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VideoExcelStorage\YouTubeExcelTricks\YouTubeTricks\Conference Videos\NWA Conference\2013 NWAE\"/>
    </mc:Choice>
  </mc:AlternateContent>
  <bookViews>
    <workbookView xWindow="0" yWindow="0" windowWidth="28800" windowHeight="12435"/>
  </bookViews>
  <sheets>
    <sheet name="Data &amp; Formulas" sheetId="1" r:id="rId1"/>
    <sheet name="PP Data" sheetId="6" r:id="rId2"/>
    <sheet name="PP PT" sheetId="7" r:id="rId3"/>
  </sheets>
  <definedNames>
    <definedName name="_xlnm._FilterDatabase" localSheetId="0" hidden="1">'Data &amp; Formulas'!$E$1:$E$73</definedName>
    <definedName name="_xlcn.LinkedTable_PPProductsTable1" hidden="1">PPProductsTable[]</definedName>
    <definedName name="_xlcn.LinkedTable_PPSalesRepTable1" hidden="1">PPSalesRepTable[]</definedName>
    <definedName name="_xlcn.LinkedTable_PPTransactionTable1" hidden="1">PPTransactionTable[]</definedName>
  </definedNames>
  <calcPr calcId="152511"/>
  <pivotCaches>
    <pivotCache cacheId="3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PProductsTable-155a423d-d323-4130-a573-be19c03be6c1" name="PPProductsTable" connection="LinkedTable_PPProductsTable"/>
          <x15:modelTable id="PPSalesRepTable-2c01e9b0-45b3-42ea-9ae9-48c847a0afcf" name="PPSalesRepTable" connection="LinkedTable_PPSalesRepTable"/>
          <x15:modelTable id="PPTransactionTable-314afa31-e6ad-4828-a0e5-b1e7e349eb67" name="PPTransactionTable" connection="LinkedTable_PPTransactionTable"/>
        </x15:modelTables>
        <x15:modelRelationships>
          <x15:modelRelationship fromTable="PPTransactionTable" fromColumn="SalesRep" toTable="PPSalesRepTable" toColumn="SalesRep"/>
          <x15:modelRelationship fromTable="PPTransactionTable" fromColumn="Product" toTable="PPProductsTable" toColumn="Products"/>
        </x15:modelRelationships>
      </x15:dataModel>
    </ext>
  </extLst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2" i="1"/>
  <c r="Q3" i="1"/>
  <c r="Q2" i="1"/>
  <c r="P16" i="1" l="1" a="1"/>
  <c r="P16" i="1" s="1"/>
  <c r="P9" i="1" a="1"/>
  <c r="P9" i="1" s="1"/>
  <c r="P14" i="1" a="1"/>
  <c r="P14" i="1" s="1"/>
  <c r="P15" i="1" a="1"/>
  <c r="P15" i="1" s="1"/>
  <c r="Q1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2" i="1"/>
  <c r="P10" i="1" l="1" a="1"/>
  <c r="P10" i="1" s="1"/>
  <c r="S10" i="1" s="1" a="1"/>
  <c r="S10" i="1" s="1"/>
  <c r="S9" i="1" a="1"/>
  <c r="S9" i="1" s="1"/>
  <c r="Q4" i="1"/>
  <c r="Q5" i="1" s="1"/>
  <c r="Q16" i="1"/>
  <c r="R16" i="1"/>
  <c r="T16" i="1" s="1"/>
  <c r="S16" i="1" a="1"/>
  <c r="S16" i="1" s="1"/>
  <c r="U16" i="1" s="1"/>
  <c r="Q15" i="1"/>
  <c r="S15" i="1" a="1"/>
  <c r="S15" i="1" s="1"/>
  <c r="U15" i="1" s="1"/>
  <c r="R15" i="1"/>
  <c r="T15" i="1" s="1"/>
  <c r="Q14" i="1"/>
  <c r="S14" i="1" a="1"/>
  <c r="S14" i="1" s="1"/>
  <c r="U14" i="1" s="1"/>
  <c r="R14" i="1"/>
  <c r="T14" i="1" s="1"/>
  <c r="P13" i="1" a="1"/>
  <c r="P13" i="1" s="1"/>
  <c r="Q9" i="1"/>
  <c r="R9" i="1"/>
  <c r="P11" i="1" l="1" a="1"/>
  <c r="P11" i="1" s="1"/>
  <c r="Q11" i="1" s="1"/>
  <c r="Q10" i="1"/>
  <c r="U10" i="1" s="1"/>
  <c r="R10" i="1"/>
  <c r="S13" i="1" a="1"/>
  <c r="S13" i="1" s="1"/>
  <c r="R13" i="1"/>
  <c r="T13" i="1" s="1"/>
  <c r="Q13" i="1"/>
  <c r="U13" i="1" s="1"/>
  <c r="U9" i="1"/>
  <c r="T9" i="1"/>
  <c r="T10" i="1" l="1"/>
  <c r="R11" i="1"/>
  <c r="T11" i="1" s="1"/>
  <c r="S11" i="1" a="1"/>
  <c r="S11" i="1" s="1"/>
  <c r="U11" i="1" s="1"/>
  <c r="P12" i="1" a="1"/>
  <c r="P12" i="1" s="1"/>
  <c r="R12" i="1" s="1"/>
  <c r="Q12" i="1" l="1"/>
  <c r="T12" i="1" s="1"/>
  <c r="S12" i="1" a="1"/>
  <c r="S12" i="1" s="1"/>
  <c r="U12" i="1" l="1"/>
</calcChain>
</file>

<file path=xl/connections.xml><?xml version="1.0" encoding="utf-8"?>
<connections xmlns="http://schemas.openxmlformats.org/spreadsheetml/2006/main">
  <connection id="1" name="LinkedTable_PPProductsTable" type="102" refreshedVersion="5" minRefreshableVersion="5">
    <extLst>
      <ext xmlns:x15="http://schemas.microsoft.com/office/spreadsheetml/2010/11/main" uri="{DE250136-89BD-433C-8126-D09CA5730AF9}">
        <x15:connection id="PPProductsTable-155a423d-d323-4130-a573-be19c03be6c1">
          <x15:rangePr sourceName="_xlcn.LinkedTable_PPProductsTable1"/>
        </x15:connection>
      </ext>
    </extLst>
  </connection>
  <connection id="2" name="LinkedTable_PPSalesRepTable" type="102" refreshedVersion="5" minRefreshableVersion="5">
    <extLst>
      <ext xmlns:x15="http://schemas.microsoft.com/office/spreadsheetml/2010/11/main" uri="{DE250136-89BD-433C-8126-D09CA5730AF9}">
        <x15:connection id="PPSalesRepTable-2c01e9b0-45b3-42ea-9ae9-48c847a0afcf">
          <x15:rangePr sourceName="_xlcn.LinkedTable_PPSalesRepTable1"/>
        </x15:connection>
      </ext>
    </extLst>
  </connection>
  <connection id="3" name="LinkedTable_PPTransactionTable" type="102" refreshedVersion="5" minRefreshableVersion="5">
    <extLst>
      <ext xmlns:x15="http://schemas.microsoft.com/office/spreadsheetml/2010/11/main" uri="{DE250136-89BD-433C-8126-D09CA5730AF9}">
        <x15:connection id="PPTransactionTable-314afa31-e6ad-4828-a0e5-b1e7e349eb67">
          <x15:rangePr sourceName="_xlcn.LinkedTable_PPTransactionTable1"/>
        </x15:connection>
      </ext>
    </extLst>
  </connection>
  <connection id="4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<sst xmlns="http://schemas.openxmlformats.org/spreadsheetml/2006/main" count="40351" uniqueCount="111">
  <si>
    <t>Products</t>
  </si>
  <si>
    <t>Price</t>
  </si>
  <si>
    <t>SalesRep</t>
  </si>
  <si>
    <t>Region</t>
  </si>
  <si>
    <t>Date</t>
  </si>
  <si>
    <t>Product</t>
  </si>
  <si>
    <t>Units</t>
  </si>
  <si>
    <t>Aspen</t>
  </si>
  <si>
    <t>Allan  Ramos</t>
  </si>
  <si>
    <t>MidWest</t>
  </si>
  <si>
    <t>Christy  Olson</t>
  </si>
  <si>
    <t>Doublers</t>
  </si>
  <si>
    <t>Bellen</t>
  </si>
  <si>
    <t>Andrew  Meyer</t>
  </si>
  <si>
    <t>West</t>
  </si>
  <si>
    <t>Dan  Peterson</t>
  </si>
  <si>
    <t>Sunshine</t>
  </si>
  <si>
    <t>Carlota</t>
  </si>
  <si>
    <t>Arturo  Francis</t>
  </si>
  <si>
    <t>East</t>
  </si>
  <si>
    <t>Mable  Lindsey</t>
  </si>
  <si>
    <t>Crested Beaut</t>
  </si>
  <si>
    <t>Austin  Reynolds</t>
  </si>
  <si>
    <t>Kyle  Carr</t>
  </si>
  <si>
    <t>Quad</t>
  </si>
  <si>
    <t>Ben  Perez</t>
  </si>
  <si>
    <t>Rachel  Gomez</t>
  </si>
  <si>
    <t>FlatTop</t>
  </si>
  <si>
    <t>Bernadette  Page</t>
  </si>
  <si>
    <t>Isabel  Cross</t>
  </si>
  <si>
    <t>Majectic Beaut</t>
  </si>
  <si>
    <t>Beth  Tucker</t>
  </si>
  <si>
    <t>Billie  Chandler</t>
  </si>
  <si>
    <t>Sunset</t>
  </si>
  <si>
    <t>Bethany  Pena</t>
  </si>
  <si>
    <t>Sylvester  Morales</t>
  </si>
  <si>
    <t>Sunbell</t>
  </si>
  <si>
    <t>Blake  Bridges</t>
  </si>
  <si>
    <t>South</t>
  </si>
  <si>
    <t>Bobbie  Ryan</t>
  </si>
  <si>
    <t>Shari  Silva</t>
  </si>
  <si>
    <t>V-Rang</t>
  </si>
  <si>
    <t>Brooke  Horton</t>
  </si>
  <si>
    <t>Drew  Rogers</t>
  </si>
  <si>
    <t>Carla  Mccormick</t>
  </si>
  <si>
    <t>Cassandra  Franklin</t>
  </si>
  <si>
    <t>Cecilia  Manning</t>
  </si>
  <si>
    <t>Charlie  Wood</t>
  </si>
  <si>
    <t>Christina  Fuller</t>
  </si>
  <si>
    <t>Jenny  Garcia</t>
  </si>
  <si>
    <t>Colleen  Warren</t>
  </si>
  <si>
    <t>Cindy  Becker</t>
  </si>
  <si>
    <t>Pauline  Beck</t>
  </si>
  <si>
    <t>Della  Jensen</t>
  </si>
  <si>
    <t>Don  Gonzales</t>
  </si>
  <si>
    <t>Donna  Reid</t>
  </si>
  <si>
    <t>Elaine  Ellis</t>
  </si>
  <si>
    <t>Eddie  Green</t>
  </si>
  <si>
    <t>Edwin  Malone</t>
  </si>
  <si>
    <t>Elbert  Klein</t>
  </si>
  <si>
    <t>Ellen  Weaver</t>
  </si>
  <si>
    <t>Nellie  Joseph</t>
  </si>
  <si>
    <t>Elvira  Bowman</t>
  </si>
  <si>
    <t>Guillermo  Potter</t>
  </si>
  <si>
    <t>Eric  Rose</t>
  </si>
  <si>
    <t>Lynette  Brewer</t>
  </si>
  <si>
    <t>Ernest  Davis</t>
  </si>
  <si>
    <t>Felicia  Jennings</t>
  </si>
  <si>
    <t>Lance  Yates</t>
  </si>
  <si>
    <t>Fernando  Rowe</t>
  </si>
  <si>
    <t>Lula  Daniels</t>
  </si>
  <si>
    <t>Herman  Williams</t>
  </si>
  <si>
    <t>Iris  Underwood</t>
  </si>
  <si>
    <t>Robert  Munoz</t>
  </si>
  <si>
    <t>Ivan  Adkins</t>
  </si>
  <si>
    <t>Jaime  Pearson</t>
  </si>
  <si>
    <t>Sandra  Floyd</t>
  </si>
  <si>
    <t>Joey  Wong</t>
  </si>
  <si>
    <t>Johanna  Boone</t>
  </si>
  <si>
    <t>Lee  Mack</t>
  </si>
  <si>
    <t>Lorraine  Gibson</t>
  </si>
  <si>
    <t>Trevor  Jones</t>
  </si>
  <si>
    <t>Marian  Hill</t>
  </si>
  <si>
    <t>Marion  Glover</t>
  </si>
  <si>
    <t>Max  Rodgers</t>
  </si>
  <si>
    <t>Patty  Thompson</t>
  </si>
  <si>
    <t>Paulette  Spencer</t>
  </si>
  <si>
    <t>Peter  Hodges</t>
  </si>
  <si>
    <t>Ruben  Nunez</t>
  </si>
  <si>
    <t>Salvador  Bass</t>
  </si>
  <si>
    <t>Sonya  Mullins</t>
  </si>
  <si>
    <t>Tiffany  May</t>
  </si>
  <si>
    <t>Tracy  Reed</t>
  </si>
  <si>
    <t>Willie  Vega</t>
  </si>
  <si>
    <t>Woodrow  Colon</t>
  </si>
  <si>
    <t>RegionV</t>
  </si>
  <si>
    <t>PriceV</t>
  </si>
  <si>
    <t>RevenueC</t>
  </si>
  <si>
    <t>Total Transactions</t>
  </si>
  <si>
    <t>Total Sales Days</t>
  </si>
  <si>
    <t>CountRegion</t>
  </si>
  <si>
    <t>Rev</t>
  </si>
  <si>
    <t>Number Transactions</t>
  </si>
  <si>
    <t>Average / Transaction</t>
  </si>
  <si>
    <t>Average / Sales Day</t>
  </si>
  <si>
    <t>Ave Sales/Day Overall</t>
  </si>
  <si>
    <t>Total Revenue</t>
  </si>
  <si>
    <t>Discount</t>
  </si>
  <si>
    <t>Row Labels</t>
  </si>
  <si>
    <t>Number Sales Days</t>
  </si>
  <si>
    <t>Ave Rev / Sales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</si>
</sst>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_(* #,##0_);_(* \(#,##0\);_(* &quot;-&quot;??_);_(@_)"/>
    <numFmt numFmtId="165" formatCode="\$#,##0.00;\(\$#,##0.00\);\$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8" fontId="0" fillId="0" borderId="0" xfId="0" applyNumberFormat="1"/>
    <xf numFmtId="14" fontId="0" fillId="0" borderId="0" xfId="0" applyNumberFormat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/>
    <xf numFmtId="0" fontId="0" fillId="3" borderId="1" xfId="0" applyFill="1" applyBorder="1"/>
    <xf numFmtId="6" fontId="0" fillId="4" borderId="1" xfId="0" applyNumberFormat="1" applyFill="1" applyBorder="1"/>
    <xf numFmtId="164" fontId="0" fillId="4" borderId="1" xfId="1" applyNumberFormat="1" applyFont="1" applyFill="1" applyBorder="1"/>
    <xf numFmtId="8" fontId="0" fillId="4" borderId="1" xfId="0" applyNumberFormat="1" applyFill="1" applyBorder="1"/>
    <xf numFmtId="164" fontId="0" fillId="3" borderId="1" xfId="1" applyNumberFormat="1" applyFont="1" applyFill="1" applyBorder="1"/>
    <xf numFmtId="8" fontId="0" fillId="3" borderId="1" xfId="0" applyNumberFormat="1" applyFill="1" applyBorder="1"/>
    <xf numFmtId="8" fontId="0" fillId="3" borderId="0" xfId="0" applyNumberFormat="1" applyFill="1"/>
    <xf numFmtId="0" fontId="0" fillId="4" borderId="0" xfId="0" applyFill="1"/>
    <xf numFmtId="0" fontId="0" fillId="0" borderId="0" xfId="0" pivotButton="1"/>
    <xf numFmtId="165" fontId="0" fillId="0" borderId="0" xfId="0" applyNumberFormat="1"/>
    <xf numFmtId="6" fontId="0" fillId="3" borderId="1" xfId="0" applyNumberFormat="1" applyFill="1" applyBorder="1"/>
    <xf numFmtId="0" fontId="0" fillId="6" borderId="2" xfId="0" applyFont="1" applyFill="1" applyBorder="1"/>
    <xf numFmtId="0" fontId="0" fillId="0" borderId="2" xfId="0" applyFont="1" applyBorder="1"/>
    <xf numFmtId="14" fontId="0" fillId="6" borderId="2" xfId="0" applyNumberFormat="1" applyFont="1" applyFill="1" applyBorder="1"/>
    <xf numFmtId="14" fontId="0" fillId="0" borderId="2" xfId="0" applyNumberFormat="1" applyFont="1" applyBorder="1"/>
    <xf numFmtId="0" fontId="3" fillId="5" borderId="3" xfId="0" applyFont="1" applyFill="1" applyBorder="1"/>
    <xf numFmtId="14" fontId="0" fillId="0" borderId="4" xfId="0" applyNumberFormat="1" applyFont="1" applyBorder="1"/>
    <xf numFmtId="0" fontId="0" fillId="0" borderId="4" xfId="0" applyFont="1" applyBorder="1"/>
    <xf numFmtId="0" fontId="0" fillId="0" borderId="0" xfId="0" applyAlignment="1">
      <alignment horizontal="left"/>
    </xf>
    <xf numFmtId="3" fontId="0" fillId="0" borderId="0" xfId="0" applyNumberFormat="1"/>
  </cellXfs>
  <cellStyles count="2">
    <cellStyle name="Comma" xfId="1" builtinId="3"/>
    <cellStyle name="Normal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2" formatCode="&quot;$&quot;#,##0.00_);[Red]\(&quot;$&quot;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2" formatCode="&quot;$&quot;#,##0.00_);[Red]\(&quot;$&quot;#,##0.00\)"/>
      <fill>
        <patternFill patternType="solid">
          <fgColor indexed="64"/>
          <bgColor rgb="FFCCFFCC"/>
        </patternFill>
      </fill>
    </dxf>
    <dxf>
      <fill>
        <patternFill patternType="solid">
          <fgColor indexed="64"/>
          <bgColor theme="9" tint="0.59999389629810485"/>
        </patternFill>
      </fill>
    </dxf>
    <dxf>
      <numFmt numFmtId="12" formatCode="&quot;$&quot;#,##0.00_);[Red]\(&quot;$&quot;#,##0.00\)"/>
      <fill>
        <patternFill patternType="solid">
          <fgColor indexed="64"/>
          <bgColor rgb="FFCCFFCC"/>
        </patternFill>
      </fill>
    </dxf>
    <dxf>
      <numFmt numFmtId="19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2" formatCode="&quot;$&quot;#,##0.00_);[Red]\(&quot;$&quot;#,##0.0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10" Type="http://schemas.openxmlformats.org/officeDocument/2006/relationships/calcChain" Target="calcChain.xml"/><Relationship Id="rId19" Type="http://schemas.openxmlformats.org/officeDocument/2006/relationships/customXml" Target="../customXml/item9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1520.801467013887" createdVersion="5" refreshedVersion="5" minRefreshableVersion="3" recordCount="0" supportSubquery="1" supportAdvancedDrill="1">
  <cacheSource type="external" connectionId="4"/>
  <cacheFields count="3">
    <cacheField name="[Measures].[Number Sales Days]" caption="Number Sales Days" numFmtId="0" hierarchy="13" level="32767"/>
    <cacheField name="[PPSalesRepTable].[Region].[Region]" caption="Region" numFmtId="0" hierarchy="3" level="1">
      <sharedItems count="4">
        <s v="East"/>
        <s v="MidWest"/>
        <s v="South"/>
        <s v="West"/>
      </sharedItems>
    </cacheField>
    <cacheField name="[Measures].[Ave Rev / Sales Day]" caption="Ave Rev / Sales Day" numFmtId="0" hierarchy="15" level="32767"/>
  </cacheFields>
  <cacheHierarchies count="20">
    <cacheHierarchy uniqueName="[PPProductsTable].[Products]" caption="Products" attribute="1" defaultMemberUniqueName="[PPProductsTable].[Products].[All]" allUniqueName="[PPProductsTable].[Products].[All]" dimensionUniqueName="[PPProductsTable]" displayFolder="" count="0" memberValueDatatype="130" unbalanced="0"/>
    <cacheHierarchy uniqueName="[PPProductsTable].[Price]" caption="Price" attribute="1" defaultMemberUniqueName="[PPProductsTable].[Price].[All]" allUniqueName="[PPProductsTable].[Price].[All]" dimensionUniqueName="[PPProductsTable]" displayFolder="" count="0" memberValueDatatype="5" unbalanced="0"/>
    <cacheHierarchy uniqueName="[PPSalesRepTable].[SalesRep]" caption="SalesRep" attribute="1" defaultMemberUniqueName="[PPSalesRepTable].[SalesRep].[All]" allUniqueName="[PPSalesRepTable].[SalesRep].[All]" dimensionUniqueName="[PPSalesRepTable]" displayFolder="" count="0" memberValueDatatype="130" unbalanced="0"/>
    <cacheHierarchy uniqueName="[PPSalesRepTable].[Region]" caption="Region" attribute="1" defaultMemberUniqueName="[PPSalesRepTable].[Region].[All]" allUniqueName="[PPSalesRepTable].[Region].[All]" dimensionUniqueName="[PPSalesRepTable]" displayFolder="" count="2" memberValueDatatype="130" unbalanced="0">
      <fieldsUsage count="2">
        <fieldUsage x="-1"/>
        <fieldUsage x="1"/>
      </fieldsUsage>
    </cacheHierarchy>
    <cacheHierarchy uniqueName="[PPTransactionTable].[Date]" caption="Date" attribute="1" time="1" defaultMemberUniqueName="[PPTransactionTable].[Date].[All]" allUniqueName="[PPTransactionTable].[Date].[All]" dimensionUniqueName="[PPTransactionTable]" displayFolder="" count="0" memberValueDatatype="7" unbalanced="0"/>
    <cacheHierarchy uniqueName="[PPTransactionTable].[SalesRep]" caption="SalesRep" attribute="1" defaultMemberUniqueName="[PPTransactionTable].[SalesRep].[All]" allUniqueName="[PPTransactionTable].[SalesRep].[All]" dimensionUniqueName="[PPTransactionTable]" displayFolder="" count="0" memberValueDatatype="130" unbalanced="0"/>
    <cacheHierarchy uniqueName="[PPTransactionTable].[Product]" caption="Product" attribute="1" defaultMemberUniqueName="[PPTransactionTable].[Product].[All]" allUniqueName="[PPTransactionTable].[Product].[All]" dimensionUniqueName="[PPTransactionTable]" displayFolder="" count="2" memberValueDatatype="130" unbalanced="0"/>
    <cacheHierarchy uniqueName="[PPTransactionTable].[Discount]" caption="Discount" attribute="1" defaultMemberUniqueName="[PPTransactionTable].[Discount].[All]" allUniqueName="[PPTransactionTable].[Discount].[All]" dimensionUniqueName="[PPTransactionTable]" displayFolder="" count="0" memberValueDatatype="5" unbalanced="0"/>
    <cacheHierarchy uniqueName="[PPTransactionTable].[Units]" caption="Units" attribute="1" defaultMemberUniqueName="[PPTransactionTable].[Units].[All]" allUniqueName="[PPTransactionTable].[Units].[All]" dimensionUniqueName="[PPTransactionTable]" displayFolder="" count="0" memberValueDatatype="20" unbalanced="0"/>
    <cacheHierarchy uniqueName="[PPTransactionTable].[Month]" caption="Month" attribute="1" defaultMemberUniqueName="[PPTransactionTable].[Month].[All]" allUniqueName="[PPTransactionTable].[Month].[All]" dimensionUniqueName="[PPTransactionTable]" displayFolder="" count="0" memberValueDatatype="20" unbalanced="0"/>
    <cacheHierarchy uniqueName="[PPTransactionTable].[Year]" caption="Year" attribute="1" defaultMemberUniqueName="[PPTransactionTable].[Year].[All]" allUniqueName="[PPTransactionTable].[Year].[All]" dimensionUniqueName="[PPTransactionTable]" displayFolder="" count="0" memberValueDatatype="20" unbalanced="0"/>
    <cacheHierarchy uniqueName="[PPTransactionTable].[MonthText]" caption="MonthText" attribute="1" defaultMemberUniqueName="[PPTransactionTable].[MonthText].[All]" allUniqueName="[PPTransactionTable].[MonthText].[All]" dimensionUniqueName="[PPTransactionTable]" displayFolder="" count="0" memberValueDatatype="130" unbalanced="0"/>
    <cacheHierarchy uniqueName="[PPTransactionTable].[Revenue]" caption="Revenue" attribute="1" defaultMemberUniqueName="[PPTransactionTable].[Revenue].[All]" allUniqueName="[PPTransactionTable].[Revenue].[All]" dimensionUniqueName="[PPTransactionTable]" displayFolder="" count="0" memberValueDatatype="5" unbalanced="0"/>
    <cacheHierarchy uniqueName="[Measures].[Number Sales Days]" caption="Number Sales Days" measure="1" displayFolder="" measureGroup="PPTransactionTable" count="0" oneField="1">
      <fieldsUsage count="1">
        <fieldUsage x="0"/>
      </fieldsUsage>
    </cacheHierarchy>
    <cacheHierarchy uniqueName="[Measures].[Total Revenue]" caption="Total Revenue" measure="1" displayFolder="" measureGroup="PPTransactionTable" count="0"/>
    <cacheHierarchy uniqueName="[Measures].[Ave Rev / Sales Day]" caption="Ave Rev / Sales Day" measure="1" displayFolder="" measureGroup="PPTransactionTable" count="0" oneField="1">
      <fieldsUsage count="1">
        <fieldUsage x="2"/>
      </fieldsUsage>
    </cacheHierarchy>
    <cacheHierarchy uniqueName="[Measures].[__XL_Count PPProductsTable]" caption="__XL_Count PPProductsTable" measure="1" displayFolder="" measureGroup="PPProductsTable" count="0" hidden="1"/>
    <cacheHierarchy uniqueName="[Measures].[__XL_Count PPSalesRepTable]" caption="__XL_Count PPSalesRepTable" measure="1" displayFolder="" measureGroup="PPSalesRepTable" count="0" hidden="1"/>
    <cacheHierarchy uniqueName="[Measures].[__XL_Count PPTransactionTable]" caption="__XL_Count PPTransactionTable" measure="1" displayFolder="" measureGroup="PPTransactionTable" count="0" hidden="1"/>
    <cacheHierarchy uniqueName="[Measures].[__XL_Count of Models]" caption="__XL_Count of Models" measure="1" displayFolder="" count="0" hidden="1"/>
  </cacheHierarchies>
  <kpis count="0"/>
  <dimensions count="4">
    <dimension measure="1" name="Measures" uniqueName="[Measures]" caption="Measures"/>
    <dimension name="PPProductsTable" uniqueName="[PPProductsTable]" caption="PPProductsTable"/>
    <dimension name="PPSalesRepTable" uniqueName="[PPSalesRepTable]" caption="PPSalesRepTable"/>
    <dimension name="PPTransactionTable" uniqueName="[PPTransactionTable]" caption="PPTransactionTable"/>
  </dimensions>
  <measureGroups count="3">
    <measureGroup name="PPProductsTable" caption="PPProductsTable"/>
    <measureGroup name="PPSalesRepTable" caption="PPSalesRepTable"/>
    <measureGroup name="PPTransactionTable" caption="PPTransactionTable"/>
  </measureGroups>
  <maps count="5">
    <map measureGroup="0" dimension="1"/>
    <map measureGroup="1" dimension="2"/>
    <map measureGroup="2" dimension="1"/>
    <map measureGroup="2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tag="397c3485-7ff2-45af-87db-2619ac350cdb" updatedVersion="5" minRefreshableVersion="3" useAutoFormatting="1" rowGrandTotals="0" colGrandTotals="0" itemPrintTitles="1" createdVersion="5" indent="0" outline="1" outlineData="1" multipleFieldFilters="0">
  <location ref="B3:D7" firstHeaderRow="0" firstDataRow="1" firstDataCol="1"/>
  <pivotFields count="3">
    <pivotField dataField="1" showAll="0"/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</pivotFields>
  <rowFields count="1">
    <field x="1"/>
  </rowFields>
  <rowItems count="4">
    <i>
      <x/>
    </i>
    <i>
      <x v="1"/>
    </i>
    <i>
      <x v="2"/>
    </i>
    <i>
      <x v="3"/>
    </i>
  </rowItems>
  <colFields count="1">
    <field x="-2"/>
  </colFields>
  <colItems count="2">
    <i>
      <x/>
    </i>
    <i i="1">
      <x v="1"/>
    </i>
  </colItems>
  <dataFields count="2">
    <dataField fld="0" subtotal="count" baseField="0" baseItem="0"/>
    <dataField name="Ave Rev / Sales Day" fld="2" subtotal="count" baseField="0" baseItem="0"/>
  </dataField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 caption="Total Revenue"/>
    <pivotHierarchy dragToRow="0" dragToCol="0" dragToPage="0" dragToData="1" caption="Ave Rev / Sales Day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PSalesRepTable]"/>
        <x15:activeTabTopLevelEntity name="[PPTransactionTable]"/>
        <x15:activeTabTopLevelEntity name="[PPProductsTable]"/>
      </x15:pivotTableUISettings>
    </ext>
  </extLst>
</pivotTableDefinition>
</file>

<file path=xl/tables/table1.xml><?xml version="1.0" encoding="utf-8"?>
<table xmlns="http://schemas.openxmlformats.org/spreadsheetml/2006/main" id="1" name="FormProductsTable" displayName="FormProductsTable" ref="A1:B13" totalsRowShown="0" headerRowDxfId="20">
  <autoFilter ref="A1:B13"/>
  <sortState ref="A2:B13">
    <sortCondition ref="A58"/>
  </sortState>
  <tableColumns count="2">
    <tableColumn id="1" name="Products"/>
    <tableColumn id="2" name="Price" dataDxfId="1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FormTransactionsTable" displayName="FormTransactionsTable" ref="G1:N10001" totalsRowShown="0" headerRowDxfId="18">
  <autoFilter ref="G1:N10001"/>
  <tableColumns count="8">
    <tableColumn id="1" name="Date" dataDxfId="17"/>
    <tableColumn id="2" name="SalesRep"/>
    <tableColumn id="3" name="Product"/>
    <tableColumn id="8" name="Discount"/>
    <tableColumn id="4" name="Units"/>
    <tableColumn id="5" name="PriceV" dataDxfId="16">
      <calculatedColumnFormula>VLOOKUP(I2,FormProductsTable[],2,0)*(1-FormTransactionsTable[[#This Row],[Discount]])</calculatedColumnFormula>
    </tableColumn>
    <tableColumn id="6" name="RegionV" dataDxfId="15">
      <calculatedColumnFormula>VLOOKUP(H2,FormSalesRepTable[],2,0)</calculatedColumnFormula>
    </tableColumn>
    <tableColumn id="7" name="RevenueC" dataDxfId="14">
      <calculatedColumnFormula>ROUND(L2*K2,2)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FormSalesRepTable" displayName="FormSalesRepTable" ref="D1:E73" totalsRowShown="0" headerRowDxfId="13">
  <autoFilter ref="D1:E73"/>
  <tableColumns count="2">
    <tableColumn id="1" name="SalesRep"/>
    <tableColumn id="2" name="Region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PPProductsTable" displayName="PPProductsTable" ref="A1:B13" totalsRowShown="0" headerRowDxfId="12">
  <autoFilter ref="A1:B13"/>
  <sortState ref="A2:B13">
    <sortCondition ref="A58"/>
  </sortState>
  <tableColumns count="2">
    <tableColumn id="1" name="Products"/>
    <tableColumn id="2" name="Price" dataDxfId="1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PPSalesRepTable" displayName="PPSalesRepTable" ref="D1:E73" totalsRowShown="0" headerRowDxfId="10">
  <autoFilter ref="D1:E73"/>
  <tableColumns count="2">
    <tableColumn id="1" name="SalesRep"/>
    <tableColumn id="2" name="Reg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PPTransactionTable" displayName="PPTransactionTable" ref="G1:K10001" totalsRowShown="0" headerRowDxfId="9" dataDxfId="7" headerRowBorderDxfId="8" tableBorderDxfId="6" totalsRowBorderDxfId="5">
  <autoFilter ref="G1:K10001"/>
  <tableColumns count="5">
    <tableColumn id="1" name="Date" dataDxfId="4"/>
    <tableColumn id="2" name="SalesRep" dataDxfId="3"/>
    <tableColumn id="3" name="Product" dataDxfId="2"/>
    <tableColumn id="4" name="Discount" dataDxfId="1"/>
    <tableColumn id="5" name="Unit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table" Target="../tables/table5.xml"/><Relationship Id="rId1" Type="http://schemas.openxmlformats.org/officeDocument/2006/relationships/table" Target="../tables/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10001"/>
  <sheetViews>
    <sheetView tabSelected="1" topLeftCell="K1" zoomScale="123" zoomScaleNormal="123" workbookViewId="0">
      <selection activeCell="S9" sqref="S9"/>
    </sheetView>
  </sheetViews>
  <sheetFormatPr defaultRowHeight="15" x14ac:dyDescent="0.25"/>
  <cols>
    <col min="1" max="1" width="10.28515625" bestFit="1" customWidth="1"/>
    <col min="3" max="3" width="1.5703125" customWidth="1"/>
    <col min="4" max="4" width="18.140625" bestFit="1" customWidth="1"/>
    <col min="5" max="5" width="9.42578125" bestFit="1" customWidth="1"/>
    <col min="6" max="6" width="3.7109375" customWidth="1"/>
    <col min="7" max="7" width="11.28515625" bestFit="1" customWidth="1"/>
    <col min="8" max="8" width="18.140625" bestFit="1" customWidth="1"/>
    <col min="9" max="9" width="14.140625" bestFit="1" customWidth="1"/>
    <col min="10" max="10" width="14.140625" customWidth="1"/>
    <col min="11" max="11" width="7" customWidth="1"/>
    <col min="13" max="13" width="9.7109375" customWidth="1"/>
    <col min="14" max="14" width="11.140625" customWidth="1"/>
    <col min="16" max="16" width="20.5703125" customWidth="1"/>
    <col min="17" max="17" width="11.85546875" bestFit="1" customWidth="1"/>
    <col min="18" max="18" width="12.42578125" customWidth="1"/>
    <col min="19" max="19" width="14.42578125" customWidth="1"/>
    <col min="20" max="21" width="12.42578125" customWidth="1"/>
  </cols>
  <sheetData>
    <row r="1" spans="1:2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4</v>
      </c>
      <c r="H1" s="1" t="s">
        <v>2</v>
      </c>
      <c r="I1" s="1" t="s">
        <v>5</v>
      </c>
      <c r="J1" s="1" t="s">
        <v>107</v>
      </c>
      <c r="K1" s="1" t="s">
        <v>6</v>
      </c>
      <c r="L1" s="1" t="s">
        <v>96</v>
      </c>
      <c r="M1" s="1" t="s">
        <v>95</v>
      </c>
      <c r="N1" s="1" t="s">
        <v>97</v>
      </c>
      <c r="P1" s="6" t="s">
        <v>98</v>
      </c>
      <c r="Q1" s="11">
        <f>ROWS(FormTransactionsTable[Date])</f>
        <v>10000</v>
      </c>
      <c r="S1" s="1"/>
    </row>
    <row r="2" spans="1:21" x14ac:dyDescent="0.25">
      <c r="A2" t="s">
        <v>7</v>
      </c>
      <c r="B2" s="2">
        <v>21</v>
      </c>
      <c r="D2" t="s">
        <v>8</v>
      </c>
      <c r="E2" t="s">
        <v>9</v>
      </c>
      <c r="G2" s="3">
        <v>41517</v>
      </c>
      <c r="H2" t="s">
        <v>10</v>
      </c>
      <c r="I2" t="s">
        <v>11</v>
      </c>
      <c r="J2">
        <v>0.03</v>
      </c>
      <c r="K2">
        <v>2</v>
      </c>
      <c r="L2" s="13">
        <f>VLOOKUP(I2,FormProductsTable[],2,0)*(1-FormTransactionsTable[[#This Row],[Discount]])</f>
        <v>77.551500000000004</v>
      </c>
      <c r="M2" s="14" t="str">
        <f>VLOOKUP(H2,FormSalesRepTable[],2,0)</f>
        <v>West</v>
      </c>
      <c r="N2" s="13">
        <f>ROUND(L2*K2,2)</f>
        <v>155.1</v>
      </c>
      <c r="P2" s="6" t="s">
        <v>99</v>
      </c>
      <c r="Q2" s="9">
        <f>SUM(SIGN(FREQUENCY(FormTransactionsTable[Date],FormTransactionsTable[Date])))</f>
        <v>724</v>
      </c>
    </row>
    <row r="3" spans="1:21" x14ac:dyDescent="0.25">
      <c r="A3" t="s">
        <v>12</v>
      </c>
      <c r="B3" s="2">
        <v>22.95</v>
      </c>
      <c r="D3" t="s">
        <v>13</v>
      </c>
      <c r="E3" t="s">
        <v>14</v>
      </c>
      <c r="G3" s="3">
        <v>41970</v>
      </c>
      <c r="H3" t="s">
        <v>15</v>
      </c>
      <c r="I3" t="s">
        <v>16</v>
      </c>
      <c r="J3">
        <v>1.4999999999999999E-2</v>
      </c>
      <c r="K3">
        <v>2</v>
      </c>
      <c r="L3" s="13">
        <f>VLOOKUP(I3,FormProductsTable[],2,0)*(1-FormTransactionsTable[[#This Row],[Discount]])</f>
        <v>19.650749999999999</v>
      </c>
      <c r="M3" s="14" t="str">
        <f>VLOOKUP(H3,FormSalesRepTable[],2,0)</f>
        <v>MidWest</v>
      </c>
      <c r="N3" s="13">
        <f t="shared" ref="N3:N66" si="0">ROUND(L3*K3,2)</f>
        <v>39.299999999999997</v>
      </c>
      <c r="P3" s="6" t="s">
        <v>100</v>
      </c>
      <c r="Q3" s="11">
        <f>SUM(IF(FREQUENCY(MATCH(FormSalesRepTable[Region],FormSalesRepTable[Region],0),ROW(FormSalesRepTable[Region])-ROW(E2)+1),1))</f>
        <v>4</v>
      </c>
    </row>
    <row r="4" spans="1:21" x14ac:dyDescent="0.25">
      <c r="A4" t="s">
        <v>17</v>
      </c>
      <c r="B4" s="2">
        <v>22.95</v>
      </c>
      <c r="D4" t="s">
        <v>18</v>
      </c>
      <c r="E4" t="s">
        <v>19</v>
      </c>
      <c r="G4" s="3">
        <v>41585</v>
      </c>
      <c r="H4" t="s">
        <v>20</v>
      </c>
      <c r="I4" t="s">
        <v>21</v>
      </c>
      <c r="J4">
        <v>0.01</v>
      </c>
      <c r="K4">
        <v>3</v>
      </c>
      <c r="L4" s="13">
        <f>VLOOKUP(I4,FormProductsTable[],2,0)*(1-FormTransactionsTable[[#This Row],[Discount]])</f>
        <v>24.75</v>
      </c>
      <c r="M4" s="14" t="str">
        <f>VLOOKUP(H4,FormSalesRepTable[],2,0)</f>
        <v>West</v>
      </c>
      <c r="N4" s="13">
        <f t="shared" si="0"/>
        <v>74.25</v>
      </c>
      <c r="P4" s="6" t="s">
        <v>106</v>
      </c>
      <c r="Q4" s="9">
        <f>SUM(FormTransactionsTable[RevenueC])</f>
        <v>905702.20999998797</v>
      </c>
    </row>
    <row r="5" spans="1:21" x14ac:dyDescent="0.25">
      <c r="A5" t="s">
        <v>21</v>
      </c>
      <c r="B5" s="2">
        <v>25</v>
      </c>
      <c r="D5" t="s">
        <v>22</v>
      </c>
      <c r="E5" t="s">
        <v>19</v>
      </c>
      <c r="G5" s="3">
        <v>41792</v>
      </c>
      <c r="H5" t="s">
        <v>23</v>
      </c>
      <c r="I5" t="s">
        <v>24</v>
      </c>
      <c r="J5">
        <v>0.01</v>
      </c>
      <c r="K5">
        <v>3</v>
      </c>
      <c r="L5" s="13">
        <f>VLOOKUP(I5,FormProductsTable[],2,0)*(1-FormTransactionsTable[[#This Row],[Discount]])</f>
        <v>33.659999999999997</v>
      </c>
      <c r="M5" s="14" t="str">
        <f>VLOOKUP(H5,FormSalesRepTable[],2,0)</f>
        <v>MidWest</v>
      </c>
      <c r="N5" s="13">
        <f t="shared" si="0"/>
        <v>100.98</v>
      </c>
      <c r="P5" s="6" t="s">
        <v>105</v>
      </c>
      <c r="Q5" s="17">
        <f>Q4/Q2</f>
        <v>1250.9699033149004</v>
      </c>
    </row>
    <row r="6" spans="1:21" x14ac:dyDescent="0.25">
      <c r="A6" t="s">
        <v>11</v>
      </c>
      <c r="B6" s="2">
        <v>79.95</v>
      </c>
      <c r="D6" t="s">
        <v>25</v>
      </c>
      <c r="E6" t="s">
        <v>14</v>
      </c>
      <c r="G6" s="3">
        <v>41487</v>
      </c>
      <c r="H6" t="s">
        <v>26</v>
      </c>
      <c r="I6" t="s">
        <v>17</v>
      </c>
      <c r="J6">
        <v>0.02</v>
      </c>
      <c r="K6">
        <v>2</v>
      </c>
      <c r="L6" s="13">
        <f>VLOOKUP(I6,FormProductsTable[],2,0)*(1-FormTransactionsTable[[#This Row],[Discount]])</f>
        <v>22.491</v>
      </c>
      <c r="M6" s="14" t="str">
        <f>VLOOKUP(H6,FormSalesRepTable[],2,0)</f>
        <v>MidWest</v>
      </c>
      <c r="N6" s="13">
        <f t="shared" si="0"/>
        <v>44.98</v>
      </c>
    </row>
    <row r="7" spans="1:21" x14ac:dyDescent="0.25">
      <c r="A7" t="s">
        <v>27</v>
      </c>
      <c r="B7" s="2">
        <v>27.5</v>
      </c>
      <c r="D7" t="s">
        <v>28</v>
      </c>
      <c r="E7" t="s">
        <v>9</v>
      </c>
      <c r="G7" s="3">
        <v>41957</v>
      </c>
      <c r="H7" t="s">
        <v>29</v>
      </c>
      <c r="I7" t="s">
        <v>30</v>
      </c>
      <c r="J7">
        <v>2.5000000000000001E-2</v>
      </c>
      <c r="K7">
        <v>1</v>
      </c>
      <c r="L7" s="13">
        <f>VLOOKUP(I7,FormProductsTable[],2,0)*(1-FormTransactionsTable[[#This Row],[Discount]])</f>
        <v>29.25</v>
      </c>
      <c r="M7" s="14" t="str">
        <f>VLOOKUP(H7,FormSalesRepTable[],2,0)</f>
        <v>East</v>
      </c>
      <c r="N7" s="13">
        <f t="shared" si="0"/>
        <v>29.25</v>
      </c>
    </row>
    <row r="8" spans="1:21" ht="30" x14ac:dyDescent="0.25">
      <c r="A8" t="s">
        <v>30</v>
      </c>
      <c r="B8" s="2">
        <v>30</v>
      </c>
      <c r="D8" t="s">
        <v>31</v>
      </c>
      <c r="E8" t="s">
        <v>14</v>
      </c>
      <c r="G8" s="3">
        <v>41591</v>
      </c>
      <c r="H8" t="s">
        <v>32</v>
      </c>
      <c r="I8" t="s">
        <v>33</v>
      </c>
      <c r="J8">
        <v>0.03</v>
      </c>
      <c r="K8">
        <v>3</v>
      </c>
      <c r="L8" s="13">
        <f>VLOOKUP(I8,FormProductsTable[],2,0)*(1-FormTransactionsTable[[#This Row],[Discount]])</f>
        <v>22.794999999999998</v>
      </c>
      <c r="M8" s="14" t="str">
        <f>VLOOKUP(H8,FormSalesRepTable[],2,0)</f>
        <v>MidWest</v>
      </c>
      <c r="N8" s="13">
        <f t="shared" si="0"/>
        <v>68.39</v>
      </c>
      <c r="P8" s="4" t="s">
        <v>3</v>
      </c>
      <c r="Q8" s="4" t="s">
        <v>101</v>
      </c>
      <c r="R8" s="5" t="s">
        <v>102</v>
      </c>
      <c r="S8" s="5" t="s">
        <v>99</v>
      </c>
      <c r="T8" s="5" t="s">
        <v>103</v>
      </c>
      <c r="U8" s="5" t="s">
        <v>104</v>
      </c>
    </row>
    <row r="9" spans="1:21" x14ac:dyDescent="0.25">
      <c r="A9" t="s">
        <v>24</v>
      </c>
      <c r="B9" s="2">
        <v>34</v>
      </c>
      <c r="D9" t="s">
        <v>34</v>
      </c>
      <c r="E9" t="s">
        <v>9</v>
      </c>
      <c r="G9" s="3">
        <v>41947</v>
      </c>
      <c r="H9" t="s">
        <v>35</v>
      </c>
      <c r="I9" t="s">
        <v>17</v>
      </c>
      <c r="J9">
        <v>0.01</v>
      </c>
      <c r="K9">
        <v>2</v>
      </c>
      <c r="L9" s="13">
        <f>VLOOKUP(I9,FormProductsTable[],2,0)*(1-FormTransactionsTable[[#This Row],[Discount]])</f>
        <v>22.720499999999998</v>
      </c>
      <c r="M9" s="14" t="str">
        <f>VLOOKUP(H9,FormSalesRepTable[],2,0)</f>
        <v>West</v>
      </c>
      <c r="N9" s="13">
        <f t="shared" si="0"/>
        <v>45.44</v>
      </c>
      <c r="P9" s="7" t="str">
        <f t="array" ref="P9">IF(ROWS(P$9:P9)&gt;Q$3,"",INDEX(FormSalesRepTable[Region],MATCH(MIN(IF(ISNA(MATCH(FormSalesRepTable[Region],P$8:P8,0)),MMULT(--(FormSalesRepTable[Region]&gt;TRANSPOSE(FormSalesRepTable[Region])),ROW(FormSalesRepTable[Region])^0))),MMULT(--(FormSalesRepTable[Region]&gt;TRANSPOSE(FormSalesRepTable[Region])),ROW(FormSalesRepTable[Region])^0),0)))</f>
        <v>East</v>
      </c>
      <c r="Q9" s="8">
        <f>IF(P9="","",ROUND(SUMIF(FormTransactionsTable[RegionV],P9,FormTransactionsTable[RevenueC]),0))</f>
        <v>146142</v>
      </c>
      <c r="R9" s="11">
        <f>IF(P9="","",COUNTIF(FormTransactionsTable[RegionV],P9))</f>
        <v>1703</v>
      </c>
      <c r="S9" s="9">
        <f t="array" ref="S9">IF(P9="","",SUM(IF(FREQUENCY(IF(FormTransactionsTable[RegionV]=P9,MATCH(FormTransactionsTable[Date],FormTransactionsTable[[#All],[Date]],0)),ROW(FormTransactionsTable[Date])-ROW(G2)+1),1)))</f>
        <v>458</v>
      </c>
      <c r="T9" s="12">
        <f>IF(AND(P9&lt;&gt;"",R9&gt;0),ROUND(Q9/R9,2),"")</f>
        <v>85.81</v>
      </c>
      <c r="U9" s="10">
        <f>IF(AND(P9&lt;&gt;"",S9&gt;0),ROUND(Q9/S9,2),"")</f>
        <v>319.08999999999997</v>
      </c>
    </row>
    <row r="10" spans="1:21" x14ac:dyDescent="0.25">
      <c r="A10" t="s">
        <v>36</v>
      </c>
      <c r="B10" s="2">
        <v>25</v>
      </c>
      <c r="D10" t="s">
        <v>32</v>
      </c>
      <c r="E10" t="s">
        <v>9</v>
      </c>
      <c r="G10" s="3">
        <v>41969</v>
      </c>
      <c r="H10" t="s">
        <v>26</v>
      </c>
      <c r="I10" t="s">
        <v>12</v>
      </c>
      <c r="J10">
        <v>2.5000000000000001E-2</v>
      </c>
      <c r="K10">
        <v>1</v>
      </c>
      <c r="L10" s="13">
        <f>VLOOKUP(I10,FormProductsTable[],2,0)*(1-FormTransactionsTable[[#This Row],[Discount]])</f>
        <v>22.376249999999999</v>
      </c>
      <c r="M10" s="14" t="str">
        <f>VLOOKUP(H10,FormSalesRepTable[],2,0)</f>
        <v>MidWest</v>
      </c>
      <c r="N10" s="13">
        <f t="shared" si="0"/>
        <v>22.38</v>
      </c>
      <c r="P10" s="7" t="str">
        <f t="array" ref="P10">IF(ROWS(P$9:P10)&gt;Q$3,"",INDEX(FormSalesRepTable[Region],MATCH(MIN(IF(ISNA(MATCH(FormSalesRepTable[Region],P$8:P9,0)),MMULT(--(FormSalesRepTable[Region]&gt;TRANSPOSE(FormSalesRepTable[Region])),ROW(FormSalesRepTable[Region])^0))),MMULT(--(FormSalesRepTable[Region]&gt;TRANSPOSE(FormSalesRepTable[Region])),ROW(FormSalesRepTable[Region])^0),0)))</f>
        <v>MidWest</v>
      </c>
      <c r="Q10" s="8">
        <f>IF(P10="","",ROUND(SUMIF(FormTransactionsTable[RegionV],P10,FormTransactionsTable[RevenueC]),0))</f>
        <v>326110</v>
      </c>
      <c r="R10" s="11">
        <f>IF(P10="","",COUNTIF(FormTransactionsTable[RegionV],P10))</f>
        <v>3603</v>
      </c>
      <c r="S10" s="9">
        <f t="array" ref="S10">IF(P10="","",SUM(IF(FREQUENCY(IF(FormTransactionsTable[RegionV]=P10,MATCH(FormTransactionsTable[Date],FormTransactionsTable[[#All],[Date]],0)),ROW(FormTransactionsTable[Date])-ROW(G3)+1),1)))</f>
        <v>595</v>
      </c>
      <c r="T10" s="12">
        <f t="shared" ref="T10:T16" si="1">IF(AND(P10&lt;&gt;"",R10&gt;0),ROUND(Q10/R10,2),"")</f>
        <v>90.51</v>
      </c>
      <c r="U10" s="10">
        <f t="shared" ref="U10:U16" si="2">IF(AND(P10&lt;&gt;"",S10&gt;0),ROUND(Q10/S10,2),"")</f>
        <v>548.08000000000004</v>
      </c>
    </row>
    <row r="11" spans="1:21" x14ac:dyDescent="0.25">
      <c r="A11" t="s">
        <v>33</v>
      </c>
      <c r="B11" s="2">
        <v>23.5</v>
      </c>
      <c r="D11" t="s">
        <v>37</v>
      </c>
      <c r="E11" t="s">
        <v>38</v>
      </c>
      <c r="G11" s="3">
        <v>41828</v>
      </c>
      <c r="H11" t="s">
        <v>31</v>
      </c>
      <c r="I11" t="s">
        <v>36</v>
      </c>
      <c r="J11">
        <v>1.4999999999999999E-2</v>
      </c>
      <c r="K11">
        <v>2</v>
      </c>
      <c r="L11" s="13">
        <f>VLOOKUP(I11,FormProductsTable[],2,0)*(1-FormTransactionsTable[[#This Row],[Discount]])</f>
        <v>24.625</v>
      </c>
      <c r="M11" s="14" t="str">
        <f>VLOOKUP(H11,FormSalesRepTable[],2,0)</f>
        <v>West</v>
      </c>
      <c r="N11" s="13">
        <f t="shared" si="0"/>
        <v>49.25</v>
      </c>
      <c r="P11" s="7" t="str">
        <f t="array" ref="P11">IF(ROWS(P$9:P11)&gt;Q$3,"",INDEX(FormSalesRepTable[Region],MATCH(MIN(IF(ISNA(MATCH(FormSalesRepTable[Region],P$8:P10,0)),MMULT(--(FormSalesRepTable[Region]&gt;TRANSPOSE(FormSalesRepTable[Region])),ROW(FormSalesRepTable[Region])^0))),MMULT(--(FormSalesRepTable[Region]&gt;TRANSPOSE(FormSalesRepTable[Region])),ROW(FormSalesRepTable[Region])^0),0)))</f>
        <v>South</v>
      </c>
      <c r="Q11" s="8">
        <f>IF(P11="","",ROUND(SUMIF(FormTransactionsTable[RegionV],P11,FormTransactionsTable[RevenueC]),0))</f>
        <v>158820</v>
      </c>
      <c r="R11" s="11">
        <f>IF(P11="","",COUNTIF(FormTransactionsTable[RegionV],P11))</f>
        <v>1665</v>
      </c>
      <c r="S11" s="9">
        <f t="array" ref="S11">IF(P11="","",SUM(IF(FREQUENCY(IF(FormTransactionsTable[RegionV]=P11,MATCH(FormTransactionsTable[Date],FormTransactionsTable[[#All],[Date]],0)),ROW(FormTransactionsTable[Date])-ROW(G4)+1),1)))</f>
        <v>444</v>
      </c>
      <c r="T11" s="12">
        <f t="shared" si="1"/>
        <v>95.39</v>
      </c>
      <c r="U11" s="10">
        <f t="shared" si="2"/>
        <v>357.7</v>
      </c>
    </row>
    <row r="12" spans="1:21" x14ac:dyDescent="0.25">
      <c r="A12" t="s">
        <v>16</v>
      </c>
      <c r="B12" s="2">
        <v>19.95</v>
      </c>
      <c r="D12" t="s">
        <v>39</v>
      </c>
      <c r="E12" t="s">
        <v>19</v>
      </c>
      <c r="G12" s="3">
        <v>41979</v>
      </c>
      <c r="H12" t="s">
        <v>40</v>
      </c>
      <c r="I12" t="s">
        <v>24</v>
      </c>
      <c r="J12">
        <v>0.01</v>
      </c>
      <c r="K12">
        <v>2</v>
      </c>
      <c r="L12" s="13">
        <f>VLOOKUP(I12,FormProductsTable[],2,0)*(1-FormTransactionsTable[[#This Row],[Discount]])</f>
        <v>33.659999999999997</v>
      </c>
      <c r="M12" s="14" t="str">
        <f>VLOOKUP(H12,FormSalesRepTable[],2,0)</f>
        <v>South</v>
      </c>
      <c r="N12" s="13">
        <f t="shared" si="0"/>
        <v>67.319999999999993</v>
      </c>
      <c r="P12" s="7" t="str">
        <f t="array" ref="P12">IF(ROWS(P$9:P12)&gt;Q$3,"",INDEX(FormSalesRepTable[Region],MATCH(MIN(IF(ISNA(MATCH(FormSalesRepTable[Region],P$8:P11,0)),MMULT(--(FormSalesRepTable[Region]&gt;TRANSPOSE(FormSalesRepTable[Region])),ROW(FormSalesRepTable[Region])^0))),MMULT(--(FormSalesRepTable[Region]&gt;TRANSPOSE(FormSalesRepTable[Region])),ROW(FormSalesRepTable[Region])^0),0)))</f>
        <v>West</v>
      </c>
      <c r="Q12" s="8">
        <f>IF(P12="","",ROUND(SUMIF(FormTransactionsTable[RegionV],P12,FormTransactionsTable[RevenueC]),0))</f>
        <v>274631</v>
      </c>
      <c r="R12" s="11">
        <f>IF(P12="","",COUNTIF(FormTransactionsTable[RegionV],P12))</f>
        <v>3029</v>
      </c>
      <c r="S12" s="9">
        <f t="array" ref="S12">IF(P12="","",SUM(IF(FREQUENCY(IF(FormTransactionsTable[RegionV]=P12,MATCH(FormTransactionsTable[Date],FormTransactionsTable[[#All],[Date]],0)),ROW(FormTransactionsTable[Date])-ROW(G5)+1),1)))</f>
        <v>583</v>
      </c>
      <c r="T12" s="12">
        <f t="shared" si="1"/>
        <v>90.67</v>
      </c>
      <c r="U12" s="10">
        <f t="shared" si="2"/>
        <v>471.07</v>
      </c>
    </row>
    <row r="13" spans="1:21" x14ac:dyDescent="0.25">
      <c r="A13" t="s">
        <v>41</v>
      </c>
      <c r="B13" s="2">
        <v>19</v>
      </c>
      <c r="D13" t="s">
        <v>42</v>
      </c>
      <c r="E13" t="s">
        <v>9</v>
      </c>
      <c r="G13" s="3">
        <v>41622</v>
      </c>
      <c r="H13" t="s">
        <v>43</v>
      </c>
      <c r="I13" t="s">
        <v>33</v>
      </c>
      <c r="J13">
        <v>0</v>
      </c>
      <c r="K13">
        <v>1</v>
      </c>
      <c r="L13" s="13">
        <f>VLOOKUP(I13,FormProductsTable[],2,0)*(1-FormTransactionsTable[[#This Row],[Discount]])</f>
        <v>23.5</v>
      </c>
      <c r="M13" s="14" t="str">
        <f>VLOOKUP(H13,FormSalesRepTable[],2,0)</f>
        <v>MidWest</v>
      </c>
      <c r="N13" s="13">
        <f t="shared" si="0"/>
        <v>23.5</v>
      </c>
      <c r="P13" s="7" t="str">
        <f t="array" ref="P13">IF(ROWS(P$9:P13)&gt;Q$3,"",INDEX(FormSalesRepTable[Region],MATCH(MIN(IF(ISNA(MATCH(FormSalesRepTable[Region],P$8:P12,0)),MMULT(--(FormSalesRepTable[Region]&gt;TRANSPOSE(FormSalesRepTable[Region])),ROW(FormSalesRepTable[Region])^0))),MMULT(--(FormSalesRepTable[Region]&gt;TRANSPOSE(FormSalesRepTable[Region])),ROW(FormSalesRepTable[Region])^0),0)))</f>
        <v/>
      </c>
      <c r="Q13" s="8" t="str">
        <f>IF(P13="","",ROUND(SUMIF(FormTransactionsTable[RegionV],P13,FormTransactionsTable[RevenueC]),0))</f>
        <v/>
      </c>
      <c r="R13" s="11" t="str">
        <f>IF(P13="","",COUNTIF(FormTransactionsTable[RegionV],P13))</f>
        <v/>
      </c>
      <c r="S13" s="9" t="str">
        <f t="array" ref="S13">IF(P13="","",SUM(IF(FREQUENCY(IF(FormTransactionsTable[RegionV]=P13,MATCH(FormTransactionsTable[Date],FormTransactionsTable[[#All],[Date]],0)),ROW(FormTransactionsTable[Date])-ROW(G6)+1),1)))</f>
        <v/>
      </c>
      <c r="T13" s="12" t="str">
        <f t="shared" si="1"/>
        <v/>
      </c>
      <c r="U13" s="10" t="str">
        <f t="shared" si="2"/>
        <v/>
      </c>
    </row>
    <row r="14" spans="1:21" x14ac:dyDescent="0.25">
      <c r="D14" t="s">
        <v>44</v>
      </c>
      <c r="E14" t="s">
        <v>9</v>
      </c>
      <c r="G14" s="3">
        <v>41609</v>
      </c>
      <c r="H14" t="s">
        <v>18</v>
      </c>
      <c r="I14" t="s">
        <v>17</v>
      </c>
      <c r="J14">
        <v>1.4999999999999999E-2</v>
      </c>
      <c r="K14">
        <v>4</v>
      </c>
      <c r="L14" s="13">
        <f>VLOOKUP(I14,FormProductsTable[],2,0)*(1-FormTransactionsTable[[#This Row],[Discount]])</f>
        <v>22.60575</v>
      </c>
      <c r="M14" s="14" t="str">
        <f>VLOOKUP(H14,FormSalesRepTable[],2,0)</f>
        <v>East</v>
      </c>
      <c r="N14" s="13">
        <f t="shared" si="0"/>
        <v>90.42</v>
      </c>
      <c r="P14" s="7" t="str">
        <f t="array" ref="P14">IF(ROWS(P$9:P14)&gt;Q$3,"",INDEX(FormSalesRepTable[Region],MATCH(MIN(IF(ISNA(MATCH(FormSalesRepTable[Region],P$8:P13,0)),MMULT(--(FormSalesRepTable[Region]&gt;TRANSPOSE(FormSalesRepTable[Region])),ROW(FormSalesRepTable[Region])^0))),MMULT(--(FormSalesRepTable[Region]&gt;TRANSPOSE(FormSalesRepTable[Region])),ROW(FormSalesRepTable[Region])^0),0)))</f>
        <v/>
      </c>
      <c r="Q14" s="8" t="str">
        <f>IF(P14="","",ROUND(SUMIF(FormTransactionsTable[RegionV],P14,FormTransactionsTable[RevenueC]),0))</f>
        <v/>
      </c>
      <c r="R14" s="11" t="str">
        <f>IF(P14="","",COUNTIF(FormTransactionsTable[RegionV],P14))</f>
        <v/>
      </c>
      <c r="S14" s="9" t="str">
        <f t="array" ref="S14">IF(P14="","",SUM(IF(FREQUENCY(IF(FormTransactionsTable[RegionV]=P14,MATCH(FormTransactionsTable[Date],FormTransactionsTable[[#All],[Date]],0)),ROW(FormTransactionsTable[Date])-ROW(G7)+1),1)))</f>
        <v/>
      </c>
      <c r="T14" s="12" t="str">
        <f t="shared" si="1"/>
        <v/>
      </c>
      <c r="U14" s="10" t="str">
        <f t="shared" si="2"/>
        <v/>
      </c>
    </row>
    <row r="15" spans="1:21" x14ac:dyDescent="0.25">
      <c r="D15" t="s">
        <v>45</v>
      </c>
      <c r="E15" t="s">
        <v>9</v>
      </c>
      <c r="G15" s="3">
        <v>41954</v>
      </c>
      <c r="H15" t="s">
        <v>20</v>
      </c>
      <c r="I15" t="s">
        <v>24</v>
      </c>
      <c r="J15">
        <v>2.5000000000000001E-2</v>
      </c>
      <c r="K15">
        <v>2</v>
      </c>
      <c r="L15" s="13">
        <f>VLOOKUP(I15,FormProductsTable[],2,0)*(1-FormTransactionsTable[[#This Row],[Discount]])</f>
        <v>33.15</v>
      </c>
      <c r="M15" s="14" t="str">
        <f>VLOOKUP(H15,FormSalesRepTable[],2,0)</f>
        <v>West</v>
      </c>
      <c r="N15" s="13">
        <f t="shared" si="0"/>
        <v>66.3</v>
      </c>
      <c r="P15" s="7" t="str">
        <f t="array" ref="P15">IF(ROWS(P$9:P15)&gt;Q$3,"",INDEX(FormSalesRepTable[Region],MATCH(MIN(IF(ISNA(MATCH(FormSalesRepTable[Region],P$8:P14,0)),MMULT(--(FormSalesRepTable[Region]&gt;TRANSPOSE(FormSalesRepTable[Region])),ROW(FormSalesRepTable[Region])^0))),MMULT(--(FormSalesRepTable[Region]&gt;TRANSPOSE(FormSalesRepTable[Region])),ROW(FormSalesRepTable[Region])^0),0)))</f>
        <v/>
      </c>
      <c r="Q15" s="8" t="str">
        <f>IF(P15="","",ROUND(SUMIF(FormTransactionsTable[RegionV],P15,FormTransactionsTable[RevenueC]),0))</f>
        <v/>
      </c>
      <c r="R15" s="11" t="str">
        <f>IF(P15="","",COUNTIF(FormTransactionsTable[RegionV],P15))</f>
        <v/>
      </c>
      <c r="S15" s="9" t="str">
        <f t="array" ref="S15">IF(P15="","",SUM(IF(FREQUENCY(IF(FormTransactionsTable[RegionV]=P15,MATCH(FormTransactionsTable[Date],FormTransactionsTable[[#All],[Date]],0)),ROW(FormTransactionsTable[Date])-ROW(G8)+1),1)))</f>
        <v/>
      </c>
      <c r="T15" s="12" t="str">
        <f t="shared" si="1"/>
        <v/>
      </c>
      <c r="U15" s="10" t="str">
        <f t="shared" si="2"/>
        <v/>
      </c>
    </row>
    <row r="16" spans="1:21" x14ac:dyDescent="0.25">
      <c r="D16" t="s">
        <v>46</v>
      </c>
      <c r="E16" t="s">
        <v>38</v>
      </c>
      <c r="G16" s="3">
        <v>41711</v>
      </c>
      <c r="H16" t="s">
        <v>40</v>
      </c>
      <c r="I16" t="s">
        <v>16</v>
      </c>
      <c r="J16">
        <v>0</v>
      </c>
      <c r="K16">
        <v>1</v>
      </c>
      <c r="L16" s="13">
        <f>VLOOKUP(I16,FormProductsTable[],2,0)*(1-FormTransactionsTable[[#This Row],[Discount]])</f>
        <v>19.95</v>
      </c>
      <c r="M16" s="14" t="str">
        <f>VLOOKUP(H16,FormSalesRepTable[],2,0)</f>
        <v>South</v>
      </c>
      <c r="N16" s="13">
        <f t="shared" si="0"/>
        <v>19.95</v>
      </c>
      <c r="P16" s="7" t="str">
        <f t="array" ref="P16">IF(ROWS(P$9:P16)&gt;Q$3,"",INDEX(FormSalesRepTable[Region],MATCH(MIN(IF(ISNA(MATCH(FormSalesRepTable[Region],P$8:P15,0)),MMULT(--(FormSalesRepTable[Region]&gt;TRANSPOSE(FormSalesRepTable[Region])),ROW(FormSalesRepTable[Region])^0))),MMULT(--(FormSalesRepTable[Region]&gt;TRANSPOSE(FormSalesRepTable[Region])),ROW(FormSalesRepTable[Region])^0),0)))</f>
        <v/>
      </c>
      <c r="Q16" s="8" t="str">
        <f>IF(P16="","",ROUND(SUMIF(FormTransactionsTable[RegionV],P16,FormTransactionsTable[RevenueC]),0))</f>
        <v/>
      </c>
      <c r="R16" s="11" t="str">
        <f>IF(P16="","",COUNTIF(FormTransactionsTable[RegionV],P16))</f>
        <v/>
      </c>
      <c r="S16" s="9" t="str">
        <f t="array" ref="S16">IF(P16="","",SUM(IF(FREQUENCY(IF(FormTransactionsTable[RegionV]=P16,MATCH(FormTransactionsTable[Date],FormTransactionsTable[[#All],[Date]],0)),ROW(FormTransactionsTable[Date])-ROW(G9)+1),1)))</f>
        <v/>
      </c>
      <c r="T16" s="12" t="str">
        <f t="shared" si="1"/>
        <v/>
      </c>
      <c r="U16" s="10" t="str">
        <f t="shared" si="2"/>
        <v/>
      </c>
    </row>
    <row r="17" spans="4:21" x14ac:dyDescent="0.25">
      <c r="D17" t="s">
        <v>47</v>
      </c>
      <c r="E17" t="s">
        <v>9</v>
      </c>
      <c r="G17" s="3">
        <v>41306</v>
      </c>
      <c r="H17" t="s">
        <v>26</v>
      </c>
      <c r="I17" t="s">
        <v>36</v>
      </c>
      <c r="J17">
        <v>0</v>
      </c>
      <c r="K17">
        <v>1</v>
      </c>
      <c r="L17" s="13">
        <f>VLOOKUP(I17,FormProductsTable[],2,0)*(1-FormTransactionsTable[[#This Row],[Discount]])</f>
        <v>25</v>
      </c>
      <c r="M17" s="14" t="str">
        <f>VLOOKUP(H17,FormSalesRepTable[],2,0)</f>
        <v>MidWest</v>
      </c>
      <c r="N17" s="13">
        <f t="shared" si="0"/>
        <v>25</v>
      </c>
      <c r="U17" s="2"/>
    </row>
    <row r="18" spans="4:21" x14ac:dyDescent="0.25">
      <c r="D18" t="s">
        <v>48</v>
      </c>
      <c r="E18" t="s">
        <v>14</v>
      </c>
      <c r="G18" s="3">
        <v>41284</v>
      </c>
      <c r="H18" t="s">
        <v>49</v>
      </c>
      <c r="I18" t="s">
        <v>11</v>
      </c>
      <c r="J18">
        <v>0</v>
      </c>
      <c r="K18">
        <v>1</v>
      </c>
      <c r="L18" s="13">
        <f>VLOOKUP(I18,FormProductsTable[],2,0)*(1-FormTransactionsTable[[#This Row],[Discount]])</f>
        <v>79.95</v>
      </c>
      <c r="M18" s="14" t="str">
        <f>VLOOKUP(H18,FormSalesRepTable[],2,0)</f>
        <v>MidWest</v>
      </c>
      <c r="N18" s="13">
        <f t="shared" si="0"/>
        <v>79.95</v>
      </c>
    </row>
    <row r="19" spans="4:21" x14ac:dyDescent="0.25">
      <c r="D19" t="s">
        <v>10</v>
      </c>
      <c r="E19" t="s">
        <v>14</v>
      </c>
      <c r="G19" s="3">
        <v>41958</v>
      </c>
      <c r="H19" t="s">
        <v>50</v>
      </c>
      <c r="I19" t="s">
        <v>24</v>
      </c>
      <c r="J19">
        <v>0</v>
      </c>
      <c r="K19">
        <v>9</v>
      </c>
      <c r="L19" s="13">
        <f>VLOOKUP(I19,FormProductsTable[],2,0)*(1-FormTransactionsTable[[#This Row],[Discount]])</f>
        <v>34</v>
      </c>
      <c r="M19" s="14" t="str">
        <f>VLOOKUP(H19,FormSalesRepTable[],2,0)</f>
        <v>West</v>
      </c>
      <c r="N19" s="13">
        <f t="shared" si="0"/>
        <v>306</v>
      </c>
    </row>
    <row r="20" spans="4:21" x14ac:dyDescent="0.25">
      <c r="D20" t="s">
        <v>51</v>
      </c>
      <c r="E20" t="s">
        <v>38</v>
      </c>
      <c r="G20" s="3">
        <v>41620</v>
      </c>
      <c r="H20" t="s">
        <v>52</v>
      </c>
      <c r="I20" t="s">
        <v>16</v>
      </c>
      <c r="J20">
        <v>0</v>
      </c>
      <c r="K20">
        <v>1</v>
      </c>
      <c r="L20" s="13">
        <f>VLOOKUP(I20,FormProductsTable[],2,0)*(1-FormTransactionsTable[[#This Row],[Discount]])</f>
        <v>19.95</v>
      </c>
      <c r="M20" s="14" t="str">
        <f>VLOOKUP(H20,FormSalesRepTable[],2,0)</f>
        <v>West</v>
      </c>
      <c r="N20" s="13">
        <f t="shared" si="0"/>
        <v>19.95</v>
      </c>
    </row>
    <row r="21" spans="4:21" x14ac:dyDescent="0.25">
      <c r="D21" t="s">
        <v>50</v>
      </c>
      <c r="E21" t="s">
        <v>14</v>
      </c>
      <c r="G21" s="3">
        <v>41965</v>
      </c>
      <c r="H21" t="s">
        <v>40</v>
      </c>
      <c r="I21" t="s">
        <v>17</v>
      </c>
      <c r="J21">
        <v>2.5000000000000001E-2</v>
      </c>
      <c r="K21">
        <v>3</v>
      </c>
      <c r="L21" s="13">
        <f>VLOOKUP(I21,FormProductsTable[],2,0)*(1-FormTransactionsTable[[#This Row],[Discount]])</f>
        <v>22.376249999999999</v>
      </c>
      <c r="M21" s="14" t="str">
        <f>VLOOKUP(H21,FormSalesRepTable[],2,0)</f>
        <v>South</v>
      </c>
      <c r="N21" s="13">
        <f t="shared" si="0"/>
        <v>67.13</v>
      </c>
    </row>
    <row r="22" spans="4:21" x14ac:dyDescent="0.25">
      <c r="D22" t="s">
        <v>15</v>
      </c>
      <c r="E22" t="s">
        <v>9</v>
      </c>
      <c r="G22" s="3">
        <v>41830</v>
      </c>
      <c r="H22" t="s">
        <v>49</v>
      </c>
      <c r="I22" t="s">
        <v>24</v>
      </c>
      <c r="J22">
        <v>0</v>
      </c>
      <c r="K22">
        <v>3</v>
      </c>
      <c r="L22" s="13">
        <f>VLOOKUP(I22,FormProductsTable[],2,0)*(1-FormTransactionsTable[[#This Row],[Discount]])</f>
        <v>34</v>
      </c>
      <c r="M22" s="14" t="str">
        <f>VLOOKUP(H22,FormSalesRepTable[],2,0)</f>
        <v>MidWest</v>
      </c>
      <c r="N22" s="13">
        <f t="shared" si="0"/>
        <v>102</v>
      </c>
    </row>
    <row r="23" spans="4:21" x14ac:dyDescent="0.25">
      <c r="D23" t="s">
        <v>53</v>
      </c>
      <c r="E23" t="s">
        <v>19</v>
      </c>
      <c r="G23" s="3">
        <v>41635</v>
      </c>
      <c r="H23" t="s">
        <v>25</v>
      </c>
      <c r="I23" t="s">
        <v>24</v>
      </c>
      <c r="J23">
        <v>0.02</v>
      </c>
      <c r="K23">
        <v>2</v>
      </c>
      <c r="L23" s="13">
        <f>VLOOKUP(I23,FormProductsTable[],2,0)*(1-FormTransactionsTable[[#This Row],[Discount]])</f>
        <v>33.32</v>
      </c>
      <c r="M23" s="14" t="str">
        <f>VLOOKUP(H23,FormSalesRepTable[],2,0)</f>
        <v>West</v>
      </c>
      <c r="N23" s="13">
        <f t="shared" si="0"/>
        <v>66.64</v>
      </c>
    </row>
    <row r="24" spans="4:21" x14ac:dyDescent="0.25">
      <c r="D24" t="s">
        <v>54</v>
      </c>
      <c r="E24" t="s">
        <v>38</v>
      </c>
      <c r="G24" s="3">
        <v>41545</v>
      </c>
      <c r="H24" t="s">
        <v>45</v>
      </c>
      <c r="I24" t="s">
        <v>27</v>
      </c>
      <c r="J24">
        <v>1.4999999999999999E-2</v>
      </c>
      <c r="K24">
        <v>1</v>
      </c>
      <c r="L24" s="13">
        <f>VLOOKUP(I24,FormProductsTable[],2,0)*(1-FormTransactionsTable[[#This Row],[Discount]])</f>
        <v>27.087499999999999</v>
      </c>
      <c r="M24" s="14" t="str">
        <f>VLOOKUP(H24,FormSalesRepTable[],2,0)</f>
        <v>MidWest</v>
      </c>
      <c r="N24" s="13">
        <f t="shared" si="0"/>
        <v>27.09</v>
      </c>
    </row>
    <row r="25" spans="4:21" x14ac:dyDescent="0.25">
      <c r="D25" t="s">
        <v>55</v>
      </c>
      <c r="E25" t="s">
        <v>14</v>
      </c>
      <c r="G25" s="3">
        <v>41579</v>
      </c>
      <c r="H25" t="s">
        <v>56</v>
      </c>
      <c r="I25" t="s">
        <v>17</v>
      </c>
      <c r="J25">
        <v>0.03</v>
      </c>
      <c r="K25">
        <v>2</v>
      </c>
      <c r="L25" s="13">
        <f>VLOOKUP(I25,FormProductsTable[],2,0)*(1-FormTransactionsTable[[#This Row],[Discount]])</f>
        <v>22.261499999999998</v>
      </c>
      <c r="M25" s="14" t="str">
        <f>VLOOKUP(H25,FormSalesRepTable[],2,0)</f>
        <v>South</v>
      </c>
      <c r="N25" s="13">
        <f t="shared" si="0"/>
        <v>44.52</v>
      </c>
    </row>
    <row r="26" spans="4:21" x14ac:dyDescent="0.25">
      <c r="D26" t="s">
        <v>43</v>
      </c>
      <c r="E26" t="s">
        <v>9</v>
      </c>
      <c r="G26" s="3">
        <v>41578</v>
      </c>
      <c r="H26" t="s">
        <v>31</v>
      </c>
      <c r="I26" t="s">
        <v>7</v>
      </c>
      <c r="J26">
        <v>2.5000000000000001E-2</v>
      </c>
      <c r="K26">
        <v>24</v>
      </c>
      <c r="L26" s="13">
        <f>VLOOKUP(I26,FormProductsTable[],2,0)*(1-FormTransactionsTable[[#This Row],[Discount]])</f>
        <v>20.474999999999998</v>
      </c>
      <c r="M26" s="14" t="str">
        <f>VLOOKUP(H26,FormSalesRepTable[],2,0)</f>
        <v>West</v>
      </c>
      <c r="N26" s="13">
        <f t="shared" si="0"/>
        <v>491.4</v>
      </c>
    </row>
    <row r="27" spans="4:21" x14ac:dyDescent="0.25">
      <c r="D27" t="s">
        <v>57</v>
      </c>
      <c r="E27" t="s">
        <v>19</v>
      </c>
      <c r="G27" s="3">
        <v>41806</v>
      </c>
      <c r="H27" t="s">
        <v>45</v>
      </c>
      <c r="I27" t="s">
        <v>33</v>
      </c>
      <c r="J27">
        <v>0</v>
      </c>
      <c r="K27">
        <v>2</v>
      </c>
      <c r="L27" s="13">
        <f>VLOOKUP(I27,FormProductsTable[],2,0)*(1-FormTransactionsTable[[#This Row],[Discount]])</f>
        <v>23.5</v>
      </c>
      <c r="M27" s="14" t="str">
        <f>VLOOKUP(H27,FormSalesRepTable[],2,0)</f>
        <v>MidWest</v>
      </c>
      <c r="N27" s="13">
        <f t="shared" si="0"/>
        <v>47</v>
      </c>
    </row>
    <row r="28" spans="4:21" x14ac:dyDescent="0.25">
      <c r="D28" t="s">
        <v>58</v>
      </c>
      <c r="E28" t="s">
        <v>19</v>
      </c>
      <c r="G28" s="3">
        <v>41599</v>
      </c>
      <c r="H28" t="s">
        <v>50</v>
      </c>
      <c r="I28" t="s">
        <v>36</v>
      </c>
      <c r="J28">
        <v>2.5000000000000001E-2</v>
      </c>
      <c r="K28">
        <v>3</v>
      </c>
      <c r="L28" s="13">
        <f>VLOOKUP(I28,FormProductsTable[],2,0)*(1-FormTransactionsTable[[#This Row],[Discount]])</f>
        <v>24.375</v>
      </c>
      <c r="M28" s="14" t="str">
        <f>VLOOKUP(H28,FormSalesRepTable[],2,0)</f>
        <v>West</v>
      </c>
      <c r="N28" s="13">
        <f t="shared" si="0"/>
        <v>73.13</v>
      </c>
    </row>
    <row r="29" spans="4:21" x14ac:dyDescent="0.25">
      <c r="D29" t="s">
        <v>56</v>
      </c>
      <c r="E29" t="s">
        <v>38</v>
      </c>
      <c r="G29" s="3">
        <v>41966</v>
      </c>
      <c r="H29" t="s">
        <v>45</v>
      </c>
      <c r="I29" t="s">
        <v>16</v>
      </c>
      <c r="J29">
        <v>0.03</v>
      </c>
      <c r="K29">
        <v>3</v>
      </c>
      <c r="L29" s="13">
        <f>VLOOKUP(I29,FormProductsTable[],2,0)*(1-FormTransactionsTable[[#This Row],[Discount]])</f>
        <v>19.351499999999998</v>
      </c>
      <c r="M29" s="14" t="str">
        <f>VLOOKUP(H29,FormSalesRepTable[],2,0)</f>
        <v>MidWest</v>
      </c>
      <c r="N29" s="13">
        <f t="shared" si="0"/>
        <v>58.05</v>
      </c>
    </row>
    <row r="30" spans="4:21" x14ac:dyDescent="0.25">
      <c r="D30" t="s">
        <v>59</v>
      </c>
      <c r="E30" t="s">
        <v>38</v>
      </c>
      <c r="G30" s="3">
        <v>41299</v>
      </c>
      <c r="H30" t="s">
        <v>45</v>
      </c>
      <c r="I30" t="s">
        <v>36</v>
      </c>
      <c r="J30">
        <v>0</v>
      </c>
      <c r="K30">
        <v>2</v>
      </c>
      <c r="L30" s="13">
        <f>VLOOKUP(I30,FormProductsTable[],2,0)*(1-FormTransactionsTable[[#This Row],[Discount]])</f>
        <v>25</v>
      </c>
      <c r="M30" s="14" t="str">
        <f>VLOOKUP(H30,FormSalesRepTable[],2,0)</f>
        <v>MidWest</v>
      </c>
      <c r="N30" s="13">
        <f t="shared" si="0"/>
        <v>50</v>
      </c>
    </row>
    <row r="31" spans="4:21" x14ac:dyDescent="0.25">
      <c r="D31" t="s">
        <v>60</v>
      </c>
      <c r="E31" t="s">
        <v>38</v>
      </c>
      <c r="G31" s="3">
        <v>41389</v>
      </c>
      <c r="H31" t="s">
        <v>61</v>
      </c>
      <c r="I31" t="s">
        <v>36</v>
      </c>
      <c r="J31">
        <v>0</v>
      </c>
      <c r="K31">
        <v>1</v>
      </c>
      <c r="L31" s="13">
        <f>VLOOKUP(I31,FormProductsTable[],2,0)*(1-FormTransactionsTable[[#This Row],[Discount]])</f>
        <v>25</v>
      </c>
      <c r="M31" s="14" t="str">
        <f>VLOOKUP(H31,FormSalesRepTable[],2,0)</f>
        <v>East</v>
      </c>
      <c r="N31" s="13">
        <f t="shared" si="0"/>
        <v>25</v>
      </c>
    </row>
    <row r="32" spans="4:21" x14ac:dyDescent="0.25">
      <c r="D32" t="s">
        <v>62</v>
      </c>
      <c r="E32" t="s">
        <v>9</v>
      </c>
      <c r="G32" s="3">
        <v>41952</v>
      </c>
      <c r="H32" t="s">
        <v>63</v>
      </c>
      <c r="I32" t="s">
        <v>7</v>
      </c>
      <c r="J32">
        <v>0.03</v>
      </c>
      <c r="K32">
        <v>1</v>
      </c>
      <c r="L32" s="13">
        <f>VLOOKUP(I32,FormProductsTable[],2,0)*(1-FormTransactionsTable[[#This Row],[Discount]])</f>
        <v>20.37</v>
      </c>
      <c r="M32" s="14" t="str">
        <f>VLOOKUP(H32,FormSalesRepTable[],2,0)</f>
        <v>MidWest</v>
      </c>
      <c r="N32" s="13">
        <f t="shared" si="0"/>
        <v>20.37</v>
      </c>
    </row>
    <row r="33" spans="4:14" x14ac:dyDescent="0.25">
      <c r="D33" t="s">
        <v>64</v>
      </c>
      <c r="E33" t="s">
        <v>14</v>
      </c>
      <c r="G33" s="3">
        <v>41600</v>
      </c>
      <c r="H33" t="s">
        <v>65</v>
      </c>
      <c r="I33" t="s">
        <v>16</v>
      </c>
      <c r="J33">
        <v>0</v>
      </c>
      <c r="K33">
        <v>3</v>
      </c>
      <c r="L33" s="13">
        <f>VLOOKUP(I33,FormProductsTable[],2,0)*(1-FormTransactionsTable[[#This Row],[Discount]])</f>
        <v>19.95</v>
      </c>
      <c r="M33" s="14" t="str">
        <f>VLOOKUP(H33,FormSalesRepTable[],2,0)</f>
        <v>MidWest</v>
      </c>
      <c r="N33" s="13">
        <f t="shared" si="0"/>
        <v>59.85</v>
      </c>
    </row>
    <row r="34" spans="4:14" x14ac:dyDescent="0.25">
      <c r="D34" t="s">
        <v>66</v>
      </c>
      <c r="E34" t="s">
        <v>14</v>
      </c>
      <c r="G34" s="3">
        <v>41613</v>
      </c>
      <c r="H34" t="s">
        <v>26</v>
      </c>
      <c r="I34" t="s">
        <v>30</v>
      </c>
      <c r="J34">
        <v>2.5000000000000001E-2</v>
      </c>
      <c r="K34">
        <v>15</v>
      </c>
      <c r="L34" s="13">
        <f>VLOOKUP(I34,FormProductsTable[],2,0)*(1-FormTransactionsTable[[#This Row],[Discount]])</f>
        <v>29.25</v>
      </c>
      <c r="M34" s="14" t="str">
        <f>VLOOKUP(H34,FormSalesRepTable[],2,0)</f>
        <v>MidWest</v>
      </c>
      <c r="N34" s="13">
        <f t="shared" si="0"/>
        <v>438.75</v>
      </c>
    </row>
    <row r="35" spans="4:14" x14ac:dyDescent="0.25">
      <c r="D35" t="s">
        <v>67</v>
      </c>
      <c r="E35" t="s">
        <v>14</v>
      </c>
      <c r="G35" s="3">
        <v>41959</v>
      </c>
      <c r="H35" t="s">
        <v>68</v>
      </c>
      <c r="I35" t="s">
        <v>16</v>
      </c>
      <c r="J35">
        <v>0.01</v>
      </c>
      <c r="K35">
        <v>2</v>
      </c>
      <c r="L35" s="13">
        <f>VLOOKUP(I35,FormProductsTable[],2,0)*(1-FormTransactionsTable[[#This Row],[Discount]])</f>
        <v>19.750499999999999</v>
      </c>
      <c r="M35" s="14" t="str">
        <f>VLOOKUP(H35,FormSalesRepTable[],2,0)</f>
        <v>MidWest</v>
      </c>
      <c r="N35" s="13">
        <f t="shared" si="0"/>
        <v>39.5</v>
      </c>
    </row>
    <row r="36" spans="4:14" x14ac:dyDescent="0.25">
      <c r="D36" t="s">
        <v>69</v>
      </c>
      <c r="E36" t="s">
        <v>14</v>
      </c>
      <c r="G36" s="3">
        <v>41724</v>
      </c>
      <c r="H36" t="s">
        <v>18</v>
      </c>
      <c r="I36" t="s">
        <v>16</v>
      </c>
      <c r="J36">
        <v>0</v>
      </c>
      <c r="K36">
        <v>3</v>
      </c>
      <c r="L36" s="13">
        <f>VLOOKUP(I36,FormProductsTable[],2,0)*(1-FormTransactionsTable[[#This Row],[Discount]])</f>
        <v>19.95</v>
      </c>
      <c r="M36" s="14" t="str">
        <f>VLOOKUP(H36,FormSalesRepTable[],2,0)</f>
        <v>East</v>
      </c>
      <c r="N36" s="13">
        <f t="shared" si="0"/>
        <v>59.85</v>
      </c>
    </row>
    <row r="37" spans="4:14" x14ac:dyDescent="0.25">
      <c r="D37" t="s">
        <v>63</v>
      </c>
      <c r="E37" t="s">
        <v>9</v>
      </c>
      <c r="G37" s="3">
        <v>41637</v>
      </c>
      <c r="H37" t="s">
        <v>70</v>
      </c>
      <c r="I37" t="s">
        <v>27</v>
      </c>
      <c r="J37">
        <v>0.01</v>
      </c>
      <c r="K37">
        <v>3</v>
      </c>
      <c r="L37" s="13">
        <f>VLOOKUP(I37,FormProductsTable[],2,0)*(1-FormTransactionsTable[[#This Row],[Discount]])</f>
        <v>27.225000000000001</v>
      </c>
      <c r="M37" s="14" t="str">
        <f>VLOOKUP(H37,FormSalesRepTable[],2,0)</f>
        <v>MidWest</v>
      </c>
      <c r="N37" s="13">
        <f t="shared" si="0"/>
        <v>81.680000000000007</v>
      </c>
    </row>
    <row r="38" spans="4:14" x14ac:dyDescent="0.25">
      <c r="D38" t="s">
        <v>71</v>
      </c>
      <c r="E38" t="s">
        <v>19</v>
      </c>
      <c r="G38" s="3">
        <v>41607</v>
      </c>
      <c r="H38" t="s">
        <v>34</v>
      </c>
      <c r="I38" t="s">
        <v>21</v>
      </c>
      <c r="J38">
        <v>0</v>
      </c>
      <c r="K38">
        <v>3</v>
      </c>
      <c r="L38" s="13">
        <f>VLOOKUP(I38,FormProductsTable[],2,0)*(1-FormTransactionsTable[[#This Row],[Discount]])</f>
        <v>25</v>
      </c>
      <c r="M38" s="14" t="str">
        <f>VLOOKUP(H38,FormSalesRepTable[],2,0)</f>
        <v>MidWest</v>
      </c>
      <c r="N38" s="13">
        <f t="shared" si="0"/>
        <v>75</v>
      </c>
    </row>
    <row r="39" spans="4:14" x14ac:dyDescent="0.25">
      <c r="D39" t="s">
        <v>72</v>
      </c>
      <c r="E39" t="s">
        <v>14</v>
      </c>
      <c r="G39" s="3">
        <v>41442</v>
      </c>
      <c r="H39" t="s">
        <v>73</v>
      </c>
      <c r="I39" t="s">
        <v>7</v>
      </c>
      <c r="J39">
        <v>0</v>
      </c>
      <c r="K39">
        <v>4</v>
      </c>
      <c r="L39" s="13">
        <f>VLOOKUP(I39,FormProductsTable[],2,0)*(1-FormTransactionsTable[[#This Row],[Discount]])</f>
        <v>21</v>
      </c>
      <c r="M39" s="14" t="str">
        <f>VLOOKUP(H39,FormSalesRepTable[],2,0)</f>
        <v>MidWest</v>
      </c>
      <c r="N39" s="13">
        <f t="shared" si="0"/>
        <v>84</v>
      </c>
    </row>
    <row r="40" spans="4:14" x14ac:dyDescent="0.25">
      <c r="D40" t="s">
        <v>29</v>
      </c>
      <c r="E40" t="s">
        <v>19</v>
      </c>
      <c r="G40" s="3">
        <v>41961</v>
      </c>
      <c r="H40" t="s">
        <v>40</v>
      </c>
      <c r="I40" t="s">
        <v>16</v>
      </c>
      <c r="J40">
        <v>0.01</v>
      </c>
      <c r="K40">
        <v>3</v>
      </c>
      <c r="L40" s="13">
        <f>VLOOKUP(I40,FormProductsTable[],2,0)*(1-FormTransactionsTable[[#This Row],[Discount]])</f>
        <v>19.750499999999999</v>
      </c>
      <c r="M40" s="14" t="str">
        <f>VLOOKUP(H40,FormSalesRepTable[],2,0)</f>
        <v>South</v>
      </c>
      <c r="N40" s="13">
        <f t="shared" si="0"/>
        <v>59.25</v>
      </c>
    </row>
    <row r="41" spans="4:14" x14ac:dyDescent="0.25">
      <c r="D41" t="s">
        <v>74</v>
      </c>
      <c r="E41" t="s">
        <v>14</v>
      </c>
      <c r="G41" s="3">
        <v>41963</v>
      </c>
      <c r="H41" t="s">
        <v>51</v>
      </c>
      <c r="I41" t="s">
        <v>17</v>
      </c>
      <c r="J41">
        <v>1.4999999999999999E-2</v>
      </c>
      <c r="K41">
        <v>1</v>
      </c>
      <c r="L41" s="13">
        <f>VLOOKUP(I41,FormProductsTable[],2,0)*(1-FormTransactionsTable[[#This Row],[Discount]])</f>
        <v>22.60575</v>
      </c>
      <c r="M41" s="14" t="str">
        <f>VLOOKUP(H41,FormSalesRepTable[],2,0)</f>
        <v>South</v>
      </c>
      <c r="N41" s="13">
        <f t="shared" si="0"/>
        <v>22.61</v>
      </c>
    </row>
    <row r="42" spans="4:14" x14ac:dyDescent="0.25">
      <c r="D42" t="s">
        <v>75</v>
      </c>
      <c r="E42" t="s">
        <v>9</v>
      </c>
      <c r="G42" s="3">
        <v>41589</v>
      </c>
      <c r="H42" t="s">
        <v>63</v>
      </c>
      <c r="I42" t="s">
        <v>16</v>
      </c>
      <c r="J42">
        <v>0.01</v>
      </c>
      <c r="K42">
        <v>3</v>
      </c>
      <c r="L42" s="13">
        <f>VLOOKUP(I42,FormProductsTable[],2,0)*(1-FormTransactionsTable[[#This Row],[Discount]])</f>
        <v>19.750499999999999</v>
      </c>
      <c r="M42" s="14" t="str">
        <f>VLOOKUP(H42,FormSalesRepTable[],2,0)</f>
        <v>MidWest</v>
      </c>
      <c r="N42" s="13">
        <f t="shared" si="0"/>
        <v>59.25</v>
      </c>
    </row>
    <row r="43" spans="4:14" x14ac:dyDescent="0.25">
      <c r="D43" t="s">
        <v>49</v>
      </c>
      <c r="E43" t="s">
        <v>9</v>
      </c>
      <c r="G43" s="3">
        <v>41631</v>
      </c>
      <c r="H43" t="s">
        <v>76</v>
      </c>
      <c r="I43" t="s">
        <v>7</v>
      </c>
      <c r="J43">
        <v>0.01</v>
      </c>
      <c r="K43">
        <v>2</v>
      </c>
      <c r="L43" s="13">
        <f>VLOOKUP(I43,FormProductsTable[],2,0)*(1-FormTransactionsTable[[#This Row],[Discount]])</f>
        <v>20.79</v>
      </c>
      <c r="M43" s="14" t="str">
        <f>VLOOKUP(H43,FormSalesRepTable[],2,0)</f>
        <v>MidWest</v>
      </c>
      <c r="N43" s="13">
        <f t="shared" si="0"/>
        <v>41.58</v>
      </c>
    </row>
    <row r="44" spans="4:14" x14ac:dyDescent="0.25">
      <c r="D44" t="s">
        <v>77</v>
      </c>
      <c r="E44" t="s">
        <v>14</v>
      </c>
      <c r="G44" s="3">
        <v>41613</v>
      </c>
      <c r="H44" t="s">
        <v>32</v>
      </c>
      <c r="I44" t="s">
        <v>16</v>
      </c>
      <c r="J44">
        <v>0</v>
      </c>
      <c r="K44">
        <v>2</v>
      </c>
      <c r="L44" s="13">
        <f>VLOOKUP(I44,FormProductsTable[],2,0)*(1-FormTransactionsTable[[#This Row],[Discount]])</f>
        <v>19.95</v>
      </c>
      <c r="M44" s="14" t="str">
        <f>VLOOKUP(H44,FormSalesRepTable[],2,0)</f>
        <v>MidWest</v>
      </c>
      <c r="N44" s="13">
        <f t="shared" si="0"/>
        <v>39.9</v>
      </c>
    </row>
    <row r="45" spans="4:14" x14ac:dyDescent="0.25">
      <c r="D45" t="s">
        <v>78</v>
      </c>
      <c r="E45" t="s">
        <v>38</v>
      </c>
      <c r="G45" s="3">
        <v>41614</v>
      </c>
      <c r="H45" t="s">
        <v>29</v>
      </c>
      <c r="I45" t="s">
        <v>16</v>
      </c>
      <c r="J45">
        <v>2.5000000000000001E-2</v>
      </c>
      <c r="K45">
        <v>1</v>
      </c>
      <c r="L45" s="13">
        <f>VLOOKUP(I45,FormProductsTable[],2,0)*(1-FormTransactionsTable[[#This Row],[Discount]])</f>
        <v>19.451249999999998</v>
      </c>
      <c r="M45" s="14" t="str">
        <f>VLOOKUP(H45,FormSalesRepTable[],2,0)</f>
        <v>East</v>
      </c>
      <c r="N45" s="13">
        <f t="shared" si="0"/>
        <v>19.45</v>
      </c>
    </row>
    <row r="46" spans="4:14" x14ac:dyDescent="0.25">
      <c r="D46" t="s">
        <v>23</v>
      </c>
      <c r="E46" t="s">
        <v>9</v>
      </c>
      <c r="G46" s="3">
        <v>41302</v>
      </c>
      <c r="H46" t="s">
        <v>28</v>
      </c>
      <c r="I46" t="s">
        <v>16</v>
      </c>
      <c r="J46">
        <v>0</v>
      </c>
      <c r="K46">
        <v>2</v>
      </c>
      <c r="L46" s="13">
        <f>VLOOKUP(I46,FormProductsTable[],2,0)*(1-FormTransactionsTable[[#This Row],[Discount]])</f>
        <v>19.95</v>
      </c>
      <c r="M46" s="14" t="str">
        <f>VLOOKUP(H46,FormSalesRepTable[],2,0)</f>
        <v>MidWest</v>
      </c>
      <c r="N46" s="13">
        <f t="shared" si="0"/>
        <v>39.9</v>
      </c>
    </row>
    <row r="47" spans="4:14" x14ac:dyDescent="0.25">
      <c r="D47" t="s">
        <v>68</v>
      </c>
      <c r="E47" t="s">
        <v>9</v>
      </c>
      <c r="G47" s="3">
        <v>41609</v>
      </c>
      <c r="H47" t="s">
        <v>13</v>
      </c>
      <c r="I47" t="s">
        <v>30</v>
      </c>
      <c r="J47">
        <v>0.02</v>
      </c>
      <c r="K47">
        <v>3</v>
      </c>
      <c r="L47" s="13">
        <f>VLOOKUP(I47,FormProductsTable[],2,0)*(1-FormTransactionsTable[[#This Row],[Discount]])</f>
        <v>29.4</v>
      </c>
      <c r="M47" s="14" t="str">
        <f>VLOOKUP(H47,FormSalesRepTable[],2,0)</f>
        <v>West</v>
      </c>
      <c r="N47" s="13">
        <f t="shared" si="0"/>
        <v>88.2</v>
      </c>
    </row>
    <row r="48" spans="4:14" x14ac:dyDescent="0.25">
      <c r="D48" t="s">
        <v>79</v>
      </c>
      <c r="E48" t="s">
        <v>9</v>
      </c>
      <c r="G48" s="3">
        <v>41299</v>
      </c>
      <c r="H48" t="s">
        <v>79</v>
      </c>
      <c r="I48" t="s">
        <v>17</v>
      </c>
      <c r="J48">
        <v>0.02</v>
      </c>
      <c r="K48">
        <v>1</v>
      </c>
      <c r="L48" s="13">
        <f>VLOOKUP(I48,FormProductsTable[],2,0)*(1-FormTransactionsTable[[#This Row],[Discount]])</f>
        <v>22.491</v>
      </c>
      <c r="M48" s="14" t="str">
        <f>VLOOKUP(H48,FormSalesRepTable[],2,0)</f>
        <v>MidWest</v>
      </c>
      <c r="N48" s="13">
        <f t="shared" si="0"/>
        <v>22.49</v>
      </c>
    </row>
    <row r="49" spans="4:14" x14ac:dyDescent="0.25">
      <c r="D49" t="s">
        <v>80</v>
      </c>
      <c r="E49" t="s">
        <v>19</v>
      </c>
      <c r="G49" s="3">
        <v>41747</v>
      </c>
      <c r="H49" t="s">
        <v>39</v>
      </c>
      <c r="I49" t="s">
        <v>21</v>
      </c>
      <c r="J49">
        <v>1.4999999999999999E-2</v>
      </c>
      <c r="K49">
        <v>2</v>
      </c>
      <c r="L49" s="13">
        <f>VLOOKUP(I49,FormProductsTable[],2,0)*(1-FormTransactionsTable[[#This Row],[Discount]])</f>
        <v>24.625</v>
      </c>
      <c r="M49" s="14" t="str">
        <f>VLOOKUP(H49,FormSalesRepTable[],2,0)</f>
        <v>East</v>
      </c>
      <c r="N49" s="13">
        <f t="shared" si="0"/>
        <v>49.25</v>
      </c>
    </row>
    <row r="50" spans="4:14" x14ac:dyDescent="0.25">
      <c r="D50" t="s">
        <v>70</v>
      </c>
      <c r="E50" t="s">
        <v>9</v>
      </c>
      <c r="G50" s="3">
        <v>41968</v>
      </c>
      <c r="H50" t="s">
        <v>81</v>
      </c>
      <c r="I50" t="s">
        <v>27</v>
      </c>
      <c r="J50">
        <v>2.5000000000000001E-2</v>
      </c>
      <c r="K50">
        <v>3</v>
      </c>
      <c r="L50" s="13">
        <f>VLOOKUP(I50,FormProductsTable[],2,0)*(1-FormTransactionsTable[[#This Row],[Discount]])</f>
        <v>26.8125</v>
      </c>
      <c r="M50" s="14" t="str">
        <f>VLOOKUP(H50,FormSalesRepTable[],2,0)</f>
        <v>West</v>
      </c>
      <c r="N50" s="13">
        <f t="shared" si="0"/>
        <v>80.44</v>
      </c>
    </row>
    <row r="51" spans="4:14" x14ac:dyDescent="0.25">
      <c r="D51" t="s">
        <v>65</v>
      </c>
      <c r="E51" t="s">
        <v>9</v>
      </c>
      <c r="G51" s="3">
        <v>41336</v>
      </c>
      <c r="H51" t="s">
        <v>64</v>
      </c>
      <c r="I51" t="s">
        <v>36</v>
      </c>
      <c r="J51">
        <v>0</v>
      </c>
      <c r="K51">
        <v>2</v>
      </c>
      <c r="L51" s="13">
        <f>VLOOKUP(I51,FormProductsTable[],2,0)*(1-FormTransactionsTable[[#This Row],[Discount]])</f>
        <v>25</v>
      </c>
      <c r="M51" s="14" t="str">
        <f>VLOOKUP(H51,FormSalesRepTable[],2,0)</f>
        <v>West</v>
      </c>
      <c r="N51" s="13">
        <f t="shared" si="0"/>
        <v>50</v>
      </c>
    </row>
    <row r="52" spans="4:14" x14ac:dyDescent="0.25">
      <c r="D52" t="s">
        <v>20</v>
      </c>
      <c r="E52" t="s">
        <v>14</v>
      </c>
      <c r="G52" s="3">
        <v>41611</v>
      </c>
      <c r="H52" t="s">
        <v>55</v>
      </c>
      <c r="I52" t="s">
        <v>12</v>
      </c>
      <c r="J52">
        <v>0</v>
      </c>
      <c r="K52">
        <v>2</v>
      </c>
      <c r="L52" s="13">
        <f>VLOOKUP(I52,FormProductsTable[],2,0)*(1-FormTransactionsTable[[#This Row],[Discount]])</f>
        <v>22.95</v>
      </c>
      <c r="M52" s="14" t="str">
        <f>VLOOKUP(H52,FormSalesRepTable[],2,0)</f>
        <v>West</v>
      </c>
      <c r="N52" s="13">
        <f t="shared" si="0"/>
        <v>45.9</v>
      </c>
    </row>
    <row r="53" spans="4:14" x14ac:dyDescent="0.25">
      <c r="D53" t="s">
        <v>82</v>
      </c>
      <c r="E53" t="s">
        <v>38</v>
      </c>
      <c r="G53" s="3">
        <v>41580</v>
      </c>
      <c r="H53" t="s">
        <v>74</v>
      </c>
      <c r="I53" t="s">
        <v>17</v>
      </c>
      <c r="J53">
        <v>0</v>
      </c>
      <c r="K53">
        <v>1</v>
      </c>
      <c r="L53" s="13">
        <f>VLOOKUP(I53,FormProductsTable[],2,0)*(1-FormTransactionsTable[[#This Row],[Discount]])</f>
        <v>22.95</v>
      </c>
      <c r="M53" s="14" t="str">
        <f>VLOOKUP(H53,FormSalesRepTable[],2,0)</f>
        <v>West</v>
      </c>
      <c r="N53" s="13">
        <f t="shared" si="0"/>
        <v>22.95</v>
      </c>
    </row>
    <row r="54" spans="4:14" x14ac:dyDescent="0.25">
      <c r="D54" t="s">
        <v>83</v>
      </c>
      <c r="E54" t="s">
        <v>19</v>
      </c>
      <c r="G54" s="3">
        <v>41952</v>
      </c>
      <c r="H54" t="s">
        <v>32</v>
      </c>
      <c r="I54" t="s">
        <v>27</v>
      </c>
      <c r="J54">
        <v>0.02</v>
      </c>
      <c r="K54">
        <v>1</v>
      </c>
      <c r="L54" s="13">
        <f>VLOOKUP(I54,FormProductsTable[],2,0)*(1-FormTransactionsTable[[#This Row],[Discount]])</f>
        <v>26.95</v>
      </c>
      <c r="M54" s="14" t="str">
        <f>VLOOKUP(H54,FormSalesRepTable[],2,0)</f>
        <v>MidWest</v>
      </c>
      <c r="N54" s="13">
        <f t="shared" si="0"/>
        <v>26.95</v>
      </c>
    </row>
    <row r="55" spans="4:14" x14ac:dyDescent="0.25">
      <c r="D55" t="s">
        <v>84</v>
      </c>
      <c r="E55" t="s">
        <v>14</v>
      </c>
      <c r="G55" s="3">
        <v>41594</v>
      </c>
      <c r="H55" t="s">
        <v>49</v>
      </c>
      <c r="I55" t="s">
        <v>21</v>
      </c>
      <c r="J55">
        <v>0</v>
      </c>
      <c r="K55">
        <v>11</v>
      </c>
      <c r="L55" s="13">
        <f>VLOOKUP(I55,FormProductsTable[],2,0)*(1-FormTransactionsTable[[#This Row],[Discount]])</f>
        <v>25</v>
      </c>
      <c r="M55" s="14" t="str">
        <f>VLOOKUP(H55,FormSalesRepTable[],2,0)</f>
        <v>MidWest</v>
      </c>
      <c r="N55" s="13">
        <f t="shared" si="0"/>
        <v>275</v>
      </c>
    </row>
    <row r="56" spans="4:14" x14ac:dyDescent="0.25">
      <c r="D56" t="s">
        <v>61</v>
      </c>
      <c r="E56" t="s">
        <v>19</v>
      </c>
      <c r="G56" s="3">
        <v>41587</v>
      </c>
      <c r="H56" t="s">
        <v>13</v>
      </c>
      <c r="I56" t="s">
        <v>24</v>
      </c>
      <c r="J56">
        <v>0</v>
      </c>
      <c r="K56">
        <v>2</v>
      </c>
      <c r="L56" s="13">
        <f>VLOOKUP(I56,FormProductsTable[],2,0)*(1-FormTransactionsTable[[#This Row],[Discount]])</f>
        <v>34</v>
      </c>
      <c r="M56" s="14" t="str">
        <f>VLOOKUP(H56,FormSalesRepTable[],2,0)</f>
        <v>West</v>
      </c>
      <c r="N56" s="13">
        <f t="shared" si="0"/>
        <v>68</v>
      </c>
    </row>
    <row r="57" spans="4:14" x14ac:dyDescent="0.25">
      <c r="D57" t="s">
        <v>85</v>
      </c>
      <c r="E57" t="s">
        <v>14</v>
      </c>
      <c r="G57" s="3">
        <v>41587</v>
      </c>
      <c r="H57" t="s">
        <v>42</v>
      </c>
      <c r="I57" t="s">
        <v>11</v>
      </c>
      <c r="J57">
        <v>0</v>
      </c>
      <c r="K57">
        <v>2</v>
      </c>
      <c r="L57" s="13">
        <f>VLOOKUP(I57,FormProductsTable[],2,0)*(1-FormTransactionsTable[[#This Row],[Discount]])</f>
        <v>79.95</v>
      </c>
      <c r="M57" s="14" t="str">
        <f>VLOOKUP(H57,FormSalesRepTable[],2,0)</f>
        <v>MidWest</v>
      </c>
      <c r="N57" s="13">
        <f t="shared" si="0"/>
        <v>159.9</v>
      </c>
    </row>
    <row r="58" spans="4:14" x14ac:dyDescent="0.25">
      <c r="D58" t="s">
        <v>86</v>
      </c>
      <c r="E58" t="s">
        <v>38</v>
      </c>
      <c r="G58" s="3">
        <v>41613</v>
      </c>
      <c r="H58" t="s">
        <v>84</v>
      </c>
      <c r="I58" t="s">
        <v>16</v>
      </c>
      <c r="J58">
        <v>0</v>
      </c>
      <c r="K58">
        <v>3</v>
      </c>
      <c r="L58" s="13">
        <f>VLOOKUP(I58,FormProductsTable[],2,0)*(1-FormTransactionsTable[[#This Row],[Discount]])</f>
        <v>19.95</v>
      </c>
      <c r="M58" s="14" t="str">
        <f>VLOOKUP(H58,FormSalesRepTable[],2,0)</f>
        <v>West</v>
      </c>
      <c r="N58" s="13">
        <f t="shared" si="0"/>
        <v>59.85</v>
      </c>
    </row>
    <row r="59" spans="4:14" x14ac:dyDescent="0.25">
      <c r="D59" t="s">
        <v>52</v>
      </c>
      <c r="E59" t="s">
        <v>14</v>
      </c>
      <c r="G59" s="3">
        <v>41601</v>
      </c>
      <c r="H59" t="s">
        <v>64</v>
      </c>
      <c r="I59" t="s">
        <v>36</v>
      </c>
      <c r="J59">
        <v>0</v>
      </c>
      <c r="K59">
        <v>2</v>
      </c>
      <c r="L59" s="13">
        <f>VLOOKUP(I59,FormProductsTable[],2,0)*(1-FormTransactionsTable[[#This Row],[Discount]])</f>
        <v>25</v>
      </c>
      <c r="M59" s="14" t="str">
        <f>VLOOKUP(H59,FormSalesRepTable[],2,0)</f>
        <v>West</v>
      </c>
      <c r="N59" s="13">
        <f t="shared" si="0"/>
        <v>50</v>
      </c>
    </row>
    <row r="60" spans="4:14" x14ac:dyDescent="0.25">
      <c r="D60" t="s">
        <v>87</v>
      </c>
      <c r="E60" t="s">
        <v>9</v>
      </c>
      <c r="G60" s="3">
        <v>41989</v>
      </c>
      <c r="H60" t="s">
        <v>26</v>
      </c>
      <c r="I60" t="s">
        <v>27</v>
      </c>
      <c r="J60">
        <v>0</v>
      </c>
      <c r="K60">
        <v>18</v>
      </c>
      <c r="L60" s="13">
        <f>VLOOKUP(I60,FormProductsTable[],2,0)*(1-FormTransactionsTable[[#This Row],[Discount]])</f>
        <v>27.5</v>
      </c>
      <c r="M60" s="14" t="str">
        <f>VLOOKUP(H60,FormSalesRepTable[],2,0)</f>
        <v>MidWest</v>
      </c>
      <c r="N60" s="13">
        <f t="shared" si="0"/>
        <v>495</v>
      </c>
    </row>
    <row r="61" spans="4:14" x14ac:dyDescent="0.25">
      <c r="D61" t="s">
        <v>26</v>
      </c>
      <c r="E61" t="s">
        <v>9</v>
      </c>
      <c r="G61" s="3">
        <v>41997</v>
      </c>
      <c r="H61" t="s">
        <v>84</v>
      </c>
      <c r="I61" t="s">
        <v>24</v>
      </c>
      <c r="J61">
        <v>0</v>
      </c>
      <c r="K61">
        <v>2</v>
      </c>
      <c r="L61" s="13">
        <f>VLOOKUP(I61,FormProductsTable[],2,0)*(1-FormTransactionsTable[[#This Row],[Discount]])</f>
        <v>34</v>
      </c>
      <c r="M61" s="14" t="str">
        <f>VLOOKUP(H61,FormSalesRepTable[],2,0)</f>
        <v>West</v>
      </c>
      <c r="N61" s="13">
        <f t="shared" si="0"/>
        <v>68</v>
      </c>
    </row>
    <row r="62" spans="4:14" x14ac:dyDescent="0.25">
      <c r="D62" t="s">
        <v>73</v>
      </c>
      <c r="E62" t="s">
        <v>9</v>
      </c>
      <c r="G62" s="3">
        <v>41371</v>
      </c>
      <c r="H62" t="s">
        <v>73</v>
      </c>
      <c r="I62" t="s">
        <v>36</v>
      </c>
      <c r="J62">
        <v>0.02</v>
      </c>
      <c r="K62">
        <v>15</v>
      </c>
      <c r="L62" s="13">
        <f>VLOOKUP(I62,FormProductsTable[],2,0)*(1-FormTransactionsTable[[#This Row],[Discount]])</f>
        <v>24.5</v>
      </c>
      <c r="M62" s="14" t="str">
        <f>VLOOKUP(H62,FormSalesRepTable[],2,0)</f>
        <v>MidWest</v>
      </c>
      <c r="N62" s="13">
        <f t="shared" si="0"/>
        <v>367.5</v>
      </c>
    </row>
    <row r="63" spans="4:14" x14ac:dyDescent="0.25">
      <c r="D63" t="s">
        <v>88</v>
      </c>
      <c r="E63" t="s">
        <v>14</v>
      </c>
      <c r="G63" s="3">
        <v>41612</v>
      </c>
      <c r="H63" t="s">
        <v>54</v>
      </c>
      <c r="I63" t="s">
        <v>30</v>
      </c>
      <c r="J63">
        <v>0.03</v>
      </c>
      <c r="K63">
        <v>1</v>
      </c>
      <c r="L63" s="13">
        <f>VLOOKUP(I63,FormProductsTable[],2,0)*(1-FormTransactionsTable[[#This Row],[Discount]])</f>
        <v>29.099999999999998</v>
      </c>
      <c r="M63" s="14" t="str">
        <f>VLOOKUP(H63,FormSalesRepTable[],2,0)</f>
        <v>South</v>
      </c>
      <c r="N63" s="13">
        <f t="shared" si="0"/>
        <v>29.1</v>
      </c>
    </row>
    <row r="64" spans="4:14" x14ac:dyDescent="0.25">
      <c r="D64" t="s">
        <v>89</v>
      </c>
      <c r="E64" t="s">
        <v>14</v>
      </c>
      <c r="G64" s="3">
        <v>41850</v>
      </c>
      <c r="H64" t="s">
        <v>46</v>
      </c>
      <c r="I64" t="s">
        <v>12</v>
      </c>
      <c r="J64">
        <v>0.02</v>
      </c>
      <c r="K64">
        <v>2</v>
      </c>
      <c r="L64" s="13">
        <f>VLOOKUP(I64,FormProductsTable[],2,0)*(1-FormTransactionsTable[[#This Row],[Discount]])</f>
        <v>22.491</v>
      </c>
      <c r="M64" s="14" t="str">
        <f>VLOOKUP(H64,FormSalesRepTable[],2,0)</f>
        <v>South</v>
      </c>
      <c r="N64" s="13">
        <f t="shared" si="0"/>
        <v>44.98</v>
      </c>
    </row>
    <row r="65" spans="4:14" x14ac:dyDescent="0.25">
      <c r="D65" t="s">
        <v>76</v>
      </c>
      <c r="E65" t="s">
        <v>9</v>
      </c>
      <c r="G65" s="3">
        <v>41633</v>
      </c>
      <c r="H65" t="s">
        <v>51</v>
      </c>
      <c r="I65" t="s">
        <v>12</v>
      </c>
      <c r="J65">
        <v>2.5000000000000001E-2</v>
      </c>
      <c r="K65">
        <v>1</v>
      </c>
      <c r="L65" s="13">
        <f>VLOOKUP(I65,FormProductsTable[],2,0)*(1-FormTransactionsTable[[#This Row],[Discount]])</f>
        <v>22.376249999999999</v>
      </c>
      <c r="M65" s="14" t="str">
        <f>VLOOKUP(H65,FormSalesRepTable[],2,0)</f>
        <v>South</v>
      </c>
      <c r="N65" s="13">
        <f t="shared" si="0"/>
        <v>22.38</v>
      </c>
    </row>
    <row r="66" spans="4:14" x14ac:dyDescent="0.25">
      <c r="D66" t="s">
        <v>40</v>
      </c>
      <c r="E66" t="s">
        <v>38</v>
      </c>
      <c r="G66" s="3">
        <v>41972</v>
      </c>
      <c r="H66" t="s">
        <v>42</v>
      </c>
      <c r="I66" t="s">
        <v>36</v>
      </c>
      <c r="J66">
        <v>0.01</v>
      </c>
      <c r="K66">
        <v>2</v>
      </c>
      <c r="L66" s="13">
        <f>VLOOKUP(I66,FormProductsTable[],2,0)*(1-FormTransactionsTable[[#This Row],[Discount]])</f>
        <v>24.75</v>
      </c>
      <c r="M66" s="14" t="str">
        <f>VLOOKUP(H66,FormSalesRepTable[],2,0)</f>
        <v>MidWest</v>
      </c>
      <c r="N66" s="13">
        <f t="shared" si="0"/>
        <v>49.5</v>
      </c>
    </row>
    <row r="67" spans="4:14" x14ac:dyDescent="0.25">
      <c r="D67" t="s">
        <v>90</v>
      </c>
      <c r="E67" t="s">
        <v>19</v>
      </c>
      <c r="G67" s="3">
        <v>41933</v>
      </c>
      <c r="H67" t="s">
        <v>74</v>
      </c>
      <c r="I67" t="s">
        <v>41</v>
      </c>
      <c r="J67">
        <v>0.01</v>
      </c>
      <c r="K67">
        <v>3</v>
      </c>
      <c r="L67" s="13">
        <f>VLOOKUP(I67,FormProductsTable[],2,0)*(1-FormTransactionsTable[[#This Row],[Discount]])</f>
        <v>18.809999999999999</v>
      </c>
      <c r="M67" s="14" t="str">
        <f>VLOOKUP(H67,FormSalesRepTable[],2,0)</f>
        <v>West</v>
      </c>
      <c r="N67" s="13">
        <f t="shared" ref="N67:N130" si="3">ROUND(L67*K67,2)</f>
        <v>56.43</v>
      </c>
    </row>
    <row r="68" spans="4:14" x14ac:dyDescent="0.25">
      <c r="D68" t="s">
        <v>35</v>
      </c>
      <c r="E68" t="s">
        <v>14</v>
      </c>
      <c r="G68" s="3">
        <v>41527</v>
      </c>
      <c r="H68" t="s">
        <v>48</v>
      </c>
      <c r="I68" t="s">
        <v>7</v>
      </c>
      <c r="J68">
        <v>0</v>
      </c>
      <c r="K68">
        <v>2</v>
      </c>
      <c r="L68" s="13">
        <f>VLOOKUP(I68,FormProductsTable[],2,0)*(1-FormTransactionsTable[[#This Row],[Discount]])</f>
        <v>21</v>
      </c>
      <c r="M68" s="14" t="str">
        <f>VLOOKUP(H68,FormSalesRepTable[],2,0)</f>
        <v>West</v>
      </c>
      <c r="N68" s="13">
        <f t="shared" si="3"/>
        <v>42</v>
      </c>
    </row>
    <row r="69" spans="4:14" x14ac:dyDescent="0.25">
      <c r="D69" t="s">
        <v>91</v>
      </c>
      <c r="E69" t="s">
        <v>14</v>
      </c>
      <c r="G69" s="3">
        <v>41974</v>
      </c>
      <c r="H69" t="s">
        <v>87</v>
      </c>
      <c r="I69" t="s">
        <v>16</v>
      </c>
      <c r="J69">
        <v>0</v>
      </c>
      <c r="K69">
        <v>2</v>
      </c>
      <c r="L69" s="13">
        <f>VLOOKUP(I69,FormProductsTable[],2,0)*(1-FormTransactionsTable[[#This Row],[Discount]])</f>
        <v>19.95</v>
      </c>
      <c r="M69" s="14" t="str">
        <f>VLOOKUP(H69,FormSalesRepTable[],2,0)</f>
        <v>MidWest</v>
      </c>
      <c r="N69" s="13">
        <f t="shared" si="3"/>
        <v>39.9</v>
      </c>
    </row>
    <row r="70" spans="4:14" x14ac:dyDescent="0.25">
      <c r="D70" t="s">
        <v>92</v>
      </c>
      <c r="E70" t="s">
        <v>9</v>
      </c>
      <c r="G70" s="3">
        <v>41960</v>
      </c>
      <c r="H70" t="s">
        <v>25</v>
      </c>
      <c r="I70" t="s">
        <v>12</v>
      </c>
      <c r="J70">
        <v>0</v>
      </c>
      <c r="K70">
        <v>1</v>
      </c>
      <c r="L70" s="13">
        <f>VLOOKUP(I70,FormProductsTable[],2,0)*(1-FormTransactionsTable[[#This Row],[Discount]])</f>
        <v>22.95</v>
      </c>
      <c r="M70" s="14" t="str">
        <f>VLOOKUP(H70,FormSalesRepTable[],2,0)</f>
        <v>West</v>
      </c>
      <c r="N70" s="13">
        <f t="shared" si="3"/>
        <v>22.95</v>
      </c>
    </row>
    <row r="71" spans="4:14" x14ac:dyDescent="0.25">
      <c r="D71" t="s">
        <v>81</v>
      </c>
      <c r="E71" t="s">
        <v>14</v>
      </c>
      <c r="G71" s="3">
        <v>41975</v>
      </c>
      <c r="H71" t="s">
        <v>13</v>
      </c>
      <c r="I71" t="s">
        <v>17</v>
      </c>
      <c r="J71">
        <v>0</v>
      </c>
      <c r="K71">
        <v>4</v>
      </c>
      <c r="L71" s="13">
        <f>VLOOKUP(I71,FormProductsTable[],2,0)*(1-FormTransactionsTable[[#This Row],[Discount]])</f>
        <v>22.95</v>
      </c>
      <c r="M71" s="14" t="str">
        <f>VLOOKUP(H71,FormSalesRepTable[],2,0)</f>
        <v>West</v>
      </c>
      <c r="N71" s="13">
        <f t="shared" si="3"/>
        <v>91.8</v>
      </c>
    </row>
    <row r="72" spans="4:14" x14ac:dyDescent="0.25">
      <c r="D72" t="s">
        <v>93</v>
      </c>
      <c r="E72" t="s">
        <v>9</v>
      </c>
      <c r="G72" s="3">
        <v>41973</v>
      </c>
      <c r="H72" t="s">
        <v>87</v>
      </c>
      <c r="I72" t="s">
        <v>12</v>
      </c>
      <c r="J72">
        <v>0.01</v>
      </c>
      <c r="K72">
        <v>3</v>
      </c>
      <c r="L72" s="13">
        <f>VLOOKUP(I72,FormProductsTable[],2,0)*(1-FormTransactionsTable[[#This Row],[Discount]])</f>
        <v>22.720499999999998</v>
      </c>
      <c r="M72" s="14" t="str">
        <f>VLOOKUP(H72,FormSalesRepTable[],2,0)</f>
        <v>MidWest</v>
      </c>
      <c r="N72" s="13">
        <f t="shared" si="3"/>
        <v>68.16</v>
      </c>
    </row>
    <row r="73" spans="4:14" x14ac:dyDescent="0.25">
      <c r="D73" t="s">
        <v>94</v>
      </c>
      <c r="E73" t="s">
        <v>38</v>
      </c>
      <c r="G73" s="3">
        <v>41605</v>
      </c>
      <c r="H73" t="s">
        <v>32</v>
      </c>
      <c r="I73" t="s">
        <v>24</v>
      </c>
      <c r="J73">
        <v>0</v>
      </c>
      <c r="K73">
        <v>2</v>
      </c>
      <c r="L73" s="13">
        <f>VLOOKUP(I73,FormProductsTable[],2,0)*(1-FormTransactionsTable[[#This Row],[Discount]])</f>
        <v>34</v>
      </c>
      <c r="M73" s="14" t="str">
        <f>VLOOKUP(H73,FormSalesRepTable[],2,0)</f>
        <v>MidWest</v>
      </c>
      <c r="N73" s="13">
        <f t="shared" si="3"/>
        <v>68</v>
      </c>
    </row>
    <row r="74" spans="4:14" x14ac:dyDescent="0.25">
      <c r="G74" s="3">
        <v>41597</v>
      </c>
      <c r="H74" t="s">
        <v>73</v>
      </c>
      <c r="I74" t="s">
        <v>36</v>
      </c>
      <c r="J74">
        <v>0.02</v>
      </c>
      <c r="K74">
        <v>1</v>
      </c>
      <c r="L74" s="13">
        <f>VLOOKUP(I74,FormProductsTable[],2,0)*(1-FormTransactionsTable[[#This Row],[Discount]])</f>
        <v>24.5</v>
      </c>
      <c r="M74" s="14" t="str">
        <f>VLOOKUP(H74,FormSalesRepTable[],2,0)</f>
        <v>MidWest</v>
      </c>
      <c r="N74" s="13">
        <f t="shared" si="3"/>
        <v>24.5</v>
      </c>
    </row>
    <row r="75" spans="4:14" x14ac:dyDescent="0.25">
      <c r="G75" s="3">
        <v>41594</v>
      </c>
      <c r="H75" t="s">
        <v>89</v>
      </c>
      <c r="I75" t="s">
        <v>27</v>
      </c>
      <c r="J75">
        <v>1.4999999999999999E-2</v>
      </c>
      <c r="K75">
        <v>2</v>
      </c>
      <c r="L75" s="13">
        <f>VLOOKUP(I75,FormProductsTable[],2,0)*(1-FormTransactionsTable[[#This Row],[Discount]])</f>
        <v>27.087499999999999</v>
      </c>
      <c r="M75" s="14" t="str">
        <f>VLOOKUP(H75,FormSalesRepTable[],2,0)</f>
        <v>West</v>
      </c>
      <c r="N75" s="13">
        <f t="shared" si="3"/>
        <v>54.18</v>
      </c>
    </row>
    <row r="76" spans="4:14" x14ac:dyDescent="0.25">
      <c r="G76" s="3">
        <v>41990</v>
      </c>
      <c r="H76" t="s">
        <v>89</v>
      </c>
      <c r="I76" t="s">
        <v>33</v>
      </c>
      <c r="J76">
        <v>0</v>
      </c>
      <c r="K76">
        <v>3</v>
      </c>
      <c r="L76" s="13">
        <f>VLOOKUP(I76,FormProductsTable[],2,0)*(1-FormTransactionsTable[[#This Row],[Discount]])</f>
        <v>23.5</v>
      </c>
      <c r="M76" s="14" t="str">
        <f>VLOOKUP(H76,FormSalesRepTable[],2,0)</f>
        <v>West</v>
      </c>
      <c r="N76" s="13">
        <f t="shared" si="3"/>
        <v>70.5</v>
      </c>
    </row>
    <row r="77" spans="4:14" x14ac:dyDescent="0.25">
      <c r="G77" s="3">
        <v>41956</v>
      </c>
      <c r="H77" t="s">
        <v>39</v>
      </c>
      <c r="I77" t="s">
        <v>17</v>
      </c>
      <c r="J77">
        <v>0</v>
      </c>
      <c r="K77">
        <v>1</v>
      </c>
      <c r="L77" s="13">
        <f>VLOOKUP(I77,FormProductsTable[],2,0)*(1-FormTransactionsTable[[#This Row],[Discount]])</f>
        <v>22.95</v>
      </c>
      <c r="M77" s="14" t="str">
        <f>VLOOKUP(H77,FormSalesRepTable[],2,0)</f>
        <v>East</v>
      </c>
      <c r="N77" s="13">
        <f t="shared" si="3"/>
        <v>22.95</v>
      </c>
    </row>
    <row r="78" spans="4:14" x14ac:dyDescent="0.25">
      <c r="G78" s="3">
        <v>41986</v>
      </c>
      <c r="H78" t="s">
        <v>13</v>
      </c>
      <c r="I78" t="s">
        <v>17</v>
      </c>
      <c r="J78">
        <v>0</v>
      </c>
      <c r="K78">
        <v>2</v>
      </c>
      <c r="L78" s="13">
        <f>VLOOKUP(I78,FormProductsTable[],2,0)*(1-FormTransactionsTable[[#This Row],[Discount]])</f>
        <v>22.95</v>
      </c>
      <c r="M78" s="14" t="str">
        <f>VLOOKUP(H78,FormSalesRepTable[],2,0)</f>
        <v>West</v>
      </c>
      <c r="N78" s="13">
        <f t="shared" si="3"/>
        <v>45.9</v>
      </c>
    </row>
    <row r="79" spans="4:14" x14ac:dyDescent="0.25">
      <c r="G79" s="3">
        <v>41564</v>
      </c>
      <c r="H79" t="s">
        <v>43</v>
      </c>
      <c r="I79" t="s">
        <v>30</v>
      </c>
      <c r="J79">
        <v>0.03</v>
      </c>
      <c r="K79">
        <v>7</v>
      </c>
      <c r="L79" s="13">
        <f>VLOOKUP(I79,FormProductsTable[],2,0)*(1-FormTransactionsTable[[#This Row],[Discount]])</f>
        <v>29.099999999999998</v>
      </c>
      <c r="M79" s="14" t="str">
        <f>VLOOKUP(H79,FormSalesRepTable[],2,0)</f>
        <v>MidWest</v>
      </c>
      <c r="N79" s="13">
        <f t="shared" si="3"/>
        <v>203.7</v>
      </c>
    </row>
    <row r="80" spans="4:14" x14ac:dyDescent="0.25">
      <c r="G80" s="3">
        <v>41608</v>
      </c>
      <c r="H80" t="s">
        <v>29</v>
      </c>
      <c r="I80" t="s">
        <v>12</v>
      </c>
      <c r="J80">
        <v>0</v>
      </c>
      <c r="K80">
        <v>3</v>
      </c>
      <c r="L80" s="13">
        <f>VLOOKUP(I80,FormProductsTable[],2,0)*(1-FormTransactionsTable[[#This Row],[Discount]])</f>
        <v>22.95</v>
      </c>
      <c r="M80" s="14" t="str">
        <f>VLOOKUP(H80,FormSalesRepTable[],2,0)</f>
        <v>East</v>
      </c>
      <c r="N80" s="13">
        <f t="shared" si="3"/>
        <v>68.849999999999994</v>
      </c>
    </row>
    <row r="81" spans="7:14" x14ac:dyDescent="0.25">
      <c r="G81" s="3">
        <v>41636</v>
      </c>
      <c r="H81" t="s">
        <v>53</v>
      </c>
      <c r="I81" t="s">
        <v>27</v>
      </c>
      <c r="J81">
        <v>0</v>
      </c>
      <c r="K81">
        <v>1</v>
      </c>
      <c r="L81" s="13">
        <f>VLOOKUP(I81,FormProductsTable[],2,0)*(1-FormTransactionsTable[[#This Row],[Discount]])</f>
        <v>27.5</v>
      </c>
      <c r="M81" s="14" t="str">
        <f>VLOOKUP(H81,FormSalesRepTable[],2,0)</f>
        <v>East</v>
      </c>
      <c r="N81" s="13">
        <f t="shared" si="3"/>
        <v>27.5</v>
      </c>
    </row>
    <row r="82" spans="7:14" x14ac:dyDescent="0.25">
      <c r="G82" s="3">
        <v>41997</v>
      </c>
      <c r="H82" t="s">
        <v>80</v>
      </c>
      <c r="I82" t="s">
        <v>17</v>
      </c>
      <c r="J82">
        <v>0</v>
      </c>
      <c r="K82">
        <v>25</v>
      </c>
      <c r="L82" s="13">
        <f>VLOOKUP(I82,FormProductsTable[],2,0)*(1-FormTransactionsTable[[#This Row],[Discount]])</f>
        <v>22.95</v>
      </c>
      <c r="M82" s="14" t="str">
        <f>VLOOKUP(H82,FormSalesRepTable[],2,0)</f>
        <v>East</v>
      </c>
      <c r="N82" s="13">
        <f t="shared" si="3"/>
        <v>573.75</v>
      </c>
    </row>
    <row r="83" spans="7:14" x14ac:dyDescent="0.25">
      <c r="G83" s="3">
        <v>41630</v>
      </c>
      <c r="H83" t="s">
        <v>40</v>
      </c>
      <c r="I83" t="s">
        <v>16</v>
      </c>
      <c r="J83">
        <v>0</v>
      </c>
      <c r="K83">
        <v>20</v>
      </c>
      <c r="L83" s="13">
        <f>VLOOKUP(I83,FormProductsTable[],2,0)*(1-FormTransactionsTable[[#This Row],[Discount]])</f>
        <v>19.95</v>
      </c>
      <c r="M83" s="14" t="str">
        <f>VLOOKUP(H83,FormSalesRepTable[],2,0)</f>
        <v>South</v>
      </c>
      <c r="N83" s="13">
        <f t="shared" si="3"/>
        <v>399</v>
      </c>
    </row>
    <row r="84" spans="7:14" x14ac:dyDescent="0.25">
      <c r="G84" s="3">
        <v>41625</v>
      </c>
      <c r="H84" t="s">
        <v>43</v>
      </c>
      <c r="I84" t="s">
        <v>16</v>
      </c>
      <c r="J84">
        <v>0.03</v>
      </c>
      <c r="K84">
        <v>2</v>
      </c>
      <c r="L84" s="13">
        <f>VLOOKUP(I84,FormProductsTable[],2,0)*(1-FormTransactionsTable[[#This Row],[Discount]])</f>
        <v>19.351499999999998</v>
      </c>
      <c r="M84" s="14" t="str">
        <f>VLOOKUP(H84,FormSalesRepTable[],2,0)</f>
        <v>MidWest</v>
      </c>
      <c r="N84" s="13">
        <f t="shared" si="3"/>
        <v>38.700000000000003</v>
      </c>
    </row>
    <row r="85" spans="7:14" x14ac:dyDescent="0.25">
      <c r="G85" s="3">
        <v>41614</v>
      </c>
      <c r="H85" t="s">
        <v>72</v>
      </c>
      <c r="I85" t="s">
        <v>24</v>
      </c>
      <c r="J85">
        <v>0</v>
      </c>
      <c r="K85">
        <v>3</v>
      </c>
      <c r="L85" s="13">
        <f>VLOOKUP(I85,FormProductsTable[],2,0)*(1-FormTransactionsTable[[#This Row],[Discount]])</f>
        <v>34</v>
      </c>
      <c r="M85" s="14" t="str">
        <f>VLOOKUP(H85,FormSalesRepTable[],2,0)</f>
        <v>West</v>
      </c>
      <c r="N85" s="13">
        <f t="shared" si="3"/>
        <v>102</v>
      </c>
    </row>
    <row r="86" spans="7:14" x14ac:dyDescent="0.25">
      <c r="G86" s="3">
        <v>41598</v>
      </c>
      <c r="H86" t="s">
        <v>43</v>
      </c>
      <c r="I86" t="s">
        <v>24</v>
      </c>
      <c r="J86">
        <v>0.01</v>
      </c>
      <c r="K86">
        <v>1</v>
      </c>
      <c r="L86" s="13">
        <f>VLOOKUP(I86,FormProductsTable[],2,0)*(1-FormTransactionsTable[[#This Row],[Discount]])</f>
        <v>33.659999999999997</v>
      </c>
      <c r="M86" s="14" t="str">
        <f>VLOOKUP(H86,FormSalesRepTable[],2,0)</f>
        <v>MidWest</v>
      </c>
      <c r="N86" s="13">
        <f t="shared" si="3"/>
        <v>33.659999999999997</v>
      </c>
    </row>
    <row r="87" spans="7:14" x14ac:dyDescent="0.25">
      <c r="G87" s="3">
        <v>41295</v>
      </c>
      <c r="H87" t="s">
        <v>49</v>
      </c>
      <c r="I87" t="s">
        <v>24</v>
      </c>
      <c r="J87">
        <v>1.4999999999999999E-2</v>
      </c>
      <c r="K87">
        <v>3</v>
      </c>
      <c r="L87" s="13">
        <f>VLOOKUP(I87,FormProductsTable[],2,0)*(1-FormTransactionsTable[[#This Row],[Discount]])</f>
        <v>33.49</v>
      </c>
      <c r="M87" s="14" t="str">
        <f>VLOOKUP(H87,FormSalesRepTable[],2,0)</f>
        <v>MidWest</v>
      </c>
      <c r="N87" s="13">
        <f t="shared" si="3"/>
        <v>100.47</v>
      </c>
    </row>
    <row r="88" spans="7:14" x14ac:dyDescent="0.25">
      <c r="G88" s="3">
        <v>41545</v>
      </c>
      <c r="H88" t="s">
        <v>80</v>
      </c>
      <c r="I88" t="s">
        <v>16</v>
      </c>
      <c r="J88">
        <v>0.01</v>
      </c>
      <c r="K88">
        <v>3</v>
      </c>
      <c r="L88" s="13">
        <f>VLOOKUP(I88,FormProductsTable[],2,0)*(1-FormTransactionsTable[[#This Row],[Discount]])</f>
        <v>19.750499999999999</v>
      </c>
      <c r="M88" s="14" t="str">
        <f>VLOOKUP(H88,FormSalesRepTable[],2,0)</f>
        <v>East</v>
      </c>
      <c r="N88" s="13">
        <f t="shared" si="3"/>
        <v>59.25</v>
      </c>
    </row>
    <row r="89" spans="7:14" x14ac:dyDescent="0.25">
      <c r="G89" s="3">
        <v>41989</v>
      </c>
      <c r="H89" t="s">
        <v>56</v>
      </c>
      <c r="I89" t="s">
        <v>21</v>
      </c>
      <c r="J89">
        <v>2.5000000000000001E-2</v>
      </c>
      <c r="K89">
        <v>1</v>
      </c>
      <c r="L89" s="13">
        <f>VLOOKUP(I89,FormProductsTable[],2,0)*(1-FormTransactionsTable[[#This Row],[Discount]])</f>
        <v>24.375</v>
      </c>
      <c r="M89" s="14" t="str">
        <f>VLOOKUP(H89,FormSalesRepTable[],2,0)</f>
        <v>South</v>
      </c>
      <c r="N89" s="13">
        <f t="shared" si="3"/>
        <v>24.38</v>
      </c>
    </row>
    <row r="90" spans="7:14" x14ac:dyDescent="0.25">
      <c r="G90" s="3">
        <v>41944</v>
      </c>
      <c r="H90" t="s">
        <v>64</v>
      </c>
      <c r="I90" t="s">
        <v>12</v>
      </c>
      <c r="J90">
        <v>0.03</v>
      </c>
      <c r="K90">
        <v>3</v>
      </c>
      <c r="L90" s="13">
        <f>VLOOKUP(I90,FormProductsTable[],2,0)*(1-FormTransactionsTable[[#This Row],[Discount]])</f>
        <v>22.261499999999998</v>
      </c>
      <c r="M90" s="14" t="str">
        <f>VLOOKUP(H90,FormSalesRepTable[],2,0)</f>
        <v>West</v>
      </c>
      <c r="N90" s="13">
        <f t="shared" si="3"/>
        <v>66.78</v>
      </c>
    </row>
    <row r="91" spans="7:14" x14ac:dyDescent="0.25">
      <c r="G91" s="3">
        <v>41544</v>
      </c>
      <c r="H91" t="s">
        <v>29</v>
      </c>
      <c r="I91" t="s">
        <v>24</v>
      </c>
      <c r="J91">
        <v>0</v>
      </c>
      <c r="K91">
        <v>1</v>
      </c>
      <c r="L91" s="13">
        <f>VLOOKUP(I91,FormProductsTable[],2,0)*(1-FormTransactionsTable[[#This Row],[Discount]])</f>
        <v>34</v>
      </c>
      <c r="M91" s="14" t="str">
        <f>VLOOKUP(H91,FormSalesRepTable[],2,0)</f>
        <v>East</v>
      </c>
      <c r="N91" s="13">
        <f t="shared" si="3"/>
        <v>34</v>
      </c>
    </row>
    <row r="92" spans="7:14" x14ac:dyDescent="0.25">
      <c r="G92" s="3">
        <v>41339</v>
      </c>
      <c r="H92" t="s">
        <v>32</v>
      </c>
      <c r="I92" t="s">
        <v>27</v>
      </c>
      <c r="J92">
        <v>1.4999999999999999E-2</v>
      </c>
      <c r="K92">
        <v>21</v>
      </c>
      <c r="L92" s="13">
        <f>VLOOKUP(I92,FormProductsTable[],2,0)*(1-FormTransactionsTable[[#This Row],[Discount]])</f>
        <v>27.087499999999999</v>
      </c>
      <c r="M92" s="14" t="str">
        <f>VLOOKUP(H92,FormSalesRepTable[],2,0)</f>
        <v>MidWest</v>
      </c>
      <c r="N92" s="13">
        <f t="shared" si="3"/>
        <v>568.84</v>
      </c>
    </row>
    <row r="93" spans="7:14" x14ac:dyDescent="0.25">
      <c r="G93" s="3">
        <v>41985</v>
      </c>
      <c r="H93" t="s">
        <v>94</v>
      </c>
      <c r="I93" t="s">
        <v>33</v>
      </c>
      <c r="J93">
        <v>0.03</v>
      </c>
      <c r="K93">
        <v>2</v>
      </c>
      <c r="L93" s="13">
        <f>VLOOKUP(I93,FormProductsTable[],2,0)*(1-FormTransactionsTable[[#This Row],[Discount]])</f>
        <v>22.794999999999998</v>
      </c>
      <c r="M93" s="14" t="str">
        <f>VLOOKUP(H93,FormSalesRepTable[],2,0)</f>
        <v>South</v>
      </c>
      <c r="N93" s="13">
        <f t="shared" si="3"/>
        <v>45.59</v>
      </c>
    </row>
    <row r="94" spans="7:14" x14ac:dyDescent="0.25">
      <c r="G94" s="3">
        <v>41489</v>
      </c>
      <c r="H94" t="s">
        <v>58</v>
      </c>
      <c r="I94" t="s">
        <v>36</v>
      </c>
      <c r="J94">
        <v>0</v>
      </c>
      <c r="K94">
        <v>1</v>
      </c>
      <c r="L94" s="13">
        <f>VLOOKUP(I94,FormProductsTable[],2,0)*(1-FormTransactionsTable[[#This Row],[Discount]])</f>
        <v>25</v>
      </c>
      <c r="M94" s="14" t="str">
        <f>VLOOKUP(H94,FormSalesRepTable[],2,0)</f>
        <v>East</v>
      </c>
      <c r="N94" s="13">
        <f t="shared" si="3"/>
        <v>25</v>
      </c>
    </row>
    <row r="95" spans="7:14" x14ac:dyDescent="0.25">
      <c r="G95" s="3">
        <v>41596</v>
      </c>
      <c r="H95" t="s">
        <v>86</v>
      </c>
      <c r="I95" t="s">
        <v>12</v>
      </c>
      <c r="J95">
        <v>0.02</v>
      </c>
      <c r="K95">
        <v>3</v>
      </c>
      <c r="L95" s="13">
        <f>VLOOKUP(I95,FormProductsTable[],2,0)*(1-FormTransactionsTable[[#This Row],[Discount]])</f>
        <v>22.491</v>
      </c>
      <c r="M95" s="14" t="str">
        <f>VLOOKUP(H95,FormSalesRepTable[],2,0)</f>
        <v>South</v>
      </c>
      <c r="N95" s="13">
        <f t="shared" si="3"/>
        <v>67.47</v>
      </c>
    </row>
    <row r="96" spans="7:14" x14ac:dyDescent="0.25">
      <c r="G96" s="3">
        <v>41616</v>
      </c>
      <c r="H96" t="s">
        <v>45</v>
      </c>
      <c r="I96" t="s">
        <v>12</v>
      </c>
      <c r="J96">
        <v>0.02</v>
      </c>
      <c r="K96">
        <v>2</v>
      </c>
      <c r="L96" s="13">
        <f>VLOOKUP(I96,FormProductsTable[],2,0)*(1-FormTransactionsTable[[#This Row],[Discount]])</f>
        <v>22.491</v>
      </c>
      <c r="M96" s="14" t="str">
        <f>VLOOKUP(H96,FormSalesRepTable[],2,0)</f>
        <v>MidWest</v>
      </c>
      <c r="N96" s="13">
        <f t="shared" si="3"/>
        <v>44.98</v>
      </c>
    </row>
    <row r="97" spans="7:14" x14ac:dyDescent="0.25">
      <c r="G97" s="3">
        <v>41956</v>
      </c>
      <c r="H97" t="s">
        <v>8</v>
      </c>
      <c r="I97" t="s">
        <v>36</v>
      </c>
      <c r="J97">
        <v>0.03</v>
      </c>
      <c r="K97">
        <v>2</v>
      </c>
      <c r="L97" s="13">
        <f>VLOOKUP(I97,FormProductsTable[],2,0)*(1-FormTransactionsTable[[#This Row],[Discount]])</f>
        <v>24.25</v>
      </c>
      <c r="M97" s="14" t="str">
        <f>VLOOKUP(H97,FormSalesRepTable[],2,0)</f>
        <v>MidWest</v>
      </c>
      <c r="N97" s="13">
        <f t="shared" si="3"/>
        <v>48.5</v>
      </c>
    </row>
    <row r="98" spans="7:14" x14ac:dyDescent="0.25">
      <c r="G98" s="3">
        <v>41832</v>
      </c>
      <c r="H98" t="s">
        <v>64</v>
      </c>
      <c r="I98" t="s">
        <v>24</v>
      </c>
      <c r="J98">
        <v>0.01</v>
      </c>
      <c r="K98">
        <v>1</v>
      </c>
      <c r="L98" s="13">
        <f>VLOOKUP(I98,FormProductsTable[],2,0)*(1-FormTransactionsTable[[#This Row],[Discount]])</f>
        <v>33.659999999999997</v>
      </c>
      <c r="M98" s="14" t="str">
        <f>VLOOKUP(H98,FormSalesRepTable[],2,0)</f>
        <v>West</v>
      </c>
      <c r="N98" s="13">
        <f t="shared" si="3"/>
        <v>33.659999999999997</v>
      </c>
    </row>
    <row r="99" spans="7:14" x14ac:dyDescent="0.25">
      <c r="G99" s="3">
        <v>41972</v>
      </c>
      <c r="H99" t="s">
        <v>45</v>
      </c>
      <c r="I99" t="s">
        <v>17</v>
      </c>
      <c r="J99">
        <v>0</v>
      </c>
      <c r="K99">
        <v>3</v>
      </c>
      <c r="L99" s="13">
        <f>VLOOKUP(I99,FormProductsTable[],2,0)*(1-FormTransactionsTable[[#This Row],[Discount]])</f>
        <v>22.95</v>
      </c>
      <c r="M99" s="14" t="str">
        <f>VLOOKUP(H99,FormSalesRepTable[],2,0)</f>
        <v>MidWest</v>
      </c>
      <c r="N99" s="13">
        <f t="shared" si="3"/>
        <v>68.849999999999994</v>
      </c>
    </row>
    <row r="100" spans="7:14" x14ac:dyDescent="0.25">
      <c r="G100" s="3">
        <v>41971</v>
      </c>
      <c r="H100" t="s">
        <v>53</v>
      </c>
      <c r="I100" t="s">
        <v>17</v>
      </c>
      <c r="J100">
        <v>0.03</v>
      </c>
      <c r="K100">
        <v>3</v>
      </c>
      <c r="L100" s="13">
        <f>VLOOKUP(I100,FormProductsTable[],2,0)*(1-FormTransactionsTable[[#This Row],[Discount]])</f>
        <v>22.261499999999998</v>
      </c>
      <c r="M100" s="14" t="str">
        <f>VLOOKUP(H100,FormSalesRepTable[],2,0)</f>
        <v>East</v>
      </c>
      <c r="N100" s="13">
        <f t="shared" si="3"/>
        <v>66.78</v>
      </c>
    </row>
    <row r="101" spans="7:14" x14ac:dyDescent="0.25">
      <c r="G101" s="3">
        <v>41617</v>
      </c>
      <c r="H101" t="s">
        <v>40</v>
      </c>
      <c r="I101" t="s">
        <v>17</v>
      </c>
      <c r="J101">
        <v>1.4999999999999999E-2</v>
      </c>
      <c r="K101">
        <v>3</v>
      </c>
      <c r="L101" s="13">
        <f>VLOOKUP(I101,FormProductsTable[],2,0)*(1-FormTransactionsTable[[#This Row],[Discount]])</f>
        <v>22.60575</v>
      </c>
      <c r="M101" s="14" t="str">
        <f>VLOOKUP(H101,FormSalesRepTable[],2,0)</f>
        <v>South</v>
      </c>
      <c r="N101" s="13">
        <f t="shared" si="3"/>
        <v>67.819999999999993</v>
      </c>
    </row>
    <row r="102" spans="7:14" x14ac:dyDescent="0.25">
      <c r="G102" s="3">
        <v>41838</v>
      </c>
      <c r="H102" t="s">
        <v>22</v>
      </c>
      <c r="I102" t="s">
        <v>21</v>
      </c>
      <c r="J102">
        <v>0</v>
      </c>
      <c r="K102">
        <v>3</v>
      </c>
      <c r="L102" s="13">
        <f>VLOOKUP(I102,FormProductsTable[],2,0)*(1-FormTransactionsTable[[#This Row],[Discount]])</f>
        <v>25</v>
      </c>
      <c r="M102" s="14" t="str">
        <f>VLOOKUP(H102,FormSalesRepTable[],2,0)</f>
        <v>East</v>
      </c>
      <c r="N102" s="13">
        <f t="shared" si="3"/>
        <v>75</v>
      </c>
    </row>
    <row r="103" spans="7:14" x14ac:dyDescent="0.25">
      <c r="G103" s="3">
        <v>41945</v>
      </c>
      <c r="H103" t="s">
        <v>15</v>
      </c>
      <c r="I103" t="s">
        <v>16</v>
      </c>
      <c r="J103">
        <v>0.01</v>
      </c>
      <c r="K103">
        <v>2</v>
      </c>
      <c r="L103" s="13">
        <f>VLOOKUP(I103,FormProductsTable[],2,0)*(1-FormTransactionsTable[[#This Row],[Discount]])</f>
        <v>19.750499999999999</v>
      </c>
      <c r="M103" s="14" t="str">
        <f>VLOOKUP(H103,FormSalesRepTable[],2,0)</f>
        <v>MidWest</v>
      </c>
      <c r="N103" s="13">
        <f t="shared" si="3"/>
        <v>39.5</v>
      </c>
    </row>
    <row r="104" spans="7:14" x14ac:dyDescent="0.25">
      <c r="G104" s="3">
        <v>41961</v>
      </c>
      <c r="H104" t="s">
        <v>59</v>
      </c>
      <c r="I104" t="s">
        <v>16</v>
      </c>
      <c r="J104">
        <v>0.01</v>
      </c>
      <c r="K104">
        <v>1</v>
      </c>
      <c r="L104" s="13">
        <f>VLOOKUP(I104,FormProductsTable[],2,0)*(1-FormTransactionsTable[[#This Row],[Discount]])</f>
        <v>19.750499999999999</v>
      </c>
      <c r="M104" s="14" t="str">
        <f>VLOOKUP(H104,FormSalesRepTable[],2,0)</f>
        <v>South</v>
      </c>
      <c r="N104" s="13">
        <f t="shared" si="3"/>
        <v>19.75</v>
      </c>
    </row>
    <row r="105" spans="7:14" x14ac:dyDescent="0.25">
      <c r="G105" s="3">
        <v>41627</v>
      </c>
      <c r="H105" t="s">
        <v>61</v>
      </c>
      <c r="I105" t="s">
        <v>7</v>
      </c>
      <c r="J105">
        <v>0</v>
      </c>
      <c r="K105">
        <v>3</v>
      </c>
      <c r="L105" s="13">
        <f>VLOOKUP(I105,FormProductsTable[],2,0)*(1-FormTransactionsTable[[#This Row],[Discount]])</f>
        <v>21</v>
      </c>
      <c r="M105" s="14" t="str">
        <f>VLOOKUP(H105,FormSalesRepTable[],2,0)</f>
        <v>East</v>
      </c>
      <c r="N105" s="13">
        <f t="shared" si="3"/>
        <v>63</v>
      </c>
    </row>
    <row r="106" spans="7:14" x14ac:dyDescent="0.25">
      <c r="G106" s="3">
        <v>41617</v>
      </c>
      <c r="H106" t="s">
        <v>73</v>
      </c>
      <c r="I106" t="s">
        <v>36</v>
      </c>
      <c r="J106">
        <v>2.5000000000000001E-2</v>
      </c>
      <c r="K106">
        <v>2</v>
      </c>
      <c r="L106" s="13">
        <f>VLOOKUP(I106,FormProductsTable[],2,0)*(1-FormTransactionsTable[[#This Row],[Discount]])</f>
        <v>24.375</v>
      </c>
      <c r="M106" s="14" t="str">
        <f>VLOOKUP(H106,FormSalesRepTable[],2,0)</f>
        <v>MidWest</v>
      </c>
      <c r="N106" s="13">
        <f t="shared" si="3"/>
        <v>48.75</v>
      </c>
    </row>
    <row r="107" spans="7:14" x14ac:dyDescent="0.25">
      <c r="G107" s="3">
        <v>41977</v>
      </c>
      <c r="H107" t="s">
        <v>71</v>
      </c>
      <c r="I107" t="s">
        <v>33</v>
      </c>
      <c r="J107">
        <v>0</v>
      </c>
      <c r="K107">
        <v>3</v>
      </c>
      <c r="L107" s="13">
        <f>VLOOKUP(I107,FormProductsTable[],2,0)*(1-FormTransactionsTable[[#This Row],[Discount]])</f>
        <v>23.5</v>
      </c>
      <c r="M107" s="14" t="str">
        <f>VLOOKUP(H107,FormSalesRepTable[],2,0)</f>
        <v>East</v>
      </c>
      <c r="N107" s="13">
        <f t="shared" si="3"/>
        <v>70.5</v>
      </c>
    </row>
    <row r="108" spans="7:14" x14ac:dyDescent="0.25">
      <c r="G108" s="3">
        <v>41982</v>
      </c>
      <c r="H108" t="s">
        <v>45</v>
      </c>
      <c r="I108" t="s">
        <v>27</v>
      </c>
      <c r="J108">
        <v>1.4999999999999999E-2</v>
      </c>
      <c r="K108">
        <v>3</v>
      </c>
      <c r="L108" s="13">
        <f>VLOOKUP(I108,FormProductsTable[],2,0)*(1-FormTransactionsTable[[#This Row],[Discount]])</f>
        <v>27.087499999999999</v>
      </c>
      <c r="M108" s="14" t="str">
        <f>VLOOKUP(H108,FormSalesRepTable[],2,0)</f>
        <v>MidWest</v>
      </c>
      <c r="N108" s="13">
        <f t="shared" si="3"/>
        <v>81.260000000000005</v>
      </c>
    </row>
    <row r="109" spans="7:14" x14ac:dyDescent="0.25">
      <c r="G109" s="3">
        <v>41606</v>
      </c>
      <c r="H109" t="s">
        <v>94</v>
      </c>
      <c r="I109" t="s">
        <v>12</v>
      </c>
      <c r="J109">
        <v>0</v>
      </c>
      <c r="K109">
        <v>3</v>
      </c>
      <c r="L109" s="13">
        <f>VLOOKUP(I109,FormProductsTable[],2,0)*(1-FormTransactionsTable[[#This Row],[Discount]])</f>
        <v>22.95</v>
      </c>
      <c r="M109" s="14" t="str">
        <f>VLOOKUP(H109,FormSalesRepTable[],2,0)</f>
        <v>South</v>
      </c>
      <c r="N109" s="13">
        <f t="shared" si="3"/>
        <v>68.849999999999994</v>
      </c>
    </row>
    <row r="110" spans="7:14" x14ac:dyDescent="0.25">
      <c r="G110" s="3">
        <v>41591</v>
      </c>
      <c r="H110" t="s">
        <v>93</v>
      </c>
      <c r="I110" t="s">
        <v>30</v>
      </c>
      <c r="J110">
        <v>0</v>
      </c>
      <c r="K110">
        <v>2</v>
      </c>
      <c r="L110" s="13">
        <f>VLOOKUP(I110,FormProductsTable[],2,0)*(1-FormTransactionsTable[[#This Row],[Discount]])</f>
        <v>30</v>
      </c>
      <c r="M110" s="14" t="str">
        <f>VLOOKUP(H110,FormSalesRepTable[],2,0)</f>
        <v>MidWest</v>
      </c>
      <c r="N110" s="13">
        <f t="shared" si="3"/>
        <v>60</v>
      </c>
    </row>
    <row r="111" spans="7:14" x14ac:dyDescent="0.25">
      <c r="G111" s="3">
        <v>41977</v>
      </c>
      <c r="H111" t="s">
        <v>45</v>
      </c>
      <c r="I111" t="s">
        <v>11</v>
      </c>
      <c r="J111">
        <v>0</v>
      </c>
      <c r="K111">
        <v>2</v>
      </c>
      <c r="L111" s="13">
        <f>VLOOKUP(I111,FormProductsTable[],2,0)*(1-FormTransactionsTable[[#This Row],[Discount]])</f>
        <v>79.95</v>
      </c>
      <c r="M111" s="14" t="str">
        <f>VLOOKUP(H111,FormSalesRepTable[],2,0)</f>
        <v>MidWest</v>
      </c>
      <c r="N111" s="13">
        <f t="shared" si="3"/>
        <v>159.9</v>
      </c>
    </row>
    <row r="112" spans="7:14" x14ac:dyDescent="0.25">
      <c r="G112" s="3">
        <v>41799</v>
      </c>
      <c r="H112" t="s">
        <v>80</v>
      </c>
      <c r="I112" t="s">
        <v>24</v>
      </c>
      <c r="J112">
        <v>0.02</v>
      </c>
      <c r="K112">
        <v>2</v>
      </c>
      <c r="L112" s="13">
        <f>VLOOKUP(I112,FormProductsTable[],2,0)*(1-FormTransactionsTable[[#This Row],[Discount]])</f>
        <v>33.32</v>
      </c>
      <c r="M112" s="14" t="str">
        <f>VLOOKUP(H112,FormSalesRepTable[],2,0)</f>
        <v>East</v>
      </c>
      <c r="N112" s="13">
        <f t="shared" si="3"/>
        <v>66.64</v>
      </c>
    </row>
    <row r="113" spans="7:14" x14ac:dyDescent="0.25">
      <c r="G113" s="3">
        <v>41468</v>
      </c>
      <c r="H113" t="s">
        <v>48</v>
      </c>
      <c r="I113" t="s">
        <v>12</v>
      </c>
      <c r="J113">
        <v>0</v>
      </c>
      <c r="K113">
        <v>1</v>
      </c>
      <c r="L113" s="13">
        <f>VLOOKUP(I113,FormProductsTable[],2,0)*(1-FormTransactionsTable[[#This Row],[Discount]])</f>
        <v>22.95</v>
      </c>
      <c r="M113" s="14" t="str">
        <f>VLOOKUP(H113,FormSalesRepTable[],2,0)</f>
        <v>West</v>
      </c>
      <c r="N113" s="13">
        <f t="shared" si="3"/>
        <v>22.95</v>
      </c>
    </row>
    <row r="114" spans="7:14" x14ac:dyDescent="0.25">
      <c r="G114" s="3">
        <v>41584</v>
      </c>
      <c r="H114" t="s">
        <v>74</v>
      </c>
      <c r="I114" t="s">
        <v>16</v>
      </c>
      <c r="J114">
        <v>0</v>
      </c>
      <c r="K114">
        <v>2</v>
      </c>
      <c r="L114" s="13">
        <f>VLOOKUP(I114,FormProductsTable[],2,0)*(1-FormTransactionsTable[[#This Row],[Discount]])</f>
        <v>19.95</v>
      </c>
      <c r="M114" s="14" t="str">
        <f>VLOOKUP(H114,FormSalesRepTable[],2,0)</f>
        <v>West</v>
      </c>
      <c r="N114" s="13">
        <f t="shared" si="3"/>
        <v>39.9</v>
      </c>
    </row>
    <row r="115" spans="7:14" x14ac:dyDescent="0.25">
      <c r="G115" s="3">
        <v>41962</v>
      </c>
      <c r="H115" t="s">
        <v>42</v>
      </c>
      <c r="I115" t="s">
        <v>27</v>
      </c>
      <c r="J115">
        <v>0</v>
      </c>
      <c r="K115">
        <v>3</v>
      </c>
      <c r="L115" s="13">
        <f>VLOOKUP(I115,FormProductsTable[],2,0)*(1-FormTransactionsTable[[#This Row],[Discount]])</f>
        <v>27.5</v>
      </c>
      <c r="M115" s="14" t="str">
        <f>VLOOKUP(H115,FormSalesRepTable[],2,0)</f>
        <v>MidWest</v>
      </c>
      <c r="N115" s="13">
        <f t="shared" si="3"/>
        <v>82.5</v>
      </c>
    </row>
    <row r="116" spans="7:14" x14ac:dyDescent="0.25">
      <c r="G116" s="3">
        <v>41992</v>
      </c>
      <c r="H116" t="s">
        <v>73</v>
      </c>
      <c r="I116" t="s">
        <v>33</v>
      </c>
      <c r="J116">
        <v>0</v>
      </c>
      <c r="K116">
        <v>19</v>
      </c>
      <c r="L116" s="13">
        <f>VLOOKUP(I116,FormProductsTable[],2,0)*(1-FormTransactionsTable[[#This Row],[Discount]])</f>
        <v>23.5</v>
      </c>
      <c r="M116" s="14" t="str">
        <f>VLOOKUP(H116,FormSalesRepTable[],2,0)</f>
        <v>MidWest</v>
      </c>
      <c r="N116" s="13">
        <f t="shared" si="3"/>
        <v>446.5</v>
      </c>
    </row>
    <row r="117" spans="7:14" x14ac:dyDescent="0.25">
      <c r="G117" s="3">
        <v>41964</v>
      </c>
      <c r="H117" t="s">
        <v>73</v>
      </c>
      <c r="I117" t="s">
        <v>21</v>
      </c>
      <c r="J117">
        <v>0.01</v>
      </c>
      <c r="K117">
        <v>1</v>
      </c>
      <c r="L117" s="13">
        <f>VLOOKUP(I117,FormProductsTable[],2,0)*(1-FormTransactionsTable[[#This Row],[Discount]])</f>
        <v>24.75</v>
      </c>
      <c r="M117" s="14" t="str">
        <f>VLOOKUP(H117,FormSalesRepTable[],2,0)</f>
        <v>MidWest</v>
      </c>
      <c r="N117" s="13">
        <f t="shared" si="3"/>
        <v>24.75</v>
      </c>
    </row>
    <row r="118" spans="7:14" x14ac:dyDescent="0.25">
      <c r="G118" s="3">
        <v>42004</v>
      </c>
      <c r="H118" t="s">
        <v>58</v>
      </c>
      <c r="I118" t="s">
        <v>17</v>
      </c>
      <c r="J118">
        <v>1.4999999999999999E-2</v>
      </c>
      <c r="K118">
        <v>3</v>
      </c>
      <c r="L118" s="13">
        <f>VLOOKUP(I118,FormProductsTable[],2,0)*(1-FormTransactionsTable[[#This Row],[Discount]])</f>
        <v>22.60575</v>
      </c>
      <c r="M118" s="14" t="str">
        <f>VLOOKUP(H118,FormSalesRepTable[],2,0)</f>
        <v>East</v>
      </c>
      <c r="N118" s="13">
        <f t="shared" si="3"/>
        <v>67.819999999999993</v>
      </c>
    </row>
    <row r="119" spans="7:14" x14ac:dyDescent="0.25">
      <c r="G119" s="3">
        <v>41588</v>
      </c>
      <c r="H119" t="s">
        <v>92</v>
      </c>
      <c r="I119" t="s">
        <v>36</v>
      </c>
      <c r="J119">
        <v>0</v>
      </c>
      <c r="K119">
        <v>2</v>
      </c>
      <c r="L119" s="13">
        <f>VLOOKUP(I119,FormProductsTable[],2,0)*(1-FormTransactionsTable[[#This Row],[Discount]])</f>
        <v>25</v>
      </c>
      <c r="M119" s="14" t="str">
        <f>VLOOKUP(H119,FormSalesRepTable[],2,0)</f>
        <v>MidWest</v>
      </c>
      <c r="N119" s="13">
        <f t="shared" si="3"/>
        <v>50</v>
      </c>
    </row>
    <row r="120" spans="7:14" x14ac:dyDescent="0.25">
      <c r="G120" s="3">
        <v>41603</v>
      </c>
      <c r="H120" t="s">
        <v>26</v>
      </c>
      <c r="I120" t="s">
        <v>27</v>
      </c>
      <c r="J120">
        <v>0</v>
      </c>
      <c r="K120">
        <v>3</v>
      </c>
      <c r="L120" s="13">
        <f>VLOOKUP(I120,FormProductsTable[],2,0)*(1-FormTransactionsTable[[#This Row],[Discount]])</f>
        <v>27.5</v>
      </c>
      <c r="M120" s="14" t="str">
        <f>VLOOKUP(H120,FormSalesRepTable[],2,0)</f>
        <v>MidWest</v>
      </c>
      <c r="N120" s="13">
        <f t="shared" si="3"/>
        <v>82.5</v>
      </c>
    </row>
    <row r="121" spans="7:14" x14ac:dyDescent="0.25">
      <c r="G121" s="3">
        <v>41990</v>
      </c>
      <c r="H121" t="s">
        <v>59</v>
      </c>
      <c r="I121" t="s">
        <v>33</v>
      </c>
      <c r="J121">
        <v>0</v>
      </c>
      <c r="K121">
        <v>16</v>
      </c>
      <c r="L121" s="13">
        <f>VLOOKUP(I121,FormProductsTable[],2,0)*(1-FormTransactionsTable[[#This Row],[Discount]])</f>
        <v>23.5</v>
      </c>
      <c r="M121" s="14" t="str">
        <f>VLOOKUP(H121,FormSalesRepTable[],2,0)</f>
        <v>South</v>
      </c>
      <c r="N121" s="13">
        <f t="shared" si="3"/>
        <v>376</v>
      </c>
    </row>
    <row r="122" spans="7:14" x14ac:dyDescent="0.25">
      <c r="G122" s="3">
        <v>41589</v>
      </c>
      <c r="H122" t="s">
        <v>65</v>
      </c>
      <c r="I122" t="s">
        <v>7</v>
      </c>
      <c r="J122">
        <v>0</v>
      </c>
      <c r="K122">
        <v>3</v>
      </c>
      <c r="L122" s="13">
        <f>VLOOKUP(I122,FormProductsTable[],2,0)*(1-FormTransactionsTable[[#This Row],[Discount]])</f>
        <v>21</v>
      </c>
      <c r="M122" s="14" t="str">
        <f>VLOOKUP(H122,FormSalesRepTable[],2,0)</f>
        <v>MidWest</v>
      </c>
      <c r="N122" s="13">
        <f t="shared" si="3"/>
        <v>63</v>
      </c>
    </row>
    <row r="123" spans="7:14" x14ac:dyDescent="0.25">
      <c r="G123" s="3">
        <v>41961</v>
      </c>
      <c r="H123" t="s">
        <v>23</v>
      </c>
      <c r="I123" t="s">
        <v>17</v>
      </c>
      <c r="J123">
        <v>0</v>
      </c>
      <c r="K123">
        <v>2</v>
      </c>
      <c r="L123" s="13">
        <f>VLOOKUP(I123,FormProductsTable[],2,0)*(1-FormTransactionsTable[[#This Row],[Discount]])</f>
        <v>22.95</v>
      </c>
      <c r="M123" s="14" t="str">
        <f>VLOOKUP(H123,FormSalesRepTable[],2,0)</f>
        <v>MidWest</v>
      </c>
      <c r="N123" s="13">
        <f t="shared" si="3"/>
        <v>45.9</v>
      </c>
    </row>
    <row r="124" spans="7:14" x14ac:dyDescent="0.25">
      <c r="G124" s="3">
        <v>41986</v>
      </c>
      <c r="H124" t="s">
        <v>84</v>
      </c>
      <c r="I124" t="s">
        <v>12</v>
      </c>
      <c r="J124">
        <v>0</v>
      </c>
      <c r="K124">
        <v>7</v>
      </c>
      <c r="L124" s="13">
        <f>VLOOKUP(I124,FormProductsTable[],2,0)*(1-FormTransactionsTable[[#This Row],[Discount]])</f>
        <v>22.95</v>
      </c>
      <c r="M124" s="14" t="str">
        <f>VLOOKUP(H124,FormSalesRepTable[],2,0)</f>
        <v>West</v>
      </c>
      <c r="N124" s="13">
        <f t="shared" si="3"/>
        <v>160.65</v>
      </c>
    </row>
    <row r="125" spans="7:14" x14ac:dyDescent="0.25">
      <c r="G125" s="3">
        <v>41618</v>
      </c>
      <c r="H125" t="s">
        <v>44</v>
      </c>
      <c r="I125" t="s">
        <v>17</v>
      </c>
      <c r="J125">
        <v>0.03</v>
      </c>
      <c r="K125">
        <v>3</v>
      </c>
      <c r="L125" s="13">
        <f>VLOOKUP(I125,FormProductsTable[],2,0)*(1-FormTransactionsTable[[#This Row],[Discount]])</f>
        <v>22.261499999999998</v>
      </c>
      <c r="M125" s="14" t="str">
        <f>VLOOKUP(H125,FormSalesRepTable[],2,0)</f>
        <v>MidWest</v>
      </c>
      <c r="N125" s="13">
        <f t="shared" si="3"/>
        <v>66.78</v>
      </c>
    </row>
    <row r="126" spans="7:14" x14ac:dyDescent="0.25">
      <c r="G126" s="3">
        <v>41612</v>
      </c>
      <c r="H126" t="s">
        <v>69</v>
      </c>
      <c r="I126" t="s">
        <v>16</v>
      </c>
      <c r="J126">
        <v>0</v>
      </c>
      <c r="K126">
        <v>1</v>
      </c>
      <c r="L126" s="13">
        <f>VLOOKUP(I126,FormProductsTable[],2,0)*(1-FormTransactionsTable[[#This Row],[Discount]])</f>
        <v>19.95</v>
      </c>
      <c r="M126" s="14" t="str">
        <f>VLOOKUP(H126,FormSalesRepTable[],2,0)</f>
        <v>West</v>
      </c>
      <c r="N126" s="13">
        <f t="shared" si="3"/>
        <v>19.95</v>
      </c>
    </row>
    <row r="127" spans="7:14" x14ac:dyDescent="0.25">
      <c r="G127" s="3">
        <v>41583</v>
      </c>
      <c r="H127" t="s">
        <v>75</v>
      </c>
      <c r="I127" t="s">
        <v>12</v>
      </c>
      <c r="J127">
        <v>0</v>
      </c>
      <c r="K127">
        <v>2</v>
      </c>
      <c r="L127" s="13">
        <f>VLOOKUP(I127,FormProductsTable[],2,0)*(1-FormTransactionsTable[[#This Row],[Discount]])</f>
        <v>22.95</v>
      </c>
      <c r="M127" s="14" t="str">
        <f>VLOOKUP(H127,FormSalesRepTable[],2,0)</f>
        <v>MidWest</v>
      </c>
      <c r="N127" s="13">
        <f t="shared" si="3"/>
        <v>45.9</v>
      </c>
    </row>
    <row r="128" spans="7:14" x14ac:dyDescent="0.25">
      <c r="G128" s="3">
        <v>41988</v>
      </c>
      <c r="H128" t="s">
        <v>84</v>
      </c>
      <c r="I128" t="s">
        <v>36</v>
      </c>
      <c r="J128">
        <v>1.4999999999999999E-2</v>
      </c>
      <c r="K128">
        <v>2</v>
      </c>
      <c r="L128" s="13">
        <f>VLOOKUP(I128,FormProductsTable[],2,0)*(1-FormTransactionsTable[[#This Row],[Discount]])</f>
        <v>24.625</v>
      </c>
      <c r="M128" s="14" t="str">
        <f>VLOOKUP(H128,FormSalesRepTable[],2,0)</f>
        <v>West</v>
      </c>
      <c r="N128" s="13">
        <f t="shared" si="3"/>
        <v>49.25</v>
      </c>
    </row>
    <row r="129" spans="7:14" x14ac:dyDescent="0.25">
      <c r="G129" s="3">
        <v>42000</v>
      </c>
      <c r="H129" t="s">
        <v>53</v>
      </c>
      <c r="I129" t="s">
        <v>12</v>
      </c>
      <c r="J129">
        <v>0</v>
      </c>
      <c r="K129">
        <v>2</v>
      </c>
      <c r="L129" s="13">
        <f>VLOOKUP(I129,FormProductsTable[],2,0)*(1-FormTransactionsTable[[#This Row],[Discount]])</f>
        <v>22.95</v>
      </c>
      <c r="M129" s="14" t="str">
        <f>VLOOKUP(H129,FormSalesRepTable[],2,0)</f>
        <v>East</v>
      </c>
      <c r="N129" s="13">
        <f t="shared" si="3"/>
        <v>45.9</v>
      </c>
    </row>
    <row r="130" spans="7:14" x14ac:dyDescent="0.25">
      <c r="G130" s="3">
        <v>41511</v>
      </c>
      <c r="H130" t="s">
        <v>55</v>
      </c>
      <c r="I130" t="s">
        <v>17</v>
      </c>
      <c r="J130">
        <v>0</v>
      </c>
      <c r="K130">
        <v>3</v>
      </c>
      <c r="L130" s="13">
        <f>VLOOKUP(I130,FormProductsTable[],2,0)*(1-FormTransactionsTable[[#This Row],[Discount]])</f>
        <v>22.95</v>
      </c>
      <c r="M130" s="14" t="str">
        <f>VLOOKUP(H130,FormSalesRepTable[],2,0)</f>
        <v>West</v>
      </c>
      <c r="N130" s="13">
        <f t="shared" si="3"/>
        <v>68.849999999999994</v>
      </c>
    </row>
    <row r="131" spans="7:14" x14ac:dyDescent="0.25">
      <c r="G131" s="3">
        <v>41995</v>
      </c>
      <c r="H131" t="s">
        <v>73</v>
      </c>
      <c r="I131" t="s">
        <v>17</v>
      </c>
      <c r="J131">
        <v>0</v>
      </c>
      <c r="K131">
        <v>2</v>
      </c>
      <c r="L131" s="13">
        <f>VLOOKUP(I131,FormProductsTable[],2,0)*(1-FormTransactionsTable[[#This Row],[Discount]])</f>
        <v>22.95</v>
      </c>
      <c r="M131" s="14" t="str">
        <f>VLOOKUP(H131,FormSalesRepTable[],2,0)</f>
        <v>MidWest</v>
      </c>
      <c r="N131" s="13">
        <f t="shared" ref="N131:N194" si="4">ROUND(L131*K131,2)</f>
        <v>45.9</v>
      </c>
    </row>
    <row r="132" spans="7:14" x14ac:dyDescent="0.25">
      <c r="G132" s="3">
        <v>41987</v>
      </c>
      <c r="H132" t="s">
        <v>51</v>
      </c>
      <c r="I132" t="s">
        <v>30</v>
      </c>
      <c r="J132">
        <v>0.01</v>
      </c>
      <c r="K132">
        <v>1</v>
      </c>
      <c r="L132" s="13">
        <f>VLOOKUP(I132,FormProductsTable[],2,0)*(1-FormTransactionsTable[[#This Row],[Discount]])</f>
        <v>29.7</v>
      </c>
      <c r="M132" s="14" t="str">
        <f>VLOOKUP(H132,FormSalesRepTable[],2,0)</f>
        <v>South</v>
      </c>
      <c r="N132" s="13">
        <f t="shared" si="4"/>
        <v>29.7</v>
      </c>
    </row>
    <row r="133" spans="7:14" x14ac:dyDescent="0.25">
      <c r="G133" s="3">
        <v>41992</v>
      </c>
      <c r="H133" t="s">
        <v>84</v>
      </c>
      <c r="I133" t="s">
        <v>33</v>
      </c>
      <c r="J133">
        <v>2.5000000000000001E-2</v>
      </c>
      <c r="K133">
        <v>12</v>
      </c>
      <c r="L133" s="13">
        <f>VLOOKUP(I133,FormProductsTable[],2,0)*(1-FormTransactionsTable[[#This Row],[Discount]])</f>
        <v>22.912499999999998</v>
      </c>
      <c r="M133" s="14" t="str">
        <f>VLOOKUP(H133,FormSalesRepTable[],2,0)</f>
        <v>West</v>
      </c>
      <c r="N133" s="13">
        <f t="shared" si="4"/>
        <v>274.95</v>
      </c>
    </row>
    <row r="134" spans="7:14" x14ac:dyDescent="0.25">
      <c r="G134" s="3">
        <v>41531</v>
      </c>
      <c r="H134" t="s">
        <v>51</v>
      </c>
      <c r="I134" t="s">
        <v>7</v>
      </c>
      <c r="J134">
        <v>2.5000000000000001E-2</v>
      </c>
      <c r="K134">
        <v>1</v>
      </c>
      <c r="L134" s="13">
        <f>VLOOKUP(I134,FormProductsTable[],2,0)*(1-FormTransactionsTable[[#This Row],[Discount]])</f>
        <v>20.474999999999998</v>
      </c>
      <c r="M134" s="14" t="str">
        <f>VLOOKUP(H134,FormSalesRepTable[],2,0)</f>
        <v>South</v>
      </c>
      <c r="N134" s="13">
        <f t="shared" si="4"/>
        <v>20.48</v>
      </c>
    </row>
    <row r="135" spans="7:14" x14ac:dyDescent="0.25">
      <c r="G135" s="3">
        <v>41995</v>
      </c>
      <c r="H135" t="s">
        <v>73</v>
      </c>
      <c r="I135" t="s">
        <v>24</v>
      </c>
      <c r="J135">
        <v>0.03</v>
      </c>
      <c r="K135">
        <v>3</v>
      </c>
      <c r="L135" s="13">
        <f>VLOOKUP(I135,FormProductsTable[],2,0)*(1-FormTransactionsTable[[#This Row],[Discount]])</f>
        <v>32.979999999999997</v>
      </c>
      <c r="M135" s="14" t="str">
        <f>VLOOKUP(H135,FormSalesRepTable[],2,0)</f>
        <v>MidWest</v>
      </c>
      <c r="N135" s="13">
        <f t="shared" si="4"/>
        <v>98.94</v>
      </c>
    </row>
    <row r="136" spans="7:14" x14ac:dyDescent="0.25">
      <c r="G136" s="3">
        <v>41592</v>
      </c>
      <c r="H136" t="s">
        <v>49</v>
      </c>
      <c r="I136" t="s">
        <v>33</v>
      </c>
      <c r="J136">
        <v>0</v>
      </c>
      <c r="K136">
        <v>3</v>
      </c>
      <c r="L136" s="13">
        <f>VLOOKUP(I136,FormProductsTable[],2,0)*(1-FormTransactionsTable[[#This Row],[Discount]])</f>
        <v>23.5</v>
      </c>
      <c r="M136" s="14" t="str">
        <f>VLOOKUP(H136,FormSalesRepTable[],2,0)</f>
        <v>MidWest</v>
      </c>
      <c r="N136" s="13">
        <f t="shared" si="4"/>
        <v>70.5</v>
      </c>
    </row>
    <row r="137" spans="7:14" x14ac:dyDescent="0.25">
      <c r="G137" s="3">
        <v>41308</v>
      </c>
      <c r="H137" t="s">
        <v>52</v>
      </c>
      <c r="I137" t="s">
        <v>36</v>
      </c>
      <c r="J137">
        <v>0.03</v>
      </c>
      <c r="K137">
        <v>1</v>
      </c>
      <c r="L137" s="13">
        <f>VLOOKUP(I137,FormProductsTable[],2,0)*(1-FormTransactionsTable[[#This Row],[Discount]])</f>
        <v>24.25</v>
      </c>
      <c r="M137" s="14" t="str">
        <f>VLOOKUP(H137,FormSalesRepTable[],2,0)</f>
        <v>West</v>
      </c>
      <c r="N137" s="13">
        <f t="shared" si="4"/>
        <v>24.25</v>
      </c>
    </row>
    <row r="138" spans="7:14" x14ac:dyDescent="0.25">
      <c r="G138" s="3">
        <v>41612</v>
      </c>
      <c r="H138" t="s">
        <v>84</v>
      </c>
      <c r="I138" t="s">
        <v>30</v>
      </c>
      <c r="J138">
        <v>2.5000000000000001E-2</v>
      </c>
      <c r="K138">
        <v>2</v>
      </c>
      <c r="L138" s="13">
        <f>VLOOKUP(I138,FormProductsTable[],2,0)*(1-FormTransactionsTable[[#This Row],[Discount]])</f>
        <v>29.25</v>
      </c>
      <c r="M138" s="14" t="str">
        <f>VLOOKUP(H138,FormSalesRepTable[],2,0)</f>
        <v>West</v>
      </c>
      <c r="N138" s="13">
        <f t="shared" si="4"/>
        <v>58.5</v>
      </c>
    </row>
    <row r="139" spans="7:14" x14ac:dyDescent="0.25">
      <c r="G139" s="3">
        <v>41635</v>
      </c>
      <c r="H139" t="s">
        <v>51</v>
      </c>
      <c r="I139" t="s">
        <v>17</v>
      </c>
      <c r="J139">
        <v>0</v>
      </c>
      <c r="K139">
        <v>1</v>
      </c>
      <c r="L139" s="13">
        <f>VLOOKUP(I139,FormProductsTable[],2,0)*(1-FormTransactionsTable[[#This Row],[Discount]])</f>
        <v>22.95</v>
      </c>
      <c r="M139" s="14" t="str">
        <f>VLOOKUP(H139,FormSalesRepTable[],2,0)</f>
        <v>South</v>
      </c>
      <c r="N139" s="13">
        <f t="shared" si="4"/>
        <v>22.95</v>
      </c>
    </row>
    <row r="140" spans="7:14" x14ac:dyDescent="0.25">
      <c r="G140" s="3">
        <v>41605</v>
      </c>
      <c r="H140" t="s">
        <v>26</v>
      </c>
      <c r="I140" t="s">
        <v>16</v>
      </c>
      <c r="J140">
        <v>2.5000000000000001E-2</v>
      </c>
      <c r="K140">
        <v>2</v>
      </c>
      <c r="L140" s="13">
        <f>VLOOKUP(I140,FormProductsTable[],2,0)*(1-FormTransactionsTable[[#This Row],[Discount]])</f>
        <v>19.451249999999998</v>
      </c>
      <c r="M140" s="14" t="str">
        <f>VLOOKUP(H140,FormSalesRepTable[],2,0)</f>
        <v>MidWest</v>
      </c>
      <c r="N140" s="13">
        <f t="shared" si="4"/>
        <v>38.9</v>
      </c>
    </row>
    <row r="141" spans="7:14" x14ac:dyDescent="0.25">
      <c r="G141" s="3">
        <v>41467</v>
      </c>
      <c r="H141" t="s">
        <v>80</v>
      </c>
      <c r="I141" t="s">
        <v>17</v>
      </c>
      <c r="J141">
        <v>0</v>
      </c>
      <c r="K141">
        <v>2</v>
      </c>
      <c r="L141" s="13">
        <f>VLOOKUP(I141,FormProductsTable[],2,0)*(1-FormTransactionsTable[[#This Row],[Discount]])</f>
        <v>22.95</v>
      </c>
      <c r="M141" s="14" t="str">
        <f>VLOOKUP(H141,FormSalesRepTable[],2,0)</f>
        <v>East</v>
      </c>
      <c r="N141" s="13">
        <f t="shared" si="4"/>
        <v>45.9</v>
      </c>
    </row>
    <row r="142" spans="7:14" x14ac:dyDescent="0.25">
      <c r="G142" s="3">
        <v>41953</v>
      </c>
      <c r="H142" t="s">
        <v>32</v>
      </c>
      <c r="I142" t="s">
        <v>24</v>
      </c>
      <c r="J142">
        <v>2.5000000000000001E-2</v>
      </c>
      <c r="K142">
        <v>8</v>
      </c>
      <c r="L142" s="13">
        <f>VLOOKUP(I142,FormProductsTable[],2,0)*(1-FormTransactionsTable[[#This Row],[Discount]])</f>
        <v>33.15</v>
      </c>
      <c r="M142" s="14" t="str">
        <f>VLOOKUP(H142,FormSalesRepTable[],2,0)</f>
        <v>MidWest</v>
      </c>
      <c r="N142" s="13">
        <f t="shared" si="4"/>
        <v>265.2</v>
      </c>
    </row>
    <row r="143" spans="7:14" x14ac:dyDescent="0.25">
      <c r="G143" s="3">
        <v>41303</v>
      </c>
      <c r="H143" t="s">
        <v>79</v>
      </c>
      <c r="I143" t="s">
        <v>36</v>
      </c>
      <c r="J143">
        <v>1.4999999999999999E-2</v>
      </c>
      <c r="K143">
        <v>1</v>
      </c>
      <c r="L143" s="13">
        <f>VLOOKUP(I143,FormProductsTable[],2,0)*(1-FormTransactionsTable[[#This Row],[Discount]])</f>
        <v>24.625</v>
      </c>
      <c r="M143" s="14" t="str">
        <f>VLOOKUP(H143,FormSalesRepTable[],2,0)</f>
        <v>MidWest</v>
      </c>
      <c r="N143" s="13">
        <f t="shared" si="4"/>
        <v>24.63</v>
      </c>
    </row>
    <row r="144" spans="7:14" x14ac:dyDescent="0.25">
      <c r="G144" s="3">
        <v>41631</v>
      </c>
      <c r="H144" t="s">
        <v>15</v>
      </c>
      <c r="I144" t="s">
        <v>16</v>
      </c>
      <c r="J144">
        <v>2.5000000000000001E-2</v>
      </c>
      <c r="K144">
        <v>1</v>
      </c>
      <c r="L144" s="13">
        <f>VLOOKUP(I144,FormProductsTable[],2,0)*(1-FormTransactionsTable[[#This Row],[Discount]])</f>
        <v>19.451249999999998</v>
      </c>
      <c r="M144" s="14" t="str">
        <f>VLOOKUP(H144,FormSalesRepTable[],2,0)</f>
        <v>MidWest</v>
      </c>
      <c r="N144" s="13">
        <f t="shared" si="4"/>
        <v>19.45</v>
      </c>
    </row>
    <row r="145" spans="7:14" x14ac:dyDescent="0.25">
      <c r="G145" s="3">
        <v>41854</v>
      </c>
      <c r="H145" t="s">
        <v>73</v>
      </c>
      <c r="I145" t="s">
        <v>24</v>
      </c>
      <c r="J145">
        <v>0.02</v>
      </c>
      <c r="K145">
        <v>3</v>
      </c>
      <c r="L145" s="13">
        <f>VLOOKUP(I145,FormProductsTable[],2,0)*(1-FormTransactionsTable[[#This Row],[Discount]])</f>
        <v>33.32</v>
      </c>
      <c r="M145" s="14" t="str">
        <f>VLOOKUP(H145,FormSalesRepTable[],2,0)</f>
        <v>MidWest</v>
      </c>
      <c r="N145" s="13">
        <f t="shared" si="4"/>
        <v>99.96</v>
      </c>
    </row>
    <row r="146" spans="7:14" x14ac:dyDescent="0.25">
      <c r="G146" s="3">
        <v>41944</v>
      </c>
      <c r="H146" t="s">
        <v>64</v>
      </c>
      <c r="I146" t="s">
        <v>16</v>
      </c>
      <c r="J146">
        <v>0</v>
      </c>
      <c r="K146">
        <v>1</v>
      </c>
      <c r="L146" s="13">
        <f>VLOOKUP(I146,FormProductsTable[],2,0)*(1-FormTransactionsTable[[#This Row],[Discount]])</f>
        <v>19.95</v>
      </c>
      <c r="M146" s="14" t="str">
        <f>VLOOKUP(H146,FormSalesRepTable[],2,0)</f>
        <v>West</v>
      </c>
      <c r="N146" s="13">
        <f t="shared" si="4"/>
        <v>19.95</v>
      </c>
    </row>
    <row r="147" spans="7:14" x14ac:dyDescent="0.25">
      <c r="G147" s="3">
        <v>41994</v>
      </c>
      <c r="H147" t="s">
        <v>48</v>
      </c>
      <c r="I147" t="s">
        <v>12</v>
      </c>
      <c r="J147">
        <v>1.4999999999999999E-2</v>
      </c>
      <c r="K147">
        <v>2</v>
      </c>
      <c r="L147" s="13">
        <f>VLOOKUP(I147,FormProductsTable[],2,0)*(1-FormTransactionsTable[[#This Row],[Discount]])</f>
        <v>22.60575</v>
      </c>
      <c r="M147" s="14" t="str">
        <f>VLOOKUP(H147,FormSalesRepTable[],2,0)</f>
        <v>West</v>
      </c>
      <c r="N147" s="13">
        <f t="shared" si="4"/>
        <v>45.21</v>
      </c>
    </row>
    <row r="148" spans="7:14" x14ac:dyDescent="0.25">
      <c r="G148" s="3">
        <v>41603</v>
      </c>
      <c r="H148" t="s">
        <v>49</v>
      </c>
      <c r="I148" t="s">
        <v>24</v>
      </c>
      <c r="J148">
        <v>0</v>
      </c>
      <c r="K148">
        <v>4</v>
      </c>
      <c r="L148" s="13">
        <f>VLOOKUP(I148,FormProductsTable[],2,0)*(1-FormTransactionsTable[[#This Row],[Discount]])</f>
        <v>34</v>
      </c>
      <c r="M148" s="14" t="str">
        <f>VLOOKUP(H148,FormSalesRepTable[],2,0)</f>
        <v>MidWest</v>
      </c>
      <c r="N148" s="13">
        <f t="shared" si="4"/>
        <v>136</v>
      </c>
    </row>
    <row r="149" spans="7:14" x14ac:dyDescent="0.25">
      <c r="G149" s="3">
        <v>42003</v>
      </c>
      <c r="H149" t="s">
        <v>60</v>
      </c>
      <c r="I149" t="s">
        <v>33</v>
      </c>
      <c r="J149">
        <v>0.01</v>
      </c>
      <c r="K149">
        <v>1</v>
      </c>
      <c r="L149" s="13">
        <f>VLOOKUP(I149,FormProductsTable[],2,0)*(1-FormTransactionsTable[[#This Row],[Discount]])</f>
        <v>23.265000000000001</v>
      </c>
      <c r="M149" s="14" t="str">
        <f>VLOOKUP(H149,FormSalesRepTable[],2,0)</f>
        <v>South</v>
      </c>
      <c r="N149" s="13">
        <f t="shared" si="4"/>
        <v>23.27</v>
      </c>
    </row>
    <row r="150" spans="7:14" x14ac:dyDescent="0.25">
      <c r="G150" s="3">
        <v>41995</v>
      </c>
      <c r="H150" t="s">
        <v>64</v>
      </c>
      <c r="I150" t="s">
        <v>17</v>
      </c>
      <c r="J150">
        <v>0.01</v>
      </c>
      <c r="K150">
        <v>2</v>
      </c>
      <c r="L150" s="13">
        <f>VLOOKUP(I150,FormProductsTable[],2,0)*(1-FormTransactionsTable[[#This Row],[Discount]])</f>
        <v>22.720499999999998</v>
      </c>
      <c r="M150" s="14" t="str">
        <f>VLOOKUP(H150,FormSalesRepTable[],2,0)</f>
        <v>West</v>
      </c>
      <c r="N150" s="13">
        <f t="shared" si="4"/>
        <v>45.44</v>
      </c>
    </row>
    <row r="151" spans="7:14" x14ac:dyDescent="0.25">
      <c r="G151" s="3">
        <v>41638</v>
      </c>
      <c r="H151" t="s">
        <v>75</v>
      </c>
      <c r="I151" t="s">
        <v>12</v>
      </c>
      <c r="J151">
        <v>0.03</v>
      </c>
      <c r="K151">
        <v>2</v>
      </c>
      <c r="L151" s="13">
        <f>VLOOKUP(I151,FormProductsTable[],2,0)*(1-FormTransactionsTable[[#This Row],[Discount]])</f>
        <v>22.261499999999998</v>
      </c>
      <c r="M151" s="14" t="str">
        <f>VLOOKUP(H151,FormSalesRepTable[],2,0)</f>
        <v>MidWest</v>
      </c>
      <c r="N151" s="13">
        <f t="shared" si="4"/>
        <v>44.52</v>
      </c>
    </row>
    <row r="152" spans="7:14" x14ac:dyDescent="0.25">
      <c r="G152" s="3">
        <v>41975</v>
      </c>
      <c r="H152" t="s">
        <v>82</v>
      </c>
      <c r="I152" t="s">
        <v>16</v>
      </c>
      <c r="J152">
        <v>0</v>
      </c>
      <c r="K152">
        <v>2</v>
      </c>
      <c r="L152" s="13">
        <f>VLOOKUP(I152,FormProductsTable[],2,0)*(1-FormTransactionsTable[[#This Row],[Discount]])</f>
        <v>19.95</v>
      </c>
      <c r="M152" s="14" t="str">
        <f>VLOOKUP(H152,FormSalesRepTable[],2,0)</f>
        <v>South</v>
      </c>
      <c r="N152" s="13">
        <f t="shared" si="4"/>
        <v>39.9</v>
      </c>
    </row>
    <row r="153" spans="7:14" x14ac:dyDescent="0.25">
      <c r="G153" s="3">
        <v>41560</v>
      </c>
      <c r="H153" t="s">
        <v>37</v>
      </c>
      <c r="I153" t="s">
        <v>16</v>
      </c>
      <c r="J153">
        <v>0</v>
      </c>
      <c r="K153">
        <v>1</v>
      </c>
      <c r="L153" s="13">
        <f>VLOOKUP(I153,FormProductsTable[],2,0)*(1-FormTransactionsTable[[#This Row],[Discount]])</f>
        <v>19.95</v>
      </c>
      <c r="M153" s="14" t="str">
        <f>VLOOKUP(H153,FormSalesRepTable[],2,0)</f>
        <v>South</v>
      </c>
      <c r="N153" s="13">
        <f t="shared" si="4"/>
        <v>19.95</v>
      </c>
    </row>
    <row r="154" spans="7:14" x14ac:dyDescent="0.25">
      <c r="G154" s="3">
        <v>41987</v>
      </c>
      <c r="H154" t="s">
        <v>73</v>
      </c>
      <c r="I154" t="s">
        <v>24</v>
      </c>
      <c r="J154">
        <v>0</v>
      </c>
      <c r="K154">
        <v>5</v>
      </c>
      <c r="L154" s="13">
        <f>VLOOKUP(I154,FormProductsTable[],2,0)*(1-FormTransactionsTable[[#This Row],[Discount]])</f>
        <v>34</v>
      </c>
      <c r="M154" s="14" t="str">
        <f>VLOOKUP(H154,FormSalesRepTable[],2,0)</f>
        <v>MidWest</v>
      </c>
      <c r="N154" s="13">
        <f t="shared" si="4"/>
        <v>170</v>
      </c>
    </row>
    <row r="155" spans="7:14" x14ac:dyDescent="0.25">
      <c r="G155" s="3">
        <v>41635</v>
      </c>
      <c r="H155" t="s">
        <v>76</v>
      </c>
      <c r="I155" t="s">
        <v>24</v>
      </c>
      <c r="J155">
        <v>0</v>
      </c>
      <c r="K155">
        <v>2</v>
      </c>
      <c r="L155" s="13">
        <f>VLOOKUP(I155,FormProductsTable[],2,0)*(1-FormTransactionsTable[[#This Row],[Discount]])</f>
        <v>34</v>
      </c>
      <c r="M155" s="14" t="str">
        <f>VLOOKUP(H155,FormSalesRepTable[],2,0)</f>
        <v>MidWest</v>
      </c>
      <c r="N155" s="13">
        <f t="shared" si="4"/>
        <v>68</v>
      </c>
    </row>
    <row r="156" spans="7:14" x14ac:dyDescent="0.25">
      <c r="G156" s="3">
        <v>41637</v>
      </c>
      <c r="H156" t="s">
        <v>51</v>
      </c>
      <c r="I156" t="s">
        <v>17</v>
      </c>
      <c r="J156">
        <v>0.02</v>
      </c>
      <c r="K156">
        <v>1</v>
      </c>
      <c r="L156" s="13">
        <f>VLOOKUP(I156,FormProductsTable[],2,0)*(1-FormTransactionsTable[[#This Row],[Discount]])</f>
        <v>22.491</v>
      </c>
      <c r="M156" s="14" t="str">
        <f>VLOOKUP(H156,FormSalesRepTable[],2,0)</f>
        <v>South</v>
      </c>
      <c r="N156" s="13">
        <f t="shared" si="4"/>
        <v>22.49</v>
      </c>
    </row>
    <row r="157" spans="7:14" x14ac:dyDescent="0.25">
      <c r="G157" s="3">
        <v>42004</v>
      </c>
      <c r="H157" t="s">
        <v>22</v>
      </c>
      <c r="I157" t="s">
        <v>12</v>
      </c>
      <c r="J157">
        <v>0</v>
      </c>
      <c r="K157">
        <v>4</v>
      </c>
      <c r="L157" s="13">
        <f>VLOOKUP(I157,FormProductsTable[],2,0)*(1-FormTransactionsTable[[#This Row],[Discount]])</f>
        <v>22.95</v>
      </c>
      <c r="M157" s="14" t="str">
        <f>VLOOKUP(H157,FormSalesRepTable[],2,0)</f>
        <v>East</v>
      </c>
      <c r="N157" s="13">
        <f t="shared" si="4"/>
        <v>91.8</v>
      </c>
    </row>
    <row r="158" spans="7:14" x14ac:dyDescent="0.25">
      <c r="G158" s="3">
        <v>41616</v>
      </c>
      <c r="H158" t="s">
        <v>62</v>
      </c>
      <c r="I158" t="s">
        <v>16</v>
      </c>
      <c r="J158">
        <v>0</v>
      </c>
      <c r="K158">
        <v>3</v>
      </c>
      <c r="L158" s="13">
        <f>VLOOKUP(I158,FormProductsTable[],2,0)*(1-FormTransactionsTable[[#This Row],[Discount]])</f>
        <v>19.95</v>
      </c>
      <c r="M158" s="14" t="str">
        <f>VLOOKUP(H158,FormSalesRepTable[],2,0)</f>
        <v>MidWest</v>
      </c>
      <c r="N158" s="13">
        <f t="shared" si="4"/>
        <v>59.85</v>
      </c>
    </row>
    <row r="159" spans="7:14" x14ac:dyDescent="0.25">
      <c r="G159" s="3">
        <v>41601</v>
      </c>
      <c r="H159" t="s">
        <v>49</v>
      </c>
      <c r="I159" t="s">
        <v>24</v>
      </c>
      <c r="J159">
        <v>0</v>
      </c>
      <c r="K159">
        <v>3</v>
      </c>
      <c r="L159" s="13">
        <f>VLOOKUP(I159,FormProductsTable[],2,0)*(1-FormTransactionsTable[[#This Row],[Discount]])</f>
        <v>34</v>
      </c>
      <c r="M159" s="14" t="str">
        <f>VLOOKUP(H159,FormSalesRepTable[],2,0)</f>
        <v>MidWest</v>
      </c>
      <c r="N159" s="13">
        <f t="shared" si="4"/>
        <v>102</v>
      </c>
    </row>
    <row r="160" spans="7:14" x14ac:dyDescent="0.25">
      <c r="G160" s="3">
        <v>41616</v>
      </c>
      <c r="H160" t="s">
        <v>89</v>
      </c>
      <c r="I160" t="s">
        <v>36</v>
      </c>
      <c r="J160">
        <v>0</v>
      </c>
      <c r="K160">
        <v>14</v>
      </c>
      <c r="L160" s="13">
        <f>VLOOKUP(I160,FormProductsTable[],2,0)*(1-FormTransactionsTable[[#This Row],[Discount]])</f>
        <v>25</v>
      </c>
      <c r="M160" s="14" t="str">
        <f>VLOOKUP(H160,FormSalesRepTable[],2,0)</f>
        <v>West</v>
      </c>
      <c r="N160" s="13">
        <f t="shared" si="4"/>
        <v>350</v>
      </c>
    </row>
    <row r="161" spans="7:14" x14ac:dyDescent="0.25">
      <c r="G161" s="3">
        <v>41324</v>
      </c>
      <c r="H161" t="s">
        <v>45</v>
      </c>
      <c r="I161" t="s">
        <v>11</v>
      </c>
      <c r="J161">
        <v>0</v>
      </c>
      <c r="K161">
        <v>4</v>
      </c>
      <c r="L161" s="13">
        <f>VLOOKUP(I161,FormProductsTable[],2,0)*(1-FormTransactionsTable[[#This Row],[Discount]])</f>
        <v>79.95</v>
      </c>
      <c r="M161" s="14" t="str">
        <f>VLOOKUP(H161,FormSalesRepTable[],2,0)</f>
        <v>MidWest</v>
      </c>
      <c r="N161" s="13">
        <f t="shared" si="4"/>
        <v>319.8</v>
      </c>
    </row>
    <row r="162" spans="7:14" x14ac:dyDescent="0.25">
      <c r="G162" s="3">
        <v>41621</v>
      </c>
      <c r="H162" t="s">
        <v>25</v>
      </c>
      <c r="I162" t="s">
        <v>21</v>
      </c>
      <c r="J162">
        <v>0.01</v>
      </c>
      <c r="K162">
        <v>1</v>
      </c>
      <c r="L162" s="13">
        <f>VLOOKUP(I162,FormProductsTable[],2,0)*(1-FormTransactionsTable[[#This Row],[Discount]])</f>
        <v>24.75</v>
      </c>
      <c r="M162" s="14" t="str">
        <f>VLOOKUP(H162,FormSalesRepTable[],2,0)</f>
        <v>West</v>
      </c>
      <c r="N162" s="13">
        <f t="shared" si="4"/>
        <v>24.75</v>
      </c>
    </row>
    <row r="163" spans="7:14" x14ac:dyDescent="0.25">
      <c r="G163" s="3">
        <v>41303</v>
      </c>
      <c r="H163" t="s">
        <v>73</v>
      </c>
      <c r="I163" t="s">
        <v>36</v>
      </c>
      <c r="J163">
        <v>0</v>
      </c>
      <c r="K163">
        <v>2</v>
      </c>
      <c r="L163" s="13">
        <f>VLOOKUP(I163,FormProductsTable[],2,0)*(1-FormTransactionsTable[[#This Row],[Discount]])</f>
        <v>25</v>
      </c>
      <c r="M163" s="14" t="str">
        <f>VLOOKUP(H163,FormSalesRepTable[],2,0)</f>
        <v>MidWest</v>
      </c>
      <c r="N163" s="13">
        <f t="shared" si="4"/>
        <v>50</v>
      </c>
    </row>
    <row r="164" spans="7:14" x14ac:dyDescent="0.25">
      <c r="G164" s="3">
        <v>41984</v>
      </c>
      <c r="H164" t="s">
        <v>68</v>
      </c>
      <c r="I164" t="s">
        <v>11</v>
      </c>
      <c r="J164">
        <v>0</v>
      </c>
      <c r="K164">
        <v>2</v>
      </c>
      <c r="L164" s="13">
        <f>VLOOKUP(I164,FormProductsTable[],2,0)*(1-FormTransactionsTable[[#This Row],[Discount]])</f>
        <v>79.95</v>
      </c>
      <c r="M164" s="14" t="str">
        <f>VLOOKUP(H164,FormSalesRepTable[],2,0)</f>
        <v>MidWest</v>
      </c>
      <c r="N164" s="13">
        <f t="shared" si="4"/>
        <v>159.9</v>
      </c>
    </row>
    <row r="165" spans="7:14" x14ac:dyDescent="0.25">
      <c r="G165" s="3">
        <v>41613</v>
      </c>
      <c r="H165" t="s">
        <v>31</v>
      </c>
      <c r="I165" t="s">
        <v>17</v>
      </c>
      <c r="J165">
        <v>0</v>
      </c>
      <c r="K165">
        <v>14</v>
      </c>
      <c r="L165" s="13">
        <f>VLOOKUP(I165,FormProductsTable[],2,0)*(1-FormTransactionsTable[[#This Row],[Discount]])</f>
        <v>22.95</v>
      </c>
      <c r="M165" s="14" t="str">
        <f>VLOOKUP(H165,FormSalesRepTable[],2,0)</f>
        <v>West</v>
      </c>
      <c r="N165" s="13">
        <f t="shared" si="4"/>
        <v>321.3</v>
      </c>
    </row>
    <row r="166" spans="7:14" x14ac:dyDescent="0.25">
      <c r="G166" s="3">
        <v>41358</v>
      </c>
      <c r="H166" t="s">
        <v>46</v>
      </c>
      <c r="I166" t="s">
        <v>24</v>
      </c>
      <c r="J166">
        <v>1.4999999999999999E-2</v>
      </c>
      <c r="K166">
        <v>3</v>
      </c>
      <c r="L166" s="13">
        <f>VLOOKUP(I166,FormProductsTable[],2,0)*(1-FormTransactionsTable[[#This Row],[Discount]])</f>
        <v>33.49</v>
      </c>
      <c r="M166" s="14" t="str">
        <f>VLOOKUP(H166,FormSalesRepTable[],2,0)</f>
        <v>South</v>
      </c>
      <c r="N166" s="13">
        <f t="shared" si="4"/>
        <v>100.47</v>
      </c>
    </row>
    <row r="167" spans="7:14" x14ac:dyDescent="0.25">
      <c r="G167" s="3">
        <v>41964</v>
      </c>
      <c r="H167" t="s">
        <v>85</v>
      </c>
      <c r="I167" t="s">
        <v>12</v>
      </c>
      <c r="J167">
        <v>0</v>
      </c>
      <c r="K167">
        <v>4</v>
      </c>
      <c r="L167" s="13">
        <f>VLOOKUP(I167,FormProductsTable[],2,0)*(1-FormTransactionsTable[[#This Row],[Discount]])</f>
        <v>22.95</v>
      </c>
      <c r="M167" s="14" t="str">
        <f>VLOOKUP(H167,FormSalesRepTable[],2,0)</f>
        <v>West</v>
      </c>
      <c r="N167" s="13">
        <f t="shared" si="4"/>
        <v>91.8</v>
      </c>
    </row>
    <row r="168" spans="7:14" x14ac:dyDescent="0.25">
      <c r="G168" s="3">
        <v>41618</v>
      </c>
      <c r="H168" t="s">
        <v>73</v>
      </c>
      <c r="I168" t="s">
        <v>27</v>
      </c>
      <c r="J168">
        <v>0</v>
      </c>
      <c r="K168">
        <v>2</v>
      </c>
      <c r="L168" s="13">
        <f>VLOOKUP(I168,FormProductsTable[],2,0)*(1-FormTransactionsTable[[#This Row],[Discount]])</f>
        <v>27.5</v>
      </c>
      <c r="M168" s="14" t="str">
        <f>VLOOKUP(H168,FormSalesRepTable[],2,0)</f>
        <v>MidWest</v>
      </c>
      <c r="N168" s="13">
        <f t="shared" si="4"/>
        <v>55</v>
      </c>
    </row>
    <row r="169" spans="7:14" x14ac:dyDescent="0.25">
      <c r="G169" s="3">
        <v>41766</v>
      </c>
      <c r="H169" t="s">
        <v>56</v>
      </c>
      <c r="I169" t="s">
        <v>16</v>
      </c>
      <c r="J169">
        <v>0.01</v>
      </c>
      <c r="K169">
        <v>2</v>
      </c>
      <c r="L169" s="13">
        <f>VLOOKUP(I169,FormProductsTable[],2,0)*(1-FormTransactionsTable[[#This Row],[Discount]])</f>
        <v>19.750499999999999</v>
      </c>
      <c r="M169" s="14" t="str">
        <f>VLOOKUP(H169,FormSalesRepTable[],2,0)</f>
        <v>South</v>
      </c>
      <c r="N169" s="13">
        <f t="shared" si="4"/>
        <v>39.5</v>
      </c>
    </row>
    <row r="170" spans="7:14" x14ac:dyDescent="0.25">
      <c r="G170" s="3">
        <v>41608</v>
      </c>
      <c r="H170" t="s">
        <v>29</v>
      </c>
      <c r="I170" t="s">
        <v>16</v>
      </c>
      <c r="J170">
        <v>0</v>
      </c>
      <c r="K170">
        <v>3</v>
      </c>
      <c r="L170" s="13">
        <f>VLOOKUP(I170,FormProductsTable[],2,0)*(1-FormTransactionsTable[[#This Row],[Discount]])</f>
        <v>19.95</v>
      </c>
      <c r="M170" s="14" t="str">
        <f>VLOOKUP(H170,FormSalesRepTable[],2,0)</f>
        <v>East</v>
      </c>
      <c r="N170" s="13">
        <f t="shared" si="4"/>
        <v>59.85</v>
      </c>
    </row>
    <row r="171" spans="7:14" x14ac:dyDescent="0.25">
      <c r="G171" s="3">
        <v>41957</v>
      </c>
      <c r="H171" t="s">
        <v>40</v>
      </c>
      <c r="I171" t="s">
        <v>24</v>
      </c>
      <c r="J171">
        <v>0</v>
      </c>
      <c r="K171">
        <v>2</v>
      </c>
      <c r="L171" s="13">
        <f>VLOOKUP(I171,FormProductsTable[],2,0)*(1-FormTransactionsTable[[#This Row],[Discount]])</f>
        <v>34</v>
      </c>
      <c r="M171" s="14" t="str">
        <f>VLOOKUP(H171,FormSalesRepTable[],2,0)</f>
        <v>South</v>
      </c>
      <c r="N171" s="13">
        <f t="shared" si="4"/>
        <v>68</v>
      </c>
    </row>
    <row r="172" spans="7:14" x14ac:dyDescent="0.25">
      <c r="G172" s="3">
        <v>41956</v>
      </c>
      <c r="H172" t="s">
        <v>76</v>
      </c>
      <c r="I172" t="s">
        <v>16</v>
      </c>
      <c r="J172">
        <v>0</v>
      </c>
      <c r="K172">
        <v>2</v>
      </c>
      <c r="L172" s="13">
        <f>VLOOKUP(I172,FormProductsTable[],2,0)*(1-FormTransactionsTable[[#This Row],[Discount]])</f>
        <v>19.95</v>
      </c>
      <c r="M172" s="14" t="str">
        <f>VLOOKUP(H172,FormSalesRepTable[],2,0)</f>
        <v>MidWest</v>
      </c>
      <c r="N172" s="13">
        <f t="shared" si="4"/>
        <v>39.9</v>
      </c>
    </row>
    <row r="173" spans="7:14" x14ac:dyDescent="0.25">
      <c r="G173" s="3">
        <v>42004</v>
      </c>
      <c r="H173" t="s">
        <v>40</v>
      </c>
      <c r="I173" t="s">
        <v>12</v>
      </c>
      <c r="J173">
        <v>1.4999999999999999E-2</v>
      </c>
      <c r="K173">
        <v>2</v>
      </c>
      <c r="L173" s="13">
        <f>VLOOKUP(I173,FormProductsTable[],2,0)*(1-FormTransactionsTable[[#This Row],[Discount]])</f>
        <v>22.60575</v>
      </c>
      <c r="M173" s="14" t="str">
        <f>VLOOKUP(H173,FormSalesRepTable[],2,0)</f>
        <v>South</v>
      </c>
      <c r="N173" s="13">
        <f t="shared" si="4"/>
        <v>45.21</v>
      </c>
    </row>
    <row r="174" spans="7:14" x14ac:dyDescent="0.25">
      <c r="G174" s="3">
        <v>41381</v>
      </c>
      <c r="H174" t="s">
        <v>81</v>
      </c>
      <c r="I174" t="s">
        <v>16</v>
      </c>
      <c r="J174">
        <v>0</v>
      </c>
      <c r="K174">
        <v>1</v>
      </c>
      <c r="L174" s="13">
        <f>VLOOKUP(I174,FormProductsTable[],2,0)*(1-FormTransactionsTable[[#This Row],[Discount]])</f>
        <v>19.95</v>
      </c>
      <c r="M174" s="14" t="str">
        <f>VLOOKUP(H174,FormSalesRepTable[],2,0)</f>
        <v>West</v>
      </c>
      <c r="N174" s="13">
        <f t="shared" si="4"/>
        <v>19.95</v>
      </c>
    </row>
    <row r="175" spans="7:14" x14ac:dyDescent="0.25">
      <c r="G175" s="3">
        <v>41615</v>
      </c>
      <c r="H175" t="s">
        <v>73</v>
      </c>
      <c r="I175" t="s">
        <v>12</v>
      </c>
      <c r="J175">
        <v>0.03</v>
      </c>
      <c r="K175">
        <v>5</v>
      </c>
      <c r="L175" s="13">
        <f>VLOOKUP(I175,FormProductsTable[],2,0)*(1-FormTransactionsTable[[#This Row],[Discount]])</f>
        <v>22.261499999999998</v>
      </c>
      <c r="M175" s="14" t="str">
        <f>VLOOKUP(H175,FormSalesRepTable[],2,0)</f>
        <v>MidWest</v>
      </c>
      <c r="N175" s="13">
        <f t="shared" si="4"/>
        <v>111.31</v>
      </c>
    </row>
    <row r="176" spans="7:14" x14ac:dyDescent="0.25">
      <c r="G176" s="3">
        <v>41970</v>
      </c>
      <c r="H176" t="s">
        <v>42</v>
      </c>
      <c r="I176" t="s">
        <v>30</v>
      </c>
      <c r="J176">
        <v>0</v>
      </c>
      <c r="K176">
        <v>19</v>
      </c>
      <c r="L176" s="13">
        <f>VLOOKUP(I176,FormProductsTable[],2,0)*(1-FormTransactionsTable[[#This Row],[Discount]])</f>
        <v>30</v>
      </c>
      <c r="M176" s="14" t="str">
        <f>VLOOKUP(H176,FormSalesRepTable[],2,0)</f>
        <v>MidWest</v>
      </c>
      <c r="N176" s="13">
        <f t="shared" si="4"/>
        <v>570</v>
      </c>
    </row>
    <row r="177" spans="7:14" x14ac:dyDescent="0.25">
      <c r="G177" s="3">
        <v>41696</v>
      </c>
      <c r="H177" t="s">
        <v>20</v>
      </c>
      <c r="I177" t="s">
        <v>24</v>
      </c>
      <c r="J177">
        <v>0.02</v>
      </c>
      <c r="K177">
        <v>3</v>
      </c>
      <c r="L177" s="13">
        <f>VLOOKUP(I177,FormProductsTable[],2,0)*(1-FormTransactionsTable[[#This Row],[Discount]])</f>
        <v>33.32</v>
      </c>
      <c r="M177" s="14" t="str">
        <f>VLOOKUP(H177,FormSalesRepTable[],2,0)</f>
        <v>West</v>
      </c>
      <c r="N177" s="13">
        <f t="shared" si="4"/>
        <v>99.96</v>
      </c>
    </row>
    <row r="178" spans="7:14" x14ac:dyDescent="0.25">
      <c r="G178" s="3">
        <v>41983</v>
      </c>
      <c r="H178" t="s">
        <v>43</v>
      </c>
      <c r="I178" t="s">
        <v>24</v>
      </c>
      <c r="J178">
        <v>0.01</v>
      </c>
      <c r="K178">
        <v>2</v>
      </c>
      <c r="L178" s="13">
        <f>VLOOKUP(I178,FormProductsTable[],2,0)*(1-FormTransactionsTable[[#This Row],[Discount]])</f>
        <v>33.659999999999997</v>
      </c>
      <c r="M178" s="14" t="str">
        <f>VLOOKUP(H178,FormSalesRepTable[],2,0)</f>
        <v>MidWest</v>
      </c>
      <c r="N178" s="13">
        <f t="shared" si="4"/>
        <v>67.319999999999993</v>
      </c>
    </row>
    <row r="179" spans="7:14" x14ac:dyDescent="0.25">
      <c r="G179" s="3">
        <v>41629</v>
      </c>
      <c r="H179" t="s">
        <v>90</v>
      </c>
      <c r="I179" t="s">
        <v>24</v>
      </c>
      <c r="J179">
        <v>0</v>
      </c>
      <c r="K179">
        <v>1</v>
      </c>
      <c r="L179" s="13">
        <f>VLOOKUP(I179,FormProductsTable[],2,0)*(1-FormTransactionsTable[[#This Row],[Discount]])</f>
        <v>34</v>
      </c>
      <c r="M179" s="14" t="str">
        <f>VLOOKUP(H179,FormSalesRepTable[],2,0)</f>
        <v>East</v>
      </c>
      <c r="N179" s="13">
        <f t="shared" si="4"/>
        <v>34</v>
      </c>
    </row>
    <row r="180" spans="7:14" x14ac:dyDescent="0.25">
      <c r="G180" s="3">
        <v>41958</v>
      </c>
      <c r="H180" t="s">
        <v>49</v>
      </c>
      <c r="I180" t="s">
        <v>12</v>
      </c>
      <c r="J180">
        <v>0.01</v>
      </c>
      <c r="K180">
        <v>3</v>
      </c>
      <c r="L180" s="13">
        <f>VLOOKUP(I180,FormProductsTable[],2,0)*(1-FormTransactionsTable[[#This Row],[Discount]])</f>
        <v>22.720499999999998</v>
      </c>
      <c r="M180" s="14" t="str">
        <f>VLOOKUP(H180,FormSalesRepTable[],2,0)</f>
        <v>MidWest</v>
      </c>
      <c r="N180" s="13">
        <f t="shared" si="4"/>
        <v>68.16</v>
      </c>
    </row>
    <row r="181" spans="7:14" x14ac:dyDescent="0.25">
      <c r="G181" s="3">
        <v>41588</v>
      </c>
      <c r="H181" t="s">
        <v>42</v>
      </c>
      <c r="I181" t="s">
        <v>17</v>
      </c>
      <c r="J181">
        <v>0.03</v>
      </c>
      <c r="K181">
        <v>19</v>
      </c>
      <c r="L181" s="13">
        <f>VLOOKUP(I181,FormProductsTable[],2,0)*(1-FormTransactionsTable[[#This Row],[Discount]])</f>
        <v>22.261499999999998</v>
      </c>
      <c r="M181" s="14" t="str">
        <f>VLOOKUP(H181,FormSalesRepTable[],2,0)</f>
        <v>MidWest</v>
      </c>
      <c r="N181" s="13">
        <f t="shared" si="4"/>
        <v>422.97</v>
      </c>
    </row>
    <row r="182" spans="7:14" x14ac:dyDescent="0.25">
      <c r="G182" s="3">
        <v>41593</v>
      </c>
      <c r="H182" t="s">
        <v>49</v>
      </c>
      <c r="I182" t="s">
        <v>7</v>
      </c>
      <c r="J182">
        <v>0.02</v>
      </c>
      <c r="K182">
        <v>2</v>
      </c>
      <c r="L182" s="13">
        <f>VLOOKUP(I182,FormProductsTable[],2,0)*(1-FormTransactionsTable[[#This Row],[Discount]])</f>
        <v>20.58</v>
      </c>
      <c r="M182" s="14" t="str">
        <f>VLOOKUP(H182,FormSalesRepTable[],2,0)</f>
        <v>MidWest</v>
      </c>
      <c r="N182" s="13">
        <f t="shared" si="4"/>
        <v>41.16</v>
      </c>
    </row>
    <row r="183" spans="7:14" x14ac:dyDescent="0.25">
      <c r="G183" s="3">
        <v>41337</v>
      </c>
      <c r="H183" t="s">
        <v>72</v>
      </c>
      <c r="I183" t="s">
        <v>24</v>
      </c>
      <c r="J183">
        <v>0</v>
      </c>
      <c r="K183">
        <v>2</v>
      </c>
      <c r="L183" s="13">
        <f>VLOOKUP(I183,FormProductsTable[],2,0)*(1-FormTransactionsTable[[#This Row],[Discount]])</f>
        <v>34</v>
      </c>
      <c r="M183" s="14" t="str">
        <f>VLOOKUP(H183,FormSalesRepTable[],2,0)</f>
        <v>West</v>
      </c>
      <c r="N183" s="13">
        <f t="shared" si="4"/>
        <v>68</v>
      </c>
    </row>
    <row r="184" spans="7:14" x14ac:dyDescent="0.25">
      <c r="G184" s="3">
        <v>41668</v>
      </c>
      <c r="H184" t="s">
        <v>91</v>
      </c>
      <c r="I184" t="s">
        <v>24</v>
      </c>
      <c r="J184">
        <v>0</v>
      </c>
      <c r="K184">
        <v>3</v>
      </c>
      <c r="L184" s="13">
        <f>VLOOKUP(I184,FormProductsTable[],2,0)*(1-FormTransactionsTable[[#This Row],[Discount]])</f>
        <v>34</v>
      </c>
      <c r="M184" s="14" t="str">
        <f>VLOOKUP(H184,FormSalesRepTable[],2,0)</f>
        <v>West</v>
      </c>
      <c r="N184" s="13">
        <f t="shared" si="4"/>
        <v>102</v>
      </c>
    </row>
    <row r="185" spans="7:14" x14ac:dyDescent="0.25">
      <c r="G185" s="3">
        <v>41400</v>
      </c>
      <c r="H185" t="s">
        <v>23</v>
      </c>
      <c r="I185" t="s">
        <v>24</v>
      </c>
      <c r="J185">
        <v>0.03</v>
      </c>
      <c r="K185">
        <v>4</v>
      </c>
      <c r="L185" s="13">
        <f>VLOOKUP(I185,FormProductsTable[],2,0)*(1-FormTransactionsTable[[#This Row],[Discount]])</f>
        <v>32.979999999999997</v>
      </c>
      <c r="M185" s="14" t="str">
        <f>VLOOKUP(H185,FormSalesRepTable[],2,0)</f>
        <v>MidWest</v>
      </c>
      <c r="N185" s="13">
        <f t="shared" si="4"/>
        <v>131.91999999999999</v>
      </c>
    </row>
    <row r="186" spans="7:14" x14ac:dyDescent="0.25">
      <c r="G186" s="3">
        <v>41734</v>
      </c>
      <c r="H186" t="s">
        <v>89</v>
      </c>
      <c r="I186" t="s">
        <v>36</v>
      </c>
      <c r="J186">
        <v>0</v>
      </c>
      <c r="K186">
        <v>1</v>
      </c>
      <c r="L186" s="13">
        <f>VLOOKUP(I186,FormProductsTable[],2,0)*(1-FormTransactionsTable[[#This Row],[Discount]])</f>
        <v>25</v>
      </c>
      <c r="M186" s="14" t="str">
        <f>VLOOKUP(H186,FormSalesRepTable[],2,0)</f>
        <v>West</v>
      </c>
      <c r="N186" s="13">
        <f t="shared" si="4"/>
        <v>25</v>
      </c>
    </row>
    <row r="187" spans="7:14" x14ac:dyDescent="0.25">
      <c r="G187" s="3">
        <v>41953</v>
      </c>
      <c r="H187" t="s">
        <v>23</v>
      </c>
      <c r="I187" t="s">
        <v>7</v>
      </c>
      <c r="J187">
        <v>2.5000000000000001E-2</v>
      </c>
      <c r="K187">
        <v>11</v>
      </c>
      <c r="L187" s="13">
        <f>VLOOKUP(I187,FormProductsTable[],2,0)*(1-FormTransactionsTable[[#This Row],[Discount]])</f>
        <v>20.474999999999998</v>
      </c>
      <c r="M187" s="14" t="str">
        <f>VLOOKUP(H187,FormSalesRepTable[],2,0)</f>
        <v>MidWest</v>
      </c>
      <c r="N187" s="13">
        <f t="shared" si="4"/>
        <v>225.23</v>
      </c>
    </row>
    <row r="188" spans="7:14" x14ac:dyDescent="0.25">
      <c r="G188" s="3">
        <v>41968</v>
      </c>
      <c r="H188" t="s">
        <v>15</v>
      </c>
      <c r="I188" t="s">
        <v>21</v>
      </c>
      <c r="J188">
        <v>1.4999999999999999E-2</v>
      </c>
      <c r="K188">
        <v>2</v>
      </c>
      <c r="L188" s="13">
        <f>VLOOKUP(I188,FormProductsTable[],2,0)*(1-FormTransactionsTable[[#This Row],[Discount]])</f>
        <v>24.625</v>
      </c>
      <c r="M188" s="14" t="str">
        <f>VLOOKUP(H188,FormSalesRepTable[],2,0)</f>
        <v>MidWest</v>
      </c>
      <c r="N188" s="13">
        <f t="shared" si="4"/>
        <v>49.25</v>
      </c>
    </row>
    <row r="189" spans="7:14" x14ac:dyDescent="0.25">
      <c r="G189" s="3">
        <v>41825</v>
      </c>
      <c r="H189" t="s">
        <v>84</v>
      </c>
      <c r="I189" t="s">
        <v>36</v>
      </c>
      <c r="J189">
        <v>0.03</v>
      </c>
      <c r="K189">
        <v>2</v>
      </c>
      <c r="L189" s="13">
        <f>VLOOKUP(I189,FormProductsTable[],2,0)*(1-FormTransactionsTable[[#This Row],[Discount]])</f>
        <v>24.25</v>
      </c>
      <c r="M189" s="14" t="str">
        <f>VLOOKUP(H189,FormSalesRepTable[],2,0)</f>
        <v>West</v>
      </c>
      <c r="N189" s="13">
        <f t="shared" si="4"/>
        <v>48.5</v>
      </c>
    </row>
    <row r="190" spans="7:14" x14ac:dyDescent="0.25">
      <c r="G190" s="3">
        <v>41999</v>
      </c>
      <c r="H190" t="s">
        <v>58</v>
      </c>
      <c r="I190" t="s">
        <v>12</v>
      </c>
      <c r="J190">
        <v>0.03</v>
      </c>
      <c r="K190">
        <v>2</v>
      </c>
      <c r="L190" s="13">
        <f>VLOOKUP(I190,FormProductsTable[],2,0)*(1-FormTransactionsTable[[#This Row],[Discount]])</f>
        <v>22.261499999999998</v>
      </c>
      <c r="M190" s="14" t="str">
        <f>VLOOKUP(H190,FormSalesRepTable[],2,0)</f>
        <v>East</v>
      </c>
      <c r="N190" s="13">
        <f t="shared" si="4"/>
        <v>44.52</v>
      </c>
    </row>
    <row r="191" spans="7:14" x14ac:dyDescent="0.25">
      <c r="G191" s="3">
        <v>41739</v>
      </c>
      <c r="H191" t="s">
        <v>73</v>
      </c>
      <c r="I191" t="s">
        <v>36</v>
      </c>
      <c r="J191">
        <v>2.5000000000000001E-2</v>
      </c>
      <c r="K191">
        <v>2</v>
      </c>
      <c r="L191" s="13">
        <f>VLOOKUP(I191,FormProductsTable[],2,0)*(1-FormTransactionsTable[[#This Row],[Discount]])</f>
        <v>24.375</v>
      </c>
      <c r="M191" s="14" t="str">
        <f>VLOOKUP(H191,FormSalesRepTable[],2,0)</f>
        <v>MidWest</v>
      </c>
      <c r="N191" s="13">
        <f t="shared" si="4"/>
        <v>48.75</v>
      </c>
    </row>
    <row r="192" spans="7:14" x14ac:dyDescent="0.25">
      <c r="G192" s="3">
        <v>41595</v>
      </c>
      <c r="H192" t="s">
        <v>59</v>
      </c>
      <c r="I192" t="s">
        <v>7</v>
      </c>
      <c r="J192">
        <v>0.02</v>
      </c>
      <c r="K192">
        <v>1</v>
      </c>
      <c r="L192" s="13">
        <f>VLOOKUP(I192,FormProductsTable[],2,0)*(1-FormTransactionsTable[[#This Row],[Discount]])</f>
        <v>20.58</v>
      </c>
      <c r="M192" s="14" t="str">
        <f>VLOOKUP(H192,FormSalesRepTable[],2,0)</f>
        <v>South</v>
      </c>
      <c r="N192" s="13">
        <f t="shared" si="4"/>
        <v>20.58</v>
      </c>
    </row>
    <row r="193" spans="7:14" x14ac:dyDescent="0.25">
      <c r="G193" s="3">
        <v>41977</v>
      </c>
      <c r="H193" t="s">
        <v>29</v>
      </c>
      <c r="I193" t="s">
        <v>36</v>
      </c>
      <c r="J193">
        <v>0</v>
      </c>
      <c r="K193">
        <v>2</v>
      </c>
      <c r="L193" s="13">
        <f>VLOOKUP(I193,FormProductsTable[],2,0)*(1-FormTransactionsTable[[#This Row],[Discount]])</f>
        <v>25</v>
      </c>
      <c r="M193" s="14" t="str">
        <f>VLOOKUP(H193,FormSalesRepTable[],2,0)</f>
        <v>East</v>
      </c>
      <c r="N193" s="13">
        <f t="shared" si="4"/>
        <v>50</v>
      </c>
    </row>
    <row r="194" spans="7:14" x14ac:dyDescent="0.25">
      <c r="G194" s="3">
        <v>41592</v>
      </c>
      <c r="H194" t="s">
        <v>76</v>
      </c>
      <c r="I194" t="s">
        <v>16</v>
      </c>
      <c r="J194">
        <v>0.02</v>
      </c>
      <c r="K194">
        <v>5</v>
      </c>
      <c r="L194" s="13">
        <f>VLOOKUP(I194,FormProductsTable[],2,0)*(1-FormTransactionsTable[[#This Row],[Discount]])</f>
        <v>19.550999999999998</v>
      </c>
      <c r="M194" s="14" t="str">
        <f>VLOOKUP(H194,FormSalesRepTable[],2,0)</f>
        <v>MidWest</v>
      </c>
      <c r="N194" s="13">
        <f t="shared" si="4"/>
        <v>97.76</v>
      </c>
    </row>
    <row r="195" spans="7:14" x14ac:dyDescent="0.25">
      <c r="G195" s="3">
        <v>41619</v>
      </c>
      <c r="H195" t="s">
        <v>45</v>
      </c>
      <c r="I195" t="s">
        <v>36</v>
      </c>
      <c r="J195">
        <v>2.5000000000000001E-2</v>
      </c>
      <c r="K195">
        <v>2</v>
      </c>
      <c r="L195" s="13">
        <f>VLOOKUP(I195,FormProductsTable[],2,0)*(1-FormTransactionsTable[[#This Row],[Discount]])</f>
        <v>24.375</v>
      </c>
      <c r="M195" s="14" t="str">
        <f>VLOOKUP(H195,FormSalesRepTable[],2,0)</f>
        <v>MidWest</v>
      </c>
      <c r="N195" s="13">
        <f t="shared" ref="N195:N258" si="5">ROUND(L195*K195,2)</f>
        <v>48.75</v>
      </c>
    </row>
    <row r="196" spans="7:14" x14ac:dyDescent="0.25">
      <c r="G196" s="3">
        <v>41344</v>
      </c>
      <c r="H196" t="s">
        <v>43</v>
      </c>
      <c r="I196" t="s">
        <v>11</v>
      </c>
      <c r="J196">
        <v>0</v>
      </c>
      <c r="K196">
        <v>1</v>
      </c>
      <c r="L196" s="13">
        <f>VLOOKUP(I196,FormProductsTable[],2,0)*(1-FormTransactionsTable[[#This Row],[Discount]])</f>
        <v>79.95</v>
      </c>
      <c r="M196" s="14" t="str">
        <f>VLOOKUP(H196,FormSalesRepTable[],2,0)</f>
        <v>MidWest</v>
      </c>
      <c r="N196" s="13">
        <f t="shared" si="5"/>
        <v>79.95</v>
      </c>
    </row>
    <row r="197" spans="7:14" x14ac:dyDescent="0.25">
      <c r="G197" s="3">
        <v>41968</v>
      </c>
      <c r="H197" t="s">
        <v>45</v>
      </c>
      <c r="I197" t="s">
        <v>24</v>
      </c>
      <c r="J197">
        <v>0.01</v>
      </c>
      <c r="K197">
        <v>2</v>
      </c>
      <c r="L197" s="13">
        <f>VLOOKUP(I197,FormProductsTable[],2,0)*(1-FormTransactionsTable[[#This Row],[Discount]])</f>
        <v>33.659999999999997</v>
      </c>
      <c r="M197" s="14" t="str">
        <f>VLOOKUP(H197,FormSalesRepTable[],2,0)</f>
        <v>MidWest</v>
      </c>
      <c r="N197" s="13">
        <f t="shared" si="5"/>
        <v>67.319999999999993</v>
      </c>
    </row>
    <row r="198" spans="7:14" x14ac:dyDescent="0.25">
      <c r="G198" s="3">
        <v>41599</v>
      </c>
      <c r="H198" t="s">
        <v>81</v>
      </c>
      <c r="I198" t="s">
        <v>16</v>
      </c>
      <c r="J198">
        <v>0</v>
      </c>
      <c r="K198">
        <v>3</v>
      </c>
      <c r="L198" s="13">
        <f>VLOOKUP(I198,FormProductsTable[],2,0)*(1-FormTransactionsTable[[#This Row],[Discount]])</f>
        <v>19.95</v>
      </c>
      <c r="M198" s="14" t="str">
        <f>VLOOKUP(H198,FormSalesRepTable[],2,0)</f>
        <v>West</v>
      </c>
      <c r="N198" s="13">
        <f t="shared" si="5"/>
        <v>59.85</v>
      </c>
    </row>
    <row r="199" spans="7:14" x14ac:dyDescent="0.25">
      <c r="G199" s="3">
        <v>41337</v>
      </c>
      <c r="H199" t="s">
        <v>26</v>
      </c>
      <c r="I199" t="s">
        <v>16</v>
      </c>
      <c r="J199">
        <v>0</v>
      </c>
      <c r="K199">
        <v>2</v>
      </c>
      <c r="L199" s="13">
        <f>VLOOKUP(I199,FormProductsTable[],2,0)*(1-FormTransactionsTable[[#This Row],[Discount]])</f>
        <v>19.95</v>
      </c>
      <c r="M199" s="14" t="str">
        <f>VLOOKUP(H199,FormSalesRepTable[],2,0)</f>
        <v>MidWest</v>
      </c>
      <c r="N199" s="13">
        <f t="shared" si="5"/>
        <v>39.9</v>
      </c>
    </row>
    <row r="200" spans="7:14" x14ac:dyDescent="0.25">
      <c r="G200" s="3">
        <v>41961</v>
      </c>
      <c r="H200" t="s">
        <v>53</v>
      </c>
      <c r="I200" t="s">
        <v>24</v>
      </c>
      <c r="J200">
        <v>0.03</v>
      </c>
      <c r="K200">
        <v>2</v>
      </c>
      <c r="L200" s="13">
        <f>VLOOKUP(I200,FormProductsTable[],2,0)*(1-FormTransactionsTable[[#This Row],[Discount]])</f>
        <v>32.979999999999997</v>
      </c>
      <c r="M200" s="14" t="str">
        <f>VLOOKUP(H200,FormSalesRepTable[],2,0)</f>
        <v>East</v>
      </c>
      <c r="N200" s="13">
        <f t="shared" si="5"/>
        <v>65.959999999999994</v>
      </c>
    </row>
    <row r="201" spans="7:14" x14ac:dyDescent="0.25">
      <c r="G201" s="3">
        <v>41616</v>
      </c>
      <c r="H201" t="s">
        <v>32</v>
      </c>
      <c r="I201" t="s">
        <v>16</v>
      </c>
      <c r="J201">
        <v>0.01</v>
      </c>
      <c r="K201">
        <v>2</v>
      </c>
      <c r="L201" s="13">
        <f>VLOOKUP(I201,FormProductsTable[],2,0)*(1-FormTransactionsTable[[#This Row],[Discount]])</f>
        <v>19.750499999999999</v>
      </c>
      <c r="M201" s="14" t="str">
        <f>VLOOKUP(H201,FormSalesRepTable[],2,0)</f>
        <v>MidWest</v>
      </c>
      <c r="N201" s="13">
        <f t="shared" si="5"/>
        <v>39.5</v>
      </c>
    </row>
    <row r="202" spans="7:14" x14ac:dyDescent="0.25">
      <c r="G202" s="3">
        <v>41580</v>
      </c>
      <c r="H202" t="s">
        <v>63</v>
      </c>
      <c r="I202" t="s">
        <v>17</v>
      </c>
      <c r="J202">
        <v>0.01</v>
      </c>
      <c r="K202">
        <v>3</v>
      </c>
      <c r="L202" s="13">
        <f>VLOOKUP(I202,FormProductsTable[],2,0)*(1-FormTransactionsTable[[#This Row],[Discount]])</f>
        <v>22.720499999999998</v>
      </c>
      <c r="M202" s="14" t="str">
        <f>VLOOKUP(H202,FormSalesRepTable[],2,0)</f>
        <v>MidWest</v>
      </c>
      <c r="N202" s="13">
        <f t="shared" si="5"/>
        <v>68.16</v>
      </c>
    </row>
    <row r="203" spans="7:14" x14ac:dyDescent="0.25">
      <c r="G203" s="3">
        <v>42001</v>
      </c>
      <c r="H203" t="s">
        <v>55</v>
      </c>
      <c r="I203" t="s">
        <v>24</v>
      </c>
      <c r="J203">
        <v>2.5000000000000001E-2</v>
      </c>
      <c r="K203">
        <v>3</v>
      </c>
      <c r="L203" s="13">
        <f>VLOOKUP(I203,FormProductsTable[],2,0)*(1-FormTransactionsTable[[#This Row],[Discount]])</f>
        <v>33.15</v>
      </c>
      <c r="M203" s="14" t="str">
        <f>VLOOKUP(H203,FormSalesRepTable[],2,0)</f>
        <v>West</v>
      </c>
      <c r="N203" s="13">
        <f t="shared" si="5"/>
        <v>99.45</v>
      </c>
    </row>
    <row r="204" spans="7:14" x14ac:dyDescent="0.25">
      <c r="G204" s="3">
        <v>41584</v>
      </c>
      <c r="H204" t="s">
        <v>89</v>
      </c>
      <c r="I204" t="s">
        <v>30</v>
      </c>
      <c r="J204">
        <v>0.03</v>
      </c>
      <c r="K204">
        <v>1</v>
      </c>
      <c r="L204" s="13">
        <f>VLOOKUP(I204,FormProductsTable[],2,0)*(1-FormTransactionsTable[[#This Row],[Discount]])</f>
        <v>29.099999999999998</v>
      </c>
      <c r="M204" s="14" t="str">
        <f>VLOOKUP(H204,FormSalesRepTable[],2,0)</f>
        <v>West</v>
      </c>
      <c r="N204" s="13">
        <f t="shared" si="5"/>
        <v>29.1</v>
      </c>
    </row>
    <row r="205" spans="7:14" x14ac:dyDescent="0.25">
      <c r="G205" s="3">
        <v>41995</v>
      </c>
      <c r="H205" t="s">
        <v>42</v>
      </c>
      <c r="I205" t="s">
        <v>36</v>
      </c>
      <c r="J205">
        <v>2.5000000000000001E-2</v>
      </c>
      <c r="K205">
        <v>2</v>
      </c>
      <c r="L205" s="13">
        <f>VLOOKUP(I205,FormProductsTable[],2,0)*(1-FormTransactionsTable[[#This Row],[Discount]])</f>
        <v>24.375</v>
      </c>
      <c r="M205" s="14" t="str">
        <f>VLOOKUP(H205,FormSalesRepTable[],2,0)</f>
        <v>MidWest</v>
      </c>
      <c r="N205" s="13">
        <f t="shared" si="5"/>
        <v>48.75</v>
      </c>
    </row>
    <row r="206" spans="7:14" x14ac:dyDescent="0.25">
      <c r="G206" s="3">
        <v>41687</v>
      </c>
      <c r="H206" t="s">
        <v>8</v>
      </c>
      <c r="I206" t="s">
        <v>36</v>
      </c>
      <c r="J206">
        <v>0.02</v>
      </c>
      <c r="K206">
        <v>3</v>
      </c>
      <c r="L206" s="13">
        <f>VLOOKUP(I206,FormProductsTable[],2,0)*(1-FormTransactionsTable[[#This Row],[Discount]])</f>
        <v>24.5</v>
      </c>
      <c r="M206" s="14" t="str">
        <f>VLOOKUP(H206,FormSalesRepTable[],2,0)</f>
        <v>MidWest</v>
      </c>
      <c r="N206" s="13">
        <f t="shared" si="5"/>
        <v>73.5</v>
      </c>
    </row>
    <row r="207" spans="7:14" x14ac:dyDescent="0.25">
      <c r="G207" s="3">
        <v>41857</v>
      </c>
      <c r="H207" t="s">
        <v>29</v>
      </c>
      <c r="I207" t="s">
        <v>24</v>
      </c>
      <c r="J207">
        <v>0</v>
      </c>
      <c r="K207">
        <v>1</v>
      </c>
      <c r="L207" s="13">
        <f>VLOOKUP(I207,FormProductsTable[],2,0)*(1-FormTransactionsTable[[#This Row],[Discount]])</f>
        <v>34</v>
      </c>
      <c r="M207" s="14" t="str">
        <f>VLOOKUP(H207,FormSalesRepTable[],2,0)</f>
        <v>East</v>
      </c>
      <c r="N207" s="13">
        <f t="shared" si="5"/>
        <v>34</v>
      </c>
    </row>
    <row r="208" spans="7:14" x14ac:dyDescent="0.25">
      <c r="G208" s="3">
        <v>41772</v>
      </c>
      <c r="H208" t="s">
        <v>94</v>
      </c>
      <c r="I208" t="s">
        <v>24</v>
      </c>
      <c r="J208">
        <v>0.01</v>
      </c>
      <c r="K208">
        <v>22</v>
      </c>
      <c r="L208" s="13">
        <f>VLOOKUP(I208,FormProductsTable[],2,0)*(1-FormTransactionsTable[[#This Row],[Discount]])</f>
        <v>33.659999999999997</v>
      </c>
      <c r="M208" s="14" t="str">
        <f>VLOOKUP(H208,FormSalesRepTable[],2,0)</f>
        <v>South</v>
      </c>
      <c r="N208" s="13">
        <f t="shared" si="5"/>
        <v>740.52</v>
      </c>
    </row>
    <row r="209" spans="7:14" x14ac:dyDescent="0.25">
      <c r="G209" s="3">
        <v>41605</v>
      </c>
      <c r="H209" t="s">
        <v>73</v>
      </c>
      <c r="I209" t="s">
        <v>7</v>
      </c>
      <c r="J209">
        <v>0.01</v>
      </c>
      <c r="K209">
        <v>2</v>
      </c>
      <c r="L209" s="13">
        <f>VLOOKUP(I209,FormProductsTable[],2,0)*(1-FormTransactionsTable[[#This Row],[Discount]])</f>
        <v>20.79</v>
      </c>
      <c r="M209" s="14" t="str">
        <f>VLOOKUP(H209,FormSalesRepTable[],2,0)</f>
        <v>MidWest</v>
      </c>
      <c r="N209" s="13">
        <f t="shared" si="5"/>
        <v>41.58</v>
      </c>
    </row>
    <row r="210" spans="7:14" x14ac:dyDescent="0.25">
      <c r="G210" s="3">
        <v>41962</v>
      </c>
      <c r="H210" t="s">
        <v>76</v>
      </c>
      <c r="I210" t="s">
        <v>12</v>
      </c>
      <c r="J210">
        <v>0</v>
      </c>
      <c r="K210">
        <v>1</v>
      </c>
      <c r="L210" s="13">
        <f>VLOOKUP(I210,FormProductsTable[],2,0)*(1-FormTransactionsTable[[#This Row],[Discount]])</f>
        <v>22.95</v>
      </c>
      <c r="M210" s="14" t="str">
        <f>VLOOKUP(H210,FormSalesRepTable[],2,0)</f>
        <v>MidWest</v>
      </c>
      <c r="N210" s="13">
        <f t="shared" si="5"/>
        <v>22.95</v>
      </c>
    </row>
    <row r="211" spans="7:14" x14ac:dyDescent="0.25">
      <c r="G211" s="3">
        <v>41599</v>
      </c>
      <c r="H211" t="s">
        <v>53</v>
      </c>
      <c r="I211" t="s">
        <v>17</v>
      </c>
      <c r="J211">
        <v>2.5000000000000001E-2</v>
      </c>
      <c r="K211">
        <v>19</v>
      </c>
      <c r="L211" s="13">
        <f>VLOOKUP(I211,FormProductsTable[],2,0)*(1-FormTransactionsTable[[#This Row],[Discount]])</f>
        <v>22.376249999999999</v>
      </c>
      <c r="M211" s="14" t="str">
        <f>VLOOKUP(H211,FormSalesRepTable[],2,0)</f>
        <v>East</v>
      </c>
      <c r="N211" s="13">
        <f t="shared" si="5"/>
        <v>425.15</v>
      </c>
    </row>
    <row r="212" spans="7:14" x14ac:dyDescent="0.25">
      <c r="G212" s="3">
        <v>41837</v>
      </c>
      <c r="H212" t="s">
        <v>46</v>
      </c>
      <c r="I212" t="s">
        <v>30</v>
      </c>
      <c r="J212">
        <v>1.4999999999999999E-2</v>
      </c>
      <c r="K212">
        <v>2</v>
      </c>
      <c r="L212" s="13">
        <f>VLOOKUP(I212,FormProductsTable[],2,0)*(1-FormTransactionsTable[[#This Row],[Discount]])</f>
        <v>29.55</v>
      </c>
      <c r="M212" s="14" t="str">
        <f>VLOOKUP(H212,FormSalesRepTable[],2,0)</f>
        <v>South</v>
      </c>
      <c r="N212" s="13">
        <f t="shared" si="5"/>
        <v>59.1</v>
      </c>
    </row>
    <row r="213" spans="7:14" x14ac:dyDescent="0.25">
      <c r="G213" s="3">
        <v>41624</v>
      </c>
      <c r="H213" t="s">
        <v>55</v>
      </c>
      <c r="I213" t="s">
        <v>24</v>
      </c>
      <c r="J213">
        <v>0</v>
      </c>
      <c r="K213">
        <v>9</v>
      </c>
      <c r="L213" s="13">
        <f>VLOOKUP(I213,FormProductsTable[],2,0)*(1-FormTransactionsTable[[#This Row],[Discount]])</f>
        <v>34</v>
      </c>
      <c r="M213" s="14" t="str">
        <f>VLOOKUP(H213,FormSalesRepTable[],2,0)</f>
        <v>West</v>
      </c>
      <c r="N213" s="13">
        <f t="shared" si="5"/>
        <v>306</v>
      </c>
    </row>
    <row r="214" spans="7:14" x14ac:dyDescent="0.25">
      <c r="G214" s="3">
        <v>41590</v>
      </c>
      <c r="H214" t="s">
        <v>84</v>
      </c>
      <c r="I214" t="s">
        <v>30</v>
      </c>
      <c r="J214">
        <v>0</v>
      </c>
      <c r="K214">
        <v>2</v>
      </c>
      <c r="L214" s="13">
        <f>VLOOKUP(I214,FormProductsTable[],2,0)*(1-FormTransactionsTable[[#This Row],[Discount]])</f>
        <v>30</v>
      </c>
      <c r="M214" s="14" t="str">
        <f>VLOOKUP(H214,FormSalesRepTable[],2,0)</f>
        <v>West</v>
      </c>
      <c r="N214" s="13">
        <f t="shared" si="5"/>
        <v>60</v>
      </c>
    </row>
    <row r="215" spans="7:14" x14ac:dyDescent="0.25">
      <c r="G215" s="3">
        <v>41667</v>
      </c>
      <c r="H215" t="s">
        <v>29</v>
      </c>
      <c r="I215" t="s">
        <v>30</v>
      </c>
      <c r="J215">
        <v>0</v>
      </c>
      <c r="K215">
        <v>4</v>
      </c>
      <c r="L215" s="13">
        <f>VLOOKUP(I215,FormProductsTable[],2,0)*(1-FormTransactionsTable[[#This Row],[Discount]])</f>
        <v>30</v>
      </c>
      <c r="M215" s="14" t="str">
        <f>VLOOKUP(H215,FormSalesRepTable[],2,0)</f>
        <v>East</v>
      </c>
      <c r="N215" s="13">
        <f t="shared" si="5"/>
        <v>120</v>
      </c>
    </row>
    <row r="216" spans="7:14" x14ac:dyDescent="0.25">
      <c r="G216" s="3">
        <v>41601</v>
      </c>
      <c r="H216" t="s">
        <v>28</v>
      </c>
      <c r="I216" t="s">
        <v>24</v>
      </c>
      <c r="J216">
        <v>0.02</v>
      </c>
      <c r="K216">
        <v>1</v>
      </c>
      <c r="L216" s="13">
        <f>VLOOKUP(I216,FormProductsTable[],2,0)*(1-FormTransactionsTable[[#This Row],[Discount]])</f>
        <v>33.32</v>
      </c>
      <c r="M216" s="14" t="str">
        <f>VLOOKUP(H216,FormSalesRepTable[],2,0)</f>
        <v>MidWest</v>
      </c>
      <c r="N216" s="13">
        <f t="shared" si="5"/>
        <v>33.32</v>
      </c>
    </row>
    <row r="217" spans="7:14" x14ac:dyDescent="0.25">
      <c r="G217" s="3">
        <v>41566</v>
      </c>
      <c r="H217" t="s">
        <v>29</v>
      </c>
      <c r="I217" t="s">
        <v>17</v>
      </c>
      <c r="J217">
        <v>2.5000000000000001E-2</v>
      </c>
      <c r="K217">
        <v>1</v>
      </c>
      <c r="L217" s="13">
        <f>VLOOKUP(I217,FormProductsTable[],2,0)*(1-FormTransactionsTable[[#This Row],[Discount]])</f>
        <v>22.376249999999999</v>
      </c>
      <c r="M217" s="14" t="str">
        <f>VLOOKUP(H217,FormSalesRepTable[],2,0)</f>
        <v>East</v>
      </c>
      <c r="N217" s="13">
        <f t="shared" si="5"/>
        <v>22.38</v>
      </c>
    </row>
    <row r="218" spans="7:14" x14ac:dyDescent="0.25">
      <c r="G218" s="3">
        <v>41944</v>
      </c>
      <c r="H218" t="s">
        <v>94</v>
      </c>
      <c r="I218" t="s">
        <v>41</v>
      </c>
      <c r="J218">
        <v>0.02</v>
      </c>
      <c r="K218">
        <v>3</v>
      </c>
      <c r="L218" s="13">
        <f>VLOOKUP(I218,FormProductsTable[],2,0)*(1-FormTransactionsTable[[#This Row],[Discount]])</f>
        <v>18.62</v>
      </c>
      <c r="M218" s="14" t="str">
        <f>VLOOKUP(H218,FormSalesRepTable[],2,0)</f>
        <v>South</v>
      </c>
      <c r="N218" s="13">
        <f t="shared" si="5"/>
        <v>55.86</v>
      </c>
    </row>
    <row r="219" spans="7:14" x14ac:dyDescent="0.25">
      <c r="G219" s="3">
        <v>41999</v>
      </c>
      <c r="H219" t="s">
        <v>13</v>
      </c>
      <c r="I219" t="s">
        <v>12</v>
      </c>
      <c r="J219">
        <v>2.5000000000000001E-2</v>
      </c>
      <c r="K219">
        <v>2</v>
      </c>
      <c r="L219" s="13">
        <f>VLOOKUP(I219,FormProductsTable[],2,0)*(1-FormTransactionsTable[[#This Row],[Discount]])</f>
        <v>22.376249999999999</v>
      </c>
      <c r="M219" s="14" t="str">
        <f>VLOOKUP(H219,FormSalesRepTable[],2,0)</f>
        <v>West</v>
      </c>
      <c r="N219" s="13">
        <f t="shared" si="5"/>
        <v>44.75</v>
      </c>
    </row>
    <row r="220" spans="7:14" x14ac:dyDescent="0.25">
      <c r="G220" s="3">
        <v>41549</v>
      </c>
      <c r="H220" t="s">
        <v>8</v>
      </c>
      <c r="I220" t="s">
        <v>33</v>
      </c>
      <c r="J220">
        <v>0</v>
      </c>
      <c r="K220">
        <v>1</v>
      </c>
      <c r="L220" s="13">
        <f>VLOOKUP(I220,FormProductsTable[],2,0)*(1-FormTransactionsTable[[#This Row],[Discount]])</f>
        <v>23.5</v>
      </c>
      <c r="M220" s="14" t="str">
        <f>VLOOKUP(H220,FormSalesRepTable[],2,0)</f>
        <v>MidWest</v>
      </c>
      <c r="N220" s="13">
        <f t="shared" si="5"/>
        <v>23.5</v>
      </c>
    </row>
    <row r="221" spans="7:14" x14ac:dyDescent="0.25">
      <c r="G221" s="3">
        <v>41335</v>
      </c>
      <c r="H221" t="s">
        <v>34</v>
      </c>
      <c r="I221" t="s">
        <v>16</v>
      </c>
      <c r="J221">
        <v>0.01</v>
      </c>
      <c r="K221">
        <v>1</v>
      </c>
      <c r="L221" s="13">
        <f>VLOOKUP(I221,FormProductsTable[],2,0)*(1-FormTransactionsTable[[#This Row],[Discount]])</f>
        <v>19.750499999999999</v>
      </c>
      <c r="M221" s="14" t="str">
        <f>VLOOKUP(H221,FormSalesRepTable[],2,0)</f>
        <v>MidWest</v>
      </c>
      <c r="N221" s="13">
        <f t="shared" si="5"/>
        <v>19.75</v>
      </c>
    </row>
    <row r="222" spans="7:14" x14ac:dyDescent="0.25">
      <c r="G222" s="3">
        <v>41588</v>
      </c>
      <c r="H222" t="s">
        <v>89</v>
      </c>
      <c r="I222" t="s">
        <v>24</v>
      </c>
      <c r="J222">
        <v>1.4999999999999999E-2</v>
      </c>
      <c r="K222">
        <v>7</v>
      </c>
      <c r="L222" s="13">
        <f>VLOOKUP(I222,FormProductsTable[],2,0)*(1-FormTransactionsTable[[#This Row],[Discount]])</f>
        <v>33.49</v>
      </c>
      <c r="M222" s="14" t="str">
        <f>VLOOKUP(H222,FormSalesRepTable[],2,0)</f>
        <v>West</v>
      </c>
      <c r="N222" s="13">
        <f t="shared" si="5"/>
        <v>234.43</v>
      </c>
    </row>
    <row r="223" spans="7:14" x14ac:dyDescent="0.25">
      <c r="G223" s="3">
        <v>41947</v>
      </c>
      <c r="H223" t="s">
        <v>44</v>
      </c>
      <c r="I223" t="s">
        <v>12</v>
      </c>
      <c r="J223">
        <v>0.01</v>
      </c>
      <c r="K223">
        <v>1</v>
      </c>
      <c r="L223" s="13">
        <f>VLOOKUP(I223,FormProductsTable[],2,0)*(1-FormTransactionsTable[[#This Row],[Discount]])</f>
        <v>22.720499999999998</v>
      </c>
      <c r="M223" s="14" t="str">
        <f>VLOOKUP(H223,FormSalesRepTable[],2,0)</f>
        <v>MidWest</v>
      </c>
      <c r="N223" s="13">
        <f t="shared" si="5"/>
        <v>22.72</v>
      </c>
    </row>
    <row r="224" spans="7:14" x14ac:dyDescent="0.25">
      <c r="G224" s="3">
        <v>41962</v>
      </c>
      <c r="H224" t="s">
        <v>68</v>
      </c>
      <c r="I224" t="s">
        <v>24</v>
      </c>
      <c r="J224">
        <v>0.01</v>
      </c>
      <c r="K224">
        <v>2</v>
      </c>
      <c r="L224" s="13">
        <f>VLOOKUP(I224,FormProductsTable[],2,0)*(1-FormTransactionsTable[[#This Row],[Discount]])</f>
        <v>33.659999999999997</v>
      </c>
      <c r="M224" s="14" t="str">
        <f>VLOOKUP(H224,FormSalesRepTable[],2,0)</f>
        <v>MidWest</v>
      </c>
      <c r="N224" s="13">
        <f t="shared" si="5"/>
        <v>67.319999999999993</v>
      </c>
    </row>
    <row r="225" spans="7:14" x14ac:dyDescent="0.25">
      <c r="G225" s="3">
        <v>42001</v>
      </c>
      <c r="H225" t="s">
        <v>43</v>
      </c>
      <c r="I225" t="s">
        <v>24</v>
      </c>
      <c r="J225">
        <v>0</v>
      </c>
      <c r="K225">
        <v>2</v>
      </c>
      <c r="L225" s="13">
        <f>VLOOKUP(I225,FormProductsTable[],2,0)*(1-FormTransactionsTable[[#This Row],[Discount]])</f>
        <v>34</v>
      </c>
      <c r="M225" s="14" t="str">
        <f>VLOOKUP(H225,FormSalesRepTable[],2,0)</f>
        <v>MidWest</v>
      </c>
      <c r="N225" s="13">
        <f t="shared" si="5"/>
        <v>68</v>
      </c>
    </row>
    <row r="226" spans="7:14" x14ac:dyDescent="0.25">
      <c r="G226" s="3">
        <v>41420</v>
      </c>
      <c r="H226" t="s">
        <v>35</v>
      </c>
      <c r="I226" t="s">
        <v>24</v>
      </c>
      <c r="J226">
        <v>0.01</v>
      </c>
      <c r="K226">
        <v>2</v>
      </c>
      <c r="L226" s="13">
        <f>VLOOKUP(I226,FormProductsTable[],2,0)*(1-FormTransactionsTable[[#This Row],[Discount]])</f>
        <v>33.659999999999997</v>
      </c>
      <c r="M226" s="14" t="str">
        <f>VLOOKUP(H226,FormSalesRepTable[],2,0)</f>
        <v>West</v>
      </c>
      <c r="N226" s="13">
        <f t="shared" si="5"/>
        <v>67.319999999999993</v>
      </c>
    </row>
    <row r="227" spans="7:14" x14ac:dyDescent="0.25">
      <c r="G227" s="3">
        <v>41956</v>
      </c>
      <c r="H227" t="s">
        <v>58</v>
      </c>
      <c r="I227" t="s">
        <v>16</v>
      </c>
      <c r="J227">
        <v>0</v>
      </c>
      <c r="K227">
        <v>2</v>
      </c>
      <c r="L227" s="13">
        <f>VLOOKUP(I227,FormProductsTable[],2,0)*(1-FormTransactionsTable[[#This Row],[Discount]])</f>
        <v>19.95</v>
      </c>
      <c r="M227" s="14" t="str">
        <f>VLOOKUP(H227,FormSalesRepTable[],2,0)</f>
        <v>East</v>
      </c>
      <c r="N227" s="13">
        <f t="shared" si="5"/>
        <v>39.9</v>
      </c>
    </row>
    <row r="228" spans="7:14" x14ac:dyDescent="0.25">
      <c r="G228" s="3">
        <v>41988</v>
      </c>
      <c r="H228" t="s">
        <v>73</v>
      </c>
      <c r="I228" t="s">
        <v>17</v>
      </c>
      <c r="J228">
        <v>1.4999999999999999E-2</v>
      </c>
      <c r="K228">
        <v>3</v>
      </c>
      <c r="L228" s="13">
        <f>VLOOKUP(I228,FormProductsTable[],2,0)*(1-FormTransactionsTable[[#This Row],[Discount]])</f>
        <v>22.60575</v>
      </c>
      <c r="M228" s="14" t="str">
        <f>VLOOKUP(H228,FormSalesRepTable[],2,0)</f>
        <v>MidWest</v>
      </c>
      <c r="N228" s="13">
        <f t="shared" si="5"/>
        <v>67.819999999999993</v>
      </c>
    </row>
    <row r="229" spans="7:14" x14ac:dyDescent="0.25">
      <c r="G229" s="3">
        <v>41959</v>
      </c>
      <c r="H229" t="s">
        <v>89</v>
      </c>
      <c r="I229" t="s">
        <v>12</v>
      </c>
      <c r="J229">
        <v>0</v>
      </c>
      <c r="K229">
        <v>1</v>
      </c>
      <c r="L229" s="13">
        <f>VLOOKUP(I229,FormProductsTable[],2,0)*(1-FormTransactionsTable[[#This Row],[Discount]])</f>
        <v>22.95</v>
      </c>
      <c r="M229" s="14" t="str">
        <f>VLOOKUP(H229,FormSalesRepTable[],2,0)</f>
        <v>West</v>
      </c>
      <c r="N229" s="13">
        <f t="shared" si="5"/>
        <v>22.95</v>
      </c>
    </row>
    <row r="230" spans="7:14" x14ac:dyDescent="0.25">
      <c r="G230" s="3">
        <v>41963</v>
      </c>
      <c r="H230" t="s">
        <v>89</v>
      </c>
      <c r="I230" t="s">
        <v>24</v>
      </c>
      <c r="J230">
        <v>0</v>
      </c>
      <c r="K230">
        <v>2</v>
      </c>
      <c r="L230" s="13">
        <f>VLOOKUP(I230,FormProductsTable[],2,0)*(1-FormTransactionsTable[[#This Row],[Discount]])</f>
        <v>34</v>
      </c>
      <c r="M230" s="14" t="str">
        <f>VLOOKUP(H230,FormSalesRepTable[],2,0)</f>
        <v>West</v>
      </c>
      <c r="N230" s="13">
        <f t="shared" si="5"/>
        <v>68</v>
      </c>
    </row>
    <row r="231" spans="7:14" x14ac:dyDescent="0.25">
      <c r="G231" s="3">
        <v>41526</v>
      </c>
      <c r="H231" t="s">
        <v>81</v>
      </c>
      <c r="I231" t="s">
        <v>7</v>
      </c>
      <c r="J231">
        <v>0</v>
      </c>
      <c r="K231">
        <v>5</v>
      </c>
      <c r="L231" s="13">
        <f>VLOOKUP(I231,FormProductsTable[],2,0)*(1-FormTransactionsTable[[#This Row],[Discount]])</f>
        <v>21</v>
      </c>
      <c r="M231" s="14" t="str">
        <f>VLOOKUP(H231,FormSalesRepTable[],2,0)</f>
        <v>West</v>
      </c>
      <c r="N231" s="13">
        <f t="shared" si="5"/>
        <v>105</v>
      </c>
    </row>
    <row r="232" spans="7:14" x14ac:dyDescent="0.25">
      <c r="G232" s="3">
        <v>41994</v>
      </c>
      <c r="H232" t="s">
        <v>26</v>
      </c>
      <c r="I232" t="s">
        <v>33</v>
      </c>
      <c r="J232">
        <v>0</v>
      </c>
      <c r="K232">
        <v>8</v>
      </c>
      <c r="L232" s="13">
        <f>VLOOKUP(I232,FormProductsTable[],2,0)*(1-FormTransactionsTable[[#This Row],[Discount]])</f>
        <v>23.5</v>
      </c>
      <c r="M232" s="14" t="str">
        <f>VLOOKUP(H232,FormSalesRepTable[],2,0)</f>
        <v>MidWest</v>
      </c>
      <c r="N232" s="13">
        <f t="shared" si="5"/>
        <v>188</v>
      </c>
    </row>
    <row r="233" spans="7:14" x14ac:dyDescent="0.25">
      <c r="G233" s="3">
        <v>41675</v>
      </c>
      <c r="H233" t="s">
        <v>34</v>
      </c>
      <c r="I233" t="s">
        <v>17</v>
      </c>
      <c r="J233">
        <v>0</v>
      </c>
      <c r="K233">
        <v>3</v>
      </c>
      <c r="L233" s="13">
        <f>VLOOKUP(I233,FormProductsTable[],2,0)*(1-FormTransactionsTable[[#This Row],[Discount]])</f>
        <v>22.95</v>
      </c>
      <c r="M233" s="14" t="str">
        <f>VLOOKUP(H233,FormSalesRepTable[],2,0)</f>
        <v>MidWest</v>
      </c>
      <c r="N233" s="13">
        <f t="shared" si="5"/>
        <v>68.849999999999994</v>
      </c>
    </row>
    <row r="234" spans="7:14" x14ac:dyDescent="0.25">
      <c r="G234" s="3">
        <v>41585</v>
      </c>
      <c r="H234" t="s">
        <v>73</v>
      </c>
      <c r="I234" t="s">
        <v>21</v>
      </c>
      <c r="J234">
        <v>2.5000000000000001E-2</v>
      </c>
      <c r="K234">
        <v>10</v>
      </c>
      <c r="L234" s="13">
        <f>VLOOKUP(I234,FormProductsTable[],2,0)*(1-FormTransactionsTable[[#This Row],[Discount]])</f>
        <v>24.375</v>
      </c>
      <c r="M234" s="14" t="str">
        <f>VLOOKUP(H234,FormSalesRepTable[],2,0)</f>
        <v>MidWest</v>
      </c>
      <c r="N234" s="13">
        <f t="shared" si="5"/>
        <v>243.75</v>
      </c>
    </row>
    <row r="235" spans="7:14" x14ac:dyDescent="0.25">
      <c r="G235" s="3">
        <v>41619</v>
      </c>
      <c r="H235" t="s">
        <v>49</v>
      </c>
      <c r="I235" t="s">
        <v>17</v>
      </c>
      <c r="J235">
        <v>0</v>
      </c>
      <c r="K235">
        <v>3</v>
      </c>
      <c r="L235" s="13">
        <f>VLOOKUP(I235,FormProductsTable[],2,0)*(1-FormTransactionsTable[[#This Row],[Discount]])</f>
        <v>22.95</v>
      </c>
      <c r="M235" s="14" t="str">
        <f>VLOOKUP(H235,FormSalesRepTable[],2,0)</f>
        <v>MidWest</v>
      </c>
      <c r="N235" s="13">
        <f t="shared" si="5"/>
        <v>68.849999999999994</v>
      </c>
    </row>
    <row r="236" spans="7:14" x14ac:dyDescent="0.25">
      <c r="G236" s="3">
        <v>41816</v>
      </c>
      <c r="H236" t="s">
        <v>66</v>
      </c>
      <c r="I236" t="s">
        <v>27</v>
      </c>
      <c r="J236">
        <v>0</v>
      </c>
      <c r="K236">
        <v>2</v>
      </c>
      <c r="L236" s="13">
        <f>VLOOKUP(I236,FormProductsTable[],2,0)*(1-FormTransactionsTable[[#This Row],[Discount]])</f>
        <v>27.5</v>
      </c>
      <c r="M236" s="14" t="str">
        <f>VLOOKUP(H236,FormSalesRepTable[],2,0)</f>
        <v>West</v>
      </c>
      <c r="N236" s="13">
        <f t="shared" si="5"/>
        <v>55</v>
      </c>
    </row>
    <row r="237" spans="7:14" x14ac:dyDescent="0.25">
      <c r="G237" s="3">
        <v>41622</v>
      </c>
      <c r="H237" t="s">
        <v>26</v>
      </c>
      <c r="I237" t="s">
        <v>24</v>
      </c>
      <c r="J237">
        <v>0.01</v>
      </c>
      <c r="K237">
        <v>3</v>
      </c>
      <c r="L237" s="13">
        <f>VLOOKUP(I237,FormProductsTable[],2,0)*(1-FormTransactionsTable[[#This Row],[Discount]])</f>
        <v>33.659999999999997</v>
      </c>
      <c r="M237" s="14" t="str">
        <f>VLOOKUP(H237,FormSalesRepTable[],2,0)</f>
        <v>MidWest</v>
      </c>
      <c r="N237" s="13">
        <f t="shared" si="5"/>
        <v>100.98</v>
      </c>
    </row>
    <row r="238" spans="7:14" x14ac:dyDescent="0.25">
      <c r="G238" s="3">
        <v>41979</v>
      </c>
      <c r="H238" t="s">
        <v>59</v>
      </c>
      <c r="I238" t="s">
        <v>21</v>
      </c>
      <c r="J238">
        <v>1.4999999999999999E-2</v>
      </c>
      <c r="K238">
        <v>4</v>
      </c>
      <c r="L238" s="13">
        <f>VLOOKUP(I238,FormProductsTable[],2,0)*(1-FormTransactionsTable[[#This Row],[Discount]])</f>
        <v>24.625</v>
      </c>
      <c r="M238" s="14" t="str">
        <f>VLOOKUP(H238,FormSalesRepTable[],2,0)</f>
        <v>South</v>
      </c>
      <c r="N238" s="13">
        <f t="shared" si="5"/>
        <v>98.5</v>
      </c>
    </row>
    <row r="239" spans="7:14" x14ac:dyDescent="0.25">
      <c r="G239" s="3">
        <v>41607</v>
      </c>
      <c r="H239" t="s">
        <v>48</v>
      </c>
      <c r="I239" t="s">
        <v>11</v>
      </c>
      <c r="J239">
        <v>0</v>
      </c>
      <c r="K239">
        <v>2</v>
      </c>
      <c r="L239" s="13">
        <f>VLOOKUP(I239,FormProductsTable[],2,0)*(1-FormTransactionsTable[[#This Row],[Discount]])</f>
        <v>79.95</v>
      </c>
      <c r="M239" s="14" t="str">
        <f>VLOOKUP(H239,FormSalesRepTable[],2,0)</f>
        <v>West</v>
      </c>
      <c r="N239" s="13">
        <f t="shared" si="5"/>
        <v>159.9</v>
      </c>
    </row>
    <row r="240" spans="7:14" x14ac:dyDescent="0.25">
      <c r="G240" s="3">
        <v>41602</v>
      </c>
      <c r="H240" t="s">
        <v>56</v>
      </c>
      <c r="I240" t="s">
        <v>24</v>
      </c>
      <c r="J240">
        <v>0</v>
      </c>
      <c r="K240">
        <v>2</v>
      </c>
      <c r="L240" s="13">
        <f>VLOOKUP(I240,FormProductsTable[],2,0)*(1-FormTransactionsTable[[#This Row],[Discount]])</f>
        <v>34</v>
      </c>
      <c r="M240" s="14" t="str">
        <f>VLOOKUP(H240,FormSalesRepTable[],2,0)</f>
        <v>South</v>
      </c>
      <c r="N240" s="13">
        <f t="shared" si="5"/>
        <v>68</v>
      </c>
    </row>
    <row r="241" spans="7:14" x14ac:dyDescent="0.25">
      <c r="G241" s="3">
        <v>41638</v>
      </c>
      <c r="H241" t="s">
        <v>22</v>
      </c>
      <c r="I241" t="s">
        <v>17</v>
      </c>
      <c r="J241">
        <v>0</v>
      </c>
      <c r="K241">
        <v>3</v>
      </c>
      <c r="L241" s="13">
        <f>VLOOKUP(I241,FormProductsTable[],2,0)*(1-FormTransactionsTable[[#This Row],[Discount]])</f>
        <v>22.95</v>
      </c>
      <c r="M241" s="14" t="str">
        <f>VLOOKUP(H241,FormSalesRepTable[],2,0)</f>
        <v>East</v>
      </c>
      <c r="N241" s="13">
        <f t="shared" si="5"/>
        <v>68.849999999999994</v>
      </c>
    </row>
    <row r="242" spans="7:14" x14ac:dyDescent="0.25">
      <c r="G242" s="3">
        <v>41614</v>
      </c>
      <c r="H242" t="s">
        <v>57</v>
      </c>
      <c r="I242" t="s">
        <v>12</v>
      </c>
      <c r="J242">
        <v>2.5000000000000001E-2</v>
      </c>
      <c r="K242">
        <v>2</v>
      </c>
      <c r="L242" s="13">
        <f>VLOOKUP(I242,FormProductsTable[],2,0)*(1-FormTransactionsTable[[#This Row],[Discount]])</f>
        <v>22.376249999999999</v>
      </c>
      <c r="M242" s="14" t="str">
        <f>VLOOKUP(H242,FormSalesRepTable[],2,0)</f>
        <v>East</v>
      </c>
      <c r="N242" s="13">
        <f t="shared" si="5"/>
        <v>44.75</v>
      </c>
    </row>
    <row r="243" spans="7:14" x14ac:dyDescent="0.25">
      <c r="G243" s="3">
        <v>41601</v>
      </c>
      <c r="H243" t="s">
        <v>59</v>
      </c>
      <c r="I243" t="s">
        <v>21</v>
      </c>
      <c r="J243">
        <v>0.02</v>
      </c>
      <c r="K243">
        <v>3</v>
      </c>
      <c r="L243" s="13">
        <f>VLOOKUP(I243,FormProductsTable[],2,0)*(1-FormTransactionsTable[[#This Row],[Discount]])</f>
        <v>24.5</v>
      </c>
      <c r="M243" s="14" t="str">
        <f>VLOOKUP(H243,FormSalesRepTable[],2,0)</f>
        <v>South</v>
      </c>
      <c r="N243" s="13">
        <f t="shared" si="5"/>
        <v>73.5</v>
      </c>
    </row>
    <row r="244" spans="7:14" x14ac:dyDescent="0.25">
      <c r="G244" s="3">
        <v>41635</v>
      </c>
      <c r="H244" t="s">
        <v>85</v>
      </c>
      <c r="I244" t="s">
        <v>16</v>
      </c>
      <c r="J244">
        <v>0</v>
      </c>
      <c r="K244">
        <v>2</v>
      </c>
      <c r="L244" s="13">
        <f>VLOOKUP(I244,FormProductsTable[],2,0)*(1-FormTransactionsTable[[#This Row],[Discount]])</f>
        <v>19.95</v>
      </c>
      <c r="M244" s="14" t="str">
        <f>VLOOKUP(H244,FormSalesRepTable[],2,0)</f>
        <v>West</v>
      </c>
      <c r="N244" s="13">
        <f t="shared" si="5"/>
        <v>39.9</v>
      </c>
    </row>
    <row r="245" spans="7:14" x14ac:dyDescent="0.25">
      <c r="G245" s="3">
        <v>41708</v>
      </c>
      <c r="H245" t="s">
        <v>18</v>
      </c>
      <c r="I245" t="s">
        <v>7</v>
      </c>
      <c r="J245">
        <v>0</v>
      </c>
      <c r="K245">
        <v>3</v>
      </c>
      <c r="L245" s="13">
        <f>VLOOKUP(I245,FormProductsTable[],2,0)*(1-FormTransactionsTable[[#This Row],[Discount]])</f>
        <v>21</v>
      </c>
      <c r="M245" s="14" t="str">
        <f>VLOOKUP(H245,FormSalesRepTable[],2,0)</f>
        <v>East</v>
      </c>
      <c r="N245" s="13">
        <f t="shared" si="5"/>
        <v>63</v>
      </c>
    </row>
    <row r="246" spans="7:14" x14ac:dyDescent="0.25">
      <c r="G246" s="3">
        <v>41953</v>
      </c>
      <c r="H246" t="s">
        <v>20</v>
      </c>
      <c r="I246" t="s">
        <v>17</v>
      </c>
      <c r="J246">
        <v>0.02</v>
      </c>
      <c r="K246">
        <v>18</v>
      </c>
      <c r="L246" s="13">
        <f>VLOOKUP(I246,FormProductsTable[],2,0)*(1-FormTransactionsTable[[#This Row],[Discount]])</f>
        <v>22.491</v>
      </c>
      <c r="M246" s="14" t="str">
        <f>VLOOKUP(H246,FormSalesRepTable[],2,0)</f>
        <v>West</v>
      </c>
      <c r="N246" s="13">
        <f t="shared" si="5"/>
        <v>404.84</v>
      </c>
    </row>
    <row r="247" spans="7:14" x14ac:dyDescent="0.25">
      <c r="G247" s="3">
        <v>41999</v>
      </c>
      <c r="H247" t="s">
        <v>58</v>
      </c>
      <c r="I247" t="s">
        <v>12</v>
      </c>
      <c r="J247">
        <v>0</v>
      </c>
      <c r="K247">
        <v>2</v>
      </c>
      <c r="L247" s="13">
        <f>VLOOKUP(I247,FormProductsTable[],2,0)*(1-FormTransactionsTable[[#This Row],[Discount]])</f>
        <v>22.95</v>
      </c>
      <c r="M247" s="14" t="str">
        <f>VLOOKUP(H247,FormSalesRepTable[],2,0)</f>
        <v>East</v>
      </c>
      <c r="N247" s="13">
        <f t="shared" si="5"/>
        <v>45.9</v>
      </c>
    </row>
    <row r="248" spans="7:14" x14ac:dyDescent="0.25">
      <c r="G248" s="3">
        <v>41618</v>
      </c>
      <c r="H248" t="s">
        <v>77</v>
      </c>
      <c r="I248" t="s">
        <v>7</v>
      </c>
      <c r="J248">
        <v>0.02</v>
      </c>
      <c r="K248">
        <v>3</v>
      </c>
      <c r="L248" s="13">
        <f>VLOOKUP(I248,FormProductsTable[],2,0)*(1-FormTransactionsTable[[#This Row],[Discount]])</f>
        <v>20.58</v>
      </c>
      <c r="M248" s="14" t="str">
        <f>VLOOKUP(H248,FormSalesRepTable[],2,0)</f>
        <v>West</v>
      </c>
      <c r="N248" s="13">
        <f t="shared" si="5"/>
        <v>61.74</v>
      </c>
    </row>
    <row r="249" spans="7:14" x14ac:dyDescent="0.25">
      <c r="G249" s="3">
        <v>41619</v>
      </c>
      <c r="H249" t="s">
        <v>43</v>
      </c>
      <c r="I249" t="s">
        <v>36</v>
      </c>
      <c r="J249">
        <v>0</v>
      </c>
      <c r="K249">
        <v>2</v>
      </c>
      <c r="L249" s="13">
        <f>VLOOKUP(I249,FormProductsTable[],2,0)*(1-FormTransactionsTable[[#This Row],[Discount]])</f>
        <v>25</v>
      </c>
      <c r="M249" s="14" t="str">
        <f>VLOOKUP(H249,FormSalesRepTable[],2,0)</f>
        <v>MidWest</v>
      </c>
      <c r="N249" s="13">
        <f t="shared" si="5"/>
        <v>50</v>
      </c>
    </row>
    <row r="250" spans="7:14" x14ac:dyDescent="0.25">
      <c r="G250" s="3">
        <v>41347</v>
      </c>
      <c r="H250" t="s">
        <v>65</v>
      </c>
      <c r="I250" t="s">
        <v>16</v>
      </c>
      <c r="J250">
        <v>0</v>
      </c>
      <c r="K250">
        <v>1</v>
      </c>
      <c r="L250" s="13">
        <f>VLOOKUP(I250,FormProductsTable[],2,0)*(1-FormTransactionsTable[[#This Row],[Discount]])</f>
        <v>19.95</v>
      </c>
      <c r="M250" s="14" t="str">
        <f>VLOOKUP(H250,FormSalesRepTable[],2,0)</f>
        <v>MidWest</v>
      </c>
      <c r="N250" s="13">
        <f t="shared" si="5"/>
        <v>19.95</v>
      </c>
    </row>
    <row r="251" spans="7:14" x14ac:dyDescent="0.25">
      <c r="G251" s="3">
        <v>41600</v>
      </c>
      <c r="H251" t="s">
        <v>90</v>
      </c>
      <c r="I251" t="s">
        <v>11</v>
      </c>
      <c r="J251">
        <v>0</v>
      </c>
      <c r="K251">
        <v>3</v>
      </c>
      <c r="L251" s="13">
        <f>VLOOKUP(I251,FormProductsTable[],2,0)*(1-FormTransactionsTable[[#This Row],[Discount]])</f>
        <v>79.95</v>
      </c>
      <c r="M251" s="14" t="str">
        <f>VLOOKUP(H251,FormSalesRepTable[],2,0)</f>
        <v>East</v>
      </c>
      <c r="N251" s="13">
        <f t="shared" si="5"/>
        <v>239.85</v>
      </c>
    </row>
    <row r="252" spans="7:14" x14ac:dyDescent="0.25">
      <c r="G252" s="3">
        <v>41944</v>
      </c>
      <c r="H252" t="s">
        <v>42</v>
      </c>
      <c r="I252" t="s">
        <v>17</v>
      </c>
      <c r="J252">
        <v>0</v>
      </c>
      <c r="K252">
        <v>3</v>
      </c>
      <c r="L252" s="13">
        <f>VLOOKUP(I252,FormProductsTable[],2,0)*(1-FormTransactionsTable[[#This Row],[Discount]])</f>
        <v>22.95</v>
      </c>
      <c r="M252" s="14" t="str">
        <f>VLOOKUP(H252,FormSalesRepTable[],2,0)</f>
        <v>MidWest</v>
      </c>
      <c r="N252" s="13">
        <f t="shared" si="5"/>
        <v>68.849999999999994</v>
      </c>
    </row>
    <row r="253" spans="7:14" x14ac:dyDescent="0.25">
      <c r="G253" s="3">
        <v>41279</v>
      </c>
      <c r="H253" t="s">
        <v>54</v>
      </c>
      <c r="I253" t="s">
        <v>11</v>
      </c>
      <c r="J253">
        <v>0</v>
      </c>
      <c r="K253">
        <v>4</v>
      </c>
      <c r="L253" s="13">
        <f>VLOOKUP(I253,FormProductsTable[],2,0)*(1-FormTransactionsTable[[#This Row],[Discount]])</f>
        <v>79.95</v>
      </c>
      <c r="M253" s="14" t="str">
        <f>VLOOKUP(H253,FormSalesRepTable[],2,0)</f>
        <v>South</v>
      </c>
      <c r="N253" s="13">
        <f t="shared" si="5"/>
        <v>319.8</v>
      </c>
    </row>
    <row r="254" spans="7:14" x14ac:dyDescent="0.25">
      <c r="G254" s="3">
        <v>41496</v>
      </c>
      <c r="H254" t="s">
        <v>26</v>
      </c>
      <c r="I254" t="s">
        <v>11</v>
      </c>
      <c r="J254">
        <v>0</v>
      </c>
      <c r="K254">
        <v>3</v>
      </c>
      <c r="L254" s="13">
        <f>VLOOKUP(I254,FormProductsTable[],2,0)*(1-FormTransactionsTable[[#This Row],[Discount]])</f>
        <v>79.95</v>
      </c>
      <c r="M254" s="14" t="str">
        <f>VLOOKUP(H254,FormSalesRepTable[],2,0)</f>
        <v>MidWest</v>
      </c>
      <c r="N254" s="13">
        <f t="shared" si="5"/>
        <v>239.85</v>
      </c>
    </row>
    <row r="255" spans="7:14" x14ac:dyDescent="0.25">
      <c r="G255" s="3">
        <v>41632</v>
      </c>
      <c r="H255" t="s">
        <v>29</v>
      </c>
      <c r="I255" t="s">
        <v>24</v>
      </c>
      <c r="J255">
        <v>0.03</v>
      </c>
      <c r="K255">
        <v>17</v>
      </c>
      <c r="L255" s="13">
        <f>VLOOKUP(I255,FormProductsTable[],2,0)*(1-FormTransactionsTable[[#This Row],[Discount]])</f>
        <v>32.979999999999997</v>
      </c>
      <c r="M255" s="14" t="str">
        <f>VLOOKUP(H255,FormSalesRepTable[],2,0)</f>
        <v>East</v>
      </c>
      <c r="N255" s="13">
        <f t="shared" si="5"/>
        <v>560.66</v>
      </c>
    </row>
    <row r="256" spans="7:14" x14ac:dyDescent="0.25">
      <c r="G256" s="3">
        <v>41607</v>
      </c>
      <c r="H256" t="s">
        <v>34</v>
      </c>
      <c r="I256" t="s">
        <v>16</v>
      </c>
      <c r="J256">
        <v>0</v>
      </c>
      <c r="K256">
        <v>4</v>
      </c>
      <c r="L256" s="13">
        <f>VLOOKUP(I256,FormProductsTable[],2,0)*(1-FormTransactionsTable[[#This Row],[Discount]])</f>
        <v>19.95</v>
      </c>
      <c r="M256" s="14" t="str">
        <f>VLOOKUP(H256,FormSalesRepTable[],2,0)</f>
        <v>MidWest</v>
      </c>
      <c r="N256" s="13">
        <f t="shared" si="5"/>
        <v>79.8</v>
      </c>
    </row>
    <row r="257" spans="7:14" x14ac:dyDescent="0.25">
      <c r="G257" s="3">
        <v>41607</v>
      </c>
      <c r="H257" t="s">
        <v>88</v>
      </c>
      <c r="I257" t="s">
        <v>36</v>
      </c>
      <c r="J257">
        <v>0.01</v>
      </c>
      <c r="K257">
        <v>3</v>
      </c>
      <c r="L257" s="13">
        <f>VLOOKUP(I257,FormProductsTable[],2,0)*(1-FormTransactionsTable[[#This Row],[Discount]])</f>
        <v>24.75</v>
      </c>
      <c r="M257" s="14" t="str">
        <f>VLOOKUP(H257,FormSalesRepTable[],2,0)</f>
        <v>West</v>
      </c>
      <c r="N257" s="13">
        <f t="shared" si="5"/>
        <v>74.25</v>
      </c>
    </row>
    <row r="258" spans="7:14" x14ac:dyDescent="0.25">
      <c r="G258" s="3">
        <v>41964</v>
      </c>
      <c r="H258" t="s">
        <v>71</v>
      </c>
      <c r="I258" t="s">
        <v>21</v>
      </c>
      <c r="J258">
        <v>0.02</v>
      </c>
      <c r="K258">
        <v>1</v>
      </c>
      <c r="L258" s="13">
        <f>VLOOKUP(I258,FormProductsTable[],2,0)*(1-FormTransactionsTable[[#This Row],[Discount]])</f>
        <v>24.5</v>
      </c>
      <c r="M258" s="14" t="str">
        <f>VLOOKUP(H258,FormSalesRepTable[],2,0)</f>
        <v>East</v>
      </c>
      <c r="N258" s="13">
        <f t="shared" si="5"/>
        <v>24.5</v>
      </c>
    </row>
    <row r="259" spans="7:14" x14ac:dyDescent="0.25">
      <c r="G259" s="3">
        <v>41610</v>
      </c>
      <c r="H259" t="s">
        <v>68</v>
      </c>
      <c r="I259" t="s">
        <v>17</v>
      </c>
      <c r="J259">
        <v>0.01</v>
      </c>
      <c r="K259">
        <v>3</v>
      </c>
      <c r="L259" s="13">
        <f>VLOOKUP(I259,FormProductsTable[],2,0)*(1-FormTransactionsTable[[#This Row],[Discount]])</f>
        <v>22.720499999999998</v>
      </c>
      <c r="M259" s="14" t="str">
        <f>VLOOKUP(H259,FormSalesRepTable[],2,0)</f>
        <v>MidWest</v>
      </c>
      <c r="N259" s="13">
        <f t="shared" ref="N259:N322" si="6">ROUND(L259*K259,2)</f>
        <v>68.16</v>
      </c>
    </row>
    <row r="260" spans="7:14" x14ac:dyDescent="0.25">
      <c r="G260" s="3">
        <v>41588</v>
      </c>
      <c r="H260" t="s">
        <v>90</v>
      </c>
      <c r="I260" t="s">
        <v>41</v>
      </c>
      <c r="J260">
        <v>1.4999999999999999E-2</v>
      </c>
      <c r="K260">
        <v>2</v>
      </c>
      <c r="L260" s="13">
        <f>VLOOKUP(I260,FormProductsTable[],2,0)*(1-FormTransactionsTable[[#This Row],[Discount]])</f>
        <v>18.715</v>
      </c>
      <c r="M260" s="14" t="str">
        <f>VLOOKUP(H260,FormSalesRepTable[],2,0)</f>
        <v>East</v>
      </c>
      <c r="N260" s="13">
        <f t="shared" si="6"/>
        <v>37.43</v>
      </c>
    </row>
    <row r="261" spans="7:14" x14ac:dyDescent="0.25">
      <c r="G261" s="3">
        <v>41596</v>
      </c>
      <c r="H261" t="s">
        <v>42</v>
      </c>
      <c r="I261" t="s">
        <v>17</v>
      </c>
      <c r="J261">
        <v>2.5000000000000001E-2</v>
      </c>
      <c r="K261">
        <v>3</v>
      </c>
      <c r="L261" s="13">
        <f>VLOOKUP(I261,FormProductsTable[],2,0)*(1-FormTransactionsTable[[#This Row],[Discount]])</f>
        <v>22.376249999999999</v>
      </c>
      <c r="M261" s="14" t="str">
        <f>VLOOKUP(H261,FormSalesRepTable[],2,0)</f>
        <v>MidWest</v>
      </c>
      <c r="N261" s="13">
        <f t="shared" si="6"/>
        <v>67.13</v>
      </c>
    </row>
    <row r="262" spans="7:14" x14ac:dyDescent="0.25">
      <c r="G262" s="3">
        <v>41633</v>
      </c>
      <c r="H262" t="s">
        <v>80</v>
      </c>
      <c r="I262" t="s">
        <v>17</v>
      </c>
      <c r="J262">
        <v>0</v>
      </c>
      <c r="K262">
        <v>1</v>
      </c>
      <c r="L262" s="13">
        <f>VLOOKUP(I262,FormProductsTable[],2,0)*(1-FormTransactionsTable[[#This Row],[Discount]])</f>
        <v>22.95</v>
      </c>
      <c r="M262" s="14" t="str">
        <f>VLOOKUP(H262,FormSalesRepTable[],2,0)</f>
        <v>East</v>
      </c>
      <c r="N262" s="13">
        <f t="shared" si="6"/>
        <v>22.95</v>
      </c>
    </row>
    <row r="263" spans="7:14" x14ac:dyDescent="0.25">
      <c r="G263" s="3">
        <v>41474</v>
      </c>
      <c r="H263" t="s">
        <v>53</v>
      </c>
      <c r="I263" t="s">
        <v>12</v>
      </c>
      <c r="J263">
        <v>2.5000000000000001E-2</v>
      </c>
      <c r="K263">
        <v>3</v>
      </c>
      <c r="L263" s="13">
        <f>VLOOKUP(I263,FormProductsTable[],2,0)*(1-FormTransactionsTable[[#This Row],[Discount]])</f>
        <v>22.376249999999999</v>
      </c>
      <c r="M263" s="14" t="str">
        <f>VLOOKUP(H263,FormSalesRepTable[],2,0)</f>
        <v>East</v>
      </c>
      <c r="N263" s="13">
        <f t="shared" si="6"/>
        <v>67.13</v>
      </c>
    </row>
    <row r="264" spans="7:14" x14ac:dyDescent="0.25">
      <c r="G264" s="3">
        <v>41608</v>
      </c>
      <c r="H264" t="s">
        <v>26</v>
      </c>
      <c r="I264" t="s">
        <v>24</v>
      </c>
      <c r="J264">
        <v>0</v>
      </c>
      <c r="K264">
        <v>2</v>
      </c>
      <c r="L264" s="13">
        <f>VLOOKUP(I264,FormProductsTable[],2,0)*(1-FormTransactionsTable[[#This Row],[Discount]])</f>
        <v>34</v>
      </c>
      <c r="M264" s="14" t="str">
        <f>VLOOKUP(H264,FormSalesRepTable[],2,0)</f>
        <v>MidWest</v>
      </c>
      <c r="N264" s="13">
        <f t="shared" si="6"/>
        <v>68</v>
      </c>
    </row>
    <row r="265" spans="7:14" x14ac:dyDescent="0.25">
      <c r="G265" s="3">
        <v>41994</v>
      </c>
      <c r="H265" t="s">
        <v>86</v>
      </c>
      <c r="I265" t="s">
        <v>16</v>
      </c>
      <c r="J265">
        <v>0.02</v>
      </c>
      <c r="K265">
        <v>2</v>
      </c>
      <c r="L265" s="13">
        <f>VLOOKUP(I265,FormProductsTable[],2,0)*(1-FormTransactionsTable[[#This Row],[Discount]])</f>
        <v>19.550999999999998</v>
      </c>
      <c r="M265" s="14" t="str">
        <f>VLOOKUP(H265,FormSalesRepTable[],2,0)</f>
        <v>South</v>
      </c>
      <c r="N265" s="13">
        <f t="shared" si="6"/>
        <v>39.1</v>
      </c>
    </row>
    <row r="266" spans="7:14" x14ac:dyDescent="0.25">
      <c r="G266" s="3">
        <v>41962</v>
      </c>
      <c r="H266" t="s">
        <v>26</v>
      </c>
      <c r="I266" t="s">
        <v>16</v>
      </c>
      <c r="J266">
        <v>0</v>
      </c>
      <c r="K266">
        <v>2</v>
      </c>
      <c r="L266" s="13">
        <f>VLOOKUP(I266,FormProductsTable[],2,0)*(1-FormTransactionsTable[[#This Row],[Discount]])</f>
        <v>19.95</v>
      </c>
      <c r="M266" s="14" t="str">
        <f>VLOOKUP(H266,FormSalesRepTable[],2,0)</f>
        <v>MidWest</v>
      </c>
      <c r="N266" s="13">
        <f t="shared" si="6"/>
        <v>39.9</v>
      </c>
    </row>
    <row r="267" spans="7:14" x14ac:dyDescent="0.25">
      <c r="G267" s="3">
        <v>41606</v>
      </c>
      <c r="H267" t="s">
        <v>31</v>
      </c>
      <c r="I267" t="s">
        <v>17</v>
      </c>
      <c r="J267">
        <v>2.5000000000000001E-2</v>
      </c>
      <c r="K267">
        <v>2</v>
      </c>
      <c r="L267" s="13">
        <f>VLOOKUP(I267,FormProductsTable[],2,0)*(1-FormTransactionsTable[[#This Row],[Discount]])</f>
        <v>22.376249999999999</v>
      </c>
      <c r="M267" s="14" t="str">
        <f>VLOOKUP(H267,FormSalesRepTable[],2,0)</f>
        <v>West</v>
      </c>
      <c r="N267" s="13">
        <f t="shared" si="6"/>
        <v>44.75</v>
      </c>
    </row>
    <row r="268" spans="7:14" x14ac:dyDescent="0.25">
      <c r="G268" s="3">
        <v>41945</v>
      </c>
      <c r="H268" t="s">
        <v>53</v>
      </c>
      <c r="I268" t="s">
        <v>12</v>
      </c>
      <c r="J268">
        <v>1.4999999999999999E-2</v>
      </c>
      <c r="K268">
        <v>3</v>
      </c>
      <c r="L268" s="13">
        <f>VLOOKUP(I268,FormProductsTable[],2,0)*(1-FormTransactionsTable[[#This Row],[Discount]])</f>
        <v>22.60575</v>
      </c>
      <c r="M268" s="14" t="str">
        <f>VLOOKUP(H268,FormSalesRepTable[],2,0)</f>
        <v>East</v>
      </c>
      <c r="N268" s="13">
        <f t="shared" si="6"/>
        <v>67.819999999999993</v>
      </c>
    </row>
    <row r="269" spans="7:14" x14ac:dyDescent="0.25">
      <c r="G269" s="3">
        <v>42002</v>
      </c>
      <c r="H269" t="s">
        <v>26</v>
      </c>
      <c r="I269" t="s">
        <v>21</v>
      </c>
      <c r="J269">
        <v>0.01</v>
      </c>
      <c r="K269">
        <v>3</v>
      </c>
      <c r="L269" s="13">
        <f>VLOOKUP(I269,FormProductsTable[],2,0)*(1-FormTransactionsTable[[#This Row],[Discount]])</f>
        <v>24.75</v>
      </c>
      <c r="M269" s="14" t="str">
        <f>VLOOKUP(H269,FormSalesRepTable[],2,0)</f>
        <v>MidWest</v>
      </c>
      <c r="N269" s="13">
        <f t="shared" si="6"/>
        <v>74.25</v>
      </c>
    </row>
    <row r="270" spans="7:14" x14ac:dyDescent="0.25">
      <c r="G270" s="3">
        <v>41951</v>
      </c>
      <c r="H270" t="s">
        <v>28</v>
      </c>
      <c r="I270" t="s">
        <v>12</v>
      </c>
      <c r="J270">
        <v>0</v>
      </c>
      <c r="K270">
        <v>3</v>
      </c>
      <c r="L270" s="13">
        <f>VLOOKUP(I270,FormProductsTable[],2,0)*(1-FormTransactionsTable[[#This Row],[Discount]])</f>
        <v>22.95</v>
      </c>
      <c r="M270" s="14" t="str">
        <f>VLOOKUP(H270,FormSalesRepTable[],2,0)</f>
        <v>MidWest</v>
      </c>
      <c r="N270" s="13">
        <f t="shared" si="6"/>
        <v>68.849999999999994</v>
      </c>
    </row>
    <row r="271" spans="7:14" x14ac:dyDescent="0.25">
      <c r="G271" s="3">
        <v>41988</v>
      </c>
      <c r="H271" t="s">
        <v>46</v>
      </c>
      <c r="I271" t="s">
        <v>30</v>
      </c>
      <c r="J271">
        <v>1.4999999999999999E-2</v>
      </c>
      <c r="K271">
        <v>3</v>
      </c>
      <c r="L271" s="13">
        <f>VLOOKUP(I271,FormProductsTable[],2,0)*(1-FormTransactionsTable[[#This Row],[Discount]])</f>
        <v>29.55</v>
      </c>
      <c r="M271" s="14" t="str">
        <f>VLOOKUP(H271,FormSalesRepTable[],2,0)</f>
        <v>South</v>
      </c>
      <c r="N271" s="13">
        <f t="shared" si="6"/>
        <v>88.65</v>
      </c>
    </row>
    <row r="272" spans="7:14" x14ac:dyDescent="0.25">
      <c r="G272" s="3">
        <v>41635</v>
      </c>
      <c r="H272" t="s">
        <v>57</v>
      </c>
      <c r="I272" t="s">
        <v>24</v>
      </c>
      <c r="J272">
        <v>2.5000000000000001E-2</v>
      </c>
      <c r="K272">
        <v>1</v>
      </c>
      <c r="L272" s="13">
        <f>VLOOKUP(I272,FormProductsTable[],2,0)*(1-FormTransactionsTable[[#This Row],[Discount]])</f>
        <v>33.15</v>
      </c>
      <c r="M272" s="14" t="str">
        <f>VLOOKUP(H272,FormSalesRepTable[],2,0)</f>
        <v>East</v>
      </c>
      <c r="N272" s="13">
        <f t="shared" si="6"/>
        <v>33.15</v>
      </c>
    </row>
    <row r="273" spans="7:14" x14ac:dyDescent="0.25">
      <c r="G273" s="3">
        <v>41962</v>
      </c>
      <c r="H273" t="s">
        <v>86</v>
      </c>
      <c r="I273" t="s">
        <v>24</v>
      </c>
      <c r="J273">
        <v>0</v>
      </c>
      <c r="K273">
        <v>12</v>
      </c>
      <c r="L273" s="13">
        <f>VLOOKUP(I273,FormProductsTable[],2,0)*(1-FormTransactionsTable[[#This Row],[Discount]])</f>
        <v>34</v>
      </c>
      <c r="M273" s="14" t="str">
        <f>VLOOKUP(H273,FormSalesRepTable[],2,0)</f>
        <v>South</v>
      </c>
      <c r="N273" s="13">
        <f t="shared" si="6"/>
        <v>408</v>
      </c>
    </row>
    <row r="274" spans="7:14" x14ac:dyDescent="0.25">
      <c r="G274" s="3">
        <v>41999</v>
      </c>
      <c r="H274" t="s">
        <v>77</v>
      </c>
      <c r="I274" t="s">
        <v>33</v>
      </c>
      <c r="J274">
        <v>0</v>
      </c>
      <c r="K274">
        <v>3</v>
      </c>
      <c r="L274" s="13">
        <f>VLOOKUP(I274,FormProductsTable[],2,0)*(1-FormTransactionsTable[[#This Row],[Discount]])</f>
        <v>23.5</v>
      </c>
      <c r="M274" s="14" t="str">
        <f>VLOOKUP(H274,FormSalesRepTable[],2,0)</f>
        <v>West</v>
      </c>
      <c r="N274" s="13">
        <f t="shared" si="6"/>
        <v>70.5</v>
      </c>
    </row>
    <row r="275" spans="7:14" x14ac:dyDescent="0.25">
      <c r="G275" s="3">
        <v>42002</v>
      </c>
      <c r="H275" t="s">
        <v>8</v>
      </c>
      <c r="I275" t="s">
        <v>7</v>
      </c>
      <c r="J275">
        <v>0.03</v>
      </c>
      <c r="K275">
        <v>1</v>
      </c>
      <c r="L275" s="13">
        <f>VLOOKUP(I275,FormProductsTable[],2,0)*(1-FormTransactionsTable[[#This Row],[Discount]])</f>
        <v>20.37</v>
      </c>
      <c r="M275" s="14" t="str">
        <f>VLOOKUP(H275,FormSalesRepTable[],2,0)</f>
        <v>MidWest</v>
      </c>
      <c r="N275" s="13">
        <f t="shared" si="6"/>
        <v>20.37</v>
      </c>
    </row>
    <row r="276" spans="7:14" x14ac:dyDescent="0.25">
      <c r="G276" s="3">
        <v>41608</v>
      </c>
      <c r="H276" t="s">
        <v>28</v>
      </c>
      <c r="I276" t="s">
        <v>7</v>
      </c>
      <c r="J276">
        <v>0</v>
      </c>
      <c r="K276">
        <v>2</v>
      </c>
      <c r="L276" s="13">
        <f>VLOOKUP(I276,FormProductsTable[],2,0)*(1-FormTransactionsTable[[#This Row],[Discount]])</f>
        <v>21</v>
      </c>
      <c r="M276" s="14" t="str">
        <f>VLOOKUP(H276,FormSalesRepTable[],2,0)</f>
        <v>MidWest</v>
      </c>
      <c r="N276" s="13">
        <f t="shared" si="6"/>
        <v>42</v>
      </c>
    </row>
    <row r="277" spans="7:14" x14ac:dyDescent="0.25">
      <c r="G277" s="3">
        <v>41597</v>
      </c>
      <c r="H277" t="s">
        <v>37</v>
      </c>
      <c r="I277" t="s">
        <v>24</v>
      </c>
      <c r="J277">
        <v>0</v>
      </c>
      <c r="K277">
        <v>24</v>
      </c>
      <c r="L277" s="13">
        <f>VLOOKUP(I277,FormProductsTable[],2,0)*(1-FormTransactionsTable[[#This Row],[Discount]])</f>
        <v>34</v>
      </c>
      <c r="M277" s="14" t="str">
        <f>VLOOKUP(H277,FormSalesRepTable[],2,0)</f>
        <v>South</v>
      </c>
      <c r="N277" s="13">
        <f t="shared" si="6"/>
        <v>816</v>
      </c>
    </row>
    <row r="278" spans="7:14" x14ac:dyDescent="0.25">
      <c r="G278" s="3">
        <v>41599</v>
      </c>
      <c r="H278" t="s">
        <v>62</v>
      </c>
      <c r="I278" t="s">
        <v>33</v>
      </c>
      <c r="J278">
        <v>0</v>
      </c>
      <c r="K278">
        <v>3</v>
      </c>
      <c r="L278" s="13">
        <f>VLOOKUP(I278,FormProductsTable[],2,0)*(1-FormTransactionsTable[[#This Row],[Discount]])</f>
        <v>23.5</v>
      </c>
      <c r="M278" s="14" t="str">
        <f>VLOOKUP(H278,FormSalesRepTable[],2,0)</f>
        <v>MidWest</v>
      </c>
      <c r="N278" s="13">
        <f t="shared" si="6"/>
        <v>70.5</v>
      </c>
    </row>
    <row r="279" spans="7:14" x14ac:dyDescent="0.25">
      <c r="G279" s="3">
        <v>41975</v>
      </c>
      <c r="H279" t="s">
        <v>69</v>
      </c>
      <c r="I279" t="s">
        <v>17</v>
      </c>
      <c r="J279">
        <v>2.5000000000000001E-2</v>
      </c>
      <c r="K279">
        <v>3</v>
      </c>
      <c r="L279" s="13">
        <f>VLOOKUP(I279,FormProductsTable[],2,0)*(1-FormTransactionsTable[[#This Row],[Discount]])</f>
        <v>22.376249999999999</v>
      </c>
      <c r="M279" s="14" t="str">
        <f>VLOOKUP(H279,FormSalesRepTable[],2,0)</f>
        <v>West</v>
      </c>
      <c r="N279" s="13">
        <f t="shared" si="6"/>
        <v>67.13</v>
      </c>
    </row>
    <row r="280" spans="7:14" x14ac:dyDescent="0.25">
      <c r="G280" s="3">
        <v>41944</v>
      </c>
      <c r="H280" t="s">
        <v>49</v>
      </c>
      <c r="I280" t="s">
        <v>24</v>
      </c>
      <c r="J280">
        <v>0</v>
      </c>
      <c r="K280">
        <v>2</v>
      </c>
      <c r="L280" s="13">
        <f>VLOOKUP(I280,FormProductsTable[],2,0)*(1-FormTransactionsTable[[#This Row],[Discount]])</f>
        <v>34</v>
      </c>
      <c r="M280" s="14" t="str">
        <f>VLOOKUP(H280,FormSalesRepTable[],2,0)</f>
        <v>MidWest</v>
      </c>
      <c r="N280" s="13">
        <f t="shared" si="6"/>
        <v>68</v>
      </c>
    </row>
    <row r="281" spans="7:14" x14ac:dyDescent="0.25">
      <c r="G281" s="3">
        <v>41569</v>
      </c>
      <c r="H281" t="s">
        <v>8</v>
      </c>
      <c r="I281" t="s">
        <v>7</v>
      </c>
      <c r="J281">
        <v>1.4999999999999999E-2</v>
      </c>
      <c r="K281">
        <v>2</v>
      </c>
      <c r="L281" s="13">
        <f>VLOOKUP(I281,FormProductsTable[],2,0)*(1-FormTransactionsTable[[#This Row],[Discount]])</f>
        <v>20.684999999999999</v>
      </c>
      <c r="M281" s="14" t="str">
        <f>VLOOKUP(H281,FormSalesRepTable[],2,0)</f>
        <v>MidWest</v>
      </c>
      <c r="N281" s="13">
        <f t="shared" si="6"/>
        <v>41.37</v>
      </c>
    </row>
    <row r="282" spans="7:14" x14ac:dyDescent="0.25">
      <c r="G282" s="3">
        <v>41957</v>
      </c>
      <c r="H282" t="s">
        <v>69</v>
      </c>
      <c r="I282" t="s">
        <v>12</v>
      </c>
      <c r="J282">
        <v>0.03</v>
      </c>
      <c r="K282">
        <v>2</v>
      </c>
      <c r="L282" s="13">
        <f>VLOOKUP(I282,FormProductsTable[],2,0)*(1-FormTransactionsTable[[#This Row],[Discount]])</f>
        <v>22.261499999999998</v>
      </c>
      <c r="M282" s="14" t="str">
        <f>VLOOKUP(H282,FormSalesRepTable[],2,0)</f>
        <v>West</v>
      </c>
      <c r="N282" s="13">
        <f t="shared" si="6"/>
        <v>44.52</v>
      </c>
    </row>
    <row r="283" spans="7:14" x14ac:dyDescent="0.25">
      <c r="G283" s="3">
        <v>41955</v>
      </c>
      <c r="H283" t="s">
        <v>31</v>
      </c>
      <c r="I283" t="s">
        <v>16</v>
      </c>
      <c r="J283">
        <v>0</v>
      </c>
      <c r="K283">
        <v>3</v>
      </c>
      <c r="L283" s="13">
        <f>VLOOKUP(I283,FormProductsTable[],2,0)*(1-FormTransactionsTable[[#This Row],[Discount]])</f>
        <v>19.95</v>
      </c>
      <c r="M283" s="14" t="str">
        <f>VLOOKUP(H283,FormSalesRepTable[],2,0)</f>
        <v>West</v>
      </c>
      <c r="N283" s="13">
        <f t="shared" si="6"/>
        <v>59.85</v>
      </c>
    </row>
    <row r="284" spans="7:14" x14ac:dyDescent="0.25">
      <c r="G284" s="3">
        <v>41985</v>
      </c>
      <c r="H284" t="s">
        <v>13</v>
      </c>
      <c r="I284" t="s">
        <v>16</v>
      </c>
      <c r="J284">
        <v>0.03</v>
      </c>
      <c r="K284">
        <v>2</v>
      </c>
      <c r="L284" s="13">
        <f>VLOOKUP(I284,FormProductsTable[],2,0)*(1-FormTransactionsTable[[#This Row],[Discount]])</f>
        <v>19.351499999999998</v>
      </c>
      <c r="M284" s="14" t="str">
        <f>VLOOKUP(H284,FormSalesRepTable[],2,0)</f>
        <v>West</v>
      </c>
      <c r="N284" s="13">
        <f t="shared" si="6"/>
        <v>38.700000000000003</v>
      </c>
    </row>
    <row r="285" spans="7:14" x14ac:dyDescent="0.25">
      <c r="G285" s="3">
        <v>41585</v>
      </c>
      <c r="H285" t="s">
        <v>53</v>
      </c>
      <c r="I285" t="s">
        <v>17</v>
      </c>
      <c r="J285">
        <v>2.5000000000000001E-2</v>
      </c>
      <c r="K285">
        <v>1</v>
      </c>
      <c r="L285" s="13">
        <f>VLOOKUP(I285,FormProductsTable[],2,0)*(1-FormTransactionsTable[[#This Row],[Discount]])</f>
        <v>22.376249999999999</v>
      </c>
      <c r="M285" s="14" t="str">
        <f>VLOOKUP(H285,FormSalesRepTable[],2,0)</f>
        <v>East</v>
      </c>
      <c r="N285" s="13">
        <f t="shared" si="6"/>
        <v>22.38</v>
      </c>
    </row>
    <row r="286" spans="7:14" x14ac:dyDescent="0.25">
      <c r="G286" s="3">
        <v>41633</v>
      </c>
      <c r="H286" t="s">
        <v>20</v>
      </c>
      <c r="I286" t="s">
        <v>12</v>
      </c>
      <c r="J286">
        <v>0</v>
      </c>
      <c r="K286">
        <v>2</v>
      </c>
      <c r="L286" s="13">
        <f>VLOOKUP(I286,FormProductsTable[],2,0)*(1-FormTransactionsTable[[#This Row],[Discount]])</f>
        <v>22.95</v>
      </c>
      <c r="M286" s="14" t="str">
        <f>VLOOKUP(H286,FormSalesRepTable[],2,0)</f>
        <v>West</v>
      </c>
      <c r="N286" s="13">
        <f t="shared" si="6"/>
        <v>45.9</v>
      </c>
    </row>
    <row r="287" spans="7:14" x14ac:dyDescent="0.25">
      <c r="G287" s="3">
        <v>41999</v>
      </c>
      <c r="H287" t="s">
        <v>26</v>
      </c>
      <c r="I287" t="s">
        <v>24</v>
      </c>
      <c r="J287">
        <v>1.4999999999999999E-2</v>
      </c>
      <c r="K287">
        <v>3</v>
      </c>
      <c r="L287" s="13">
        <f>VLOOKUP(I287,FormProductsTable[],2,0)*(1-FormTransactionsTable[[#This Row],[Discount]])</f>
        <v>33.49</v>
      </c>
      <c r="M287" s="14" t="str">
        <f>VLOOKUP(H287,FormSalesRepTable[],2,0)</f>
        <v>MidWest</v>
      </c>
      <c r="N287" s="13">
        <f t="shared" si="6"/>
        <v>100.47</v>
      </c>
    </row>
    <row r="288" spans="7:14" x14ac:dyDescent="0.25">
      <c r="G288" s="3">
        <v>41954</v>
      </c>
      <c r="H288" t="s">
        <v>58</v>
      </c>
      <c r="I288" t="s">
        <v>12</v>
      </c>
      <c r="J288">
        <v>0.03</v>
      </c>
      <c r="K288">
        <v>2</v>
      </c>
      <c r="L288" s="13">
        <f>VLOOKUP(I288,FormProductsTable[],2,0)*(1-FormTransactionsTable[[#This Row],[Discount]])</f>
        <v>22.261499999999998</v>
      </c>
      <c r="M288" s="14" t="str">
        <f>VLOOKUP(H288,FormSalesRepTable[],2,0)</f>
        <v>East</v>
      </c>
      <c r="N288" s="13">
        <f t="shared" si="6"/>
        <v>44.52</v>
      </c>
    </row>
    <row r="289" spans="7:14" x14ac:dyDescent="0.25">
      <c r="G289" s="3">
        <v>41634</v>
      </c>
      <c r="H289" t="s">
        <v>85</v>
      </c>
      <c r="I289" t="s">
        <v>24</v>
      </c>
      <c r="J289">
        <v>2.5000000000000001E-2</v>
      </c>
      <c r="K289">
        <v>2</v>
      </c>
      <c r="L289" s="13">
        <f>VLOOKUP(I289,FormProductsTable[],2,0)*(1-FormTransactionsTable[[#This Row],[Discount]])</f>
        <v>33.15</v>
      </c>
      <c r="M289" s="14" t="str">
        <f>VLOOKUP(H289,FormSalesRepTable[],2,0)</f>
        <v>West</v>
      </c>
      <c r="N289" s="13">
        <f t="shared" si="6"/>
        <v>66.3</v>
      </c>
    </row>
    <row r="290" spans="7:14" x14ac:dyDescent="0.25">
      <c r="G290" s="3">
        <v>41372</v>
      </c>
      <c r="H290" t="s">
        <v>26</v>
      </c>
      <c r="I290" t="s">
        <v>12</v>
      </c>
      <c r="J290">
        <v>0</v>
      </c>
      <c r="K290">
        <v>2</v>
      </c>
      <c r="L290" s="13">
        <f>VLOOKUP(I290,FormProductsTable[],2,0)*(1-FormTransactionsTable[[#This Row],[Discount]])</f>
        <v>22.95</v>
      </c>
      <c r="M290" s="14" t="str">
        <f>VLOOKUP(H290,FormSalesRepTable[],2,0)</f>
        <v>MidWest</v>
      </c>
      <c r="N290" s="13">
        <f t="shared" si="6"/>
        <v>45.9</v>
      </c>
    </row>
    <row r="291" spans="7:14" x14ac:dyDescent="0.25">
      <c r="G291" s="3">
        <v>41626</v>
      </c>
      <c r="H291" t="s">
        <v>53</v>
      </c>
      <c r="I291" t="s">
        <v>33</v>
      </c>
      <c r="J291">
        <v>0</v>
      </c>
      <c r="K291">
        <v>2</v>
      </c>
      <c r="L291" s="13">
        <f>VLOOKUP(I291,FormProductsTable[],2,0)*(1-FormTransactionsTable[[#This Row],[Discount]])</f>
        <v>23.5</v>
      </c>
      <c r="M291" s="14" t="str">
        <f>VLOOKUP(H291,FormSalesRepTable[],2,0)</f>
        <v>East</v>
      </c>
      <c r="N291" s="13">
        <f t="shared" si="6"/>
        <v>47</v>
      </c>
    </row>
    <row r="292" spans="7:14" x14ac:dyDescent="0.25">
      <c r="G292" s="3">
        <v>41521</v>
      </c>
      <c r="H292" t="s">
        <v>50</v>
      </c>
      <c r="I292" t="s">
        <v>24</v>
      </c>
      <c r="J292">
        <v>0.03</v>
      </c>
      <c r="K292">
        <v>1</v>
      </c>
      <c r="L292" s="13">
        <f>VLOOKUP(I292,FormProductsTable[],2,0)*(1-FormTransactionsTable[[#This Row],[Discount]])</f>
        <v>32.979999999999997</v>
      </c>
      <c r="M292" s="14" t="str">
        <f>VLOOKUP(H292,FormSalesRepTable[],2,0)</f>
        <v>West</v>
      </c>
      <c r="N292" s="13">
        <f t="shared" si="6"/>
        <v>32.979999999999997</v>
      </c>
    </row>
    <row r="293" spans="7:14" x14ac:dyDescent="0.25">
      <c r="G293" s="3">
        <v>42004</v>
      </c>
      <c r="H293" t="s">
        <v>28</v>
      </c>
      <c r="I293" t="s">
        <v>21</v>
      </c>
      <c r="J293">
        <v>0</v>
      </c>
      <c r="K293">
        <v>3</v>
      </c>
      <c r="L293" s="13">
        <f>VLOOKUP(I293,FormProductsTable[],2,0)*(1-FormTransactionsTable[[#This Row],[Discount]])</f>
        <v>25</v>
      </c>
      <c r="M293" s="14" t="str">
        <f>VLOOKUP(H293,FormSalesRepTable[],2,0)</f>
        <v>MidWest</v>
      </c>
      <c r="N293" s="13">
        <f t="shared" si="6"/>
        <v>75</v>
      </c>
    </row>
    <row r="294" spans="7:14" x14ac:dyDescent="0.25">
      <c r="G294" s="3">
        <v>41957</v>
      </c>
      <c r="H294" t="s">
        <v>26</v>
      </c>
      <c r="I294" t="s">
        <v>36</v>
      </c>
      <c r="J294">
        <v>0.02</v>
      </c>
      <c r="K294">
        <v>2</v>
      </c>
      <c r="L294" s="13">
        <f>VLOOKUP(I294,FormProductsTable[],2,0)*(1-FormTransactionsTable[[#This Row],[Discount]])</f>
        <v>24.5</v>
      </c>
      <c r="M294" s="14" t="str">
        <f>VLOOKUP(H294,FormSalesRepTable[],2,0)</f>
        <v>MidWest</v>
      </c>
      <c r="N294" s="13">
        <f t="shared" si="6"/>
        <v>49</v>
      </c>
    </row>
    <row r="295" spans="7:14" x14ac:dyDescent="0.25">
      <c r="G295" s="3">
        <v>41333</v>
      </c>
      <c r="H295" t="s">
        <v>55</v>
      </c>
      <c r="I295" t="s">
        <v>17</v>
      </c>
      <c r="J295">
        <v>0</v>
      </c>
      <c r="K295">
        <v>2</v>
      </c>
      <c r="L295" s="13">
        <f>VLOOKUP(I295,FormProductsTable[],2,0)*(1-FormTransactionsTable[[#This Row],[Discount]])</f>
        <v>22.95</v>
      </c>
      <c r="M295" s="14" t="str">
        <f>VLOOKUP(H295,FormSalesRepTable[],2,0)</f>
        <v>West</v>
      </c>
      <c r="N295" s="13">
        <f t="shared" si="6"/>
        <v>45.9</v>
      </c>
    </row>
    <row r="296" spans="7:14" x14ac:dyDescent="0.25">
      <c r="G296" s="3">
        <v>41581</v>
      </c>
      <c r="H296" t="s">
        <v>18</v>
      </c>
      <c r="I296" t="s">
        <v>30</v>
      </c>
      <c r="J296">
        <v>0</v>
      </c>
      <c r="K296">
        <v>3</v>
      </c>
      <c r="L296" s="13">
        <f>VLOOKUP(I296,FormProductsTable[],2,0)*(1-FormTransactionsTable[[#This Row],[Discount]])</f>
        <v>30</v>
      </c>
      <c r="M296" s="14" t="str">
        <f>VLOOKUP(H296,FormSalesRepTable[],2,0)</f>
        <v>East</v>
      </c>
      <c r="N296" s="13">
        <f t="shared" si="6"/>
        <v>90</v>
      </c>
    </row>
    <row r="297" spans="7:14" x14ac:dyDescent="0.25">
      <c r="G297" s="3">
        <v>41936</v>
      </c>
      <c r="H297" t="s">
        <v>43</v>
      </c>
      <c r="I297" t="s">
        <v>33</v>
      </c>
      <c r="J297">
        <v>0</v>
      </c>
      <c r="K297">
        <v>2</v>
      </c>
      <c r="L297" s="13">
        <f>VLOOKUP(I297,FormProductsTable[],2,0)*(1-FormTransactionsTable[[#This Row],[Discount]])</f>
        <v>23.5</v>
      </c>
      <c r="M297" s="14" t="str">
        <f>VLOOKUP(H297,FormSalesRepTable[],2,0)</f>
        <v>MidWest</v>
      </c>
      <c r="N297" s="13">
        <f t="shared" si="6"/>
        <v>47</v>
      </c>
    </row>
    <row r="298" spans="7:14" x14ac:dyDescent="0.25">
      <c r="G298" s="3">
        <v>41631</v>
      </c>
      <c r="H298" t="s">
        <v>89</v>
      </c>
      <c r="I298" t="s">
        <v>30</v>
      </c>
      <c r="J298">
        <v>1.4999999999999999E-2</v>
      </c>
      <c r="K298">
        <v>1</v>
      </c>
      <c r="L298" s="13">
        <f>VLOOKUP(I298,FormProductsTable[],2,0)*(1-FormTransactionsTable[[#This Row],[Discount]])</f>
        <v>29.55</v>
      </c>
      <c r="M298" s="14" t="str">
        <f>VLOOKUP(H298,FormSalesRepTable[],2,0)</f>
        <v>West</v>
      </c>
      <c r="N298" s="13">
        <f t="shared" si="6"/>
        <v>29.55</v>
      </c>
    </row>
    <row r="299" spans="7:14" x14ac:dyDescent="0.25">
      <c r="G299" s="3">
        <v>41637</v>
      </c>
      <c r="H299" t="s">
        <v>34</v>
      </c>
      <c r="I299" t="s">
        <v>24</v>
      </c>
      <c r="J299">
        <v>0.03</v>
      </c>
      <c r="K299">
        <v>1</v>
      </c>
      <c r="L299" s="13">
        <f>VLOOKUP(I299,FormProductsTable[],2,0)*(1-FormTransactionsTable[[#This Row],[Discount]])</f>
        <v>32.979999999999997</v>
      </c>
      <c r="M299" s="14" t="str">
        <f>VLOOKUP(H299,FormSalesRepTable[],2,0)</f>
        <v>MidWest</v>
      </c>
      <c r="N299" s="13">
        <f t="shared" si="6"/>
        <v>32.979999999999997</v>
      </c>
    </row>
    <row r="300" spans="7:14" x14ac:dyDescent="0.25">
      <c r="G300" s="3">
        <v>41871</v>
      </c>
      <c r="H300" t="s">
        <v>84</v>
      </c>
      <c r="I300" t="s">
        <v>36</v>
      </c>
      <c r="J300">
        <v>0.01</v>
      </c>
      <c r="K300">
        <v>2</v>
      </c>
      <c r="L300" s="13">
        <f>VLOOKUP(I300,FormProductsTable[],2,0)*(1-FormTransactionsTable[[#This Row],[Discount]])</f>
        <v>24.75</v>
      </c>
      <c r="M300" s="14" t="str">
        <f>VLOOKUP(H300,FormSalesRepTable[],2,0)</f>
        <v>West</v>
      </c>
      <c r="N300" s="13">
        <f t="shared" si="6"/>
        <v>49.5</v>
      </c>
    </row>
    <row r="301" spans="7:14" x14ac:dyDescent="0.25">
      <c r="G301" s="3">
        <v>41597</v>
      </c>
      <c r="H301" t="s">
        <v>76</v>
      </c>
      <c r="I301" t="s">
        <v>12</v>
      </c>
      <c r="J301">
        <v>0</v>
      </c>
      <c r="K301">
        <v>2</v>
      </c>
      <c r="L301" s="13">
        <f>VLOOKUP(I301,FormProductsTable[],2,0)*(1-FormTransactionsTable[[#This Row],[Discount]])</f>
        <v>22.95</v>
      </c>
      <c r="M301" s="14" t="str">
        <f>VLOOKUP(H301,FormSalesRepTable[],2,0)</f>
        <v>MidWest</v>
      </c>
      <c r="N301" s="13">
        <f t="shared" si="6"/>
        <v>45.9</v>
      </c>
    </row>
    <row r="302" spans="7:14" x14ac:dyDescent="0.25">
      <c r="G302" s="3">
        <v>41978</v>
      </c>
      <c r="H302" t="s">
        <v>87</v>
      </c>
      <c r="I302" t="s">
        <v>36</v>
      </c>
      <c r="J302">
        <v>0</v>
      </c>
      <c r="K302">
        <v>1</v>
      </c>
      <c r="L302" s="13">
        <f>VLOOKUP(I302,FormProductsTable[],2,0)*(1-FormTransactionsTable[[#This Row],[Discount]])</f>
        <v>25</v>
      </c>
      <c r="M302" s="14" t="str">
        <f>VLOOKUP(H302,FormSalesRepTable[],2,0)</f>
        <v>MidWest</v>
      </c>
      <c r="N302" s="13">
        <f t="shared" si="6"/>
        <v>25</v>
      </c>
    </row>
    <row r="303" spans="7:14" x14ac:dyDescent="0.25">
      <c r="G303" s="3">
        <v>41635</v>
      </c>
      <c r="H303" t="s">
        <v>26</v>
      </c>
      <c r="I303" t="s">
        <v>17</v>
      </c>
      <c r="J303">
        <v>0</v>
      </c>
      <c r="K303">
        <v>1</v>
      </c>
      <c r="L303" s="13">
        <f>VLOOKUP(I303,FormProductsTable[],2,0)*(1-FormTransactionsTable[[#This Row],[Discount]])</f>
        <v>22.95</v>
      </c>
      <c r="M303" s="14" t="str">
        <f>VLOOKUP(H303,FormSalesRepTable[],2,0)</f>
        <v>MidWest</v>
      </c>
      <c r="N303" s="13">
        <f t="shared" si="6"/>
        <v>22.95</v>
      </c>
    </row>
    <row r="304" spans="7:14" x14ac:dyDescent="0.25">
      <c r="G304" s="3">
        <v>42004</v>
      </c>
      <c r="H304" t="s">
        <v>13</v>
      </c>
      <c r="I304" t="s">
        <v>12</v>
      </c>
      <c r="J304">
        <v>0.03</v>
      </c>
      <c r="K304">
        <v>1</v>
      </c>
      <c r="L304" s="13">
        <f>VLOOKUP(I304,FormProductsTable[],2,0)*(1-FormTransactionsTable[[#This Row],[Discount]])</f>
        <v>22.261499999999998</v>
      </c>
      <c r="M304" s="14" t="str">
        <f>VLOOKUP(H304,FormSalesRepTable[],2,0)</f>
        <v>West</v>
      </c>
      <c r="N304" s="13">
        <f t="shared" si="6"/>
        <v>22.26</v>
      </c>
    </row>
    <row r="305" spans="7:14" x14ac:dyDescent="0.25">
      <c r="G305" s="3">
        <v>41996</v>
      </c>
      <c r="H305" t="s">
        <v>31</v>
      </c>
      <c r="I305" t="s">
        <v>36</v>
      </c>
      <c r="J305">
        <v>0</v>
      </c>
      <c r="K305">
        <v>3</v>
      </c>
      <c r="L305" s="13">
        <f>VLOOKUP(I305,FormProductsTable[],2,0)*(1-FormTransactionsTable[[#This Row],[Discount]])</f>
        <v>25</v>
      </c>
      <c r="M305" s="14" t="str">
        <f>VLOOKUP(H305,FormSalesRepTable[],2,0)</f>
        <v>West</v>
      </c>
      <c r="N305" s="13">
        <f t="shared" si="6"/>
        <v>75</v>
      </c>
    </row>
    <row r="306" spans="7:14" x14ac:dyDescent="0.25">
      <c r="G306" s="3">
        <v>41996</v>
      </c>
      <c r="H306" t="s">
        <v>70</v>
      </c>
      <c r="I306" t="s">
        <v>17</v>
      </c>
      <c r="J306">
        <v>2.5000000000000001E-2</v>
      </c>
      <c r="K306">
        <v>3</v>
      </c>
      <c r="L306" s="13">
        <f>VLOOKUP(I306,FormProductsTable[],2,0)*(1-FormTransactionsTable[[#This Row],[Discount]])</f>
        <v>22.376249999999999</v>
      </c>
      <c r="M306" s="14" t="str">
        <f>VLOOKUP(H306,FormSalesRepTable[],2,0)</f>
        <v>MidWest</v>
      </c>
      <c r="N306" s="13">
        <f t="shared" si="6"/>
        <v>67.13</v>
      </c>
    </row>
    <row r="307" spans="7:14" x14ac:dyDescent="0.25">
      <c r="G307" s="3">
        <v>41979</v>
      </c>
      <c r="H307" t="s">
        <v>51</v>
      </c>
      <c r="I307" t="s">
        <v>12</v>
      </c>
      <c r="J307">
        <v>1.4999999999999999E-2</v>
      </c>
      <c r="K307">
        <v>1</v>
      </c>
      <c r="L307" s="13">
        <f>VLOOKUP(I307,FormProductsTable[],2,0)*(1-FormTransactionsTable[[#This Row],[Discount]])</f>
        <v>22.60575</v>
      </c>
      <c r="M307" s="14" t="str">
        <f>VLOOKUP(H307,FormSalesRepTable[],2,0)</f>
        <v>South</v>
      </c>
      <c r="N307" s="13">
        <f t="shared" si="6"/>
        <v>22.61</v>
      </c>
    </row>
    <row r="308" spans="7:14" x14ac:dyDescent="0.25">
      <c r="G308" s="3">
        <v>41596</v>
      </c>
      <c r="H308" t="s">
        <v>39</v>
      </c>
      <c r="I308" t="s">
        <v>12</v>
      </c>
      <c r="J308">
        <v>0</v>
      </c>
      <c r="K308">
        <v>3</v>
      </c>
      <c r="L308" s="13">
        <f>VLOOKUP(I308,FormProductsTable[],2,0)*(1-FormTransactionsTable[[#This Row],[Discount]])</f>
        <v>22.95</v>
      </c>
      <c r="M308" s="14" t="str">
        <f>VLOOKUP(H308,FormSalesRepTable[],2,0)</f>
        <v>East</v>
      </c>
      <c r="N308" s="13">
        <f t="shared" si="6"/>
        <v>68.849999999999994</v>
      </c>
    </row>
    <row r="309" spans="7:14" x14ac:dyDescent="0.25">
      <c r="G309" s="3">
        <v>41630</v>
      </c>
      <c r="H309" t="s">
        <v>46</v>
      </c>
      <c r="I309" t="s">
        <v>24</v>
      </c>
      <c r="J309">
        <v>0.03</v>
      </c>
      <c r="K309">
        <v>1</v>
      </c>
      <c r="L309" s="13">
        <f>VLOOKUP(I309,FormProductsTable[],2,0)*(1-FormTransactionsTable[[#This Row],[Discount]])</f>
        <v>32.979999999999997</v>
      </c>
      <c r="M309" s="14" t="str">
        <f>VLOOKUP(H309,FormSalesRepTable[],2,0)</f>
        <v>South</v>
      </c>
      <c r="N309" s="13">
        <f t="shared" si="6"/>
        <v>32.979999999999997</v>
      </c>
    </row>
    <row r="310" spans="7:14" x14ac:dyDescent="0.25">
      <c r="G310" s="3">
        <v>41632</v>
      </c>
      <c r="H310" t="s">
        <v>50</v>
      </c>
      <c r="I310" t="s">
        <v>17</v>
      </c>
      <c r="J310">
        <v>0</v>
      </c>
      <c r="K310">
        <v>2</v>
      </c>
      <c r="L310" s="13">
        <f>VLOOKUP(I310,FormProductsTable[],2,0)*(1-FormTransactionsTable[[#This Row],[Discount]])</f>
        <v>22.95</v>
      </c>
      <c r="M310" s="14" t="str">
        <f>VLOOKUP(H310,FormSalesRepTable[],2,0)</f>
        <v>West</v>
      </c>
      <c r="N310" s="13">
        <f t="shared" si="6"/>
        <v>45.9</v>
      </c>
    </row>
    <row r="311" spans="7:14" x14ac:dyDescent="0.25">
      <c r="G311" s="3">
        <v>41633</v>
      </c>
      <c r="H311" t="s">
        <v>83</v>
      </c>
      <c r="I311" t="s">
        <v>12</v>
      </c>
      <c r="J311">
        <v>2.5000000000000001E-2</v>
      </c>
      <c r="K311">
        <v>1</v>
      </c>
      <c r="L311" s="13">
        <f>VLOOKUP(I311,FormProductsTable[],2,0)*(1-FormTransactionsTable[[#This Row],[Discount]])</f>
        <v>22.376249999999999</v>
      </c>
      <c r="M311" s="14" t="str">
        <f>VLOOKUP(H311,FormSalesRepTable[],2,0)</f>
        <v>East</v>
      </c>
      <c r="N311" s="13">
        <f t="shared" si="6"/>
        <v>22.38</v>
      </c>
    </row>
    <row r="312" spans="7:14" x14ac:dyDescent="0.25">
      <c r="G312" s="3">
        <v>41400</v>
      </c>
      <c r="H312" t="s">
        <v>88</v>
      </c>
      <c r="I312" t="s">
        <v>24</v>
      </c>
      <c r="J312">
        <v>2.5000000000000001E-2</v>
      </c>
      <c r="K312">
        <v>2</v>
      </c>
      <c r="L312" s="13">
        <f>VLOOKUP(I312,FormProductsTable[],2,0)*(1-FormTransactionsTable[[#This Row],[Discount]])</f>
        <v>33.15</v>
      </c>
      <c r="M312" s="14" t="str">
        <f>VLOOKUP(H312,FormSalesRepTable[],2,0)</f>
        <v>West</v>
      </c>
      <c r="N312" s="13">
        <f t="shared" si="6"/>
        <v>66.3</v>
      </c>
    </row>
    <row r="313" spans="7:14" x14ac:dyDescent="0.25">
      <c r="G313" s="3">
        <v>41837</v>
      </c>
      <c r="H313" t="s">
        <v>18</v>
      </c>
      <c r="I313" t="s">
        <v>16</v>
      </c>
      <c r="J313">
        <v>0</v>
      </c>
      <c r="K313">
        <v>1</v>
      </c>
      <c r="L313" s="13">
        <f>VLOOKUP(I313,FormProductsTable[],2,0)*(1-FormTransactionsTable[[#This Row],[Discount]])</f>
        <v>19.95</v>
      </c>
      <c r="M313" s="14" t="str">
        <f>VLOOKUP(H313,FormSalesRepTable[],2,0)</f>
        <v>East</v>
      </c>
      <c r="N313" s="13">
        <f t="shared" si="6"/>
        <v>19.95</v>
      </c>
    </row>
    <row r="314" spans="7:14" x14ac:dyDescent="0.25">
      <c r="G314" s="3">
        <v>41602</v>
      </c>
      <c r="H314" t="s">
        <v>87</v>
      </c>
      <c r="I314" t="s">
        <v>33</v>
      </c>
      <c r="J314">
        <v>0.02</v>
      </c>
      <c r="K314">
        <v>21</v>
      </c>
      <c r="L314" s="13">
        <f>VLOOKUP(I314,FormProductsTable[],2,0)*(1-FormTransactionsTable[[#This Row],[Discount]])</f>
        <v>23.03</v>
      </c>
      <c r="M314" s="14" t="str">
        <f>VLOOKUP(H314,FormSalesRepTable[],2,0)</f>
        <v>MidWest</v>
      </c>
      <c r="N314" s="13">
        <f t="shared" si="6"/>
        <v>483.63</v>
      </c>
    </row>
    <row r="315" spans="7:14" x14ac:dyDescent="0.25">
      <c r="G315" s="3">
        <v>41601</v>
      </c>
      <c r="H315" t="s">
        <v>58</v>
      </c>
      <c r="I315" t="s">
        <v>17</v>
      </c>
      <c r="J315">
        <v>0.03</v>
      </c>
      <c r="K315">
        <v>2</v>
      </c>
      <c r="L315" s="13">
        <f>VLOOKUP(I315,FormProductsTable[],2,0)*(1-FormTransactionsTable[[#This Row],[Discount]])</f>
        <v>22.261499999999998</v>
      </c>
      <c r="M315" s="14" t="str">
        <f>VLOOKUP(H315,FormSalesRepTable[],2,0)</f>
        <v>East</v>
      </c>
      <c r="N315" s="13">
        <f t="shared" si="6"/>
        <v>44.52</v>
      </c>
    </row>
    <row r="316" spans="7:14" x14ac:dyDescent="0.25">
      <c r="G316" s="3">
        <v>41630</v>
      </c>
      <c r="H316" t="s">
        <v>73</v>
      </c>
      <c r="I316" t="s">
        <v>33</v>
      </c>
      <c r="J316">
        <v>0</v>
      </c>
      <c r="K316">
        <v>4</v>
      </c>
      <c r="L316" s="13">
        <f>VLOOKUP(I316,FormProductsTable[],2,0)*(1-FormTransactionsTable[[#This Row],[Discount]])</f>
        <v>23.5</v>
      </c>
      <c r="M316" s="14" t="str">
        <f>VLOOKUP(H316,FormSalesRepTable[],2,0)</f>
        <v>MidWest</v>
      </c>
      <c r="N316" s="13">
        <f t="shared" si="6"/>
        <v>94</v>
      </c>
    </row>
    <row r="317" spans="7:14" x14ac:dyDescent="0.25">
      <c r="G317" s="3">
        <v>41579</v>
      </c>
      <c r="H317" t="s">
        <v>83</v>
      </c>
      <c r="I317" t="s">
        <v>16</v>
      </c>
      <c r="J317">
        <v>0</v>
      </c>
      <c r="K317">
        <v>3</v>
      </c>
      <c r="L317" s="13">
        <f>VLOOKUP(I317,FormProductsTable[],2,0)*(1-FormTransactionsTable[[#This Row],[Discount]])</f>
        <v>19.95</v>
      </c>
      <c r="M317" s="14" t="str">
        <f>VLOOKUP(H317,FormSalesRepTable[],2,0)</f>
        <v>East</v>
      </c>
      <c r="N317" s="13">
        <f t="shared" si="6"/>
        <v>59.85</v>
      </c>
    </row>
    <row r="318" spans="7:14" x14ac:dyDescent="0.25">
      <c r="G318" s="3">
        <v>41961</v>
      </c>
      <c r="H318" t="s">
        <v>63</v>
      </c>
      <c r="I318" t="s">
        <v>24</v>
      </c>
      <c r="J318">
        <v>0.02</v>
      </c>
      <c r="K318">
        <v>2</v>
      </c>
      <c r="L318" s="13">
        <f>VLOOKUP(I318,FormProductsTable[],2,0)*(1-FormTransactionsTable[[#This Row],[Discount]])</f>
        <v>33.32</v>
      </c>
      <c r="M318" s="14" t="str">
        <f>VLOOKUP(H318,FormSalesRepTable[],2,0)</f>
        <v>MidWest</v>
      </c>
      <c r="N318" s="13">
        <f t="shared" si="6"/>
        <v>66.64</v>
      </c>
    </row>
    <row r="319" spans="7:14" x14ac:dyDescent="0.25">
      <c r="G319" s="3">
        <v>41701</v>
      </c>
      <c r="H319" t="s">
        <v>81</v>
      </c>
      <c r="I319" t="s">
        <v>16</v>
      </c>
      <c r="J319">
        <v>0.01</v>
      </c>
      <c r="K319">
        <v>1</v>
      </c>
      <c r="L319" s="13">
        <f>VLOOKUP(I319,FormProductsTable[],2,0)*(1-FormTransactionsTable[[#This Row],[Discount]])</f>
        <v>19.750499999999999</v>
      </c>
      <c r="M319" s="14" t="str">
        <f>VLOOKUP(H319,FormSalesRepTable[],2,0)</f>
        <v>West</v>
      </c>
      <c r="N319" s="13">
        <f t="shared" si="6"/>
        <v>19.75</v>
      </c>
    </row>
    <row r="320" spans="7:14" x14ac:dyDescent="0.25">
      <c r="G320" s="3">
        <v>41603</v>
      </c>
      <c r="H320" t="s">
        <v>53</v>
      </c>
      <c r="I320" t="s">
        <v>17</v>
      </c>
      <c r="J320">
        <v>1.4999999999999999E-2</v>
      </c>
      <c r="K320">
        <v>1</v>
      </c>
      <c r="L320" s="13">
        <f>VLOOKUP(I320,FormProductsTable[],2,0)*(1-FormTransactionsTable[[#This Row],[Discount]])</f>
        <v>22.60575</v>
      </c>
      <c r="M320" s="14" t="str">
        <f>VLOOKUP(H320,FormSalesRepTable[],2,0)</f>
        <v>East</v>
      </c>
      <c r="N320" s="13">
        <f t="shared" si="6"/>
        <v>22.61</v>
      </c>
    </row>
    <row r="321" spans="7:14" x14ac:dyDescent="0.25">
      <c r="G321" s="3">
        <v>41594</v>
      </c>
      <c r="H321" t="s">
        <v>89</v>
      </c>
      <c r="I321" t="s">
        <v>24</v>
      </c>
      <c r="J321">
        <v>0</v>
      </c>
      <c r="K321">
        <v>3</v>
      </c>
      <c r="L321" s="13">
        <f>VLOOKUP(I321,FormProductsTable[],2,0)*(1-FormTransactionsTable[[#This Row],[Discount]])</f>
        <v>34</v>
      </c>
      <c r="M321" s="14" t="str">
        <f>VLOOKUP(H321,FormSalesRepTable[],2,0)</f>
        <v>West</v>
      </c>
      <c r="N321" s="13">
        <f t="shared" si="6"/>
        <v>102</v>
      </c>
    </row>
    <row r="322" spans="7:14" x14ac:dyDescent="0.25">
      <c r="G322" s="3">
        <v>41638</v>
      </c>
      <c r="H322" t="s">
        <v>34</v>
      </c>
      <c r="I322" t="s">
        <v>27</v>
      </c>
      <c r="J322">
        <v>0</v>
      </c>
      <c r="K322">
        <v>2</v>
      </c>
      <c r="L322" s="13">
        <f>VLOOKUP(I322,FormProductsTable[],2,0)*(1-FormTransactionsTable[[#This Row],[Discount]])</f>
        <v>27.5</v>
      </c>
      <c r="M322" s="14" t="str">
        <f>VLOOKUP(H322,FormSalesRepTable[],2,0)</f>
        <v>MidWest</v>
      </c>
      <c r="N322" s="13">
        <f t="shared" si="6"/>
        <v>55</v>
      </c>
    </row>
    <row r="323" spans="7:14" x14ac:dyDescent="0.25">
      <c r="G323" s="3">
        <v>41608</v>
      </c>
      <c r="H323" t="s">
        <v>54</v>
      </c>
      <c r="I323" t="s">
        <v>21</v>
      </c>
      <c r="J323">
        <v>0.02</v>
      </c>
      <c r="K323">
        <v>4</v>
      </c>
      <c r="L323" s="13">
        <f>VLOOKUP(I323,FormProductsTable[],2,0)*(1-FormTransactionsTable[[#This Row],[Discount]])</f>
        <v>24.5</v>
      </c>
      <c r="M323" s="14" t="str">
        <f>VLOOKUP(H323,FormSalesRepTable[],2,0)</f>
        <v>South</v>
      </c>
      <c r="N323" s="13">
        <f t="shared" ref="N323:N386" si="7">ROUND(L323*K323,2)</f>
        <v>98</v>
      </c>
    </row>
    <row r="324" spans="7:14" x14ac:dyDescent="0.25">
      <c r="G324" s="3">
        <v>41980</v>
      </c>
      <c r="H324" t="s">
        <v>31</v>
      </c>
      <c r="I324" t="s">
        <v>30</v>
      </c>
      <c r="J324">
        <v>0</v>
      </c>
      <c r="K324">
        <v>2</v>
      </c>
      <c r="L324" s="13">
        <f>VLOOKUP(I324,FormProductsTable[],2,0)*(1-FormTransactionsTable[[#This Row],[Discount]])</f>
        <v>30</v>
      </c>
      <c r="M324" s="14" t="str">
        <f>VLOOKUP(H324,FormSalesRepTable[],2,0)</f>
        <v>West</v>
      </c>
      <c r="N324" s="13">
        <f t="shared" si="7"/>
        <v>60</v>
      </c>
    </row>
    <row r="325" spans="7:14" x14ac:dyDescent="0.25">
      <c r="G325" s="3">
        <v>41638</v>
      </c>
      <c r="H325" t="s">
        <v>42</v>
      </c>
      <c r="I325" t="s">
        <v>7</v>
      </c>
      <c r="J325">
        <v>0.03</v>
      </c>
      <c r="K325">
        <v>1</v>
      </c>
      <c r="L325" s="13">
        <f>VLOOKUP(I325,FormProductsTable[],2,0)*(1-FormTransactionsTable[[#This Row],[Discount]])</f>
        <v>20.37</v>
      </c>
      <c r="M325" s="14" t="str">
        <f>VLOOKUP(H325,FormSalesRepTable[],2,0)</f>
        <v>MidWest</v>
      </c>
      <c r="N325" s="13">
        <f t="shared" si="7"/>
        <v>20.37</v>
      </c>
    </row>
    <row r="326" spans="7:14" x14ac:dyDescent="0.25">
      <c r="G326" s="3">
        <v>41619</v>
      </c>
      <c r="H326" t="s">
        <v>66</v>
      </c>
      <c r="I326" t="s">
        <v>16</v>
      </c>
      <c r="J326">
        <v>0.03</v>
      </c>
      <c r="K326">
        <v>4</v>
      </c>
      <c r="L326" s="13">
        <f>VLOOKUP(I326,FormProductsTable[],2,0)*(1-FormTransactionsTable[[#This Row],[Discount]])</f>
        <v>19.351499999999998</v>
      </c>
      <c r="M326" s="14" t="str">
        <f>VLOOKUP(H326,FormSalesRepTable[],2,0)</f>
        <v>West</v>
      </c>
      <c r="N326" s="13">
        <f t="shared" si="7"/>
        <v>77.41</v>
      </c>
    </row>
    <row r="327" spans="7:14" x14ac:dyDescent="0.25">
      <c r="G327" s="3">
        <v>41948</v>
      </c>
      <c r="H327" t="s">
        <v>58</v>
      </c>
      <c r="I327" t="s">
        <v>41</v>
      </c>
      <c r="J327">
        <v>0</v>
      </c>
      <c r="K327">
        <v>2</v>
      </c>
      <c r="L327" s="13">
        <f>VLOOKUP(I327,FormProductsTable[],2,0)*(1-FormTransactionsTable[[#This Row],[Discount]])</f>
        <v>19</v>
      </c>
      <c r="M327" s="14" t="str">
        <f>VLOOKUP(H327,FormSalesRepTable[],2,0)</f>
        <v>East</v>
      </c>
      <c r="N327" s="13">
        <f t="shared" si="7"/>
        <v>38</v>
      </c>
    </row>
    <row r="328" spans="7:14" x14ac:dyDescent="0.25">
      <c r="G328" s="3">
        <v>41619</v>
      </c>
      <c r="H328" t="s">
        <v>26</v>
      </c>
      <c r="I328" t="s">
        <v>12</v>
      </c>
      <c r="J328">
        <v>0</v>
      </c>
      <c r="K328">
        <v>2</v>
      </c>
      <c r="L328" s="13">
        <f>VLOOKUP(I328,FormProductsTable[],2,0)*(1-FormTransactionsTable[[#This Row],[Discount]])</f>
        <v>22.95</v>
      </c>
      <c r="M328" s="14" t="str">
        <f>VLOOKUP(H328,FormSalesRepTable[],2,0)</f>
        <v>MidWest</v>
      </c>
      <c r="N328" s="13">
        <f t="shared" si="7"/>
        <v>45.9</v>
      </c>
    </row>
    <row r="329" spans="7:14" x14ac:dyDescent="0.25">
      <c r="G329" s="3">
        <v>41380</v>
      </c>
      <c r="H329" t="s">
        <v>62</v>
      </c>
      <c r="I329" t="s">
        <v>7</v>
      </c>
      <c r="J329">
        <v>0.02</v>
      </c>
      <c r="K329">
        <v>1</v>
      </c>
      <c r="L329" s="13">
        <f>VLOOKUP(I329,FormProductsTable[],2,0)*(1-FormTransactionsTable[[#This Row],[Discount]])</f>
        <v>20.58</v>
      </c>
      <c r="M329" s="14" t="str">
        <f>VLOOKUP(H329,FormSalesRepTable[],2,0)</f>
        <v>MidWest</v>
      </c>
      <c r="N329" s="13">
        <f t="shared" si="7"/>
        <v>20.58</v>
      </c>
    </row>
    <row r="330" spans="7:14" x14ac:dyDescent="0.25">
      <c r="G330" s="3">
        <v>41979</v>
      </c>
      <c r="H330" t="s">
        <v>31</v>
      </c>
      <c r="I330" t="s">
        <v>17</v>
      </c>
      <c r="J330">
        <v>0</v>
      </c>
      <c r="K330">
        <v>1</v>
      </c>
      <c r="L330" s="13">
        <f>VLOOKUP(I330,FormProductsTable[],2,0)*(1-FormTransactionsTable[[#This Row],[Discount]])</f>
        <v>22.95</v>
      </c>
      <c r="M330" s="14" t="str">
        <f>VLOOKUP(H330,FormSalesRepTable[],2,0)</f>
        <v>West</v>
      </c>
      <c r="N330" s="13">
        <f t="shared" si="7"/>
        <v>22.95</v>
      </c>
    </row>
    <row r="331" spans="7:14" x14ac:dyDescent="0.25">
      <c r="G331" s="3">
        <v>41962</v>
      </c>
      <c r="H331" t="s">
        <v>88</v>
      </c>
      <c r="I331" t="s">
        <v>16</v>
      </c>
      <c r="J331">
        <v>0</v>
      </c>
      <c r="K331">
        <v>4</v>
      </c>
      <c r="L331" s="13">
        <f>VLOOKUP(I331,FormProductsTable[],2,0)*(1-FormTransactionsTable[[#This Row],[Discount]])</f>
        <v>19.95</v>
      </c>
      <c r="M331" s="14" t="str">
        <f>VLOOKUP(H331,FormSalesRepTable[],2,0)</f>
        <v>West</v>
      </c>
      <c r="N331" s="13">
        <f t="shared" si="7"/>
        <v>79.8</v>
      </c>
    </row>
    <row r="332" spans="7:14" x14ac:dyDescent="0.25">
      <c r="G332" s="3">
        <v>41950</v>
      </c>
      <c r="H332" t="s">
        <v>72</v>
      </c>
      <c r="I332" t="s">
        <v>7</v>
      </c>
      <c r="J332">
        <v>1.4999999999999999E-2</v>
      </c>
      <c r="K332">
        <v>13</v>
      </c>
      <c r="L332" s="13">
        <f>VLOOKUP(I332,FormProductsTable[],2,0)*(1-FormTransactionsTable[[#This Row],[Discount]])</f>
        <v>20.684999999999999</v>
      </c>
      <c r="M332" s="14" t="str">
        <f>VLOOKUP(H332,FormSalesRepTable[],2,0)</f>
        <v>West</v>
      </c>
      <c r="N332" s="13">
        <f t="shared" si="7"/>
        <v>268.91000000000003</v>
      </c>
    </row>
    <row r="333" spans="7:14" x14ac:dyDescent="0.25">
      <c r="G333" s="3">
        <v>41946</v>
      </c>
      <c r="H333" t="s">
        <v>32</v>
      </c>
      <c r="I333" t="s">
        <v>30</v>
      </c>
      <c r="J333">
        <v>0</v>
      </c>
      <c r="K333">
        <v>25</v>
      </c>
      <c r="L333" s="13">
        <f>VLOOKUP(I333,FormProductsTable[],2,0)*(1-FormTransactionsTable[[#This Row],[Discount]])</f>
        <v>30</v>
      </c>
      <c r="M333" s="14" t="str">
        <f>VLOOKUP(H333,FormSalesRepTable[],2,0)</f>
        <v>MidWest</v>
      </c>
      <c r="N333" s="13">
        <f t="shared" si="7"/>
        <v>750</v>
      </c>
    </row>
    <row r="334" spans="7:14" x14ac:dyDescent="0.25">
      <c r="G334" s="3">
        <v>41582</v>
      </c>
      <c r="H334" t="s">
        <v>29</v>
      </c>
      <c r="I334" t="s">
        <v>16</v>
      </c>
      <c r="J334">
        <v>0</v>
      </c>
      <c r="K334">
        <v>2</v>
      </c>
      <c r="L334" s="13">
        <f>VLOOKUP(I334,FormProductsTable[],2,0)*(1-FormTransactionsTable[[#This Row],[Discount]])</f>
        <v>19.95</v>
      </c>
      <c r="M334" s="14" t="str">
        <f>VLOOKUP(H334,FormSalesRepTable[],2,0)</f>
        <v>East</v>
      </c>
      <c r="N334" s="13">
        <f t="shared" si="7"/>
        <v>39.9</v>
      </c>
    </row>
    <row r="335" spans="7:14" x14ac:dyDescent="0.25">
      <c r="G335" s="3">
        <v>42003</v>
      </c>
      <c r="H335" t="s">
        <v>42</v>
      </c>
      <c r="I335" t="s">
        <v>30</v>
      </c>
      <c r="J335">
        <v>0.02</v>
      </c>
      <c r="K335">
        <v>2</v>
      </c>
      <c r="L335" s="13">
        <f>VLOOKUP(I335,FormProductsTable[],2,0)*(1-FormTransactionsTable[[#This Row],[Discount]])</f>
        <v>29.4</v>
      </c>
      <c r="M335" s="14" t="str">
        <f>VLOOKUP(H335,FormSalesRepTable[],2,0)</f>
        <v>MidWest</v>
      </c>
      <c r="N335" s="13">
        <f t="shared" si="7"/>
        <v>58.8</v>
      </c>
    </row>
    <row r="336" spans="7:14" x14ac:dyDescent="0.25">
      <c r="G336" s="3">
        <v>41974</v>
      </c>
      <c r="H336" t="s">
        <v>81</v>
      </c>
      <c r="I336" t="s">
        <v>17</v>
      </c>
      <c r="J336">
        <v>1.4999999999999999E-2</v>
      </c>
      <c r="K336">
        <v>2</v>
      </c>
      <c r="L336" s="13">
        <f>VLOOKUP(I336,FormProductsTable[],2,0)*(1-FormTransactionsTable[[#This Row],[Discount]])</f>
        <v>22.60575</v>
      </c>
      <c r="M336" s="14" t="str">
        <f>VLOOKUP(H336,FormSalesRepTable[],2,0)</f>
        <v>West</v>
      </c>
      <c r="N336" s="13">
        <f t="shared" si="7"/>
        <v>45.21</v>
      </c>
    </row>
    <row r="337" spans="7:14" x14ac:dyDescent="0.25">
      <c r="G337" s="3">
        <v>41861</v>
      </c>
      <c r="H337" t="s">
        <v>25</v>
      </c>
      <c r="I337" t="s">
        <v>33</v>
      </c>
      <c r="J337">
        <v>0</v>
      </c>
      <c r="K337">
        <v>3</v>
      </c>
      <c r="L337" s="13">
        <f>VLOOKUP(I337,FormProductsTable[],2,0)*(1-FormTransactionsTable[[#This Row],[Discount]])</f>
        <v>23.5</v>
      </c>
      <c r="M337" s="14" t="str">
        <f>VLOOKUP(H337,FormSalesRepTable[],2,0)</f>
        <v>West</v>
      </c>
      <c r="N337" s="13">
        <f t="shared" si="7"/>
        <v>70.5</v>
      </c>
    </row>
    <row r="338" spans="7:14" x14ac:dyDescent="0.25">
      <c r="G338" s="3">
        <v>41970</v>
      </c>
      <c r="H338" t="s">
        <v>50</v>
      </c>
      <c r="I338" t="s">
        <v>16</v>
      </c>
      <c r="J338">
        <v>1.4999999999999999E-2</v>
      </c>
      <c r="K338">
        <v>2</v>
      </c>
      <c r="L338" s="13">
        <f>VLOOKUP(I338,FormProductsTable[],2,0)*(1-FormTransactionsTable[[#This Row],[Discount]])</f>
        <v>19.650749999999999</v>
      </c>
      <c r="M338" s="14" t="str">
        <f>VLOOKUP(H338,FormSalesRepTable[],2,0)</f>
        <v>West</v>
      </c>
      <c r="N338" s="13">
        <f t="shared" si="7"/>
        <v>39.299999999999997</v>
      </c>
    </row>
    <row r="339" spans="7:14" x14ac:dyDescent="0.25">
      <c r="G339" s="3">
        <v>41950</v>
      </c>
      <c r="H339" t="s">
        <v>65</v>
      </c>
      <c r="I339" t="s">
        <v>7</v>
      </c>
      <c r="J339">
        <v>1.4999999999999999E-2</v>
      </c>
      <c r="K339">
        <v>1</v>
      </c>
      <c r="L339" s="13">
        <f>VLOOKUP(I339,FormProductsTable[],2,0)*(1-FormTransactionsTable[[#This Row],[Discount]])</f>
        <v>20.684999999999999</v>
      </c>
      <c r="M339" s="14" t="str">
        <f>VLOOKUP(H339,FormSalesRepTable[],2,0)</f>
        <v>MidWest</v>
      </c>
      <c r="N339" s="13">
        <f t="shared" si="7"/>
        <v>20.69</v>
      </c>
    </row>
    <row r="340" spans="7:14" x14ac:dyDescent="0.25">
      <c r="G340" s="3">
        <v>41617</v>
      </c>
      <c r="H340" t="s">
        <v>42</v>
      </c>
      <c r="I340" t="s">
        <v>12</v>
      </c>
      <c r="J340">
        <v>0</v>
      </c>
      <c r="K340">
        <v>2</v>
      </c>
      <c r="L340" s="13">
        <f>VLOOKUP(I340,FormProductsTable[],2,0)*(1-FormTransactionsTable[[#This Row],[Discount]])</f>
        <v>22.95</v>
      </c>
      <c r="M340" s="14" t="str">
        <f>VLOOKUP(H340,FormSalesRepTable[],2,0)</f>
        <v>MidWest</v>
      </c>
      <c r="N340" s="13">
        <f t="shared" si="7"/>
        <v>45.9</v>
      </c>
    </row>
    <row r="341" spans="7:14" x14ac:dyDescent="0.25">
      <c r="G341" s="3">
        <v>41412</v>
      </c>
      <c r="H341" t="s">
        <v>29</v>
      </c>
      <c r="I341" t="s">
        <v>17</v>
      </c>
      <c r="J341">
        <v>1.4999999999999999E-2</v>
      </c>
      <c r="K341">
        <v>2</v>
      </c>
      <c r="L341" s="13">
        <f>VLOOKUP(I341,FormProductsTable[],2,0)*(1-FormTransactionsTable[[#This Row],[Discount]])</f>
        <v>22.60575</v>
      </c>
      <c r="M341" s="14" t="str">
        <f>VLOOKUP(H341,FormSalesRepTable[],2,0)</f>
        <v>East</v>
      </c>
      <c r="N341" s="13">
        <f t="shared" si="7"/>
        <v>45.21</v>
      </c>
    </row>
    <row r="342" spans="7:14" x14ac:dyDescent="0.25">
      <c r="G342" s="3">
        <v>41668</v>
      </c>
      <c r="H342" t="s">
        <v>15</v>
      </c>
      <c r="I342" t="s">
        <v>41</v>
      </c>
      <c r="J342">
        <v>2.5000000000000001E-2</v>
      </c>
      <c r="K342">
        <v>2</v>
      </c>
      <c r="L342" s="13">
        <f>VLOOKUP(I342,FormProductsTable[],2,0)*(1-FormTransactionsTable[[#This Row],[Discount]])</f>
        <v>18.524999999999999</v>
      </c>
      <c r="M342" s="14" t="str">
        <f>VLOOKUP(H342,FormSalesRepTable[],2,0)</f>
        <v>MidWest</v>
      </c>
      <c r="N342" s="13">
        <f t="shared" si="7"/>
        <v>37.049999999999997</v>
      </c>
    </row>
    <row r="343" spans="7:14" x14ac:dyDescent="0.25">
      <c r="G343" s="3">
        <v>41981</v>
      </c>
      <c r="H343" t="s">
        <v>29</v>
      </c>
      <c r="I343" t="s">
        <v>24</v>
      </c>
      <c r="J343">
        <v>0.02</v>
      </c>
      <c r="K343">
        <v>1</v>
      </c>
      <c r="L343" s="13">
        <f>VLOOKUP(I343,FormProductsTable[],2,0)*(1-FormTransactionsTable[[#This Row],[Discount]])</f>
        <v>33.32</v>
      </c>
      <c r="M343" s="14" t="str">
        <f>VLOOKUP(H343,FormSalesRepTable[],2,0)</f>
        <v>East</v>
      </c>
      <c r="N343" s="13">
        <f t="shared" si="7"/>
        <v>33.32</v>
      </c>
    </row>
    <row r="344" spans="7:14" x14ac:dyDescent="0.25">
      <c r="G344" s="3">
        <v>42002</v>
      </c>
      <c r="H344" t="s">
        <v>48</v>
      </c>
      <c r="I344" t="s">
        <v>16</v>
      </c>
      <c r="J344">
        <v>0</v>
      </c>
      <c r="K344">
        <v>3</v>
      </c>
      <c r="L344" s="13">
        <f>VLOOKUP(I344,FormProductsTable[],2,0)*(1-FormTransactionsTable[[#This Row],[Discount]])</f>
        <v>19.95</v>
      </c>
      <c r="M344" s="14" t="str">
        <f>VLOOKUP(H344,FormSalesRepTable[],2,0)</f>
        <v>West</v>
      </c>
      <c r="N344" s="13">
        <f t="shared" si="7"/>
        <v>59.85</v>
      </c>
    </row>
    <row r="345" spans="7:14" x14ac:dyDescent="0.25">
      <c r="G345" s="3">
        <v>41737</v>
      </c>
      <c r="H345" t="s">
        <v>64</v>
      </c>
      <c r="I345" t="s">
        <v>17</v>
      </c>
      <c r="J345">
        <v>0</v>
      </c>
      <c r="K345">
        <v>2</v>
      </c>
      <c r="L345" s="13">
        <f>VLOOKUP(I345,FormProductsTable[],2,0)*(1-FormTransactionsTable[[#This Row],[Discount]])</f>
        <v>22.95</v>
      </c>
      <c r="M345" s="14" t="str">
        <f>VLOOKUP(H345,FormSalesRepTable[],2,0)</f>
        <v>West</v>
      </c>
      <c r="N345" s="13">
        <f t="shared" si="7"/>
        <v>45.9</v>
      </c>
    </row>
    <row r="346" spans="7:14" x14ac:dyDescent="0.25">
      <c r="G346" s="3">
        <v>41979</v>
      </c>
      <c r="H346" t="s">
        <v>29</v>
      </c>
      <c r="I346" t="s">
        <v>27</v>
      </c>
      <c r="J346">
        <v>2.5000000000000001E-2</v>
      </c>
      <c r="K346">
        <v>2</v>
      </c>
      <c r="L346" s="13">
        <f>VLOOKUP(I346,FormProductsTable[],2,0)*(1-FormTransactionsTable[[#This Row],[Discount]])</f>
        <v>26.8125</v>
      </c>
      <c r="M346" s="14" t="str">
        <f>VLOOKUP(H346,FormSalesRepTable[],2,0)</f>
        <v>East</v>
      </c>
      <c r="N346" s="13">
        <f t="shared" si="7"/>
        <v>53.63</v>
      </c>
    </row>
    <row r="347" spans="7:14" x14ac:dyDescent="0.25">
      <c r="G347" s="3">
        <v>41806</v>
      </c>
      <c r="H347" t="s">
        <v>44</v>
      </c>
      <c r="I347" t="s">
        <v>30</v>
      </c>
      <c r="J347">
        <v>1.4999999999999999E-2</v>
      </c>
      <c r="K347">
        <v>2</v>
      </c>
      <c r="L347" s="13">
        <f>VLOOKUP(I347,FormProductsTable[],2,0)*(1-FormTransactionsTable[[#This Row],[Discount]])</f>
        <v>29.55</v>
      </c>
      <c r="M347" s="14" t="str">
        <f>VLOOKUP(H347,FormSalesRepTable[],2,0)</f>
        <v>MidWest</v>
      </c>
      <c r="N347" s="13">
        <f t="shared" si="7"/>
        <v>59.1</v>
      </c>
    </row>
    <row r="348" spans="7:14" x14ac:dyDescent="0.25">
      <c r="G348" s="3">
        <v>41481</v>
      </c>
      <c r="H348" t="s">
        <v>29</v>
      </c>
      <c r="I348" t="s">
        <v>12</v>
      </c>
      <c r="J348">
        <v>0</v>
      </c>
      <c r="K348">
        <v>2</v>
      </c>
      <c r="L348" s="13">
        <f>VLOOKUP(I348,FormProductsTable[],2,0)*(1-FormTransactionsTable[[#This Row],[Discount]])</f>
        <v>22.95</v>
      </c>
      <c r="M348" s="14" t="str">
        <f>VLOOKUP(H348,FormSalesRepTable[],2,0)</f>
        <v>East</v>
      </c>
      <c r="N348" s="13">
        <f t="shared" si="7"/>
        <v>45.9</v>
      </c>
    </row>
    <row r="349" spans="7:14" x14ac:dyDescent="0.25">
      <c r="G349" s="3">
        <v>41949</v>
      </c>
      <c r="H349" t="s">
        <v>77</v>
      </c>
      <c r="I349" t="s">
        <v>12</v>
      </c>
      <c r="J349">
        <v>0.03</v>
      </c>
      <c r="K349">
        <v>1</v>
      </c>
      <c r="L349" s="13">
        <f>VLOOKUP(I349,FormProductsTable[],2,0)*(1-FormTransactionsTable[[#This Row],[Discount]])</f>
        <v>22.261499999999998</v>
      </c>
      <c r="M349" s="14" t="str">
        <f>VLOOKUP(H349,FormSalesRepTable[],2,0)</f>
        <v>West</v>
      </c>
      <c r="N349" s="13">
        <f t="shared" si="7"/>
        <v>22.26</v>
      </c>
    </row>
    <row r="350" spans="7:14" x14ac:dyDescent="0.25">
      <c r="G350" s="3">
        <v>41951</v>
      </c>
      <c r="H350" t="s">
        <v>18</v>
      </c>
      <c r="I350" t="s">
        <v>12</v>
      </c>
      <c r="J350">
        <v>0.02</v>
      </c>
      <c r="K350">
        <v>2</v>
      </c>
      <c r="L350" s="13">
        <f>VLOOKUP(I350,FormProductsTable[],2,0)*(1-FormTransactionsTable[[#This Row],[Discount]])</f>
        <v>22.491</v>
      </c>
      <c r="M350" s="14" t="str">
        <f>VLOOKUP(H350,FormSalesRepTable[],2,0)</f>
        <v>East</v>
      </c>
      <c r="N350" s="13">
        <f t="shared" si="7"/>
        <v>44.98</v>
      </c>
    </row>
    <row r="351" spans="7:14" x14ac:dyDescent="0.25">
      <c r="G351" s="3">
        <v>41602</v>
      </c>
      <c r="H351" t="s">
        <v>77</v>
      </c>
      <c r="I351" t="s">
        <v>7</v>
      </c>
      <c r="J351">
        <v>0</v>
      </c>
      <c r="K351">
        <v>2</v>
      </c>
      <c r="L351" s="13">
        <f>VLOOKUP(I351,FormProductsTable[],2,0)*(1-FormTransactionsTable[[#This Row],[Discount]])</f>
        <v>21</v>
      </c>
      <c r="M351" s="14" t="str">
        <f>VLOOKUP(H351,FormSalesRepTable[],2,0)</f>
        <v>West</v>
      </c>
      <c r="N351" s="13">
        <f t="shared" si="7"/>
        <v>42</v>
      </c>
    </row>
    <row r="352" spans="7:14" x14ac:dyDescent="0.25">
      <c r="G352" s="3">
        <v>41952</v>
      </c>
      <c r="H352" t="s">
        <v>10</v>
      </c>
      <c r="I352" t="s">
        <v>21</v>
      </c>
      <c r="J352">
        <v>0</v>
      </c>
      <c r="K352">
        <v>3</v>
      </c>
      <c r="L352" s="13">
        <f>VLOOKUP(I352,FormProductsTable[],2,0)*(1-FormTransactionsTable[[#This Row],[Discount]])</f>
        <v>25</v>
      </c>
      <c r="M352" s="14" t="str">
        <f>VLOOKUP(H352,FormSalesRepTable[],2,0)</f>
        <v>West</v>
      </c>
      <c r="N352" s="13">
        <f t="shared" si="7"/>
        <v>75</v>
      </c>
    </row>
    <row r="353" spans="7:14" x14ac:dyDescent="0.25">
      <c r="G353" s="3">
        <v>41611</v>
      </c>
      <c r="H353" t="s">
        <v>83</v>
      </c>
      <c r="I353" t="s">
        <v>36</v>
      </c>
      <c r="J353">
        <v>0</v>
      </c>
      <c r="K353">
        <v>2</v>
      </c>
      <c r="L353" s="13">
        <f>VLOOKUP(I353,FormProductsTable[],2,0)*(1-FormTransactionsTable[[#This Row],[Discount]])</f>
        <v>25</v>
      </c>
      <c r="M353" s="14" t="str">
        <f>VLOOKUP(H353,FormSalesRepTable[],2,0)</f>
        <v>East</v>
      </c>
      <c r="N353" s="13">
        <f t="shared" si="7"/>
        <v>50</v>
      </c>
    </row>
    <row r="354" spans="7:14" x14ac:dyDescent="0.25">
      <c r="G354" s="3">
        <v>41947</v>
      </c>
      <c r="H354" t="s">
        <v>46</v>
      </c>
      <c r="I354" t="s">
        <v>24</v>
      </c>
      <c r="J354">
        <v>0.02</v>
      </c>
      <c r="K354">
        <v>2</v>
      </c>
      <c r="L354" s="13">
        <f>VLOOKUP(I354,FormProductsTable[],2,0)*(1-FormTransactionsTable[[#This Row],[Discount]])</f>
        <v>33.32</v>
      </c>
      <c r="M354" s="14" t="str">
        <f>VLOOKUP(H354,FormSalesRepTable[],2,0)</f>
        <v>South</v>
      </c>
      <c r="N354" s="13">
        <f t="shared" si="7"/>
        <v>66.64</v>
      </c>
    </row>
    <row r="355" spans="7:14" x14ac:dyDescent="0.25">
      <c r="G355" s="3">
        <v>41637</v>
      </c>
      <c r="H355" t="s">
        <v>81</v>
      </c>
      <c r="I355" t="s">
        <v>21</v>
      </c>
      <c r="J355">
        <v>0</v>
      </c>
      <c r="K355">
        <v>4</v>
      </c>
      <c r="L355" s="13">
        <f>VLOOKUP(I355,FormProductsTable[],2,0)*(1-FormTransactionsTable[[#This Row],[Discount]])</f>
        <v>25</v>
      </c>
      <c r="M355" s="14" t="str">
        <f>VLOOKUP(H355,FormSalesRepTable[],2,0)</f>
        <v>West</v>
      </c>
      <c r="N355" s="13">
        <f t="shared" si="7"/>
        <v>100</v>
      </c>
    </row>
    <row r="356" spans="7:14" x14ac:dyDescent="0.25">
      <c r="G356" s="3">
        <v>41998</v>
      </c>
      <c r="H356" t="s">
        <v>78</v>
      </c>
      <c r="I356" t="s">
        <v>24</v>
      </c>
      <c r="J356">
        <v>0</v>
      </c>
      <c r="K356">
        <v>1</v>
      </c>
      <c r="L356" s="13">
        <f>VLOOKUP(I356,FormProductsTable[],2,0)*(1-FormTransactionsTable[[#This Row],[Discount]])</f>
        <v>34</v>
      </c>
      <c r="M356" s="14" t="str">
        <f>VLOOKUP(H356,FormSalesRepTable[],2,0)</f>
        <v>South</v>
      </c>
      <c r="N356" s="13">
        <f t="shared" si="7"/>
        <v>34</v>
      </c>
    </row>
    <row r="357" spans="7:14" x14ac:dyDescent="0.25">
      <c r="G357" s="3">
        <v>41580</v>
      </c>
      <c r="H357" t="s">
        <v>29</v>
      </c>
      <c r="I357" t="s">
        <v>36</v>
      </c>
      <c r="J357">
        <v>0</v>
      </c>
      <c r="K357">
        <v>2</v>
      </c>
      <c r="L357" s="13">
        <f>VLOOKUP(I357,FormProductsTable[],2,0)*(1-FormTransactionsTable[[#This Row],[Discount]])</f>
        <v>25</v>
      </c>
      <c r="M357" s="14" t="str">
        <f>VLOOKUP(H357,FormSalesRepTable[],2,0)</f>
        <v>East</v>
      </c>
      <c r="N357" s="13">
        <f t="shared" si="7"/>
        <v>50</v>
      </c>
    </row>
    <row r="358" spans="7:14" x14ac:dyDescent="0.25">
      <c r="G358" s="3">
        <v>41978</v>
      </c>
      <c r="H358" t="s">
        <v>43</v>
      </c>
      <c r="I358" t="s">
        <v>24</v>
      </c>
      <c r="J358">
        <v>1.4999999999999999E-2</v>
      </c>
      <c r="K358">
        <v>14</v>
      </c>
      <c r="L358" s="13">
        <f>VLOOKUP(I358,FormProductsTable[],2,0)*(1-FormTransactionsTable[[#This Row],[Discount]])</f>
        <v>33.49</v>
      </c>
      <c r="M358" s="14" t="str">
        <f>VLOOKUP(H358,FormSalesRepTable[],2,0)</f>
        <v>MidWest</v>
      </c>
      <c r="N358" s="13">
        <f t="shared" si="7"/>
        <v>468.86</v>
      </c>
    </row>
    <row r="359" spans="7:14" x14ac:dyDescent="0.25">
      <c r="G359" s="3">
        <v>41624</v>
      </c>
      <c r="H359" t="s">
        <v>44</v>
      </c>
      <c r="I359" t="s">
        <v>12</v>
      </c>
      <c r="J359">
        <v>0.01</v>
      </c>
      <c r="K359">
        <v>2</v>
      </c>
      <c r="L359" s="13">
        <f>VLOOKUP(I359,FormProductsTable[],2,0)*(1-FormTransactionsTable[[#This Row],[Discount]])</f>
        <v>22.720499999999998</v>
      </c>
      <c r="M359" s="14" t="str">
        <f>VLOOKUP(H359,FormSalesRepTable[],2,0)</f>
        <v>MidWest</v>
      </c>
      <c r="N359" s="13">
        <f t="shared" si="7"/>
        <v>45.44</v>
      </c>
    </row>
    <row r="360" spans="7:14" x14ac:dyDescent="0.25">
      <c r="G360" s="3">
        <v>41593</v>
      </c>
      <c r="H360" t="s">
        <v>81</v>
      </c>
      <c r="I360" t="s">
        <v>17</v>
      </c>
      <c r="J360">
        <v>1.4999999999999999E-2</v>
      </c>
      <c r="K360">
        <v>2</v>
      </c>
      <c r="L360" s="13">
        <f>VLOOKUP(I360,FormProductsTable[],2,0)*(1-FormTransactionsTable[[#This Row],[Discount]])</f>
        <v>22.60575</v>
      </c>
      <c r="M360" s="14" t="str">
        <f>VLOOKUP(H360,FormSalesRepTable[],2,0)</f>
        <v>West</v>
      </c>
      <c r="N360" s="13">
        <f t="shared" si="7"/>
        <v>45.21</v>
      </c>
    </row>
    <row r="361" spans="7:14" x14ac:dyDescent="0.25">
      <c r="G361" s="3">
        <v>41700</v>
      </c>
      <c r="H361" t="s">
        <v>73</v>
      </c>
      <c r="I361" t="s">
        <v>24</v>
      </c>
      <c r="J361">
        <v>0</v>
      </c>
      <c r="K361">
        <v>2</v>
      </c>
      <c r="L361" s="13">
        <f>VLOOKUP(I361,FormProductsTable[],2,0)*(1-FormTransactionsTable[[#This Row],[Discount]])</f>
        <v>34</v>
      </c>
      <c r="M361" s="14" t="str">
        <f>VLOOKUP(H361,FormSalesRepTable[],2,0)</f>
        <v>MidWest</v>
      </c>
      <c r="N361" s="13">
        <f t="shared" si="7"/>
        <v>68</v>
      </c>
    </row>
    <row r="362" spans="7:14" x14ac:dyDescent="0.25">
      <c r="G362" s="3">
        <v>41600</v>
      </c>
      <c r="H362" t="s">
        <v>37</v>
      </c>
      <c r="I362" t="s">
        <v>17</v>
      </c>
      <c r="J362">
        <v>2.5000000000000001E-2</v>
      </c>
      <c r="K362">
        <v>1</v>
      </c>
      <c r="L362" s="13">
        <f>VLOOKUP(I362,FormProductsTable[],2,0)*(1-FormTransactionsTable[[#This Row],[Discount]])</f>
        <v>22.376249999999999</v>
      </c>
      <c r="M362" s="14" t="str">
        <f>VLOOKUP(H362,FormSalesRepTable[],2,0)</f>
        <v>South</v>
      </c>
      <c r="N362" s="13">
        <f t="shared" si="7"/>
        <v>22.38</v>
      </c>
    </row>
    <row r="363" spans="7:14" x14ac:dyDescent="0.25">
      <c r="G363" s="3">
        <v>41973</v>
      </c>
      <c r="H363" t="s">
        <v>42</v>
      </c>
      <c r="I363" t="s">
        <v>16</v>
      </c>
      <c r="J363">
        <v>2.5000000000000001E-2</v>
      </c>
      <c r="K363">
        <v>2</v>
      </c>
      <c r="L363" s="13">
        <f>VLOOKUP(I363,FormProductsTable[],2,0)*(1-FormTransactionsTable[[#This Row],[Discount]])</f>
        <v>19.451249999999998</v>
      </c>
      <c r="M363" s="14" t="str">
        <f>VLOOKUP(H363,FormSalesRepTable[],2,0)</f>
        <v>MidWest</v>
      </c>
      <c r="N363" s="13">
        <f t="shared" si="7"/>
        <v>38.9</v>
      </c>
    </row>
    <row r="364" spans="7:14" x14ac:dyDescent="0.25">
      <c r="G364" s="3">
        <v>41586</v>
      </c>
      <c r="H364" t="s">
        <v>37</v>
      </c>
      <c r="I364" t="s">
        <v>21</v>
      </c>
      <c r="J364">
        <v>0</v>
      </c>
      <c r="K364">
        <v>3</v>
      </c>
      <c r="L364" s="13">
        <f>VLOOKUP(I364,FormProductsTable[],2,0)*(1-FormTransactionsTable[[#This Row],[Discount]])</f>
        <v>25</v>
      </c>
      <c r="M364" s="14" t="str">
        <f>VLOOKUP(H364,FormSalesRepTable[],2,0)</f>
        <v>South</v>
      </c>
      <c r="N364" s="13">
        <f t="shared" si="7"/>
        <v>75</v>
      </c>
    </row>
    <row r="365" spans="7:14" x14ac:dyDescent="0.25">
      <c r="G365" s="3">
        <v>41957</v>
      </c>
      <c r="H365" t="s">
        <v>49</v>
      </c>
      <c r="I365" t="s">
        <v>30</v>
      </c>
      <c r="J365">
        <v>1.4999999999999999E-2</v>
      </c>
      <c r="K365">
        <v>3</v>
      </c>
      <c r="L365" s="13">
        <f>VLOOKUP(I365,FormProductsTable[],2,0)*(1-FormTransactionsTable[[#This Row],[Discount]])</f>
        <v>29.55</v>
      </c>
      <c r="M365" s="14" t="str">
        <f>VLOOKUP(H365,FormSalesRepTable[],2,0)</f>
        <v>MidWest</v>
      </c>
      <c r="N365" s="13">
        <f t="shared" si="7"/>
        <v>88.65</v>
      </c>
    </row>
    <row r="366" spans="7:14" x14ac:dyDescent="0.25">
      <c r="G366" s="3">
        <v>41621</v>
      </c>
      <c r="H366" t="s">
        <v>62</v>
      </c>
      <c r="I366" t="s">
        <v>16</v>
      </c>
      <c r="J366">
        <v>0</v>
      </c>
      <c r="K366">
        <v>1</v>
      </c>
      <c r="L366" s="13">
        <f>VLOOKUP(I366,FormProductsTable[],2,0)*(1-FormTransactionsTable[[#This Row],[Discount]])</f>
        <v>19.95</v>
      </c>
      <c r="M366" s="14" t="str">
        <f>VLOOKUP(H366,FormSalesRepTable[],2,0)</f>
        <v>MidWest</v>
      </c>
      <c r="N366" s="13">
        <f t="shared" si="7"/>
        <v>19.95</v>
      </c>
    </row>
    <row r="367" spans="7:14" x14ac:dyDescent="0.25">
      <c r="G367" s="3">
        <v>41954</v>
      </c>
      <c r="H367" t="s">
        <v>40</v>
      </c>
      <c r="I367" t="s">
        <v>36</v>
      </c>
      <c r="J367">
        <v>0</v>
      </c>
      <c r="K367">
        <v>1</v>
      </c>
      <c r="L367" s="13">
        <f>VLOOKUP(I367,FormProductsTable[],2,0)*(1-FormTransactionsTable[[#This Row],[Discount]])</f>
        <v>25</v>
      </c>
      <c r="M367" s="14" t="str">
        <f>VLOOKUP(H367,FormSalesRepTable[],2,0)</f>
        <v>South</v>
      </c>
      <c r="N367" s="13">
        <f t="shared" si="7"/>
        <v>25</v>
      </c>
    </row>
    <row r="368" spans="7:14" x14ac:dyDescent="0.25">
      <c r="G368" s="3">
        <v>41603</v>
      </c>
      <c r="H368" t="s">
        <v>51</v>
      </c>
      <c r="I368" t="s">
        <v>11</v>
      </c>
      <c r="J368">
        <v>0</v>
      </c>
      <c r="K368">
        <v>1</v>
      </c>
      <c r="L368" s="13">
        <f>VLOOKUP(I368,FormProductsTable[],2,0)*(1-FormTransactionsTable[[#This Row],[Discount]])</f>
        <v>79.95</v>
      </c>
      <c r="M368" s="14" t="str">
        <f>VLOOKUP(H368,FormSalesRepTable[],2,0)</f>
        <v>South</v>
      </c>
      <c r="N368" s="13">
        <f t="shared" si="7"/>
        <v>79.95</v>
      </c>
    </row>
    <row r="369" spans="7:14" x14ac:dyDescent="0.25">
      <c r="G369" s="3">
        <v>41965</v>
      </c>
      <c r="H369" t="s">
        <v>51</v>
      </c>
      <c r="I369" t="s">
        <v>7</v>
      </c>
      <c r="J369">
        <v>0</v>
      </c>
      <c r="K369">
        <v>3</v>
      </c>
      <c r="L369" s="13">
        <f>VLOOKUP(I369,FormProductsTable[],2,0)*(1-FormTransactionsTable[[#This Row],[Discount]])</f>
        <v>21</v>
      </c>
      <c r="M369" s="14" t="str">
        <f>VLOOKUP(H369,FormSalesRepTable[],2,0)</f>
        <v>South</v>
      </c>
      <c r="N369" s="13">
        <f t="shared" si="7"/>
        <v>63</v>
      </c>
    </row>
    <row r="370" spans="7:14" x14ac:dyDescent="0.25">
      <c r="G370" s="3">
        <v>41597</v>
      </c>
      <c r="H370" t="s">
        <v>40</v>
      </c>
      <c r="I370" t="s">
        <v>12</v>
      </c>
      <c r="J370">
        <v>1.4999999999999999E-2</v>
      </c>
      <c r="K370">
        <v>3</v>
      </c>
      <c r="L370" s="13">
        <f>VLOOKUP(I370,FormProductsTable[],2,0)*(1-FormTransactionsTable[[#This Row],[Discount]])</f>
        <v>22.60575</v>
      </c>
      <c r="M370" s="14" t="str">
        <f>VLOOKUP(H370,FormSalesRepTable[],2,0)</f>
        <v>South</v>
      </c>
      <c r="N370" s="13">
        <f t="shared" si="7"/>
        <v>67.819999999999993</v>
      </c>
    </row>
    <row r="371" spans="7:14" x14ac:dyDescent="0.25">
      <c r="G371" s="3">
        <v>41423</v>
      </c>
      <c r="H371" t="s">
        <v>53</v>
      </c>
      <c r="I371" t="s">
        <v>21</v>
      </c>
      <c r="J371">
        <v>2.5000000000000001E-2</v>
      </c>
      <c r="K371">
        <v>2</v>
      </c>
      <c r="L371" s="13">
        <f>VLOOKUP(I371,FormProductsTable[],2,0)*(1-FormTransactionsTable[[#This Row],[Discount]])</f>
        <v>24.375</v>
      </c>
      <c r="M371" s="14" t="str">
        <f>VLOOKUP(H371,FormSalesRepTable[],2,0)</f>
        <v>East</v>
      </c>
      <c r="N371" s="13">
        <f t="shared" si="7"/>
        <v>48.75</v>
      </c>
    </row>
    <row r="372" spans="7:14" x14ac:dyDescent="0.25">
      <c r="G372" s="3">
        <v>41589</v>
      </c>
      <c r="H372" t="s">
        <v>66</v>
      </c>
      <c r="I372" t="s">
        <v>12</v>
      </c>
      <c r="J372">
        <v>0</v>
      </c>
      <c r="K372">
        <v>1</v>
      </c>
      <c r="L372" s="13">
        <f>VLOOKUP(I372,FormProductsTable[],2,0)*(1-FormTransactionsTable[[#This Row],[Discount]])</f>
        <v>22.95</v>
      </c>
      <c r="M372" s="14" t="str">
        <f>VLOOKUP(H372,FormSalesRepTable[],2,0)</f>
        <v>West</v>
      </c>
      <c r="N372" s="13">
        <f t="shared" si="7"/>
        <v>22.95</v>
      </c>
    </row>
    <row r="373" spans="7:14" x14ac:dyDescent="0.25">
      <c r="G373" s="3">
        <v>41332</v>
      </c>
      <c r="H373" t="s">
        <v>93</v>
      </c>
      <c r="I373" t="s">
        <v>17</v>
      </c>
      <c r="J373">
        <v>0.03</v>
      </c>
      <c r="K373">
        <v>1</v>
      </c>
      <c r="L373" s="13">
        <f>VLOOKUP(I373,FormProductsTable[],2,0)*(1-FormTransactionsTable[[#This Row],[Discount]])</f>
        <v>22.261499999999998</v>
      </c>
      <c r="M373" s="14" t="str">
        <f>VLOOKUP(H373,FormSalesRepTable[],2,0)</f>
        <v>MidWest</v>
      </c>
      <c r="N373" s="13">
        <f t="shared" si="7"/>
        <v>22.26</v>
      </c>
    </row>
    <row r="374" spans="7:14" x14ac:dyDescent="0.25">
      <c r="G374" s="3">
        <v>41420</v>
      </c>
      <c r="H374" t="s">
        <v>82</v>
      </c>
      <c r="I374" t="s">
        <v>12</v>
      </c>
      <c r="J374">
        <v>0</v>
      </c>
      <c r="K374">
        <v>2</v>
      </c>
      <c r="L374" s="13">
        <f>VLOOKUP(I374,FormProductsTable[],2,0)*(1-FormTransactionsTable[[#This Row],[Discount]])</f>
        <v>22.95</v>
      </c>
      <c r="M374" s="14" t="str">
        <f>VLOOKUP(H374,FormSalesRepTable[],2,0)</f>
        <v>South</v>
      </c>
      <c r="N374" s="13">
        <f t="shared" si="7"/>
        <v>45.9</v>
      </c>
    </row>
    <row r="375" spans="7:14" x14ac:dyDescent="0.25">
      <c r="G375" s="3">
        <v>41594</v>
      </c>
      <c r="H375" t="s">
        <v>73</v>
      </c>
      <c r="I375" t="s">
        <v>17</v>
      </c>
      <c r="J375">
        <v>0</v>
      </c>
      <c r="K375">
        <v>14</v>
      </c>
      <c r="L375" s="13">
        <f>VLOOKUP(I375,FormProductsTable[],2,0)*(1-FormTransactionsTable[[#This Row],[Discount]])</f>
        <v>22.95</v>
      </c>
      <c r="M375" s="14" t="str">
        <f>VLOOKUP(H375,FormSalesRepTable[],2,0)</f>
        <v>MidWest</v>
      </c>
      <c r="N375" s="13">
        <f t="shared" si="7"/>
        <v>321.3</v>
      </c>
    </row>
    <row r="376" spans="7:14" x14ac:dyDescent="0.25">
      <c r="G376" s="3">
        <v>41602</v>
      </c>
      <c r="H376" t="s">
        <v>57</v>
      </c>
      <c r="I376" t="s">
        <v>27</v>
      </c>
      <c r="J376">
        <v>0</v>
      </c>
      <c r="K376">
        <v>2</v>
      </c>
      <c r="L376" s="13">
        <f>VLOOKUP(I376,FormProductsTable[],2,0)*(1-FormTransactionsTable[[#This Row],[Discount]])</f>
        <v>27.5</v>
      </c>
      <c r="M376" s="14" t="str">
        <f>VLOOKUP(H376,FormSalesRepTable[],2,0)</f>
        <v>East</v>
      </c>
      <c r="N376" s="13">
        <f t="shared" si="7"/>
        <v>55</v>
      </c>
    </row>
    <row r="377" spans="7:14" x14ac:dyDescent="0.25">
      <c r="G377" s="3">
        <v>41555</v>
      </c>
      <c r="H377" t="s">
        <v>26</v>
      </c>
      <c r="I377" t="s">
        <v>12</v>
      </c>
      <c r="J377">
        <v>1.4999999999999999E-2</v>
      </c>
      <c r="K377">
        <v>1</v>
      </c>
      <c r="L377" s="13">
        <f>VLOOKUP(I377,FormProductsTable[],2,0)*(1-FormTransactionsTable[[#This Row],[Discount]])</f>
        <v>22.60575</v>
      </c>
      <c r="M377" s="14" t="str">
        <f>VLOOKUP(H377,FormSalesRepTable[],2,0)</f>
        <v>MidWest</v>
      </c>
      <c r="N377" s="13">
        <f t="shared" si="7"/>
        <v>22.61</v>
      </c>
    </row>
    <row r="378" spans="7:14" x14ac:dyDescent="0.25">
      <c r="G378" s="3">
        <v>41438</v>
      </c>
      <c r="H378" t="s">
        <v>57</v>
      </c>
      <c r="I378" t="s">
        <v>12</v>
      </c>
      <c r="J378">
        <v>2.5000000000000001E-2</v>
      </c>
      <c r="K378">
        <v>2</v>
      </c>
      <c r="L378" s="13">
        <f>VLOOKUP(I378,FormProductsTable[],2,0)*(1-FormTransactionsTable[[#This Row],[Discount]])</f>
        <v>22.376249999999999</v>
      </c>
      <c r="M378" s="14" t="str">
        <f>VLOOKUP(H378,FormSalesRepTable[],2,0)</f>
        <v>East</v>
      </c>
      <c r="N378" s="13">
        <f t="shared" si="7"/>
        <v>44.75</v>
      </c>
    </row>
    <row r="379" spans="7:14" x14ac:dyDescent="0.25">
      <c r="G379" s="3">
        <v>41634</v>
      </c>
      <c r="H379" t="s">
        <v>67</v>
      </c>
      <c r="I379" t="s">
        <v>7</v>
      </c>
      <c r="J379">
        <v>2.5000000000000001E-2</v>
      </c>
      <c r="K379">
        <v>1</v>
      </c>
      <c r="L379" s="13">
        <f>VLOOKUP(I379,FormProductsTable[],2,0)*(1-FormTransactionsTable[[#This Row],[Discount]])</f>
        <v>20.474999999999998</v>
      </c>
      <c r="M379" s="14" t="str">
        <f>VLOOKUP(H379,FormSalesRepTable[],2,0)</f>
        <v>West</v>
      </c>
      <c r="N379" s="13">
        <f t="shared" si="7"/>
        <v>20.48</v>
      </c>
    </row>
    <row r="380" spans="7:14" x14ac:dyDescent="0.25">
      <c r="G380" s="3">
        <v>41634</v>
      </c>
      <c r="H380" t="s">
        <v>86</v>
      </c>
      <c r="I380" t="s">
        <v>24</v>
      </c>
      <c r="J380">
        <v>1.4999999999999999E-2</v>
      </c>
      <c r="K380">
        <v>1</v>
      </c>
      <c r="L380" s="13">
        <f>VLOOKUP(I380,FormProductsTable[],2,0)*(1-FormTransactionsTable[[#This Row],[Discount]])</f>
        <v>33.49</v>
      </c>
      <c r="M380" s="14" t="str">
        <f>VLOOKUP(H380,FormSalesRepTable[],2,0)</f>
        <v>South</v>
      </c>
      <c r="N380" s="13">
        <f t="shared" si="7"/>
        <v>33.49</v>
      </c>
    </row>
    <row r="381" spans="7:14" x14ac:dyDescent="0.25">
      <c r="G381" s="3">
        <v>41614</v>
      </c>
      <c r="H381" t="s">
        <v>26</v>
      </c>
      <c r="I381" t="s">
        <v>12</v>
      </c>
      <c r="J381">
        <v>1.4999999999999999E-2</v>
      </c>
      <c r="K381">
        <v>1</v>
      </c>
      <c r="L381" s="13">
        <f>VLOOKUP(I381,FormProductsTable[],2,0)*(1-FormTransactionsTable[[#This Row],[Discount]])</f>
        <v>22.60575</v>
      </c>
      <c r="M381" s="14" t="str">
        <f>VLOOKUP(H381,FormSalesRepTable[],2,0)</f>
        <v>MidWest</v>
      </c>
      <c r="N381" s="13">
        <f t="shared" si="7"/>
        <v>22.61</v>
      </c>
    </row>
    <row r="382" spans="7:14" x14ac:dyDescent="0.25">
      <c r="G382" s="3">
        <v>41637</v>
      </c>
      <c r="H382" t="s">
        <v>65</v>
      </c>
      <c r="I382" t="s">
        <v>17</v>
      </c>
      <c r="J382">
        <v>0.03</v>
      </c>
      <c r="K382">
        <v>2</v>
      </c>
      <c r="L382" s="13">
        <f>VLOOKUP(I382,FormProductsTable[],2,0)*(1-FormTransactionsTable[[#This Row],[Discount]])</f>
        <v>22.261499999999998</v>
      </c>
      <c r="M382" s="14" t="str">
        <f>VLOOKUP(H382,FormSalesRepTable[],2,0)</f>
        <v>MidWest</v>
      </c>
      <c r="N382" s="13">
        <f t="shared" si="7"/>
        <v>44.52</v>
      </c>
    </row>
    <row r="383" spans="7:14" x14ac:dyDescent="0.25">
      <c r="G383" s="3">
        <v>41973</v>
      </c>
      <c r="H383" t="s">
        <v>84</v>
      </c>
      <c r="I383" t="s">
        <v>16</v>
      </c>
      <c r="J383">
        <v>0.03</v>
      </c>
      <c r="K383">
        <v>17</v>
      </c>
      <c r="L383" s="13">
        <f>VLOOKUP(I383,FormProductsTable[],2,0)*(1-FormTransactionsTable[[#This Row],[Discount]])</f>
        <v>19.351499999999998</v>
      </c>
      <c r="M383" s="14" t="str">
        <f>VLOOKUP(H383,FormSalesRepTable[],2,0)</f>
        <v>West</v>
      </c>
      <c r="N383" s="13">
        <f t="shared" si="7"/>
        <v>328.98</v>
      </c>
    </row>
    <row r="384" spans="7:14" x14ac:dyDescent="0.25">
      <c r="G384" s="3">
        <v>41956</v>
      </c>
      <c r="H384" t="s">
        <v>25</v>
      </c>
      <c r="I384" t="s">
        <v>12</v>
      </c>
      <c r="J384">
        <v>0</v>
      </c>
      <c r="K384">
        <v>2</v>
      </c>
      <c r="L384" s="13">
        <f>VLOOKUP(I384,FormProductsTable[],2,0)*(1-FormTransactionsTable[[#This Row],[Discount]])</f>
        <v>22.95</v>
      </c>
      <c r="M384" s="14" t="str">
        <f>VLOOKUP(H384,FormSalesRepTable[],2,0)</f>
        <v>West</v>
      </c>
      <c r="N384" s="13">
        <f t="shared" si="7"/>
        <v>45.9</v>
      </c>
    </row>
    <row r="385" spans="7:14" x14ac:dyDescent="0.25">
      <c r="G385" s="3">
        <v>41982</v>
      </c>
      <c r="H385" t="s">
        <v>58</v>
      </c>
      <c r="I385" t="s">
        <v>7</v>
      </c>
      <c r="J385">
        <v>0</v>
      </c>
      <c r="K385">
        <v>4</v>
      </c>
      <c r="L385" s="13">
        <f>VLOOKUP(I385,FormProductsTable[],2,0)*(1-FormTransactionsTable[[#This Row],[Discount]])</f>
        <v>21</v>
      </c>
      <c r="M385" s="14" t="str">
        <f>VLOOKUP(H385,FormSalesRepTable[],2,0)</f>
        <v>East</v>
      </c>
      <c r="N385" s="13">
        <f t="shared" si="7"/>
        <v>84</v>
      </c>
    </row>
    <row r="386" spans="7:14" x14ac:dyDescent="0.25">
      <c r="G386" s="3">
        <v>41622</v>
      </c>
      <c r="H386" t="s">
        <v>86</v>
      </c>
      <c r="I386" t="s">
        <v>24</v>
      </c>
      <c r="J386">
        <v>0</v>
      </c>
      <c r="K386">
        <v>3</v>
      </c>
      <c r="L386" s="13">
        <f>VLOOKUP(I386,FormProductsTable[],2,0)*(1-FormTransactionsTable[[#This Row],[Discount]])</f>
        <v>34</v>
      </c>
      <c r="M386" s="14" t="str">
        <f>VLOOKUP(H386,FormSalesRepTable[],2,0)</f>
        <v>South</v>
      </c>
      <c r="N386" s="13">
        <f t="shared" si="7"/>
        <v>102</v>
      </c>
    </row>
    <row r="387" spans="7:14" x14ac:dyDescent="0.25">
      <c r="G387" s="3">
        <v>41646</v>
      </c>
      <c r="H387" t="s">
        <v>61</v>
      </c>
      <c r="I387" t="s">
        <v>17</v>
      </c>
      <c r="J387">
        <v>0</v>
      </c>
      <c r="K387">
        <v>2</v>
      </c>
      <c r="L387" s="13">
        <f>VLOOKUP(I387,FormProductsTable[],2,0)*(1-FormTransactionsTable[[#This Row],[Discount]])</f>
        <v>22.95</v>
      </c>
      <c r="M387" s="14" t="str">
        <f>VLOOKUP(H387,FormSalesRepTable[],2,0)</f>
        <v>East</v>
      </c>
      <c r="N387" s="13">
        <f t="shared" ref="N387:N450" si="8">ROUND(L387*K387,2)</f>
        <v>45.9</v>
      </c>
    </row>
    <row r="388" spans="7:14" x14ac:dyDescent="0.25">
      <c r="G388" s="3">
        <v>41605</v>
      </c>
      <c r="H388" t="s">
        <v>46</v>
      </c>
      <c r="I388" t="s">
        <v>16</v>
      </c>
      <c r="J388">
        <v>0</v>
      </c>
      <c r="K388">
        <v>3</v>
      </c>
      <c r="L388" s="13">
        <f>VLOOKUP(I388,FormProductsTable[],2,0)*(1-FormTransactionsTable[[#This Row],[Discount]])</f>
        <v>19.95</v>
      </c>
      <c r="M388" s="14" t="str">
        <f>VLOOKUP(H388,FormSalesRepTable[],2,0)</f>
        <v>South</v>
      </c>
      <c r="N388" s="13">
        <f t="shared" si="8"/>
        <v>59.85</v>
      </c>
    </row>
    <row r="389" spans="7:14" x14ac:dyDescent="0.25">
      <c r="G389" s="3">
        <v>41537</v>
      </c>
      <c r="H389" t="s">
        <v>18</v>
      </c>
      <c r="I389" t="s">
        <v>21</v>
      </c>
      <c r="J389">
        <v>2.5000000000000001E-2</v>
      </c>
      <c r="K389">
        <v>1</v>
      </c>
      <c r="L389" s="13">
        <f>VLOOKUP(I389,FormProductsTable[],2,0)*(1-FormTransactionsTable[[#This Row],[Discount]])</f>
        <v>24.375</v>
      </c>
      <c r="M389" s="14" t="str">
        <f>VLOOKUP(H389,FormSalesRepTable[],2,0)</f>
        <v>East</v>
      </c>
      <c r="N389" s="13">
        <f t="shared" si="8"/>
        <v>24.38</v>
      </c>
    </row>
    <row r="390" spans="7:14" x14ac:dyDescent="0.25">
      <c r="G390" s="3">
        <v>41585</v>
      </c>
      <c r="H390" t="s">
        <v>42</v>
      </c>
      <c r="I390" t="s">
        <v>11</v>
      </c>
      <c r="J390">
        <v>1.4999999999999999E-2</v>
      </c>
      <c r="K390">
        <v>1</v>
      </c>
      <c r="L390" s="13">
        <f>VLOOKUP(I390,FormProductsTable[],2,0)*(1-FormTransactionsTable[[#This Row],[Discount]])</f>
        <v>78.750749999999996</v>
      </c>
      <c r="M390" s="14" t="str">
        <f>VLOOKUP(H390,FormSalesRepTable[],2,0)</f>
        <v>MidWest</v>
      </c>
      <c r="N390" s="13">
        <f t="shared" si="8"/>
        <v>78.75</v>
      </c>
    </row>
    <row r="391" spans="7:14" x14ac:dyDescent="0.25">
      <c r="G391" s="3">
        <v>41627</v>
      </c>
      <c r="H391" t="s">
        <v>93</v>
      </c>
      <c r="I391" t="s">
        <v>16</v>
      </c>
      <c r="J391">
        <v>0</v>
      </c>
      <c r="K391">
        <v>15</v>
      </c>
      <c r="L391" s="13">
        <f>VLOOKUP(I391,FormProductsTable[],2,0)*(1-FormTransactionsTable[[#This Row],[Discount]])</f>
        <v>19.95</v>
      </c>
      <c r="M391" s="14" t="str">
        <f>VLOOKUP(H391,FormSalesRepTable[],2,0)</f>
        <v>MidWest</v>
      </c>
      <c r="N391" s="13">
        <f t="shared" si="8"/>
        <v>299.25</v>
      </c>
    </row>
    <row r="392" spans="7:14" x14ac:dyDescent="0.25">
      <c r="G392" s="3">
        <v>41998</v>
      </c>
      <c r="H392" t="s">
        <v>90</v>
      </c>
      <c r="I392" t="s">
        <v>16</v>
      </c>
      <c r="J392">
        <v>0</v>
      </c>
      <c r="K392">
        <v>3</v>
      </c>
      <c r="L392" s="13">
        <f>VLOOKUP(I392,FormProductsTable[],2,0)*(1-FormTransactionsTable[[#This Row],[Discount]])</f>
        <v>19.95</v>
      </c>
      <c r="M392" s="14" t="str">
        <f>VLOOKUP(H392,FormSalesRepTable[],2,0)</f>
        <v>East</v>
      </c>
      <c r="N392" s="13">
        <f t="shared" si="8"/>
        <v>59.85</v>
      </c>
    </row>
    <row r="393" spans="7:14" x14ac:dyDescent="0.25">
      <c r="G393" s="3">
        <v>41588</v>
      </c>
      <c r="H393" t="s">
        <v>56</v>
      </c>
      <c r="I393" t="s">
        <v>11</v>
      </c>
      <c r="J393">
        <v>0.03</v>
      </c>
      <c r="K393">
        <v>3</v>
      </c>
      <c r="L393" s="13">
        <f>VLOOKUP(I393,FormProductsTable[],2,0)*(1-FormTransactionsTable[[#This Row],[Discount]])</f>
        <v>77.551500000000004</v>
      </c>
      <c r="M393" s="14" t="str">
        <f>VLOOKUP(H393,FormSalesRepTable[],2,0)</f>
        <v>South</v>
      </c>
      <c r="N393" s="13">
        <f t="shared" si="8"/>
        <v>232.65</v>
      </c>
    </row>
    <row r="394" spans="7:14" x14ac:dyDescent="0.25">
      <c r="G394" s="3">
        <v>41984</v>
      </c>
      <c r="H394" t="s">
        <v>84</v>
      </c>
      <c r="I394" t="s">
        <v>21</v>
      </c>
      <c r="J394">
        <v>0.01</v>
      </c>
      <c r="K394">
        <v>1</v>
      </c>
      <c r="L394" s="13">
        <f>VLOOKUP(I394,FormProductsTable[],2,0)*(1-FormTransactionsTable[[#This Row],[Discount]])</f>
        <v>24.75</v>
      </c>
      <c r="M394" s="14" t="str">
        <f>VLOOKUP(H394,FormSalesRepTable[],2,0)</f>
        <v>West</v>
      </c>
      <c r="N394" s="13">
        <f t="shared" si="8"/>
        <v>24.75</v>
      </c>
    </row>
    <row r="395" spans="7:14" x14ac:dyDescent="0.25">
      <c r="G395" s="3">
        <v>41700</v>
      </c>
      <c r="H395" t="s">
        <v>46</v>
      </c>
      <c r="I395" t="s">
        <v>16</v>
      </c>
      <c r="J395">
        <v>0.03</v>
      </c>
      <c r="K395">
        <v>1</v>
      </c>
      <c r="L395" s="13">
        <f>VLOOKUP(I395,FormProductsTable[],2,0)*(1-FormTransactionsTable[[#This Row],[Discount]])</f>
        <v>19.351499999999998</v>
      </c>
      <c r="M395" s="14" t="str">
        <f>VLOOKUP(H395,FormSalesRepTable[],2,0)</f>
        <v>South</v>
      </c>
      <c r="N395" s="13">
        <f t="shared" si="8"/>
        <v>19.350000000000001</v>
      </c>
    </row>
    <row r="396" spans="7:14" x14ac:dyDescent="0.25">
      <c r="G396" s="3">
        <v>41952</v>
      </c>
      <c r="H396" t="s">
        <v>94</v>
      </c>
      <c r="I396" t="s">
        <v>21</v>
      </c>
      <c r="J396">
        <v>0</v>
      </c>
      <c r="K396">
        <v>2</v>
      </c>
      <c r="L396" s="13">
        <f>VLOOKUP(I396,FormProductsTable[],2,0)*(1-FormTransactionsTable[[#This Row],[Discount]])</f>
        <v>25</v>
      </c>
      <c r="M396" s="14" t="str">
        <f>VLOOKUP(H396,FormSalesRepTable[],2,0)</f>
        <v>South</v>
      </c>
      <c r="N396" s="13">
        <f t="shared" si="8"/>
        <v>50</v>
      </c>
    </row>
    <row r="397" spans="7:14" x14ac:dyDescent="0.25">
      <c r="G397" s="3">
        <v>41587</v>
      </c>
      <c r="H397" t="s">
        <v>45</v>
      </c>
      <c r="I397" t="s">
        <v>12</v>
      </c>
      <c r="J397">
        <v>0.02</v>
      </c>
      <c r="K397">
        <v>1</v>
      </c>
      <c r="L397" s="13">
        <f>VLOOKUP(I397,FormProductsTable[],2,0)*(1-FormTransactionsTable[[#This Row],[Discount]])</f>
        <v>22.491</v>
      </c>
      <c r="M397" s="14" t="str">
        <f>VLOOKUP(H397,FormSalesRepTable[],2,0)</f>
        <v>MidWest</v>
      </c>
      <c r="N397" s="13">
        <f t="shared" si="8"/>
        <v>22.49</v>
      </c>
    </row>
    <row r="398" spans="7:14" x14ac:dyDescent="0.25">
      <c r="G398" s="3">
        <v>41584</v>
      </c>
      <c r="H398" t="s">
        <v>90</v>
      </c>
      <c r="I398" t="s">
        <v>16</v>
      </c>
      <c r="J398">
        <v>0</v>
      </c>
      <c r="K398">
        <v>3</v>
      </c>
      <c r="L398" s="13">
        <f>VLOOKUP(I398,FormProductsTable[],2,0)*(1-FormTransactionsTable[[#This Row],[Discount]])</f>
        <v>19.95</v>
      </c>
      <c r="M398" s="14" t="str">
        <f>VLOOKUP(H398,FormSalesRepTable[],2,0)</f>
        <v>East</v>
      </c>
      <c r="N398" s="13">
        <f t="shared" si="8"/>
        <v>59.85</v>
      </c>
    </row>
    <row r="399" spans="7:14" x14ac:dyDescent="0.25">
      <c r="G399" s="3">
        <v>41876</v>
      </c>
      <c r="H399" t="s">
        <v>23</v>
      </c>
      <c r="I399" t="s">
        <v>24</v>
      </c>
      <c r="J399">
        <v>0</v>
      </c>
      <c r="K399">
        <v>2</v>
      </c>
      <c r="L399" s="13">
        <f>VLOOKUP(I399,FormProductsTable[],2,0)*(1-FormTransactionsTable[[#This Row],[Discount]])</f>
        <v>34</v>
      </c>
      <c r="M399" s="14" t="str">
        <f>VLOOKUP(H399,FormSalesRepTable[],2,0)</f>
        <v>MidWest</v>
      </c>
      <c r="N399" s="13">
        <f t="shared" si="8"/>
        <v>68</v>
      </c>
    </row>
    <row r="400" spans="7:14" x14ac:dyDescent="0.25">
      <c r="G400" s="3">
        <v>41976</v>
      </c>
      <c r="H400" t="s">
        <v>57</v>
      </c>
      <c r="I400" t="s">
        <v>11</v>
      </c>
      <c r="J400">
        <v>2.5000000000000001E-2</v>
      </c>
      <c r="K400">
        <v>3</v>
      </c>
      <c r="L400" s="13">
        <f>VLOOKUP(I400,FormProductsTable[],2,0)*(1-FormTransactionsTable[[#This Row],[Discount]])</f>
        <v>77.951250000000002</v>
      </c>
      <c r="M400" s="14" t="str">
        <f>VLOOKUP(H400,FormSalesRepTable[],2,0)</f>
        <v>East</v>
      </c>
      <c r="N400" s="13">
        <f t="shared" si="8"/>
        <v>233.85</v>
      </c>
    </row>
    <row r="401" spans="7:14" x14ac:dyDescent="0.25">
      <c r="G401" s="3">
        <v>41759</v>
      </c>
      <c r="H401" t="s">
        <v>25</v>
      </c>
      <c r="I401" t="s">
        <v>30</v>
      </c>
      <c r="J401">
        <v>0</v>
      </c>
      <c r="K401">
        <v>3</v>
      </c>
      <c r="L401" s="13">
        <f>VLOOKUP(I401,FormProductsTable[],2,0)*(1-FormTransactionsTable[[#This Row],[Discount]])</f>
        <v>30</v>
      </c>
      <c r="M401" s="14" t="str">
        <f>VLOOKUP(H401,FormSalesRepTable[],2,0)</f>
        <v>West</v>
      </c>
      <c r="N401" s="13">
        <f t="shared" si="8"/>
        <v>90</v>
      </c>
    </row>
    <row r="402" spans="7:14" x14ac:dyDescent="0.25">
      <c r="G402" s="3">
        <v>41761</v>
      </c>
      <c r="H402" t="s">
        <v>55</v>
      </c>
      <c r="I402" t="s">
        <v>12</v>
      </c>
      <c r="J402">
        <v>0</v>
      </c>
      <c r="K402">
        <v>1</v>
      </c>
      <c r="L402" s="13">
        <f>VLOOKUP(I402,FormProductsTable[],2,0)*(1-FormTransactionsTable[[#This Row],[Discount]])</f>
        <v>22.95</v>
      </c>
      <c r="M402" s="14" t="str">
        <f>VLOOKUP(H402,FormSalesRepTable[],2,0)</f>
        <v>West</v>
      </c>
      <c r="N402" s="13">
        <f t="shared" si="8"/>
        <v>22.95</v>
      </c>
    </row>
    <row r="403" spans="7:14" x14ac:dyDescent="0.25">
      <c r="G403" s="3">
        <v>41975</v>
      </c>
      <c r="H403" t="s">
        <v>93</v>
      </c>
      <c r="I403" t="s">
        <v>33</v>
      </c>
      <c r="J403">
        <v>0</v>
      </c>
      <c r="K403">
        <v>23</v>
      </c>
      <c r="L403" s="13">
        <f>VLOOKUP(I403,FormProductsTable[],2,0)*(1-FormTransactionsTable[[#This Row],[Discount]])</f>
        <v>23.5</v>
      </c>
      <c r="M403" s="14" t="str">
        <f>VLOOKUP(H403,FormSalesRepTable[],2,0)</f>
        <v>MidWest</v>
      </c>
      <c r="N403" s="13">
        <f t="shared" si="8"/>
        <v>540.5</v>
      </c>
    </row>
    <row r="404" spans="7:14" x14ac:dyDescent="0.25">
      <c r="G404" s="3">
        <v>41981</v>
      </c>
      <c r="H404" t="s">
        <v>29</v>
      </c>
      <c r="I404" t="s">
        <v>24</v>
      </c>
      <c r="J404">
        <v>2.5000000000000001E-2</v>
      </c>
      <c r="K404">
        <v>2</v>
      </c>
      <c r="L404" s="13">
        <f>VLOOKUP(I404,FormProductsTable[],2,0)*(1-FormTransactionsTable[[#This Row],[Discount]])</f>
        <v>33.15</v>
      </c>
      <c r="M404" s="14" t="str">
        <f>VLOOKUP(H404,FormSalesRepTable[],2,0)</f>
        <v>East</v>
      </c>
      <c r="N404" s="13">
        <f t="shared" si="8"/>
        <v>66.3</v>
      </c>
    </row>
    <row r="405" spans="7:14" x14ac:dyDescent="0.25">
      <c r="G405" s="3">
        <v>41623</v>
      </c>
      <c r="H405" t="s">
        <v>29</v>
      </c>
      <c r="I405" t="s">
        <v>30</v>
      </c>
      <c r="J405">
        <v>0</v>
      </c>
      <c r="K405">
        <v>1</v>
      </c>
      <c r="L405" s="13">
        <f>VLOOKUP(I405,FormProductsTable[],2,0)*(1-FormTransactionsTable[[#This Row],[Discount]])</f>
        <v>30</v>
      </c>
      <c r="M405" s="14" t="str">
        <f>VLOOKUP(H405,FormSalesRepTable[],2,0)</f>
        <v>East</v>
      </c>
      <c r="N405" s="13">
        <f t="shared" si="8"/>
        <v>30</v>
      </c>
    </row>
    <row r="406" spans="7:14" x14ac:dyDescent="0.25">
      <c r="G406" s="3">
        <v>41604</v>
      </c>
      <c r="H406" t="s">
        <v>40</v>
      </c>
      <c r="I406" t="s">
        <v>12</v>
      </c>
      <c r="J406">
        <v>0</v>
      </c>
      <c r="K406">
        <v>3</v>
      </c>
      <c r="L406" s="13">
        <f>VLOOKUP(I406,FormProductsTable[],2,0)*(1-FormTransactionsTable[[#This Row],[Discount]])</f>
        <v>22.95</v>
      </c>
      <c r="M406" s="14" t="str">
        <f>VLOOKUP(H406,FormSalesRepTable[],2,0)</f>
        <v>South</v>
      </c>
      <c r="N406" s="13">
        <f t="shared" si="8"/>
        <v>68.849999999999994</v>
      </c>
    </row>
    <row r="407" spans="7:14" x14ac:dyDescent="0.25">
      <c r="G407" s="3">
        <v>41424</v>
      </c>
      <c r="H407" t="s">
        <v>40</v>
      </c>
      <c r="I407" t="s">
        <v>41</v>
      </c>
      <c r="J407">
        <v>2.5000000000000001E-2</v>
      </c>
      <c r="K407">
        <v>2</v>
      </c>
      <c r="L407" s="13">
        <f>VLOOKUP(I407,FormProductsTable[],2,0)*(1-FormTransactionsTable[[#This Row],[Discount]])</f>
        <v>18.524999999999999</v>
      </c>
      <c r="M407" s="14" t="str">
        <f>VLOOKUP(H407,FormSalesRepTable[],2,0)</f>
        <v>South</v>
      </c>
      <c r="N407" s="13">
        <f t="shared" si="8"/>
        <v>37.049999999999997</v>
      </c>
    </row>
    <row r="408" spans="7:14" x14ac:dyDescent="0.25">
      <c r="G408" s="3">
        <v>41601</v>
      </c>
      <c r="H408" t="s">
        <v>51</v>
      </c>
      <c r="I408" t="s">
        <v>16</v>
      </c>
      <c r="J408">
        <v>1.4999999999999999E-2</v>
      </c>
      <c r="K408">
        <v>1</v>
      </c>
      <c r="L408" s="13">
        <f>VLOOKUP(I408,FormProductsTable[],2,0)*(1-FormTransactionsTable[[#This Row],[Discount]])</f>
        <v>19.650749999999999</v>
      </c>
      <c r="M408" s="14" t="str">
        <f>VLOOKUP(H408,FormSalesRepTable[],2,0)</f>
        <v>South</v>
      </c>
      <c r="N408" s="13">
        <f t="shared" si="8"/>
        <v>19.649999999999999</v>
      </c>
    </row>
    <row r="409" spans="7:14" x14ac:dyDescent="0.25">
      <c r="G409" s="3">
        <v>42002</v>
      </c>
      <c r="H409" t="s">
        <v>45</v>
      </c>
      <c r="I409" t="s">
        <v>30</v>
      </c>
      <c r="J409">
        <v>2.5000000000000001E-2</v>
      </c>
      <c r="K409">
        <v>2</v>
      </c>
      <c r="L409" s="13">
        <f>VLOOKUP(I409,FormProductsTable[],2,0)*(1-FormTransactionsTable[[#This Row],[Discount]])</f>
        <v>29.25</v>
      </c>
      <c r="M409" s="14" t="str">
        <f>VLOOKUP(H409,FormSalesRepTable[],2,0)</f>
        <v>MidWest</v>
      </c>
      <c r="N409" s="13">
        <f t="shared" si="8"/>
        <v>58.5</v>
      </c>
    </row>
    <row r="410" spans="7:14" x14ac:dyDescent="0.25">
      <c r="G410" s="3">
        <v>41997</v>
      </c>
      <c r="H410" t="s">
        <v>43</v>
      </c>
      <c r="I410" t="s">
        <v>16</v>
      </c>
      <c r="J410">
        <v>0</v>
      </c>
      <c r="K410">
        <v>8</v>
      </c>
      <c r="L410" s="13">
        <f>VLOOKUP(I410,FormProductsTable[],2,0)*(1-FormTransactionsTable[[#This Row],[Discount]])</f>
        <v>19.95</v>
      </c>
      <c r="M410" s="14" t="str">
        <f>VLOOKUP(H410,FormSalesRepTable[],2,0)</f>
        <v>MidWest</v>
      </c>
      <c r="N410" s="13">
        <f t="shared" si="8"/>
        <v>159.6</v>
      </c>
    </row>
    <row r="411" spans="7:14" x14ac:dyDescent="0.25">
      <c r="G411" s="3">
        <v>41611</v>
      </c>
      <c r="H411" t="s">
        <v>52</v>
      </c>
      <c r="I411" t="s">
        <v>21</v>
      </c>
      <c r="J411">
        <v>1.4999999999999999E-2</v>
      </c>
      <c r="K411">
        <v>1</v>
      </c>
      <c r="L411" s="13">
        <f>VLOOKUP(I411,FormProductsTable[],2,0)*(1-FormTransactionsTable[[#This Row],[Discount]])</f>
        <v>24.625</v>
      </c>
      <c r="M411" s="14" t="str">
        <f>VLOOKUP(H411,FormSalesRepTable[],2,0)</f>
        <v>West</v>
      </c>
      <c r="N411" s="13">
        <f t="shared" si="8"/>
        <v>24.63</v>
      </c>
    </row>
    <row r="412" spans="7:14" x14ac:dyDescent="0.25">
      <c r="G412" s="3">
        <v>41588</v>
      </c>
      <c r="H412" t="s">
        <v>49</v>
      </c>
      <c r="I412" t="s">
        <v>24</v>
      </c>
      <c r="J412">
        <v>0.02</v>
      </c>
      <c r="K412">
        <v>3</v>
      </c>
      <c r="L412" s="13">
        <f>VLOOKUP(I412,FormProductsTable[],2,0)*(1-FormTransactionsTable[[#This Row],[Discount]])</f>
        <v>33.32</v>
      </c>
      <c r="M412" s="14" t="str">
        <f>VLOOKUP(H412,FormSalesRepTable[],2,0)</f>
        <v>MidWest</v>
      </c>
      <c r="N412" s="13">
        <f t="shared" si="8"/>
        <v>99.96</v>
      </c>
    </row>
    <row r="413" spans="7:14" x14ac:dyDescent="0.25">
      <c r="G413" s="3">
        <v>42000</v>
      </c>
      <c r="H413" t="s">
        <v>84</v>
      </c>
      <c r="I413" t="s">
        <v>12</v>
      </c>
      <c r="J413">
        <v>1.4999999999999999E-2</v>
      </c>
      <c r="K413">
        <v>2</v>
      </c>
      <c r="L413" s="13">
        <f>VLOOKUP(I413,FormProductsTable[],2,0)*(1-FormTransactionsTable[[#This Row],[Discount]])</f>
        <v>22.60575</v>
      </c>
      <c r="M413" s="14" t="str">
        <f>VLOOKUP(H413,FormSalesRepTable[],2,0)</f>
        <v>West</v>
      </c>
      <c r="N413" s="13">
        <f t="shared" si="8"/>
        <v>45.21</v>
      </c>
    </row>
    <row r="414" spans="7:14" x14ac:dyDescent="0.25">
      <c r="G414" s="3">
        <v>41999</v>
      </c>
      <c r="H414" t="s">
        <v>61</v>
      </c>
      <c r="I414" t="s">
        <v>30</v>
      </c>
      <c r="J414">
        <v>0</v>
      </c>
      <c r="K414">
        <v>3</v>
      </c>
      <c r="L414" s="13">
        <f>VLOOKUP(I414,FormProductsTable[],2,0)*(1-FormTransactionsTable[[#This Row],[Discount]])</f>
        <v>30</v>
      </c>
      <c r="M414" s="14" t="str">
        <f>VLOOKUP(H414,FormSalesRepTable[],2,0)</f>
        <v>East</v>
      </c>
      <c r="N414" s="13">
        <f t="shared" si="8"/>
        <v>90</v>
      </c>
    </row>
    <row r="415" spans="7:14" x14ac:dyDescent="0.25">
      <c r="G415" s="3">
        <v>41601</v>
      </c>
      <c r="H415" t="s">
        <v>73</v>
      </c>
      <c r="I415" t="s">
        <v>12</v>
      </c>
      <c r="J415">
        <v>0</v>
      </c>
      <c r="K415">
        <v>5</v>
      </c>
      <c r="L415" s="13">
        <f>VLOOKUP(I415,FormProductsTable[],2,0)*(1-FormTransactionsTable[[#This Row],[Discount]])</f>
        <v>22.95</v>
      </c>
      <c r="M415" s="14" t="str">
        <f>VLOOKUP(H415,FormSalesRepTable[],2,0)</f>
        <v>MidWest</v>
      </c>
      <c r="N415" s="13">
        <f t="shared" si="8"/>
        <v>114.75</v>
      </c>
    </row>
    <row r="416" spans="7:14" x14ac:dyDescent="0.25">
      <c r="G416" s="3">
        <v>41524</v>
      </c>
      <c r="H416" t="s">
        <v>40</v>
      </c>
      <c r="I416" t="s">
        <v>36</v>
      </c>
      <c r="J416">
        <v>2.5000000000000001E-2</v>
      </c>
      <c r="K416">
        <v>22</v>
      </c>
      <c r="L416" s="13">
        <f>VLOOKUP(I416,FormProductsTable[],2,0)*(1-FormTransactionsTable[[#This Row],[Discount]])</f>
        <v>24.375</v>
      </c>
      <c r="M416" s="14" t="str">
        <f>VLOOKUP(H416,FormSalesRepTable[],2,0)</f>
        <v>South</v>
      </c>
      <c r="N416" s="13">
        <f t="shared" si="8"/>
        <v>536.25</v>
      </c>
    </row>
    <row r="417" spans="7:14" x14ac:dyDescent="0.25">
      <c r="G417" s="3">
        <v>41493</v>
      </c>
      <c r="H417" t="s">
        <v>8</v>
      </c>
      <c r="I417" t="s">
        <v>7</v>
      </c>
      <c r="J417">
        <v>0.02</v>
      </c>
      <c r="K417">
        <v>2</v>
      </c>
      <c r="L417" s="13">
        <f>VLOOKUP(I417,FormProductsTable[],2,0)*(1-FormTransactionsTable[[#This Row],[Discount]])</f>
        <v>20.58</v>
      </c>
      <c r="M417" s="14" t="str">
        <f>VLOOKUP(H417,FormSalesRepTable[],2,0)</f>
        <v>MidWest</v>
      </c>
      <c r="N417" s="13">
        <f t="shared" si="8"/>
        <v>41.16</v>
      </c>
    </row>
    <row r="418" spans="7:14" x14ac:dyDescent="0.25">
      <c r="G418" s="3">
        <v>41750</v>
      </c>
      <c r="H418" t="s">
        <v>40</v>
      </c>
      <c r="I418" t="s">
        <v>12</v>
      </c>
      <c r="J418">
        <v>1.4999999999999999E-2</v>
      </c>
      <c r="K418">
        <v>10</v>
      </c>
      <c r="L418" s="13">
        <f>VLOOKUP(I418,FormProductsTable[],2,0)*(1-FormTransactionsTable[[#This Row],[Discount]])</f>
        <v>22.60575</v>
      </c>
      <c r="M418" s="14" t="str">
        <f>VLOOKUP(H418,FormSalesRepTable[],2,0)</f>
        <v>South</v>
      </c>
      <c r="N418" s="13">
        <f t="shared" si="8"/>
        <v>226.06</v>
      </c>
    </row>
    <row r="419" spans="7:14" x14ac:dyDescent="0.25">
      <c r="G419" s="3">
        <v>41978</v>
      </c>
      <c r="H419" t="s">
        <v>54</v>
      </c>
      <c r="I419" t="s">
        <v>36</v>
      </c>
      <c r="J419">
        <v>0</v>
      </c>
      <c r="K419">
        <v>3</v>
      </c>
      <c r="L419" s="13">
        <f>VLOOKUP(I419,FormProductsTable[],2,0)*(1-FormTransactionsTable[[#This Row],[Discount]])</f>
        <v>25</v>
      </c>
      <c r="M419" s="14" t="str">
        <f>VLOOKUP(H419,FormSalesRepTable[],2,0)</f>
        <v>South</v>
      </c>
      <c r="N419" s="13">
        <f t="shared" si="8"/>
        <v>75</v>
      </c>
    </row>
    <row r="420" spans="7:14" x14ac:dyDescent="0.25">
      <c r="G420" s="3">
        <v>41300</v>
      </c>
      <c r="H420" t="s">
        <v>40</v>
      </c>
      <c r="I420" t="s">
        <v>36</v>
      </c>
      <c r="J420">
        <v>1.4999999999999999E-2</v>
      </c>
      <c r="K420">
        <v>2</v>
      </c>
      <c r="L420" s="13">
        <f>VLOOKUP(I420,FormProductsTable[],2,0)*(1-FormTransactionsTable[[#This Row],[Discount]])</f>
        <v>24.625</v>
      </c>
      <c r="M420" s="14" t="str">
        <f>VLOOKUP(H420,FormSalesRepTable[],2,0)</f>
        <v>South</v>
      </c>
      <c r="N420" s="13">
        <f t="shared" si="8"/>
        <v>49.25</v>
      </c>
    </row>
    <row r="421" spans="7:14" x14ac:dyDescent="0.25">
      <c r="G421" s="3">
        <v>41585</v>
      </c>
      <c r="H421" t="s">
        <v>75</v>
      </c>
      <c r="I421" t="s">
        <v>16</v>
      </c>
      <c r="J421">
        <v>0</v>
      </c>
      <c r="K421">
        <v>1</v>
      </c>
      <c r="L421" s="13">
        <f>VLOOKUP(I421,FormProductsTable[],2,0)*(1-FormTransactionsTable[[#This Row],[Discount]])</f>
        <v>19.95</v>
      </c>
      <c r="M421" s="14" t="str">
        <f>VLOOKUP(H421,FormSalesRepTable[],2,0)</f>
        <v>MidWest</v>
      </c>
      <c r="N421" s="13">
        <f t="shared" si="8"/>
        <v>19.95</v>
      </c>
    </row>
    <row r="422" spans="7:14" x14ac:dyDescent="0.25">
      <c r="G422" s="3">
        <v>41605</v>
      </c>
      <c r="H422" t="s">
        <v>64</v>
      </c>
      <c r="I422" t="s">
        <v>11</v>
      </c>
      <c r="J422">
        <v>0.03</v>
      </c>
      <c r="K422">
        <v>3</v>
      </c>
      <c r="L422" s="13">
        <f>VLOOKUP(I422,FormProductsTable[],2,0)*(1-FormTransactionsTable[[#This Row],[Discount]])</f>
        <v>77.551500000000004</v>
      </c>
      <c r="M422" s="14" t="str">
        <f>VLOOKUP(H422,FormSalesRepTable[],2,0)</f>
        <v>West</v>
      </c>
      <c r="N422" s="13">
        <f t="shared" si="8"/>
        <v>232.65</v>
      </c>
    </row>
    <row r="423" spans="7:14" x14ac:dyDescent="0.25">
      <c r="G423" s="3">
        <v>41386</v>
      </c>
      <c r="H423" t="s">
        <v>13</v>
      </c>
      <c r="I423" t="s">
        <v>41</v>
      </c>
      <c r="J423">
        <v>0.03</v>
      </c>
      <c r="K423">
        <v>2</v>
      </c>
      <c r="L423" s="13">
        <f>VLOOKUP(I423,FormProductsTable[],2,0)*(1-FormTransactionsTable[[#This Row],[Discount]])</f>
        <v>18.43</v>
      </c>
      <c r="M423" s="14" t="str">
        <f>VLOOKUP(H423,FormSalesRepTable[],2,0)</f>
        <v>West</v>
      </c>
      <c r="N423" s="13">
        <f t="shared" si="8"/>
        <v>36.86</v>
      </c>
    </row>
    <row r="424" spans="7:14" x14ac:dyDescent="0.25">
      <c r="G424" s="3">
        <v>41976</v>
      </c>
      <c r="H424" t="s">
        <v>31</v>
      </c>
      <c r="I424" t="s">
        <v>11</v>
      </c>
      <c r="J424">
        <v>0</v>
      </c>
      <c r="K424">
        <v>11</v>
      </c>
      <c r="L424" s="13">
        <f>VLOOKUP(I424,FormProductsTable[],2,0)*(1-FormTransactionsTable[[#This Row],[Discount]])</f>
        <v>79.95</v>
      </c>
      <c r="M424" s="14" t="str">
        <f>VLOOKUP(H424,FormSalesRepTable[],2,0)</f>
        <v>West</v>
      </c>
      <c r="N424" s="13">
        <f t="shared" si="8"/>
        <v>879.45</v>
      </c>
    </row>
    <row r="425" spans="7:14" x14ac:dyDescent="0.25">
      <c r="G425" s="3">
        <v>41967</v>
      </c>
      <c r="H425" t="s">
        <v>86</v>
      </c>
      <c r="I425" t="s">
        <v>30</v>
      </c>
      <c r="J425">
        <v>0</v>
      </c>
      <c r="K425">
        <v>3</v>
      </c>
      <c r="L425" s="13">
        <f>VLOOKUP(I425,FormProductsTable[],2,0)*(1-FormTransactionsTable[[#This Row],[Discount]])</f>
        <v>30</v>
      </c>
      <c r="M425" s="14" t="str">
        <f>VLOOKUP(H425,FormSalesRepTable[],2,0)</f>
        <v>South</v>
      </c>
      <c r="N425" s="13">
        <f t="shared" si="8"/>
        <v>90</v>
      </c>
    </row>
    <row r="426" spans="7:14" x14ac:dyDescent="0.25">
      <c r="G426" s="3">
        <v>41988</v>
      </c>
      <c r="H426" t="s">
        <v>26</v>
      </c>
      <c r="I426" t="s">
        <v>16</v>
      </c>
      <c r="J426">
        <v>2.5000000000000001E-2</v>
      </c>
      <c r="K426">
        <v>2</v>
      </c>
      <c r="L426" s="13">
        <f>VLOOKUP(I426,FormProductsTable[],2,0)*(1-FormTransactionsTable[[#This Row],[Discount]])</f>
        <v>19.451249999999998</v>
      </c>
      <c r="M426" s="14" t="str">
        <f>VLOOKUP(H426,FormSalesRepTable[],2,0)</f>
        <v>MidWest</v>
      </c>
      <c r="N426" s="13">
        <f t="shared" si="8"/>
        <v>38.9</v>
      </c>
    </row>
    <row r="427" spans="7:14" x14ac:dyDescent="0.25">
      <c r="G427" s="3">
        <v>41621</v>
      </c>
      <c r="H427" t="s">
        <v>52</v>
      </c>
      <c r="I427" t="s">
        <v>16</v>
      </c>
      <c r="J427">
        <v>0.02</v>
      </c>
      <c r="K427">
        <v>3</v>
      </c>
      <c r="L427" s="13">
        <f>VLOOKUP(I427,FormProductsTable[],2,0)*(1-FormTransactionsTable[[#This Row],[Discount]])</f>
        <v>19.550999999999998</v>
      </c>
      <c r="M427" s="14" t="str">
        <f>VLOOKUP(H427,FormSalesRepTable[],2,0)</f>
        <v>West</v>
      </c>
      <c r="N427" s="13">
        <f t="shared" si="8"/>
        <v>58.65</v>
      </c>
    </row>
    <row r="428" spans="7:14" x14ac:dyDescent="0.25">
      <c r="G428" s="3">
        <v>41973</v>
      </c>
      <c r="H428" t="s">
        <v>60</v>
      </c>
      <c r="I428" t="s">
        <v>7</v>
      </c>
      <c r="J428">
        <v>0.02</v>
      </c>
      <c r="K428">
        <v>2</v>
      </c>
      <c r="L428" s="13">
        <f>VLOOKUP(I428,FormProductsTable[],2,0)*(1-FormTransactionsTable[[#This Row],[Discount]])</f>
        <v>20.58</v>
      </c>
      <c r="M428" s="14" t="str">
        <f>VLOOKUP(H428,FormSalesRepTable[],2,0)</f>
        <v>South</v>
      </c>
      <c r="N428" s="13">
        <f t="shared" si="8"/>
        <v>41.16</v>
      </c>
    </row>
    <row r="429" spans="7:14" x14ac:dyDescent="0.25">
      <c r="G429" s="3">
        <v>41600</v>
      </c>
      <c r="H429" t="s">
        <v>45</v>
      </c>
      <c r="I429" t="s">
        <v>17</v>
      </c>
      <c r="J429">
        <v>2.5000000000000001E-2</v>
      </c>
      <c r="K429">
        <v>14</v>
      </c>
      <c r="L429" s="13">
        <f>VLOOKUP(I429,FormProductsTable[],2,0)*(1-FormTransactionsTable[[#This Row],[Discount]])</f>
        <v>22.376249999999999</v>
      </c>
      <c r="M429" s="14" t="str">
        <f>VLOOKUP(H429,FormSalesRepTable[],2,0)</f>
        <v>MidWest</v>
      </c>
      <c r="N429" s="13">
        <f t="shared" si="8"/>
        <v>313.27</v>
      </c>
    </row>
    <row r="430" spans="7:14" x14ac:dyDescent="0.25">
      <c r="G430" s="3">
        <v>41609</v>
      </c>
      <c r="H430" t="s">
        <v>81</v>
      </c>
      <c r="I430" t="s">
        <v>16</v>
      </c>
      <c r="J430">
        <v>1.4999999999999999E-2</v>
      </c>
      <c r="K430">
        <v>1</v>
      </c>
      <c r="L430" s="13">
        <f>VLOOKUP(I430,FormProductsTable[],2,0)*(1-FormTransactionsTable[[#This Row],[Discount]])</f>
        <v>19.650749999999999</v>
      </c>
      <c r="M430" s="14" t="str">
        <f>VLOOKUP(H430,FormSalesRepTable[],2,0)</f>
        <v>West</v>
      </c>
      <c r="N430" s="13">
        <f t="shared" si="8"/>
        <v>19.649999999999999</v>
      </c>
    </row>
    <row r="431" spans="7:14" x14ac:dyDescent="0.25">
      <c r="G431" s="3">
        <v>41311</v>
      </c>
      <c r="H431" t="s">
        <v>62</v>
      </c>
      <c r="I431" t="s">
        <v>24</v>
      </c>
      <c r="J431">
        <v>0.01</v>
      </c>
      <c r="K431">
        <v>3</v>
      </c>
      <c r="L431" s="13">
        <f>VLOOKUP(I431,FormProductsTable[],2,0)*(1-FormTransactionsTable[[#This Row],[Discount]])</f>
        <v>33.659999999999997</v>
      </c>
      <c r="M431" s="14" t="str">
        <f>VLOOKUP(H431,FormSalesRepTable[],2,0)</f>
        <v>MidWest</v>
      </c>
      <c r="N431" s="13">
        <f t="shared" si="8"/>
        <v>100.98</v>
      </c>
    </row>
    <row r="432" spans="7:14" x14ac:dyDescent="0.25">
      <c r="G432" s="3">
        <v>41589</v>
      </c>
      <c r="H432" t="s">
        <v>89</v>
      </c>
      <c r="I432" t="s">
        <v>24</v>
      </c>
      <c r="J432">
        <v>0.02</v>
      </c>
      <c r="K432">
        <v>1</v>
      </c>
      <c r="L432" s="13">
        <f>VLOOKUP(I432,FormProductsTable[],2,0)*(1-FormTransactionsTable[[#This Row],[Discount]])</f>
        <v>33.32</v>
      </c>
      <c r="M432" s="14" t="str">
        <f>VLOOKUP(H432,FormSalesRepTable[],2,0)</f>
        <v>West</v>
      </c>
      <c r="N432" s="13">
        <f t="shared" si="8"/>
        <v>33.32</v>
      </c>
    </row>
    <row r="433" spans="7:14" x14ac:dyDescent="0.25">
      <c r="G433" s="3">
        <v>41623</v>
      </c>
      <c r="H433" t="s">
        <v>92</v>
      </c>
      <c r="I433" t="s">
        <v>12</v>
      </c>
      <c r="J433">
        <v>0.02</v>
      </c>
      <c r="K433">
        <v>3</v>
      </c>
      <c r="L433" s="13">
        <f>VLOOKUP(I433,FormProductsTable[],2,0)*(1-FormTransactionsTable[[#This Row],[Discount]])</f>
        <v>22.491</v>
      </c>
      <c r="M433" s="14" t="str">
        <f>VLOOKUP(H433,FormSalesRepTable[],2,0)</f>
        <v>MidWest</v>
      </c>
      <c r="N433" s="13">
        <f t="shared" si="8"/>
        <v>67.47</v>
      </c>
    </row>
    <row r="434" spans="7:14" x14ac:dyDescent="0.25">
      <c r="G434" s="3">
        <v>41990</v>
      </c>
      <c r="H434" t="s">
        <v>87</v>
      </c>
      <c r="I434" t="s">
        <v>16</v>
      </c>
      <c r="J434">
        <v>0</v>
      </c>
      <c r="K434">
        <v>3</v>
      </c>
      <c r="L434" s="13">
        <f>VLOOKUP(I434,FormProductsTable[],2,0)*(1-FormTransactionsTable[[#This Row],[Discount]])</f>
        <v>19.95</v>
      </c>
      <c r="M434" s="14" t="str">
        <f>VLOOKUP(H434,FormSalesRepTable[],2,0)</f>
        <v>MidWest</v>
      </c>
      <c r="N434" s="13">
        <f t="shared" si="8"/>
        <v>59.85</v>
      </c>
    </row>
    <row r="435" spans="7:14" x14ac:dyDescent="0.25">
      <c r="G435" s="3">
        <v>41599</v>
      </c>
      <c r="H435" t="s">
        <v>43</v>
      </c>
      <c r="I435" t="s">
        <v>17</v>
      </c>
      <c r="J435">
        <v>0</v>
      </c>
      <c r="K435">
        <v>1</v>
      </c>
      <c r="L435" s="13">
        <f>VLOOKUP(I435,FormProductsTable[],2,0)*(1-FormTransactionsTable[[#This Row],[Discount]])</f>
        <v>22.95</v>
      </c>
      <c r="M435" s="14" t="str">
        <f>VLOOKUP(H435,FormSalesRepTable[],2,0)</f>
        <v>MidWest</v>
      </c>
      <c r="N435" s="13">
        <f t="shared" si="8"/>
        <v>22.95</v>
      </c>
    </row>
    <row r="436" spans="7:14" x14ac:dyDescent="0.25">
      <c r="G436" s="3">
        <v>41593</v>
      </c>
      <c r="H436" t="s">
        <v>85</v>
      </c>
      <c r="I436" t="s">
        <v>33</v>
      </c>
      <c r="J436">
        <v>0.03</v>
      </c>
      <c r="K436">
        <v>2</v>
      </c>
      <c r="L436" s="13">
        <f>VLOOKUP(I436,FormProductsTable[],2,0)*(1-FormTransactionsTable[[#This Row],[Discount]])</f>
        <v>22.794999999999998</v>
      </c>
      <c r="M436" s="14" t="str">
        <f>VLOOKUP(H436,FormSalesRepTable[],2,0)</f>
        <v>West</v>
      </c>
      <c r="N436" s="13">
        <f t="shared" si="8"/>
        <v>45.59</v>
      </c>
    </row>
    <row r="437" spans="7:14" x14ac:dyDescent="0.25">
      <c r="G437" s="3">
        <v>41613</v>
      </c>
      <c r="H437" t="s">
        <v>85</v>
      </c>
      <c r="I437" t="s">
        <v>7</v>
      </c>
      <c r="J437">
        <v>0</v>
      </c>
      <c r="K437">
        <v>2</v>
      </c>
      <c r="L437" s="13">
        <f>VLOOKUP(I437,FormProductsTable[],2,0)*(1-FormTransactionsTable[[#This Row],[Discount]])</f>
        <v>21</v>
      </c>
      <c r="M437" s="14" t="str">
        <f>VLOOKUP(H437,FormSalesRepTable[],2,0)</f>
        <v>West</v>
      </c>
      <c r="N437" s="13">
        <f t="shared" si="8"/>
        <v>42</v>
      </c>
    </row>
    <row r="438" spans="7:14" x14ac:dyDescent="0.25">
      <c r="G438" s="3">
        <v>41867</v>
      </c>
      <c r="H438" t="s">
        <v>42</v>
      </c>
      <c r="I438" t="s">
        <v>36</v>
      </c>
      <c r="J438">
        <v>0</v>
      </c>
      <c r="K438">
        <v>2</v>
      </c>
      <c r="L438" s="13">
        <f>VLOOKUP(I438,FormProductsTable[],2,0)*(1-FormTransactionsTable[[#This Row],[Discount]])</f>
        <v>25</v>
      </c>
      <c r="M438" s="14" t="str">
        <f>VLOOKUP(H438,FormSalesRepTable[],2,0)</f>
        <v>MidWest</v>
      </c>
      <c r="N438" s="13">
        <f t="shared" si="8"/>
        <v>50</v>
      </c>
    </row>
    <row r="439" spans="7:14" x14ac:dyDescent="0.25">
      <c r="G439" s="3">
        <v>41633</v>
      </c>
      <c r="H439" t="s">
        <v>84</v>
      </c>
      <c r="I439" t="s">
        <v>21</v>
      </c>
      <c r="J439">
        <v>0</v>
      </c>
      <c r="K439">
        <v>2</v>
      </c>
      <c r="L439" s="13">
        <f>VLOOKUP(I439,FormProductsTable[],2,0)*(1-FormTransactionsTable[[#This Row],[Discount]])</f>
        <v>25</v>
      </c>
      <c r="M439" s="14" t="str">
        <f>VLOOKUP(H439,FormSalesRepTable[],2,0)</f>
        <v>West</v>
      </c>
      <c r="N439" s="13">
        <f t="shared" si="8"/>
        <v>50</v>
      </c>
    </row>
    <row r="440" spans="7:14" x14ac:dyDescent="0.25">
      <c r="G440" s="3">
        <v>41353</v>
      </c>
      <c r="H440" t="s">
        <v>55</v>
      </c>
      <c r="I440" t="s">
        <v>24</v>
      </c>
      <c r="J440">
        <v>1.4999999999999999E-2</v>
      </c>
      <c r="K440">
        <v>1</v>
      </c>
      <c r="L440" s="13">
        <f>VLOOKUP(I440,FormProductsTable[],2,0)*(1-FormTransactionsTable[[#This Row],[Discount]])</f>
        <v>33.49</v>
      </c>
      <c r="M440" s="14" t="str">
        <f>VLOOKUP(H440,FormSalesRepTable[],2,0)</f>
        <v>West</v>
      </c>
      <c r="N440" s="13">
        <f t="shared" si="8"/>
        <v>33.49</v>
      </c>
    </row>
    <row r="441" spans="7:14" x14ac:dyDescent="0.25">
      <c r="G441" s="3">
        <v>41331</v>
      </c>
      <c r="H441" t="s">
        <v>58</v>
      </c>
      <c r="I441" t="s">
        <v>21</v>
      </c>
      <c r="J441">
        <v>0</v>
      </c>
      <c r="K441">
        <v>20</v>
      </c>
      <c r="L441" s="13">
        <f>VLOOKUP(I441,FormProductsTable[],2,0)*(1-FormTransactionsTable[[#This Row],[Discount]])</f>
        <v>25</v>
      </c>
      <c r="M441" s="14" t="str">
        <f>VLOOKUP(H441,FormSalesRepTable[],2,0)</f>
        <v>East</v>
      </c>
      <c r="N441" s="13">
        <f t="shared" si="8"/>
        <v>500</v>
      </c>
    </row>
    <row r="442" spans="7:14" x14ac:dyDescent="0.25">
      <c r="G442" s="3">
        <v>41962</v>
      </c>
      <c r="H442" t="s">
        <v>23</v>
      </c>
      <c r="I442" t="s">
        <v>17</v>
      </c>
      <c r="J442">
        <v>1.4999999999999999E-2</v>
      </c>
      <c r="K442">
        <v>2</v>
      </c>
      <c r="L442" s="13">
        <f>VLOOKUP(I442,FormProductsTable[],2,0)*(1-FormTransactionsTable[[#This Row],[Discount]])</f>
        <v>22.60575</v>
      </c>
      <c r="M442" s="14" t="str">
        <f>VLOOKUP(H442,FormSalesRepTable[],2,0)</f>
        <v>MidWest</v>
      </c>
      <c r="N442" s="13">
        <f t="shared" si="8"/>
        <v>45.21</v>
      </c>
    </row>
    <row r="443" spans="7:14" x14ac:dyDescent="0.25">
      <c r="G443" s="3">
        <v>41756</v>
      </c>
      <c r="H443" t="s">
        <v>40</v>
      </c>
      <c r="I443" t="s">
        <v>24</v>
      </c>
      <c r="J443">
        <v>0</v>
      </c>
      <c r="K443">
        <v>2</v>
      </c>
      <c r="L443" s="13">
        <f>VLOOKUP(I443,FormProductsTable[],2,0)*(1-FormTransactionsTable[[#This Row],[Discount]])</f>
        <v>34</v>
      </c>
      <c r="M443" s="14" t="str">
        <f>VLOOKUP(H443,FormSalesRepTable[],2,0)</f>
        <v>South</v>
      </c>
      <c r="N443" s="13">
        <f t="shared" si="8"/>
        <v>68</v>
      </c>
    </row>
    <row r="444" spans="7:14" x14ac:dyDescent="0.25">
      <c r="G444" s="3">
        <v>41412</v>
      </c>
      <c r="H444" t="s">
        <v>57</v>
      </c>
      <c r="I444" t="s">
        <v>7</v>
      </c>
      <c r="J444">
        <v>1.4999999999999999E-2</v>
      </c>
      <c r="K444">
        <v>4</v>
      </c>
      <c r="L444" s="13">
        <f>VLOOKUP(I444,FormProductsTable[],2,0)*(1-FormTransactionsTable[[#This Row],[Discount]])</f>
        <v>20.684999999999999</v>
      </c>
      <c r="M444" s="14" t="str">
        <f>VLOOKUP(H444,FormSalesRepTable[],2,0)</f>
        <v>East</v>
      </c>
      <c r="N444" s="13">
        <f t="shared" si="8"/>
        <v>82.74</v>
      </c>
    </row>
    <row r="445" spans="7:14" x14ac:dyDescent="0.25">
      <c r="G445" s="3">
        <v>41897</v>
      </c>
      <c r="H445" t="s">
        <v>60</v>
      </c>
      <c r="I445" t="s">
        <v>12</v>
      </c>
      <c r="J445">
        <v>0.01</v>
      </c>
      <c r="K445">
        <v>3</v>
      </c>
      <c r="L445" s="13">
        <f>VLOOKUP(I445,FormProductsTable[],2,0)*(1-FormTransactionsTable[[#This Row],[Discount]])</f>
        <v>22.720499999999998</v>
      </c>
      <c r="M445" s="14" t="str">
        <f>VLOOKUP(H445,FormSalesRepTable[],2,0)</f>
        <v>South</v>
      </c>
      <c r="N445" s="13">
        <f t="shared" si="8"/>
        <v>68.16</v>
      </c>
    </row>
    <row r="446" spans="7:14" x14ac:dyDescent="0.25">
      <c r="G446" s="3">
        <v>41635</v>
      </c>
      <c r="H446" t="s">
        <v>50</v>
      </c>
      <c r="I446" t="s">
        <v>17</v>
      </c>
      <c r="J446">
        <v>2.5000000000000001E-2</v>
      </c>
      <c r="K446">
        <v>1</v>
      </c>
      <c r="L446" s="13">
        <f>VLOOKUP(I446,FormProductsTable[],2,0)*(1-FormTransactionsTable[[#This Row],[Discount]])</f>
        <v>22.376249999999999</v>
      </c>
      <c r="M446" s="14" t="str">
        <f>VLOOKUP(H446,FormSalesRepTable[],2,0)</f>
        <v>West</v>
      </c>
      <c r="N446" s="13">
        <f t="shared" si="8"/>
        <v>22.38</v>
      </c>
    </row>
    <row r="447" spans="7:14" x14ac:dyDescent="0.25">
      <c r="G447" s="3">
        <v>41605</v>
      </c>
      <c r="H447" t="s">
        <v>84</v>
      </c>
      <c r="I447" t="s">
        <v>33</v>
      </c>
      <c r="J447">
        <v>0</v>
      </c>
      <c r="K447">
        <v>2</v>
      </c>
      <c r="L447" s="13">
        <f>VLOOKUP(I447,FormProductsTable[],2,0)*(1-FormTransactionsTable[[#This Row],[Discount]])</f>
        <v>23.5</v>
      </c>
      <c r="M447" s="14" t="str">
        <f>VLOOKUP(H447,FormSalesRepTable[],2,0)</f>
        <v>West</v>
      </c>
      <c r="N447" s="13">
        <f t="shared" si="8"/>
        <v>47</v>
      </c>
    </row>
    <row r="448" spans="7:14" x14ac:dyDescent="0.25">
      <c r="G448" s="3">
        <v>41628</v>
      </c>
      <c r="H448" t="s">
        <v>92</v>
      </c>
      <c r="I448" t="s">
        <v>33</v>
      </c>
      <c r="J448">
        <v>0.01</v>
      </c>
      <c r="K448">
        <v>3</v>
      </c>
      <c r="L448" s="13">
        <f>VLOOKUP(I448,FormProductsTable[],2,0)*(1-FormTransactionsTable[[#This Row],[Discount]])</f>
        <v>23.265000000000001</v>
      </c>
      <c r="M448" s="14" t="str">
        <f>VLOOKUP(H448,FormSalesRepTable[],2,0)</f>
        <v>MidWest</v>
      </c>
      <c r="N448" s="13">
        <f t="shared" si="8"/>
        <v>69.8</v>
      </c>
    </row>
    <row r="449" spans="7:14" x14ac:dyDescent="0.25">
      <c r="G449" s="3">
        <v>41372</v>
      </c>
      <c r="H449" t="s">
        <v>50</v>
      </c>
      <c r="I449" t="s">
        <v>17</v>
      </c>
      <c r="J449">
        <v>0.01</v>
      </c>
      <c r="K449">
        <v>1</v>
      </c>
      <c r="L449" s="13">
        <f>VLOOKUP(I449,FormProductsTable[],2,0)*(1-FormTransactionsTable[[#This Row],[Discount]])</f>
        <v>22.720499999999998</v>
      </c>
      <c r="M449" s="14" t="str">
        <f>VLOOKUP(H449,FormSalesRepTable[],2,0)</f>
        <v>West</v>
      </c>
      <c r="N449" s="13">
        <f t="shared" si="8"/>
        <v>22.72</v>
      </c>
    </row>
    <row r="450" spans="7:14" x14ac:dyDescent="0.25">
      <c r="G450" s="3">
        <v>41997</v>
      </c>
      <c r="H450" t="s">
        <v>51</v>
      </c>
      <c r="I450" t="s">
        <v>30</v>
      </c>
      <c r="J450">
        <v>0</v>
      </c>
      <c r="K450">
        <v>1</v>
      </c>
      <c r="L450" s="13">
        <f>VLOOKUP(I450,FormProductsTable[],2,0)*(1-FormTransactionsTable[[#This Row],[Discount]])</f>
        <v>30</v>
      </c>
      <c r="M450" s="14" t="str">
        <f>VLOOKUP(H450,FormSalesRepTable[],2,0)</f>
        <v>South</v>
      </c>
      <c r="N450" s="13">
        <f t="shared" si="8"/>
        <v>30</v>
      </c>
    </row>
    <row r="451" spans="7:14" x14ac:dyDescent="0.25">
      <c r="G451" s="3">
        <v>41597</v>
      </c>
      <c r="H451" t="s">
        <v>62</v>
      </c>
      <c r="I451" t="s">
        <v>24</v>
      </c>
      <c r="J451">
        <v>0.01</v>
      </c>
      <c r="K451">
        <v>4</v>
      </c>
      <c r="L451" s="13">
        <f>VLOOKUP(I451,FormProductsTable[],2,0)*(1-FormTransactionsTable[[#This Row],[Discount]])</f>
        <v>33.659999999999997</v>
      </c>
      <c r="M451" s="14" t="str">
        <f>VLOOKUP(H451,FormSalesRepTable[],2,0)</f>
        <v>MidWest</v>
      </c>
      <c r="N451" s="13">
        <f t="shared" ref="N451:N514" si="9">ROUND(L451*K451,2)</f>
        <v>134.63999999999999</v>
      </c>
    </row>
    <row r="452" spans="7:14" x14ac:dyDescent="0.25">
      <c r="G452" s="3">
        <v>41607</v>
      </c>
      <c r="H452" t="s">
        <v>90</v>
      </c>
      <c r="I452" t="s">
        <v>12</v>
      </c>
      <c r="J452">
        <v>0</v>
      </c>
      <c r="K452">
        <v>1</v>
      </c>
      <c r="L452" s="13">
        <f>VLOOKUP(I452,FormProductsTable[],2,0)*(1-FormTransactionsTable[[#This Row],[Discount]])</f>
        <v>22.95</v>
      </c>
      <c r="M452" s="14" t="str">
        <f>VLOOKUP(H452,FormSalesRepTable[],2,0)</f>
        <v>East</v>
      </c>
      <c r="N452" s="13">
        <f t="shared" si="9"/>
        <v>22.95</v>
      </c>
    </row>
    <row r="453" spans="7:14" x14ac:dyDescent="0.25">
      <c r="G453" s="3">
        <v>41580</v>
      </c>
      <c r="H453" t="s">
        <v>74</v>
      </c>
      <c r="I453" t="s">
        <v>30</v>
      </c>
      <c r="J453">
        <v>0.02</v>
      </c>
      <c r="K453">
        <v>8</v>
      </c>
      <c r="L453" s="13">
        <f>VLOOKUP(I453,FormProductsTable[],2,0)*(1-FormTransactionsTable[[#This Row],[Discount]])</f>
        <v>29.4</v>
      </c>
      <c r="M453" s="14" t="str">
        <f>VLOOKUP(H453,FormSalesRepTable[],2,0)</f>
        <v>West</v>
      </c>
      <c r="N453" s="13">
        <f t="shared" si="9"/>
        <v>235.2</v>
      </c>
    </row>
    <row r="454" spans="7:14" x14ac:dyDescent="0.25">
      <c r="G454" s="3">
        <v>41621</v>
      </c>
      <c r="H454" t="s">
        <v>73</v>
      </c>
      <c r="I454" t="s">
        <v>12</v>
      </c>
      <c r="J454">
        <v>2.5000000000000001E-2</v>
      </c>
      <c r="K454">
        <v>2</v>
      </c>
      <c r="L454" s="13">
        <f>VLOOKUP(I454,FormProductsTable[],2,0)*(1-FormTransactionsTable[[#This Row],[Discount]])</f>
        <v>22.376249999999999</v>
      </c>
      <c r="M454" s="14" t="str">
        <f>VLOOKUP(H454,FormSalesRepTable[],2,0)</f>
        <v>MidWest</v>
      </c>
      <c r="N454" s="13">
        <f t="shared" si="9"/>
        <v>44.75</v>
      </c>
    </row>
    <row r="455" spans="7:14" x14ac:dyDescent="0.25">
      <c r="G455" s="3">
        <v>41844</v>
      </c>
      <c r="H455" t="s">
        <v>85</v>
      </c>
      <c r="I455" t="s">
        <v>36</v>
      </c>
      <c r="J455">
        <v>0.02</v>
      </c>
      <c r="K455">
        <v>2</v>
      </c>
      <c r="L455" s="13">
        <f>VLOOKUP(I455,FormProductsTable[],2,0)*(1-FormTransactionsTable[[#This Row],[Discount]])</f>
        <v>24.5</v>
      </c>
      <c r="M455" s="14" t="str">
        <f>VLOOKUP(H455,FormSalesRepTable[],2,0)</f>
        <v>West</v>
      </c>
      <c r="N455" s="13">
        <f t="shared" si="9"/>
        <v>49</v>
      </c>
    </row>
    <row r="456" spans="7:14" x14ac:dyDescent="0.25">
      <c r="G456" s="3">
        <v>41614</v>
      </c>
      <c r="H456" t="s">
        <v>40</v>
      </c>
      <c r="I456" t="s">
        <v>24</v>
      </c>
      <c r="J456">
        <v>0.03</v>
      </c>
      <c r="K456">
        <v>1</v>
      </c>
      <c r="L456" s="13">
        <f>VLOOKUP(I456,FormProductsTable[],2,0)*(1-FormTransactionsTable[[#This Row],[Discount]])</f>
        <v>32.979999999999997</v>
      </c>
      <c r="M456" s="14" t="str">
        <f>VLOOKUP(H456,FormSalesRepTable[],2,0)</f>
        <v>South</v>
      </c>
      <c r="N456" s="13">
        <f t="shared" si="9"/>
        <v>32.979999999999997</v>
      </c>
    </row>
    <row r="457" spans="7:14" x14ac:dyDescent="0.25">
      <c r="G457" s="3">
        <v>41421</v>
      </c>
      <c r="H457" t="s">
        <v>22</v>
      </c>
      <c r="I457" t="s">
        <v>36</v>
      </c>
      <c r="J457">
        <v>0</v>
      </c>
      <c r="K457">
        <v>3</v>
      </c>
      <c r="L457" s="13">
        <f>VLOOKUP(I457,FormProductsTable[],2,0)*(1-FormTransactionsTable[[#This Row],[Discount]])</f>
        <v>25</v>
      </c>
      <c r="M457" s="14" t="str">
        <f>VLOOKUP(H457,FormSalesRepTable[],2,0)</f>
        <v>East</v>
      </c>
      <c r="N457" s="13">
        <f t="shared" si="9"/>
        <v>75</v>
      </c>
    </row>
    <row r="458" spans="7:14" x14ac:dyDescent="0.25">
      <c r="G458" s="3">
        <v>41609</v>
      </c>
      <c r="H458" t="s">
        <v>40</v>
      </c>
      <c r="I458" t="s">
        <v>24</v>
      </c>
      <c r="J458">
        <v>0</v>
      </c>
      <c r="K458">
        <v>2</v>
      </c>
      <c r="L458" s="13">
        <f>VLOOKUP(I458,FormProductsTable[],2,0)*(1-FormTransactionsTable[[#This Row],[Discount]])</f>
        <v>34</v>
      </c>
      <c r="M458" s="14" t="str">
        <f>VLOOKUP(H458,FormSalesRepTable[],2,0)</f>
        <v>South</v>
      </c>
      <c r="N458" s="13">
        <f t="shared" si="9"/>
        <v>68</v>
      </c>
    </row>
    <row r="459" spans="7:14" x14ac:dyDescent="0.25">
      <c r="G459" s="3">
        <v>41631</v>
      </c>
      <c r="H459" t="s">
        <v>66</v>
      </c>
      <c r="I459" t="s">
        <v>36</v>
      </c>
      <c r="J459">
        <v>0</v>
      </c>
      <c r="K459">
        <v>3</v>
      </c>
      <c r="L459" s="13">
        <f>VLOOKUP(I459,FormProductsTable[],2,0)*(1-FormTransactionsTable[[#This Row],[Discount]])</f>
        <v>25</v>
      </c>
      <c r="M459" s="14" t="str">
        <f>VLOOKUP(H459,FormSalesRepTable[],2,0)</f>
        <v>West</v>
      </c>
      <c r="N459" s="13">
        <f t="shared" si="9"/>
        <v>75</v>
      </c>
    </row>
    <row r="460" spans="7:14" x14ac:dyDescent="0.25">
      <c r="G460" s="3">
        <v>41625</v>
      </c>
      <c r="H460" t="s">
        <v>91</v>
      </c>
      <c r="I460" t="s">
        <v>33</v>
      </c>
      <c r="J460">
        <v>0.01</v>
      </c>
      <c r="K460">
        <v>22</v>
      </c>
      <c r="L460" s="13">
        <f>VLOOKUP(I460,FormProductsTable[],2,0)*(1-FormTransactionsTable[[#This Row],[Discount]])</f>
        <v>23.265000000000001</v>
      </c>
      <c r="M460" s="14" t="str">
        <f>VLOOKUP(H460,FormSalesRepTable[],2,0)</f>
        <v>West</v>
      </c>
      <c r="N460" s="13">
        <f t="shared" si="9"/>
        <v>511.83</v>
      </c>
    </row>
    <row r="461" spans="7:14" x14ac:dyDescent="0.25">
      <c r="G461" s="3">
        <v>41976</v>
      </c>
      <c r="H461" t="s">
        <v>59</v>
      </c>
      <c r="I461" t="s">
        <v>16</v>
      </c>
      <c r="J461">
        <v>0</v>
      </c>
      <c r="K461">
        <v>3</v>
      </c>
      <c r="L461" s="13">
        <f>VLOOKUP(I461,FormProductsTable[],2,0)*(1-FormTransactionsTable[[#This Row],[Discount]])</f>
        <v>19.95</v>
      </c>
      <c r="M461" s="14" t="str">
        <f>VLOOKUP(H461,FormSalesRepTable[],2,0)</f>
        <v>South</v>
      </c>
      <c r="N461" s="13">
        <f t="shared" si="9"/>
        <v>59.85</v>
      </c>
    </row>
    <row r="462" spans="7:14" x14ac:dyDescent="0.25">
      <c r="G462" s="3">
        <v>42000</v>
      </c>
      <c r="H462" t="s">
        <v>46</v>
      </c>
      <c r="I462" t="s">
        <v>24</v>
      </c>
      <c r="J462">
        <v>0</v>
      </c>
      <c r="K462">
        <v>1</v>
      </c>
      <c r="L462" s="13">
        <f>VLOOKUP(I462,FormProductsTable[],2,0)*(1-FormTransactionsTable[[#This Row],[Discount]])</f>
        <v>34</v>
      </c>
      <c r="M462" s="14" t="str">
        <f>VLOOKUP(H462,FormSalesRepTable[],2,0)</f>
        <v>South</v>
      </c>
      <c r="N462" s="13">
        <f t="shared" si="9"/>
        <v>34</v>
      </c>
    </row>
    <row r="463" spans="7:14" x14ac:dyDescent="0.25">
      <c r="G463" s="3">
        <v>41977</v>
      </c>
      <c r="H463" t="s">
        <v>40</v>
      </c>
      <c r="I463" t="s">
        <v>16</v>
      </c>
      <c r="J463">
        <v>1.4999999999999999E-2</v>
      </c>
      <c r="K463">
        <v>1</v>
      </c>
      <c r="L463" s="13">
        <f>VLOOKUP(I463,FormProductsTable[],2,0)*(1-FormTransactionsTable[[#This Row],[Discount]])</f>
        <v>19.650749999999999</v>
      </c>
      <c r="M463" s="14" t="str">
        <f>VLOOKUP(H463,FormSalesRepTable[],2,0)</f>
        <v>South</v>
      </c>
      <c r="N463" s="13">
        <f t="shared" si="9"/>
        <v>19.649999999999999</v>
      </c>
    </row>
    <row r="464" spans="7:14" x14ac:dyDescent="0.25">
      <c r="G464" s="3">
        <v>41968</v>
      </c>
      <c r="H464" t="s">
        <v>46</v>
      </c>
      <c r="I464" t="s">
        <v>16</v>
      </c>
      <c r="J464">
        <v>0</v>
      </c>
      <c r="K464">
        <v>2</v>
      </c>
      <c r="L464" s="13">
        <f>VLOOKUP(I464,FormProductsTable[],2,0)*(1-FormTransactionsTable[[#This Row],[Discount]])</f>
        <v>19.95</v>
      </c>
      <c r="M464" s="14" t="str">
        <f>VLOOKUP(H464,FormSalesRepTable[],2,0)</f>
        <v>South</v>
      </c>
      <c r="N464" s="13">
        <f t="shared" si="9"/>
        <v>39.9</v>
      </c>
    </row>
    <row r="465" spans="7:14" x14ac:dyDescent="0.25">
      <c r="G465" s="3">
        <v>41614</v>
      </c>
      <c r="H465" t="s">
        <v>13</v>
      </c>
      <c r="I465" t="s">
        <v>33</v>
      </c>
      <c r="J465">
        <v>0.02</v>
      </c>
      <c r="K465">
        <v>2</v>
      </c>
      <c r="L465" s="13">
        <f>VLOOKUP(I465,FormProductsTable[],2,0)*(1-FormTransactionsTable[[#This Row],[Discount]])</f>
        <v>23.03</v>
      </c>
      <c r="M465" s="14" t="str">
        <f>VLOOKUP(H465,FormSalesRepTable[],2,0)</f>
        <v>West</v>
      </c>
      <c r="N465" s="13">
        <f t="shared" si="9"/>
        <v>46.06</v>
      </c>
    </row>
    <row r="466" spans="7:14" x14ac:dyDescent="0.25">
      <c r="G466" s="3">
        <v>41599</v>
      </c>
      <c r="H466" t="s">
        <v>8</v>
      </c>
      <c r="I466" t="s">
        <v>16</v>
      </c>
      <c r="J466">
        <v>0</v>
      </c>
      <c r="K466">
        <v>4</v>
      </c>
      <c r="L466" s="13">
        <f>VLOOKUP(I466,FormProductsTable[],2,0)*(1-FormTransactionsTable[[#This Row],[Discount]])</f>
        <v>19.95</v>
      </c>
      <c r="M466" s="14" t="str">
        <f>VLOOKUP(H466,FormSalesRepTable[],2,0)</f>
        <v>MidWest</v>
      </c>
      <c r="N466" s="13">
        <f t="shared" si="9"/>
        <v>79.8</v>
      </c>
    </row>
    <row r="467" spans="7:14" x14ac:dyDescent="0.25">
      <c r="G467" s="3">
        <v>41958</v>
      </c>
      <c r="H467" t="s">
        <v>35</v>
      </c>
      <c r="I467" t="s">
        <v>24</v>
      </c>
      <c r="J467">
        <v>0.02</v>
      </c>
      <c r="K467">
        <v>3</v>
      </c>
      <c r="L467" s="13">
        <f>VLOOKUP(I467,FormProductsTable[],2,0)*(1-FormTransactionsTable[[#This Row],[Discount]])</f>
        <v>33.32</v>
      </c>
      <c r="M467" s="14" t="str">
        <f>VLOOKUP(H467,FormSalesRepTable[],2,0)</f>
        <v>West</v>
      </c>
      <c r="N467" s="13">
        <f t="shared" si="9"/>
        <v>99.96</v>
      </c>
    </row>
    <row r="468" spans="7:14" x14ac:dyDescent="0.25">
      <c r="G468" s="3">
        <v>41698</v>
      </c>
      <c r="H468" t="s">
        <v>89</v>
      </c>
      <c r="I468" t="s">
        <v>11</v>
      </c>
      <c r="J468">
        <v>0</v>
      </c>
      <c r="K468">
        <v>3</v>
      </c>
      <c r="L468" s="13">
        <f>VLOOKUP(I468,FormProductsTable[],2,0)*(1-FormTransactionsTable[[#This Row],[Discount]])</f>
        <v>79.95</v>
      </c>
      <c r="M468" s="14" t="str">
        <f>VLOOKUP(H468,FormSalesRepTable[],2,0)</f>
        <v>West</v>
      </c>
      <c r="N468" s="13">
        <f t="shared" si="9"/>
        <v>239.85</v>
      </c>
    </row>
    <row r="469" spans="7:14" x14ac:dyDescent="0.25">
      <c r="G469" s="3">
        <v>41934</v>
      </c>
      <c r="H469" t="s">
        <v>15</v>
      </c>
      <c r="I469" t="s">
        <v>7</v>
      </c>
      <c r="J469">
        <v>0</v>
      </c>
      <c r="K469">
        <v>3</v>
      </c>
      <c r="L469" s="13">
        <f>VLOOKUP(I469,FormProductsTable[],2,0)*(1-FormTransactionsTable[[#This Row],[Discount]])</f>
        <v>21</v>
      </c>
      <c r="M469" s="14" t="str">
        <f>VLOOKUP(H469,FormSalesRepTable[],2,0)</f>
        <v>MidWest</v>
      </c>
      <c r="N469" s="13">
        <f t="shared" si="9"/>
        <v>63</v>
      </c>
    </row>
    <row r="470" spans="7:14" x14ac:dyDescent="0.25">
      <c r="G470" s="3">
        <v>41974</v>
      </c>
      <c r="H470" t="s">
        <v>15</v>
      </c>
      <c r="I470" t="s">
        <v>24</v>
      </c>
      <c r="J470">
        <v>1.4999999999999999E-2</v>
      </c>
      <c r="K470">
        <v>1</v>
      </c>
      <c r="L470" s="13">
        <f>VLOOKUP(I470,FormProductsTable[],2,0)*(1-FormTransactionsTable[[#This Row],[Discount]])</f>
        <v>33.49</v>
      </c>
      <c r="M470" s="14" t="str">
        <f>VLOOKUP(H470,FormSalesRepTable[],2,0)</f>
        <v>MidWest</v>
      </c>
      <c r="N470" s="13">
        <f t="shared" si="9"/>
        <v>33.49</v>
      </c>
    </row>
    <row r="471" spans="7:14" x14ac:dyDescent="0.25">
      <c r="G471" s="3">
        <v>41638</v>
      </c>
      <c r="H471" t="s">
        <v>84</v>
      </c>
      <c r="I471" t="s">
        <v>21</v>
      </c>
      <c r="J471">
        <v>0.02</v>
      </c>
      <c r="K471">
        <v>1</v>
      </c>
      <c r="L471" s="13">
        <f>VLOOKUP(I471,FormProductsTable[],2,0)*(1-FormTransactionsTable[[#This Row],[Discount]])</f>
        <v>24.5</v>
      </c>
      <c r="M471" s="14" t="str">
        <f>VLOOKUP(H471,FormSalesRepTable[],2,0)</f>
        <v>West</v>
      </c>
      <c r="N471" s="13">
        <f t="shared" si="9"/>
        <v>24.5</v>
      </c>
    </row>
    <row r="472" spans="7:14" x14ac:dyDescent="0.25">
      <c r="G472" s="3">
        <v>41547</v>
      </c>
      <c r="H472" t="s">
        <v>46</v>
      </c>
      <c r="I472" t="s">
        <v>24</v>
      </c>
      <c r="J472">
        <v>0</v>
      </c>
      <c r="K472">
        <v>3</v>
      </c>
      <c r="L472" s="13">
        <f>VLOOKUP(I472,FormProductsTable[],2,0)*(1-FormTransactionsTable[[#This Row],[Discount]])</f>
        <v>34</v>
      </c>
      <c r="M472" s="14" t="str">
        <f>VLOOKUP(H472,FormSalesRepTable[],2,0)</f>
        <v>South</v>
      </c>
      <c r="N472" s="13">
        <f t="shared" si="9"/>
        <v>102</v>
      </c>
    </row>
    <row r="473" spans="7:14" x14ac:dyDescent="0.25">
      <c r="G473" s="3">
        <v>41636</v>
      </c>
      <c r="H473" t="s">
        <v>77</v>
      </c>
      <c r="I473" t="s">
        <v>7</v>
      </c>
      <c r="J473">
        <v>0</v>
      </c>
      <c r="K473">
        <v>3</v>
      </c>
      <c r="L473" s="13">
        <f>VLOOKUP(I473,FormProductsTable[],2,0)*(1-FormTransactionsTable[[#This Row],[Discount]])</f>
        <v>21</v>
      </c>
      <c r="M473" s="14" t="str">
        <f>VLOOKUP(H473,FormSalesRepTable[],2,0)</f>
        <v>West</v>
      </c>
      <c r="N473" s="13">
        <f t="shared" si="9"/>
        <v>63</v>
      </c>
    </row>
    <row r="474" spans="7:14" x14ac:dyDescent="0.25">
      <c r="G474" s="3">
        <v>41560</v>
      </c>
      <c r="H474" t="s">
        <v>37</v>
      </c>
      <c r="I474" t="s">
        <v>24</v>
      </c>
      <c r="J474">
        <v>1.4999999999999999E-2</v>
      </c>
      <c r="K474">
        <v>2</v>
      </c>
      <c r="L474" s="13">
        <f>VLOOKUP(I474,FormProductsTable[],2,0)*(1-FormTransactionsTable[[#This Row],[Discount]])</f>
        <v>33.49</v>
      </c>
      <c r="M474" s="14" t="str">
        <f>VLOOKUP(H474,FormSalesRepTable[],2,0)</f>
        <v>South</v>
      </c>
      <c r="N474" s="13">
        <f t="shared" si="9"/>
        <v>66.98</v>
      </c>
    </row>
    <row r="475" spans="7:14" x14ac:dyDescent="0.25">
      <c r="G475" s="3">
        <v>41625</v>
      </c>
      <c r="H475" t="s">
        <v>61</v>
      </c>
      <c r="I475" t="s">
        <v>17</v>
      </c>
      <c r="J475">
        <v>1.4999999999999999E-2</v>
      </c>
      <c r="K475">
        <v>1</v>
      </c>
      <c r="L475" s="13">
        <f>VLOOKUP(I475,FormProductsTable[],2,0)*(1-FormTransactionsTable[[#This Row],[Discount]])</f>
        <v>22.60575</v>
      </c>
      <c r="M475" s="14" t="str">
        <f>VLOOKUP(H475,FormSalesRepTable[],2,0)</f>
        <v>East</v>
      </c>
      <c r="N475" s="13">
        <f t="shared" si="9"/>
        <v>22.61</v>
      </c>
    </row>
    <row r="476" spans="7:14" x14ac:dyDescent="0.25">
      <c r="G476" s="3">
        <v>41968</v>
      </c>
      <c r="H476" t="s">
        <v>93</v>
      </c>
      <c r="I476" t="s">
        <v>30</v>
      </c>
      <c r="J476">
        <v>0.01</v>
      </c>
      <c r="K476">
        <v>3</v>
      </c>
      <c r="L476" s="13">
        <f>VLOOKUP(I476,FormProductsTable[],2,0)*(1-FormTransactionsTable[[#This Row],[Discount]])</f>
        <v>29.7</v>
      </c>
      <c r="M476" s="14" t="str">
        <f>VLOOKUP(H476,FormSalesRepTable[],2,0)</f>
        <v>MidWest</v>
      </c>
      <c r="N476" s="13">
        <f t="shared" si="9"/>
        <v>89.1</v>
      </c>
    </row>
    <row r="477" spans="7:14" x14ac:dyDescent="0.25">
      <c r="G477" s="3">
        <v>41415</v>
      </c>
      <c r="H477" t="s">
        <v>91</v>
      </c>
      <c r="I477" t="s">
        <v>24</v>
      </c>
      <c r="J477">
        <v>0</v>
      </c>
      <c r="K477">
        <v>3</v>
      </c>
      <c r="L477" s="13">
        <f>VLOOKUP(I477,FormProductsTable[],2,0)*(1-FormTransactionsTable[[#This Row],[Discount]])</f>
        <v>34</v>
      </c>
      <c r="M477" s="14" t="str">
        <f>VLOOKUP(H477,FormSalesRepTable[],2,0)</f>
        <v>West</v>
      </c>
      <c r="N477" s="13">
        <f t="shared" si="9"/>
        <v>102</v>
      </c>
    </row>
    <row r="478" spans="7:14" x14ac:dyDescent="0.25">
      <c r="G478" s="3">
        <v>41596</v>
      </c>
      <c r="H478" t="s">
        <v>83</v>
      </c>
      <c r="I478" t="s">
        <v>12</v>
      </c>
      <c r="J478">
        <v>1.4999999999999999E-2</v>
      </c>
      <c r="K478">
        <v>3</v>
      </c>
      <c r="L478" s="13">
        <f>VLOOKUP(I478,FormProductsTable[],2,0)*(1-FormTransactionsTable[[#This Row],[Discount]])</f>
        <v>22.60575</v>
      </c>
      <c r="M478" s="14" t="str">
        <f>VLOOKUP(H478,FormSalesRepTable[],2,0)</f>
        <v>East</v>
      </c>
      <c r="N478" s="13">
        <f t="shared" si="9"/>
        <v>67.819999999999993</v>
      </c>
    </row>
    <row r="479" spans="7:14" x14ac:dyDescent="0.25">
      <c r="G479" s="3">
        <v>41706</v>
      </c>
      <c r="H479" t="s">
        <v>53</v>
      </c>
      <c r="I479" t="s">
        <v>36</v>
      </c>
      <c r="J479">
        <v>0.01</v>
      </c>
      <c r="K479">
        <v>3</v>
      </c>
      <c r="L479" s="13">
        <f>VLOOKUP(I479,FormProductsTable[],2,0)*(1-FormTransactionsTable[[#This Row],[Discount]])</f>
        <v>24.75</v>
      </c>
      <c r="M479" s="14" t="str">
        <f>VLOOKUP(H479,FormSalesRepTable[],2,0)</f>
        <v>East</v>
      </c>
      <c r="N479" s="13">
        <f t="shared" si="9"/>
        <v>74.25</v>
      </c>
    </row>
    <row r="480" spans="7:14" x14ac:dyDescent="0.25">
      <c r="G480" s="3">
        <v>41660</v>
      </c>
      <c r="H480" t="s">
        <v>47</v>
      </c>
      <c r="I480" t="s">
        <v>36</v>
      </c>
      <c r="J480">
        <v>1.4999999999999999E-2</v>
      </c>
      <c r="K480">
        <v>23</v>
      </c>
      <c r="L480" s="13">
        <f>VLOOKUP(I480,FormProductsTable[],2,0)*(1-FormTransactionsTable[[#This Row],[Discount]])</f>
        <v>24.625</v>
      </c>
      <c r="M480" s="14" t="str">
        <f>VLOOKUP(H480,FormSalesRepTable[],2,0)</f>
        <v>MidWest</v>
      </c>
      <c r="N480" s="13">
        <f t="shared" si="9"/>
        <v>566.38</v>
      </c>
    </row>
    <row r="481" spans="7:14" x14ac:dyDescent="0.25">
      <c r="G481" s="3">
        <v>41471</v>
      </c>
      <c r="H481" t="s">
        <v>15</v>
      </c>
      <c r="I481" t="s">
        <v>12</v>
      </c>
      <c r="J481">
        <v>0</v>
      </c>
      <c r="K481">
        <v>2</v>
      </c>
      <c r="L481" s="13">
        <f>VLOOKUP(I481,FormProductsTable[],2,0)*(1-FormTransactionsTable[[#This Row],[Discount]])</f>
        <v>22.95</v>
      </c>
      <c r="M481" s="14" t="str">
        <f>VLOOKUP(H481,FormSalesRepTable[],2,0)</f>
        <v>MidWest</v>
      </c>
      <c r="N481" s="13">
        <f t="shared" si="9"/>
        <v>45.9</v>
      </c>
    </row>
    <row r="482" spans="7:14" x14ac:dyDescent="0.25">
      <c r="G482" s="3">
        <v>41450</v>
      </c>
      <c r="H482" t="s">
        <v>54</v>
      </c>
      <c r="I482" t="s">
        <v>27</v>
      </c>
      <c r="J482">
        <v>0</v>
      </c>
      <c r="K482">
        <v>4</v>
      </c>
      <c r="L482" s="13">
        <f>VLOOKUP(I482,FormProductsTable[],2,0)*(1-FormTransactionsTable[[#This Row],[Discount]])</f>
        <v>27.5</v>
      </c>
      <c r="M482" s="14" t="str">
        <f>VLOOKUP(H482,FormSalesRepTable[],2,0)</f>
        <v>South</v>
      </c>
      <c r="N482" s="13">
        <f t="shared" si="9"/>
        <v>110</v>
      </c>
    </row>
    <row r="483" spans="7:14" x14ac:dyDescent="0.25">
      <c r="G483" s="3">
        <v>41999</v>
      </c>
      <c r="H483" t="s">
        <v>94</v>
      </c>
      <c r="I483" t="s">
        <v>41</v>
      </c>
      <c r="J483">
        <v>1.4999999999999999E-2</v>
      </c>
      <c r="K483">
        <v>2</v>
      </c>
      <c r="L483" s="13">
        <f>VLOOKUP(I483,FormProductsTable[],2,0)*(1-FormTransactionsTable[[#This Row],[Discount]])</f>
        <v>18.715</v>
      </c>
      <c r="M483" s="14" t="str">
        <f>VLOOKUP(H483,FormSalesRepTable[],2,0)</f>
        <v>South</v>
      </c>
      <c r="N483" s="13">
        <f t="shared" si="9"/>
        <v>37.43</v>
      </c>
    </row>
    <row r="484" spans="7:14" x14ac:dyDescent="0.25">
      <c r="G484" s="3">
        <v>41614</v>
      </c>
      <c r="H484" t="s">
        <v>57</v>
      </c>
      <c r="I484" t="s">
        <v>24</v>
      </c>
      <c r="J484">
        <v>0.03</v>
      </c>
      <c r="K484">
        <v>3</v>
      </c>
      <c r="L484" s="13">
        <f>VLOOKUP(I484,FormProductsTable[],2,0)*(1-FormTransactionsTable[[#This Row],[Discount]])</f>
        <v>32.979999999999997</v>
      </c>
      <c r="M484" s="14" t="str">
        <f>VLOOKUP(H484,FormSalesRepTable[],2,0)</f>
        <v>East</v>
      </c>
      <c r="N484" s="13">
        <f t="shared" si="9"/>
        <v>98.94</v>
      </c>
    </row>
    <row r="485" spans="7:14" x14ac:dyDescent="0.25">
      <c r="G485" s="3">
        <v>41999</v>
      </c>
      <c r="H485" t="s">
        <v>63</v>
      </c>
      <c r="I485" t="s">
        <v>12</v>
      </c>
      <c r="J485">
        <v>0</v>
      </c>
      <c r="K485">
        <v>2</v>
      </c>
      <c r="L485" s="13">
        <f>VLOOKUP(I485,FormProductsTable[],2,0)*(1-FormTransactionsTable[[#This Row],[Discount]])</f>
        <v>22.95</v>
      </c>
      <c r="M485" s="14" t="str">
        <f>VLOOKUP(H485,FormSalesRepTable[],2,0)</f>
        <v>MidWest</v>
      </c>
      <c r="N485" s="13">
        <f t="shared" si="9"/>
        <v>45.9</v>
      </c>
    </row>
    <row r="486" spans="7:14" x14ac:dyDescent="0.25">
      <c r="G486" s="3">
        <v>41692</v>
      </c>
      <c r="H486" t="s">
        <v>86</v>
      </c>
      <c r="I486" t="s">
        <v>27</v>
      </c>
      <c r="J486">
        <v>0.01</v>
      </c>
      <c r="K486">
        <v>1</v>
      </c>
      <c r="L486" s="13">
        <f>VLOOKUP(I486,FormProductsTable[],2,0)*(1-FormTransactionsTable[[#This Row],[Discount]])</f>
        <v>27.225000000000001</v>
      </c>
      <c r="M486" s="14" t="str">
        <f>VLOOKUP(H486,FormSalesRepTable[],2,0)</f>
        <v>South</v>
      </c>
      <c r="N486" s="13">
        <f t="shared" si="9"/>
        <v>27.23</v>
      </c>
    </row>
    <row r="487" spans="7:14" x14ac:dyDescent="0.25">
      <c r="G487" s="3">
        <v>41976</v>
      </c>
      <c r="H487" t="s">
        <v>23</v>
      </c>
      <c r="I487" t="s">
        <v>16</v>
      </c>
      <c r="J487">
        <v>0</v>
      </c>
      <c r="K487">
        <v>22</v>
      </c>
      <c r="L487" s="13">
        <f>VLOOKUP(I487,FormProductsTable[],2,0)*(1-FormTransactionsTable[[#This Row],[Discount]])</f>
        <v>19.95</v>
      </c>
      <c r="M487" s="14" t="str">
        <f>VLOOKUP(H487,FormSalesRepTable[],2,0)</f>
        <v>MidWest</v>
      </c>
      <c r="N487" s="13">
        <f t="shared" si="9"/>
        <v>438.9</v>
      </c>
    </row>
    <row r="488" spans="7:14" x14ac:dyDescent="0.25">
      <c r="G488" s="3">
        <v>41601</v>
      </c>
      <c r="H488" t="s">
        <v>76</v>
      </c>
      <c r="I488" t="s">
        <v>24</v>
      </c>
      <c r="J488">
        <v>0</v>
      </c>
      <c r="K488">
        <v>24</v>
      </c>
      <c r="L488" s="13">
        <f>VLOOKUP(I488,FormProductsTable[],2,0)*(1-FormTransactionsTable[[#This Row],[Discount]])</f>
        <v>34</v>
      </c>
      <c r="M488" s="14" t="str">
        <f>VLOOKUP(H488,FormSalesRepTable[],2,0)</f>
        <v>MidWest</v>
      </c>
      <c r="N488" s="13">
        <f t="shared" si="9"/>
        <v>816</v>
      </c>
    </row>
    <row r="489" spans="7:14" x14ac:dyDescent="0.25">
      <c r="G489" s="3">
        <v>41616</v>
      </c>
      <c r="H489" t="s">
        <v>60</v>
      </c>
      <c r="I489" t="s">
        <v>21</v>
      </c>
      <c r="J489">
        <v>0</v>
      </c>
      <c r="K489">
        <v>4</v>
      </c>
      <c r="L489" s="13">
        <f>VLOOKUP(I489,FormProductsTable[],2,0)*(1-FormTransactionsTable[[#This Row],[Discount]])</f>
        <v>25</v>
      </c>
      <c r="M489" s="14" t="str">
        <f>VLOOKUP(H489,FormSalesRepTable[],2,0)</f>
        <v>South</v>
      </c>
      <c r="N489" s="13">
        <f t="shared" si="9"/>
        <v>100</v>
      </c>
    </row>
    <row r="490" spans="7:14" x14ac:dyDescent="0.25">
      <c r="G490" s="3">
        <v>41517</v>
      </c>
      <c r="H490" t="s">
        <v>87</v>
      </c>
      <c r="I490" t="s">
        <v>12</v>
      </c>
      <c r="J490">
        <v>0</v>
      </c>
      <c r="K490">
        <v>11</v>
      </c>
      <c r="L490" s="13">
        <f>VLOOKUP(I490,FormProductsTable[],2,0)*(1-FormTransactionsTable[[#This Row],[Discount]])</f>
        <v>22.95</v>
      </c>
      <c r="M490" s="14" t="str">
        <f>VLOOKUP(H490,FormSalesRepTable[],2,0)</f>
        <v>MidWest</v>
      </c>
      <c r="N490" s="13">
        <f t="shared" si="9"/>
        <v>252.45</v>
      </c>
    </row>
    <row r="491" spans="7:14" x14ac:dyDescent="0.25">
      <c r="G491" s="3">
        <v>41430</v>
      </c>
      <c r="H491" t="s">
        <v>58</v>
      </c>
      <c r="I491" t="s">
        <v>41</v>
      </c>
      <c r="J491">
        <v>0</v>
      </c>
      <c r="K491">
        <v>2</v>
      </c>
      <c r="L491" s="13">
        <f>VLOOKUP(I491,FormProductsTable[],2,0)*(1-FormTransactionsTable[[#This Row],[Discount]])</f>
        <v>19</v>
      </c>
      <c r="M491" s="14" t="str">
        <f>VLOOKUP(H491,FormSalesRepTable[],2,0)</f>
        <v>East</v>
      </c>
      <c r="N491" s="13">
        <f t="shared" si="9"/>
        <v>38</v>
      </c>
    </row>
    <row r="492" spans="7:14" x14ac:dyDescent="0.25">
      <c r="G492" s="3">
        <v>41981</v>
      </c>
      <c r="H492" t="s">
        <v>13</v>
      </c>
      <c r="I492" t="s">
        <v>24</v>
      </c>
      <c r="J492">
        <v>0</v>
      </c>
      <c r="K492">
        <v>2</v>
      </c>
      <c r="L492" s="13">
        <f>VLOOKUP(I492,FormProductsTable[],2,0)*(1-FormTransactionsTable[[#This Row],[Discount]])</f>
        <v>34</v>
      </c>
      <c r="M492" s="14" t="str">
        <f>VLOOKUP(H492,FormSalesRepTable[],2,0)</f>
        <v>West</v>
      </c>
      <c r="N492" s="13">
        <f t="shared" si="9"/>
        <v>68</v>
      </c>
    </row>
    <row r="493" spans="7:14" x14ac:dyDescent="0.25">
      <c r="G493" s="3">
        <v>41950</v>
      </c>
      <c r="H493" t="s">
        <v>79</v>
      </c>
      <c r="I493" t="s">
        <v>36</v>
      </c>
      <c r="J493">
        <v>0</v>
      </c>
      <c r="K493">
        <v>2</v>
      </c>
      <c r="L493" s="13">
        <f>VLOOKUP(I493,FormProductsTable[],2,0)*(1-FormTransactionsTable[[#This Row],[Discount]])</f>
        <v>25</v>
      </c>
      <c r="M493" s="14" t="str">
        <f>VLOOKUP(H493,FormSalesRepTable[],2,0)</f>
        <v>MidWest</v>
      </c>
      <c r="N493" s="13">
        <f t="shared" si="9"/>
        <v>50</v>
      </c>
    </row>
    <row r="494" spans="7:14" x14ac:dyDescent="0.25">
      <c r="G494" s="3">
        <v>41584</v>
      </c>
      <c r="H494" t="s">
        <v>67</v>
      </c>
      <c r="I494" t="s">
        <v>27</v>
      </c>
      <c r="J494">
        <v>0.03</v>
      </c>
      <c r="K494">
        <v>1</v>
      </c>
      <c r="L494" s="13">
        <f>VLOOKUP(I494,FormProductsTable[],2,0)*(1-FormTransactionsTable[[#This Row],[Discount]])</f>
        <v>26.675000000000001</v>
      </c>
      <c r="M494" s="14" t="str">
        <f>VLOOKUP(H494,FormSalesRepTable[],2,0)</f>
        <v>West</v>
      </c>
      <c r="N494" s="13">
        <f t="shared" si="9"/>
        <v>26.68</v>
      </c>
    </row>
    <row r="495" spans="7:14" x14ac:dyDescent="0.25">
      <c r="G495" s="3">
        <v>41728</v>
      </c>
      <c r="H495" t="s">
        <v>51</v>
      </c>
      <c r="I495" t="s">
        <v>36</v>
      </c>
      <c r="J495">
        <v>1.4999999999999999E-2</v>
      </c>
      <c r="K495">
        <v>3</v>
      </c>
      <c r="L495" s="13">
        <f>VLOOKUP(I495,FormProductsTable[],2,0)*(1-FormTransactionsTable[[#This Row],[Discount]])</f>
        <v>24.625</v>
      </c>
      <c r="M495" s="14" t="str">
        <f>VLOOKUP(H495,FormSalesRepTable[],2,0)</f>
        <v>South</v>
      </c>
      <c r="N495" s="13">
        <f t="shared" si="9"/>
        <v>73.88</v>
      </c>
    </row>
    <row r="496" spans="7:14" x14ac:dyDescent="0.25">
      <c r="G496" s="3">
        <v>41948</v>
      </c>
      <c r="H496" t="s">
        <v>53</v>
      </c>
      <c r="I496" t="s">
        <v>36</v>
      </c>
      <c r="J496">
        <v>1.4999999999999999E-2</v>
      </c>
      <c r="K496">
        <v>3</v>
      </c>
      <c r="L496" s="13">
        <f>VLOOKUP(I496,FormProductsTable[],2,0)*(1-FormTransactionsTable[[#This Row],[Discount]])</f>
        <v>24.625</v>
      </c>
      <c r="M496" s="14" t="str">
        <f>VLOOKUP(H496,FormSalesRepTable[],2,0)</f>
        <v>East</v>
      </c>
      <c r="N496" s="13">
        <f t="shared" si="9"/>
        <v>73.88</v>
      </c>
    </row>
    <row r="497" spans="7:14" x14ac:dyDescent="0.25">
      <c r="G497" s="3">
        <v>41989</v>
      </c>
      <c r="H497" t="s">
        <v>18</v>
      </c>
      <c r="I497" t="s">
        <v>21</v>
      </c>
      <c r="J497">
        <v>0.01</v>
      </c>
      <c r="K497">
        <v>2</v>
      </c>
      <c r="L497" s="13">
        <f>VLOOKUP(I497,FormProductsTable[],2,0)*(1-FormTransactionsTable[[#This Row],[Discount]])</f>
        <v>24.75</v>
      </c>
      <c r="M497" s="14" t="str">
        <f>VLOOKUP(H497,FormSalesRepTable[],2,0)</f>
        <v>East</v>
      </c>
      <c r="N497" s="13">
        <f t="shared" si="9"/>
        <v>49.5</v>
      </c>
    </row>
    <row r="498" spans="7:14" x14ac:dyDescent="0.25">
      <c r="G498" s="3">
        <v>41613</v>
      </c>
      <c r="H498" t="s">
        <v>37</v>
      </c>
      <c r="I498" t="s">
        <v>17</v>
      </c>
      <c r="J498">
        <v>0.02</v>
      </c>
      <c r="K498">
        <v>2</v>
      </c>
      <c r="L498" s="13">
        <f>VLOOKUP(I498,FormProductsTable[],2,0)*(1-FormTransactionsTable[[#This Row],[Discount]])</f>
        <v>22.491</v>
      </c>
      <c r="M498" s="14" t="str">
        <f>VLOOKUP(H498,FormSalesRepTable[],2,0)</f>
        <v>South</v>
      </c>
      <c r="N498" s="13">
        <f t="shared" si="9"/>
        <v>44.98</v>
      </c>
    </row>
    <row r="499" spans="7:14" x14ac:dyDescent="0.25">
      <c r="G499" s="3">
        <v>41955</v>
      </c>
      <c r="H499" t="s">
        <v>42</v>
      </c>
      <c r="I499" t="s">
        <v>12</v>
      </c>
      <c r="J499">
        <v>0.01</v>
      </c>
      <c r="K499">
        <v>6</v>
      </c>
      <c r="L499" s="13">
        <f>VLOOKUP(I499,FormProductsTable[],2,0)*(1-FormTransactionsTable[[#This Row],[Discount]])</f>
        <v>22.720499999999998</v>
      </c>
      <c r="M499" s="14" t="str">
        <f>VLOOKUP(H499,FormSalesRepTable[],2,0)</f>
        <v>MidWest</v>
      </c>
      <c r="N499" s="13">
        <f t="shared" si="9"/>
        <v>136.32</v>
      </c>
    </row>
    <row r="500" spans="7:14" x14ac:dyDescent="0.25">
      <c r="G500" s="3">
        <v>41585</v>
      </c>
      <c r="H500" t="s">
        <v>58</v>
      </c>
      <c r="I500" t="s">
        <v>7</v>
      </c>
      <c r="J500">
        <v>0.02</v>
      </c>
      <c r="K500">
        <v>3</v>
      </c>
      <c r="L500" s="13">
        <f>VLOOKUP(I500,FormProductsTable[],2,0)*(1-FormTransactionsTable[[#This Row],[Discount]])</f>
        <v>20.58</v>
      </c>
      <c r="M500" s="14" t="str">
        <f>VLOOKUP(H500,FormSalesRepTable[],2,0)</f>
        <v>East</v>
      </c>
      <c r="N500" s="13">
        <f t="shared" si="9"/>
        <v>61.74</v>
      </c>
    </row>
    <row r="501" spans="7:14" x14ac:dyDescent="0.25">
      <c r="G501" s="3">
        <v>41997</v>
      </c>
      <c r="H501" t="s">
        <v>43</v>
      </c>
      <c r="I501" t="s">
        <v>41</v>
      </c>
      <c r="J501">
        <v>0.01</v>
      </c>
      <c r="K501">
        <v>2</v>
      </c>
      <c r="L501" s="13">
        <f>VLOOKUP(I501,FormProductsTable[],2,0)*(1-FormTransactionsTable[[#This Row],[Discount]])</f>
        <v>18.809999999999999</v>
      </c>
      <c r="M501" s="14" t="str">
        <f>VLOOKUP(H501,FormSalesRepTable[],2,0)</f>
        <v>MidWest</v>
      </c>
      <c r="N501" s="13">
        <f t="shared" si="9"/>
        <v>37.619999999999997</v>
      </c>
    </row>
    <row r="502" spans="7:14" x14ac:dyDescent="0.25">
      <c r="G502" s="3">
        <v>41951</v>
      </c>
      <c r="H502" t="s">
        <v>89</v>
      </c>
      <c r="I502" t="s">
        <v>30</v>
      </c>
      <c r="J502">
        <v>2.5000000000000001E-2</v>
      </c>
      <c r="K502">
        <v>2</v>
      </c>
      <c r="L502" s="13">
        <f>VLOOKUP(I502,FormProductsTable[],2,0)*(1-FormTransactionsTable[[#This Row],[Discount]])</f>
        <v>29.25</v>
      </c>
      <c r="M502" s="14" t="str">
        <f>VLOOKUP(H502,FormSalesRepTable[],2,0)</f>
        <v>West</v>
      </c>
      <c r="N502" s="13">
        <f t="shared" si="9"/>
        <v>58.5</v>
      </c>
    </row>
    <row r="503" spans="7:14" x14ac:dyDescent="0.25">
      <c r="G503" s="3">
        <v>41714</v>
      </c>
      <c r="H503" t="s">
        <v>53</v>
      </c>
      <c r="I503" t="s">
        <v>12</v>
      </c>
      <c r="J503">
        <v>0.03</v>
      </c>
      <c r="K503">
        <v>4</v>
      </c>
      <c r="L503" s="13">
        <f>VLOOKUP(I503,FormProductsTable[],2,0)*(1-FormTransactionsTable[[#This Row],[Discount]])</f>
        <v>22.261499999999998</v>
      </c>
      <c r="M503" s="14" t="str">
        <f>VLOOKUP(H503,FormSalesRepTable[],2,0)</f>
        <v>East</v>
      </c>
      <c r="N503" s="13">
        <f t="shared" si="9"/>
        <v>89.05</v>
      </c>
    </row>
    <row r="504" spans="7:14" x14ac:dyDescent="0.25">
      <c r="G504" s="3">
        <v>41617</v>
      </c>
      <c r="H504" t="s">
        <v>29</v>
      </c>
      <c r="I504" t="s">
        <v>27</v>
      </c>
      <c r="J504">
        <v>1.4999999999999999E-2</v>
      </c>
      <c r="K504">
        <v>3</v>
      </c>
      <c r="L504" s="13">
        <f>VLOOKUP(I504,FormProductsTable[],2,0)*(1-FormTransactionsTable[[#This Row],[Discount]])</f>
        <v>27.087499999999999</v>
      </c>
      <c r="M504" s="14" t="str">
        <f>VLOOKUP(H504,FormSalesRepTable[],2,0)</f>
        <v>East</v>
      </c>
      <c r="N504" s="13">
        <f t="shared" si="9"/>
        <v>81.260000000000005</v>
      </c>
    </row>
    <row r="505" spans="7:14" x14ac:dyDescent="0.25">
      <c r="G505" s="3">
        <v>41691</v>
      </c>
      <c r="H505" t="s">
        <v>20</v>
      </c>
      <c r="I505" t="s">
        <v>11</v>
      </c>
      <c r="J505">
        <v>2.5000000000000001E-2</v>
      </c>
      <c r="K505">
        <v>2</v>
      </c>
      <c r="L505" s="13">
        <f>VLOOKUP(I505,FormProductsTable[],2,0)*(1-FormTransactionsTable[[#This Row],[Discount]])</f>
        <v>77.951250000000002</v>
      </c>
      <c r="M505" s="14" t="str">
        <f>VLOOKUP(H505,FormSalesRepTable[],2,0)</f>
        <v>West</v>
      </c>
      <c r="N505" s="13">
        <f t="shared" si="9"/>
        <v>155.9</v>
      </c>
    </row>
    <row r="506" spans="7:14" x14ac:dyDescent="0.25">
      <c r="G506" s="3">
        <v>41674</v>
      </c>
      <c r="H506" t="s">
        <v>79</v>
      </c>
      <c r="I506" t="s">
        <v>16</v>
      </c>
      <c r="J506">
        <v>2.5000000000000001E-2</v>
      </c>
      <c r="K506">
        <v>2</v>
      </c>
      <c r="L506" s="13">
        <f>VLOOKUP(I506,FormProductsTable[],2,0)*(1-FormTransactionsTable[[#This Row],[Discount]])</f>
        <v>19.451249999999998</v>
      </c>
      <c r="M506" s="14" t="str">
        <f>VLOOKUP(H506,FormSalesRepTable[],2,0)</f>
        <v>MidWest</v>
      </c>
      <c r="N506" s="13">
        <f t="shared" si="9"/>
        <v>38.9</v>
      </c>
    </row>
    <row r="507" spans="7:14" x14ac:dyDescent="0.25">
      <c r="G507" s="3">
        <v>41596</v>
      </c>
      <c r="H507" t="s">
        <v>23</v>
      </c>
      <c r="I507" t="s">
        <v>16</v>
      </c>
      <c r="J507">
        <v>0</v>
      </c>
      <c r="K507">
        <v>1</v>
      </c>
      <c r="L507" s="13">
        <f>VLOOKUP(I507,FormProductsTable[],2,0)*(1-FormTransactionsTable[[#This Row],[Discount]])</f>
        <v>19.95</v>
      </c>
      <c r="M507" s="14" t="str">
        <f>VLOOKUP(H507,FormSalesRepTable[],2,0)</f>
        <v>MidWest</v>
      </c>
      <c r="N507" s="13">
        <f t="shared" si="9"/>
        <v>19.95</v>
      </c>
    </row>
    <row r="508" spans="7:14" x14ac:dyDescent="0.25">
      <c r="G508" s="3">
        <v>41295</v>
      </c>
      <c r="H508" t="s">
        <v>75</v>
      </c>
      <c r="I508" t="s">
        <v>12</v>
      </c>
      <c r="J508">
        <v>0.03</v>
      </c>
      <c r="K508">
        <v>2</v>
      </c>
      <c r="L508" s="13">
        <f>VLOOKUP(I508,FormProductsTable[],2,0)*(1-FormTransactionsTable[[#This Row],[Discount]])</f>
        <v>22.261499999999998</v>
      </c>
      <c r="M508" s="14" t="str">
        <f>VLOOKUP(H508,FormSalesRepTable[],2,0)</f>
        <v>MidWest</v>
      </c>
      <c r="N508" s="13">
        <f t="shared" si="9"/>
        <v>44.52</v>
      </c>
    </row>
    <row r="509" spans="7:14" x14ac:dyDescent="0.25">
      <c r="G509" s="3">
        <v>41614</v>
      </c>
      <c r="H509" t="s">
        <v>56</v>
      </c>
      <c r="I509" t="s">
        <v>41</v>
      </c>
      <c r="J509">
        <v>0</v>
      </c>
      <c r="K509">
        <v>2</v>
      </c>
      <c r="L509" s="13">
        <f>VLOOKUP(I509,FormProductsTable[],2,0)*(1-FormTransactionsTable[[#This Row],[Discount]])</f>
        <v>19</v>
      </c>
      <c r="M509" s="14" t="str">
        <f>VLOOKUP(H509,FormSalesRepTable[],2,0)</f>
        <v>South</v>
      </c>
      <c r="N509" s="13">
        <f t="shared" si="9"/>
        <v>38</v>
      </c>
    </row>
    <row r="510" spans="7:14" x14ac:dyDescent="0.25">
      <c r="G510" s="3">
        <v>41978</v>
      </c>
      <c r="H510" t="s">
        <v>43</v>
      </c>
      <c r="I510" t="s">
        <v>33</v>
      </c>
      <c r="J510">
        <v>0</v>
      </c>
      <c r="K510">
        <v>3</v>
      </c>
      <c r="L510" s="13">
        <f>VLOOKUP(I510,FormProductsTable[],2,0)*(1-FormTransactionsTable[[#This Row],[Discount]])</f>
        <v>23.5</v>
      </c>
      <c r="M510" s="14" t="str">
        <f>VLOOKUP(H510,FormSalesRepTable[],2,0)</f>
        <v>MidWest</v>
      </c>
      <c r="N510" s="13">
        <f t="shared" si="9"/>
        <v>70.5</v>
      </c>
    </row>
    <row r="511" spans="7:14" x14ac:dyDescent="0.25">
      <c r="G511" s="3">
        <v>41623</v>
      </c>
      <c r="H511" t="s">
        <v>28</v>
      </c>
      <c r="I511" t="s">
        <v>36</v>
      </c>
      <c r="J511">
        <v>0</v>
      </c>
      <c r="K511">
        <v>4</v>
      </c>
      <c r="L511" s="13">
        <f>VLOOKUP(I511,FormProductsTable[],2,0)*(1-FormTransactionsTable[[#This Row],[Discount]])</f>
        <v>25</v>
      </c>
      <c r="M511" s="14" t="str">
        <f>VLOOKUP(H511,FormSalesRepTable[],2,0)</f>
        <v>MidWest</v>
      </c>
      <c r="N511" s="13">
        <f t="shared" si="9"/>
        <v>100</v>
      </c>
    </row>
    <row r="512" spans="7:14" x14ac:dyDescent="0.25">
      <c r="G512" s="3">
        <v>41979</v>
      </c>
      <c r="H512" t="s">
        <v>53</v>
      </c>
      <c r="I512" t="s">
        <v>33</v>
      </c>
      <c r="J512">
        <v>0.02</v>
      </c>
      <c r="K512">
        <v>1</v>
      </c>
      <c r="L512" s="13">
        <f>VLOOKUP(I512,FormProductsTable[],2,0)*(1-FormTransactionsTable[[#This Row],[Discount]])</f>
        <v>23.03</v>
      </c>
      <c r="M512" s="14" t="str">
        <f>VLOOKUP(H512,FormSalesRepTable[],2,0)</f>
        <v>East</v>
      </c>
      <c r="N512" s="13">
        <f t="shared" si="9"/>
        <v>23.03</v>
      </c>
    </row>
    <row r="513" spans="7:14" x14ac:dyDescent="0.25">
      <c r="G513" s="3">
        <v>41580</v>
      </c>
      <c r="H513" t="s">
        <v>88</v>
      </c>
      <c r="I513" t="s">
        <v>36</v>
      </c>
      <c r="J513">
        <v>2.5000000000000001E-2</v>
      </c>
      <c r="K513">
        <v>3</v>
      </c>
      <c r="L513" s="13">
        <f>VLOOKUP(I513,FormProductsTable[],2,0)*(1-FormTransactionsTable[[#This Row],[Discount]])</f>
        <v>24.375</v>
      </c>
      <c r="M513" s="14" t="str">
        <f>VLOOKUP(H513,FormSalesRepTable[],2,0)</f>
        <v>West</v>
      </c>
      <c r="N513" s="13">
        <f t="shared" si="9"/>
        <v>73.13</v>
      </c>
    </row>
    <row r="514" spans="7:14" x14ac:dyDescent="0.25">
      <c r="G514" s="3">
        <v>41636</v>
      </c>
      <c r="H514" t="s">
        <v>29</v>
      </c>
      <c r="I514" t="s">
        <v>36</v>
      </c>
      <c r="J514">
        <v>0</v>
      </c>
      <c r="K514">
        <v>1</v>
      </c>
      <c r="L514" s="13">
        <f>VLOOKUP(I514,FormProductsTable[],2,0)*(1-FormTransactionsTable[[#This Row],[Discount]])</f>
        <v>25</v>
      </c>
      <c r="M514" s="14" t="str">
        <f>VLOOKUP(H514,FormSalesRepTable[],2,0)</f>
        <v>East</v>
      </c>
      <c r="N514" s="13">
        <f t="shared" si="9"/>
        <v>25</v>
      </c>
    </row>
    <row r="515" spans="7:14" x14ac:dyDescent="0.25">
      <c r="G515" s="3">
        <v>41292</v>
      </c>
      <c r="H515" t="s">
        <v>40</v>
      </c>
      <c r="I515" t="s">
        <v>7</v>
      </c>
      <c r="J515">
        <v>0.03</v>
      </c>
      <c r="K515">
        <v>3</v>
      </c>
      <c r="L515" s="13">
        <f>VLOOKUP(I515,FormProductsTable[],2,0)*(1-FormTransactionsTable[[#This Row],[Discount]])</f>
        <v>20.37</v>
      </c>
      <c r="M515" s="14" t="str">
        <f>VLOOKUP(H515,FormSalesRepTable[],2,0)</f>
        <v>South</v>
      </c>
      <c r="N515" s="13">
        <f t="shared" ref="N515:N578" si="10">ROUND(L515*K515,2)</f>
        <v>61.11</v>
      </c>
    </row>
    <row r="516" spans="7:14" x14ac:dyDescent="0.25">
      <c r="G516" s="3">
        <v>41613</v>
      </c>
      <c r="H516" t="s">
        <v>46</v>
      </c>
      <c r="I516" t="s">
        <v>36</v>
      </c>
      <c r="J516">
        <v>0</v>
      </c>
      <c r="K516">
        <v>4</v>
      </c>
      <c r="L516" s="13">
        <f>VLOOKUP(I516,FormProductsTable[],2,0)*(1-FormTransactionsTable[[#This Row],[Discount]])</f>
        <v>25</v>
      </c>
      <c r="M516" s="14" t="str">
        <f>VLOOKUP(H516,FormSalesRepTable[],2,0)</f>
        <v>South</v>
      </c>
      <c r="N516" s="13">
        <f t="shared" si="10"/>
        <v>100</v>
      </c>
    </row>
    <row r="517" spans="7:14" x14ac:dyDescent="0.25">
      <c r="G517" s="3">
        <v>41722</v>
      </c>
      <c r="H517" t="s">
        <v>87</v>
      </c>
      <c r="I517" t="s">
        <v>36</v>
      </c>
      <c r="J517">
        <v>0</v>
      </c>
      <c r="K517">
        <v>2</v>
      </c>
      <c r="L517" s="13">
        <f>VLOOKUP(I517,FormProductsTable[],2,0)*(1-FormTransactionsTable[[#This Row],[Discount]])</f>
        <v>25</v>
      </c>
      <c r="M517" s="14" t="str">
        <f>VLOOKUP(H517,FormSalesRepTable[],2,0)</f>
        <v>MidWest</v>
      </c>
      <c r="N517" s="13">
        <f t="shared" si="10"/>
        <v>50</v>
      </c>
    </row>
    <row r="518" spans="7:14" x14ac:dyDescent="0.25">
      <c r="G518" s="3">
        <v>41313</v>
      </c>
      <c r="H518" t="s">
        <v>81</v>
      </c>
      <c r="I518" t="s">
        <v>24</v>
      </c>
      <c r="J518">
        <v>0.02</v>
      </c>
      <c r="K518">
        <v>1</v>
      </c>
      <c r="L518" s="13">
        <f>VLOOKUP(I518,FormProductsTable[],2,0)*(1-FormTransactionsTable[[#This Row],[Discount]])</f>
        <v>33.32</v>
      </c>
      <c r="M518" s="14" t="str">
        <f>VLOOKUP(H518,FormSalesRepTable[],2,0)</f>
        <v>West</v>
      </c>
      <c r="N518" s="13">
        <f t="shared" si="10"/>
        <v>33.32</v>
      </c>
    </row>
    <row r="519" spans="7:14" x14ac:dyDescent="0.25">
      <c r="G519" s="3">
        <v>41989</v>
      </c>
      <c r="H519" t="s">
        <v>84</v>
      </c>
      <c r="I519" t="s">
        <v>12</v>
      </c>
      <c r="J519">
        <v>0</v>
      </c>
      <c r="K519">
        <v>1</v>
      </c>
      <c r="L519" s="13">
        <f>VLOOKUP(I519,FormProductsTable[],2,0)*(1-FormTransactionsTable[[#This Row],[Discount]])</f>
        <v>22.95</v>
      </c>
      <c r="M519" s="14" t="str">
        <f>VLOOKUP(H519,FormSalesRepTable[],2,0)</f>
        <v>West</v>
      </c>
      <c r="N519" s="13">
        <f t="shared" si="10"/>
        <v>22.95</v>
      </c>
    </row>
    <row r="520" spans="7:14" x14ac:dyDescent="0.25">
      <c r="G520" s="3">
        <v>41979</v>
      </c>
      <c r="H520" t="s">
        <v>51</v>
      </c>
      <c r="I520" t="s">
        <v>30</v>
      </c>
      <c r="J520">
        <v>0.02</v>
      </c>
      <c r="K520">
        <v>2</v>
      </c>
      <c r="L520" s="13">
        <f>VLOOKUP(I520,FormProductsTable[],2,0)*(1-FormTransactionsTable[[#This Row],[Discount]])</f>
        <v>29.4</v>
      </c>
      <c r="M520" s="14" t="str">
        <f>VLOOKUP(H520,FormSalesRepTable[],2,0)</f>
        <v>South</v>
      </c>
      <c r="N520" s="13">
        <f t="shared" si="10"/>
        <v>58.8</v>
      </c>
    </row>
    <row r="521" spans="7:14" x14ac:dyDescent="0.25">
      <c r="G521" s="3">
        <v>41815</v>
      </c>
      <c r="H521" t="s">
        <v>80</v>
      </c>
      <c r="I521" t="s">
        <v>21</v>
      </c>
      <c r="J521">
        <v>0</v>
      </c>
      <c r="K521">
        <v>3</v>
      </c>
      <c r="L521" s="13">
        <f>VLOOKUP(I521,FormProductsTable[],2,0)*(1-FormTransactionsTable[[#This Row],[Discount]])</f>
        <v>25</v>
      </c>
      <c r="M521" s="14" t="str">
        <f>VLOOKUP(H521,FormSalesRepTable[],2,0)</f>
        <v>East</v>
      </c>
      <c r="N521" s="13">
        <f t="shared" si="10"/>
        <v>75</v>
      </c>
    </row>
    <row r="522" spans="7:14" x14ac:dyDescent="0.25">
      <c r="G522" s="3">
        <v>41703</v>
      </c>
      <c r="H522" t="s">
        <v>45</v>
      </c>
      <c r="I522" t="s">
        <v>24</v>
      </c>
      <c r="J522">
        <v>0.03</v>
      </c>
      <c r="K522">
        <v>1</v>
      </c>
      <c r="L522" s="13">
        <f>VLOOKUP(I522,FormProductsTable[],2,0)*(1-FormTransactionsTable[[#This Row],[Discount]])</f>
        <v>32.979999999999997</v>
      </c>
      <c r="M522" s="14" t="str">
        <f>VLOOKUP(H522,FormSalesRepTable[],2,0)</f>
        <v>MidWest</v>
      </c>
      <c r="N522" s="13">
        <f t="shared" si="10"/>
        <v>32.979999999999997</v>
      </c>
    </row>
    <row r="523" spans="7:14" x14ac:dyDescent="0.25">
      <c r="G523" s="3">
        <v>41981</v>
      </c>
      <c r="H523" t="s">
        <v>26</v>
      </c>
      <c r="I523" t="s">
        <v>21</v>
      </c>
      <c r="J523">
        <v>1.4999999999999999E-2</v>
      </c>
      <c r="K523">
        <v>2</v>
      </c>
      <c r="L523" s="13">
        <f>VLOOKUP(I523,FormProductsTable[],2,0)*(1-FormTransactionsTable[[#This Row],[Discount]])</f>
        <v>24.625</v>
      </c>
      <c r="M523" s="14" t="str">
        <f>VLOOKUP(H523,FormSalesRepTable[],2,0)</f>
        <v>MidWest</v>
      </c>
      <c r="N523" s="13">
        <f t="shared" si="10"/>
        <v>49.25</v>
      </c>
    </row>
    <row r="524" spans="7:14" x14ac:dyDescent="0.25">
      <c r="G524" s="3">
        <v>41624</v>
      </c>
      <c r="H524" t="s">
        <v>65</v>
      </c>
      <c r="I524" t="s">
        <v>27</v>
      </c>
      <c r="J524">
        <v>0</v>
      </c>
      <c r="K524">
        <v>3</v>
      </c>
      <c r="L524" s="13">
        <f>VLOOKUP(I524,FormProductsTable[],2,0)*(1-FormTransactionsTable[[#This Row],[Discount]])</f>
        <v>27.5</v>
      </c>
      <c r="M524" s="14" t="str">
        <f>VLOOKUP(H524,FormSalesRepTable[],2,0)</f>
        <v>MidWest</v>
      </c>
      <c r="N524" s="13">
        <f t="shared" si="10"/>
        <v>82.5</v>
      </c>
    </row>
    <row r="525" spans="7:14" x14ac:dyDescent="0.25">
      <c r="G525" s="3">
        <v>41994</v>
      </c>
      <c r="H525" t="s">
        <v>76</v>
      </c>
      <c r="I525" t="s">
        <v>41</v>
      </c>
      <c r="J525">
        <v>0.02</v>
      </c>
      <c r="K525">
        <v>3</v>
      </c>
      <c r="L525" s="13">
        <f>VLOOKUP(I525,FormProductsTable[],2,0)*(1-FormTransactionsTable[[#This Row],[Discount]])</f>
        <v>18.62</v>
      </c>
      <c r="M525" s="14" t="str">
        <f>VLOOKUP(H525,FormSalesRepTable[],2,0)</f>
        <v>MidWest</v>
      </c>
      <c r="N525" s="13">
        <f t="shared" si="10"/>
        <v>55.86</v>
      </c>
    </row>
    <row r="526" spans="7:14" x14ac:dyDescent="0.25">
      <c r="G526" s="3">
        <v>41635</v>
      </c>
      <c r="H526" t="s">
        <v>73</v>
      </c>
      <c r="I526" t="s">
        <v>21</v>
      </c>
      <c r="J526">
        <v>0.03</v>
      </c>
      <c r="K526">
        <v>2</v>
      </c>
      <c r="L526" s="13">
        <f>VLOOKUP(I526,FormProductsTable[],2,0)*(1-FormTransactionsTable[[#This Row],[Discount]])</f>
        <v>24.25</v>
      </c>
      <c r="M526" s="14" t="str">
        <f>VLOOKUP(H526,FormSalesRepTable[],2,0)</f>
        <v>MidWest</v>
      </c>
      <c r="N526" s="13">
        <f t="shared" si="10"/>
        <v>48.5</v>
      </c>
    </row>
    <row r="527" spans="7:14" x14ac:dyDescent="0.25">
      <c r="G527" s="3">
        <v>41956</v>
      </c>
      <c r="H527" t="s">
        <v>54</v>
      </c>
      <c r="I527" t="s">
        <v>24</v>
      </c>
      <c r="J527">
        <v>1.4999999999999999E-2</v>
      </c>
      <c r="K527">
        <v>4</v>
      </c>
      <c r="L527" s="13">
        <f>VLOOKUP(I527,FormProductsTable[],2,0)*(1-FormTransactionsTable[[#This Row],[Discount]])</f>
        <v>33.49</v>
      </c>
      <c r="M527" s="14" t="str">
        <f>VLOOKUP(H527,FormSalesRepTable[],2,0)</f>
        <v>South</v>
      </c>
      <c r="N527" s="13">
        <f t="shared" si="10"/>
        <v>133.96</v>
      </c>
    </row>
    <row r="528" spans="7:14" x14ac:dyDescent="0.25">
      <c r="G528" s="3">
        <v>41592</v>
      </c>
      <c r="H528" t="s">
        <v>45</v>
      </c>
      <c r="I528" t="s">
        <v>17</v>
      </c>
      <c r="J528">
        <v>2.5000000000000001E-2</v>
      </c>
      <c r="K528">
        <v>2</v>
      </c>
      <c r="L528" s="13">
        <f>VLOOKUP(I528,FormProductsTable[],2,0)*(1-FormTransactionsTable[[#This Row],[Discount]])</f>
        <v>22.376249999999999</v>
      </c>
      <c r="M528" s="14" t="str">
        <f>VLOOKUP(H528,FormSalesRepTable[],2,0)</f>
        <v>MidWest</v>
      </c>
      <c r="N528" s="13">
        <f t="shared" si="10"/>
        <v>44.75</v>
      </c>
    </row>
    <row r="529" spans="7:14" x14ac:dyDescent="0.25">
      <c r="G529" s="3">
        <v>41985</v>
      </c>
      <c r="H529" t="s">
        <v>40</v>
      </c>
      <c r="I529" t="s">
        <v>12</v>
      </c>
      <c r="J529">
        <v>2.5000000000000001E-2</v>
      </c>
      <c r="K529">
        <v>2</v>
      </c>
      <c r="L529" s="13">
        <f>VLOOKUP(I529,FormProductsTable[],2,0)*(1-FormTransactionsTable[[#This Row],[Discount]])</f>
        <v>22.376249999999999</v>
      </c>
      <c r="M529" s="14" t="str">
        <f>VLOOKUP(H529,FormSalesRepTable[],2,0)</f>
        <v>South</v>
      </c>
      <c r="N529" s="13">
        <f t="shared" si="10"/>
        <v>44.75</v>
      </c>
    </row>
    <row r="530" spans="7:14" x14ac:dyDescent="0.25">
      <c r="G530" s="3">
        <v>41603</v>
      </c>
      <c r="H530" t="s">
        <v>76</v>
      </c>
      <c r="I530" t="s">
        <v>17</v>
      </c>
      <c r="J530">
        <v>2.5000000000000001E-2</v>
      </c>
      <c r="K530">
        <v>25</v>
      </c>
      <c r="L530" s="13">
        <f>VLOOKUP(I530,FormProductsTable[],2,0)*(1-FormTransactionsTable[[#This Row],[Discount]])</f>
        <v>22.376249999999999</v>
      </c>
      <c r="M530" s="14" t="str">
        <f>VLOOKUP(H530,FormSalesRepTable[],2,0)</f>
        <v>MidWest</v>
      </c>
      <c r="N530" s="13">
        <f t="shared" si="10"/>
        <v>559.41</v>
      </c>
    </row>
    <row r="531" spans="7:14" x14ac:dyDescent="0.25">
      <c r="G531" s="3">
        <v>41720</v>
      </c>
      <c r="H531" t="s">
        <v>45</v>
      </c>
      <c r="I531" t="s">
        <v>27</v>
      </c>
      <c r="J531">
        <v>1.4999999999999999E-2</v>
      </c>
      <c r="K531">
        <v>1</v>
      </c>
      <c r="L531" s="13">
        <f>VLOOKUP(I531,FormProductsTable[],2,0)*(1-FormTransactionsTable[[#This Row],[Discount]])</f>
        <v>27.087499999999999</v>
      </c>
      <c r="M531" s="14" t="str">
        <f>VLOOKUP(H531,FormSalesRepTable[],2,0)</f>
        <v>MidWest</v>
      </c>
      <c r="N531" s="13">
        <f t="shared" si="10"/>
        <v>27.09</v>
      </c>
    </row>
    <row r="532" spans="7:14" x14ac:dyDescent="0.25">
      <c r="G532" s="3">
        <v>41981</v>
      </c>
      <c r="H532" t="s">
        <v>86</v>
      </c>
      <c r="I532" t="s">
        <v>16</v>
      </c>
      <c r="J532">
        <v>0</v>
      </c>
      <c r="K532">
        <v>2</v>
      </c>
      <c r="L532" s="13">
        <f>VLOOKUP(I532,FormProductsTable[],2,0)*(1-FormTransactionsTable[[#This Row],[Discount]])</f>
        <v>19.95</v>
      </c>
      <c r="M532" s="14" t="str">
        <f>VLOOKUP(H532,FormSalesRepTable[],2,0)</f>
        <v>South</v>
      </c>
      <c r="N532" s="13">
        <f t="shared" si="10"/>
        <v>39.9</v>
      </c>
    </row>
    <row r="533" spans="7:14" x14ac:dyDescent="0.25">
      <c r="G533" s="3">
        <v>41477</v>
      </c>
      <c r="H533" t="s">
        <v>85</v>
      </c>
      <c r="I533" t="s">
        <v>12</v>
      </c>
      <c r="J533">
        <v>2.5000000000000001E-2</v>
      </c>
      <c r="K533">
        <v>2</v>
      </c>
      <c r="L533" s="13">
        <f>VLOOKUP(I533,FormProductsTable[],2,0)*(1-FormTransactionsTable[[#This Row],[Discount]])</f>
        <v>22.376249999999999</v>
      </c>
      <c r="M533" s="14" t="str">
        <f>VLOOKUP(H533,FormSalesRepTable[],2,0)</f>
        <v>West</v>
      </c>
      <c r="N533" s="13">
        <f t="shared" si="10"/>
        <v>44.75</v>
      </c>
    </row>
    <row r="534" spans="7:14" x14ac:dyDescent="0.25">
      <c r="G534" s="3">
        <v>41400</v>
      </c>
      <c r="H534" t="s">
        <v>54</v>
      </c>
      <c r="I534" t="s">
        <v>12</v>
      </c>
      <c r="J534">
        <v>0</v>
      </c>
      <c r="K534">
        <v>2</v>
      </c>
      <c r="L534" s="13">
        <f>VLOOKUP(I534,FormProductsTable[],2,0)*(1-FormTransactionsTable[[#This Row],[Discount]])</f>
        <v>22.95</v>
      </c>
      <c r="M534" s="14" t="str">
        <f>VLOOKUP(H534,FormSalesRepTable[],2,0)</f>
        <v>South</v>
      </c>
      <c r="N534" s="13">
        <f t="shared" si="10"/>
        <v>45.9</v>
      </c>
    </row>
    <row r="535" spans="7:14" x14ac:dyDescent="0.25">
      <c r="G535" s="3">
        <v>41495</v>
      </c>
      <c r="H535" t="s">
        <v>84</v>
      </c>
      <c r="I535" t="s">
        <v>12</v>
      </c>
      <c r="J535">
        <v>0</v>
      </c>
      <c r="K535">
        <v>3</v>
      </c>
      <c r="L535" s="13">
        <f>VLOOKUP(I535,FormProductsTable[],2,0)*(1-FormTransactionsTable[[#This Row],[Discount]])</f>
        <v>22.95</v>
      </c>
      <c r="M535" s="14" t="str">
        <f>VLOOKUP(H535,FormSalesRepTable[],2,0)</f>
        <v>West</v>
      </c>
      <c r="N535" s="13">
        <f t="shared" si="10"/>
        <v>68.849999999999994</v>
      </c>
    </row>
    <row r="536" spans="7:14" x14ac:dyDescent="0.25">
      <c r="G536" s="3">
        <v>41951</v>
      </c>
      <c r="H536" t="s">
        <v>23</v>
      </c>
      <c r="I536" t="s">
        <v>24</v>
      </c>
      <c r="J536">
        <v>0</v>
      </c>
      <c r="K536">
        <v>20</v>
      </c>
      <c r="L536" s="13">
        <f>VLOOKUP(I536,FormProductsTable[],2,0)*(1-FormTransactionsTable[[#This Row],[Discount]])</f>
        <v>34</v>
      </c>
      <c r="M536" s="14" t="str">
        <f>VLOOKUP(H536,FormSalesRepTable[],2,0)</f>
        <v>MidWest</v>
      </c>
      <c r="N536" s="13">
        <f t="shared" si="10"/>
        <v>680</v>
      </c>
    </row>
    <row r="537" spans="7:14" x14ac:dyDescent="0.25">
      <c r="G537" s="3">
        <v>41616</v>
      </c>
      <c r="H537" t="s">
        <v>49</v>
      </c>
      <c r="I537" t="s">
        <v>27</v>
      </c>
      <c r="J537">
        <v>0.03</v>
      </c>
      <c r="K537">
        <v>3</v>
      </c>
      <c r="L537" s="13">
        <f>VLOOKUP(I537,FormProductsTable[],2,0)*(1-FormTransactionsTable[[#This Row],[Discount]])</f>
        <v>26.675000000000001</v>
      </c>
      <c r="M537" s="14" t="str">
        <f>VLOOKUP(H537,FormSalesRepTable[],2,0)</f>
        <v>MidWest</v>
      </c>
      <c r="N537" s="13">
        <f t="shared" si="10"/>
        <v>80.03</v>
      </c>
    </row>
    <row r="538" spans="7:14" x14ac:dyDescent="0.25">
      <c r="G538" s="3">
        <v>41945</v>
      </c>
      <c r="H538" t="s">
        <v>81</v>
      </c>
      <c r="I538" t="s">
        <v>17</v>
      </c>
      <c r="J538">
        <v>0</v>
      </c>
      <c r="K538">
        <v>2</v>
      </c>
      <c r="L538" s="13">
        <f>VLOOKUP(I538,FormProductsTable[],2,0)*(1-FormTransactionsTable[[#This Row],[Discount]])</f>
        <v>22.95</v>
      </c>
      <c r="M538" s="14" t="str">
        <f>VLOOKUP(H538,FormSalesRepTable[],2,0)</f>
        <v>West</v>
      </c>
      <c r="N538" s="13">
        <f t="shared" si="10"/>
        <v>45.9</v>
      </c>
    </row>
    <row r="539" spans="7:14" x14ac:dyDescent="0.25">
      <c r="G539" s="3">
        <v>41610</v>
      </c>
      <c r="H539" t="s">
        <v>13</v>
      </c>
      <c r="I539" t="s">
        <v>41</v>
      </c>
      <c r="J539">
        <v>0</v>
      </c>
      <c r="K539">
        <v>2</v>
      </c>
      <c r="L539" s="13">
        <f>VLOOKUP(I539,FormProductsTable[],2,0)*(1-FormTransactionsTable[[#This Row],[Discount]])</f>
        <v>19</v>
      </c>
      <c r="M539" s="14" t="str">
        <f>VLOOKUP(H539,FormSalesRepTable[],2,0)</f>
        <v>West</v>
      </c>
      <c r="N539" s="13">
        <f t="shared" si="10"/>
        <v>38</v>
      </c>
    </row>
    <row r="540" spans="7:14" x14ac:dyDescent="0.25">
      <c r="G540" s="3">
        <v>41768</v>
      </c>
      <c r="H540" t="s">
        <v>32</v>
      </c>
      <c r="I540" t="s">
        <v>16</v>
      </c>
      <c r="J540">
        <v>0.02</v>
      </c>
      <c r="K540">
        <v>1</v>
      </c>
      <c r="L540" s="13">
        <f>VLOOKUP(I540,FormProductsTable[],2,0)*(1-FormTransactionsTable[[#This Row],[Discount]])</f>
        <v>19.550999999999998</v>
      </c>
      <c r="M540" s="14" t="str">
        <f>VLOOKUP(H540,FormSalesRepTable[],2,0)</f>
        <v>MidWest</v>
      </c>
      <c r="N540" s="13">
        <f t="shared" si="10"/>
        <v>19.55</v>
      </c>
    </row>
    <row r="541" spans="7:14" x14ac:dyDescent="0.25">
      <c r="G541" s="3">
        <v>41620</v>
      </c>
      <c r="H541" t="s">
        <v>72</v>
      </c>
      <c r="I541" t="s">
        <v>24</v>
      </c>
      <c r="J541">
        <v>0</v>
      </c>
      <c r="K541">
        <v>3</v>
      </c>
      <c r="L541" s="13">
        <f>VLOOKUP(I541,FormProductsTable[],2,0)*(1-FormTransactionsTable[[#This Row],[Discount]])</f>
        <v>34</v>
      </c>
      <c r="M541" s="14" t="str">
        <f>VLOOKUP(H541,FormSalesRepTable[],2,0)</f>
        <v>West</v>
      </c>
      <c r="N541" s="13">
        <f t="shared" si="10"/>
        <v>102</v>
      </c>
    </row>
    <row r="542" spans="7:14" x14ac:dyDescent="0.25">
      <c r="G542" s="3">
        <v>41629</v>
      </c>
      <c r="H542" t="s">
        <v>53</v>
      </c>
      <c r="I542" t="s">
        <v>7</v>
      </c>
      <c r="J542">
        <v>2.5000000000000001E-2</v>
      </c>
      <c r="K542">
        <v>2</v>
      </c>
      <c r="L542" s="13">
        <f>VLOOKUP(I542,FormProductsTable[],2,0)*(1-FormTransactionsTable[[#This Row],[Discount]])</f>
        <v>20.474999999999998</v>
      </c>
      <c r="M542" s="14" t="str">
        <f>VLOOKUP(H542,FormSalesRepTable[],2,0)</f>
        <v>East</v>
      </c>
      <c r="N542" s="13">
        <f t="shared" si="10"/>
        <v>40.950000000000003</v>
      </c>
    </row>
    <row r="543" spans="7:14" x14ac:dyDescent="0.25">
      <c r="G543" s="3">
        <v>41949</v>
      </c>
      <c r="H543" t="s">
        <v>40</v>
      </c>
      <c r="I543" t="s">
        <v>16</v>
      </c>
      <c r="J543">
        <v>2.5000000000000001E-2</v>
      </c>
      <c r="K543">
        <v>1</v>
      </c>
      <c r="L543" s="13">
        <f>VLOOKUP(I543,FormProductsTable[],2,0)*(1-FormTransactionsTable[[#This Row],[Discount]])</f>
        <v>19.451249999999998</v>
      </c>
      <c r="M543" s="14" t="str">
        <f>VLOOKUP(H543,FormSalesRepTable[],2,0)</f>
        <v>South</v>
      </c>
      <c r="N543" s="13">
        <f t="shared" si="10"/>
        <v>19.45</v>
      </c>
    </row>
    <row r="544" spans="7:14" x14ac:dyDescent="0.25">
      <c r="G544" s="3">
        <v>41540</v>
      </c>
      <c r="H544" t="s">
        <v>73</v>
      </c>
      <c r="I544" t="s">
        <v>11</v>
      </c>
      <c r="J544">
        <v>0.01</v>
      </c>
      <c r="K544">
        <v>1</v>
      </c>
      <c r="L544" s="13">
        <f>VLOOKUP(I544,FormProductsTable[],2,0)*(1-FormTransactionsTable[[#This Row],[Discount]])</f>
        <v>79.150500000000008</v>
      </c>
      <c r="M544" s="14" t="str">
        <f>VLOOKUP(H544,FormSalesRepTable[],2,0)</f>
        <v>MidWest</v>
      </c>
      <c r="N544" s="13">
        <f t="shared" si="10"/>
        <v>79.150000000000006</v>
      </c>
    </row>
    <row r="545" spans="7:14" x14ac:dyDescent="0.25">
      <c r="G545" s="3">
        <v>41329</v>
      </c>
      <c r="H545" t="s">
        <v>42</v>
      </c>
      <c r="I545" t="s">
        <v>36</v>
      </c>
      <c r="J545">
        <v>0</v>
      </c>
      <c r="K545">
        <v>1</v>
      </c>
      <c r="L545" s="13">
        <f>VLOOKUP(I545,FormProductsTable[],2,0)*(1-FormTransactionsTable[[#This Row],[Discount]])</f>
        <v>25</v>
      </c>
      <c r="M545" s="14" t="str">
        <f>VLOOKUP(H545,FormSalesRepTable[],2,0)</f>
        <v>MidWest</v>
      </c>
      <c r="N545" s="13">
        <f t="shared" si="10"/>
        <v>25</v>
      </c>
    </row>
    <row r="546" spans="7:14" x14ac:dyDescent="0.25">
      <c r="G546" s="3">
        <v>41987</v>
      </c>
      <c r="H546" t="s">
        <v>76</v>
      </c>
      <c r="I546" t="s">
        <v>24</v>
      </c>
      <c r="J546">
        <v>0</v>
      </c>
      <c r="K546">
        <v>1</v>
      </c>
      <c r="L546" s="13">
        <f>VLOOKUP(I546,FormProductsTable[],2,0)*(1-FormTransactionsTable[[#This Row],[Discount]])</f>
        <v>34</v>
      </c>
      <c r="M546" s="14" t="str">
        <f>VLOOKUP(H546,FormSalesRepTable[],2,0)</f>
        <v>MidWest</v>
      </c>
      <c r="N546" s="13">
        <f t="shared" si="10"/>
        <v>34</v>
      </c>
    </row>
    <row r="547" spans="7:14" x14ac:dyDescent="0.25">
      <c r="G547" s="3">
        <v>41976</v>
      </c>
      <c r="H547" t="s">
        <v>58</v>
      </c>
      <c r="I547" t="s">
        <v>33</v>
      </c>
      <c r="J547">
        <v>0.02</v>
      </c>
      <c r="K547">
        <v>12</v>
      </c>
      <c r="L547" s="13">
        <f>VLOOKUP(I547,FormProductsTable[],2,0)*(1-FormTransactionsTable[[#This Row],[Discount]])</f>
        <v>23.03</v>
      </c>
      <c r="M547" s="14" t="str">
        <f>VLOOKUP(H547,FormSalesRepTable[],2,0)</f>
        <v>East</v>
      </c>
      <c r="N547" s="13">
        <f t="shared" si="10"/>
        <v>276.36</v>
      </c>
    </row>
    <row r="548" spans="7:14" x14ac:dyDescent="0.25">
      <c r="G548" s="3">
        <v>41390</v>
      </c>
      <c r="H548" t="s">
        <v>57</v>
      </c>
      <c r="I548" t="s">
        <v>36</v>
      </c>
      <c r="J548">
        <v>0.03</v>
      </c>
      <c r="K548">
        <v>2</v>
      </c>
      <c r="L548" s="13">
        <f>VLOOKUP(I548,FormProductsTable[],2,0)*(1-FormTransactionsTable[[#This Row],[Discount]])</f>
        <v>24.25</v>
      </c>
      <c r="M548" s="14" t="str">
        <f>VLOOKUP(H548,FormSalesRepTable[],2,0)</f>
        <v>East</v>
      </c>
      <c r="N548" s="13">
        <f t="shared" si="10"/>
        <v>48.5</v>
      </c>
    </row>
    <row r="549" spans="7:14" x14ac:dyDescent="0.25">
      <c r="G549" s="3">
        <v>41346</v>
      </c>
      <c r="H549" t="s">
        <v>29</v>
      </c>
      <c r="I549" t="s">
        <v>36</v>
      </c>
      <c r="J549">
        <v>0</v>
      </c>
      <c r="K549">
        <v>4</v>
      </c>
      <c r="L549" s="13">
        <f>VLOOKUP(I549,FormProductsTable[],2,0)*(1-FormTransactionsTable[[#This Row],[Discount]])</f>
        <v>25</v>
      </c>
      <c r="M549" s="14" t="str">
        <f>VLOOKUP(H549,FormSalesRepTable[],2,0)</f>
        <v>East</v>
      </c>
      <c r="N549" s="13">
        <f t="shared" si="10"/>
        <v>100</v>
      </c>
    </row>
    <row r="550" spans="7:14" x14ac:dyDescent="0.25">
      <c r="G550" s="3">
        <v>41586</v>
      </c>
      <c r="H550" t="s">
        <v>65</v>
      </c>
      <c r="I550" t="s">
        <v>17</v>
      </c>
      <c r="J550">
        <v>0</v>
      </c>
      <c r="K550">
        <v>1</v>
      </c>
      <c r="L550" s="13">
        <f>VLOOKUP(I550,FormProductsTable[],2,0)*(1-FormTransactionsTable[[#This Row],[Discount]])</f>
        <v>22.95</v>
      </c>
      <c r="M550" s="14" t="str">
        <f>VLOOKUP(H550,FormSalesRepTable[],2,0)</f>
        <v>MidWest</v>
      </c>
      <c r="N550" s="13">
        <f t="shared" si="10"/>
        <v>22.95</v>
      </c>
    </row>
    <row r="551" spans="7:14" x14ac:dyDescent="0.25">
      <c r="G551" s="3">
        <v>41582</v>
      </c>
      <c r="H551" t="s">
        <v>43</v>
      </c>
      <c r="I551" t="s">
        <v>17</v>
      </c>
      <c r="J551">
        <v>0.01</v>
      </c>
      <c r="K551">
        <v>2</v>
      </c>
      <c r="L551" s="13">
        <f>VLOOKUP(I551,FormProductsTable[],2,0)*(1-FormTransactionsTable[[#This Row],[Discount]])</f>
        <v>22.720499999999998</v>
      </c>
      <c r="M551" s="14" t="str">
        <f>VLOOKUP(H551,FormSalesRepTable[],2,0)</f>
        <v>MidWest</v>
      </c>
      <c r="N551" s="13">
        <f t="shared" si="10"/>
        <v>45.44</v>
      </c>
    </row>
    <row r="552" spans="7:14" x14ac:dyDescent="0.25">
      <c r="G552" s="3">
        <v>41603</v>
      </c>
      <c r="H552" t="s">
        <v>75</v>
      </c>
      <c r="I552" t="s">
        <v>24</v>
      </c>
      <c r="J552">
        <v>0</v>
      </c>
      <c r="K552">
        <v>1</v>
      </c>
      <c r="L552" s="13">
        <f>VLOOKUP(I552,FormProductsTable[],2,0)*(1-FormTransactionsTable[[#This Row],[Discount]])</f>
        <v>34</v>
      </c>
      <c r="M552" s="14" t="str">
        <f>VLOOKUP(H552,FormSalesRepTable[],2,0)</f>
        <v>MidWest</v>
      </c>
      <c r="N552" s="13">
        <f t="shared" si="10"/>
        <v>34</v>
      </c>
    </row>
    <row r="553" spans="7:14" x14ac:dyDescent="0.25">
      <c r="G553" s="3">
        <v>41276</v>
      </c>
      <c r="H553" t="s">
        <v>46</v>
      </c>
      <c r="I553" t="s">
        <v>24</v>
      </c>
      <c r="J553">
        <v>0.03</v>
      </c>
      <c r="K553">
        <v>2</v>
      </c>
      <c r="L553" s="13">
        <f>VLOOKUP(I553,FormProductsTable[],2,0)*(1-FormTransactionsTable[[#This Row],[Discount]])</f>
        <v>32.979999999999997</v>
      </c>
      <c r="M553" s="14" t="str">
        <f>VLOOKUP(H553,FormSalesRepTable[],2,0)</f>
        <v>South</v>
      </c>
      <c r="N553" s="13">
        <f t="shared" si="10"/>
        <v>65.959999999999994</v>
      </c>
    </row>
    <row r="554" spans="7:14" x14ac:dyDescent="0.25">
      <c r="G554" s="3">
        <v>41674</v>
      </c>
      <c r="H554" t="s">
        <v>22</v>
      </c>
      <c r="I554" t="s">
        <v>30</v>
      </c>
      <c r="J554">
        <v>0</v>
      </c>
      <c r="K554">
        <v>1</v>
      </c>
      <c r="L554" s="13">
        <f>VLOOKUP(I554,FormProductsTable[],2,0)*(1-FormTransactionsTable[[#This Row],[Discount]])</f>
        <v>30</v>
      </c>
      <c r="M554" s="14" t="str">
        <f>VLOOKUP(H554,FormSalesRepTable[],2,0)</f>
        <v>East</v>
      </c>
      <c r="N554" s="13">
        <f t="shared" si="10"/>
        <v>30</v>
      </c>
    </row>
    <row r="555" spans="7:14" x14ac:dyDescent="0.25">
      <c r="G555" s="3">
        <v>41587</v>
      </c>
      <c r="H555" t="s">
        <v>85</v>
      </c>
      <c r="I555" t="s">
        <v>16</v>
      </c>
      <c r="J555">
        <v>0</v>
      </c>
      <c r="K555">
        <v>7</v>
      </c>
      <c r="L555" s="13">
        <f>VLOOKUP(I555,FormProductsTable[],2,0)*(1-FormTransactionsTable[[#This Row],[Discount]])</f>
        <v>19.95</v>
      </c>
      <c r="M555" s="14" t="str">
        <f>VLOOKUP(H555,FormSalesRepTable[],2,0)</f>
        <v>West</v>
      </c>
      <c r="N555" s="13">
        <f t="shared" si="10"/>
        <v>139.65</v>
      </c>
    </row>
    <row r="556" spans="7:14" x14ac:dyDescent="0.25">
      <c r="G556" s="3">
        <v>41589</v>
      </c>
      <c r="H556" t="s">
        <v>26</v>
      </c>
      <c r="I556" t="s">
        <v>12</v>
      </c>
      <c r="J556">
        <v>0</v>
      </c>
      <c r="K556">
        <v>2</v>
      </c>
      <c r="L556" s="13">
        <f>VLOOKUP(I556,FormProductsTable[],2,0)*(1-FormTransactionsTable[[#This Row],[Discount]])</f>
        <v>22.95</v>
      </c>
      <c r="M556" s="14" t="str">
        <f>VLOOKUP(H556,FormSalesRepTable[],2,0)</f>
        <v>MidWest</v>
      </c>
      <c r="N556" s="13">
        <f t="shared" si="10"/>
        <v>45.9</v>
      </c>
    </row>
    <row r="557" spans="7:14" x14ac:dyDescent="0.25">
      <c r="G557" s="3">
        <v>42002</v>
      </c>
      <c r="H557" t="s">
        <v>53</v>
      </c>
      <c r="I557" t="s">
        <v>24</v>
      </c>
      <c r="J557">
        <v>2.5000000000000001E-2</v>
      </c>
      <c r="K557">
        <v>2</v>
      </c>
      <c r="L557" s="13">
        <f>VLOOKUP(I557,FormProductsTable[],2,0)*(1-FormTransactionsTable[[#This Row],[Discount]])</f>
        <v>33.15</v>
      </c>
      <c r="M557" s="14" t="str">
        <f>VLOOKUP(H557,FormSalesRepTable[],2,0)</f>
        <v>East</v>
      </c>
      <c r="N557" s="13">
        <f t="shared" si="10"/>
        <v>66.3</v>
      </c>
    </row>
    <row r="558" spans="7:14" x14ac:dyDescent="0.25">
      <c r="G558" s="3">
        <v>41636</v>
      </c>
      <c r="H558" t="s">
        <v>29</v>
      </c>
      <c r="I558" t="s">
        <v>17</v>
      </c>
      <c r="J558">
        <v>2.5000000000000001E-2</v>
      </c>
      <c r="K558">
        <v>2</v>
      </c>
      <c r="L558" s="13">
        <f>VLOOKUP(I558,FormProductsTable[],2,0)*(1-FormTransactionsTable[[#This Row],[Discount]])</f>
        <v>22.376249999999999</v>
      </c>
      <c r="M558" s="14" t="str">
        <f>VLOOKUP(H558,FormSalesRepTable[],2,0)</f>
        <v>East</v>
      </c>
      <c r="N558" s="13">
        <f t="shared" si="10"/>
        <v>44.75</v>
      </c>
    </row>
    <row r="559" spans="7:14" x14ac:dyDescent="0.25">
      <c r="G559" s="3">
        <v>41595</v>
      </c>
      <c r="H559" t="s">
        <v>55</v>
      </c>
      <c r="I559" t="s">
        <v>16</v>
      </c>
      <c r="J559">
        <v>0.02</v>
      </c>
      <c r="K559">
        <v>2</v>
      </c>
      <c r="L559" s="13">
        <f>VLOOKUP(I559,FormProductsTable[],2,0)*(1-FormTransactionsTable[[#This Row],[Discount]])</f>
        <v>19.550999999999998</v>
      </c>
      <c r="M559" s="14" t="str">
        <f>VLOOKUP(H559,FormSalesRepTable[],2,0)</f>
        <v>West</v>
      </c>
      <c r="N559" s="13">
        <f t="shared" si="10"/>
        <v>39.1</v>
      </c>
    </row>
    <row r="560" spans="7:14" x14ac:dyDescent="0.25">
      <c r="G560" s="3">
        <v>41969</v>
      </c>
      <c r="H560" t="s">
        <v>60</v>
      </c>
      <c r="I560" t="s">
        <v>17</v>
      </c>
      <c r="J560">
        <v>0</v>
      </c>
      <c r="K560">
        <v>2</v>
      </c>
      <c r="L560" s="13">
        <f>VLOOKUP(I560,FormProductsTable[],2,0)*(1-FormTransactionsTable[[#This Row],[Discount]])</f>
        <v>22.95</v>
      </c>
      <c r="M560" s="14" t="str">
        <f>VLOOKUP(H560,FormSalesRepTable[],2,0)</f>
        <v>South</v>
      </c>
      <c r="N560" s="13">
        <f t="shared" si="10"/>
        <v>45.9</v>
      </c>
    </row>
    <row r="561" spans="7:14" x14ac:dyDescent="0.25">
      <c r="G561" s="3">
        <v>41947</v>
      </c>
      <c r="H561" t="s">
        <v>26</v>
      </c>
      <c r="I561" t="s">
        <v>17</v>
      </c>
      <c r="J561">
        <v>0</v>
      </c>
      <c r="K561">
        <v>1</v>
      </c>
      <c r="L561" s="13">
        <f>VLOOKUP(I561,FormProductsTable[],2,0)*(1-FormTransactionsTable[[#This Row],[Discount]])</f>
        <v>22.95</v>
      </c>
      <c r="M561" s="14" t="str">
        <f>VLOOKUP(H561,FormSalesRepTable[],2,0)</f>
        <v>MidWest</v>
      </c>
      <c r="N561" s="13">
        <f t="shared" si="10"/>
        <v>22.95</v>
      </c>
    </row>
    <row r="562" spans="7:14" x14ac:dyDescent="0.25">
      <c r="G562" s="3">
        <v>41978</v>
      </c>
      <c r="H562" t="s">
        <v>13</v>
      </c>
      <c r="I562" t="s">
        <v>33</v>
      </c>
      <c r="J562">
        <v>2.5000000000000001E-2</v>
      </c>
      <c r="K562">
        <v>1</v>
      </c>
      <c r="L562" s="13">
        <f>VLOOKUP(I562,FormProductsTable[],2,0)*(1-FormTransactionsTable[[#This Row],[Discount]])</f>
        <v>22.912499999999998</v>
      </c>
      <c r="M562" s="14" t="str">
        <f>VLOOKUP(H562,FormSalesRepTable[],2,0)</f>
        <v>West</v>
      </c>
      <c r="N562" s="13">
        <f t="shared" si="10"/>
        <v>22.91</v>
      </c>
    </row>
    <row r="563" spans="7:14" x14ac:dyDescent="0.25">
      <c r="G563" s="3">
        <v>41606</v>
      </c>
      <c r="H563" t="s">
        <v>73</v>
      </c>
      <c r="I563" t="s">
        <v>12</v>
      </c>
      <c r="J563">
        <v>0</v>
      </c>
      <c r="K563">
        <v>4</v>
      </c>
      <c r="L563" s="13">
        <f>VLOOKUP(I563,FormProductsTable[],2,0)*(1-FormTransactionsTable[[#This Row],[Discount]])</f>
        <v>22.95</v>
      </c>
      <c r="M563" s="14" t="str">
        <f>VLOOKUP(H563,FormSalesRepTable[],2,0)</f>
        <v>MidWest</v>
      </c>
      <c r="N563" s="13">
        <f t="shared" si="10"/>
        <v>91.8</v>
      </c>
    </row>
    <row r="564" spans="7:14" x14ac:dyDescent="0.25">
      <c r="G564" s="3">
        <v>41586</v>
      </c>
      <c r="H564" t="s">
        <v>34</v>
      </c>
      <c r="I564" t="s">
        <v>30</v>
      </c>
      <c r="J564">
        <v>0.02</v>
      </c>
      <c r="K564">
        <v>3</v>
      </c>
      <c r="L564" s="13">
        <f>VLOOKUP(I564,FormProductsTable[],2,0)*(1-FormTransactionsTable[[#This Row],[Discount]])</f>
        <v>29.4</v>
      </c>
      <c r="M564" s="14" t="str">
        <f>VLOOKUP(H564,FormSalesRepTable[],2,0)</f>
        <v>MidWest</v>
      </c>
      <c r="N564" s="13">
        <f t="shared" si="10"/>
        <v>88.2</v>
      </c>
    </row>
    <row r="565" spans="7:14" x14ac:dyDescent="0.25">
      <c r="G565" s="3">
        <v>41982</v>
      </c>
      <c r="H565" t="s">
        <v>79</v>
      </c>
      <c r="I565" t="s">
        <v>12</v>
      </c>
      <c r="J565">
        <v>1.4999999999999999E-2</v>
      </c>
      <c r="K565">
        <v>3</v>
      </c>
      <c r="L565" s="13">
        <f>VLOOKUP(I565,FormProductsTable[],2,0)*(1-FormTransactionsTable[[#This Row],[Discount]])</f>
        <v>22.60575</v>
      </c>
      <c r="M565" s="14" t="str">
        <f>VLOOKUP(H565,FormSalesRepTable[],2,0)</f>
        <v>MidWest</v>
      </c>
      <c r="N565" s="13">
        <f t="shared" si="10"/>
        <v>67.819999999999993</v>
      </c>
    </row>
    <row r="566" spans="7:14" x14ac:dyDescent="0.25">
      <c r="G566" s="3">
        <v>41637</v>
      </c>
      <c r="H566" t="s">
        <v>71</v>
      </c>
      <c r="I566" t="s">
        <v>12</v>
      </c>
      <c r="J566">
        <v>0.01</v>
      </c>
      <c r="K566">
        <v>2</v>
      </c>
      <c r="L566" s="13">
        <f>VLOOKUP(I566,FormProductsTable[],2,0)*(1-FormTransactionsTable[[#This Row],[Discount]])</f>
        <v>22.720499999999998</v>
      </c>
      <c r="M566" s="14" t="str">
        <f>VLOOKUP(H566,FormSalesRepTable[],2,0)</f>
        <v>East</v>
      </c>
      <c r="N566" s="13">
        <f t="shared" si="10"/>
        <v>45.44</v>
      </c>
    </row>
    <row r="567" spans="7:14" x14ac:dyDescent="0.25">
      <c r="G567" s="3">
        <v>41619</v>
      </c>
      <c r="H567" t="s">
        <v>45</v>
      </c>
      <c r="I567" t="s">
        <v>24</v>
      </c>
      <c r="J567">
        <v>0</v>
      </c>
      <c r="K567">
        <v>1</v>
      </c>
      <c r="L567" s="13">
        <f>VLOOKUP(I567,FormProductsTable[],2,0)*(1-FormTransactionsTable[[#This Row],[Discount]])</f>
        <v>34</v>
      </c>
      <c r="M567" s="14" t="str">
        <f>VLOOKUP(H567,FormSalesRepTable[],2,0)</f>
        <v>MidWest</v>
      </c>
      <c r="N567" s="13">
        <f t="shared" si="10"/>
        <v>34</v>
      </c>
    </row>
    <row r="568" spans="7:14" x14ac:dyDescent="0.25">
      <c r="G568" s="3">
        <v>41584</v>
      </c>
      <c r="H568" t="s">
        <v>45</v>
      </c>
      <c r="I568" t="s">
        <v>36</v>
      </c>
      <c r="J568">
        <v>0</v>
      </c>
      <c r="K568">
        <v>3</v>
      </c>
      <c r="L568" s="13">
        <f>VLOOKUP(I568,FormProductsTable[],2,0)*(1-FormTransactionsTable[[#This Row],[Discount]])</f>
        <v>25</v>
      </c>
      <c r="M568" s="14" t="str">
        <f>VLOOKUP(H568,FormSalesRepTable[],2,0)</f>
        <v>MidWest</v>
      </c>
      <c r="N568" s="13">
        <f t="shared" si="10"/>
        <v>75</v>
      </c>
    </row>
    <row r="569" spans="7:14" x14ac:dyDescent="0.25">
      <c r="G569" s="3">
        <v>41980</v>
      </c>
      <c r="H569" t="s">
        <v>53</v>
      </c>
      <c r="I569" t="s">
        <v>27</v>
      </c>
      <c r="J569">
        <v>0</v>
      </c>
      <c r="K569">
        <v>1</v>
      </c>
      <c r="L569" s="13">
        <f>VLOOKUP(I569,FormProductsTable[],2,0)*(1-FormTransactionsTable[[#This Row],[Discount]])</f>
        <v>27.5</v>
      </c>
      <c r="M569" s="14" t="str">
        <f>VLOOKUP(H569,FormSalesRepTable[],2,0)</f>
        <v>East</v>
      </c>
      <c r="N569" s="13">
        <f t="shared" si="10"/>
        <v>27.5</v>
      </c>
    </row>
    <row r="570" spans="7:14" x14ac:dyDescent="0.25">
      <c r="G570" s="3">
        <v>41294</v>
      </c>
      <c r="H570" t="s">
        <v>74</v>
      </c>
      <c r="I570" t="s">
        <v>16</v>
      </c>
      <c r="J570">
        <v>0.01</v>
      </c>
      <c r="K570">
        <v>1</v>
      </c>
      <c r="L570" s="13">
        <f>VLOOKUP(I570,FormProductsTable[],2,0)*(1-FormTransactionsTable[[#This Row],[Discount]])</f>
        <v>19.750499999999999</v>
      </c>
      <c r="M570" s="14" t="str">
        <f>VLOOKUP(H570,FormSalesRepTable[],2,0)</f>
        <v>West</v>
      </c>
      <c r="N570" s="13">
        <f t="shared" si="10"/>
        <v>19.75</v>
      </c>
    </row>
    <row r="571" spans="7:14" x14ac:dyDescent="0.25">
      <c r="G571" s="3">
        <v>41637</v>
      </c>
      <c r="H571" t="s">
        <v>73</v>
      </c>
      <c r="I571" t="s">
        <v>30</v>
      </c>
      <c r="J571">
        <v>1.4999999999999999E-2</v>
      </c>
      <c r="K571">
        <v>2</v>
      </c>
      <c r="L571" s="13">
        <f>VLOOKUP(I571,FormProductsTable[],2,0)*(1-FormTransactionsTable[[#This Row],[Discount]])</f>
        <v>29.55</v>
      </c>
      <c r="M571" s="14" t="str">
        <f>VLOOKUP(H571,FormSalesRepTable[],2,0)</f>
        <v>MidWest</v>
      </c>
      <c r="N571" s="13">
        <f t="shared" si="10"/>
        <v>59.1</v>
      </c>
    </row>
    <row r="572" spans="7:14" x14ac:dyDescent="0.25">
      <c r="G572" s="3">
        <v>41963</v>
      </c>
      <c r="H572" t="s">
        <v>83</v>
      </c>
      <c r="I572" t="s">
        <v>17</v>
      </c>
      <c r="J572">
        <v>0.02</v>
      </c>
      <c r="K572">
        <v>3</v>
      </c>
      <c r="L572" s="13">
        <f>VLOOKUP(I572,FormProductsTable[],2,0)*(1-FormTransactionsTable[[#This Row],[Discount]])</f>
        <v>22.491</v>
      </c>
      <c r="M572" s="14" t="str">
        <f>VLOOKUP(H572,FormSalesRepTable[],2,0)</f>
        <v>East</v>
      </c>
      <c r="N572" s="13">
        <f t="shared" si="10"/>
        <v>67.47</v>
      </c>
    </row>
    <row r="573" spans="7:14" x14ac:dyDescent="0.25">
      <c r="G573" s="3">
        <v>41631</v>
      </c>
      <c r="H573" t="s">
        <v>53</v>
      </c>
      <c r="I573" t="s">
        <v>12</v>
      </c>
      <c r="J573">
        <v>0.03</v>
      </c>
      <c r="K573">
        <v>1</v>
      </c>
      <c r="L573" s="13">
        <f>VLOOKUP(I573,FormProductsTable[],2,0)*(1-FormTransactionsTable[[#This Row],[Discount]])</f>
        <v>22.261499999999998</v>
      </c>
      <c r="M573" s="14" t="str">
        <f>VLOOKUP(H573,FormSalesRepTable[],2,0)</f>
        <v>East</v>
      </c>
      <c r="N573" s="13">
        <f t="shared" si="10"/>
        <v>22.26</v>
      </c>
    </row>
    <row r="574" spans="7:14" x14ac:dyDescent="0.25">
      <c r="G574" s="3">
        <v>41603</v>
      </c>
      <c r="H574" t="s">
        <v>48</v>
      </c>
      <c r="I574" t="s">
        <v>24</v>
      </c>
      <c r="J574">
        <v>0.02</v>
      </c>
      <c r="K574">
        <v>2</v>
      </c>
      <c r="L574" s="13">
        <f>VLOOKUP(I574,FormProductsTable[],2,0)*(1-FormTransactionsTable[[#This Row],[Discount]])</f>
        <v>33.32</v>
      </c>
      <c r="M574" s="14" t="str">
        <f>VLOOKUP(H574,FormSalesRepTable[],2,0)</f>
        <v>West</v>
      </c>
      <c r="N574" s="13">
        <f t="shared" si="10"/>
        <v>66.64</v>
      </c>
    </row>
    <row r="575" spans="7:14" x14ac:dyDescent="0.25">
      <c r="G575" s="3">
        <v>41775</v>
      </c>
      <c r="H575" t="s">
        <v>53</v>
      </c>
      <c r="I575" t="s">
        <v>12</v>
      </c>
      <c r="J575">
        <v>0</v>
      </c>
      <c r="K575">
        <v>3</v>
      </c>
      <c r="L575" s="13">
        <f>VLOOKUP(I575,FormProductsTable[],2,0)*(1-FormTransactionsTable[[#This Row],[Discount]])</f>
        <v>22.95</v>
      </c>
      <c r="M575" s="14" t="str">
        <f>VLOOKUP(H575,FormSalesRepTable[],2,0)</f>
        <v>East</v>
      </c>
      <c r="N575" s="13">
        <f t="shared" si="10"/>
        <v>68.849999999999994</v>
      </c>
    </row>
    <row r="576" spans="7:14" x14ac:dyDescent="0.25">
      <c r="G576" s="3">
        <v>41605</v>
      </c>
      <c r="H576" t="s">
        <v>20</v>
      </c>
      <c r="I576" t="s">
        <v>21</v>
      </c>
      <c r="J576">
        <v>1.4999999999999999E-2</v>
      </c>
      <c r="K576">
        <v>2</v>
      </c>
      <c r="L576" s="13">
        <f>VLOOKUP(I576,FormProductsTable[],2,0)*(1-FormTransactionsTable[[#This Row],[Discount]])</f>
        <v>24.625</v>
      </c>
      <c r="M576" s="14" t="str">
        <f>VLOOKUP(H576,FormSalesRepTable[],2,0)</f>
        <v>West</v>
      </c>
      <c r="N576" s="13">
        <f t="shared" si="10"/>
        <v>49.25</v>
      </c>
    </row>
    <row r="577" spans="7:14" x14ac:dyDescent="0.25">
      <c r="G577" s="3">
        <v>41904</v>
      </c>
      <c r="H577" t="s">
        <v>43</v>
      </c>
      <c r="I577" t="s">
        <v>11</v>
      </c>
      <c r="J577">
        <v>0</v>
      </c>
      <c r="K577">
        <v>3</v>
      </c>
      <c r="L577" s="13">
        <f>VLOOKUP(I577,FormProductsTable[],2,0)*(1-FormTransactionsTable[[#This Row],[Discount]])</f>
        <v>79.95</v>
      </c>
      <c r="M577" s="14" t="str">
        <f>VLOOKUP(H577,FormSalesRepTable[],2,0)</f>
        <v>MidWest</v>
      </c>
      <c r="N577" s="13">
        <f t="shared" si="10"/>
        <v>239.85</v>
      </c>
    </row>
    <row r="578" spans="7:14" x14ac:dyDescent="0.25">
      <c r="G578" s="3">
        <v>41588</v>
      </c>
      <c r="H578" t="s">
        <v>89</v>
      </c>
      <c r="I578" t="s">
        <v>24</v>
      </c>
      <c r="J578">
        <v>0</v>
      </c>
      <c r="K578">
        <v>2</v>
      </c>
      <c r="L578" s="13">
        <f>VLOOKUP(I578,FormProductsTable[],2,0)*(1-FormTransactionsTable[[#This Row],[Discount]])</f>
        <v>34</v>
      </c>
      <c r="M578" s="14" t="str">
        <f>VLOOKUP(H578,FormSalesRepTable[],2,0)</f>
        <v>West</v>
      </c>
      <c r="N578" s="13">
        <f t="shared" si="10"/>
        <v>68</v>
      </c>
    </row>
    <row r="579" spans="7:14" x14ac:dyDescent="0.25">
      <c r="G579" s="3">
        <v>41414</v>
      </c>
      <c r="H579" t="s">
        <v>62</v>
      </c>
      <c r="I579" t="s">
        <v>11</v>
      </c>
      <c r="J579">
        <v>0.01</v>
      </c>
      <c r="K579">
        <v>1</v>
      </c>
      <c r="L579" s="13">
        <f>VLOOKUP(I579,FormProductsTable[],2,0)*(1-FormTransactionsTable[[#This Row],[Discount]])</f>
        <v>79.150500000000008</v>
      </c>
      <c r="M579" s="14" t="str">
        <f>VLOOKUP(H579,FormSalesRepTable[],2,0)</f>
        <v>MidWest</v>
      </c>
      <c r="N579" s="13">
        <f t="shared" ref="N579:N642" si="11">ROUND(L579*K579,2)</f>
        <v>79.150000000000006</v>
      </c>
    </row>
    <row r="580" spans="7:14" x14ac:dyDescent="0.25">
      <c r="G580" s="3">
        <v>41635</v>
      </c>
      <c r="H580" t="s">
        <v>83</v>
      </c>
      <c r="I580" t="s">
        <v>17</v>
      </c>
      <c r="J580">
        <v>0</v>
      </c>
      <c r="K580">
        <v>23</v>
      </c>
      <c r="L580" s="13">
        <f>VLOOKUP(I580,FormProductsTable[],2,0)*(1-FormTransactionsTable[[#This Row],[Discount]])</f>
        <v>22.95</v>
      </c>
      <c r="M580" s="14" t="str">
        <f>VLOOKUP(H580,FormSalesRepTable[],2,0)</f>
        <v>East</v>
      </c>
      <c r="N580" s="13">
        <f t="shared" si="11"/>
        <v>527.85</v>
      </c>
    </row>
    <row r="581" spans="7:14" x14ac:dyDescent="0.25">
      <c r="G581" s="3">
        <v>41620</v>
      </c>
      <c r="H581" t="s">
        <v>70</v>
      </c>
      <c r="I581" t="s">
        <v>33</v>
      </c>
      <c r="J581">
        <v>0</v>
      </c>
      <c r="K581">
        <v>2</v>
      </c>
      <c r="L581" s="13">
        <f>VLOOKUP(I581,FormProductsTable[],2,0)*(1-FormTransactionsTable[[#This Row],[Discount]])</f>
        <v>23.5</v>
      </c>
      <c r="M581" s="14" t="str">
        <f>VLOOKUP(H581,FormSalesRepTable[],2,0)</f>
        <v>MidWest</v>
      </c>
      <c r="N581" s="13">
        <f t="shared" si="11"/>
        <v>47</v>
      </c>
    </row>
    <row r="582" spans="7:14" x14ac:dyDescent="0.25">
      <c r="G582" s="3">
        <v>41755</v>
      </c>
      <c r="H582" t="s">
        <v>13</v>
      </c>
      <c r="I582" t="s">
        <v>7</v>
      </c>
      <c r="J582">
        <v>2.5000000000000001E-2</v>
      </c>
      <c r="K582">
        <v>2</v>
      </c>
      <c r="L582" s="13">
        <f>VLOOKUP(I582,FormProductsTable[],2,0)*(1-FormTransactionsTable[[#This Row],[Discount]])</f>
        <v>20.474999999999998</v>
      </c>
      <c r="M582" s="14" t="str">
        <f>VLOOKUP(H582,FormSalesRepTable[],2,0)</f>
        <v>West</v>
      </c>
      <c r="N582" s="13">
        <f t="shared" si="11"/>
        <v>40.950000000000003</v>
      </c>
    </row>
    <row r="583" spans="7:14" x14ac:dyDescent="0.25">
      <c r="G583" s="3">
        <v>41616</v>
      </c>
      <c r="H583" t="s">
        <v>55</v>
      </c>
      <c r="I583" t="s">
        <v>7</v>
      </c>
      <c r="J583">
        <v>0</v>
      </c>
      <c r="K583">
        <v>3</v>
      </c>
      <c r="L583" s="13">
        <f>VLOOKUP(I583,FormProductsTable[],2,0)*(1-FormTransactionsTable[[#This Row],[Discount]])</f>
        <v>21</v>
      </c>
      <c r="M583" s="14" t="str">
        <f>VLOOKUP(H583,FormSalesRepTable[],2,0)</f>
        <v>West</v>
      </c>
      <c r="N583" s="13">
        <f t="shared" si="11"/>
        <v>63</v>
      </c>
    </row>
    <row r="584" spans="7:14" x14ac:dyDescent="0.25">
      <c r="G584" s="3">
        <v>41615</v>
      </c>
      <c r="H584" t="s">
        <v>85</v>
      </c>
      <c r="I584" t="s">
        <v>21</v>
      </c>
      <c r="J584">
        <v>0</v>
      </c>
      <c r="K584">
        <v>2</v>
      </c>
      <c r="L584" s="13">
        <f>VLOOKUP(I584,FormProductsTable[],2,0)*(1-FormTransactionsTable[[#This Row],[Discount]])</f>
        <v>25</v>
      </c>
      <c r="M584" s="14" t="str">
        <f>VLOOKUP(H584,FormSalesRepTable[],2,0)</f>
        <v>West</v>
      </c>
      <c r="N584" s="13">
        <f t="shared" si="11"/>
        <v>50</v>
      </c>
    </row>
    <row r="585" spans="7:14" x14ac:dyDescent="0.25">
      <c r="G585" s="3">
        <v>41590</v>
      </c>
      <c r="H585" t="s">
        <v>56</v>
      </c>
      <c r="I585" t="s">
        <v>12</v>
      </c>
      <c r="J585">
        <v>0</v>
      </c>
      <c r="K585">
        <v>1</v>
      </c>
      <c r="L585" s="13">
        <f>VLOOKUP(I585,FormProductsTable[],2,0)*(1-FormTransactionsTable[[#This Row],[Discount]])</f>
        <v>22.95</v>
      </c>
      <c r="M585" s="14" t="str">
        <f>VLOOKUP(H585,FormSalesRepTable[],2,0)</f>
        <v>South</v>
      </c>
      <c r="N585" s="13">
        <f t="shared" si="11"/>
        <v>22.95</v>
      </c>
    </row>
    <row r="586" spans="7:14" x14ac:dyDescent="0.25">
      <c r="G586" s="3">
        <v>41627</v>
      </c>
      <c r="H586" t="s">
        <v>51</v>
      </c>
      <c r="I586" t="s">
        <v>17</v>
      </c>
      <c r="J586">
        <v>0</v>
      </c>
      <c r="K586">
        <v>3</v>
      </c>
      <c r="L586" s="13">
        <f>VLOOKUP(I586,FormProductsTable[],2,0)*(1-FormTransactionsTable[[#This Row],[Discount]])</f>
        <v>22.95</v>
      </c>
      <c r="M586" s="14" t="str">
        <f>VLOOKUP(H586,FormSalesRepTable[],2,0)</f>
        <v>South</v>
      </c>
      <c r="N586" s="13">
        <f t="shared" si="11"/>
        <v>68.849999999999994</v>
      </c>
    </row>
    <row r="587" spans="7:14" x14ac:dyDescent="0.25">
      <c r="G587" s="3">
        <v>41951</v>
      </c>
      <c r="H587" t="s">
        <v>87</v>
      </c>
      <c r="I587" t="s">
        <v>33</v>
      </c>
      <c r="J587">
        <v>0.03</v>
      </c>
      <c r="K587">
        <v>3</v>
      </c>
      <c r="L587" s="13">
        <f>VLOOKUP(I587,FormProductsTable[],2,0)*(1-FormTransactionsTable[[#This Row],[Discount]])</f>
        <v>22.794999999999998</v>
      </c>
      <c r="M587" s="14" t="str">
        <f>VLOOKUP(H587,FormSalesRepTable[],2,0)</f>
        <v>MidWest</v>
      </c>
      <c r="N587" s="13">
        <f t="shared" si="11"/>
        <v>68.39</v>
      </c>
    </row>
    <row r="588" spans="7:14" x14ac:dyDescent="0.25">
      <c r="G588" s="3">
        <v>41989</v>
      </c>
      <c r="H588" t="s">
        <v>26</v>
      </c>
      <c r="I588" t="s">
        <v>30</v>
      </c>
      <c r="J588">
        <v>0</v>
      </c>
      <c r="K588">
        <v>1</v>
      </c>
      <c r="L588" s="13">
        <f>VLOOKUP(I588,FormProductsTable[],2,0)*(1-FormTransactionsTable[[#This Row],[Discount]])</f>
        <v>30</v>
      </c>
      <c r="M588" s="14" t="str">
        <f>VLOOKUP(H588,FormSalesRepTable[],2,0)</f>
        <v>MidWest</v>
      </c>
      <c r="N588" s="13">
        <f t="shared" si="11"/>
        <v>30</v>
      </c>
    </row>
    <row r="589" spans="7:14" x14ac:dyDescent="0.25">
      <c r="G589" s="3">
        <v>41582</v>
      </c>
      <c r="H589" t="s">
        <v>83</v>
      </c>
      <c r="I589" t="s">
        <v>24</v>
      </c>
      <c r="J589">
        <v>0.02</v>
      </c>
      <c r="K589">
        <v>24</v>
      </c>
      <c r="L589" s="13">
        <f>VLOOKUP(I589,FormProductsTable[],2,0)*(1-FormTransactionsTable[[#This Row],[Discount]])</f>
        <v>33.32</v>
      </c>
      <c r="M589" s="14" t="str">
        <f>VLOOKUP(H589,FormSalesRepTable[],2,0)</f>
        <v>East</v>
      </c>
      <c r="N589" s="13">
        <f t="shared" si="11"/>
        <v>799.68</v>
      </c>
    </row>
    <row r="590" spans="7:14" x14ac:dyDescent="0.25">
      <c r="G590" s="3">
        <v>41953</v>
      </c>
      <c r="H590" t="s">
        <v>29</v>
      </c>
      <c r="I590" t="s">
        <v>30</v>
      </c>
      <c r="J590">
        <v>1.4999999999999999E-2</v>
      </c>
      <c r="K590">
        <v>1</v>
      </c>
      <c r="L590" s="13">
        <f>VLOOKUP(I590,FormProductsTable[],2,0)*(1-FormTransactionsTable[[#This Row],[Discount]])</f>
        <v>29.55</v>
      </c>
      <c r="M590" s="14" t="str">
        <f>VLOOKUP(H590,FormSalesRepTable[],2,0)</f>
        <v>East</v>
      </c>
      <c r="N590" s="13">
        <f t="shared" si="11"/>
        <v>29.55</v>
      </c>
    </row>
    <row r="591" spans="7:14" x14ac:dyDescent="0.25">
      <c r="G591" s="3">
        <v>41602</v>
      </c>
      <c r="H591" t="s">
        <v>91</v>
      </c>
      <c r="I591" t="s">
        <v>21</v>
      </c>
      <c r="J591">
        <v>0</v>
      </c>
      <c r="K591">
        <v>1</v>
      </c>
      <c r="L591" s="13">
        <f>VLOOKUP(I591,FormProductsTable[],2,0)*(1-FormTransactionsTable[[#This Row],[Discount]])</f>
        <v>25</v>
      </c>
      <c r="M591" s="14" t="str">
        <f>VLOOKUP(H591,FormSalesRepTable[],2,0)</f>
        <v>West</v>
      </c>
      <c r="N591" s="13">
        <f t="shared" si="11"/>
        <v>25</v>
      </c>
    </row>
    <row r="592" spans="7:14" x14ac:dyDescent="0.25">
      <c r="G592" s="3">
        <v>41638</v>
      </c>
      <c r="H592" t="s">
        <v>49</v>
      </c>
      <c r="I592" t="s">
        <v>12</v>
      </c>
      <c r="J592">
        <v>0</v>
      </c>
      <c r="K592">
        <v>2</v>
      </c>
      <c r="L592" s="13">
        <f>VLOOKUP(I592,FormProductsTable[],2,0)*(1-FormTransactionsTable[[#This Row],[Discount]])</f>
        <v>22.95</v>
      </c>
      <c r="M592" s="14" t="str">
        <f>VLOOKUP(H592,FormSalesRepTable[],2,0)</f>
        <v>MidWest</v>
      </c>
      <c r="N592" s="13">
        <f t="shared" si="11"/>
        <v>45.9</v>
      </c>
    </row>
    <row r="593" spans="7:14" x14ac:dyDescent="0.25">
      <c r="G593" s="3">
        <v>41638</v>
      </c>
      <c r="H593" t="s">
        <v>58</v>
      </c>
      <c r="I593" t="s">
        <v>17</v>
      </c>
      <c r="J593">
        <v>0.02</v>
      </c>
      <c r="K593">
        <v>1</v>
      </c>
      <c r="L593" s="13">
        <f>VLOOKUP(I593,FormProductsTable[],2,0)*(1-FormTransactionsTable[[#This Row],[Discount]])</f>
        <v>22.491</v>
      </c>
      <c r="M593" s="14" t="str">
        <f>VLOOKUP(H593,FormSalesRepTable[],2,0)</f>
        <v>East</v>
      </c>
      <c r="N593" s="13">
        <f t="shared" si="11"/>
        <v>22.49</v>
      </c>
    </row>
    <row r="594" spans="7:14" x14ac:dyDescent="0.25">
      <c r="G594" s="3">
        <v>41711</v>
      </c>
      <c r="H594" t="s">
        <v>76</v>
      </c>
      <c r="I594" t="s">
        <v>33</v>
      </c>
      <c r="J594">
        <v>0.01</v>
      </c>
      <c r="K594">
        <v>2</v>
      </c>
      <c r="L594" s="13">
        <f>VLOOKUP(I594,FormProductsTable[],2,0)*(1-FormTransactionsTable[[#This Row],[Discount]])</f>
        <v>23.265000000000001</v>
      </c>
      <c r="M594" s="14" t="str">
        <f>VLOOKUP(H594,FormSalesRepTable[],2,0)</f>
        <v>MidWest</v>
      </c>
      <c r="N594" s="13">
        <f t="shared" si="11"/>
        <v>46.53</v>
      </c>
    </row>
    <row r="595" spans="7:14" x14ac:dyDescent="0.25">
      <c r="G595" s="3">
        <v>41400</v>
      </c>
      <c r="H595" t="s">
        <v>32</v>
      </c>
      <c r="I595" t="s">
        <v>16</v>
      </c>
      <c r="J595">
        <v>0</v>
      </c>
      <c r="K595">
        <v>3</v>
      </c>
      <c r="L595" s="13">
        <f>VLOOKUP(I595,FormProductsTable[],2,0)*(1-FormTransactionsTable[[#This Row],[Discount]])</f>
        <v>19.95</v>
      </c>
      <c r="M595" s="14" t="str">
        <f>VLOOKUP(H595,FormSalesRepTable[],2,0)</f>
        <v>MidWest</v>
      </c>
      <c r="N595" s="13">
        <f t="shared" si="11"/>
        <v>59.85</v>
      </c>
    </row>
    <row r="596" spans="7:14" x14ac:dyDescent="0.25">
      <c r="G596" s="3">
        <v>41868</v>
      </c>
      <c r="H596" t="s">
        <v>53</v>
      </c>
      <c r="I596" t="s">
        <v>11</v>
      </c>
      <c r="J596">
        <v>1.4999999999999999E-2</v>
      </c>
      <c r="K596">
        <v>2</v>
      </c>
      <c r="L596" s="13">
        <f>VLOOKUP(I596,FormProductsTable[],2,0)*(1-FormTransactionsTable[[#This Row],[Discount]])</f>
        <v>78.750749999999996</v>
      </c>
      <c r="M596" s="14" t="str">
        <f>VLOOKUP(H596,FormSalesRepTable[],2,0)</f>
        <v>East</v>
      </c>
      <c r="N596" s="13">
        <f t="shared" si="11"/>
        <v>157.5</v>
      </c>
    </row>
    <row r="597" spans="7:14" x14ac:dyDescent="0.25">
      <c r="G597" s="3">
        <v>42001</v>
      </c>
      <c r="H597" t="s">
        <v>35</v>
      </c>
      <c r="I597" t="s">
        <v>27</v>
      </c>
      <c r="J597">
        <v>0</v>
      </c>
      <c r="K597">
        <v>3</v>
      </c>
      <c r="L597" s="13">
        <f>VLOOKUP(I597,FormProductsTable[],2,0)*(1-FormTransactionsTable[[#This Row],[Discount]])</f>
        <v>27.5</v>
      </c>
      <c r="M597" s="14" t="str">
        <f>VLOOKUP(H597,FormSalesRepTable[],2,0)</f>
        <v>West</v>
      </c>
      <c r="N597" s="13">
        <f t="shared" si="11"/>
        <v>82.5</v>
      </c>
    </row>
    <row r="598" spans="7:14" x14ac:dyDescent="0.25">
      <c r="G598" s="3">
        <v>41835</v>
      </c>
      <c r="H598" t="s">
        <v>73</v>
      </c>
      <c r="I598" t="s">
        <v>12</v>
      </c>
      <c r="J598">
        <v>0.01</v>
      </c>
      <c r="K598">
        <v>3</v>
      </c>
      <c r="L598" s="13">
        <f>VLOOKUP(I598,FormProductsTable[],2,0)*(1-FormTransactionsTable[[#This Row],[Discount]])</f>
        <v>22.720499999999998</v>
      </c>
      <c r="M598" s="14" t="str">
        <f>VLOOKUP(H598,FormSalesRepTable[],2,0)</f>
        <v>MidWest</v>
      </c>
      <c r="N598" s="13">
        <f t="shared" si="11"/>
        <v>68.16</v>
      </c>
    </row>
    <row r="599" spans="7:14" x14ac:dyDescent="0.25">
      <c r="G599" s="3">
        <v>41397</v>
      </c>
      <c r="H599" t="s">
        <v>54</v>
      </c>
      <c r="I599" t="s">
        <v>30</v>
      </c>
      <c r="J599">
        <v>1.4999999999999999E-2</v>
      </c>
      <c r="K599">
        <v>2</v>
      </c>
      <c r="L599" s="13">
        <f>VLOOKUP(I599,FormProductsTable[],2,0)*(1-FormTransactionsTable[[#This Row],[Discount]])</f>
        <v>29.55</v>
      </c>
      <c r="M599" s="14" t="str">
        <f>VLOOKUP(H599,FormSalesRepTable[],2,0)</f>
        <v>South</v>
      </c>
      <c r="N599" s="13">
        <f t="shared" si="11"/>
        <v>59.1</v>
      </c>
    </row>
    <row r="600" spans="7:14" x14ac:dyDescent="0.25">
      <c r="G600" s="3">
        <v>41975</v>
      </c>
      <c r="H600" t="s">
        <v>40</v>
      </c>
      <c r="I600" t="s">
        <v>41</v>
      </c>
      <c r="J600">
        <v>0.01</v>
      </c>
      <c r="K600">
        <v>3</v>
      </c>
      <c r="L600" s="13">
        <f>VLOOKUP(I600,FormProductsTable[],2,0)*(1-FormTransactionsTable[[#This Row],[Discount]])</f>
        <v>18.809999999999999</v>
      </c>
      <c r="M600" s="14" t="str">
        <f>VLOOKUP(H600,FormSalesRepTable[],2,0)</f>
        <v>South</v>
      </c>
      <c r="N600" s="13">
        <f t="shared" si="11"/>
        <v>56.43</v>
      </c>
    </row>
    <row r="601" spans="7:14" x14ac:dyDescent="0.25">
      <c r="G601" s="3">
        <v>41979</v>
      </c>
      <c r="H601" t="s">
        <v>84</v>
      </c>
      <c r="I601" t="s">
        <v>11</v>
      </c>
      <c r="J601">
        <v>0.02</v>
      </c>
      <c r="K601">
        <v>7</v>
      </c>
      <c r="L601" s="13">
        <f>VLOOKUP(I601,FormProductsTable[],2,0)*(1-FormTransactionsTable[[#This Row],[Discount]])</f>
        <v>78.350999999999999</v>
      </c>
      <c r="M601" s="14" t="str">
        <f>VLOOKUP(H601,FormSalesRepTable[],2,0)</f>
        <v>West</v>
      </c>
      <c r="N601" s="13">
        <f t="shared" si="11"/>
        <v>548.46</v>
      </c>
    </row>
    <row r="602" spans="7:14" x14ac:dyDescent="0.25">
      <c r="G602" s="3">
        <v>41637</v>
      </c>
      <c r="H602" t="s">
        <v>10</v>
      </c>
      <c r="I602" t="s">
        <v>36</v>
      </c>
      <c r="J602">
        <v>0.01</v>
      </c>
      <c r="K602">
        <v>2</v>
      </c>
      <c r="L602" s="13">
        <f>VLOOKUP(I602,FormProductsTable[],2,0)*(1-FormTransactionsTable[[#This Row],[Discount]])</f>
        <v>24.75</v>
      </c>
      <c r="M602" s="14" t="str">
        <f>VLOOKUP(H602,FormSalesRepTable[],2,0)</f>
        <v>West</v>
      </c>
      <c r="N602" s="13">
        <f t="shared" si="11"/>
        <v>49.5</v>
      </c>
    </row>
    <row r="603" spans="7:14" x14ac:dyDescent="0.25">
      <c r="G603" s="3">
        <v>41584</v>
      </c>
      <c r="H603" t="s">
        <v>20</v>
      </c>
      <c r="I603" t="s">
        <v>16</v>
      </c>
      <c r="J603">
        <v>1.4999999999999999E-2</v>
      </c>
      <c r="K603">
        <v>3</v>
      </c>
      <c r="L603" s="13">
        <f>VLOOKUP(I603,FormProductsTable[],2,0)*(1-FormTransactionsTable[[#This Row],[Discount]])</f>
        <v>19.650749999999999</v>
      </c>
      <c r="M603" s="14" t="str">
        <f>VLOOKUP(H603,FormSalesRepTable[],2,0)</f>
        <v>West</v>
      </c>
      <c r="N603" s="13">
        <f t="shared" si="11"/>
        <v>58.95</v>
      </c>
    </row>
    <row r="604" spans="7:14" x14ac:dyDescent="0.25">
      <c r="G604" s="3">
        <v>41966</v>
      </c>
      <c r="H604" t="s">
        <v>46</v>
      </c>
      <c r="I604" t="s">
        <v>12</v>
      </c>
      <c r="J604">
        <v>0.02</v>
      </c>
      <c r="K604">
        <v>2</v>
      </c>
      <c r="L604" s="13">
        <f>VLOOKUP(I604,FormProductsTable[],2,0)*(1-FormTransactionsTable[[#This Row],[Discount]])</f>
        <v>22.491</v>
      </c>
      <c r="M604" s="14" t="str">
        <f>VLOOKUP(H604,FormSalesRepTable[],2,0)</f>
        <v>South</v>
      </c>
      <c r="N604" s="13">
        <f t="shared" si="11"/>
        <v>44.98</v>
      </c>
    </row>
    <row r="605" spans="7:14" x14ac:dyDescent="0.25">
      <c r="G605" s="3">
        <v>41980</v>
      </c>
      <c r="H605" t="s">
        <v>26</v>
      </c>
      <c r="I605" t="s">
        <v>24</v>
      </c>
      <c r="J605">
        <v>1.4999999999999999E-2</v>
      </c>
      <c r="K605">
        <v>2</v>
      </c>
      <c r="L605" s="13">
        <f>VLOOKUP(I605,FormProductsTable[],2,0)*(1-FormTransactionsTable[[#This Row],[Discount]])</f>
        <v>33.49</v>
      </c>
      <c r="M605" s="14" t="str">
        <f>VLOOKUP(H605,FormSalesRepTable[],2,0)</f>
        <v>MidWest</v>
      </c>
      <c r="N605" s="13">
        <f t="shared" si="11"/>
        <v>66.98</v>
      </c>
    </row>
    <row r="606" spans="7:14" x14ac:dyDescent="0.25">
      <c r="G606" s="3">
        <v>41989</v>
      </c>
      <c r="H606" t="s">
        <v>45</v>
      </c>
      <c r="I606" t="s">
        <v>21</v>
      </c>
      <c r="J606">
        <v>0.01</v>
      </c>
      <c r="K606">
        <v>2</v>
      </c>
      <c r="L606" s="13">
        <f>VLOOKUP(I606,FormProductsTable[],2,0)*(1-FormTransactionsTable[[#This Row],[Discount]])</f>
        <v>24.75</v>
      </c>
      <c r="M606" s="14" t="str">
        <f>VLOOKUP(H606,FormSalesRepTable[],2,0)</f>
        <v>MidWest</v>
      </c>
      <c r="N606" s="13">
        <f t="shared" si="11"/>
        <v>49.5</v>
      </c>
    </row>
    <row r="607" spans="7:14" x14ac:dyDescent="0.25">
      <c r="G607" s="3">
        <v>41635</v>
      </c>
      <c r="H607" t="s">
        <v>40</v>
      </c>
      <c r="I607" t="s">
        <v>21</v>
      </c>
      <c r="J607">
        <v>0.02</v>
      </c>
      <c r="K607">
        <v>2</v>
      </c>
      <c r="L607" s="13">
        <f>VLOOKUP(I607,FormProductsTable[],2,0)*(1-FormTransactionsTable[[#This Row],[Discount]])</f>
        <v>24.5</v>
      </c>
      <c r="M607" s="14" t="str">
        <f>VLOOKUP(H607,FormSalesRepTable[],2,0)</f>
        <v>South</v>
      </c>
      <c r="N607" s="13">
        <f t="shared" si="11"/>
        <v>49</v>
      </c>
    </row>
    <row r="608" spans="7:14" x14ac:dyDescent="0.25">
      <c r="G608" s="3">
        <v>41975</v>
      </c>
      <c r="H608" t="s">
        <v>85</v>
      </c>
      <c r="I608" t="s">
        <v>17</v>
      </c>
      <c r="J608">
        <v>2.5000000000000001E-2</v>
      </c>
      <c r="K608">
        <v>2</v>
      </c>
      <c r="L608" s="13">
        <f>VLOOKUP(I608,FormProductsTable[],2,0)*(1-FormTransactionsTable[[#This Row],[Discount]])</f>
        <v>22.376249999999999</v>
      </c>
      <c r="M608" s="14" t="str">
        <f>VLOOKUP(H608,FormSalesRepTable[],2,0)</f>
        <v>West</v>
      </c>
      <c r="N608" s="13">
        <f t="shared" si="11"/>
        <v>44.75</v>
      </c>
    </row>
    <row r="609" spans="7:14" x14ac:dyDescent="0.25">
      <c r="G609" s="3">
        <v>41958</v>
      </c>
      <c r="H609" t="s">
        <v>26</v>
      </c>
      <c r="I609" t="s">
        <v>12</v>
      </c>
      <c r="J609">
        <v>2.5000000000000001E-2</v>
      </c>
      <c r="K609">
        <v>2</v>
      </c>
      <c r="L609" s="13">
        <f>VLOOKUP(I609,FormProductsTable[],2,0)*(1-FormTransactionsTable[[#This Row],[Discount]])</f>
        <v>22.376249999999999</v>
      </c>
      <c r="M609" s="14" t="str">
        <f>VLOOKUP(H609,FormSalesRepTable[],2,0)</f>
        <v>MidWest</v>
      </c>
      <c r="N609" s="13">
        <f t="shared" si="11"/>
        <v>44.75</v>
      </c>
    </row>
    <row r="610" spans="7:14" x14ac:dyDescent="0.25">
      <c r="G610" s="3">
        <v>41622</v>
      </c>
      <c r="H610" t="s">
        <v>62</v>
      </c>
      <c r="I610" t="s">
        <v>41</v>
      </c>
      <c r="J610">
        <v>0.02</v>
      </c>
      <c r="K610">
        <v>1</v>
      </c>
      <c r="L610" s="13">
        <f>VLOOKUP(I610,FormProductsTable[],2,0)*(1-FormTransactionsTable[[#This Row],[Discount]])</f>
        <v>18.62</v>
      </c>
      <c r="M610" s="14" t="str">
        <f>VLOOKUP(H610,FormSalesRepTable[],2,0)</f>
        <v>MidWest</v>
      </c>
      <c r="N610" s="13">
        <f t="shared" si="11"/>
        <v>18.62</v>
      </c>
    </row>
    <row r="611" spans="7:14" x14ac:dyDescent="0.25">
      <c r="G611" s="3">
        <v>41620</v>
      </c>
      <c r="H611" t="s">
        <v>49</v>
      </c>
      <c r="I611" t="s">
        <v>16</v>
      </c>
      <c r="J611">
        <v>0</v>
      </c>
      <c r="K611">
        <v>4</v>
      </c>
      <c r="L611" s="13">
        <f>VLOOKUP(I611,FormProductsTable[],2,0)*(1-FormTransactionsTable[[#This Row],[Discount]])</f>
        <v>19.95</v>
      </c>
      <c r="M611" s="14" t="str">
        <f>VLOOKUP(H611,FormSalesRepTable[],2,0)</f>
        <v>MidWest</v>
      </c>
      <c r="N611" s="13">
        <f t="shared" si="11"/>
        <v>79.8</v>
      </c>
    </row>
    <row r="612" spans="7:14" x14ac:dyDescent="0.25">
      <c r="G612" s="3">
        <v>41999</v>
      </c>
      <c r="H612" t="s">
        <v>46</v>
      </c>
      <c r="I612" t="s">
        <v>12</v>
      </c>
      <c r="J612">
        <v>0.03</v>
      </c>
      <c r="K612">
        <v>2</v>
      </c>
      <c r="L612" s="13">
        <f>VLOOKUP(I612,FormProductsTable[],2,0)*(1-FormTransactionsTable[[#This Row],[Discount]])</f>
        <v>22.261499999999998</v>
      </c>
      <c r="M612" s="14" t="str">
        <f>VLOOKUP(H612,FormSalesRepTable[],2,0)</f>
        <v>South</v>
      </c>
      <c r="N612" s="13">
        <f t="shared" si="11"/>
        <v>44.52</v>
      </c>
    </row>
    <row r="613" spans="7:14" x14ac:dyDescent="0.25">
      <c r="G613" s="3">
        <v>41618</v>
      </c>
      <c r="H613" t="s">
        <v>54</v>
      </c>
      <c r="I613" t="s">
        <v>24</v>
      </c>
      <c r="J613">
        <v>0</v>
      </c>
      <c r="K613">
        <v>3</v>
      </c>
      <c r="L613" s="13">
        <f>VLOOKUP(I613,FormProductsTable[],2,0)*(1-FormTransactionsTable[[#This Row],[Discount]])</f>
        <v>34</v>
      </c>
      <c r="M613" s="14" t="str">
        <f>VLOOKUP(H613,FormSalesRepTable[],2,0)</f>
        <v>South</v>
      </c>
      <c r="N613" s="13">
        <f t="shared" si="11"/>
        <v>102</v>
      </c>
    </row>
    <row r="614" spans="7:14" x14ac:dyDescent="0.25">
      <c r="G614" s="3">
        <v>41478</v>
      </c>
      <c r="H614" t="s">
        <v>73</v>
      </c>
      <c r="I614" t="s">
        <v>21</v>
      </c>
      <c r="J614">
        <v>0</v>
      </c>
      <c r="K614">
        <v>3</v>
      </c>
      <c r="L614" s="13">
        <f>VLOOKUP(I614,FormProductsTable[],2,0)*(1-FormTransactionsTable[[#This Row],[Discount]])</f>
        <v>25</v>
      </c>
      <c r="M614" s="14" t="str">
        <f>VLOOKUP(H614,FormSalesRepTable[],2,0)</f>
        <v>MidWest</v>
      </c>
      <c r="N614" s="13">
        <f t="shared" si="11"/>
        <v>75</v>
      </c>
    </row>
    <row r="615" spans="7:14" x14ac:dyDescent="0.25">
      <c r="G615" s="3">
        <v>41948</v>
      </c>
      <c r="H615" t="s">
        <v>49</v>
      </c>
      <c r="I615" t="s">
        <v>16</v>
      </c>
      <c r="J615">
        <v>2.5000000000000001E-2</v>
      </c>
      <c r="K615">
        <v>2</v>
      </c>
      <c r="L615" s="13">
        <f>VLOOKUP(I615,FormProductsTable[],2,0)*(1-FormTransactionsTable[[#This Row],[Discount]])</f>
        <v>19.451249999999998</v>
      </c>
      <c r="M615" s="14" t="str">
        <f>VLOOKUP(H615,FormSalesRepTable[],2,0)</f>
        <v>MidWest</v>
      </c>
      <c r="N615" s="13">
        <f t="shared" si="11"/>
        <v>38.9</v>
      </c>
    </row>
    <row r="616" spans="7:14" x14ac:dyDescent="0.25">
      <c r="G616" s="3">
        <v>41663</v>
      </c>
      <c r="H616" t="s">
        <v>15</v>
      </c>
      <c r="I616" t="s">
        <v>24</v>
      </c>
      <c r="J616">
        <v>0</v>
      </c>
      <c r="K616">
        <v>1</v>
      </c>
      <c r="L616" s="13">
        <f>VLOOKUP(I616,FormProductsTable[],2,0)*(1-FormTransactionsTable[[#This Row],[Discount]])</f>
        <v>34</v>
      </c>
      <c r="M616" s="14" t="str">
        <f>VLOOKUP(H616,FormSalesRepTable[],2,0)</f>
        <v>MidWest</v>
      </c>
      <c r="N616" s="13">
        <f t="shared" si="11"/>
        <v>34</v>
      </c>
    </row>
    <row r="617" spans="7:14" x14ac:dyDescent="0.25">
      <c r="G617" s="3">
        <v>41322</v>
      </c>
      <c r="H617" t="s">
        <v>52</v>
      </c>
      <c r="I617" t="s">
        <v>16</v>
      </c>
      <c r="J617">
        <v>0.02</v>
      </c>
      <c r="K617">
        <v>18</v>
      </c>
      <c r="L617" s="13">
        <f>VLOOKUP(I617,FormProductsTable[],2,0)*(1-FormTransactionsTable[[#This Row],[Discount]])</f>
        <v>19.550999999999998</v>
      </c>
      <c r="M617" s="14" t="str">
        <f>VLOOKUP(H617,FormSalesRepTable[],2,0)</f>
        <v>West</v>
      </c>
      <c r="N617" s="13">
        <f t="shared" si="11"/>
        <v>351.92</v>
      </c>
    </row>
    <row r="618" spans="7:14" x14ac:dyDescent="0.25">
      <c r="G618" s="3">
        <v>41976</v>
      </c>
      <c r="H618" t="s">
        <v>52</v>
      </c>
      <c r="I618" t="s">
        <v>21</v>
      </c>
      <c r="J618">
        <v>0</v>
      </c>
      <c r="K618">
        <v>1</v>
      </c>
      <c r="L618" s="13">
        <f>VLOOKUP(I618,FormProductsTable[],2,0)*(1-FormTransactionsTable[[#This Row],[Discount]])</f>
        <v>25</v>
      </c>
      <c r="M618" s="14" t="str">
        <f>VLOOKUP(H618,FormSalesRepTable[],2,0)</f>
        <v>West</v>
      </c>
      <c r="N618" s="13">
        <f t="shared" si="11"/>
        <v>25</v>
      </c>
    </row>
    <row r="619" spans="7:14" x14ac:dyDescent="0.25">
      <c r="G619" s="3">
        <v>41958</v>
      </c>
      <c r="H619" t="s">
        <v>84</v>
      </c>
      <c r="I619" t="s">
        <v>24</v>
      </c>
      <c r="J619">
        <v>0</v>
      </c>
      <c r="K619">
        <v>3</v>
      </c>
      <c r="L619" s="13">
        <f>VLOOKUP(I619,FormProductsTable[],2,0)*(1-FormTransactionsTable[[#This Row],[Discount]])</f>
        <v>34</v>
      </c>
      <c r="M619" s="14" t="str">
        <f>VLOOKUP(H619,FormSalesRepTable[],2,0)</f>
        <v>West</v>
      </c>
      <c r="N619" s="13">
        <f t="shared" si="11"/>
        <v>102</v>
      </c>
    </row>
    <row r="620" spans="7:14" x14ac:dyDescent="0.25">
      <c r="G620" s="3">
        <v>41985</v>
      </c>
      <c r="H620" t="s">
        <v>29</v>
      </c>
      <c r="I620" t="s">
        <v>7</v>
      </c>
      <c r="J620">
        <v>0.02</v>
      </c>
      <c r="K620">
        <v>2</v>
      </c>
      <c r="L620" s="13">
        <f>VLOOKUP(I620,FormProductsTable[],2,0)*(1-FormTransactionsTable[[#This Row],[Discount]])</f>
        <v>20.58</v>
      </c>
      <c r="M620" s="14" t="str">
        <f>VLOOKUP(H620,FormSalesRepTable[],2,0)</f>
        <v>East</v>
      </c>
      <c r="N620" s="13">
        <f t="shared" si="11"/>
        <v>41.16</v>
      </c>
    </row>
    <row r="621" spans="7:14" x14ac:dyDescent="0.25">
      <c r="G621" s="3">
        <v>41612</v>
      </c>
      <c r="H621" t="s">
        <v>53</v>
      </c>
      <c r="I621" t="s">
        <v>7</v>
      </c>
      <c r="J621">
        <v>2.5000000000000001E-2</v>
      </c>
      <c r="K621">
        <v>2</v>
      </c>
      <c r="L621" s="13">
        <f>VLOOKUP(I621,FormProductsTable[],2,0)*(1-FormTransactionsTable[[#This Row],[Discount]])</f>
        <v>20.474999999999998</v>
      </c>
      <c r="M621" s="14" t="str">
        <f>VLOOKUP(H621,FormSalesRepTable[],2,0)</f>
        <v>East</v>
      </c>
      <c r="N621" s="13">
        <f t="shared" si="11"/>
        <v>40.950000000000003</v>
      </c>
    </row>
    <row r="622" spans="7:14" x14ac:dyDescent="0.25">
      <c r="G622" s="3">
        <v>42001</v>
      </c>
      <c r="H622" t="s">
        <v>26</v>
      </c>
      <c r="I622" t="s">
        <v>16</v>
      </c>
      <c r="J622">
        <v>0</v>
      </c>
      <c r="K622">
        <v>3</v>
      </c>
      <c r="L622" s="13">
        <f>VLOOKUP(I622,FormProductsTable[],2,0)*(1-FormTransactionsTable[[#This Row],[Discount]])</f>
        <v>19.95</v>
      </c>
      <c r="M622" s="14" t="str">
        <f>VLOOKUP(H622,FormSalesRepTable[],2,0)</f>
        <v>MidWest</v>
      </c>
      <c r="N622" s="13">
        <f t="shared" si="11"/>
        <v>59.85</v>
      </c>
    </row>
    <row r="623" spans="7:14" x14ac:dyDescent="0.25">
      <c r="G623" s="3">
        <v>41977</v>
      </c>
      <c r="H623" t="s">
        <v>46</v>
      </c>
      <c r="I623" t="s">
        <v>24</v>
      </c>
      <c r="J623">
        <v>0</v>
      </c>
      <c r="K623">
        <v>21</v>
      </c>
      <c r="L623" s="13">
        <f>VLOOKUP(I623,FormProductsTable[],2,0)*(1-FormTransactionsTable[[#This Row],[Discount]])</f>
        <v>34</v>
      </c>
      <c r="M623" s="14" t="str">
        <f>VLOOKUP(H623,FormSalesRepTable[],2,0)</f>
        <v>South</v>
      </c>
      <c r="N623" s="13">
        <f t="shared" si="11"/>
        <v>714</v>
      </c>
    </row>
    <row r="624" spans="7:14" x14ac:dyDescent="0.25">
      <c r="G624" s="3">
        <v>41542</v>
      </c>
      <c r="H624" t="s">
        <v>80</v>
      </c>
      <c r="I624" t="s">
        <v>21</v>
      </c>
      <c r="J624">
        <v>1.4999999999999999E-2</v>
      </c>
      <c r="K624">
        <v>3</v>
      </c>
      <c r="L624" s="13">
        <f>VLOOKUP(I624,FormProductsTable[],2,0)*(1-FormTransactionsTable[[#This Row],[Discount]])</f>
        <v>24.625</v>
      </c>
      <c r="M624" s="14" t="str">
        <f>VLOOKUP(H624,FormSalesRepTable[],2,0)</f>
        <v>East</v>
      </c>
      <c r="N624" s="13">
        <f t="shared" si="11"/>
        <v>73.88</v>
      </c>
    </row>
    <row r="625" spans="7:14" x14ac:dyDescent="0.25">
      <c r="G625" s="3">
        <v>41616</v>
      </c>
      <c r="H625" t="s">
        <v>26</v>
      </c>
      <c r="I625" t="s">
        <v>21</v>
      </c>
      <c r="J625">
        <v>0</v>
      </c>
      <c r="K625">
        <v>2</v>
      </c>
      <c r="L625" s="13">
        <f>VLOOKUP(I625,FormProductsTable[],2,0)*(1-FormTransactionsTable[[#This Row],[Discount]])</f>
        <v>25</v>
      </c>
      <c r="M625" s="14" t="str">
        <f>VLOOKUP(H625,FormSalesRepTable[],2,0)</f>
        <v>MidWest</v>
      </c>
      <c r="N625" s="13">
        <f t="shared" si="11"/>
        <v>50</v>
      </c>
    </row>
    <row r="626" spans="7:14" x14ac:dyDescent="0.25">
      <c r="G626" s="3">
        <v>41610</v>
      </c>
      <c r="H626" t="s">
        <v>29</v>
      </c>
      <c r="I626" t="s">
        <v>12</v>
      </c>
      <c r="J626">
        <v>0</v>
      </c>
      <c r="K626">
        <v>1</v>
      </c>
      <c r="L626" s="13">
        <f>VLOOKUP(I626,FormProductsTable[],2,0)*(1-FormTransactionsTable[[#This Row],[Discount]])</f>
        <v>22.95</v>
      </c>
      <c r="M626" s="14" t="str">
        <f>VLOOKUP(H626,FormSalesRepTable[],2,0)</f>
        <v>East</v>
      </c>
      <c r="N626" s="13">
        <f t="shared" si="11"/>
        <v>22.95</v>
      </c>
    </row>
    <row r="627" spans="7:14" x14ac:dyDescent="0.25">
      <c r="G627" s="3">
        <v>41593</v>
      </c>
      <c r="H627" t="s">
        <v>74</v>
      </c>
      <c r="I627" t="s">
        <v>16</v>
      </c>
      <c r="J627">
        <v>1.4999999999999999E-2</v>
      </c>
      <c r="K627">
        <v>2</v>
      </c>
      <c r="L627" s="13">
        <f>VLOOKUP(I627,FormProductsTable[],2,0)*(1-FormTransactionsTable[[#This Row],[Discount]])</f>
        <v>19.650749999999999</v>
      </c>
      <c r="M627" s="14" t="str">
        <f>VLOOKUP(H627,FormSalesRepTable[],2,0)</f>
        <v>West</v>
      </c>
      <c r="N627" s="13">
        <f t="shared" si="11"/>
        <v>39.299999999999997</v>
      </c>
    </row>
    <row r="628" spans="7:14" x14ac:dyDescent="0.25">
      <c r="G628" s="3">
        <v>42003</v>
      </c>
      <c r="H628" t="s">
        <v>52</v>
      </c>
      <c r="I628" t="s">
        <v>33</v>
      </c>
      <c r="J628">
        <v>0</v>
      </c>
      <c r="K628">
        <v>2</v>
      </c>
      <c r="L628" s="13">
        <f>VLOOKUP(I628,FormProductsTable[],2,0)*(1-FormTransactionsTable[[#This Row],[Discount]])</f>
        <v>23.5</v>
      </c>
      <c r="M628" s="14" t="str">
        <f>VLOOKUP(H628,FormSalesRepTable[],2,0)</f>
        <v>West</v>
      </c>
      <c r="N628" s="13">
        <f t="shared" si="11"/>
        <v>47</v>
      </c>
    </row>
    <row r="629" spans="7:14" x14ac:dyDescent="0.25">
      <c r="G629" s="3">
        <v>41434</v>
      </c>
      <c r="H629" t="s">
        <v>29</v>
      </c>
      <c r="I629" t="s">
        <v>11</v>
      </c>
      <c r="J629">
        <v>2.5000000000000001E-2</v>
      </c>
      <c r="K629">
        <v>3</v>
      </c>
      <c r="L629" s="13">
        <f>VLOOKUP(I629,FormProductsTable[],2,0)*(1-FormTransactionsTable[[#This Row],[Discount]])</f>
        <v>77.951250000000002</v>
      </c>
      <c r="M629" s="14" t="str">
        <f>VLOOKUP(H629,FormSalesRepTable[],2,0)</f>
        <v>East</v>
      </c>
      <c r="N629" s="13">
        <f t="shared" si="11"/>
        <v>233.85</v>
      </c>
    </row>
    <row r="630" spans="7:14" x14ac:dyDescent="0.25">
      <c r="G630" s="3">
        <v>41627</v>
      </c>
      <c r="H630" t="s">
        <v>34</v>
      </c>
      <c r="I630" t="s">
        <v>17</v>
      </c>
      <c r="J630">
        <v>0</v>
      </c>
      <c r="K630">
        <v>2</v>
      </c>
      <c r="L630" s="13">
        <f>VLOOKUP(I630,FormProductsTable[],2,0)*(1-FormTransactionsTable[[#This Row],[Discount]])</f>
        <v>22.95</v>
      </c>
      <c r="M630" s="14" t="str">
        <f>VLOOKUP(H630,FormSalesRepTable[],2,0)</f>
        <v>MidWest</v>
      </c>
      <c r="N630" s="13">
        <f t="shared" si="11"/>
        <v>45.9</v>
      </c>
    </row>
    <row r="631" spans="7:14" x14ac:dyDescent="0.25">
      <c r="G631" s="3">
        <v>41977</v>
      </c>
      <c r="H631" t="s">
        <v>48</v>
      </c>
      <c r="I631" t="s">
        <v>17</v>
      </c>
      <c r="J631">
        <v>0</v>
      </c>
      <c r="K631">
        <v>2</v>
      </c>
      <c r="L631" s="13">
        <f>VLOOKUP(I631,FormProductsTable[],2,0)*(1-FormTransactionsTable[[#This Row],[Discount]])</f>
        <v>22.95</v>
      </c>
      <c r="M631" s="14" t="str">
        <f>VLOOKUP(H631,FormSalesRepTable[],2,0)</f>
        <v>West</v>
      </c>
      <c r="N631" s="13">
        <f t="shared" si="11"/>
        <v>45.9</v>
      </c>
    </row>
    <row r="632" spans="7:14" x14ac:dyDescent="0.25">
      <c r="G632" s="3">
        <v>42000</v>
      </c>
      <c r="H632" t="s">
        <v>81</v>
      </c>
      <c r="I632" t="s">
        <v>30</v>
      </c>
      <c r="J632">
        <v>0.03</v>
      </c>
      <c r="K632">
        <v>4</v>
      </c>
      <c r="L632" s="13">
        <f>VLOOKUP(I632,FormProductsTable[],2,0)*(1-FormTransactionsTable[[#This Row],[Discount]])</f>
        <v>29.099999999999998</v>
      </c>
      <c r="M632" s="14" t="str">
        <f>VLOOKUP(H632,FormSalesRepTable[],2,0)</f>
        <v>West</v>
      </c>
      <c r="N632" s="13">
        <f t="shared" si="11"/>
        <v>116.4</v>
      </c>
    </row>
    <row r="633" spans="7:14" x14ac:dyDescent="0.25">
      <c r="G633" s="3">
        <v>41666</v>
      </c>
      <c r="H633" t="s">
        <v>51</v>
      </c>
      <c r="I633" t="s">
        <v>21</v>
      </c>
      <c r="J633">
        <v>0.01</v>
      </c>
      <c r="K633">
        <v>2</v>
      </c>
      <c r="L633" s="13">
        <f>VLOOKUP(I633,FormProductsTable[],2,0)*(1-FormTransactionsTable[[#This Row],[Discount]])</f>
        <v>24.75</v>
      </c>
      <c r="M633" s="14" t="str">
        <f>VLOOKUP(H633,FormSalesRepTable[],2,0)</f>
        <v>South</v>
      </c>
      <c r="N633" s="13">
        <f t="shared" si="11"/>
        <v>49.5</v>
      </c>
    </row>
    <row r="634" spans="7:14" x14ac:dyDescent="0.25">
      <c r="G634" s="3">
        <v>41516</v>
      </c>
      <c r="H634" t="s">
        <v>61</v>
      </c>
      <c r="I634" t="s">
        <v>12</v>
      </c>
      <c r="J634">
        <v>0</v>
      </c>
      <c r="K634">
        <v>4</v>
      </c>
      <c r="L634" s="13">
        <f>VLOOKUP(I634,FormProductsTable[],2,0)*(1-FormTransactionsTable[[#This Row],[Discount]])</f>
        <v>22.95</v>
      </c>
      <c r="M634" s="14" t="str">
        <f>VLOOKUP(H634,FormSalesRepTable[],2,0)</f>
        <v>East</v>
      </c>
      <c r="N634" s="13">
        <f t="shared" si="11"/>
        <v>91.8</v>
      </c>
    </row>
    <row r="635" spans="7:14" x14ac:dyDescent="0.25">
      <c r="G635" s="3">
        <v>41501</v>
      </c>
      <c r="H635" t="s">
        <v>89</v>
      </c>
      <c r="I635" t="s">
        <v>30</v>
      </c>
      <c r="J635">
        <v>0.01</v>
      </c>
      <c r="K635">
        <v>2</v>
      </c>
      <c r="L635" s="13">
        <f>VLOOKUP(I635,FormProductsTable[],2,0)*(1-FormTransactionsTable[[#This Row],[Discount]])</f>
        <v>29.7</v>
      </c>
      <c r="M635" s="14" t="str">
        <f>VLOOKUP(H635,FormSalesRepTable[],2,0)</f>
        <v>West</v>
      </c>
      <c r="N635" s="13">
        <f t="shared" si="11"/>
        <v>59.4</v>
      </c>
    </row>
    <row r="636" spans="7:14" x14ac:dyDescent="0.25">
      <c r="G636" s="3">
        <v>41584</v>
      </c>
      <c r="H636" t="s">
        <v>64</v>
      </c>
      <c r="I636" t="s">
        <v>27</v>
      </c>
      <c r="J636">
        <v>2.5000000000000001E-2</v>
      </c>
      <c r="K636">
        <v>3</v>
      </c>
      <c r="L636" s="13">
        <f>VLOOKUP(I636,FormProductsTable[],2,0)*(1-FormTransactionsTable[[#This Row],[Discount]])</f>
        <v>26.8125</v>
      </c>
      <c r="M636" s="14" t="str">
        <f>VLOOKUP(H636,FormSalesRepTable[],2,0)</f>
        <v>West</v>
      </c>
      <c r="N636" s="13">
        <f t="shared" si="11"/>
        <v>80.44</v>
      </c>
    </row>
    <row r="637" spans="7:14" x14ac:dyDescent="0.25">
      <c r="G637" s="3">
        <v>41968</v>
      </c>
      <c r="H637" t="s">
        <v>40</v>
      </c>
      <c r="I637" t="s">
        <v>17</v>
      </c>
      <c r="J637">
        <v>0.02</v>
      </c>
      <c r="K637">
        <v>2</v>
      </c>
      <c r="L637" s="13">
        <f>VLOOKUP(I637,FormProductsTable[],2,0)*(1-FormTransactionsTable[[#This Row],[Discount]])</f>
        <v>22.491</v>
      </c>
      <c r="M637" s="14" t="str">
        <f>VLOOKUP(H637,FormSalesRepTable[],2,0)</f>
        <v>South</v>
      </c>
      <c r="N637" s="13">
        <f t="shared" si="11"/>
        <v>44.98</v>
      </c>
    </row>
    <row r="638" spans="7:14" x14ac:dyDescent="0.25">
      <c r="G638" s="3">
        <v>41329</v>
      </c>
      <c r="H638" t="s">
        <v>89</v>
      </c>
      <c r="I638" t="s">
        <v>36</v>
      </c>
      <c r="J638">
        <v>0</v>
      </c>
      <c r="K638">
        <v>1</v>
      </c>
      <c r="L638" s="13">
        <f>VLOOKUP(I638,FormProductsTable[],2,0)*(1-FormTransactionsTable[[#This Row],[Discount]])</f>
        <v>25</v>
      </c>
      <c r="M638" s="14" t="str">
        <f>VLOOKUP(H638,FormSalesRepTable[],2,0)</f>
        <v>West</v>
      </c>
      <c r="N638" s="13">
        <f t="shared" si="11"/>
        <v>25</v>
      </c>
    </row>
    <row r="639" spans="7:14" x14ac:dyDescent="0.25">
      <c r="G639" s="3">
        <v>41957</v>
      </c>
      <c r="H639" t="s">
        <v>35</v>
      </c>
      <c r="I639" t="s">
        <v>21</v>
      </c>
      <c r="J639">
        <v>0</v>
      </c>
      <c r="K639">
        <v>2</v>
      </c>
      <c r="L639" s="13">
        <f>VLOOKUP(I639,FormProductsTable[],2,0)*(1-FormTransactionsTable[[#This Row],[Discount]])</f>
        <v>25</v>
      </c>
      <c r="M639" s="14" t="str">
        <f>VLOOKUP(H639,FormSalesRepTable[],2,0)</f>
        <v>West</v>
      </c>
      <c r="N639" s="13">
        <f t="shared" si="11"/>
        <v>50</v>
      </c>
    </row>
    <row r="640" spans="7:14" x14ac:dyDescent="0.25">
      <c r="G640" s="3">
        <v>41633</v>
      </c>
      <c r="H640" t="s">
        <v>18</v>
      </c>
      <c r="I640" t="s">
        <v>36</v>
      </c>
      <c r="J640">
        <v>0</v>
      </c>
      <c r="K640">
        <v>2</v>
      </c>
      <c r="L640" s="13">
        <f>VLOOKUP(I640,FormProductsTable[],2,0)*(1-FormTransactionsTable[[#This Row],[Discount]])</f>
        <v>25</v>
      </c>
      <c r="M640" s="14" t="str">
        <f>VLOOKUP(H640,FormSalesRepTable[],2,0)</f>
        <v>East</v>
      </c>
      <c r="N640" s="13">
        <f t="shared" si="11"/>
        <v>50</v>
      </c>
    </row>
    <row r="641" spans="7:14" x14ac:dyDescent="0.25">
      <c r="G641" s="3">
        <v>41980</v>
      </c>
      <c r="H641" t="s">
        <v>64</v>
      </c>
      <c r="I641" t="s">
        <v>41</v>
      </c>
      <c r="J641">
        <v>2.5000000000000001E-2</v>
      </c>
      <c r="K641">
        <v>4</v>
      </c>
      <c r="L641" s="13">
        <f>VLOOKUP(I641,FormProductsTable[],2,0)*(1-FormTransactionsTable[[#This Row],[Discount]])</f>
        <v>18.524999999999999</v>
      </c>
      <c r="M641" s="14" t="str">
        <f>VLOOKUP(H641,FormSalesRepTable[],2,0)</f>
        <v>West</v>
      </c>
      <c r="N641" s="13">
        <f t="shared" si="11"/>
        <v>74.099999999999994</v>
      </c>
    </row>
    <row r="642" spans="7:14" x14ac:dyDescent="0.25">
      <c r="G642" s="3">
        <v>41279</v>
      </c>
      <c r="H642" t="s">
        <v>68</v>
      </c>
      <c r="I642" t="s">
        <v>17</v>
      </c>
      <c r="J642">
        <v>1.4999999999999999E-2</v>
      </c>
      <c r="K642">
        <v>3</v>
      </c>
      <c r="L642" s="13">
        <f>VLOOKUP(I642,FormProductsTable[],2,0)*(1-FormTransactionsTable[[#This Row],[Discount]])</f>
        <v>22.60575</v>
      </c>
      <c r="M642" s="14" t="str">
        <f>VLOOKUP(H642,FormSalesRepTable[],2,0)</f>
        <v>MidWest</v>
      </c>
      <c r="N642" s="13">
        <f t="shared" si="11"/>
        <v>67.819999999999993</v>
      </c>
    </row>
    <row r="643" spans="7:14" x14ac:dyDescent="0.25">
      <c r="G643" s="3">
        <v>41990</v>
      </c>
      <c r="H643" t="s">
        <v>76</v>
      </c>
      <c r="I643" t="s">
        <v>24</v>
      </c>
      <c r="J643">
        <v>0</v>
      </c>
      <c r="K643">
        <v>3</v>
      </c>
      <c r="L643" s="13">
        <f>VLOOKUP(I643,FormProductsTable[],2,0)*(1-FormTransactionsTable[[#This Row],[Discount]])</f>
        <v>34</v>
      </c>
      <c r="M643" s="14" t="str">
        <f>VLOOKUP(H643,FormSalesRepTable[],2,0)</f>
        <v>MidWest</v>
      </c>
      <c r="N643" s="13">
        <f t="shared" ref="N643:N706" si="12">ROUND(L643*K643,2)</f>
        <v>102</v>
      </c>
    </row>
    <row r="644" spans="7:14" x14ac:dyDescent="0.25">
      <c r="G644" s="3">
        <v>41586</v>
      </c>
      <c r="H644" t="s">
        <v>51</v>
      </c>
      <c r="I644" t="s">
        <v>24</v>
      </c>
      <c r="J644">
        <v>0.02</v>
      </c>
      <c r="K644">
        <v>1</v>
      </c>
      <c r="L644" s="13">
        <f>VLOOKUP(I644,FormProductsTable[],2,0)*(1-FormTransactionsTable[[#This Row],[Discount]])</f>
        <v>33.32</v>
      </c>
      <c r="M644" s="14" t="str">
        <f>VLOOKUP(H644,FormSalesRepTable[],2,0)</f>
        <v>South</v>
      </c>
      <c r="N644" s="13">
        <f t="shared" si="12"/>
        <v>33.32</v>
      </c>
    </row>
    <row r="645" spans="7:14" x14ac:dyDescent="0.25">
      <c r="G645" s="3">
        <v>41954</v>
      </c>
      <c r="H645" t="s">
        <v>66</v>
      </c>
      <c r="I645" t="s">
        <v>21</v>
      </c>
      <c r="J645">
        <v>0</v>
      </c>
      <c r="K645">
        <v>1</v>
      </c>
      <c r="L645" s="13">
        <f>VLOOKUP(I645,FormProductsTable[],2,0)*(1-FormTransactionsTable[[#This Row],[Discount]])</f>
        <v>25</v>
      </c>
      <c r="M645" s="14" t="str">
        <f>VLOOKUP(H645,FormSalesRepTable[],2,0)</f>
        <v>West</v>
      </c>
      <c r="N645" s="13">
        <f t="shared" si="12"/>
        <v>25</v>
      </c>
    </row>
    <row r="646" spans="7:14" x14ac:dyDescent="0.25">
      <c r="G646" s="3">
        <v>41918</v>
      </c>
      <c r="H646" t="s">
        <v>72</v>
      </c>
      <c r="I646" t="s">
        <v>17</v>
      </c>
      <c r="J646">
        <v>0</v>
      </c>
      <c r="K646">
        <v>2</v>
      </c>
      <c r="L646" s="13">
        <f>VLOOKUP(I646,FormProductsTable[],2,0)*(1-FormTransactionsTable[[#This Row],[Discount]])</f>
        <v>22.95</v>
      </c>
      <c r="M646" s="14" t="str">
        <f>VLOOKUP(H646,FormSalesRepTable[],2,0)</f>
        <v>West</v>
      </c>
      <c r="N646" s="13">
        <f t="shared" si="12"/>
        <v>45.9</v>
      </c>
    </row>
    <row r="647" spans="7:14" x14ac:dyDescent="0.25">
      <c r="G647" s="3">
        <v>41617</v>
      </c>
      <c r="H647" t="s">
        <v>86</v>
      </c>
      <c r="I647" t="s">
        <v>17</v>
      </c>
      <c r="J647">
        <v>0.03</v>
      </c>
      <c r="K647">
        <v>3</v>
      </c>
      <c r="L647" s="13">
        <f>VLOOKUP(I647,FormProductsTable[],2,0)*(1-FormTransactionsTable[[#This Row],[Discount]])</f>
        <v>22.261499999999998</v>
      </c>
      <c r="M647" s="14" t="str">
        <f>VLOOKUP(H647,FormSalesRepTable[],2,0)</f>
        <v>South</v>
      </c>
      <c r="N647" s="13">
        <f t="shared" si="12"/>
        <v>66.78</v>
      </c>
    </row>
    <row r="648" spans="7:14" x14ac:dyDescent="0.25">
      <c r="G648" s="3">
        <v>41612</v>
      </c>
      <c r="H648" t="s">
        <v>73</v>
      </c>
      <c r="I648" t="s">
        <v>33</v>
      </c>
      <c r="J648">
        <v>0</v>
      </c>
      <c r="K648">
        <v>3</v>
      </c>
      <c r="L648" s="13">
        <f>VLOOKUP(I648,FormProductsTable[],2,0)*(1-FormTransactionsTable[[#This Row],[Discount]])</f>
        <v>23.5</v>
      </c>
      <c r="M648" s="14" t="str">
        <f>VLOOKUP(H648,FormSalesRepTable[],2,0)</f>
        <v>MidWest</v>
      </c>
      <c r="N648" s="13">
        <f t="shared" si="12"/>
        <v>70.5</v>
      </c>
    </row>
    <row r="649" spans="7:14" x14ac:dyDescent="0.25">
      <c r="G649" s="3">
        <v>41395</v>
      </c>
      <c r="H649" t="s">
        <v>53</v>
      </c>
      <c r="I649" t="s">
        <v>24</v>
      </c>
      <c r="J649">
        <v>0.01</v>
      </c>
      <c r="K649">
        <v>2</v>
      </c>
      <c r="L649" s="13">
        <f>VLOOKUP(I649,FormProductsTable[],2,0)*(1-FormTransactionsTable[[#This Row],[Discount]])</f>
        <v>33.659999999999997</v>
      </c>
      <c r="M649" s="14" t="str">
        <f>VLOOKUP(H649,FormSalesRepTable[],2,0)</f>
        <v>East</v>
      </c>
      <c r="N649" s="13">
        <f t="shared" si="12"/>
        <v>67.319999999999993</v>
      </c>
    </row>
    <row r="650" spans="7:14" x14ac:dyDescent="0.25">
      <c r="G650" s="3">
        <v>41471</v>
      </c>
      <c r="H650" t="s">
        <v>54</v>
      </c>
      <c r="I650" t="s">
        <v>7</v>
      </c>
      <c r="J650">
        <v>0</v>
      </c>
      <c r="K650">
        <v>2</v>
      </c>
      <c r="L650" s="13">
        <f>VLOOKUP(I650,FormProductsTable[],2,0)*(1-FormTransactionsTable[[#This Row],[Discount]])</f>
        <v>21</v>
      </c>
      <c r="M650" s="14" t="str">
        <f>VLOOKUP(H650,FormSalesRepTable[],2,0)</f>
        <v>South</v>
      </c>
      <c r="N650" s="13">
        <f t="shared" si="12"/>
        <v>42</v>
      </c>
    </row>
    <row r="651" spans="7:14" x14ac:dyDescent="0.25">
      <c r="G651" s="3">
        <v>41967</v>
      </c>
      <c r="H651" t="s">
        <v>73</v>
      </c>
      <c r="I651" t="s">
        <v>30</v>
      </c>
      <c r="J651">
        <v>0.02</v>
      </c>
      <c r="K651">
        <v>3</v>
      </c>
      <c r="L651" s="13">
        <f>VLOOKUP(I651,FormProductsTable[],2,0)*(1-FormTransactionsTable[[#This Row],[Discount]])</f>
        <v>29.4</v>
      </c>
      <c r="M651" s="14" t="str">
        <f>VLOOKUP(H651,FormSalesRepTable[],2,0)</f>
        <v>MidWest</v>
      </c>
      <c r="N651" s="13">
        <f t="shared" si="12"/>
        <v>88.2</v>
      </c>
    </row>
    <row r="652" spans="7:14" x14ac:dyDescent="0.25">
      <c r="G652" s="3">
        <v>41799</v>
      </c>
      <c r="H652" t="s">
        <v>82</v>
      </c>
      <c r="I652" t="s">
        <v>12</v>
      </c>
      <c r="J652">
        <v>0.03</v>
      </c>
      <c r="K652">
        <v>6</v>
      </c>
      <c r="L652" s="13">
        <f>VLOOKUP(I652,FormProductsTable[],2,0)*(1-FormTransactionsTable[[#This Row],[Discount]])</f>
        <v>22.261499999999998</v>
      </c>
      <c r="M652" s="14" t="str">
        <f>VLOOKUP(H652,FormSalesRepTable[],2,0)</f>
        <v>South</v>
      </c>
      <c r="N652" s="13">
        <f t="shared" si="12"/>
        <v>133.57</v>
      </c>
    </row>
    <row r="653" spans="7:14" x14ac:dyDescent="0.25">
      <c r="G653" s="3">
        <v>41606</v>
      </c>
      <c r="H653" t="s">
        <v>90</v>
      </c>
      <c r="I653" t="s">
        <v>36</v>
      </c>
      <c r="J653">
        <v>0</v>
      </c>
      <c r="K653">
        <v>2</v>
      </c>
      <c r="L653" s="13">
        <f>VLOOKUP(I653,FormProductsTable[],2,0)*(1-FormTransactionsTable[[#This Row],[Discount]])</f>
        <v>25</v>
      </c>
      <c r="M653" s="14" t="str">
        <f>VLOOKUP(H653,FormSalesRepTable[],2,0)</f>
        <v>East</v>
      </c>
      <c r="N653" s="13">
        <f t="shared" si="12"/>
        <v>50</v>
      </c>
    </row>
    <row r="654" spans="7:14" x14ac:dyDescent="0.25">
      <c r="G654" s="3">
        <v>41601</v>
      </c>
      <c r="H654" t="s">
        <v>44</v>
      </c>
      <c r="I654" t="s">
        <v>30</v>
      </c>
      <c r="J654">
        <v>0</v>
      </c>
      <c r="K654">
        <v>19</v>
      </c>
      <c r="L654" s="13">
        <f>VLOOKUP(I654,FormProductsTable[],2,0)*(1-FormTransactionsTable[[#This Row],[Discount]])</f>
        <v>30</v>
      </c>
      <c r="M654" s="14" t="str">
        <f>VLOOKUP(H654,FormSalesRepTable[],2,0)</f>
        <v>MidWest</v>
      </c>
      <c r="N654" s="13">
        <f t="shared" si="12"/>
        <v>570</v>
      </c>
    </row>
    <row r="655" spans="7:14" x14ac:dyDescent="0.25">
      <c r="G655" s="3">
        <v>42003</v>
      </c>
      <c r="H655" t="s">
        <v>28</v>
      </c>
      <c r="I655" t="s">
        <v>36</v>
      </c>
      <c r="J655">
        <v>0</v>
      </c>
      <c r="K655">
        <v>3</v>
      </c>
      <c r="L655" s="13">
        <f>VLOOKUP(I655,FormProductsTable[],2,0)*(1-FormTransactionsTable[[#This Row],[Discount]])</f>
        <v>25</v>
      </c>
      <c r="M655" s="14" t="str">
        <f>VLOOKUP(H655,FormSalesRepTable[],2,0)</f>
        <v>MidWest</v>
      </c>
      <c r="N655" s="13">
        <f t="shared" si="12"/>
        <v>75</v>
      </c>
    </row>
    <row r="656" spans="7:14" x14ac:dyDescent="0.25">
      <c r="G656" s="3">
        <v>42002</v>
      </c>
      <c r="H656" t="s">
        <v>67</v>
      </c>
      <c r="I656" t="s">
        <v>17</v>
      </c>
      <c r="J656">
        <v>0</v>
      </c>
      <c r="K656">
        <v>4</v>
      </c>
      <c r="L656" s="13">
        <f>VLOOKUP(I656,FormProductsTable[],2,0)*(1-FormTransactionsTable[[#This Row],[Discount]])</f>
        <v>22.95</v>
      </c>
      <c r="M656" s="14" t="str">
        <f>VLOOKUP(H656,FormSalesRepTable[],2,0)</f>
        <v>West</v>
      </c>
      <c r="N656" s="13">
        <f t="shared" si="12"/>
        <v>91.8</v>
      </c>
    </row>
    <row r="657" spans="7:14" x14ac:dyDescent="0.25">
      <c r="G657" s="3">
        <v>41967</v>
      </c>
      <c r="H657" t="s">
        <v>84</v>
      </c>
      <c r="I657" t="s">
        <v>16</v>
      </c>
      <c r="J657">
        <v>0</v>
      </c>
      <c r="K657">
        <v>3</v>
      </c>
      <c r="L657" s="13">
        <f>VLOOKUP(I657,FormProductsTable[],2,0)*(1-FormTransactionsTable[[#This Row],[Discount]])</f>
        <v>19.95</v>
      </c>
      <c r="M657" s="14" t="str">
        <f>VLOOKUP(H657,FormSalesRepTable[],2,0)</f>
        <v>West</v>
      </c>
      <c r="N657" s="13">
        <f t="shared" si="12"/>
        <v>59.85</v>
      </c>
    </row>
    <row r="658" spans="7:14" x14ac:dyDescent="0.25">
      <c r="G658" s="3">
        <v>41965</v>
      </c>
      <c r="H658" t="s">
        <v>67</v>
      </c>
      <c r="I658" t="s">
        <v>24</v>
      </c>
      <c r="J658">
        <v>0</v>
      </c>
      <c r="K658">
        <v>2</v>
      </c>
      <c r="L658" s="13">
        <f>VLOOKUP(I658,FormProductsTable[],2,0)*(1-FormTransactionsTable[[#This Row],[Discount]])</f>
        <v>34</v>
      </c>
      <c r="M658" s="14" t="str">
        <f>VLOOKUP(H658,FormSalesRepTable[],2,0)</f>
        <v>West</v>
      </c>
      <c r="N658" s="13">
        <f t="shared" si="12"/>
        <v>68</v>
      </c>
    </row>
    <row r="659" spans="7:14" x14ac:dyDescent="0.25">
      <c r="G659" s="3">
        <v>41993</v>
      </c>
      <c r="H659" t="s">
        <v>62</v>
      </c>
      <c r="I659" t="s">
        <v>24</v>
      </c>
      <c r="J659">
        <v>0</v>
      </c>
      <c r="K659">
        <v>3</v>
      </c>
      <c r="L659" s="13">
        <f>VLOOKUP(I659,FormProductsTable[],2,0)*(1-FormTransactionsTable[[#This Row],[Discount]])</f>
        <v>34</v>
      </c>
      <c r="M659" s="14" t="str">
        <f>VLOOKUP(H659,FormSalesRepTable[],2,0)</f>
        <v>MidWest</v>
      </c>
      <c r="N659" s="13">
        <f t="shared" si="12"/>
        <v>102</v>
      </c>
    </row>
    <row r="660" spans="7:14" x14ac:dyDescent="0.25">
      <c r="G660" s="3">
        <v>41597</v>
      </c>
      <c r="H660" t="s">
        <v>46</v>
      </c>
      <c r="I660" t="s">
        <v>16</v>
      </c>
      <c r="J660">
        <v>0</v>
      </c>
      <c r="K660">
        <v>3</v>
      </c>
      <c r="L660" s="13">
        <f>VLOOKUP(I660,FormProductsTable[],2,0)*(1-FormTransactionsTable[[#This Row],[Discount]])</f>
        <v>19.95</v>
      </c>
      <c r="M660" s="14" t="str">
        <f>VLOOKUP(H660,FormSalesRepTable[],2,0)</f>
        <v>South</v>
      </c>
      <c r="N660" s="13">
        <f t="shared" si="12"/>
        <v>59.85</v>
      </c>
    </row>
    <row r="661" spans="7:14" x14ac:dyDescent="0.25">
      <c r="G661" s="3">
        <v>41430</v>
      </c>
      <c r="H661" t="s">
        <v>48</v>
      </c>
      <c r="I661" t="s">
        <v>41</v>
      </c>
      <c r="J661">
        <v>0.03</v>
      </c>
      <c r="K661">
        <v>2</v>
      </c>
      <c r="L661" s="13">
        <f>VLOOKUP(I661,FormProductsTable[],2,0)*(1-FormTransactionsTable[[#This Row],[Discount]])</f>
        <v>18.43</v>
      </c>
      <c r="M661" s="14" t="str">
        <f>VLOOKUP(H661,FormSalesRepTable[],2,0)</f>
        <v>West</v>
      </c>
      <c r="N661" s="13">
        <f t="shared" si="12"/>
        <v>36.86</v>
      </c>
    </row>
    <row r="662" spans="7:14" x14ac:dyDescent="0.25">
      <c r="G662" s="3">
        <v>41958</v>
      </c>
      <c r="H662" t="s">
        <v>57</v>
      </c>
      <c r="I662" t="s">
        <v>24</v>
      </c>
      <c r="J662">
        <v>0</v>
      </c>
      <c r="K662">
        <v>3</v>
      </c>
      <c r="L662" s="13">
        <f>VLOOKUP(I662,FormProductsTable[],2,0)*(1-FormTransactionsTable[[#This Row],[Discount]])</f>
        <v>34</v>
      </c>
      <c r="M662" s="14" t="str">
        <f>VLOOKUP(H662,FormSalesRepTable[],2,0)</f>
        <v>East</v>
      </c>
      <c r="N662" s="13">
        <f t="shared" si="12"/>
        <v>102</v>
      </c>
    </row>
    <row r="663" spans="7:14" x14ac:dyDescent="0.25">
      <c r="G663" s="3">
        <v>41617</v>
      </c>
      <c r="H663" t="s">
        <v>43</v>
      </c>
      <c r="I663" t="s">
        <v>33</v>
      </c>
      <c r="J663">
        <v>2.5000000000000001E-2</v>
      </c>
      <c r="K663">
        <v>1</v>
      </c>
      <c r="L663" s="13">
        <f>VLOOKUP(I663,FormProductsTable[],2,0)*(1-FormTransactionsTable[[#This Row],[Discount]])</f>
        <v>22.912499999999998</v>
      </c>
      <c r="M663" s="14" t="str">
        <f>VLOOKUP(H663,FormSalesRepTable[],2,0)</f>
        <v>MidWest</v>
      </c>
      <c r="N663" s="13">
        <f t="shared" si="12"/>
        <v>22.91</v>
      </c>
    </row>
    <row r="664" spans="7:14" x14ac:dyDescent="0.25">
      <c r="G664" s="3">
        <v>41603</v>
      </c>
      <c r="H664" t="s">
        <v>34</v>
      </c>
      <c r="I664" t="s">
        <v>24</v>
      </c>
      <c r="J664">
        <v>0</v>
      </c>
      <c r="K664">
        <v>3</v>
      </c>
      <c r="L664" s="13">
        <f>VLOOKUP(I664,FormProductsTable[],2,0)*(1-FormTransactionsTable[[#This Row],[Discount]])</f>
        <v>34</v>
      </c>
      <c r="M664" s="14" t="str">
        <f>VLOOKUP(H664,FormSalesRepTable[],2,0)</f>
        <v>MidWest</v>
      </c>
      <c r="N664" s="13">
        <f t="shared" si="12"/>
        <v>102</v>
      </c>
    </row>
    <row r="665" spans="7:14" x14ac:dyDescent="0.25">
      <c r="G665" s="3">
        <v>41627</v>
      </c>
      <c r="H665" t="s">
        <v>90</v>
      </c>
      <c r="I665" t="s">
        <v>36</v>
      </c>
      <c r="J665">
        <v>0.01</v>
      </c>
      <c r="K665">
        <v>2</v>
      </c>
      <c r="L665" s="13">
        <f>VLOOKUP(I665,FormProductsTable[],2,0)*(1-FormTransactionsTable[[#This Row],[Discount]])</f>
        <v>24.75</v>
      </c>
      <c r="M665" s="14" t="str">
        <f>VLOOKUP(H665,FormSalesRepTable[],2,0)</f>
        <v>East</v>
      </c>
      <c r="N665" s="13">
        <f t="shared" si="12"/>
        <v>49.5</v>
      </c>
    </row>
    <row r="666" spans="7:14" x14ac:dyDescent="0.25">
      <c r="G666" s="3">
        <v>41649</v>
      </c>
      <c r="H666" t="s">
        <v>46</v>
      </c>
      <c r="I666" t="s">
        <v>16</v>
      </c>
      <c r="J666">
        <v>0</v>
      </c>
      <c r="K666">
        <v>1</v>
      </c>
      <c r="L666" s="13">
        <f>VLOOKUP(I666,FormProductsTable[],2,0)*(1-FormTransactionsTable[[#This Row],[Discount]])</f>
        <v>19.95</v>
      </c>
      <c r="M666" s="14" t="str">
        <f>VLOOKUP(H666,FormSalesRepTable[],2,0)</f>
        <v>South</v>
      </c>
      <c r="N666" s="13">
        <f t="shared" si="12"/>
        <v>19.95</v>
      </c>
    </row>
    <row r="667" spans="7:14" x14ac:dyDescent="0.25">
      <c r="G667" s="3">
        <v>41965</v>
      </c>
      <c r="H667" t="s">
        <v>37</v>
      </c>
      <c r="I667" t="s">
        <v>17</v>
      </c>
      <c r="J667">
        <v>0.01</v>
      </c>
      <c r="K667">
        <v>2</v>
      </c>
      <c r="L667" s="13">
        <f>VLOOKUP(I667,FormProductsTable[],2,0)*(1-FormTransactionsTable[[#This Row],[Discount]])</f>
        <v>22.720499999999998</v>
      </c>
      <c r="M667" s="14" t="str">
        <f>VLOOKUP(H667,FormSalesRepTable[],2,0)</f>
        <v>South</v>
      </c>
      <c r="N667" s="13">
        <f t="shared" si="12"/>
        <v>45.44</v>
      </c>
    </row>
    <row r="668" spans="7:14" x14ac:dyDescent="0.25">
      <c r="G668" s="3">
        <v>41307</v>
      </c>
      <c r="H668" t="s">
        <v>50</v>
      </c>
      <c r="I668" t="s">
        <v>24</v>
      </c>
      <c r="J668">
        <v>0</v>
      </c>
      <c r="K668">
        <v>1</v>
      </c>
      <c r="L668" s="13">
        <f>VLOOKUP(I668,FormProductsTable[],2,0)*(1-FormTransactionsTable[[#This Row],[Discount]])</f>
        <v>34</v>
      </c>
      <c r="M668" s="14" t="str">
        <f>VLOOKUP(H668,FormSalesRepTable[],2,0)</f>
        <v>West</v>
      </c>
      <c r="N668" s="13">
        <f t="shared" si="12"/>
        <v>34</v>
      </c>
    </row>
    <row r="669" spans="7:14" x14ac:dyDescent="0.25">
      <c r="G669" s="3">
        <v>42004</v>
      </c>
      <c r="H669" t="s">
        <v>71</v>
      </c>
      <c r="I669" t="s">
        <v>16</v>
      </c>
      <c r="J669">
        <v>0</v>
      </c>
      <c r="K669">
        <v>2</v>
      </c>
      <c r="L669" s="13">
        <f>VLOOKUP(I669,FormProductsTable[],2,0)*(1-FormTransactionsTable[[#This Row],[Discount]])</f>
        <v>19.95</v>
      </c>
      <c r="M669" s="14" t="str">
        <f>VLOOKUP(H669,FormSalesRepTable[],2,0)</f>
        <v>East</v>
      </c>
      <c r="N669" s="13">
        <f t="shared" si="12"/>
        <v>39.9</v>
      </c>
    </row>
    <row r="670" spans="7:14" x14ac:dyDescent="0.25">
      <c r="G670" s="3">
        <v>41970</v>
      </c>
      <c r="H670" t="s">
        <v>81</v>
      </c>
      <c r="I670" t="s">
        <v>11</v>
      </c>
      <c r="J670">
        <v>0</v>
      </c>
      <c r="K670">
        <v>3</v>
      </c>
      <c r="L670" s="13">
        <f>VLOOKUP(I670,FormProductsTable[],2,0)*(1-FormTransactionsTable[[#This Row],[Discount]])</f>
        <v>79.95</v>
      </c>
      <c r="M670" s="14" t="str">
        <f>VLOOKUP(H670,FormSalesRepTable[],2,0)</f>
        <v>West</v>
      </c>
      <c r="N670" s="13">
        <f t="shared" si="12"/>
        <v>239.85</v>
      </c>
    </row>
    <row r="671" spans="7:14" x14ac:dyDescent="0.25">
      <c r="G671" s="3">
        <v>41957</v>
      </c>
      <c r="H671" t="s">
        <v>13</v>
      </c>
      <c r="I671" t="s">
        <v>17</v>
      </c>
      <c r="J671">
        <v>0</v>
      </c>
      <c r="K671">
        <v>3</v>
      </c>
      <c r="L671" s="13">
        <f>VLOOKUP(I671,FormProductsTable[],2,0)*(1-FormTransactionsTable[[#This Row],[Discount]])</f>
        <v>22.95</v>
      </c>
      <c r="M671" s="14" t="str">
        <f>VLOOKUP(H671,FormSalesRepTable[],2,0)</f>
        <v>West</v>
      </c>
      <c r="N671" s="13">
        <f t="shared" si="12"/>
        <v>68.849999999999994</v>
      </c>
    </row>
    <row r="672" spans="7:14" x14ac:dyDescent="0.25">
      <c r="G672" s="3">
        <v>41633</v>
      </c>
      <c r="H672" t="s">
        <v>44</v>
      </c>
      <c r="I672" t="s">
        <v>12</v>
      </c>
      <c r="J672">
        <v>0</v>
      </c>
      <c r="K672">
        <v>3</v>
      </c>
      <c r="L672" s="13">
        <f>VLOOKUP(I672,FormProductsTable[],2,0)*(1-FormTransactionsTable[[#This Row],[Discount]])</f>
        <v>22.95</v>
      </c>
      <c r="M672" s="14" t="str">
        <f>VLOOKUP(H672,FormSalesRepTable[],2,0)</f>
        <v>MidWest</v>
      </c>
      <c r="N672" s="13">
        <f t="shared" si="12"/>
        <v>68.849999999999994</v>
      </c>
    </row>
    <row r="673" spans="7:14" x14ac:dyDescent="0.25">
      <c r="G673" s="3">
        <v>41582</v>
      </c>
      <c r="H673" t="s">
        <v>46</v>
      </c>
      <c r="I673" t="s">
        <v>36</v>
      </c>
      <c r="J673">
        <v>0.01</v>
      </c>
      <c r="K673">
        <v>2</v>
      </c>
      <c r="L673" s="13">
        <f>VLOOKUP(I673,FormProductsTable[],2,0)*(1-FormTransactionsTable[[#This Row],[Discount]])</f>
        <v>24.75</v>
      </c>
      <c r="M673" s="14" t="str">
        <f>VLOOKUP(H673,FormSalesRepTable[],2,0)</f>
        <v>South</v>
      </c>
      <c r="N673" s="13">
        <f t="shared" si="12"/>
        <v>49.5</v>
      </c>
    </row>
    <row r="674" spans="7:14" x14ac:dyDescent="0.25">
      <c r="G674" s="3">
        <v>41725</v>
      </c>
      <c r="H674" t="s">
        <v>40</v>
      </c>
      <c r="I674" t="s">
        <v>12</v>
      </c>
      <c r="J674">
        <v>0.03</v>
      </c>
      <c r="K674">
        <v>2</v>
      </c>
      <c r="L674" s="13">
        <f>VLOOKUP(I674,FormProductsTable[],2,0)*(1-FormTransactionsTable[[#This Row],[Discount]])</f>
        <v>22.261499999999998</v>
      </c>
      <c r="M674" s="14" t="str">
        <f>VLOOKUP(H674,FormSalesRepTable[],2,0)</f>
        <v>South</v>
      </c>
      <c r="N674" s="13">
        <f t="shared" si="12"/>
        <v>44.52</v>
      </c>
    </row>
    <row r="675" spans="7:14" x14ac:dyDescent="0.25">
      <c r="G675" s="3">
        <v>41753</v>
      </c>
      <c r="H675" t="s">
        <v>92</v>
      </c>
      <c r="I675" t="s">
        <v>21</v>
      </c>
      <c r="J675">
        <v>0</v>
      </c>
      <c r="K675">
        <v>2</v>
      </c>
      <c r="L675" s="13">
        <f>VLOOKUP(I675,FormProductsTable[],2,0)*(1-FormTransactionsTable[[#This Row],[Discount]])</f>
        <v>25</v>
      </c>
      <c r="M675" s="14" t="str">
        <f>VLOOKUP(H675,FormSalesRepTable[],2,0)</f>
        <v>MidWest</v>
      </c>
      <c r="N675" s="13">
        <f t="shared" si="12"/>
        <v>50</v>
      </c>
    </row>
    <row r="676" spans="7:14" x14ac:dyDescent="0.25">
      <c r="G676" s="3">
        <v>41845</v>
      </c>
      <c r="H676" t="s">
        <v>82</v>
      </c>
      <c r="I676" t="s">
        <v>12</v>
      </c>
      <c r="J676">
        <v>0.01</v>
      </c>
      <c r="K676">
        <v>1</v>
      </c>
      <c r="L676" s="13">
        <f>VLOOKUP(I676,FormProductsTable[],2,0)*(1-FormTransactionsTable[[#This Row],[Discount]])</f>
        <v>22.720499999999998</v>
      </c>
      <c r="M676" s="14" t="str">
        <f>VLOOKUP(H676,FormSalesRepTable[],2,0)</f>
        <v>South</v>
      </c>
      <c r="N676" s="13">
        <f t="shared" si="12"/>
        <v>22.72</v>
      </c>
    </row>
    <row r="677" spans="7:14" x14ac:dyDescent="0.25">
      <c r="G677" s="3">
        <v>41635</v>
      </c>
      <c r="H677" t="s">
        <v>28</v>
      </c>
      <c r="I677" t="s">
        <v>17</v>
      </c>
      <c r="J677">
        <v>0.01</v>
      </c>
      <c r="K677">
        <v>2</v>
      </c>
      <c r="L677" s="13">
        <f>VLOOKUP(I677,FormProductsTable[],2,0)*(1-FormTransactionsTable[[#This Row],[Discount]])</f>
        <v>22.720499999999998</v>
      </c>
      <c r="M677" s="14" t="str">
        <f>VLOOKUP(H677,FormSalesRepTable[],2,0)</f>
        <v>MidWest</v>
      </c>
      <c r="N677" s="13">
        <f t="shared" si="12"/>
        <v>45.44</v>
      </c>
    </row>
    <row r="678" spans="7:14" x14ac:dyDescent="0.25">
      <c r="G678" s="3">
        <v>41653</v>
      </c>
      <c r="H678" t="s">
        <v>43</v>
      </c>
      <c r="I678" t="s">
        <v>30</v>
      </c>
      <c r="J678">
        <v>1.4999999999999999E-2</v>
      </c>
      <c r="K678">
        <v>2</v>
      </c>
      <c r="L678" s="13">
        <f>VLOOKUP(I678,FormProductsTable[],2,0)*(1-FormTransactionsTable[[#This Row],[Discount]])</f>
        <v>29.55</v>
      </c>
      <c r="M678" s="14" t="str">
        <f>VLOOKUP(H678,FormSalesRepTable[],2,0)</f>
        <v>MidWest</v>
      </c>
      <c r="N678" s="13">
        <f t="shared" si="12"/>
        <v>59.1</v>
      </c>
    </row>
    <row r="679" spans="7:14" x14ac:dyDescent="0.25">
      <c r="G679" s="3">
        <v>41955</v>
      </c>
      <c r="H679" t="s">
        <v>31</v>
      </c>
      <c r="I679" t="s">
        <v>17</v>
      </c>
      <c r="J679">
        <v>0</v>
      </c>
      <c r="K679">
        <v>3</v>
      </c>
      <c r="L679" s="13">
        <f>VLOOKUP(I679,FormProductsTable[],2,0)*(1-FormTransactionsTable[[#This Row],[Discount]])</f>
        <v>22.95</v>
      </c>
      <c r="M679" s="14" t="str">
        <f>VLOOKUP(H679,FormSalesRepTable[],2,0)</f>
        <v>West</v>
      </c>
      <c r="N679" s="13">
        <f t="shared" si="12"/>
        <v>68.849999999999994</v>
      </c>
    </row>
    <row r="680" spans="7:14" x14ac:dyDescent="0.25">
      <c r="G680" s="3">
        <v>41944</v>
      </c>
      <c r="H680" t="s">
        <v>73</v>
      </c>
      <c r="I680" t="s">
        <v>7</v>
      </c>
      <c r="J680">
        <v>0</v>
      </c>
      <c r="K680">
        <v>3</v>
      </c>
      <c r="L680" s="13">
        <f>VLOOKUP(I680,FormProductsTable[],2,0)*(1-FormTransactionsTable[[#This Row],[Discount]])</f>
        <v>21</v>
      </c>
      <c r="M680" s="14" t="str">
        <f>VLOOKUP(H680,FormSalesRepTable[],2,0)</f>
        <v>MidWest</v>
      </c>
      <c r="N680" s="13">
        <f t="shared" si="12"/>
        <v>63</v>
      </c>
    </row>
    <row r="681" spans="7:14" x14ac:dyDescent="0.25">
      <c r="G681" s="3">
        <v>41611</v>
      </c>
      <c r="H681" t="s">
        <v>22</v>
      </c>
      <c r="I681" t="s">
        <v>7</v>
      </c>
      <c r="J681">
        <v>0</v>
      </c>
      <c r="K681">
        <v>3</v>
      </c>
      <c r="L681" s="13">
        <f>VLOOKUP(I681,FormProductsTable[],2,0)*(1-FormTransactionsTable[[#This Row],[Discount]])</f>
        <v>21</v>
      </c>
      <c r="M681" s="14" t="str">
        <f>VLOOKUP(H681,FormSalesRepTable[],2,0)</f>
        <v>East</v>
      </c>
      <c r="N681" s="13">
        <f t="shared" si="12"/>
        <v>63</v>
      </c>
    </row>
    <row r="682" spans="7:14" x14ac:dyDescent="0.25">
      <c r="G682" s="3">
        <v>42002</v>
      </c>
      <c r="H682" t="s">
        <v>32</v>
      </c>
      <c r="I682" t="s">
        <v>21</v>
      </c>
      <c r="J682">
        <v>0</v>
      </c>
      <c r="K682">
        <v>1</v>
      </c>
      <c r="L682" s="13">
        <f>VLOOKUP(I682,FormProductsTable[],2,0)*(1-FormTransactionsTable[[#This Row],[Discount]])</f>
        <v>25</v>
      </c>
      <c r="M682" s="14" t="str">
        <f>VLOOKUP(H682,FormSalesRepTable[],2,0)</f>
        <v>MidWest</v>
      </c>
      <c r="N682" s="13">
        <f t="shared" si="12"/>
        <v>25</v>
      </c>
    </row>
    <row r="683" spans="7:14" x14ac:dyDescent="0.25">
      <c r="G683" s="3">
        <v>41637</v>
      </c>
      <c r="H683" t="s">
        <v>40</v>
      </c>
      <c r="I683" t="s">
        <v>27</v>
      </c>
      <c r="J683">
        <v>0.03</v>
      </c>
      <c r="K683">
        <v>7</v>
      </c>
      <c r="L683" s="13">
        <f>VLOOKUP(I683,FormProductsTable[],2,0)*(1-FormTransactionsTable[[#This Row],[Discount]])</f>
        <v>26.675000000000001</v>
      </c>
      <c r="M683" s="14" t="str">
        <f>VLOOKUP(H683,FormSalesRepTable[],2,0)</f>
        <v>South</v>
      </c>
      <c r="N683" s="13">
        <f t="shared" si="12"/>
        <v>186.73</v>
      </c>
    </row>
    <row r="684" spans="7:14" x14ac:dyDescent="0.25">
      <c r="G684" s="3">
        <v>41695</v>
      </c>
      <c r="H684" t="s">
        <v>66</v>
      </c>
      <c r="I684" t="s">
        <v>24</v>
      </c>
      <c r="J684">
        <v>0.02</v>
      </c>
      <c r="K684">
        <v>2</v>
      </c>
      <c r="L684" s="13">
        <f>VLOOKUP(I684,FormProductsTable[],2,0)*(1-FormTransactionsTable[[#This Row],[Discount]])</f>
        <v>33.32</v>
      </c>
      <c r="M684" s="14" t="str">
        <f>VLOOKUP(H684,FormSalesRepTable[],2,0)</f>
        <v>West</v>
      </c>
      <c r="N684" s="13">
        <f t="shared" si="12"/>
        <v>66.64</v>
      </c>
    </row>
    <row r="685" spans="7:14" x14ac:dyDescent="0.25">
      <c r="G685" s="3">
        <v>41625</v>
      </c>
      <c r="H685" t="s">
        <v>89</v>
      </c>
      <c r="I685" t="s">
        <v>24</v>
      </c>
      <c r="J685">
        <v>0</v>
      </c>
      <c r="K685">
        <v>1</v>
      </c>
      <c r="L685" s="13">
        <f>VLOOKUP(I685,FormProductsTable[],2,0)*(1-FormTransactionsTable[[#This Row],[Discount]])</f>
        <v>34</v>
      </c>
      <c r="M685" s="14" t="str">
        <f>VLOOKUP(H685,FormSalesRepTable[],2,0)</f>
        <v>West</v>
      </c>
      <c r="N685" s="13">
        <f t="shared" si="12"/>
        <v>34</v>
      </c>
    </row>
    <row r="686" spans="7:14" x14ac:dyDescent="0.25">
      <c r="G686" s="3">
        <v>41618</v>
      </c>
      <c r="H686" t="s">
        <v>53</v>
      </c>
      <c r="I686" t="s">
        <v>24</v>
      </c>
      <c r="J686">
        <v>0.01</v>
      </c>
      <c r="K686">
        <v>1</v>
      </c>
      <c r="L686" s="13">
        <f>VLOOKUP(I686,FormProductsTable[],2,0)*(1-FormTransactionsTable[[#This Row],[Discount]])</f>
        <v>33.659999999999997</v>
      </c>
      <c r="M686" s="14" t="str">
        <f>VLOOKUP(H686,FormSalesRepTable[],2,0)</f>
        <v>East</v>
      </c>
      <c r="N686" s="13">
        <f t="shared" si="12"/>
        <v>33.659999999999997</v>
      </c>
    </row>
    <row r="687" spans="7:14" x14ac:dyDescent="0.25">
      <c r="G687" s="3">
        <v>41618</v>
      </c>
      <c r="H687" t="s">
        <v>20</v>
      </c>
      <c r="I687" t="s">
        <v>36</v>
      </c>
      <c r="J687">
        <v>1.4999999999999999E-2</v>
      </c>
      <c r="K687">
        <v>2</v>
      </c>
      <c r="L687" s="13">
        <f>VLOOKUP(I687,FormProductsTable[],2,0)*(1-FormTransactionsTable[[#This Row],[Discount]])</f>
        <v>24.625</v>
      </c>
      <c r="M687" s="14" t="str">
        <f>VLOOKUP(H687,FormSalesRepTable[],2,0)</f>
        <v>West</v>
      </c>
      <c r="N687" s="13">
        <f t="shared" si="12"/>
        <v>49.25</v>
      </c>
    </row>
    <row r="688" spans="7:14" x14ac:dyDescent="0.25">
      <c r="G688" s="3">
        <v>41948</v>
      </c>
      <c r="H688" t="s">
        <v>20</v>
      </c>
      <c r="I688" t="s">
        <v>33</v>
      </c>
      <c r="J688">
        <v>0</v>
      </c>
      <c r="K688">
        <v>2</v>
      </c>
      <c r="L688" s="13">
        <f>VLOOKUP(I688,FormProductsTable[],2,0)*(1-FormTransactionsTable[[#This Row],[Discount]])</f>
        <v>23.5</v>
      </c>
      <c r="M688" s="14" t="str">
        <f>VLOOKUP(H688,FormSalesRepTable[],2,0)</f>
        <v>West</v>
      </c>
      <c r="N688" s="13">
        <f t="shared" si="12"/>
        <v>47</v>
      </c>
    </row>
    <row r="689" spans="7:14" x14ac:dyDescent="0.25">
      <c r="G689" s="3">
        <v>41706</v>
      </c>
      <c r="H689" t="s">
        <v>29</v>
      </c>
      <c r="I689" t="s">
        <v>12</v>
      </c>
      <c r="J689">
        <v>0.02</v>
      </c>
      <c r="K689">
        <v>2</v>
      </c>
      <c r="L689" s="13">
        <f>VLOOKUP(I689,FormProductsTable[],2,0)*(1-FormTransactionsTable[[#This Row],[Discount]])</f>
        <v>22.491</v>
      </c>
      <c r="M689" s="14" t="str">
        <f>VLOOKUP(H689,FormSalesRepTable[],2,0)</f>
        <v>East</v>
      </c>
      <c r="N689" s="13">
        <f t="shared" si="12"/>
        <v>44.98</v>
      </c>
    </row>
    <row r="690" spans="7:14" x14ac:dyDescent="0.25">
      <c r="G690" s="3">
        <v>41965</v>
      </c>
      <c r="H690" t="s">
        <v>77</v>
      </c>
      <c r="I690" t="s">
        <v>17</v>
      </c>
      <c r="J690">
        <v>0</v>
      </c>
      <c r="K690">
        <v>2</v>
      </c>
      <c r="L690" s="13">
        <f>VLOOKUP(I690,FormProductsTable[],2,0)*(1-FormTransactionsTable[[#This Row],[Discount]])</f>
        <v>22.95</v>
      </c>
      <c r="M690" s="14" t="str">
        <f>VLOOKUP(H690,FormSalesRepTable[],2,0)</f>
        <v>West</v>
      </c>
      <c r="N690" s="13">
        <f t="shared" si="12"/>
        <v>45.9</v>
      </c>
    </row>
    <row r="691" spans="7:14" x14ac:dyDescent="0.25">
      <c r="G691" s="3">
        <v>41310</v>
      </c>
      <c r="H691" t="s">
        <v>39</v>
      </c>
      <c r="I691" t="s">
        <v>16</v>
      </c>
      <c r="J691">
        <v>0.03</v>
      </c>
      <c r="K691">
        <v>3</v>
      </c>
      <c r="L691" s="13">
        <f>VLOOKUP(I691,FormProductsTable[],2,0)*(1-FormTransactionsTable[[#This Row],[Discount]])</f>
        <v>19.351499999999998</v>
      </c>
      <c r="M691" s="14" t="str">
        <f>VLOOKUP(H691,FormSalesRepTable[],2,0)</f>
        <v>East</v>
      </c>
      <c r="N691" s="13">
        <f t="shared" si="12"/>
        <v>58.05</v>
      </c>
    </row>
    <row r="692" spans="7:14" x14ac:dyDescent="0.25">
      <c r="G692" s="3">
        <v>41415</v>
      </c>
      <c r="H692" t="s">
        <v>45</v>
      </c>
      <c r="I692" t="s">
        <v>17</v>
      </c>
      <c r="J692">
        <v>0</v>
      </c>
      <c r="K692">
        <v>1</v>
      </c>
      <c r="L692" s="13">
        <f>VLOOKUP(I692,FormProductsTable[],2,0)*(1-FormTransactionsTable[[#This Row],[Discount]])</f>
        <v>22.95</v>
      </c>
      <c r="M692" s="14" t="str">
        <f>VLOOKUP(H692,FormSalesRepTable[],2,0)</f>
        <v>MidWest</v>
      </c>
      <c r="N692" s="13">
        <f t="shared" si="12"/>
        <v>22.95</v>
      </c>
    </row>
    <row r="693" spans="7:14" x14ac:dyDescent="0.25">
      <c r="G693" s="3">
        <v>41961</v>
      </c>
      <c r="H693" t="s">
        <v>78</v>
      </c>
      <c r="I693" t="s">
        <v>16</v>
      </c>
      <c r="J693">
        <v>1.4999999999999999E-2</v>
      </c>
      <c r="K693">
        <v>9</v>
      </c>
      <c r="L693" s="13">
        <f>VLOOKUP(I693,FormProductsTable[],2,0)*(1-FormTransactionsTable[[#This Row],[Discount]])</f>
        <v>19.650749999999999</v>
      </c>
      <c r="M693" s="14" t="str">
        <f>VLOOKUP(H693,FormSalesRepTable[],2,0)</f>
        <v>South</v>
      </c>
      <c r="N693" s="13">
        <f t="shared" si="12"/>
        <v>176.86</v>
      </c>
    </row>
    <row r="694" spans="7:14" x14ac:dyDescent="0.25">
      <c r="G694" s="3">
        <v>41322</v>
      </c>
      <c r="H694" t="s">
        <v>60</v>
      </c>
      <c r="I694" t="s">
        <v>17</v>
      </c>
      <c r="J694">
        <v>0.01</v>
      </c>
      <c r="K694">
        <v>2</v>
      </c>
      <c r="L694" s="13">
        <f>VLOOKUP(I694,FormProductsTable[],2,0)*(1-FormTransactionsTable[[#This Row],[Discount]])</f>
        <v>22.720499999999998</v>
      </c>
      <c r="M694" s="14" t="str">
        <f>VLOOKUP(H694,FormSalesRepTable[],2,0)</f>
        <v>South</v>
      </c>
      <c r="N694" s="13">
        <f t="shared" si="12"/>
        <v>45.44</v>
      </c>
    </row>
    <row r="695" spans="7:14" x14ac:dyDescent="0.25">
      <c r="G695" s="3">
        <v>41632</v>
      </c>
      <c r="H695" t="s">
        <v>50</v>
      </c>
      <c r="I695" t="s">
        <v>17</v>
      </c>
      <c r="J695">
        <v>2.5000000000000001E-2</v>
      </c>
      <c r="K695">
        <v>2</v>
      </c>
      <c r="L695" s="13">
        <f>VLOOKUP(I695,FormProductsTable[],2,0)*(1-FormTransactionsTable[[#This Row],[Discount]])</f>
        <v>22.376249999999999</v>
      </c>
      <c r="M695" s="14" t="str">
        <f>VLOOKUP(H695,FormSalesRepTable[],2,0)</f>
        <v>West</v>
      </c>
      <c r="N695" s="13">
        <f t="shared" si="12"/>
        <v>44.75</v>
      </c>
    </row>
    <row r="696" spans="7:14" x14ac:dyDescent="0.25">
      <c r="G696" s="3">
        <v>41982</v>
      </c>
      <c r="H696" t="s">
        <v>43</v>
      </c>
      <c r="I696" t="s">
        <v>30</v>
      </c>
      <c r="J696">
        <v>0</v>
      </c>
      <c r="K696">
        <v>3</v>
      </c>
      <c r="L696" s="13">
        <f>VLOOKUP(I696,FormProductsTable[],2,0)*(1-FormTransactionsTable[[#This Row],[Discount]])</f>
        <v>30</v>
      </c>
      <c r="M696" s="14" t="str">
        <f>VLOOKUP(H696,FormSalesRepTable[],2,0)</f>
        <v>MidWest</v>
      </c>
      <c r="N696" s="13">
        <f t="shared" si="12"/>
        <v>90</v>
      </c>
    </row>
    <row r="697" spans="7:14" x14ac:dyDescent="0.25">
      <c r="G697" s="3">
        <v>41585</v>
      </c>
      <c r="H697" t="s">
        <v>34</v>
      </c>
      <c r="I697" t="s">
        <v>33</v>
      </c>
      <c r="J697">
        <v>0</v>
      </c>
      <c r="K697">
        <v>3</v>
      </c>
      <c r="L697" s="13">
        <f>VLOOKUP(I697,FormProductsTable[],2,0)*(1-FormTransactionsTable[[#This Row],[Discount]])</f>
        <v>23.5</v>
      </c>
      <c r="M697" s="14" t="str">
        <f>VLOOKUP(H697,FormSalesRepTable[],2,0)</f>
        <v>MidWest</v>
      </c>
      <c r="N697" s="13">
        <f t="shared" si="12"/>
        <v>70.5</v>
      </c>
    </row>
    <row r="698" spans="7:14" x14ac:dyDescent="0.25">
      <c r="G698" s="3">
        <v>41962</v>
      </c>
      <c r="H698" t="s">
        <v>42</v>
      </c>
      <c r="I698" t="s">
        <v>24</v>
      </c>
      <c r="J698">
        <v>0</v>
      </c>
      <c r="K698">
        <v>1</v>
      </c>
      <c r="L698" s="13">
        <f>VLOOKUP(I698,FormProductsTable[],2,0)*(1-FormTransactionsTable[[#This Row],[Discount]])</f>
        <v>34</v>
      </c>
      <c r="M698" s="14" t="str">
        <f>VLOOKUP(H698,FormSalesRepTable[],2,0)</f>
        <v>MidWest</v>
      </c>
      <c r="N698" s="13">
        <f t="shared" si="12"/>
        <v>34</v>
      </c>
    </row>
    <row r="699" spans="7:14" x14ac:dyDescent="0.25">
      <c r="G699" s="3">
        <v>41976</v>
      </c>
      <c r="H699" t="s">
        <v>44</v>
      </c>
      <c r="I699" t="s">
        <v>17</v>
      </c>
      <c r="J699">
        <v>0.03</v>
      </c>
      <c r="K699">
        <v>1</v>
      </c>
      <c r="L699" s="13">
        <f>VLOOKUP(I699,FormProductsTable[],2,0)*(1-FormTransactionsTable[[#This Row],[Discount]])</f>
        <v>22.261499999999998</v>
      </c>
      <c r="M699" s="14" t="str">
        <f>VLOOKUP(H699,FormSalesRepTable[],2,0)</f>
        <v>MidWest</v>
      </c>
      <c r="N699" s="13">
        <f t="shared" si="12"/>
        <v>22.26</v>
      </c>
    </row>
    <row r="700" spans="7:14" x14ac:dyDescent="0.25">
      <c r="G700" s="3">
        <v>41659</v>
      </c>
      <c r="H700" t="s">
        <v>79</v>
      </c>
      <c r="I700" t="s">
        <v>27</v>
      </c>
      <c r="J700">
        <v>0.03</v>
      </c>
      <c r="K700">
        <v>23</v>
      </c>
      <c r="L700" s="13">
        <f>VLOOKUP(I700,FormProductsTable[],2,0)*(1-FormTransactionsTable[[#This Row],[Discount]])</f>
        <v>26.675000000000001</v>
      </c>
      <c r="M700" s="14" t="str">
        <f>VLOOKUP(H700,FormSalesRepTable[],2,0)</f>
        <v>MidWest</v>
      </c>
      <c r="N700" s="13">
        <f t="shared" si="12"/>
        <v>613.53</v>
      </c>
    </row>
    <row r="701" spans="7:14" x14ac:dyDescent="0.25">
      <c r="G701" s="3">
        <v>41997</v>
      </c>
      <c r="H701" t="s">
        <v>81</v>
      </c>
      <c r="I701" t="s">
        <v>33</v>
      </c>
      <c r="J701">
        <v>0</v>
      </c>
      <c r="K701">
        <v>2</v>
      </c>
      <c r="L701" s="13">
        <f>VLOOKUP(I701,FormProductsTable[],2,0)*(1-FormTransactionsTable[[#This Row],[Discount]])</f>
        <v>23.5</v>
      </c>
      <c r="M701" s="14" t="str">
        <f>VLOOKUP(H701,FormSalesRepTable[],2,0)</f>
        <v>West</v>
      </c>
      <c r="N701" s="13">
        <f t="shared" si="12"/>
        <v>47</v>
      </c>
    </row>
    <row r="702" spans="7:14" x14ac:dyDescent="0.25">
      <c r="G702" s="3">
        <v>41485</v>
      </c>
      <c r="H702" t="s">
        <v>84</v>
      </c>
      <c r="I702" t="s">
        <v>24</v>
      </c>
      <c r="J702">
        <v>0.01</v>
      </c>
      <c r="K702">
        <v>2</v>
      </c>
      <c r="L702" s="13">
        <f>VLOOKUP(I702,FormProductsTable[],2,0)*(1-FormTransactionsTable[[#This Row],[Discount]])</f>
        <v>33.659999999999997</v>
      </c>
      <c r="M702" s="14" t="str">
        <f>VLOOKUP(H702,FormSalesRepTable[],2,0)</f>
        <v>West</v>
      </c>
      <c r="N702" s="13">
        <f t="shared" si="12"/>
        <v>67.319999999999993</v>
      </c>
    </row>
    <row r="703" spans="7:14" x14ac:dyDescent="0.25">
      <c r="G703" s="3">
        <v>41582</v>
      </c>
      <c r="H703" t="s">
        <v>45</v>
      </c>
      <c r="I703" t="s">
        <v>12</v>
      </c>
      <c r="J703">
        <v>0</v>
      </c>
      <c r="K703">
        <v>2</v>
      </c>
      <c r="L703" s="13">
        <f>VLOOKUP(I703,FormProductsTable[],2,0)*(1-FormTransactionsTable[[#This Row],[Discount]])</f>
        <v>22.95</v>
      </c>
      <c r="M703" s="14" t="str">
        <f>VLOOKUP(H703,FormSalesRepTable[],2,0)</f>
        <v>MidWest</v>
      </c>
      <c r="N703" s="13">
        <f t="shared" si="12"/>
        <v>45.9</v>
      </c>
    </row>
    <row r="704" spans="7:14" x14ac:dyDescent="0.25">
      <c r="G704" s="3">
        <v>41978</v>
      </c>
      <c r="H704" t="s">
        <v>49</v>
      </c>
      <c r="I704" t="s">
        <v>12</v>
      </c>
      <c r="J704">
        <v>0.02</v>
      </c>
      <c r="K704">
        <v>2</v>
      </c>
      <c r="L704" s="13">
        <f>VLOOKUP(I704,FormProductsTable[],2,0)*(1-FormTransactionsTable[[#This Row],[Discount]])</f>
        <v>22.491</v>
      </c>
      <c r="M704" s="14" t="str">
        <f>VLOOKUP(H704,FormSalesRepTable[],2,0)</f>
        <v>MidWest</v>
      </c>
      <c r="N704" s="13">
        <f t="shared" si="12"/>
        <v>44.98</v>
      </c>
    </row>
    <row r="705" spans="7:14" x14ac:dyDescent="0.25">
      <c r="G705" s="3">
        <v>41391</v>
      </c>
      <c r="H705" t="s">
        <v>44</v>
      </c>
      <c r="I705" t="s">
        <v>17</v>
      </c>
      <c r="J705">
        <v>0</v>
      </c>
      <c r="K705">
        <v>1</v>
      </c>
      <c r="L705" s="13">
        <f>VLOOKUP(I705,FormProductsTable[],2,0)*(1-FormTransactionsTable[[#This Row],[Discount]])</f>
        <v>22.95</v>
      </c>
      <c r="M705" s="14" t="str">
        <f>VLOOKUP(H705,FormSalesRepTable[],2,0)</f>
        <v>MidWest</v>
      </c>
      <c r="N705" s="13">
        <f t="shared" si="12"/>
        <v>22.95</v>
      </c>
    </row>
    <row r="706" spans="7:14" x14ac:dyDescent="0.25">
      <c r="G706" s="3">
        <v>41970</v>
      </c>
      <c r="H706" t="s">
        <v>43</v>
      </c>
      <c r="I706" t="s">
        <v>7</v>
      </c>
      <c r="J706">
        <v>0</v>
      </c>
      <c r="K706">
        <v>1</v>
      </c>
      <c r="L706" s="13">
        <f>VLOOKUP(I706,FormProductsTable[],2,0)*(1-FormTransactionsTable[[#This Row],[Discount]])</f>
        <v>21</v>
      </c>
      <c r="M706" s="14" t="str">
        <f>VLOOKUP(H706,FormSalesRepTable[],2,0)</f>
        <v>MidWest</v>
      </c>
      <c r="N706" s="13">
        <f t="shared" si="12"/>
        <v>21</v>
      </c>
    </row>
    <row r="707" spans="7:14" x14ac:dyDescent="0.25">
      <c r="G707" s="3">
        <v>41956</v>
      </c>
      <c r="H707" t="s">
        <v>29</v>
      </c>
      <c r="I707" t="s">
        <v>12</v>
      </c>
      <c r="J707">
        <v>0.01</v>
      </c>
      <c r="K707">
        <v>2</v>
      </c>
      <c r="L707" s="13">
        <f>VLOOKUP(I707,FormProductsTable[],2,0)*(1-FormTransactionsTable[[#This Row],[Discount]])</f>
        <v>22.720499999999998</v>
      </c>
      <c r="M707" s="14" t="str">
        <f>VLOOKUP(H707,FormSalesRepTable[],2,0)</f>
        <v>East</v>
      </c>
      <c r="N707" s="13">
        <f t="shared" ref="N707:N770" si="13">ROUND(L707*K707,2)</f>
        <v>45.44</v>
      </c>
    </row>
    <row r="708" spans="7:14" x14ac:dyDescent="0.25">
      <c r="G708" s="3">
        <v>41638</v>
      </c>
      <c r="H708" t="s">
        <v>51</v>
      </c>
      <c r="I708" t="s">
        <v>12</v>
      </c>
      <c r="J708">
        <v>0.03</v>
      </c>
      <c r="K708">
        <v>1</v>
      </c>
      <c r="L708" s="13">
        <f>VLOOKUP(I708,FormProductsTable[],2,0)*(1-FormTransactionsTable[[#This Row],[Discount]])</f>
        <v>22.261499999999998</v>
      </c>
      <c r="M708" s="14" t="str">
        <f>VLOOKUP(H708,FormSalesRepTable[],2,0)</f>
        <v>South</v>
      </c>
      <c r="N708" s="13">
        <f t="shared" si="13"/>
        <v>22.26</v>
      </c>
    </row>
    <row r="709" spans="7:14" x14ac:dyDescent="0.25">
      <c r="G709" s="3">
        <v>41962</v>
      </c>
      <c r="H709" t="s">
        <v>81</v>
      </c>
      <c r="I709" t="s">
        <v>24</v>
      </c>
      <c r="J709">
        <v>0</v>
      </c>
      <c r="K709">
        <v>3</v>
      </c>
      <c r="L709" s="13">
        <f>VLOOKUP(I709,FormProductsTable[],2,0)*(1-FormTransactionsTable[[#This Row],[Discount]])</f>
        <v>34</v>
      </c>
      <c r="M709" s="14" t="str">
        <f>VLOOKUP(H709,FormSalesRepTable[],2,0)</f>
        <v>West</v>
      </c>
      <c r="N709" s="13">
        <f t="shared" si="13"/>
        <v>102</v>
      </c>
    </row>
    <row r="710" spans="7:14" x14ac:dyDescent="0.25">
      <c r="G710" s="3">
        <v>41587</v>
      </c>
      <c r="H710" t="s">
        <v>75</v>
      </c>
      <c r="I710" t="s">
        <v>11</v>
      </c>
      <c r="J710">
        <v>0</v>
      </c>
      <c r="K710">
        <v>3</v>
      </c>
      <c r="L710" s="13">
        <f>VLOOKUP(I710,FormProductsTable[],2,0)*(1-FormTransactionsTable[[#This Row],[Discount]])</f>
        <v>79.95</v>
      </c>
      <c r="M710" s="14" t="str">
        <f>VLOOKUP(H710,FormSalesRepTable[],2,0)</f>
        <v>MidWest</v>
      </c>
      <c r="N710" s="13">
        <f t="shared" si="13"/>
        <v>239.85</v>
      </c>
    </row>
    <row r="711" spans="7:14" x14ac:dyDescent="0.25">
      <c r="G711" s="3">
        <v>41676</v>
      </c>
      <c r="H711" t="s">
        <v>57</v>
      </c>
      <c r="I711" t="s">
        <v>41</v>
      </c>
      <c r="J711">
        <v>0.02</v>
      </c>
      <c r="K711">
        <v>5</v>
      </c>
      <c r="L711" s="13">
        <f>VLOOKUP(I711,FormProductsTable[],2,0)*(1-FormTransactionsTable[[#This Row],[Discount]])</f>
        <v>18.62</v>
      </c>
      <c r="M711" s="14" t="str">
        <f>VLOOKUP(H711,FormSalesRepTable[],2,0)</f>
        <v>East</v>
      </c>
      <c r="N711" s="13">
        <f t="shared" si="13"/>
        <v>93.1</v>
      </c>
    </row>
    <row r="712" spans="7:14" x14ac:dyDescent="0.25">
      <c r="G712" s="3">
        <v>41944</v>
      </c>
      <c r="H712" t="s">
        <v>39</v>
      </c>
      <c r="I712" t="s">
        <v>24</v>
      </c>
      <c r="J712">
        <v>0.02</v>
      </c>
      <c r="K712">
        <v>5</v>
      </c>
      <c r="L712" s="13">
        <f>VLOOKUP(I712,FormProductsTable[],2,0)*(1-FormTransactionsTable[[#This Row],[Discount]])</f>
        <v>33.32</v>
      </c>
      <c r="M712" s="14" t="str">
        <f>VLOOKUP(H712,FormSalesRepTable[],2,0)</f>
        <v>East</v>
      </c>
      <c r="N712" s="13">
        <f t="shared" si="13"/>
        <v>166.6</v>
      </c>
    </row>
    <row r="713" spans="7:14" x14ac:dyDescent="0.25">
      <c r="G713" s="3">
        <v>41998</v>
      </c>
      <c r="H713" t="s">
        <v>53</v>
      </c>
      <c r="I713" t="s">
        <v>17</v>
      </c>
      <c r="J713">
        <v>0.02</v>
      </c>
      <c r="K713">
        <v>3</v>
      </c>
      <c r="L713" s="13">
        <f>VLOOKUP(I713,FormProductsTable[],2,0)*(1-FormTransactionsTable[[#This Row],[Discount]])</f>
        <v>22.491</v>
      </c>
      <c r="M713" s="14" t="str">
        <f>VLOOKUP(H713,FormSalesRepTable[],2,0)</f>
        <v>East</v>
      </c>
      <c r="N713" s="13">
        <f t="shared" si="13"/>
        <v>67.47</v>
      </c>
    </row>
    <row r="714" spans="7:14" x14ac:dyDescent="0.25">
      <c r="G714" s="3">
        <v>41608</v>
      </c>
      <c r="H714" t="s">
        <v>18</v>
      </c>
      <c r="I714" t="s">
        <v>12</v>
      </c>
      <c r="J714">
        <v>0.03</v>
      </c>
      <c r="K714">
        <v>2</v>
      </c>
      <c r="L714" s="13">
        <f>VLOOKUP(I714,FormProductsTable[],2,0)*(1-FormTransactionsTable[[#This Row],[Discount]])</f>
        <v>22.261499999999998</v>
      </c>
      <c r="M714" s="14" t="str">
        <f>VLOOKUP(H714,FormSalesRepTable[],2,0)</f>
        <v>East</v>
      </c>
      <c r="N714" s="13">
        <f t="shared" si="13"/>
        <v>44.52</v>
      </c>
    </row>
    <row r="715" spans="7:14" x14ac:dyDescent="0.25">
      <c r="G715" s="3">
        <v>41876</v>
      </c>
      <c r="H715" t="s">
        <v>29</v>
      </c>
      <c r="I715" t="s">
        <v>12</v>
      </c>
      <c r="J715">
        <v>0.02</v>
      </c>
      <c r="K715">
        <v>3</v>
      </c>
      <c r="L715" s="13">
        <f>VLOOKUP(I715,FormProductsTable[],2,0)*(1-FormTransactionsTable[[#This Row],[Discount]])</f>
        <v>22.491</v>
      </c>
      <c r="M715" s="14" t="str">
        <f>VLOOKUP(H715,FormSalesRepTable[],2,0)</f>
        <v>East</v>
      </c>
      <c r="N715" s="13">
        <f t="shared" si="13"/>
        <v>67.47</v>
      </c>
    </row>
    <row r="716" spans="7:14" x14ac:dyDescent="0.25">
      <c r="G716" s="3">
        <v>41638</v>
      </c>
      <c r="H716" t="s">
        <v>13</v>
      </c>
      <c r="I716" t="s">
        <v>41</v>
      </c>
      <c r="J716">
        <v>0.03</v>
      </c>
      <c r="K716">
        <v>3</v>
      </c>
      <c r="L716" s="13">
        <f>VLOOKUP(I716,FormProductsTable[],2,0)*(1-FormTransactionsTable[[#This Row],[Discount]])</f>
        <v>18.43</v>
      </c>
      <c r="M716" s="14" t="str">
        <f>VLOOKUP(H716,FormSalesRepTable[],2,0)</f>
        <v>West</v>
      </c>
      <c r="N716" s="13">
        <f t="shared" si="13"/>
        <v>55.29</v>
      </c>
    </row>
    <row r="717" spans="7:14" x14ac:dyDescent="0.25">
      <c r="G717" s="3">
        <v>41636</v>
      </c>
      <c r="H717" t="s">
        <v>42</v>
      </c>
      <c r="I717" t="s">
        <v>24</v>
      </c>
      <c r="J717">
        <v>0</v>
      </c>
      <c r="K717">
        <v>2</v>
      </c>
      <c r="L717" s="13">
        <f>VLOOKUP(I717,FormProductsTable[],2,0)*(1-FormTransactionsTable[[#This Row],[Discount]])</f>
        <v>34</v>
      </c>
      <c r="M717" s="14" t="str">
        <f>VLOOKUP(H717,FormSalesRepTable[],2,0)</f>
        <v>MidWest</v>
      </c>
      <c r="N717" s="13">
        <f t="shared" si="13"/>
        <v>68</v>
      </c>
    </row>
    <row r="718" spans="7:14" x14ac:dyDescent="0.25">
      <c r="G718" s="3">
        <v>41589</v>
      </c>
      <c r="H718" t="s">
        <v>46</v>
      </c>
      <c r="I718" t="s">
        <v>12</v>
      </c>
      <c r="J718">
        <v>0.02</v>
      </c>
      <c r="K718">
        <v>2</v>
      </c>
      <c r="L718" s="13">
        <f>VLOOKUP(I718,FormProductsTable[],2,0)*(1-FormTransactionsTable[[#This Row],[Discount]])</f>
        <v>22.491</v>
      </c>
      <c r="M718" s="14" t="str">
        <f>VLOOKUP(H718,FormSalesRepTable[],2,0)</f>
        <v>South</v>
      </c>
      <c r="N718" s="13">
        <f t="shared" si="13"/>
        <v>44.98</v>
      </c>
    </row>
    <row r="719" spans="7:14" x14ac:dyDescent="0.25">
      <c r="G719" s="3">
        <v>41644</v>
      </c>
      <c r="H719" t="s">
        <v>85</v>
      </c>
      <c r="I719" t="s">
        <v>17</v>
      </c>
      <c r="J719">
        <v>0.01</v>
      </c>
      <c r="K719">
        <v>1</v>
      </c>
      <c r="L719" s="13">
        <f>VLOOKUP(I719,FormProductsTable[],2,0)*(1-FormTransactionsTable[[#This Row],[Discount]])</f>
        <v>22.720499999999998</v>
      </c>
      <c r="M719" s="14" t="str">
        <f>VLOOKUP(H719,FormSalesRepTable[],2,0)</f>
        <v>West</v>
      </c>
      <c r="N719" s="13">
        <f t="shared" si="13"/>
        <v>22.72</v>
      </c>
    </row>
    <row r="720" spans="7:14" x14ac:dyDescent="0.25">
      <c r="G720" s="3">
        <v>41988</v>
      </c>
      <c r="H720" t="s">
        <v>49</v>
      </c>
      <c r="I720" t="s">
        <v>17</v>
      </c>
      <c r="J720">
        <v>1.4999999999999999E-2</v>
      </c>
      <c r="K720">
        <v>3</v>
      </c>
      <c r="L720" s="13">
        <f>VLOOKUP(I720,FormProductsTable[],2,0)*(1-FormTransactionsTable[[#This Row],[Discount]])</f>
        <v>22.60575</v>
      </c>
      <c r="M720" s="14" t="str">
        <f>VLOOKUP(H720,FormSalesRepTable[],2,0)</f>
        <v>MidWest</v>
      </c>
      <c r="N720" s="13">
        <f t="shared" si="13"/>
        <v>67.819999999999993</v>
      </c>
    </row>
    <row r="721" spans="7:14" x14ac:dyDescent="0.25">
      <c r="G721" s="3">
        <v>41980</v>
      </c>
      <c r="H721" t="s">
        <v>89</v>
      </c>
      <c r="I721" t="s">
        <v>30</v>
      </c>
      <c r="J721">
        <v>2.5000000000000001E-2</v>
      </c>
      <c r="K721">
        <v>3</v>
      </c>
      <c r="L721" s="13">
        <f>VLOOKUP(I721,FormProductsTable[],2,0)*(1-FormTransactionsTable[[#This Row],[Discount]])</f>
        <v>29.25</v>
      </c>
      <c r="M721" s="14" t="str">
        <f>VLOOKUP(H721,FormSalesRepTable[],2,0)</f>
        <v>West</v>
      </c>
      <c r="N721" s="13">
        <f t="shared" si="13"/>
        <v>87.75</v>
      </c>
    </row>
    <row r="722" spans="7:14" x14ac:dyDescent="0.25">
      <c r="G722" s="3">
        <v>41987</v>
      </c>
      <c r="H722" t="s">
        <v>54</v>
      </c>
      <c r="I722" t="s">
        <v>24</v>
      </c>
      <c r="J722">
        <v>0.03</v>
      </c>
      <c r="K722">
        <v>3</v>
      </c>
      <c r="L722" s="13">
        <f>VLOOKUP(I722,FormProductsTable[],2,0)*(1-FormTransactionsTable[[#This Row],[Discount]])</f>
        <v>32.979999999999997</v>
      </c>
      <c r="M722" s="14" t="str">
        <f>VLOOKUP(H722,FormSalesRepTable[],2,0)</f>
        <v>South</v>
      </c>
      <c r="N722" s="13">
        <f t="shared" si="13"/>
        <v>98.94</v>
      </c>
    </row>
    <row r="723" spans="7:14" x14ac:dyDescent="0.25">
      <c r="G723" s="3">
        <v>41354</v>
      </c>
      <c r="H723" t="s">
        <v>25</v>
      </c>
      <c r="I723" t="s">
        <v>36</v>
      </c>
      <c r="J723">
        <v>0</v>
      </c>
      <c r="K723">
        <v>1</v>
      </c>
      <c r="L723" s="13">
        <f>VLOOKUP(I723,FormProductsTable[],2,0)*(1-FormTransactionsTable[[#This Row],[Discount]])</f>
        <v>25</v>
      </c>
      <c r="M723" s="14" t="str">
        <f>VLOOKUP(H723,FormSalesRepTable[],2,0)</f>
        <v>West</v>
      </c>
      <c r="N723" s="13">
        <f t="shared" si="13"/>
        <v>25</v>
      </c>
    </row>
    <row r="724" spans="7:14" x14ac:dyDescent="0.25">
      <c r="G724" s="3">
        <v>41981</v>
      </c>
      <c r="H724" t="s">
        <v>84</v>
      </c>
      <c r="I724" t="s">
        <v>7</v>
      </c>
      <c r="J724">
        <v>0.01</v>
      </c>
      <c r="K724">
        <v>3</v>
      </c>
      <c r="L724" s="13">
        <f>VLOOKUP(I724,FormProductsTable[],2,0)*(1-FormTransactionsTable[[#This Row],[Discount]])</f>
        <v>20.79</v>
      </c>
      <c r="M724" s="14" t="str">
        <f>VLOOKUP(H724,FormSalesRepTable[],2,0)</f>
        <v>West</v>
      </c>
      <c r="N724" s="13">
        <f t="shared" si="13"/>
        <v>62.37</v>
      </c>
    </row>
    <row r="725" spans="7:14" x14ac:dyDescent="0.25">
      <c r="G725" s="3">
        <v>41973</v>
      </c>
      <c r="H725" t="s">
        <v>86</v>
      </c>
      <c r="I725" t="s">
        <v>17</v>
      </c>
      <c r="J725">
        <v>0</v>
      </c>
      <c r="K725">
        <v>15</v>
      </c>
      <c r="L725" s="13">
        <f>VLOOKUP(I725,FormProductsTable[],2,0)*(1-FormTransactionsTable[[#This Row],[Discount]])</f>
        <v>22.95</v>
      </c>
      <c r="M725" s="14" t="str">
        <f>VLOOKUP(H725,FormSalesRepTable[],2,0)</f>
        <v>South</v>
      </c>
      <c r="N725" s="13">
        <f t="shared" si="13"/>
        <v>344.25</v>
      </c>
    </row>
    <row r="726" spans="7:14" x14ac:dyDescent="0.25">
      <c r="G726" s="3">
        <v>41487</v>
      </c>
      <c r="H726" t="s">
        <v>45</v>
      </c>
      <c r="I726" t="s">
        <v>33</v>
      </c>
      <c r="J726">
        <v>0</v>
      </c>
      <c r="K726">
        <v>1</v>
      </c>
      <c r="L726" s="13">
        <f>VLOOKUP(I726,FormProductsTable[],2,0)*(1-FormTransactionsTable[[#This Row],[Discount]])</f>
        <v>23.5</v>
      </c>
      <c r="M726" s="14" t="str">
        <f>VLOOKUP(H726,FormSalesRepTable[],2,0)</f>
        <v>MidWest</v>
      </c>
      <c r="N726" s="13">
        <f t="shared" si="13"/>
        <v>23.5</v>
      </c>
    </row>
    <row r="727" spans="7:14" x14ac:dyDescent="0.25">
      <c r="G727" s="3">
        <v>41962</v>
      </c>
      <c r="H727" t="s">
        <v>53</v>
      </c>
      <c r="I727" t="s">
        <v>16</v>
      </c>
      <c r="J727">
        <v>0.02</v>
      </c>
      <c r="K727">
        <v>1</v>
      </c>
      <c r="L727" s="13">
        <f>VLOOKUP(I727,FormProductsTable[],2,0)*(1-FormTransactionsTable[[#This Row],[Discount]])</f>
        <v>19.550999999999998</v>
      </c>
      <c r="M727" s="14" t="str">
        <f>VLOOKUP(H727,FormSalesRepTable[],2,0)</f>
        <v>East</v>
      </c>
      <c r="N727" s="13">
        <f t="shared" si="13"/>
        <v>19.55</v>
      </c>
    </row>
    <row r="728" spans="7:14" x14ac:dyDescent="0.25">
      <c r="G728" s="3">
        <v>41893</v>
      </c>
      <c r="H728" t="s">
        <v>52</v>
      </c>
      <c r="I728" t="s">
        <v>24</v>
      </c>
      <c r="J728">
        <v>0</v>
      </c>
      <c r="K728">
        <v>2</v>
      </c>
      <c r="L728" s="13">
        <f>VLOOKUP(I728,FormProductsTable[],2,0)*(1-FormTransactionsTable[[#This Row],[Discount]])</f>
        <v>34</v>
      </c>
      <c r="M728" s="14" t="str">
        <f>VLOOKUP(H728,FormSalesRepTable[],2,0)</f>
        <v>West</v>
      </c>
      <c r="N728" s="13">
        <f t="shared" si="13"/>
        <v>68</v>
      </c>
    </row>
    <row r="729" spans="7:14" x14ac:dyDescent="0.25">
      <c r="G729" s="3">
        <v>41783</v>
      </c>
      <c r="H729" t="s">
        <v>85</v>
      </c>
      <c r="I729" t="s">
        <v>12</v>
      </c>
      <c r="J729">
        <v>0</v>
      </c>
      <c r="K729">
        <v>3</v>
      </c>
      <c r="L729" s="13">
        <f>VLOOKUP(I729,FormProductsTable[],2,0)*(1-FormTransactionsTable[[#This Row],[Discount]])</f>
        <v>22.95</v>
      </c>
      <c r="M729" s="14" t="str">
        <f>VLOOKUP(H729,FormSalesRepTable[],2,0)</f>
        <v>West</v>
      </c>
      <c r="N729" s="13">
        <f t="shared" si="13"/>
        <v>68.849999999999994</v>
      </c>
    </row>
    <row r="730" spans="7:14" x14ac:dyDescent="0.25">
      <c r="G730" s="3">
        <v>41958</v>
      </c>
      <c r="H730" t="s">
        <v>37</v>
      </c>
      <c r="I730" t="s">
        <v>7</v>
      </c>
      <c r="J730">
        <v>0</v>
      </c>
      <c r="K730">
        <v>2</v>
      </c>
      <c r="L730" s="13">
        <f>VLOOKUP(I730,FormProductsTable[],2,0)*(1-FormTransactionsTable[[#This Row],[Discount]])</f>
        <v>21</v>
      </c>
      <c r="M730" s="14" t="str">
        <f>VLOOKUP(H730,FormSalesRepTable[],2,0)</f>
        <v>South</v>
      </c>
      <c r="N730" s="13">
        <f t="shared" si="13"/>
        <v>42</v>
      </c>
    </row>
    <row r="731" spans="7:14" x14ac:dyDescent="0.25">
      <c r="G731" s="3">
        <v>41951</v>
      </c>
      <c r="H731" t="s">
        <v>23</v>
      </c>
      <c r="I731" t="s">
        <v>21</v>
      </c>
      <c r="J731">
        <v>1.4999999999999999E-2</v>
      </c>
      <c r="K731">
        <v>1</v>
      </c>
      <c r="L731" s="13">
        <f>VLOOKUP(I731,FormProductsTable[],2,0)*(1-FormTransactionsTable[[#This Row],[Discount]])</f>
        <v>24.625</v>
      </c>
      <c r="M731" s="14" t="str">
        <f>VLOOKUP(H731,FormSalesRepTable[],2,0)</f>
        <v>MidWest</v>
      </c>
      <c r="N731" s="13">
        <f t="shared" si="13"/>
        <v>24.63</v>
      </c>
    </row>
    <row r="732" spans="7:14" x14ac:dyDescent="0.25">
      <c r="G732" s="3">
        <v>41627</v>
      </c>
      <c r="H732" t="s">
        <v>86</v>
      </c>
      <c r="I732" t="s">
        <v>24</v>
      </c>
      <c r="J732">
        <v>0</v>
      </c>
      <c r="K732">
        <v>2</v>
      </c>
      <c r="L732" s="13">
        <f>VLOOKUP(I732,FormProductsTable[],2,0)*(1-FormTransactionsTable[[#This Row],[Discount]])</f>
        <v>34</v>
      </c>
      <c r="M732" s="14" t="str">
        <f>VLOOKUP(H732,FormSalesRepTable[],2,0)</f>
        <v>South</v>
      </c>
      <c r="N732" s="13">
        <f t="shared" si="13"/>
        <v>68</v>
      </c>
    </row>
    <row r="733" spans="7:14" x14ac:dyDescent="0.25">
      <c r="G733" s="3">
        <v>41394</v>
      </c>
      <c r="H733" t="s">
        <v>64</v>
      </c>
      <c r="I733" t="s">
        <v>33</v>
      </c>
      <c r="J733">
        <v>0</v>
      </c>
      <c r="K733">
        <v>1</v>
      </c>
      <c r="L733" s="13">
        <f>VLOOKUP(I733,FormProductsTable[],2,0)*(1-FormTransactionsTable[[#This Row],[Discount]])</f>
        <v>23.5</v>
      </c>
      <c r="M733" s="14" t="str">
        <f>VLOOKUP(H733,FormSalesRepTable[],2,0)</f>
        <v>West</v>
      </c>
      <c r="N733" s="13">
        <f t="shared" si="13"/>
        <v>23.5</v>
      </c>
    </row>
    <row r="734" spans="7:14" x14ac:dyDescent="0.25">
      <c r="G734" s="3">
        <v>41968</v>
      </c>
      <c r="H734" t="s">
        <v>84</v>
      </c>
      <c r="I734" t="s">
        <v>24</v>
      </c>
      <c r="J734">
        <v>2.5000000000000001E-2</v>
      </c>
      <c r="K734">
        <v>3</v>
      </c>
      <c r="L734" s="13">
        <f>VLOOKUP(I734,FormProductsTable[],2,0)*(1-FormTransactionsTable[[#This Row],[Discount]])</f>
        <v>33.15</v>
      </c>
      <c r="M734" s="14" t="str">
        <f>VLOOKUP(H734,FormSalesRepTable[],2,0)</f>
        <v>West</v>
      </c>
      <c r="N734" s="13">
        <f t="shared" si="13"/>
        <v>99.45</v>
      </c>
    </row>
    <row r="735" spans="7:14" x14ac:dyDescent="0.25">
      <c r="G735" s="3">
        <v>41999</v>
      </c>
      <c r="H735" t="s">
        <v>28</v>
      </c>
      <c r="I735" t="s">
        <v>7</v>
      </c>
      <c r="J735">
        <v>0</v>
      </c>
      <c r="K735">
        <v>4</v>
      </c>
      <c r="L735" s="13">
        <f>VLOOKUP(I735,FormProductsTable[],2,0)*(1-FormTransactionsTable[[#This Row],[Discount]])</f>
        <v>21</v>
      </c>
      <c r="M735" s="14" t="str">
        <f>VLOOKUP(H735,FormSalesRepTable[],2,0)</f>
        <v>MidWest</v>
      </c>
      <c r="N735" s="13">
        <f t="shared" si="13"/>
        <v>84</v>
      </c>
    </row>
    <row r="736" spans="7:14" x14ac:dyDescent="0.25">
      <c r="G736" s="3">
        <v>41893</v>
      </c>
      <c r="H736" t="s">
        <v>73</v>
      </c>
      <c r="I736" t="s">
        <v>17</v>
      </c>
      <c r="J736">
        <v>0</v>
      </c>
      <c r="K736">
        <v>1</v>
      </c>
      <c r="L736" s="13">
        <f>VLOOKUP(I736,FormProductsTable[],2,0)*(1-FormTransactionsTable[[#This Row],[Discount]])</f>
        <v>22.95</v>
      </c>
      <c r="M736" s="14" t="str">
        <f>VLOOKUP(H736,FormSalesRepTable[],2,0)</f>
        <v>MidWest</v>
      </c>
      <c r="N736" s="13">
        <f t="shared" si="13"/>
        <v>22.95</v>
      </c>
    </row>
    <row r="737" spans="7:14" x14ac:dyDescent="0.25">
      <c r="G737" s="3">
        <v>41587</v>
      </c>
      <c r="H737" t="s">
        <v>18</v>
      </c>
      <c r="I737" t="s">
        <v>17</v>
      </c>
      <c r="J737">
        <v>0</v>
      </c>
      <c r="K737">
        <v>1</v>
      </c>
      <c r="L737" s="13">
        <f>VLOOKUP(I737,FormProductsTable[],2,0)*(1-FormTransactionsTable[[#This Row],[Discount]])</f>
        <v>22.95</v>
      </c>
      <c r="M737" s="14" t="str">
        <f>VLOOKUP(H737,FormSalesRepTable[],2,0)</f>
        <v>East</v>
      </c>
      <c r="N737" s="13">
        <f t="shared" si="13"/>
        <v>22.95</v>
      </c>
    </row>
    <row r="738" spans="7:14" x14ac:dyDescent="0.25">
      <c r="G738" s="3">
        <v>41723</v>
      </c>
      <c r="H738" t="s">
        <v>53</v>
      </c>
      <c r="I738" t="s">
        <v>21</v>
      </c>
      <c r="J738">
        <v>0.02</v>
      </c>
      <c r="K738">
        <v>2</v>
      </c>
      <c r="L738" s="13">
        <f>VLOOKUP(I738,FormProductsTable[],2,0)*(1-FormTransactionsTable[[#This Row],[Discount]])</f>
        <v>24.5</v>
      </c>
      <c r="M738" s="14" t="str">
        <f>VLOOKUP(H738,FormSalesRepTable[],2,0)</f>
        <v>East</v>
      </c>
      <c r="N738" s="13">
        <f t="shared" si="13"/>
        <v>49</v>
      </c>
    </row>
    <row r="739" spans="7:14" x14ac:dyDescent="0.25">
      <c r="G739" s="3">
        <v>41611</v>
      </c>
      <c r="H739" t="s">
        <v>71</v>
      </c>
      <c r="I739" t="s">
        <v>17</v>
      </c>
      <c r="J739">
        <v>0</v>
      </c>
      <c r="K739">
        <v>2</v>
      </c>
      <c r="L739" s="13">
        <f>VLOOKUP(I739,FormProductsTable[],2,0)*(1-FormTransactionsTable[[#This Row],[Discount]])</f>
        <v>22.95</v>
      </c>
      <c r="M739" s="14" t="str">
        <f>VLOOKUP(H739,FormSalesRepTable[],2,0)</f>
        <v>East</v>
      </c>
      <c r="N739" s="13">
        <f t="shared" si="13"/>
        <v>45.9</v>
      </c>
    </row>
    <row r="740" spans="7:14" x14ac:dyDescent="0.25">
      <c r="G740" s="3">
        <v>41609</v>
      </c>
      <c r="H740" t="s">
        <v>26</v>
      </c>
      <c r="I740" t="s">
        <v>24</v>
      </c>
      <c r="J740">
        <v>0</v>
      </c>
      <c r="K740">
        <v>3</v>
      </c>
      <c r="L740" s="13">
        <f>VLOOKUP(I740,FormProductsTable[],2,0)*(1-FormTransactionsTable[[#This Row],[Discount]])</f>
        <v>34</v>
      </c>
      <c r="M740" s="14" t="str">
        <f>VLOOKUP(H740,FormSalesRepTable[],2,0)</f>
        <v>MidWest</v>
      </c>
      <c r="N740" s="13">
        <f t="shared" si="13"/>
        <v>102</v>
      </c>
    </row>
    <row r="741" spans="7:14" x14ac:dyDescent="0.25">
      <c r="G741" s="3">
        <v>41579</v>
      </c>
      <c r="H741" t="s">
        <v>53</v>
      </c>
      <c r="I741" t="s">
        <v>16</v>
      </c>
      <c r="J741">
        <v>0.03</v>
      </c>
      <c r="K741">
        <v>2</v>
      </c>
      <c r="L741" s="13">
        <f>VLOOKUP(I741,FormProductsTable[],2,0)*(1-FormTransactionsTable[[#This Row],[Discount]])</f>
        <v>19.351499999999998</v>
      </c>
      <c r="M741" s="14" t="str">
        <f>VLOOKUP(H741,FormSalesRepTable[],2,0)</f>
        <v>East</v>
      </c>
      <c r="N741" s="13">
        <f t="shared" si="13"/>
        <v>38.700000000000003</v>
      </c>
    </row>
    <row r="742" spans="7:14" x14ac:dyDescent="0.25">
      <c r="G742" s="3">
        <v>41484</v>
      </c>
      <c r="H742" t="s">
        <v>71</v>
      </c>
      <c r="I742" t="s">
        <v>17</v>
      </c>
      <c r="J742">
        <v>0</v>
      </c>
      <c r="K742">
        <v>8</v>
      </c>
      <c r="L742" s="13">
        <f>VLOOKUP(I742,FormProductsTable[],2,0)*(1-FormTransactionsTable[[#This Row],[Discount]])</f>
        <v>22.95</v>
      </c>
      <c r="M742" s="14" t="str">
        <f>VLOOKUP(H742,FormSalesRepTable[],2,0)</f>
        <v>East</v>
      </c>
      <c r="N742" s="13">
        <f t="shared" si="13"/>
        <v>183.6</v>
      </c>
    </row>
    <row r="743" spans="7:14" x14ac:dyDescent="0.25">
      <c r="G743" s="3">
        <v>41780</v>
      </c>
      <c r="H743" t="s">
        <v>29</v>
      </c>
      <c r="I743" t="s">
        <v>24</v>
      </c>
      <c r="J743">
        <v>0.02</v>
      </c>
      <c r="K743">
        <v>6</v>
      </c>
      <c r="L743" s="13">
        <f>VLOOKUP(I743,FormProductsTable[],2,0)*(1-FormTransactionsTable[[#This Row],[Discount]])</f>
        <v>33.32</v>
      </c>
      <c r="M743" s="14" t="str">
        <f>VLOOKUP(H743,FormSalesRepTable[],2,0)</f>
        <v>East</v>
      </c>
      <c r="N743" s="13">
        <f t="shared" si="13"/>
        <v>199.92</v>
      </c>
    </row>
    <row r="744" spans="7:14" x14ac:dyDescent="0.25">
      <c r="G744" s="3">
        <v>41944</v>
      </c>
      <c r="H744" t="s">
        <v>53</v>
      </c>
      <c r="I744" t="s">
        <v>11</v>
      </c>
      <c r="J744">
        <v>0</v>
      </c>
      <c r="K744">
        <v>2</v>
      </c>
      <c r="L744" s="13">
        <f>VLOOKUP(I744,FormProductsTable[],2,0)*(1-FormTransactionsTable[[#This Row],[Discount]])</f>
        <v>79.95</v>
      </c>
      <c r="M744" s="14" t="str">
        <f>VLOOKUP(H744,FormSalesRepTable[],2,0)</f>
        <v>East</v>
      </c>
      <c r="N744" s="13">
        <f t="shared" si="13"/>
        <v>159.9</v>
      </c>
    </row>
    <row r="745" spans="7:14" x14ac:dyDescent="0.25">
      <c r="G745" s="3">
        <v>41643</v>
      </c>
      <c r="H745" t="s">
        <v>75</v>
      </c>
      <c r="I745" t="s">
        <v>17</v>
      </c>
      <c r="J745">
        <v>0.01</v>
      </c>
      <c r="K745">
        <v>2</v>
      </c>
      <c r="L745" s="13">
        <f>VLOOKUP(I745,FormProductsTable[],2,0)*(1-FormTransactionsTable[[#This Row],[Discount]])</f>
        <v>22.720499999999998</v>
      </c>
      <c r="M745" s="14" t="str">
        <f>VLOOKUP(H745,FormSalesRepTable[],2,0)</f>
        <v>MidWest</v>
      </c>
      <c r="N745" s="13">
        <f t="shared" si="13"/>
        <v>45.44</v>
      </c>
    </row>
    <row r="746" spans="7:14" x14ac:dyDescent="0.25">
      <c r="G746" s="3">
        <v>41634</v>
      </c>
      <c r="H746" t="s">
        <v>90</v>
      </c>
      <c r="I746" t="s">
        <v>24</v>
      </c>
      <c r="J746">
        <v>0.01</v>
      </c>
      <c r="K746">
        <v>3</v>
      </c>
      <c r="L746" s="13">
        <f>VLOOKUP(I746,FormProductsTable[],2,0)*(1-FormTransactionsTable[[#This Row],[Discount]])</f>
        <v>33.659999999999997</v>
      </c>
      <c r="M746" s="14" t="str">
        <f>VLOOKUP(H746,FormSalesRepTable[],2,0)</f>
        <v>East</v>
      </c>
      <c r="N746" s="13">
        <f t="shared" si="13"/>
        <v>100.98</v>
      </c>
    </row>
    <row r="747" spans="7:14" x14ac:dyDescent="0.25">
      <c r="G747" s="3">
        <v>41991</v>
      </c>
      <c r="H747" t="s">
        <v>29</v>
      </c>
      <c r="I747" t="s">
        <v>24</v>
      </c>
      <c r="J747">
        <v>0.03</v>
      </c>
      <c r="K747">
        <v>1</v>
      </c>
      <c r="L747" s="13">
        <f>VLOOKUP(I747,FormProductsTable[],2,0)*(1-FormTransactionsTable[[#This Row],[Discount]])</f>
        <v>32.979999999999997</v>
      </c>
      <c r="M747" s="14" t="str">
        <f>VLOOKUP(H747,FormSalesRepTable[],2,0)</f>
        <v>East</v>
      </c>
      <c r="N747" s="13">
        <f t="shared" si="13"/>
        <v>32.979999999999997</v>
      </c>
    </row>
    <row r="748" spans="7:14" x14ac:dyDescent="0.25">
      <c r="G748" s="3">
        <v>41592</v>
      </c>
      <c r="H748" t="s">
        <v>73</v>
      </c>
      <c r="I748" t="s">
        <v>12</v>
      </c>
      <c r="J748">
        <v>0</v>
      </c>
      <c r="K748">
        <v>2</v>
      </c>
      <c r="L748" s="13">
        <f>VLOOKUP(I748,FormProductsTable[],2,0)*(1-FormTransactionsTable[[#This Row],[Discount]])</f>
        <v>22.95</v>
      </c>
      <c r="M748" s="14" t="str">
        <f>VLOOKUP(H748,FormSalesRepTable[],2,0)</f>
        <v>MidWest</v>
      </c>
      <c r="N748" s="13">
        <f t="shared" si="13"/>
        <v>45.9</v>
      </c>
    </row>
    <row r="749" spans="7:14" x14ac:dyDescent="0.25">
      <c r="G749" s="3">
        <v>41565</v>
      </c>
      <c r="H749" t="s">
        <v>88</v>
      </c>
      <c r="I749" t="s">
        <v>30</v>
      </c>
      <c r="J749">
        <v>1.4999999999999999E-2</v>
      </c>
      <c r="K749">
        <v>3</v>
      </c>
      <c r="L749" s="13">
        <f>VLOOKUP(I749,FormProductsTable[],2,0)*(1-FormTransactionsTable[[#This Row],[Discount]])</f>
        <v>29.55</v>
      </c>
      <c r="M749" s="14" t="str">
        <f>VLOOKUP(H749,FormSalesRepTable[],2,0)</f>
        <v>West</v>
      </c>
      <c r="N749" s="13">
        <f t="shared" si="13"/>
        <v>88.65</v>
      </c>
    </row>
    <row r="750" spans="7:14" x14ac:dyDescent="0.25">
      <c r="G750" s="3">
        <v>41297</v>
      </c>
      <c r="H750" t="s">
        <v>53</v>
      </c>
      <c r="I750" t="s">
        <v>36</v>
      </c>
      <c r="J750">
        <v>0</v>
      </c>
      <c r="K750">
        <v>2</v>
      </c>
      <c r="L750" s="13">
        <f>VLOOKUP(I750,FormProductsTable[],2,0)*(1-FormTransactionsTable[[#This Row],[Discount]])</f>
        <v>25</v>
      </c>
      <c r="M750" s="14" t="str">
        <f>VLOOKUP(H750,FormSalesRepTable[],2,0)</f>
        <v>East</v>
      </c>
      <c r="N750" s="13">
        <f t="shared" si="13"/>
        <v>50</v>
      </c>
    </row>
    <row r="751" spans="7:14" x14ac:dyDescent="0.25">
      <c r="G751" s="3">
        <v>41847</v>
      </c>
      <c r="H751" t="s">
        <v>53</v>
      </c>
      <c r="I751" t="s">
        <v>17</v>
      </c>
      <c r="J751">
        <v>0</v>
      </c>
      <c r="K751">
        <v>1</v>
      </c>
      <c r="L751" s="13">
        <f>VLOOKUP(I751,FormProductsTable[],2,0)*(1-FormTransactionsTable[[#This Row],[Discount]])</f>
        <v>22.95</v>
      </c>
      <c r="M751" s="14" t="str">
        <f>VLOOKUP(H751,FormSalesRepTable[],2,0)</f>
        <v>East</v>
      </c>
      <c r="N751" s="13">
        <f t="shared" si="13"/>
        <v>22.95</v>
      </c>
    </row>
    <row r="752" spans="7:14" x14ac:dyDescent="0.25">
      <c r="G752" s="3">
        <v>42004</v>
      </c>
      <c r="H752" t="s">
        <v>48</v>
      </c>
      <c r="I752" t="s">
        <v>41</v>
      </c>
      <c r="J752">
        <v>0</v>
      </c>
      <c r="K752">
        <v>3</v>
      </c>
      <c r="L752" s="13">
        <f>VLOOKUP(I752,FormProductsTable[],2,0)*(1-FormTransactionsTable[[#This Row],[Discount]])</f>
        <v>19</v>
      </c>
      <c r="M752" s="14" t="str">
        <f>VLOOKUP(H752,FormSalesRepTable[],2,0)</f>
        <v>West</v>
      </c>
      <c r="N752" s="13">
        <f t="shared" si="13"/>
        <v>57</v>
      </c>
    </row>
    <row r="753" spans="7:14" x14ac:dyDescent="0.25">
      <c r="G753" s="3">
        <v>41638</v>
      </c>
      <c r="H753" t="s">
        <v>52</v>
      </c>
      <c r="I753" t="s">
        <v>12</v>
      </c>
      <c r="J753">
        <v>0</v>
      </c>
      <c r="K753">
        <v>2</v>
      </c>
      <c r="L753" s="13">
        <f>VLOOKUP(I753,FormProductsTable[],2,0)*(1-FormTransactionsTable[[#This Row],[Discount]])</f>
        <v>22.95</v>
      </c>
      <c r="M753" s="14" t="str">
        <f>VLOOKUP(H753,FormSalesRepTable[],2,0)</f>
        <v>West</v>
      </c>
      <c r="N753" s="13">
        <f t="shared" si="13"/>
        <v>45.9</v>
      </c>
    </row>
    <row r="754" spans="7:14" x14ac:dyDescent="0.25">
      <c r="G754" s="3">
        <v>41978</v>
      </c>
      <c r="H754" t="s">
        <v>84</v>
      </c>
      <c r="I754" t="s">
        <v>21</v>
      </c>
      <c r="J754">
        <v>2.5000000000000001E-2</v>
      </c>
      <c r="K754">
        <v>2</v>
      </c>
      <c r="L754" s="13">
        <f>VLOOKUP(I754,FormProductsTable[],2,0)*(1-FormTransactionsTable[[#This Row],[Discount]])</f>
        <v>24.375</v>
      </c>
      <c r="M754" s="14" t="str">
        <f>VLOOKUP(H754,FormSalesRepTable[],2,0)</f>
        <v>West</v>
      </c>
      <c r="N754" s="13">
        <f t="shared" si="13"/>
        <v>48.75</v>
      </c>
    </row>
    <row r="755" spans="7:14" x14ac:dyDescent="0.25">
      <c r="G755" s="3">
        <v>41630</v>
      </c>
      <c r="H755" t="s">
        <v>8</v>
      </c>
      <c r="I755" t="s">
        <v>16</v>
      </c>
      <c r="J755">
        <v>0.03</v>
      </c>
      <c r="K755">
        <v>2</v>
      </c>
      <c r="L755" s="13">
        <f>VLOOKUP(I755,FormProductsTable[],2,0)*(1-FormTransactionsTable[[#This Row],[Discount]])</f>
        <v>19.351499999999998</v>
      </c>
      <c r="M755" s="14" t="str">
        <f>VLOOKUP(H755,FormSalesRepTable[],2,0)</f>
        <v>MidWest</v>
      </c>
      <c r="N755" s="13">
        <f t="shared" si="13"/>
        <v>38.700000000000003</v>
      </c>
    </row>
    <row r="756" spans="7:14" x14ac:dyDescent="0.25">
      <c r="G756" s="3">
        <v>41996</v>
      </c>
      <c r="H756" t="s">
        <v>13</v>
      </c>
      <c r="I756" t="s">
        <v>30</v>
      </c>
      <c r="J756">
        <v>0</v>
      </c>
      <c r="K756">
        <v>3</v>
      </c>
      <c r="L756" s="13">
        <f>VLOOKUP(I756,FormProductsTable[],2,0)*(1-FormTransactionsTable[[#This Row],[Discount]])</f>
        <v>30</v>
      </c>
      <c r="M756" s="14" t="str">
        <f>VLOOKUP(H756,FormSalesRepTable[],2,0)</f>
        <v>West</v>
      </c>
      <c r="N756" s="13">
        <f t="shared" si="13"/>
        <v>90</v>
      </c>
    </row>
    <row r="757" spans="7:14" x14ac:dyDescent="0.25">
      <c r="G757" s="3">
        <v>41808</v>
      </c>
      <c r="H757" t="s">
        <v>81</v>
      </c>
      <c r="I757" t="s">
        <v>41</v>
      </c>
      <c r="J757">
        <v>0</v>
      </c>
      <c r="K757">
        <v>3</v>
      </c>
      <c r="L757" s="13">
        <f>VLOOKUP(I757,FormProductsTable[],2,0)*(1-FormTransactionsTable[[#This Row],[Discount]])</f>
        <v>19</v>
      </c>
      <c r="M757" s="14" t="str">
        <f>VLOOKUP(H757,FormSalesRepTable[],2,0)</f>
        <v>West</v>
      </c>
      <c r="N757" s="13">
        <f t="shared" si="13"/>
        <v>57</v>
      </c>
    </row>
    <row r="758" spans="7:14" x14ac:dyDescent="0.25">
      <c r="G758" s="3">
        <v>41629</v>
      </c>
      <c r="H758" t="s">
        <v>77</v>
      </c>
      <c r="I758" t="s">
        <v>7</v>
      </c>
      <c r="J758">
        <v>0.02</v>
      </c>
      <c r="K758">
        <v>3</v>
      </c>
      <c r="L758" s="13">
        <f>VLOOKUP(I758,FormProductsTable[],2,0)*(1-FormTransactionsTable[[#This Row],[Discount]])</f>
        <v>20.58</v>
      </c>
      <c r="M758" s="14" t="str">
        <f>VLOOKUP(H758,FormSalesRepTable[],2,0)</f>
        <v>West</v>
      </c>
      <c r="N758" s="13">
        <f t="shared" si="13"/>
        <v>61.74</v>
      </c>
    </row>
    <row r="759" spans="7:14" x14ac:dyDescent="0.25">
      <c r="G759" s="3">
        <v>41630</v>
      </c>
      <c r="H759" t="s">
        <v>64</v>
      </c>
      <c r="I759" t="s">
        <v>17</v>
      </c>
      <c r="J759">
        <v>0</v>
      </c>
      <c r="K759">
        <v>2</v>
      </c>
      <c r="L759" s="13">
        <f>VLOOKUP(I759,FormProductsTable[],2,0)*(1-FormTransactionsTable[[#This Row],[Discount]])</f>
        <v>22.95</v>
      </c>
      <c r="M759" s="14" t="str">
        <f>VLOOKUP(H759,FormSalesRepTable[],2,0)</f>
        <v>West</v>
      </c>
      <c r="N759" s="13">
        <f t="shared" si="13"/>
        <v>45.9</v>
      </c>
    </row>
    <row r="760" spans="7:14" x14ac:dyDescent="0.25">
      <c r="G760" s="3">
        <v>41975</v>
      </c>
      <c r="H760" t="s">
        <v>45</v>
      </c>
      <c r="I760" t="s">
        <v>12</v>
      </c>
      <c r="J760">
        <v>2.5000000000000001E-2</v>
      </c>
      <c r="K760">
        <v>3</v>
      </c>
      <c r="L760" s="13">
        <f>VLOOKUP(I760,FormProductsTable[],2,0)*(1-FormTransactionsTable[[#This Row],[Discount]])</f>
        <v>22.376249999999999</v>
      </c>
      <c r="M760" s="14" t="str">
        <f>VLOOKUP(H760,FormSalesRepTable[],2,0)</f>
        <v>MidWest</v>
      </c>
      <c r="N760" s="13">
        <f t="shared" si="13"/>
        <v>67.13</v>
      </c>
    </row>
    <row r="761" spans="7:14" x14ac:dyDescent="0.25">
      <c r="G761" s="3">
        <v>41589</v>
      </c>
      <c r="H761" t="s">
        <v>23</v>
      </c>
      <c r="I761" t="s">
        <v>36</v>
      </c>
      <c r="J761">
        <v>0.03</v>
      </c>
      <c r="K761">
        <v>24</v>
      </c>
      <c r="L761" s="13">
        <f>VLOOKUP(I761,FormProductsTable[],2,0)*(1-FormTransactionsTable[[#This Row],[Discount]])</f>
        <v>24.25</v>
      </c>
      <c r="M761" s="14" t="str">
        <f>VLOOKUP(H761,FormSalesRepTable[],2,0)</f>
        <v>MidWest</v>
      </c>
      <c r="N761" s="13">
        <f t="shared" si="13"/>
        <v>582</v>
      </c>
    </row>
    <row r="762" spans="7:14" x14ac:dyDescent="0.25">
      <c r="G762" s="3">
        <v>41942</v>
      </c>
      <c r="H762" t="s">
        <v>39</v>
      </c>
      <c r="I762" t="s">
        <v>33</v>
      </c>
      <c r="J762">
        <v>0</v>
      </c>
      <c r="K762">
        <v>2</v>
      </c>
      <c r="L762" s="13">
        <f>VLOOKUP(I762,FormProductsTable[],2,0)*(1-FormTransactionsTable[[#This Row],[Discount]])</f>
        <v>23.5</v>
      </c>
      <c r="M762" s="14" t="str">
        <f>VLOOKUP(H762,FormSalesRepTable[],2,0)</f>
        <v>East</v>
      </c>
      <c r="N762" s="13">
        <f t="shared" si="13"/>
        <v>47</v>
      </c>
    </row>
    <row r="763" spans="7:14" x14ac:dyDescent="0.25">
      <c r="G763" s="3">
        <v>41636</v>
      </c>
      <c r="H763" t="s">
        <v>57</v>
      </c>
      <c r="I763" t="s">
        <v>16</v>
      </c>
      <c r="J763">
        <v>0.02</v>
      </c>
      <c r="K763">
        <v>1</v>
      </c>
      <c r="L763" s="13">
        <f>VLOOKUP(I763,FormProductsTable[],2,0)*(1-FormTransactionsTable[[#This Row],[Discount]])</f>
        <v>19.550999999999998</v>
      </c>
      <c r="M763" s="14" t="str">
        <f>VLOOKUP(H763,FormSalesRepTable[],2,0)</f>
        <v>East</v>
      </c>
      <c r="N763" s="13">
        <f t="shared" si="13"/>
        <v>19.55</v>
      </c>
    </row>
    <row r="764" spans="7:14" x14ac:dyDescent="0.25">
      <c r="G764" s="3">
        <v>42003</v>
      </c>
      <c r="H764" t="s">
        <v>29</v>
      </c>
      <c r="I764" t="s">
        <v>24</v>
      </c>
      <c r="J764">
        <v>0</v>
      </c>
      <c r="K764">
        <v>2</v>
      </c>
      <c r="L764" s="13">
        <f>VLOOKUP(I764,FormProductsTable[],2,0)*(1-FormTransactionsTable[[#This Row],[Discount]])</f>
        <v>34</v>
      </c>
      <c r="M764" s="14" t="str">
        <f>VLOOKUP(H764,FormSalesRepTable[],2,0)</f>
        <v>East</v>
      </c>
      <c r="N764" s="13">
        <f t="shared" si="13"/>
        <v>68</v>
      </c>
    </row>
    <row r="765" spans="7:14" x14ac:dyDescent="0.25">
      <c r="G765" s="3">
        <v>41582</v>
      </c>
      <c r="H765" t="s">
        <v>50</v>
      </c>
      <c r="I765" t="s">
        <v>7</v>
      </c>
      <c r="J765">
        <v>0</v>
      </c>
      <c r="K765">
        <v>3</v>
      </c>
      <c r="L765" s="13">
        <f>VLOOKUP(I765,FormProductsTable[],2,0)*(1-FormTransactionsTable[[#This Row],[Discount]])</f>
        <v>21</v>
      </c>
      <c r="M765" s="14" t="str">
        <f>VLOOKUP(H765,FormSalesRepTable[],2,0)</f>
        <v>West</v>
      </c>
      <c r="N765" s="13">
        <f t="shared" si="13"/>
        <v>63</v>
      </c>
    </row>
    <row r="766" spans="7:14" x14ac:dyDescent="0.25">
      <c r="G766" s="3">
        <v>41591</v>
      </c>
      <c r="H766" t="s">
        <v>51</v>
      </c>
      <c r="I766" t="s">
        <v>24</v>
      </c>
      <c r="J766">
        <v>2.5000000000000001E-2</v>
      </c>
      <c r="K766">
        <v>3</v>
      </c>
      <c r="L766" s="13">
        <f>VLOOKUP(I766,FormProductsTable[],2,0)*(1-FormTransactionsTable[[#This Row],[Discount]])</f>
        <v>33.15</v>
      </c>
      <c r="M766" s="14" t="str">
        <f>VLOOKUP(H766,FormSalesRepTable[],2,0)</f>
        <v>South</v>
      </c>
      <c r="N766" s="13">
        <f t="shared" si="13"/>
        <v>99.45</v>
      </c>
    </row>
    <row r="767" spans="7:14" x14ac:dyDescent="0.25">
      <c r="G767" s="3">
        <v>41522</v>
      </c>
      <c r="H767" t="s">
        <v>72</v>
      </c>
      <c r="I767" t="s">
        <v>12</v>
      </c>
      <c r="J767">
        <v>0</v>
      </c>
      <c r="K767">
        <v>4</v>
      </c>
      <c r="L767" s="13">
        <f>VLOOKUP(I767,FormProductsTable[],2,0)*(1-FormTransactionsTable[[#This Row],[Discount]])</f>
        <v>22.95</v>
      </c>
      <c r="M767" s="14" t="str">
        <f>VLOOKUP(H767,FormSalesRepTable[],2,0)</f>
        <v>West</v>
      </c>
      <c r="N767" s="13">
        <f t="shared" si="13"/>
        <v>91.8</v>
      </c>
    </row>
    <row r="768" spans="7:14" x14ac:dyDescent="0.25">
      <c r="G768" s="3">
        <v>41981</v>
      </c>
      <c r="H768" t="s">
        <v>60</v>
      </c>
      <c r="I768" t="s">
        <v>33</v>
      </c>
      <c r="J768">
        <v>0</v>
      </c>
      <c r="K768">
        <v>1</v>
      </c>
      <c r="L768" s="13">
        <f>VLOOKUP(I768,FormProductsTable[],2,0)*(1-FormTransactionsTable[[#This Row],[Discount]])</f>
        <v>23.5</v>
      </c>
      <c r="M768" s="14" t="str">
        <f>VLOOKUP(H768,FormSalesRepTable[],2,0)</f>
        <v>South</v>
      </c>
      <c r="N768" s="13">
        <f t="shared" si="13"/>
        <v>23.5</v>
      </c>
    </row>
    <row r="769" spans="7:14" x14ac:dyDescent="0.25">
      <c r="G769" s="3">
        <v>41585</v>
      </c>
      <c r="H769" t="s">
        <v>63</v>
      </c>
      <c r="I769" t="s">
        <v>7</v>
      </c>
      <c r="J769">
        <v>0.03</v>
      </c>
      <c r="K769">
        <v>2</v>
      </c>
      <c r="L769" s="13">
        <f>VLOOKUP(I769,FormProductsTable[],2,0)*(1-FormTransactionsTable[[#This Row],[Discount]])</f>
        <v>20.37</v>
      </c>
      <c r="M769" s="14" t="str">
        <f>VLOOKUP(H769,FormSalesRepTable[],2,0)</f>
        <v>MidWest</v>
      </c>
      <c r="N769" s="13">
        <f t="shared" si="13"/>
        <v>40.74</v>
      </c>
    </row>
    <row r="770" spans="7:14" x14ac:dyDescent="0.25">
      <c r="G770" s="3">
        <v>41973</v>
      </c>
      <c r="H770" t="s">
        <v>39</v>
      </c>
      <c r="I770" t="s">
        <v>27</v>
      </c>
      <c r="J770">
        <v>0.03</v>
      </c>
      <c r="K770">
        <v>22</v>
      </c>
      <c r="L770" s="13">
        <f>VLOOKUP(I770,FormProductsTable[],2,0)*(1-FormTransactionsTable[[#This Row],[Discount]])</f>
        <v>26.675000000000001</v>
      </c>
      <c r="M770" s="14" t="str">
        <f>VLOOKUP(H770,FormSalesRepTable[],2,0)</f>
        <v>East</v>
      </c>
      <c r="N770" s="13">
        <f t="shared" si="13"/>
        <v>586.85</v>
      </c>
    </row>
    <row r="771" spans="7:14" x14ac:dyDescent="0.25">
      <c r="G771" s="3">
        <v>41595</v>
      </c>
      <c r="H771" t="s">
        <v>73</v>
      </c>
      <c r="I771" t="s">
        <v>16</v>
      </c>
      <c r="J771">
        <v>1.4999999999999999E-2</v>
      </c>
      <c r="K771">
        <v>3</v>
      </c>
      <c r="L771" s="13">
        <f>VLOOKUP(I771,FormProductsTable[],2,0)*(1-FormTransactionsTable[[#This Row],[Discount]])</f>
        <v>19.650749999999999</v>
      </c>
      <c r="M771" s="14" t="str">
        <f>VLOOKUP(H771,FormSalesRepTable[],2,0)</f>
        <v>MidWest</v>
      </c>
      <c r="N771" s="13">
        <f t="shared" ref="N771:N834" si="14">ROUND(L771*K771,2)</f>
        <v>58.95</v>
      </c>
    </row>
    <row r="772" spans="7:14" x14ac:dyDescent="0.25">
      <c r="G772" s="3">
        <v>41589</v>
      </c>
      <c r="H772" t="s">
        <v>43</v>
      </c>
      <c r="I772" t="s">
        <v>12</v>
      </c>
      <c r="J772">
        <v>1.4999999999999999E-2</v>
      </c>
      <c r="K772">
        <v>1</v>
      </c>
      <c r="L772" s="13">
        <f>VLOOKUP(I772,FormProductsTable[],2,0)*(1-FormTransactionsTable[[#This Row],[Discount]])</f>
        <v>22.60575</v>
      </c>
      <c r="M772" s="14" t="str">
        <f>VLOOKUP(H772,FormSalesRepTable[],2,0)</f>
        <v>MidWest</v>
      </c>
      <c r="N772" s="13">
        <f t="shared" si="14"/>
        <v>22.61</v>
      </c>
    </row>
    <row r="773" spans="7:14" x14ac:dyDescent="0.25">
      <c r="G773" s="3">
        <v>41616</v>
      </c>
      <c r="H773" t="s">
        <v>91</v>
      </c>
      <c r="I773" t="s">
        <v>24</v>
      </c>
      <c r="J773">
        <v>1.4999999999999999E-2</v>
      </c>
      <c r="K773">
        <v>1</v>
      </c>
      <c r="L773" s="13">
        <f>VLOOKUP(I773,FormProductsTable[],2,0)*(1-FormTransactionsTable[[#This Row],[Discount]])</f>
        <v>33.49</v>
      </c>
      <c r="M773" s="14" t="str">
        <f>VLOOKUP(H773,FormSalesRepTable[],2,0)</f>
        <v>West</v>
      </c>
      <c r="N773" s="13">
        <f t="shared" si="14"/>
        <v>33.49</v>
      </c>
    </row>
    <row r="774" spans="7:14" x14ac:dyDescent="0.25">
      <c r="G774" s="3">
        <v>41651</v>
      </c>
      <c r="H774" t="s">
        <v>78</v>
      </c>
      <c r="I774" t="s">
        <v>11</v>
      </c>
      <c r="J774">
        <v>0</v>
      </c>
      <c r="K774">
        <v>2</v>
      </c>
      <c r="L774" s="13">
        <f>VLOOKUP(I774,FormProductsTable[],2,0)*(1-FormTransactionsTable[[#This Row],[Discount]])</f>
        <v>79.95</v>
      </c>
      <c r="M774" s="14" t="str">
        <f>VLOOKUP(H774,FormSalesRepTable[],2,0)</f>
        <v>South</v>
      </c>
      <c r="N774" s="13">
        <f t="shared" si="14"/>
        <v>159.9</v>
      </c>
    </row>
    <row r="775" spans="7:14" x14ac:dyDescent="0.25">
      <c r="G775" s="3">
        <v>42000</v>
      </c>
      <c r="H775" t="s">
        <v>66</v>
      </c>
      <c r="I775" t="s">
        <v>36</v>
      </c>
      <c r="J775">
        <v>0.02</v>
      </c>
      <c r="K775">
        <v>2</v>
      </c>
      <c r="L775" s="13">
        <f>VLOOKUP(I775,FormProductsTable[],2,0)*(1-FormTransactionsTable[[#This Row],[Discount]])</f>
        <v>24.5</v>
      </c>
      <c r="M775" s="14" t="str">
        <f>VLOOKUP(H775,FormSalesRepTable[],2,0)</f>
        <v>West</v>
      </c>
      <c r="N775" s="13">
        <f t="shared" si="14"/>
        <v>49</v>
      </c>
    </row>
    <row r="776" spans="7:14" x14ac:dyDescent="0.25">
      <c r="G776" s="3">
        <v>41580</v>
      </c>
      <c r="H776" t="s">
        <v>64</v>
      </c>
      <c r="I776" t="s">
        <v>12</v>
      </c>
      <c r="J776">
        <v>0.03</v>
      </c>
      <c r="K776">
        <v>2</v>
      </c>
      <c r="L776" s="13">
        <f>VLOOKUP(I776,FormProductsTable[],2,0)*(1-FormTransactionsTable[[#This Row],[Discount]])</f>
        <v>22.261499999999998</v>
      </c>
      <c r="M776" s="14" t="str">
        <f>VLOOKUP(H776,FormSalesRepTable[],2,0)</f>
        <v>West</v>
      </c>
      <c r="N776" s="13">
        <f t="shared" si="14"/>
        <v>44.52</v>
      </c>
    </row>
    <row r="777" spans="7:14" x14ac:dyDescent="0.25">
      <c r="G777" s="3">
        <v>41990</v>
      </c>
      <c r="H777" t="s">
        <v>46</v>
      </c>
      <c r="I777" t="s">
        <v>21</v>
      </c>
      <c r="J777">
        <v>0</v>
      </c>
      <c r="K777">
        <v>2</v>
      </c>
      <c r="L777" s="13">
        <f>VLOOKUP(I777,FormProductsTable[],2,0)*(1-FormTransactionsTable[[#This Row],[Discount]])</f>
        <v>25</v>
      </c>
      <c r="M777" s="14" t="str">
        <f>VLOOKUP(H777,FormSalesRepTable[],2,0)</f>
        <v>South</v>
      </c>
      <c r="N777" s="13">
        <f t="shared" si="14"/>
        <v>50</v>
      </c>
    </row>
    <row r="778" spans="7:14" x14ac:dyDescent="0.25">
      <c r="G778" s="3">
        <v>41992</v>
      </c>
      <c r="H778" t="s">
        <v>42</v>
      </c>
      <c r="I778" t="s">
        <v>7</v>
      </c>
      <c r="J778">
        <v>2.5000000000000001E-2</v>
      </c>
      <c r="K778">
        <v>1</v>
      </c>
      <c r="L778" s="13">
        <f>VLOOKUP(I778,FormProductsTable[],2,0)*(1-FormTransactionsTable[[#This Row],[Discount]])</f>
        <v>20.474999999999998</v>
      </c>
      <c r="M778" s="14" t="str">
        <f>VLOOKUP(H778,FormSalesRepTable[],2,0)</f>
        <v>MidWest</v>
      </c>
      <c r="N778" s="13">
        <f t="shared" si="14"/>
        <v>20.48</v>
      </c>
    </row>
    <row r="779" spans="7:14" x14ac:dyDescent="0.25">
      <c r="G779" s="3">
        <v>41620</v>
      </c>
      <c r="H779" t="s">
        <v>53</v>
      </c>
      <c r="I779" t="s">
        <v>7</v>
      </c>
      <c r="J779">
        <v>0</v>
      </c>
      <c r="K779">
        <v>3</v>
      </c>
      <c r="L779" s="13">
        <f>VLOOKUP(I779,FormProductsTable[],2,0)*(1-FormTransactionsTable[[#This Row],[Discount]])</f>
        <v>21</v>
      </c>
      <c r="M779" s="14" t="str">
        <f>VLOOKUP(H779,FormSalesRepTable[],2,0)</f>
        <v>East</v>
      </c>
      <c r="N779" s="13">
        <f t="shared" si="14"/>
        <v>63</v>
      </c>
    </row>
    <row r="780" spans="7:14" x14ac:dyDescent="0.25">
      <c r="G780" s="3">
        <v>41605</v>
      </c>
      <c r="H780" t="s">
        <v>58</v>
      </c>
      <c r="I780" t="s">
        <v>24</v>
      </c>
      <c r="J780">
        <v>0</v>
      </c>
      <c r="K780">
        <v>2</v>
      </c>
      <c r="L780" s="13">
        <f>VLOOKUP(I780,FormProductsTable[],2,0)*(1-FormTransactionsTable[[#This Row],[Discount]])</f>
        <v>34</v>
      </c>
      <c r="M780" s="14" t="str">
        <f>VLOOKUP(H780,FormSalesRepTable[],2,0)</f>
        <v>East</v>
      </c>
      <c r="N780" s="13">
        <f t="shared" si="14"/>
        <v>68</v>
      </c>
    </row>
    <row r="781" spans="7:14" x14ac:dyDescent="0.25">
      <c r="G781" s="3">
        <v>41583</v>
      </c>
      <c r="H781" t="s">
        <v>45</v>
      </c>
      <c r="I781" t="s">
        <v>36</v>
      </c>
      <c r="J781">
        <v>2.5000000000000001E-2</v>
      </c>
      <c r="K781">
        <v>3</v>
      </c>
      <c r="L781" s="13">
        <f>VLOOKUP(I781,FormProductsTable[],2,0)*(1-FormTransactionsTable[[#This Row],[Discount]])</f>
        <v>24.375</v>
      </c>
      <c r="M781" s="14" t="str">
        <f>VLOOKUP(H781,FormSalesRepTable[],2,0)</f>
        <v>MidWest</v>
      </c>
      <c r="N781" s="13">
        <f t="shared" si="14"/>
        <v>73.13</v>
      </c>
    </row>
    <row r="782" spans="7:14" x14ac:dyDescent="0.25">
      <c r="G782" s="3">
        <v>41963</v>
      </c>
      <c r="H782" t="s">
        <v>92</v>
      </c>
      <c r="I782" t="s">
        <v>30</v>
      </c>
      <c r="J782">
        <v>0</v>
      </c>
      <c r="K782">
        <v>1</v>
      </c>
      <c r="L782" s="13">
        <f>VLOOKUP(I782,FormProductsTable[],2,0)*(1-FormTransactionsTable[[#This Row],[Discount]])</f>
        <v>30</v>
      </c>
      <c r="M782" s="14" t="str">
        <f>VLOOKUP(H782,FormSalesRepTable[],2,0)</f>
        <v>MidWest</v>
      </c>
      <c r="N782" s="13">
        <f t="shared" si="14"/>
        <v>30</v>
      </c>
    </row>
    <row r="783" spans="7:14" x14ac:dyDescent="0.25">
      <c r="G783" s="3">
        <v>41971</v>
      </c>
      <c r="H783" t="s">
        <v>45</v>
      </c>
      <c r="I783" t="s">
        <v>12</v>
      </c>
      <c r="J783">
        <v>0.01</v>
      </c>
      <c r="K783">
        <v>1</v>
      </c>
      <c r="L783" s="13">
        <f>VLOOKUP(I783,FormProductsTable[],2,0)*(1-FormTransactionsTable[[#This Row],[Discount]])</f>
        <v>22.720499999999998</v>
      </c>
      <c r="M783" s="14" t="str">
        <f>VLOOKUP(H783,FormSalesRepTable[],2,0)</f>
        <v>MidWest</v>
      </c>
      <c r="N783" s="13">
        <f t="shared" si="14"/>
        <v>22.72</v>
      </c>
    </row>
    <row r="784" spans="7:14" x14ac:dyDescent="0.25">
      <c r="G784" s="3">
        <v>42000</v>
      </c>
      <c r="H784" t="s">
        <v>81</v>
      </c>
      <c r="I784" t="s">
        <v>41</v>
      </c>
      <c r="J784">
        <v>1.4999999999999999E-2</v>
      </c>
      <c r="K784">
        <v>4</v>
      </c>
      <c r="L784" s="13">
        <f>VLOOKUP(I784,FormProductsTable[],2,0)*(1-FormTransactionsTable[[#This Row],[Discount]])</f>
        <v>18.715</v>
      </c>
      <c r="M784" s="14" t="str">
        <f>VLOOKUP(H784,FormSalesRepTable[],2,0)</f>
        <v>West</v>
      </c>
      <c r="N784" s="13">
        <f t="shared" si="14"/>
        <v>74.86</v>
      </c>
    </row>
    <row r="785" spans="7:14" x14ac:dyDescent="0.25">
      <c r="G785" s="3">
        <v>41625</v>
      </c>
      <c r="H785" t="s">
        <v>84</v>
      </c>
      <c r="I785" t="s">
        <v>12</v>
      </c>
      <c r="J785">
        <v>1.4999999999999999E-2</v>
      </c>
      <c r="K785">
        <v>3</v>
      </c>
      <c r="L785" s="13">
        <f>VLOOKUP(I785,FormProductsTable[],2,0)*(1-FormTransactionsTable[[#This Row],[Discount]])</f>
        <v>22.60575</v>
      </c>
      <c r="M785" s="14" t="str">
        <f>VLOOKUP(H785,FormSalesRepTable[],2,0)</f>
        <v>West</v>
      </c>
      <c r="N785" s="13">
        <f t="shared" si="14"/>
        <v>67.819999999999993</v>
      </c>
    </row>
    <row r="786" spans="7:14" x14ac:dyDescent="0.25">
      <c r="G786" s="3">
        <v>41629</v>
      </c>
      <c r="H786" t="s">
        <v>58</v>
      </c>
      <c r="I786" t="s">
        <v>17</v>
      </c>
      <c r="J786">
        <v>0</v>
      </c>
      <c r="K786">
        <v>3</v>
      </c>
      <c r="L786" s="13">
        <f>VLOOKUP(I786,FormProductsTable[],2,0)*(1-FormTransactionsTable[[#This Row],[Discount]])</f>
        <v>22.95</v>
      </c>
      <c r="M786" s="14" t="str">
        <f>VLOOKUP(H786,FormSalesRepTable[],2,0)</f>
        <v>East</v>
      </c>
      <c r="N786" s="13">
        <f t="shared" si="14"/>
        <v>68.849999999999994</v>
      </c>
    </row>
    <row r="787" spans="7:14" x14ac:dyDescent="0.25">
      <c r="G787" s="3">
        <v>41627</v>
      </c>
      <c r="H787" t="s">
        <v>81</v>
      </c>
      <c r="I787" t="s">
        <v>36</v>
      </c>
      <c r="J787">
        <v>2.5000000000000001E-2</v>
      </c>
      <c r="K787">
        <v>3</v>
      </c>
      <c r="L787" s="13">
        <f>VLOOKUP(I787,FormProductsTable[],2,0)*(1-FormTransactionsTable[[#This Row],[Discount]])</f>
        <v>24.375</v>
      </c>
      <c r="M787" s="14" t="str">
        <f>VLOOKUP(H787,FormSalesRepTable[],2,0)</f>
        <v>West</v>
      </c>
      <c r="N787" s="13">
        <f t="shared" si="14"/>
        <v>73.13</v>
      </c>
    </row>
    <row r="788" spans="7:14" x14ac:dyDescent="0.25">
      <c r="G788" s="3">
        <v>41898</v>
      </c>
      <c r="H788" t="s">
        <v>40</v>
      </c>
      <c r="I788" t="s">
        <v>17</v>
      </c>
      <c r="J788">
        <v>1.4999999999999999E-2</v>
      </c>
      <c r="K788">
        <v>2</v>
      </c>
      <c r="L788" s="13">
        <f>VLOOKUP(I788,FormProductsTable[],2,0)*(1-FormTransactionsTable[[#This Row],[Discount]])</f>
        <v>22.60575</v>
      </c>
      <c r="M788" s="14" t="str">
        <f>VLOOKUP(H788,FormSalesRepTable[],2,0)</f>
        <v>South</v>
      </c>
      <c r="N788" s="13">
        <f t="shared" si="14"/>
        <v>45.21</v>
      </c>
    </row>
    <row r="789" spans="7:14" x14ac:dyDescent="0.25">
      <c r="G789" s="3">
        <v>41976</v>
      </c>
      <c r="H789" t="s">
        <v>73</v>
      </c>
      <c r="I789" t="s">
        <v>16</v>
      </c>
      <c r="J789">
        <v>1.4999999999999999E-2</v>
      </c>
      <c r="K789">
        <v>1</v>
      </c>
      <c r="L789" s="13">
        <f>VLOOKUP(I789,FormProductsTable[],2,0)*(1-FormTransactionsTable[[#This Row],[Discount]])</f>
        <v>19.650749999999999</v>
      </c>
      <c r="M789" s="14" t="str">
        <f>VLOOKUP(H789,FormSalesRepTable[],2,0)</f>
        <v>MidWest</v>
      </c>
      <c r="N789" s="13">
        <f t="shared" si="14"/>
        <v>19.649999999999999</v>
      </c>
    </row>
    <row r="790" spans="7:14" x14ac:dyDescent="0.25">
      <c r="G790" s="3">
        <v>41722</v>
      </c>
      <c r="H790" t="s">
        <v>72</v>
      </c>
      <c r="I790" t="s">
        <v>27</v>
      </c>
      <c r="J790">
        <v>1.4999999999999999E-2</v>
      </c>
      <c r="K790">
        <v>2</v>
      </c>
      <c r="L790" s="13">
        <f>VLOOKUP(I790,FormProductsTable[],2,0)*(1-FormTransactionsTable[[#This Row],[Discount]])</f>
        <v>27.087499999999999</v>
      </c>
      <c r="M790" s="14" t="str">
        <f>VLOOKUP(H790,FormSalesRepTable[],2,0)</f>
        <v>West</v>
      </c>
      <c r="N790" s="13">
        <f t="shared" si="14"/>
        <v>54.18</v>
      </c>
    </row>
    <row r="791" spans="7:14" x14ac:dyDescent="0.25">
      <c r="G791" s="3">
        <v>41630</v>
      </c>
      <c r="H791" t="s">
        <v>81</v>
      </c>
      <c r="I791" t="s">
        <v>36</v>
      </c>
      <c r="J791">
        <v>2.5000000000000001E-2</v>
      </c>
      <c r="K791">
        <v>2</v>
      </c>
      <c r="L791" s="13">
        <f>VLOOKUP(I791,FormProductsTable[],2,0)*(1-FormTransactionsTable[[#This Row],[Discount]])</f>
        <v>24.375</v>
      </c>
      <c r="M791" s="14" t="str">
        <f>VLOOKUP(H791,FormSalesRepTable[],2,0)</f>
        <v>West</v>
      </c>
      <c r="N791" s="13">
        <f t="shared" si="14"/>
        <v>48.75</v>
      </c>
    </row>
    <row r="792" spans="7:14" x14ac:dyDescent="0.25">
      <c r="G792" s="3">
        <v>41961</v>
      </c>
      <c r="H792" t="s">
        <v>49</v>
      </c>
      <c r="I792" t="s">
        <v>24</v>
      </c>
      <c r="J792">
        <v>0</v>
      </c>
      <c r="K792">
        <v>2</v>
      </c>
      <c r="L792" s="13">
        <f>VLOOKUP(I792,FormProductsTable[],2,0)*(1-FormTransactionsTable[[#This Row],[Discount]])</f>
        <v>34</v>
      </c>
      <c r="M792" s="14" t="str">
        <f>VLOOKUP(H792,FormSalesRepTable[],2,0)</f>
        <v>MidWest</v>
      </c>
      <c r="N792" s="13">
        <f t="shared" si="14"/>
        <v>68</v>
      </c>
    </row>
    <row r="793" spans="7:14" x14ac:dyDescent="0.25">
      <c r="G793" s="3">
        <v>41609</v>
      </c>
      <c r="H793" t="s">
        <v>37</v>
      </c>
      <c r="I793" t="s">
        <v>12</v>
      </c>
      <c r="J793">
        <v>0.01</v>
      </c>
      <c r="K793">
        <v>2</v>
      </c>
      <c r="L793" s="13">
        <f>VLOOKUP(I793,FormProductsTable[],2,0)*(1-FormTransactionsTable[[#This Row],[Discount]])</f>
        <v>22.720499999999998</v>
      </c>
      <c r="M793" s="14" t="str">
        <f>VLOOKUP(H793,FormSalesRepTable[],2,0)</f>
        <v>South</v>
      </c>
      <c r="N793" s="13">
        <f t="shared" si="14"/>
        <v>45.44</v>
      </c>
    </row>
    <row r="794" spans="7:14" x14ac:dyDescent="0.25">
      <c r="G794" s="3">
        <v>41992</v>
      </c>
      <c r="H794" t="s">
        <v>89</v>
      </c>
      <c r="I794" t="s">
        <v>16</v>
      </c>
      <c r="J794">
        <v>1.4999999999999999E-2</v>
      </c>
      <c r="K794">
        <v>5</v>
      </c>
      <c r="L794" s="13">
        <f>VLOOKUP(I794,FormProductsTable[],2,0)*(1-FormTransactionsTable[[#This Row],[Discount]])</f>
        <v>19.650749999999999</v>
      </c>
      <c r="M794" s="14" t="str">
        <f>VLOOKUP(H794,FormSalesRepTable[],2,0)</f>
        <v>West</v>
      </c>
      <c r="N794" s="13">
        <f t="shared" si="14"/>
        <v>98.25</v>
      </c>
    </row>
    <row r="795" spans="7:14" x14ac:dyDescent="0.25">
      <c r="G795" s="3">
        <v>41638</v>
      </c>
      <c r="H795" t="s">
        <v>84</v>
      </c>
      <c r="I795" t="s">
        <v>30</v>
      </c>
      <c r="J795">
        <v>1.4999999999999999E-2</v>
      </c>
      <c r="K795">
        <v>2</v>
      </c>
      <c r="L795" s="13">
        <f>VLOOKUP(I795,FormProductsTable[],2,0)*(1-FormTransactionsTable[[#This Row],[Discount]])</f>
        <v>29.55</v>
      </c>
      <c r="M795" s="14" t="str">
        <f>VLOOKUP(H795,FormSalesRepTable[],2,0)</f>
        <v>West</v>
      </c>
      <c r="N795" s="13">
        <f t="shared" si="14"/>
        <v>59.1</v>
      </c>
    </row>
    <row r="796" spans="7:14" x14ac:dyDescent="0.25">
      <c r="G796" s="3">
        <v>41602</v>
      </c>
      <c r="H796" t="s">
        <v>84</v>
      </c>
      <c r="I796" t="s">
        <v>12</v>
      </c>
      <c r="J796">
        <v>2.5000000000000001E-2</v>
      </c>
      <c r="K796">
        <v>3</v>
      </c>
      <c r="L796" s="13">
        <f>VLOOKUP(I796,FormProductsTable[],2,0)*(1-FormTransactionsTable[[#This Row],[Discount]])</f>
        <v>22.376249999999999</v>
      </c>
      <c r="M796" s="14" t="str">
        <f>VLOOKUP(H796,FormSalesRepTable[],2,0)</f>
        <v>West</v>
      </c>
      <c r="N796" s="13">
        <f t="shared" si="14"/>
        <v>67.13</v>
      </c>
    </row>
    <row r="797" spans="7:14" x14ac:dyDescent="0.25">
      <c r="G797" s="3">
        <v>41629</v>
      </c>
      <c r="H797" t="s">
        <v>80</v>
      </c>
      <c r="I797" t="s">
        <v>24</v>
      </c>
      <c r="J797">
        <v>0</v>
      </c>
      <c r="K797">
        <v>2</v>
      </c>
      <c r="L797" s="13">
        <f>VLOOKUP(I797,FormProductsTable[],2,0)*(1-FormTransactionsTable[[#This Row],[Discount]])</f>
        <v>34</v>
      </c>
      <c r="M797" s="14" t="str">
        <f>VLOOKUP(H797,FormSalesRepTable[],2,0)</f>
        <v>East</v>
      </c>
      <c r="N797" s="13">
        <f t="shared" si="14"/>
        <v>68</v>
      </c>
    </row>
    <row r="798" spans="7:14" x14ac:dyDescent="0.25">
      <c r="G798" s="3">
        <v>41962</v>
      </c>
      <c r="H798" t="s">
        <v>90</v>
      </c>
      <c r="I798" t="s">
        <v>30</v>
      </c>
      <c r="J798">
        <v>0.02</v>
      </c>
      <c r="K798">
        <v>3</v>
      </c>
      <c r="L798" s="13">
        <f>VLOOKUP(I798,FormProductsTable[],2,0)*(1-FormTransactionsTable[[#This Row],[Discount]])</f>
        <v>29.4</v>
      </c>
      <c r="M798" s="14" t="str">
        <f>VLOOKUP(H798,FormSalesRepTable[],2,0)</f>
        <v>East</v>
      </c>
      <c r="N798" s="13">
        <f t="shared" si="14"/>
        <v>88.2</v>
      </c>
    </row>
    <row r="799" spans="7:14" x14ac:dyDescent="0.25">
      <c r="G799" s="3">
        <v>41950</v>
      </c>
      <c r="H799" t="s">
        <v>28</v>
      </c>
      <c r="I799" t="s">
        <v>12</v>
      </c>
      <c r="J799">
        <v>1.4999999999999999E-2</v>
      </c>
      <c r="K799">
        <v>1</v>
      </c>
      <c r="L799" s="13">
        <f>VLOOKUP(I799,FormProductsTable[],2,0)*(1-FormTransactionsTable[[#This Row],[Discount]])</f>
        <v>22.60575</v>
      </c>
      <c r="M799" s="14" t="str">
        <f>VLOOKUP(H799,FormSalesRepTable[],2,0)</f>
        <v>MidWest</v>
      </c>
      <c r="N799" s="13">
        <f t="shared" si="14"/>
        <v>22.61</v>
      </c>
    </row>
    <row r="800" spans="7:14" x14ac:dyDescent="0.25">
      <c r="G800" s="3">
        <v>41546</v>
      </c>
      <c r="H800" t="s">
        <v>35</v>
      </c>
      <c r="I800" t="s">
        <v>30</v>
      </c>
      <c r="J800">
        <v>0</v>
      </c>
      <c r="K800">
        <v>2</v>
      </c>
      <c r="L800" s="13">
        <f>VLOOKUP(I800,FormProductsTable[],2,0)*(1-FormTransactionsTable[[#This Row],[Discount]])</f>
        <v>30</v>
      </c>
      <c r="M800" s="14" t="str">
        <f>VLOOKUP(H800,FormSalesRepTable[],2,0)</f>
        <v>West</v>
      </c>
      <c r="N800" s="13">
        <f t="shared" si="14"/>
        <v>60</v>
      </c>
    </row>
    <row r="801" spans="7:14" x14ac:dyDescent="0.25">
      <c r="G801" s="3">
        <v>41603</v>
      </c>
      <c r="H801" t="s">
        <v>81</v>
      </c>
      <c r="I801" t="s">
        <v>17</v>
      </c>
      <c r="J801">
        <v>0.01</v>
      </c>
      <c r="K801">
        <v>1</v>
      </c>
      <c r="L801" s="13">
        <f>VLOOKUP(I801,FormProductsTable[],2,0)*(1-FormTransactionsTable[[#This Row],[Discount]])</f>
        <v>22.720499999999998</v>
      </c>
      <c r="M801" s="14" t="str">
        <f>VLOOKUP(H801,FormSalesRepTable[],2,0)</f>
        <v>West</v>
      </c>
      <c r="N801" s="13">
        <f t="shared" si="14"/>
        <v>22.72</v>
      </c>
    </row>
    <row r="802" spans="7:14" x14ac:dyDescent="0.25">
      <c r="G802" s="3">
        <v>41447</v>
      </c>
      <c r="H802" t="s">
        <v>52</v>
      </c>
      <c r="I802" t="s">
        <v>36</v>
      </c>
      <c r="J802">
        <v>1.4999999999999999E-2</v>
      </c>
      <c r="K802">
        <v>2</v>
      </c>
      <c r="L802" s="13">
        <f>VLOOKUP(I802,FormProductsTable[],2,0)*(1-FormTransactionsTable[[#This Row],[Discount]])</f>
        <v>24.625</v>
      </c>
      <c r="M802" s="14" t="str">
        <f>VLOOKUP(H802,FormSalesRepTable[],2,0)</f>
        <v>West</v>
      </c>
      <c r="N802" s="13">
        <f t="shared" si="14"/>
        <v>49.25</v>
      </c>
    </row>
    <row r="803" spans="7:14" x14ac:dyDescent="0.25">
      <c r="G803" s="3">
        <v>41969</v>
      </c>
      <c r="H803" t="s">
        <v>35</v>
      </c>
      <c r="I803" t="s">
        <v>36</v>
      </c>
      <c r="J803">
        <v>1.4999999999999999E-2</v>
      </c>
      <c r="K803">
        <v>3</v>
      </c>
      <c r="L803" s="13">
        <f>VLOOKUP(I803,FormProductsTable[],2,0)*(1-FormTransactionsTable[[#This Row],[Discount]])</f>
        <v>24.625</v>
      </c>
      <c r="M803" s="14" t="str">
        <f>VLOOKUP(H803,FormSalesRepTable[],2,0)</f>
        <v>West</v>
      </c>
      <c r="N803" s="13">
        <f t="shared" si="14"/>
        <v>73.88</v>
      </c>
    </row>
    <row r="804" spans="7:14" x14ac:dyDescent="0.25">
      <c r="G804" s="3">
        <v>41592</v>
      </c>
      <c r="H804" t="s">
        <v>46</v>
      </c>
      <c r="I804" t="s">
        <v>21</v>
      </c>
      <c r="J804">
        <v>0</v>
      </c>
      <c r="K804">
        <v>13</v>
      </c>
      <c r="L804" s="13">
        <f>VLOOKUP(I804,FormProductsTable[],2,0)*(1-FormTransactionsTable[[#This Row],[Discount]])</f>
        <v>25</v>
      </c>
      <c r="M804" s="14" t="str">
        <f>VLOOKUP(H804,FormSalesRepTable[],2,0)</f>
        <v>South</v>
      </c>
      <c r="N804" s="13">
        <f t="shared" si="14"/>
        <v>325</v>
      </c>
    </row>
    <row r="805" spans="7:14" x14ac:dyDescent="0.25">
      <c r="G805" s="3">
        <v>41957</v>
      </c>
      <c r="H805" t="s">
        <v>18</v>
      </c>
      <c r="I805" t="s">
        <v>7</v>
      </c>
      <c r="J805">
        <v>2.5000000000000001E-2</v>
      </c>
      <c r="K805">
        <v>2</v>
      </c>
      <c r="L805" s="13">
        <f>VLOOKUP(I805,FormProductsTable[],2,0)*(1-FormTransactionsTable[[#This Row],[Discount]])</f>
        <v>20.474999999999998</v>
      </c>
      <c r="M805" s="14" t="str">
        <f>VLOOKUP(H805,FormSalesRepTable[],2,0)</f>
        <v>East</v>
      </c>
      <c r="N805" s="13">
        <f t="shared" si="14"/>
        <v>40.950000000000003</v>
      </c>
    </row>
    <row r="806" spans="7:14" x14ac:dyDescent="0.25">
      <c r="G806" s="3">
        <v>41990</v>
      </c>
      <c r="H806" t="s">
        <v>88</v>
      </c>
      <c r="I806" t="s">
        <v>12</v>
      </c>
      <c r="J806">
        <v>0.02</v>
      </c>
      <c r="K806">
        <v>2</v>
      </c>
      <c r="L806" s="13">
        <f>VLOOKUP(I806,FormProductsTable[],2,0)*(1-FormTransactionsTable[[#This Row],[Discount]])</f>
        <v>22.491</v>
      </c>
      <c r="M806" s="14" t="str">
        <f>VLOOKUP(H806,FormSalesRepTable[],2,0)</f>
        <v>West</v>
      </c>
      <c r="N806" s="13">
        <f t="shared" si="14"/>
        <v>44.98</v>
      </c>
    </row>
    <row r="807" spans="7:14" x14ac:dyDescent="0.25">
      <c r="G807" s="3">
        <v>41814</v>
      </c>
      <c r="H807" t="s">
        <v>18</v>
      </c>
      <c r="I807" t="s">
        <v>16</v>
      </c>
      <c r="J807">
        <v>0</v>
      </c>
      <c r="K807">
        <v>2</v>
      </c>
      <c r="L807" s="13">
        <f>VLOOKUP(I807,FormProductsTable[],2,0)*(1-FormTransactionsTable[[#This Row],[Discount]])</f>
        <v>19.95</v>
      </c>
      <c r="M807" s="14" t="str">
        <f>VLOOKUP(H807,FormSalesRepTable[],2,0)</f>
        <v>East</v>
      </c>
      <c r="N807" s="13">
        <f t="shared" si="14"/>
        <v>39.9</v>
      </c>
    </row>
    <row r="808" spans="7:14" x14ac:dyDescent="0.25">
      <c r="G808" s="3">
        <v>41604</v>
      </c>
      <c r="H808" t="s">
        <v>22</v>
      </c>
      <c r="I808" t="s">
        <v>17</v>
      </c>
      <c r="J808">
        <v>0.03</v>
      </c>
      <c r="K808">
        <v>1</v>
      </c>
      <c r="L808" s="13">
        <f>VLOOKUP(I808,FormProductsTable[],2,0)*(1-FormTransactionsTable[[#This Row],[Discount]])</f>
        <v>22.261499999999998</v>
      </c>
      <c r="M808" s="14" t="str">
        <f>VLOOKUP(H808,FormSalesRepTable[],2,0)</f>
        <v>East</v>
      </c>
      <c r="N808" s="13">
        <f t="shared" si="14"/>
        <v>22.26</v>
      </c>
    </row>
    <row r="809" spans="7:14" x14ac:dyDescent="0.25">
      <c r="G809" s="3">
        <v>41979</v>
      </c>
      <c r="H809" t="s">
        <v>91</v>
      </c>
      <c r="I809" t="s">
        <v>41</v>
      </c>
      <c r="J809">
        <v>0.02</v>
      </c>
      <c r="K809">
        <v>2</v>
      </c>
      <c r="L809" s="13">
        <f>VLOOKUP(I809,FormProductsTable[],2,0)*(1-FormTransactionsTable[[#This Row],[Discount]])</f>
        <v>18.62</v>
      </c>
      <c r="M809" s="14" t="str">
        <f>VLOOKUP(H809,FormSalesRepTable[],2,0)</f>
        <v>West</v>
      </c>
      <c r="N809" s="13">
        <f t="shared" si="14"/>
        <v>37.24</v>
      </c>
    </row>
    <row r="810" spans="7:14" x14ac:dyDescent="0.25">
      <c r="G810" s="3">
        <v>41959</v>
      </c>
      <c r="H810" t="s">
        <v>59</v>
      </c>
      <c r="I810" t="s">
        <v>36</v>
      </c>
      <c r="J810">
        <v>0</v>
      </c>
      <c r="K810">
        <v>2</v>
      </c>
      <c r="L810" s="13">
        <f>VLOOKUP(I810,FormProductsTable[],2,0)*(1-FormTransactionsTable[[#This Row],[Discount]])</f>
        <v>25</v>
      </c>
      <c r="M810" s="14" t="str">
        <f>VLOOKUP(H810,FormSalesRepTable[],2,0)</f>
        <v>South</v>
      </c>
      <c r="N810" s="13">
        <f t="shared" si="14"/>
        <v>50</v>
      </c>
    </row>
    <row r="811" spans="7:14" x14ac:dyDescent="0.25">
      <c r="G811" s="3">
        <v>41823</v>
      </c>
      <c r="H811" t="s">
        <v>81</v>
      </c>
      <c r="I811" t="s">
        <v>12</v>
      </c>
      <c r="J811">
        <v>0.01</v>
      </c>
      <c r="K811">
        <v>1</v>
      </c>
      <c r="L811" s="13">
        <f>VLOOKUP(I811,FormProductsTable[],2,0)*(1-FormTransactionsTable[[#This Row],[Discount]])</f>
        <v>22.720499999999998</v>
      </c>
      <c r="M811" s="14" t="str">
        <f>VLOOKUP(H811,FormSalesRepTable[],2,0)</f>
        <v>West</v>
      </c>
      <c r="N811" s="13">
        <f t="shared" si="14"/>
        <v>22.72</v>
      </c>
    </row>
    <row r="812" spans="7:14" x14ac:dyDescent="0.25">
      <c r="G812" s="3">
        <v>41481</v>
      </c>
      <c r="H812" t="s">
        <v>40</v>
      </c>
      <c r="I812" t="s">
        <v>33</v>
      </c>
      <c r="J812">
        <v>2.5000000000000001E-2</v>
      </c>
      <c r="K812">
        <v>2</v>
      </c>
      <c r="L812" s="13">
        <f>VLOOKUP(I812,FormProductsTable[],2,0)*(1-FormTransactionsTable[[#This Row],[Discount]])</f>
        <v>22.912499999999998</v>
      </c>
      <c r="M812" s="14" t="str">
        <f>VLOOKUP(H812,FormSalesRepTable[],2,0)</f>
        <v>South</v>
      </c>
      <c r="N812" s="13">
        <f t="shared" si="14"/>
        <v>45.83</v>
      </c>
    </row>
    <row r="813" spans="7:14" x14ac:dyDescent="0.25">
      <c r="G813" s="3">
        <v>41632</v>
      </c>
      <c r="H813" t="s">
        <v>18</v>
      </c>
      <c r="I813" t="s">
        <v>7</v>
      </c>
      <c r="J813">
        <v>1.4999999999999999E-2</v>
      </c>
      <c r="K813">
        <v>1</v>
      </c>
      <c r="L813" s="13">
        <f>VLOOKUP(I813,FormProductsTable[],2,0)*(1-FormTransactionsTable[[#This Row],[Discount]])</f>
        <v>20.684999999999999</v>
      </c>
      <c r="M813" s="14" t="str">
        <f>VLOOKUP(H813,FormSalesRepTable[],2,0)</f>
        <v>East</v>
      </c>
      <c r="N813" s="13">
        <f t="shared" si="14"/>
        <v>20.69</v>
      </c>
    </row>
    <row r="814" spans="7:14" x14ac:dyDescent="0.25">
      <c r="G814" s="3">
        <v>41511</v>
      </c>
      <c r="H814" t="s">
        <v>53</v>
      </c>
      <c r="I814" t="s">
        <v>11</v>
      </c>
      <c r="J814">
        <v>0</v>
      </c>
      <c r="K814">
        <v>1</v>
      </c>
      <c r="L814" s="13">
        <f>VLOOKUP(I814,FormProductsTable[],2,0)*(1-FormTransactionsTable[[#This Row],[Discount]])</f>
        <v>79.95</v>
      </c>
      <c r="M814" s="14" t="str">
        <f>VLOOKUP(H814,FormSalesRepTable[],2,0)</f>
        <v>East</v>
      </c>
      <c r="N814" s="13">
        <f t="shared" si="14"/>
        <v>79.95</v>
      </c>
    </row>
    <row r="815" spans="7:14" x14ac:dyDescent="0.25">
      <c r="G815" s="3">
        <v>41973</v>
      </c>
      <c r="H815" t="s">
        <v>91</v>
      </c>
      <c r="I815" t="s">
        <v>16</v>
      </c>
      <c r="J815">
        <v>0.03</v>
      </c>
      <c r="K815">
        <v>1</v>
      </c>
      <c r="L815" s="13">
        <f>VLOOKUP(I815,FormProductsTable[],2,0)*(1-FormTransactionsTable[[#This Row],[Discount]])</f>
        <v>19.351499999999998</v>
      </c>
      <c r="M815" s="14" t="str">
        <f>VLOOKUP(H815,FormSalesRepTable[],2,0)</f>
        <v>West</v>
      </c>
      <c r="N815" s="13">
        <f t="shared" si="14"/>
        <v>19.350000000000001</v>
      </c>
    </row>
    <row r="816" spans="7:14" x14ac:dyDescent="0.25">
      <c r="G816" s="3">
        <v>41328</v>
      </c>
      <c r="H816" t="s">
        <v>91</v>
      </c>
      <c r="I816" t="s">
        <v>41</v>
      </c>
      <c r="J816">
        <v>0.03</v>
      </c>
      <c r="K816">
        <v>3</v>
      </c>
      <c r="L816" s="13">
        <f>VLOOKUP(I816,FormProductsTable[],2,0)*(1-FormTransactionsTable[[#This Row],[Discount]])</f>
        <v>18.43</v>
      </c>
      <c r="M816" s="14" t="str">
        <f>VLOOKUP(H816,FormSalesRepTable[],2,0)</f>
        <v>West</v>
      </c>
      <c r="N816" s="13">
        <f t="shared" si="14"/>
        <v>55.29</v>
      </c>
    </row>
    <row r="817" spans="7:14" x14ac:dyDescent="0.25">
      <c r="G817" s="3">
        <v>41877</v>
      </c>
      <c r="H817" t="s">
        <v>29</v>
      </c>
      <c r="I817" t="s">
        <v>7</v>
      </c>
      <c r="J817">
        <v>2.5000000000000001E-2</v>
      </c>
      <c r="K817">
        <v>1</v>
      </c>
      <c r="L817" s="13">
        <f>VLOOKUP(I817,FormProductsTable[],2,0)*(1-FormTransactionsTable[[#This Row],[Discount]])</f>
        <v>20.474999999999998</v>
      </c>
      <c r="M817" s="14" t="str">
        <f>VLOOKUP(H817,FormSalesRepTable[],2,0)</f>
        <v>East</v>
      </c>
      <c r="N817" s="13">
        <f t="shared" si="14"/>
        <v>20.48</v>
      </c>
    </row>
    <row r="818" spans="7:14" x14ac:dyDescent="0.25">
      <c r="G818" s="3">
        <v>41988</v>
      </c>
      <c r="H818" t="s">
        <v>61</v>
      </c>
      <c r="I818" t="s">
        <v>24</v>
      </c>
      <c r="J818">
        <v>1.4999999999999999E-2</v>
      </c>
      <c r="K818">
        <v>2</v>
      </c>
      <c r="L818" s="13">
        <f>VLOOKUP(I818,FormProductsTable[],2,0)*(1-FormTransactionsTable[[#This Row],[Discount]])</f>
        <v>33.49</v>
      </c>
      <c r="M818" s="14" t="str">
        <f>VLOOKUP(H818,FormSalesRepTable[],2,0)</f>
        <v>East</v>
      </c>
      <c r="N818" s="13">
        <f t="shared" si="14"/>
        <v>66.98</v>
      </c>
    </row>
    <row r="819" spans="7:14" x14ac:dyDescent="0.25">
      <c r="G819" s="3">
        <v>41999</v>
      </c>
      <c r="H819" t="s">
        <v>29</v>
      </c>
      <c r="I819" t="s">
        <v>7</v>
      </c>
      <c r="J819">
        <v>0</v>
      </c>
      <c r="K819">
        <v>2</v>
      </c>
      <c r="L819" s="13">
        <f>VLOOKUP(I819,FormProductsTable[],2,0)*(1-FormTransactionsTable[[#This Row],[Discount]])</f>
        <v>21</v>
      </c>
      <c r="M819" s="14" t="str">
        <f>VLOOKUP(H819,FormSalesRepTable[],2,0)</f>
        <v>East</v>
      </c>
      <c r="N819" s="13">
        <f t="shared" si="14"/>
        <v>42</v>
      </c>
    </row>
    <row r="820" spans="7:14" x14ac:dyDescent="0.25">
      <c r="G820" s="3">
        <v>41964</v>
      </c>
      <c r="H820" t="s">
        <v>65</v>
      </c>
      <c r="I820" t="s">
        <v>41</v>
      </c>
      <c r="J820">
        <v>0</v>
      </c>
      <c r="K820">
        <v>1</v>
      </c>
      <c r="L820" s="13">
        <f>VLOOKUP(I820,FormProductsTable[],2,0)*(1-FormTransactionsTable[[#This Row],[Discount]])</f>
        <v>19</v>
      </c>
      <c r="M820" s="14" t="str">
        <f>VLOOKUP(H820,FormSalesRepTable[],2,0)</f>
        <v>MidWest</v>
      </c>
      <c r="N820" s="13">
        <f t="shared" si="14"/>
        <v>19</v>
      </c>
    </row>
    <row r="821" spans="7:14" x14ac:dyDescent="0.25">
      <c r="G821" s="3">
        <v>41612</v>
      </c>
      <c r="H821" t="s">
        <v>73</v>
      </c>
      <c r="I821" t="s">
        <v>30</v>
      </c>
      <c r="J821">
        <v>0.03</v>
      </c>
      <c r="K821">
        <v>1</v>
      </c>
      <c r="L821" s="13">
        <f>VLOOKUP(I821,FormProductsTable[],2,0)*(1-FormTransactionsTable[[#This Row],[Discount]])</f>
        <v>29.099999999999998</v>
      </c>
      <c r="M821" s="14" t="str">
        <f>VLOOKUP(H821,FormSalesRepTable[],2,0)</f>
        <v>MidWest</v>
      </c>
      <c r="N821" s="13">
        <f t="shared" si="14"/>
        <v>29.1</v>
      </c>
    </row>
    <row r="822" spans="7:14" x14ac:dyDescent="0.25">
      <c r="G822" s="3">
        <v>41601</v>
      </c>
      <c r="H822" t="s">
        <v>29</v>
      </c>
      <c r="I822" t="s">
        <v>16</v>
      </c>
      <c r="J822">
        <v>0</v>
      </c>
      <c r="K822">
        <v>24</v>
      </c>
      <c r="L822" s="13">
        <f>VLOOKUP(I822,FormProductsTable[],2,0)*(1-FormTransactionsTable[[#This Row],[Discount]])</f>
        <v>19.95</v>
      </c>
      <c r="M822" s="14" t="str">
        <f>VLOOKUP(H822,FormSalesRepTable[],2,0)</f>
        <v>East</v>
      </c>
      <c r="N822" s="13">
        <f t="shared" si="14"/>
        <v>478.8</v>
      </c>
    </row>
    <row r="823" spans="7:14" x14ac:dyDescent="0.25">
      <c r="G823" s="3">
        <v>41687</v>
      </c>
      <c r="H823" t="s">
        <v>94</v>
      </c>
      <c r="I823" t="s">
        <v>30</v>
      </c>
      <c r="J823">
        <v>0</v>
      </c>
      <c r="K823">
        <v>2</v>
      </c>
      <c r="L823" s="13">
        <f>VLOOKUP(I823,FormProductsTable[],2,0)*(1-FormTransactionsTable[[#This Row],[Discount]])</f>
        <v>30</v>
      </c>
      <c r="M823" s="14" t="str">
        <f>VLOOKUP(H823,FormSalesRepTable[],2,0)</f>
        <v>South</v>
      </c>
      <c r="N823" s="13">
        <f t="shared" si="14"/>
        <v>60</v>
      </c>
    </row>
    <row r="824" spans="7:14" x14ac:dyDescent="0.25">
      <c r="G824" s="3">
        <v>41974</v>
      </c>
      <c r="H824" t="s">
        <v>49</v>
      </c>
      <c r="I824" t="s">
        <v>16</v>
      </c>
      <c r="J824">
        <v>0.02</v>
      </c>
      <c r="K824">
        <v>3</v>
      </c>
      <c r="L824" s="13">
        <f>VLOOKUP(I824,FormProductsTable[],2,0)*(1-FormTransactionsTable[[#This Row],[Discount]])</f>
        <v>19.550999999999998</v>
      </c>
      <c r="M824" s="14" t="str">
        <f>VLOOKUP(H824,FormSalesRepTable[],2,0)</f>
        <v>MidWest</v>
      </c>
      <c r="N824" s="13">
        <f t="shared" si="14"/>
        <v>58.65</v>
      </c>
    </row>
    <row r="825" spans="7:14" x14ac:dyDescent="0.25">
      <c r="G825" s="3">
        <v>41628</v>
      </c>
      <c r="H825" t="s">
        <v>89</v>
      </c>
      <c r="I825" t="s">
        <v>36</v>
      </c>
      <c r="J825">
        <v>0</v>
      </c>
      <c r="K825">
        <v>2</v>
      </c>
      <c r="L825" s="13">
        <f>VLOOKUP(I825,FormProductsTable[],2,0)*(1-FormTransactionsTable[[#This Row],[Discount]])</f>
        <v>25</v>
      </c>
      <c r="M825" s="14" t="str">
        <f>VLOOKUP(H825,FormSalesRepTable[],2,0)</f>
        <v>West</v>
      </c>
      <c r="N825" s="13">
        <f t="shared" si="14"/>
        <v>50</v>
      </c>
    </row>
    <row r="826" spans="7:14" x14ac:dyDescent="0.25">
      <c r="G826" s="3">
        <v>41976</v>
      </c>
      <c r="H826" t="s">
        <v>31</v>
      </c>
      <c r="I826" t="s">
        <v>12</v>
      </c>
      <c r="J826">
        <v>0.02</v>
      </c>
      <c r="K826">
        <v>2</v>
      </c>
      <c r="L826" s="13">
        <f>VLOOKUP(I826,FormProductsTable[],2,0)*(1-FormTransactionsTable[[#This Row],[Discount]])</f>
        <v>22.491</v>
      </c>
      <c r="M826" s="14" t="str">
        <f>VLOOKUP(H826,FormSalesRepTable[],2,0)</f>
        <v>West</v>
      </c>
      <c r="N826" s="13">
        <f t="shared" si="14"/>
        <v>44.98</v>
      </c>
    </row>
    <row r="827" spans="7:14" x14ac:dyDescent="0.25">
      <c r="G827" s="3">
        <v>41534</v>
      </c>
      <c r="H827" t="s">
        <v>80</v>
      </c>
      <c r="I827" t="s">
        <v>12</v>
      </c>
      <c r="J827">
        <v>0.02</v>
      </c>
      <c r="K827">
        <v>2</v>
      </c>
      <c r="L827" s="13">
        <f>VLOOKUP(I827,FormProductsTable[],2,0)*(1-FormTransactionsTable[[#This Row],[Discount]])</f>
        <v>22.491</v>
      </c>
      <c r="M827" s="14" t="str">
        <f>VLOOKUP(H827,FormSalesRepTable[],2,0)</f>
        <v>East</v>
      </c>
      <c r="N827" s="13">
        <f t="shared" si="14"/>
        <v>44.98</v>
      </c>
    </row>
    <row r="828" spans="7:14" x14ac:dyDescent="0.25">
      <c r="G828" s="3">
        <v>41833</v>
      </c>
      <c r="H828" t="s">
        <v>49</v>
      </c>
      <c r="I828" t="s">
        <v>30</v>
      </c>
      <c r="J828">
        <v>0.03</v>
      </c>
      <c r="K828">
        <v>3</v>
      </c>
      <c r="L828" s="13">
        <f>VLOOKUP(I828,FormProductsTable[],2,0)*(1-FormTransactionsTable[[#This Row],[Discount]])</f>
        <v>29.099999999999998</v>
      </c>
      <c r="M828" s="14" t="str">
        <f>VLOOKUP(H828,FormSalesRepTable[],2,0)</f>
        <v>MidWest</v>
      </c>
      <c r="N828" s="13">
        <f t="shared" si="14"/>
        <v>87.3</v>
      </c>
    </row>
    <row r="829" spans="7:14" x14ac:dyDescent="0.25">
      <c r="G829" s="3">
        <v>41456</v>
      </c>
      <c r="H829" t="s">
        <v>26</v>
      </c>
      <c r="I829" t="s">
        <v>17</v>
      </c>
      <c r="J829">
        <v>0</v>
      </c>
      <c r="K829">
        <v>1</v>
      </c>
      <c r="L829" s="13">
        <f>VLOOKUP(I829,FormProductsTable[],2,0)*(1-FormTransactionsTable[[#This Row],[Discount]])</f>
        <v>22.95</v>
      </c>
      <c r="M829" s="14" t="str">
        <f>VLOOKUP(H829,FormSalesRepTable[],2,0)</f>
        <v>MidWest</v>
      </c>
      <c r="N829" s="13">
        <f t="shared" si="14"/>
        <v>22.95</v>
      </c>
    </row>
    <row r="830" spans="7:14" x14ac:dyDescent="0.25">
      <c r="G830" s="3">
        <v>42001</v>
      </c>
      <c r="H830" t="s">
        <v>26</v>
      </c>
      <c r="I830" t="s">
        <v>7</v>
      </c>
      <c r="J830">
        <v>1.4999999999999999E-2</v>
      </c>
      <c r="K830">
        <v>3</v>
      </c>
      <c r="L830" s="13">
        <f>VLOOKUP(I830,FormProductsTable[],2,0)*(1-FormTransactionsTable[[#This Row],[Discount]])</f>
        <v>20.684999999999999</v>
      </c>
      <c r="M830" s="14" t="str">
        <f>VLOOKUP(H830,FormSalesRepTable[],2,0)</f>
        <v>MidWest</v>
      </c>
      <c r="N830" s="13">
        <f t="shared" si="14"/>
        <v>62.06</v>
      </c>
    </row>
    <row r="831" spans="7:14" x14ac:dyDescent="0.25">
      <c r="G831" s="3">
        <v>41491</v>
      </c>
      <c r="H831" t="s">
        <v>45</v>
      </c>
      <c r="I831" t="s">
        <v>11</v>
      </c>
      <c r="J831">
        <v>1.4999999999999999E-2</v>
      </c>
      <c r="K831">
        <v>1</v>
      </c>
      <c r="L831" s="13">
        <f>VLOOKUP(I831,FormProductsTable[],2,0)*(1-FormTransactionsTable[[#This Row],[Discount]])</f>
        <v>78.750749999999996</v>
      </c>
      <c r="M831" s="14" t="str">
        <f>VLOOKUP(H831,FormSalesRepTable[],2,0)</f>
        <v>MidWest</v>
      </c>
      <c r="N831" s="13">
        <f t="shared" si="14"/>
        <v>78.75</v>
      </c>
    </row>
    <row r="832" spans="7:14" x14ac:dyDescent="0.25">
      <c r="G832" s="3">
        <v>41616</v>
      </c>
      <c r="H832" t="s">
        <v>32</v>
      </c>
      <c r="I832" t="s">
        <v>24</v>
      </c>
      <c r="J832">
        <v>0</v>
      </c>
      <c r="K832">
        <v>3</v>
      </c>
      <c r="L832" s="13">
        <f>VLOOKUP(I832,FormProductsTable[],2,0)*(1-FormTransactionsTable[[#This Row],[Discount]])</f>
        <v>34</v>
      </c>
      <c r="M832" s="14" t="str">
        <f>VLOOKUP(H832,FormSalesRepTable[],2,0)</f>
        <v>MidWest</v>
      </c>
      <c r="N832" s="13">
        <f t="shared" si="14"/>
        <v>102</v>
      </c>
    </row>
    <row r="833" spans="7:14" x14ac:dyDescent="0.25">
      <c r="G833" s="3">
        <v>41977</v>
      </c>
      <c r="H833" t="s">
        <v>62</v>
      </c>
      <c r="I833" t="s">
        <v>41</v>
      </c>
      <c r="J833">
        <v>0</v>
      </c>
      <c r="K833">
        <v>18</v>
      </c>
      <c r="L833" s="13">
        <f>VLOOKUP(I833,FormProductsTable[],2,0)*(1-FormTransactionsTable[[#This Row],[Discount]])</f>
        <v>19</v>
      </c>
      <c r="M833" s="14" t="str">
        <f>VLOOKUP(H833,FormSalesRepTable[],2,0)</f>
        <v>MidWest</v>
      </c>
      <c r="N833" s="13">
        <f t="shared" si="14"/>
        <v>342</v>
      </c>
    </row>
    <row r="834" spans="7:14" x14ac:dyDescent="0.25">
      <c r="G834" s="3">
        <v>41956</v>
      </c>
      <c r="H834" t="s">
        <v>80</v>
      </c>
      <c r="I834" t="s">
        <v>16</v>
      </c>
      <c r="J834">
        <v>0</v>
      </c>
      <c r="K834">
        <v>2</v>
      </c>
      <c r="L834" s="13">
        <f>VLOOKUP(I834,FormProductsTable[],2,0)*(1-FormTransactionsTable[[#This Row],[Discount]])</f>
        <v>19.95</v>
      </c>
      <c r="M834" s="14" t="str">
        <f>VLOOKUP(H834,FormSalesRepTable[],2,0)</f>
        <v>East</v>
      </c>
      <c r="N834" s="13">
        <f t="shared" si="14"/>
        <v>39.9</v>
      </c>
    </row>
    <row r="835" spans="7:14" x14ac:dyDescent="0.25">
      <c r="G835" s="3">
        <v>41956</v>
      </c>
      <c r="H835" t="s">
        <v>18</v>
      </c>
      <c r="I835" t="s">
        <v>7</v>
      </c>
      <c r="J835">
        <v>0.02</v>
      </c>
      <c r="K835">
        <v>2</v>
      </c>
      <c r="L835" s="13">
        <f>VLOOKUP(I835,FormProductsTable[],2,0)*(1-FormTransactionsTable[[#This Row],[Discount]])</f>
        <v>20.58</v>
      </c>
      <c r="M835" s="14" t="str">
        <f>VLOOKUP(H835,FormSalesRepTable[],2,0)</f>
        <v>East</v>
      </c>
      <c r="N835" s="13">
        <f t="shared" ref="N835:N898" si="15">ROUND(L835*K835,2)</f>
        <v>41.16</v>
      </c>
    </row>
    <row r="836" spans="7:14" x14ac:dyDescent="0.25">
      <c r="G836" s="3">
        <v>41633</v>
      </c>
      <c r="H836" t="s">
        <v>70</v>
      </c>
      <c r="I836" t="s">
        <v>41</v>
      </c>
      <c r="J836">
        <v>2.5000000000000001E-2</v>
      </c>
      <c r="K836">
        <v>2</v>
      </c>
      <c r="L836" s="13">
        <f>VLOOKUP(I836,FormProductsTable[],2,0)*(1-FormTransactionsTable[[#This Row],[Discount]])</f>
        <v>18.524999999999999</v>
      </c>
      <c r="M836" s="14" t="str">
        <f>VLOOKUP(H836,FormSalesRepTable[],2,0)</f>
        <v>MidWest</v>
      </c>
      <c r="N836" s="13">
        <f t="shared" si="15"/>
        <v>37.049999999999997</v>
      </c>
    </row>
    <row r="837" spans="7:14" x14ac:dyDescent="0.25">
      <c r="G837" s="3">
        <v>41739</v>
      </c>
      <c r="H837" t="s">
        <v>92</v>
      </c>
      <c r="I837" t="s">
        <v>12</v>
      </c>
      <c r="J837">
        <v>0.01</v>
      </c>
      <c r="K837">
        <v>2</v>
      </c>
      <c r="L837" s="13">
        <f>VLOOKUP(I837,FormProductsTable[],2,0)*(1-FormTransactionsTable[[#This Row],[Discount]])</f>
        <v>22.720499999999998</v>
      </c>
      <c r="M837" s="14" t="str">
        <f>VLOOKUP(H837,FormSalesRepTable[],2,0)</f>
        <v>MidWest</v>
      </c>
      <c r="N837" s="13">
        <f t="shared" si="15"/>
        <v>45.44</v>
      </c>
    </row>
    <row r="838" spans="7:14" x14ac:dyDescent="0.25">
      <c r="G838" s="3">
        <v>41803</v>
      </c>
      <c r="H838" t="s">
        <v>40</v>
      </c>
      <c r="I838" t="s">
        <v>7</v>
      </c>
      <c r="J838">
        <v>0.03</v>
      </c>
      <c r="K838">
        <v>2</v>
      </c>
      <c r="L838" s="13">
        <f>VLOOKUP(I838,FormProductsTable[],2,0)*(1-FormTransactionsTable[[#This Row],[Discount]])</f>
        <v>20.37</v>
      </c>
      <c r="M838" s="14" t="str">
        <f>VLOOKUP(H838,FormSalesRepTable[],2,0)</f>
        <v>South</v>
      </c>
      <c r="N838" s="13">
        <f t="shared" si="15"/>
        <v>40.74</v>
      </c>
    </row>
    <row r="839" spans="7:14" x14ac:dyDescent="0.25">
      <c r="G839" s="3">
        <v>41447</v>
      </c>
      <c r="H839" t="s">
        <v>65</v>
      </c>
      <c r="I839" t="s">
        <v>17</v>
      </c>
      <c r="J839">
        <v>1.4999999999999999E-2</v>
      </c>
      <c r="K839">
        <v>2</v>
      </c>
      <c r="L839" s="13">
        <f>VLOOKUP(I839,FormProductsTable[],2,0)*(1-FormTransactionsTable[[#This Row],[Discount]])</f>
        <v>22.60575</v>
      </c>
      <c r="M839" s="14" t="str">
        <f>VLOOKUP(H839,FormSalesRepTable[],2,0)</f>
        <v>MidWest</v>
      </c>
      <c r="N839" s="13">
        <f t="shared" si="15"/>
        <v>45.21</v>
      </c>
    </row>
    <row r="840" spans="7:14" x14ac:dyDescent="0.25">
      <c r="G840" s="3">
        <v>41594</v>
      </c>
      <c r="H840" t="s">
        <v>93</v>
      </c>
      <c r="I840" t="s">
        <v>24</v>
      </c>
      <c r="J840">
        <v>0</v>
      </c>
      <c r="K840">
        <v>2</v>
      </c>
      <c r="L840" s="13">
        <f>VLOOKUP(I840,FormProductsTable[],2,0)*(1-FormTransactionsTable[[#This Row],[Discount]])</f>
        <v>34</v>
      </c>
      <c r="M840" s="14" t="str">
        <f>VLOOKUP(H840,FormSalesRepTable[],2,0)</f>
        <v>MidWest</v>
      </c>
      <c r="N840" s="13">
        <f t="shared" si="15"/>
        <v>68</v>
      </c>
    </row>
    <row r="841" spans="7:14" x14ac:dyDescent="0.25">
      <c r="G841" s="3">
        <v>41951</v>
      </c>
      <c r="H841" t="s">
        <v>84</v>
      </c>
      <c r="I841" t="s">
        <v>30</v>
      </c>
      <c r="J841">
        <v>0.02</v>
      </c>
      <c r="K841">
        <v>3</v>
      </c>
      <c r="L841" s="13">
        <f>VLOOKUP(I841,FormProductsTable[],2,0)*(1-FormTransactionsTable[[#This Row],[Discount]])</f>
        <v>29.4</v>
      </c>
      <c r="M841" s="14" t="str">
        <f>VLOOKUP(H841,FormSalesRepTable[],2,0)</f>
        <v>West</v>
      </c>
      <c r="N841" s="13">
        <f t="shared" si="15"/>
        <v>88.2</v>
      </c>
    </row>
    <row r="842" spans="7:14" x14ac:dyDescent="0.25">
      <c r="G842" s="3">
        <v>41975</v>
      </c>
      <c r="H842" t="s">
        <v>43</v>
      </c>
      <c r="I842" t="s">
        <v>16</v>
      </c>
      <c r="J842">
        <v>0</v>
      </c>
      <c r="K842">
        <v>2</v>
      </c>
      <c r="L842" s="13">
        <f>VLOOKUP(I842,FormProductsTable[],2,0)*(1-FormTransactionsTable[[#This Row],[Discount]])</f>
        <v>19.95</v>
      </c>
      <c r="M842" s="14" t="str">
        <f>VLOOKUP(H842,FormSalesRepTable[],2,0)</f>
        <v>MidWest</v>
      </c>
      <c r="N842" s="13">
        <f t="shared" si="15"/>
        <v>39.9</v>
      </c>
    </row>
    <row r="843" spans="7:14" x14ac:dyDescent="0.25">
      <c r="G843" s="3">
        <v>41581</v>
      </c>
      <c r="H843" t="s">
        <v>84</v>
      </c>
      <c r="I843" t="s">
        <v>36</v>
      </c>
      <c r="J843">
        <v>2.5000000000000001E-2</v>
      </c>
      <c r="K843">
        <v>2</v>
      </c>
      <c r="L843" s="13">
        <f>VLOOKUP(I843,FormProductsTable[],2,0)*(1-FormTransactionsTable[[#This Row],[Discount]])</f>
        <v>24.375</v>
      </c>
      <c r="M843" s="14" t="str">
        <f>VLOOKUP(H843,FormSalesRepTable[],2,0)</f>
        <v>West</v>
      </c>
      <c r="N843" s="13">
        <f t="shared" si="15"/>
        <v>48.75</v>
      </c>
    </row>
    <row r="844" spans="7:14" x14ac:dyDescent="0.25">
      <c r="G844" s="3">
        <v>41991</v>
      </c>
      <c r="H844" t="s">
        <v>69</v>
      </c>
      <c r="I844" t="s">
        <v>33</v>
      </c>
      <c r="J844">
        <v>0</v>
      </c>
      <c r="K844">
        <v>2</v>
      </c>
      <c r="L844" s="13">
        <f>VLOOKUP(I844,FormProductsTable[],2,0)*(1-FormTransactionsTable[[#This Row],[Discount]])</f>
        <v>23.5</v>
      </c>
      <c r="M844" s="14" t="str">
        <f>VLOOKUP(H844,FormSalesRepTable[],2,0)</f>
        <v>West</v>
      </c>
      <c r="N844" s="13">
        <f t="shared" si="15"/>
        <v>47</v>
      </c>
    </row>
    <row r="845" spans="7:14" x14ac:dyDescent="0.25">
      <c r="G845" s="3">
        <v>41954</v>
      </c>
      <c r="H845" t="s">
        <v>76</v>
      </c>
      <c r="I845" t="s">
        <v>16</v>
      </c>
      <c r="J845">
        <v>0</v>
      </c>
      <c r="K845">
        <v>3</v>
      </c>
      <c r="L845" s="13">
        <f>VLOOKUP(I845,FormProductsTable[],2,0)*(1-FormTransactionsTable[[#This Row],[Discount]])</f>
        <v>19.95</v>
      </c>
      <c r="M845" s="14" t="str">
        <f>VLOOKUP(H845,FormSalesRepTable[],2,0)</f>
        <v>MidWest</v>
      </c>
      <c r="N845" s="13">
        <f t="shared" si="15"/>
        <v>59.85</v>
      </c>
    </row>
    <row r="846" spans="7:14" x14ac:dyDescent="0.25">
      <c r="G846" s="3">
        <v>42000</v>
      </c>
      <c r="H846" t="s">
        <v>75</v>
      </c>
      <c r="I846" t="s">
        <v>17</v>
      </c>
      <c r="J846">
        <v>0</v>
      </c>
      <c r="K846">
        <v>2</v>
      </c>
      <c r="L846" s="13">
        <f>VLOOKUP(I846,FormProductsTable[],2,0)*(1-FormTransactionsTable[[#This Row],[Discount]])</f>
        <v>22.95</v>
      </c>
      <c r="M846" s="14" t="str">
        <f>VLOOKUP(H846,FormSalesRepTable[],2,0)</f>
        <v>MidWest</v>
      </c>
      <c r="N846" s="13">
        <f t="shared" si="15"/>
        <v>45.9</v>
      </c>
    </row>
    <row r="847" spans="7:14" x14ac:dyDescent="0.25">
      <c r="G847" s="3">
        <v>41645</v>
      </c>
      <c r="H847" t="s">
        <v>49</v>
      </c>
      <c r="I847" t="s">
        <v>41</v>
      </c>
      <c r="J847">
        <v>0</v>
      </c>
      <c r="K847">
        <v>2</v>
      </c>
      <c r="L847" s="13">
        <f>VLOOKUP(I847,FormProductsTable[],2,0)*(1-FormTransactionsTable[[#This Row],[Discount]])</f>
        <v>19</v>
      </c>
      <c r="M847" s="14" t="str">
        <f>VLOOKUP(H847,FormSalesRepTable[],2,0)</f>
        <v>MidWest</v>
      </c>
      <c r="N847" s="13">
        <f t="shared" si="15"/>
        <v>38</v>
      </c>
    </row>
    <row r="848" spans="7:14" x14ac:dyDescent="0.25">
      <c r="G848" s="3">
        <v>41595</v>
      </c>
      <c r="H848" t="s">
        <v>46</v>
      </c>
      <c r="I848" t="s">
        <v>33</v>
      </c>
      <c r="J848">
        <v>0.02</v>
      </c>
      <c r="K848">
        <v>4</v>
      </c>
      <c r="L848" s="13">
        <f>VLOOKUP(I848,FormProductsTable[],2,0)*(1-FormTransactionsTable[[#This Row],[Discount]])</f>
        <v>23.03</v>
      </c>
      <c r="M848" s="14" t="str">
        <f>VLOOKUP(H848,FormSalesRepTable[],2,0)</f>
        <v>South</v>
      </c>
      <c r="N848" s="13">
        <f t="shared" si="15"/>
        <v>92.12</v>
      </c>
    </row>
    <row r="849" spans="7:14" x14ac:dyDescent="0.25">
      <c r="G849" s="3">
        <v>41610</v>
      </c>
      <c r="H849" t="s">
        <v>69</v>
      </c>
      <c r="I849" t="s">
        <v>30</v>
      </c>
      <c r="J849">
        <v>0</v>
      </c>
      <c r="K849">
        <v>1</v>
      </c>
      <c r="L849" s="13">
        <f>VLOOKUP(I849,FormProductsTable[],2,0)*(1-FormTransactionsTable[[#This Row],[Discount]])</f>
        <v>30</v>
      </c>
      <c r="M849" s="14" t="str">
        <f>VLOOKUP(H849,FormSalesRepTable[],2,0)</f>
        <v>West</v>
      </c>
      <c r="N849" s="13">
        <f t="shared" si="15"/>
        <v>30</v>
      </c>
    </row>
    <row r="850" spans="7:14" x14ac:dyDescent="0.25">
      <c r="G850" s="3">
        <v>41983</v>
      </c>
      <c r="H850" t="s">
        <v>28</v>
      </c>
      <c r="I850" t="s">
        <v>17</v>
      </c>
      <c r="J850">
        <v>0.03</v>
      </c>
      <c r="K850">
        <v>2</v>
      </c>
      <c r="L850" s="13">
        <f>VLOOKUP(I850,FormProductsTable[],2,0)*(1-FormTransactionsTable[[#This Row],[Discount]])</f>
        <v>22.261499999999998</v>
      </c>
      <c r="M850" s="14" t="str">
        <f>VLOOKUP(H850,FormSalesRepTable[],2,0)</f>
        <v>MidWest</v>
      </c>
      <c r="N850" s="13">
        <f t="shared" si="15"/>
        <v>44.52</v>
      </c>
    </row>
    <row r="851" spans="7:14" x14ac:dyDescent="0.25">
      <c r="G851" s="3">
        <v>41994</v>
      </c>
      <c r="H851" t="s">
        <v>94</v>
      </c>
      <c r="I851" t="s">
        <v>33</v>
      </c>
      <c r="J851">
        <v>0.01</v>
      </c>
      <c r="K851">
        <v>3</v>
      </c>
      <c r="L851" s="13">
        <f>VLOOKUP(I851,FormProductsTable[],2,0)*(1-FormTransactionsTable[[#This Row],[Discount]])</f>
        <v>23.265000000000001</v>
      </c>
      <c r="M851" s="14" t="str">
        <f>VLOOKUP(H851,FormSalesRepTable[],2,0)</f>
        <v>South</v>
      </c>
      <c r="N851" s="13">
        <f t="shared" si="15"/>
        <v>69.8</v>
      </c>
    </row>
    <row r="852" spans="7:14" x14ac:dyDescent="0.25">
      <c r="G852" s="3">
        <v>41613</v>
      </c>
      <c r="H852" t="s">
        <v>42</v>
      </c>
      <c r="I852" t="s">
        <v>36</v>
      </c>
      <c r="J852">
        <v>1.4999999999999999E-2</v>
      </c>
      <c r="K852">
        <v>2</v>
      </c>
      <c r="L852" s="13">
        <f>VLOOKUP(I852,FormProductsTable[],2,0)*(1-FormTransactionsTable[[#This Row],[Discount]])</f>
        <v>24.625</v>
      </c>
      <c r="M852" s="14" t="str">
        <f>VLOOKUP(H852,FormSalesRepTable[],2,0)</f>
        <v>MidWest</v>
      </c>
      <c r="N852" s="13">
        <f t="shared" si="15"/>
        <v>49.25</v>
      </c>
    </row>
    <row r="853" spans="7:14" x14ac:dyDescent="0.25">
      <c r="G853" s="3">
        <v>41978</v>
      </c>
      <c r="H853" t="s">
        <v>20</v>
      </c>
      <c r="I853" t="s">
        <v>33</v>
      </c>
      <c r="J853">
        <v>0.02</v>
      </c>
      <c r="K853">
        <v>7</v>
      </c>
      <c r="L853" s="13">
        <f>VLOOKUP(I853,FormProductsTable[],2,0)*(1-FormTransactionsTable[[#This Row],[Discount]])</f>
        <v>23.03</v>
      </c>
      <c r="M853" s="14" t="str">
        <f>VLOOKUP(H853,FormSalesRepTable[],2,0)</f>
        <v>West</v>
      </c>
      <c r="N853" s="13">
        <f t="shared" si="15"/>
        <v>161.21</v>
      </c>
    </row>
    <row r="854" spans="7:14" x14ac:dyDescent="0.25">
      <c r="G854" s="3">
        <v>41844</v>
      </c>
      <c r="H854" t="s">
        <v>42</v>
      </c>
      <c r="I854" t="s">
        <v>17</v>
      </c>
      <c r="J854">
        <v>1.4999999999999999E-2</v>
      </c>
      <c r="K854">
        <v>2</v>
      </c>
      <c r="L854" s="13">
        <f>VLOOKUP(I854,FormProductsTable[],2,0)*(1-FormTransactionsTable[[#This Row],[Discount]])</f>
        <v>22.60575</v>
      </c>
      <c r="M854" s="14" t="str">
        <f>VLOOKUP(H854,FormSalesRepTable[],2,0)</f>
        <v>MidWest</v>
      </c>
      <c r="N854" s="13">
        <f t="shared" si="15"/>
        <v>45.21</v>
      </c>
    </row>
    <row r="855" spans="7:14" x14ac:dyDescent="0.25">
      <c r="G855" s="3">
        <v>41433</v>
      </c>
      <c r="H855" t="s">
        <v>85</v>
      </c>
      <c r="I855" t="s">
        <v>24</v>
      </c>
      <c r="J855">
        <v>0.01</v>
      </c>
      <c r="K855">
        <v>2</v>
      </c>
      <c r="L855" s="13">
        <f>VLOOKUP(I855,FormProductsTable[],2,0)*(1-FormTransactionsTable[[#This Row],[Discount]])</f>
        <v>33.659999999999997</v>
      </c>
      <c r="M855" s="14" t="str">
        <f>VLOOKUP(H855,FormSalesRepTable[],2,0)</f>
        <v>West</v>
      </c>
      <c r="N855" s="13">
        <f t="shared" si="15"/>
        <v>67.319999999999993</v>
      </c>
    </row>
    <row r="856" spans="7:14" x14ac:dyDescent="0.25">
      <c r="G856" s="3">
        <v>41612</v>
      </c>
      <c r="H856" t="s">
        <v>63</v>
      </c>
      <c r="I856" t="s">
        <v>12</v>
      </c>
      <c r="J856">
        <v>0</v>
      </c>
      <c r="K856">
        <v>3</v>
      </c>
      <c r="L856" s="13">
        <f>VLOOKUP(I856,FormProductsTable[],2,0)*(1-FormTransactionsTable[[#This Row],[Discount]])</f>
        <v>22.95</v>
      </c>
      <c r="M856" s="14" t="str">
        <f>VLOOKUP(H856,FormSalesRepTable[],2,0)</f>
        <v>MidWest</v>
      </c>
      <c r="N856" s="13">
        <f t="shared" si="15"/>
        <v>68.849999999999994</v>
      </c>
    </row>
    <row r="857" spans="7:14" x14ac:dyDescent="0.25">
      <c r="G857" s="3">
        <v>41617</v>
      </c>
      <c r="H857" t="s">
        <v>40</v>
      </c>
      <c r="I857" t="s">
        <v>17</v>
      </c>
      <c r="J857">
        <v>1.4999999999999999E-2</v>
      </c>
      <c r="K857">
        <v>3</v>
      </c>
      <c r="L857" s="13">
        <f>VLOOKUP(I857,FormProductsTable[],2,0)*(1-FormTransactionsTable[[#This Row],[Discount]])</f>
        <v>22.60575</v>
      </c>
      <c r="M857" s="14" t="str">
        <f>VLOOKUP(H857,FormSalesRepTable[],2,0)</f>
        <v>South</v>
      </c>
      <c r="N857" s="13">
        <f t="shared" si="15"/>
        <v>67.819999999999993</v>
      </c>
    </row>
    <row r="858" spans="7:14" x14ac:dyDescent="0.25">
      <c r="G858" s="3">
        <v>41902</v>
      </c>
      <c r="H858" t="s">
        <v>78</v>
      </c>
      <c r="I858" t="s">
        <v>24</v>
      </c>
      <c r="J858">
        <v>0</v>
      </c>
      <c r="K858">
        <v>1</v>
      </c>
      <c r="L858" s="13">
        <f>VLOOKUP(I858,FormProductsTable[],2,0)*(1-FormTransactionsTable[[#This Row],[Discount]])</f>
        <v>34</v>
      </c>
      <c r="M858" s="14" t="str">
        <f>VLOOKUP(H858,FormSalesRepTable[],2,0)</f>
        <v>South</v>
      </c>
      <c r="N858" s="13">
        <f t="shared" si="15"/>
        <v>34</v>
      </c>
    </row>
    <row r="859" spans="7:14" x14ac:dyDescent="0.25">
      <c r="G859" s="3">
        <v>41595</v>
      </c>
      <c r="H859" t="s">
        <v>42</v>
      </c>
      <c r="I859" t="s">
        <v>17</v>
      </c>
      <c r="J859">
        <v>0.02</v>
      </c>
      <c r="K859">
        <v>2</v>
      </c>
      <c r="L859" s="13">
        <f>VLOOKUP(I859,FormProductsTable[],2,0)*(1-FormTransactionsTable[[#This Row],[Discount]])</f>
        <v>22.491</v>
      </c>
      <c r="M859" s="14" t="str">
        <f>VLOOKUP(H859,FormSalesRepTable[],2,0)</f>
        <v>MidWest</v>
      </c>
      <c r="N859" s="13">
        <f t="shared" si="15"/>
        <v>44.98</v>
      </c>
    </row>
    <row r="860" spans="7:14" x14ac:dyDescent="0.25">
      <c r="G860" s="3">
        <v>41584</v>
      </c>
      <c r="H860" t="s">
        <v>56</v>
      </c>
      <c r="I860" t="s">
        <v>36</v>
      </c>
      <c r="J860">
        <v>1.4999999999999999E-2</v>
      </c>
      <c r="K860">
        <v>4</v>
      </c>
      <c r="L860" s="13">
        <f>VLOOKUP(I860,FormProductsTable[],2,0)*(1-FormTransactionsTable[[#This Row],[Discount]])</f>
        <v>24.625</v>
      </c>
      <c r="M860" s="14" t="str">
        <f>VLOOKUP(H860,FormSalesRepTable[],2,0)</f>
        <v>South</v>
      </c>
      <c r="N860" s="13">
        <f t="shared" si="15"/>
        <v>98.5</v>
      </c>
    </row>
    <row r="861" spans="7:14" x14ac:dyDescent="0.25">
      <c r="G861" s="3">
        <v>41622</v>
      </c>
      <c r="H861" t="s">
        <v>13</v>
      </c>
      <c r="I861" t="s">
        <v>12</v>
      </c>
      <c r="J861">
        <v>2.5000000000000001E-2</v>
      </c>
      <c r="K861">
        <v>2</v>
      </c>
      <c r="L861" s="13">
        <f>VLOOKUP(I861,FormProductsTable[],2,0)*(1-FormTransactionsTable[[#This Row],[Discount]])</f>
        <v>22.376249999999999</v>
      </c>
      <c r="M861" s="14" t="str">
        <f>VLOOKUP(H861,FormSalesRepTable[],2,0)</f>
        <v>West</v>
      </c>
      <c r="N861" s="13">
        <f t="shared" si="15"/>
        <v>44.75</v>
      </c>
    </row>
    <row r="862" spans="7:14" x14ac:dyDescent="0.25">
      <c r="G862" s="3">
        <v>41294</v>
      </c>
      <c r="H862" t="s">
        <v>48</v>
      </c>
      <c r="I862" t="s">
        <v>36</v>
      </c>
      <c r="J862">
        <v>0</v>
      </c>
      <c r="K862">
        <v>3</v>
      </c>
      <c r="L862" s="13">
        <f>VLOOKUP(I862,FormProductsTable[],2,0)*(1-FormTransactionsTable[[#This Row],[Discount]])</f>
        <v>25</v>
      </c>
      <c r="M862" s="14" t="str">
        <f>VLOOKUP(H862,FormSalesRepTable[],2,0)</f>
        <v>West</v>
      </c>
      <c r="N862" s="13">
        <f t="shared" si="15"/>
        <v>75</v>
      </c>
    </row>
    <row r="863" spans="7:14" x14ac:dyDescent="0.25">
      <c r="G863" s="3">
        <v>41999</v>
      </c>
      <c r="H863" t="s">
        <v>63</v>
      </c>
      <c r="I863" t="s">
        <v>12</v>
      </c>
      <c r="J863">
        <v>0.01</v>
      </c>
      <c r="K863">
        <v>4</v>
      </c>
      <c r="L863" s="13">
        <f>VLOOKUP(I863,FormProductsTable[],2,0)*(1-FormTransactionsTable[[#This Row],[Discount]])</f>
        <v>22.720499999999998</v>
      </c>
      <c r="M863" s="14" t="str">
        <f>VLOOKUP(H863,FormSalesRepTable[],2,0)</f>
        <v>MidWest</v>
      </c>
      <c r="N863" s="13">
        <f t="shared" si="15"/>
        <v>90.88</v>
      </c>
    </row>
    <row r="864" spans="7:14" x14ac:dyDescent="0.25">
      <c r="G864" s="3">
        <v>41625</v>
      </c>
      <c r="H864" t="s">
        <v>89</v>
      </c>
      <c r="I864" t="s">
        <v>24</v>
      </c>
      <c r="J864">
        <v>0.01</v>
      </c>
      <c r="K864">
        <v>2</v>
      </c>
      <c r="L864" s="13">
        <f>VLOOKUP(I864,FormProductsTable[],2,0)*(1-FormTransactionsTable[[#This Row],[Discount]])</f>
        <v>33.659999999999997</v>
      </c>
      <c r="M864" s="14" t="str">
        <f>VLOOKUP(H864,FormSalesRepTable[],2,0)</f>
        <v>West</v>
      </c>
      <c r="N864" s="13">
        <f t="shared" si="15"/>
        <v>67.319999999999993</v>
      </c>
    </row>
    <row r="865" spans="7:14" x14ac:dyDescent="0.25">
      <c r="G865" s="3">
        <v>41994</v>
      </c>
      <c r="H865" t="s">
        <v>22</v>
      </c>
      <c r="I865" t="s">
        <v>24</v>
      </c>
      <c r="J865">
        <v>0</v>
      </c>
      <c r="K865">
        <v>2</v>
      </c>
      <c r="L865" s="13">
        <f>VLOOKUP(I865,FormProductsTable[],2,0)*(1-FormTransactionsTable[[#This Row],[Discount]])</f>
        <v>34</v>
      </c>
      <c r="M865" s="14" t="str">
        <f>VLOOKUP(H865,FormSalesRepTable[],2,0)</f>
        <v>East</v>
      </c>
      <c r="N865" s="13">
        <f t="shared" si="15"/>
        <v>68</v>
      </c>
    </row>
    <row r="866" spans="7:14" x14ac:dyDescent="0.25">
      <c r="G866" s="3">
        <v>41478</v>
      </c>
      <c r="H866" t="s">
        <v>23</v>
      </c>
      <c r="I866" t="s">
        <v>24</v>
      </c>
      <c r="J866">
        <v>0</v>
      </c>
      <c r="K866">
        <v>3</v>
      </c>
      <c r="L866" s="13">
        <f>VLOOKUP(I866,FormProductsTable[],2,0)*(1-FormTransactionsTable[[#This Row],[Discount]])</f>
        <v>34</v>
      </c>
      <c r="M866" s="14" t="str">
        <f>VLOOKUP(H866,FormSalesRepTable[],2,0)</f>
        <v>MidWest</v>
      </c>
      <c r="N866" s="13">
        <f t="shared" si="15"/>
        <v>102</v>
      </c>
    </row>
    <row r="867" spans="7:14" x14ac:dyDescent="0.25">
      <c r="G867" s="3">
        <v>41988</v>
      </c>
      <c r="H867" t="s">
        <v>87</v>
      </c>
      <c r="I867" t="s">
        <v>7</v>
      </c>
      <c r="J867">
        <v>0.03</v>
      </c>
      <c r="K867">
        <v>1</v>
      </c>
      <c r="L867" s="13">
        <f>VLOOKUP(I867,FormProductsTable[],2,0)*(1-FormTransactionsTable[[#This Row],[Discount]])</f>
        <v>20.37</v>
      </c>
      <c r="M867" s="14" t="str">
        <f>VLOOKUP(H867,FormSalesRepTable[],2,0)</f>
        <v>MidWest</v>
      </c>
      <c r="N867" s="13">
        <f t="shared" si="15"/>
        <v>20.37</v>
      </c>
    </row>
    <row r="868" spans="7:14" x14ac:dyDescent="0.25">
      <c r="G868" s="3">
        <v>41591</v>
      </c>
      <c r="H868" t="s">
        <v>45</v>
      </c>
      <c r="I868" t="s">
        <v>30</v>
      </c>
      <c r="J868">
        <v>0.01</v>
      </c>
      <c r="K868">
        <v>2</v>
      </c>
      <c r="L868" s="13">
        <f>VLOOKUP(I868,FormProductsTable[],2,0)*(1-FormTransactionsTable[[#This Row],[Discount]])</f>
        <v>29.7</v>
      </c>
      <c r="M868" s="14" t="str">
        <f>VLOOKUP(H868,FormSalesRepTable[],2,0)</f>
        <v>MidWest</v>
      </c>
      <c r="N868" s="13">
        <f t="shared" si="15"/>
        <v>59.4</v>
      </c>
    </row>
    <row r="869" spans="7:14" x14ac:dyDescent="0.25">
      <c r="G869" s="3">
        <v>42003</v>
      </c>
      <c r="H869" t="s">
        <v>34</v>
      </c>
      <c r="I869" t="s">
        <v>16</v>
      </c>
      <c r="J869">
        <v>0.01</v>
      </c>
      <c r="K869">
        <v>1</v>
      </c>
      <c r="L869" s="13">
        <f>VLOOKUP(I869,FormProductsTable[],2,0)*(1-FormTransactionsTable[[#This Row],[Discount]])</f>
        <v>19.750499999999999</v>
      </c>
      <c r="M869" s="14" t="str">
        <f>VLOOKUP(H869,FormSalesRepTable[],2,0)</f>
        <v>MidWest</v>
      </c>
      <c r="N869" s="13">
        <f t="shared" si="15"/>
        <v>19.75</v>
      </c>
    </row>
    <row r="870" spans="7:14" x14ac:dyDescent="0.25">
      <c r="G870" s="3">
        <v>41953</v>
      </c>
      <c r="H870" t="s">
        <v>78</v>
      </c>
      <c r="I870" t="s">
        <v>17</v>
      </c>
      <c r="J870">
        <v>0</v>
      </c>
      <c r="K870">
        <v>1</v>
      </c>
      <c r="L870" s="13">
        <f>VLOOKUP(I870,FormProductsTable[],2,0)*(1-FormTransactionsTable[[#This Row],[Discount]])</f>
        <v>22.95</v>
      </c>
      <c r="M870" s="14" t="str">
        <f>VLOOKUP(H870,FormSalesRepTable[],2,0)</f>
        <v>South</v>
      </c>
      <c r="N870" s="13">
        <f t="shared" si="15"/>
        <v>22.95</v>
      </c>
    </row>
    <row r="871" spans="7:14" x14ac:dyDescent="0.25">
      <c r="G871" s="3">
        <v>41886</v>
      </c>
      <c r="H871" t="s">
        <v>73</v>
      </c>
      <c r="I871" t="s">
        <v>33</v>
      </c>
      <c r="J871">
        <v>0.02</v>
      </c>
      <c r="K871">
        <v>23</v>
      </c>
      <c r="L871" s="13">
        <f>VLOOKUP(I871,FormProductsTable[],2,0)*(1-FormTransactionsTable[[#This Row],[Discount]])</f>
        <v>23.03</v>
      </c>
      <c r="M871" s="14" t="str">
        <f>VLOOKUP(H871,FormSalesRepTable[],2,0)</f>
        <v>MidWest</v>
      </c>
      <c r="N871" s="13">
        <f t="shared" si="15"/>
        <v>529.69000000000005</v>
      </c>
    </row>
    <row r="872" spans="7:14" x14ac:dyDescent="0.25">
      <c r="G872" s="3">
        <v>41402</v>
      </c>
      <c r="H872" t="s">
        <v>87</v>
      </c>
      <c r="I872" t="s">
        <v>17</v>
      </c>
      <c r="J872">
        <v>0.02</v>
      </c>
      <c r="K872">
        <v>2</v>
      </c>
      <c r="L872" s="13">
        <f>VLOOKUP(I872,FormProductsTable[],2,0)*(1-FormTransactionsTable[[#This Row],[Discount]])</f>
        <v>22.491</v>
      </c>
      <c r="M872" s="14" t="str">
        <f>VLOOKUP(H872,FormSalesRepTable[],2,0)</f>
        <v>MidWest</v>
      </c>
      <c r="N872" s="13">
        <f t="shared" si="15"/>
        <v>44.98</v>
      </c>
    </row>
    <row r="873" spans="7:14" x14ac:dyDescent="0.25">
      <c r="G873" s="3">
        <v>41979</v>
      </c>
      <c r="H873" t="s">
        <v>53</v>
      </c>
      <c r="I873" t="s">
        <v>36</v>
      </c>
      <c r="J873">
        <v>0.03</v>
      </c>
      <c r="K873">
        <v>2</v>
      </c>
      <c r="L873" s="13">
        <f>VLOOKUP(I873,FormProductsTable[],2,0)*(1-FormTransactionsTable[[#This Row],[Discount]])</f>
        <v>24.25</v>
      </c>
      <c r="M873" s="14" t="str">
        <f>VLOOKUP(H873,FormSalesRepTable[],2,0)</f>
        <v>East</v>
      </c>
      <c r="N873" s="13">
        <f t="shared" si="15"/>
        <v>48.5</v>
      </c>
    </row>
    <row r="874" spans="7:14" x14ac:dyDescent="0.25">
      <c r="G874" s="3">
        <v>41996</v>
      </c>
      <c r="H874" t="s">
        <v>26</v>
      </c>
      <c r="I874" t="s">
        <v>16</v>
      </c>
      <c r="J874">
        <v>0</v>
      </c>
      <c r="K874">
        <v>3</v>
      </c>
      <c r="L874" s="13">
        <f>VLOOKUP(I874,FormProductsTable[],2,0)*(1-FormTransactionsTable[[#This Row],[Discount]])</f>
        <v>19.95</v>
      </c>
      <c r="M874" s="14" t="str">
        <f>VLOOKUP(H874,FormSalesRepTable[],2,0)</f>
        <v>MidWest</v>
      </c>
      <c r="N874" s="13">
        <f t="shared" si="15"/>
        <v>59.85</v>
      </c>
    </row>
    <row r="875" spans="7:14" x14ac:dyDescent="0.25">
      <c r="G875" s="3">
        <v>41714</v>
      </c>
      <c r="H875" t="s">
        <v>81</v>
      </c>
      <c r="I875" t="s">
        <v>12</v>
      </c>
      <c r="J875">
        <v>0.03</v>
      </c>
      <c r="K875">
        <v>2</v>
      </c>
      <c r="L875" s="13">
        <f>VLOOKUP(I875,FormProductsTable[],2,0)*(1-FormTransactionsTable[[#This Row],[Discount]])</f>
        <v>22.261499999999998</v>
      </c>
      <c r="M875" s="14" t="str">
        <f>VLOOKUP(H875,FormSalesRepTable[],2,0)</f>
        <v>West</v>
      </c>
      <c r="N875" s="13">
        <f t="shared" si="15"/>
        <v>44.52</v>
      </c>
    </row>
    <row r="876" spans="7:14" x14ac:dyDescent="0.25">
      <c r="G876" s="3">
        <v>41601</v>
      </c>
      <c r="H876" t="s">
        <v>84</v>
      </c>
      <c r="I876" t="s">
        <v>30</v>
      </c>
      <c r="J876">
        <v>0.02</v>
      </c>
      <c r="K876">
        <v>20</v>
      </c>
      <c r="L876" s="13">
        <f>VLOOKUP(I876,FormProductsTable[],2,0)*(1-FormTransactionsTable[[#This Row],[Discount]])</f>
        <v>29.4</v>
      </c>
      <c r="M876" s="14" t="str">
        <f>VLOOKUP(H876,FormSalesRepTable[],2,0)</f>
        <v>West</v>
      </c>
      <c r="N876" s="13">
        <f t="shared" si="15"/>
        <v>588</v>
      </c>
    </row>
    <row r="877" spans="7:14" x14ac:dyDescent="0.25">
      <c r="G877" s="3">
        <v>41382</v>
      </c>
      <c r="H877" t="s">
        <v>84</v>
      </c>
      <c r="I877" t="s">
        <v>7</v>
      </c>
      <c r="J877">
        <v>0.02</v>
      </c>
      <c r="K877">
        <v>2</v>
      </c>
      <c r="L877" s="13">
        <f>VLOOKUP(I877,FormProductsTable[],2,0)*(1-FormTransactionsTable[[#This Row],[Discount]])</f>
        <v>20.58</v>
      </c>
      <c r="M877" s="14" t="str">
        <f>VLOOKUP(H877,FormSalesRepTable[],2,0)</f>
        <v>West</v>
      </c>
      <c r="N877" s="13">
        <f t="shared" si="15"/>
        <v>41.16</v>
      </c>
    </row>
    <row r="878" spans="7:14" x14ac:dyDescent="0.25">
      <c r="G878" s="3">
        <v>41634</v>
      </c>
      <c r="H878" t="s">
        <v>49</v>
      </c>
      <c r="I878" t="s">
        <v>33</v>
      </c>
      <c r="J878">
        <v>0.01</v>
      </c>
      <c r="K878">
        <v>3</v>
      </c>
      <c r="L878" s="13">
        <f>VLOOKUP(I878,FormProductsTable[],2,0)*(1-FormTransactionsTable[[#This Row],[Discount]])</f>
        <v>23.265000000000001</v>
      </c>
      <c r="M878" s="14" t="str">
        <f>VLOOKUP(H878,FormSalesRepTable[],2,0)</f>
        <v>MidWest</v>
      </c>
      <c r="N878" s="13">
        <f t="shared" si="15"/>
        <v>69.8</v>
      </c>
    </row>
    <row r="879" spans="7:14" x14ac:dyDescent="0.25">
      <c r="G879" s="3">
        <v>41969</v>
      </c>
      <c r="H879" t="s">
        <v>65</v>
      </c>
      <c r="I879" t="s">
        <v>16</v>
      </c>
      <c r="J879">
        <v>1.4999999999999999E-2</v>
      </c>
      <c r="K879">
        <v>2</v>
      </c>
      <c r="L879" s="13">
        <f>VLOOKUP(I879,FormProductsTable[],2,0)*(1-FormTransactionsTable[[#This Row],[Discount]])</f>
        <v>19.650749999999999</v>
      </c>
      <c r="M879" s="14" t="str">
        <f>VLOOKUP(H879,FormSalesRepTable[],2,0)</f>
        <v>MidWest</v>
      </c>
      <c r="N879" s="13">
        <f t="shared" si="15"/>
        <v>39.299999999999997</v>
      </c>
    </row>
    <row r="880" spans="7:14" x14ac:dyDescent="0.25">
      <c r="G880" s="3">
        <v>41946</v>
      </c>
      <c r="H880" t="s">
        <v>64</v>
      </c>
      <c r="I880" t="s">
        <v>16</v>
      </c>
      <c r="J880">
        <v>0.03</v>
      </c>
      <c r="K880">
        <v>2</v>
      </c>
      <c r="L880" s="13">
        <f>VLOOKUP(I880,FormProductsTable[],2,0)*(1-FormTransactionsTable[[#This Row],[Discount]])</f>
        <v>19.351499999999998</v>
      </c>
      <c r="M880" s="14" t="str">
        <f>VLOOKUP(H880,FormSalesRepTable[],2,0)</f>
        <v>West</v>
      </c>
      <c r="N880" s="13">
        <f t="shared" si="15"/>
        <v>38.700000000000003</v>
      </c>
    </row>
    <row r="881" spans="7:14" x14ac:dyDescent="0.25">
      <c r="G881" s="3">
        <v>41689</v>
      </c>
      <c r="H881" t="s">
        <v>91</v>
      </c>
      <c r="I881" t="s">
        <v>24</v>
      </c>
      <c r="J881">
        <v>0.02</v>
      </c>
      <c r="K881">
        <v>2</v>
      </c>
      <c r="L881" s="13">
        <f>VLOOKUP(I881,FormProductsTable[],2,0)*(1-FormTransactionsTable[[#This Row],[Discount]])</f>
        <v>33.32</v>
      </c>
      <c r="M881" s="14" t="str">
        <f>VLOOKUP(H881,FormSalesRepTable[],2,0)</f>
        <v>West</v>
      </c>
      <c r="N881" s="13">
        <f t="shared" si="15"/>
        <v>66.64</v>
      </c>
    </row>
    <row r="882" spans="7:14" x14ac:dyDescent="0.25">
      <c r="G882" s="3">
        <v>41759</v>
      </c>
      <c r="H882" t="s">
        <v>60</v>
      </c>
      <c r="I882" t="s">
        <v>17</v>
      </c>
      <c r="J882">
        <v>0.03</v>
      </c>
      <c r="K882">
        <v>1</v>
      </c>
      <c r="L882" s="13">
        <f>VLOOKUP(I882,FormProductsTable[],2,0)*(1-FormTransactionsTable[[#This Row],[Discount]])</f>
        <v>22.261499999999998</v>
      </c>
      <c r="M882" s="14" t="str">
        <f>VLOOKUP(H882,FormSalesRepTable[],2,0)</f>
        <v>South</v>
      </c>
      <c r="N882" s="13">
        <f t="shared" si="15"/>
        <v>22.26</v>
      </c>
    </row>
    <row r="883" spans="7:14" x14ac:dyDescent="0.25">
      <c r="G883" s="3">
        <v>41615</v>
      </c>
      <c r="H883" t="s">
        <v>80</v>
      </c>
      <c r="I883" t="s">
        <v>7</v>
      </c>
      <c r="J883">
        <v>2.5000000000000001E-2</v>
      </c>
      <c r="K883">
        <v>2</v>
      </c>
      <c r="L883" s="13">
        <f>VLOOKUP(I883,FormProductsTable[],2,0)*(1-FormTransactionsTable[[#This Row],[Discount]])</f>
        <v>20.474999999999998</v>
      </c>
      <c r="M883" s="14" t="str">
        <f>VLOOKUP(H883,FormSalesRepTable[],2,0)</f>
        <v>East</v>
      </c>
      <c r="N883" s="13">
        <f t="shared" si="15"/>
        <v>40.950000000000003</v>
      </c>
    </row>
    <row r="884" spans="7:14" x14ac:dyDescent="0.25">
      <c r="G884" s="3">
        <v>41605</v>
      </c>
      <c r="H884" t="s">
        <v>42</v>
      </c>
      <c r="I884" t="s">
        <v>36</v>
      </c>
      <c r="J884">
        <v>0</v>
      </c>
      <c r="K884">
        <v>2</v>
      </c>
      <c r="L884" s="13">
        <f>VLOOKUP(I884,FormProductsTable[],2,0)*(1-FormTransactionsTable[[#This Row],[Discount]])</f>
        <v>25</v>
      </c>
      <c r="M884" s="14" t="str">
        <f>VLOOKUP(H884,FormSalesRepTable[],2,0)</f>
        <v>MidWest</v>
      </c>
      <c r="N884" s="13">
        <f t="shared" si="15"/>
        <v>50</v>
      </c>
    </row>
    <row r="885" spans="7:14" x14ac:dyDescent="0.25">
      <c r="G885" s="3">
        <v>41954</v>
      </c>
      <c r="H885" t="s">
        <v>43</v>
      </c>
      <c r="I885" t="s">
        <v>21</v>
      </c>
      <c r="J885">
        <v>2.5000000000000001E-2</v>
      </c>
      <c r="K885">
        <v>3</v>
      </c>
      <c r="L885" s="13">
        <f>VLOOKUP(I885,FormProductsTable[],2,0)*(1-FormTransactionsTable[[#This Row],[Discount]])</f>
        <v>24.375</v>
      </c>
      <c r="M885" s="14" t="str">
        <f>VLOOKUP(H885,FormSalesRepTable[],2,0)</f>
        <v>MidWest</v>
      </c>
      <c r="N885" s="13">
        <f t="shared" si="15"/>
        <v>73.13</v>
      </c>
    </row>
    <row r="886" spans="7:14" x14ac:dyDescent="0.25">
      <c r="G886" s="3">
        <v>41993</v>
      </c>
      <c r="H886" t="s">
        <v>40</v>
      </c>
      <c r="I886" t="s">
        <v>24</v>
      </c>
      <c r="J886">
        <v>2.5000000000000001E-2</v>
      </c>
      <c r="K886">
        <v>4</v>
      </c>
      <c r="L886" s="13">
        <f>VLOOKUP(I886,FormProductsTable[],2,0)*(1-FormTransactionsTable[[#This Row],[Discount]])</f>
        <v>33.15</v>
      </c>
      <c r="M886" s="14" t="str">
        <f>VLOOKUP(H886,FormSalesRepTable[],2,0)</f>
        <v>South</v>
      </c>
      <c r="N886" s="13">
        <f t="shared" si="15"/>
        <v>132.6</v>
      </c>
    </row>
    <row r="887" spans="7:14" x14ac:dyDescent="0.25">
      <c r="G887" s="3">
        <v>41617</v>
      </c>
      <c r="H887" t="s">
        <v>20</v>
      </c>
      <c r="I887" t="s">
        <v>11</v>
      </c>
      <c r="J887">
        <v>0</v>
      </c>
      <c r="K887">
        <v>3</v>
      </c>
      <c r="L887" s="13">
        <f>VLOOKUP(I887,FormProductsTable[],2,0)*(1-FormTransactionsTable[[#This Row],[Discount]])</f>
        <v>79.95</v>
      </c>
      <c r="M887" s="14" t="str">
        <f>VLOOKUP(H887,FormSalesRepTable[],2,0)</f>
        <v>West</v>
      </c>
      <c r="N887" s="13">
        <f t="shared" si="15"/>
        <v>239.85</v>
      </c>
    </row>
    <row r="888" spans="7:14" x14ac:dyDescent="0.25">
      <c r="G888" s="3">
        <v>41982</v>
      </c>
      <c r="H888" t="s">
        <v>84</v>
      </c>
      <c r="I888" t="s">
        <v>21</v>
      </c>
      <c r="J888">
        <v>2.5000000000000001E-2</v>
      </c>
      <c r="K888">
        <v>1</v>
      </c>
      <c r="L888" s="13">
        <f>VLOOKUP(I888,FormProductsTable[],2,0)*(1-FormTransactionsTable[[#This Row],[Discount]])</f>
        <v>24.375</v>
      </c>
      <c r="M888" s="14" t="str">
        <f>VLOOKUP(H888,FormSalesRepTable[],2,0)</f>
        <v>West</v>
      </c>
      <c r="N888" s="13">
        <f t="shared" si="15"/>
        <v>24.38</v>
      </c>
    </row>
    <row r="889" spans="7:14" x14ac:dyDescent="0.25">
      <c r="G889" s="3">
        <v>41612</v>
      </c>
      <c r="H889" t="s">
        <v>49</v>
      </c>
      <c r="I889" t="s">
        <v>17</v>
      </c>
      <c r="J889">
        <v>0</v>
      </c>
      <c r="K889">
        <v>1</v>
      </c>
      <c r="L889" s="13">
        <f>VLOOKUP(I889,FormProductsTable[],2,0)*(1-FormTransactionsTable[[#This Row],[Discount]])</f>
        <v>22.95</v>
      </c>
      <c r="M889" s="14" t="str">
        <f>VLOOKUP(H889,FormSalesRepTable[],2,0)</f>
        <v>MidWest</v>
      </c>
      <c r="N889" s="13">
        <f t="shared" si="15"/>
        <v>22.95</v>
      </c>
    </row>
    <row r="890" spans="7:14" x14ac:dyDescent="0.25">
      <c r="G890" s="3">
        <v>41612</v>
      </c>
      <c r="H890" t="s">
        <v>45</v>
      </c>
      <c r="I890" t="s">
        <v>21</v>
      </c>
      <c r="J890">
        <v>2.5000000000000001E-2</v>
      </c>
      <c r="K890">
        <v>2</v>
      </c>
      <c r="L890" s="13">
        <f>VLOOKUP(I890,FormProductsTable[],2,0)*(1-FormTransactionsTable[[#This Row],[Discount]])</f>
        <v>24.375</v>
      </c>
      <c r="M890" s="14" t="str">
        <f>VLOOKUP(H890,FormSalesRepTable[],2,0)</f>
        <v>MidWest</v>
      </c>
      <c r="N890" s="13">
        <f t="shared" si="15"/>
        <v>48.75</v>
      </c>
    </row>
    <row r="891" spans="7:14" x14ac:dyDescent="0.25">
      <c r="G891" s="3">
        <v>41629</v>
      </c>
      <c r="H891" t="s">
        <v>20</v>
      </c>
      <c r="I891" t="s">
        <v>11</v>
      </c>
      <c r="J891">
        <v>0.03</v>
      </c>
      <c r="K891">
        <v>3</v>
      </c>
      <c r="L891" s="13">
        <f>VLOOKUP(I891,FormProductsTable[],2,0)*(1-FormTransactionsTable[[#This Row],[Discount]])</f>
        <v>77.551500000000004</v>
      </c>
      <c r="M891" s="14" t="str">
        <f>VLOOKUP(H891,FormSalesRepTable[],2,0)</f>
        <v>West</v>
      </c>
      <c r="N891" s="13">
        <f t="shared" si="15"/>
        <v>232.65</v>
      </c>
    </row>
    <row r="892" spans="7:14" x14ac:dyDescent="0.25">
      <c r="G892" s="3">
        <v>41634</v>
      </c>
      <c r="H892" t="s">
        <v>73</v>
      </c>
      <c r="I892" t="s">
        <v>12</v>
      </c>
      <c r="J892">
        <v>0</v>
      </c>
      <c r="K892">
        <v>19</v>
      </c>
      <c r="L892" s="13">
        <f>VLOOKUP(I892,FormProductsTable[],2,0)*(1-FormTransactionsTable[[#This Row],[Discount]])</f>
        <v>22.95</v>
      </c>
      <c r="M892" s="14" t="str">
        <f>VLOOKUP(H892,FormSalesRepTable[],2,0)</f>
        <v>MidWest</v>
      </c>
      <c r="N892" s="13">
        <f t="shared" si="15"/>
        <v>436.05</v>
      </c>
    </row>
    <row r="893" spans="7:14" x14ac:dyDescent="0.25">
      <c r="G893" s="3">
        <v>41628</v>
      </c>
      <c r="H893" t="s">
        <v>58</v>
      </c>
      <c r="I893" t="s">
        <v>36</v>
      </c>
      <c r="J893">
        <v>1.4999999999999999E-2</v>
      </c>
      <c r="K893">
        <v>1</v>
      </c>
      <c r="L893" s="13">
        <f>VLOOKUP(I893,FormProductsTable[],2,0)*(1-FormTransactionsTable[[#This Row],[Discount]])</f>
        <v>24.625</v>
      </c>
      <c r="M893" s="14" t="str">
        <f>VLOOKUP(H893,FormSalesRepTable[],2,0)</f>
        <v>East</v>
      </c>
      <c r="N893" s="13">
        <f t="shared" si="15"/>
        <v>24.63</v>
      </c>
    </row>
    <row r="894" spans="7:14" x14ac:dyDescent="0.25">
      <c r="G894" s="3">
        <v>42003</v>
      </c>
      <c r="H894" t="s">
        <v>40</v>
      </c>
      <c r="I894" t="s">
        <v>17</v>
      </c>
      <c r="J894">
        <v>2.5000000000000001E-2</v>
      </c>
      <c r="K894">
        <v>14</v>
      </c>
      <c r="L894" s="13">
        <f>VLOOKUP(I894,FormProductsTable[],2,0)*(1-FormTransactionsTable[[#This Row],[Discount]])</f>
        <v>22.376249999999999</v>
      </c>
      <c r="M894" s="14" t="str">
        <f>VLOOKUP(H894,FormSalesRepTable[],2,0)</f>
        <v>South</v>
      </c>
      <c r="N894" s="13">
        <f t="shared" si="15"/>
        <v>313.27</v>
      </c>
    </row>
    <row r="895" spans="7:14" x14ac:dyDescent="0.25">
      <c r="G895" s="3">
        <v>41991</v>
      </c>
      <c r="H895" t="s">
        <v>87</v>
      </c>
      <c r="I895" t="s">
        <v>16</v>
      </c>
      <c r="J895">
        <v>0</v>
      </c>
      <c r="K895">
        <v>24</v>
      </c>
      <c r="L895" s="13">
        <f>VLOOKUP(I895,FormProductsTable[],2,0)*(1-FormTransactionsTable[[#This Row],[Discount]])</f>
        <v>19.95</v>
      </c>
      <c r="M895" s="14" t="str">
        <f>VLOOKUP(H895,FormSalesRepTable[],2,0)</f>
        <v>MidWest</v>
      </c>
      <c r="N895" s="13">
        <f t="shared" si="15"/>
        <v>478.8</v>
      </c>
    </row>
    <row r="896" spans="7:14" x14ac:dyDescent="0.25">
      <c r="G896" s="3">
        <v>41635</v>
      </c>
      <c r="H896" t="s">
        <v>50</v>
      </c>
      <c r="I896" t="s">
        <v>17</v>
      </c>
      <c r="J896">
        <v>0</v>
      </c>
      <c r="K896">
        <v>1</v>
      </c>
      <c r="L896" s="13">
        <f>VLOOKUP(I896,FormProductsTable[],2,0)*(1-FormTransactionsTable[[#This Row],[Discount]])</f>
        <v>22.95</v>
      </c>
      <c r="M896" s="14" t="str">
        <f>VLOOKUP(H896,FormSalesRepTable[],2,0)</f>
        <v>West</v>
      </c>
      <c r="N896" s="13">
        <f t="shared" si="15"/>
        <v>22.95</v>
      </c>
    </row>
    <row r="897" spans="7:14" x14ac:dyDescent="0.25">
      <c r="G897" s="3">
        <v>41923</v>
      </c>
      <c r="H897" t="s">
        <v>23</v>
      </c>
      <c r="I897" t="s">
        <v>24</v>
      </c>
      <c r="J897">
        <v>2.5000000000000001E-2</v>
      </c>
      <c r="K897">
        <v>3</v>
      </c>
      <c r="L897" s="13">
        <f>VLOOKUP(I897,FormProductsTable[],2,0)*(1-FormTransactionsTable[[#This Row],[Discount]])</f>
        <v>33.15</v>
      </c>
      <c r="M897" s="14" t="str">
        <f>VLOOKUP(H897,FormSalesRepTable[],2,0)</f>
        <v>MidWest</v>
      </c>
      <c r="N897" s="13">
        <f t="shared" si="15"/>
        <v>99.45</v>
      </c>
    </row>
    <row r="898" spans="7:14" x14ac:dyDescent="0.25">
      <c r="G898" s="3">
        <v>41377</v>
      </c>
      <c r="H898" t="s">
        <v>84</v>
      </c>
      <c r="I898" t="s">
        <v>27</v>
      </c>
      <c r="J898">
        <v>0.01</v>
      </c>
      <c r="K898">
        <v>1</v>
      </c>
      <c r="L898" s="13">
        <f>VLOOKUP(I898,FormProductsTable[],2,0)*(1-FormTransactionsTable[[#This Row],[Discount]])</f>
        <v>27.225000000000001</v>
      </c>
      <c r="M898" s="14" t="str">
        <f>VLOOKUP(H898,FormSalesRepTable[],2,0)</f>
        <v>West</v>
      </c>
      <c r="N898" s="13">
        <f t="shared" si="15"/>
        <v>27.23</v>
      </c>
    </row>
    <row r="899" spans="7:14" x14ac:dyDescent="0.25">
      <c r="G899" s="3">
        <v>41608</v>
      </c>
      <c r="H899" t="s">
        <v>87</v>
      </c>
      <c r="I899" t="s">
        <v>11</v>
      </c>
      <c r="J899">
        <v>0</v>
      </c>
      <c r="K899">
        <v>11</v>
      </c>
      <c r="L899" s="13">
        <f>VLOOKUP(I899,FormProductsTable[],2,0)*(1-FormTransactionsTable[[#This Row],[Discount]])</f>
        <v>79.95</v>
      </c>
      <c r="M899" s="14" t="str">
        <f>VLOOKUP(H899,FormSalesRepTable[],2,0)</f>
        <v>MidWest</v>
      </c>
      <c r="N899" s="13">
        <f t="shared" ref="N899:N962" si="16">ROUND(L899*K899,2)</f>
        <v>879.45</v>
      </c>
    </row>
    <row r="900" spans="7:14" x14ac:dyDescent="0.25">
      <c r="G900" s="3">
        <v>41996</v>
      </c>
      <c r="H900" t="s">
        <v>74</v>
      </c>
      <c r="I900" t="s">
        <v>16</v>
      </c>
      <c r="J900">
        <v>0</v>
      </c>
      <c r="K900">
        <v>2</v>
      </c>
      <c r="L900" s="13">
        <f>VLOOKUP(I900,FormProductsTable[],2,0)*(1-FormTransactionsTable[[#This Row],[Discount]])</f>
        <v>19.95</v>
      </c>
      <c r="M900" s="14" t="str">
        <f>VLOOKUP(H900,FormSalesRepTable[],2,0)</f>
        <v>West</v>
      </c>
      <c r="N900" s="13">
        <f t="shared" si="16"/>
        <v>39.9</v>
      </c>
    </row>
    <row r="901" spans="7:14" x14ac:dyDescent="0.25">
      <c r="G901" s="3">
        <v>41590</v>
      </c>
      <c r="H901" t="s">
        <v>35</v>
      </c>
      <c r="I901" t="s">
        <v>17</v>
      </c>
      <c r="J901">
        <v>0.03</v>
      </c>
      <c r="K901">
        <v>1</v>
      </c>
      <c r="L901" s="13">
        <f>VLOOKUP(I901,FormProductsTable[],2,0)*(1-FormTransactionsTable[[#This Row],[Discount]])</f>
        <v>22.261499999999998</v>
      </c>
      <c r="M901" s="14" t="str">
        <f>VLOOKUP(H901,FormSalesRepTable[],2,0)</f>
        <v>West</v>
      </c>
      <c r="N901" s="13">
        <f t="shared" si="16"/>
        <v>22.26</v>
      </c>
    </row>
    <row r="902" spans="7:14" x14ac:dyDescent="0.25">
      <c r="G902" s="3">
        <v>41983</v>
      </c>
      <c r="H902" t="s">
        <v>29</v>
      </c>
      <c r="I902" t="s">
        <v>24</v>
      </c>
      <c r="J902">
        <v>1.4999999999999999E-2</v>
      </c>
      <c r="K902">
        <v>2</v>
      </c>
      <c r="L902" s="13">
        <f>VLOOKUP(I902,FormProductsTable[],2,0)*(1-FormTransactionsTable[[#This Row],[Discount]])</f>
        <v>33.49</v>
      </c>
      <c r="M902" s="14" t="str">
        <f>VLOOKUP(H902,FormSalesRepTable[],2,0)</f>
        <v>East</v>
      </c>
      <c r="N902" s="13">
        <f t="shared" si="16"/>
        <v>66.98</v>
      </c>
    </row>
    <row r="903" spans="7:14" x14ac:dyDescent="0.25">
      <c r="G903" s="3">
        <v>41285</v>
      </c>
      <c r="H903" t="s">
        <v>88</v>
      </c>
      <c r="I903" t="s">
        <v>17</v>
      </c>
      <c r="J903">
        <v>0</v>
      </c>
      <c r="K903">
        <v>1</v>
      </c>
      <c r="L903" s="13">
        <f>VLOOKUP(I903,FormProductsTable[],2,0)*(1-FormTransactionsTable[[#This Row],[Discount]])</f>
        <v>22.95</v>
      </c>
      <c r="M903" s="14" t="str">
        <f>VLOOKUP(H903,FormSalesRepTable[],2,0)</f>
        <v>West</v>
      </c>
      <c r="N903" s="13">
        <f t="shared" si="16"/>
        <v>22.95</v>
      </c>
    </row>
    <row r="904" spans="7:14" x14ac:dyDescent="0.25">
      <c r="G904" s="3">
        <v>42001</v>
      </c>
      <c r="H904" t="s">
        <v>20</v>
      </c>
      <c r="I904" t="s">
        <v>24</v>
      </c>
      <c r="J904">
        <v>0</v>
      </c>
      <c r="K904">
        <v>8</v>
      </c>
      <c r="L904" s="13">
        <f>VLOOKUP(I904,FormProductsTable[],2,0)*(1-FormTransactionsTable[[#This Row],[Discount]])</f>
        <v>34</v>
      </c>
      <c r="M904" s="14" t="str">
        <f>VLOOKUP(H904,FormSalesRepTable[],2,0)</f>
        <v>West</v>
      </c>
      <c r="N904" s="13">
        <f t="shared" si="16"/>
        <v>272</v>
      </c>
    </row>
    <row r="905" spans="7:14" x14ac:dyDescent="0.25">
      <c r="G905" s="3">
        <v>41609</v>
      </c>
      <c r="H905" t="s">
        <v>60</v>
      </c>
      <c r="I905" t="s">
        <v>36</v>
      </c>
      <c r="J905">
        <v>0</v>
      </c>
      <c r="K905">
        <v>1</v>
      </c>
      <c r="L905" s="13">
        <f>VLOOKUP(I905,FormProductsTable[],2,0)*(1-FormTransactionsTable[[#This Row],[Discount]])</f>
        <v>25</v>
      </c>
      <c r="M905" s="14" t="str">
        <f>VLOOKUP(H905,FormSalesRepTable[],2,0)</f>
        <v>South</v>
      </c>
      <c r="N905" s="13">
        <f t="shared" si="16"/>
        <v>25</v>
      </c>
    </row>
    <row r="906" spans="7:14" x14ac:dyDescent="0.25">
      <c r="G906" s="3">
        <v>41609</v>
      </c>
      <c r="H906" t="s">
        <v>28</v>
      </c>
      <c r="I906" t="s">
        <v>11</v>
      </c>
      <c r="J906">
        <v>0</v>
      </c>
      <c r="K906">
        <v>3</v>
      </c>
      <c r="L906" s="13">
        <f>VLOOKUP(I906,FormProductsTable[],2,0)*(1-FormTransactionsTable[[#This Row],[Discount]])</f>
        <v>79.95</v>
      </c>
      <c r="M906" s="14" t="str">
        <f>VLOOKUP(H906,FormSalesRepTable[],2,0)</f>
        <v>MidWest</v>
      </c>
      <c r="N906" s="13">
        <f t="shared" si="16"/>
        <v>239.85</v>
      </c>
    </row>
    <row r="907" spans="7:14" x14ac:dyDescent="0.25">
      <c r="G907" s="3">
        <v>41592</v>
      </c>
      <c r="H907" t="s">
        <v>20</v>
      </c>
      <c r="I907" t="s">
        <v>27</v>
      </c>
      <c r="J907">
        <v>0</v>
      </c>
      <c r="K907">
        <v>18</v>
      </c>
      <c r="L907" s="13">
        <f>VLOOKUP(I907,FormProductsTable[],2,0)*(1-FormTransactionsTable[[#This Row],[Discount]])</f>
        <v>27.5</v>
      </c>
      <c r="M907" s="14" t="str">
        <f>VLOOKUP(H907,FormSalesRepTable[],2,0)</f>
        <v>West</v>
      </c>
      <c r="N907" s="13">
        <f t="shared" si="16"/>
        <v>495</v>
      </c>
    </row>
    <row r="908" spans="7:14" x14ac:dyDescent="0.25">
      <c r="G908" s="3">
        <v>41735</v>
      </c>
      <c r="H908" t="s">
        <v>52</v>
      </c>
      <c r="I908" t="s">
        <v>16</v>
      </c>
      <c r="J908">
        <v>0</v>
      </c>
      <c r="K908">
        <v>1</v>
      </c>
      <c r="L908" s="13">
        <f>VLOOKUP(I908,FormProductsTable[],2,0)*(1-FormTransactionsTable[[#This Row],[Discount]])</f>
        <v>19.95</v>
      </c>
      <c r="M908" s="14" t="str">
        <f>VLOOKUP(H908,FormSalesRepTable[],2,0)</f>
        <v>West</v>
      </c>
      <c r="N908" s="13">
        <f t="shared" si="16"/>
        <v>19.95</v>
      </c>
    </row>
    <row r="909" spans="7:14" x14ac:dyDescent="0.25">
      <c r="G909" s="3">
        <v>41593</v>
      </c>
      <c r="H909" t="s">
        <v>81</v>
      </c>
      <c r="I909" t="s">
        <v>7</v>
      </c>
      <c r="J909">
        <v>0</v>
      </c>
      <c r="K909">
        <v>13</v>
      </c>
      <c r="L909" s="13">
        <f>VLOOKUP(I909,FormProductsTable[],2,0)*(1-FormTransactionsTable[[#This Row],[Discount]])</f>
        <v>21</v>
      </c>
      <c r="M909" s="14" t="str">
        <f>VLOOKUP(H909,FormSalesRepTable[],2,0)</f>
        <v>West</v>
      </c>
      <c r="N909" s="13">
        <f t="shared" si="16"/>
        <v>273</v>
      </c>
    </row>
    <row r="910" spans="7:14" x14ac:dyDescent="0.25">
      <c r="G910" s="3">
        <v>41587</v>
      </c>
      <c r="H910" t="s">
        <v>49</v>
      </c>
      <c r="I910" t="s">
        <v>33</v>
      </c>
      <c r="J910">
        <v>0</v>
      </c>
      <c r="K910">
        <v>3</v>
      </c>
      <c r="L910" s="13">
        <f>VLOOKUP(I910,FormProductsTable[],2,0)*(1-FormTransactionsTable[[#This Row],[Discount]])</f>
        <v>23.5</v>
      </c>
      <c r="M910" s="14" t="str">
        <f>VLOOKUP(H910,FormSalesRepTable[],2,0)</f>
        <v>MidWest</v>
      </c>
      <c r="N910" s="13">
        <f t="shared" si="16"/>
        <v>70.5</v>
      </c>
    </row>
    <row r="911" spans="7:14" x14ac:dyDescent="0.25">
      <c r="G911" s="3">
        <v>41634</v>
      </c>
      <c r="H911" t="s">
        <v>8</v>
      </c>
      <c r="I911" t="s">
        <v>17</v>
      </c>
      <c r="J911">
        <v>2.5000000000000001E-2</v>
      </c>
      <c r="K911">
        <v>2</v>
      </c>
      <c r="L911" s="13">
        <f>VLOOKUP(I911,FormProductsTable[],2,0)*(1-FormTransactionsTable[[#This Row],[Discount]])</f>
        <v>22.376249999999999</v>
      </c>
      <c r="M911" s="14" t="str">
        <f>VLOOKUP(H911,FormSalesRepTable[],2,0)</f>
        <v>MidWest</v>
      </c>
      <c r="N911" s="13">
        <f t="shared" si="16"/>
        <v>44.75</v>
      </c>
    </row>
    <row r="912" spans="7:14" x14ac:dyDescent="0.25">
      <c r="G912" s="3">
        <v>41583</v>
      </c>
      <c r="H912" t="s">
        <v>48</v>
      </c>
      <c r="I912" t="s">
        <v>7</v>
      </c>
      <c r="J912">
        <v>0</v>
      </c>
      <c r="K912">
        <v>2</v>
      </c>
      <c r="L912" s="13">
        <f>VLOOKUP(I912,FormProductsTable[],2,0)*(1-FormTransactionsTable[[#This Row],[Discount]])</f>
        <v>21</v>
      </c>
      <c r="M912" s="14" t="str">
        <f>VLOOKUP(H912,FormSalesRepTable[],2,0)</f>
        <v>West</v>
      </c>
      <c r="N912" s="13">
        <f t="shared" si="16"/>
        <v>42</v>
      </c>
    </row>
    <row r="913" spans="7:14" x14ac:dyDescent="0.25">
      <c r="G913" s="3">
        <v>41978</v>
      </c>
      <c r="H913" t="s">
        <v>25</v>
      </c>
      <c r="I913" t="s">
        <v>36</v>
      </c>
      <c r="J913">
        <v>0.01</v>
      </c>
      <c r="K913">
        <v>2</v>
      </c>
      <c r="L913" s="13">
        <f>VLOOKUP(I913,FormProductsTable[],2,0)*(1-FormTransactionsTable[[#This Row],[Discount]])</f>
        <v>24.75</v>
      </c>
      <c r="M913" s="14" t="str">
        <f>VLOOKUP(H913,FormSalesRepTable[],2,0)</f>
        <v>West</v>
      </c>
      <c r="N913" s="13">
        <f t="shared" si="16"/>
        <v>49.5</v>
      </c>
    </row>
    <row r="914" spans="7:14" x14ac:dyDescent="0.25">
      <c r="G914" s="3">
        <v>41958</v>
      </c>
      <c r="H914" t="s">
        <v>39</v>
      </c>
      <c r="I914" t="s">
        <v>24</v>
      </c>
      <c r="J914">
        <v>0</v>
      </c>
      <c r="K914">
        <v>3</v>
      </c>
      <c r="L914" s="13">
        <f>VLOOKUP(I914,FormProductsTable[],2,0)*(1-FormTransactionsTable[[#This Row],[Discount]])</f>
        <v>34</v>
      </c>
      <c r="M914" s="14" t="str">
        <f>VLOOKUP(H914,FormSalesRepTable[],2,0)</f>
        <v>East</v>
      </c>
      <c r="N914" s="13">
        <f t="shared" si="16"/>
        <v>102</v>
      </c>
    </row>
    <row r="915" spans="7:14" x14ac:dyDescent="0.25">
      <c r="G915" s="3">
        <v>41587</v>
      </c>
      <c r="H915" t="s">
        <v>43</v>
      </c>
      <c r="I915" t="s">
        <v>16</v>
      </c>
      <c r="J915">
        <v>0</v>
      </c>
      <c r="K915">
        <v>1</v>
      </c>
      <c r="L915" s="13">
        <f>VLOOKUP(I915,FormProductsTable[],2,0)*(1-FormTransactionsTable[[#This Row],[Discount]])</f>
        <v>19.95</v>
      </c>
      <c r="M915" s="14" t="str">
        <f>VLOOKUP(H915,FormSalesRepTable[],2,0)</f>
        <v>MidWest</v>
      </c>
      <c r="N915" s="13">
        <f t="shared" si="16"/>
        <v>19.95</v>
      </c>
    </row>
    <row r="916" spans="7:14" x14ac:dyDescent="0.25">
      <c r="G916" s="3">
        <v>41992</v>
      </c>
      <c r="H916" t="s">
        <v>78</v>
      </c>
      <c r="I916" t="s">
        <v>12</v>
      </c>
      <c r="J916">
        <v>1.4999999999999999E-2</v>
      </c>
      <c r="K916">
        <v>2</v>
      </c>
      <c r="L916" s="13">
        <f>VLOOKUP(I916,FormProductsTable[],2,0)*(1-FormTransactionsTable[[#This Row],[Discount]])</f>
        <v>22.60575</v>
      </c>
      <c r="M916" s="14" t="str">
        <f>VLOOKUP(H916,FormSalesRepTable[],2,0)</f>
        <v>South</v>
      </c>
      <c r="N916" s="13">
        <f t="shared" si="16"/>
        <v>45.21</v>
      </c>
    </row>
    <row r="917" spans="7:14" x14ac:dyDescent="0.25">
      <c r="G917" s="3">
        <v>42000</v>
      </c>
      <c r="H917" t="s">
        <v>53</v>
      </c>
      <c r="I917" t="s">
        <v>24</v>
      </c>
      <c r="J917">
        <v>0</v>
      </c>
      <c r="K917">
        <v>16</v>
      </c>
      <c r="L917" s="13">
        <f>VLOOKUP(I917,FormProductsTable[],2,0)*(1-FormTransactionsTable[[#This Row],[Discount]])</f>
        <v>34</v>
      </c>
      <c r="M917" s="14" t="str">
        <f>VLOOKUP(H917,FormSalesRepTable[],2,0)</f>
        <v>East</v>
      </c>
      <c r="N917" s="13">
        <f t="shared" si="16"/>
        <v>544</v>
      </c>
    </row>
    <row r="918" spans="7:14" x14ac:dyDescent="0.25">
      <c r="G918" s="3">
        <v>41984</v>
      </c>
      <c r="H918" t="s">
        <v>40</v>
      </c>
      <c r="I918" t="s">
        <v>17</v>
      </c>
      <c r="J918">
        <v>1.4999999999999999E-2</v>
      </c>
      <c r="K918">
        <v>3</v>
      </c>
      <c r="L918" s="13">
        <f>VLOOKUP(I918,FormProductsTable[],2,0)*(1-FormTransactionsTable[[#This Row],[Discount]])</f>
        <v>22.60575</v>
      </c>
      <c r="M918" s="14" t="str">
        <f>VLOOKUP(H918,FormSalesRepTable[],2,0)</f>
        <v>South</v>
      </c>
      <c r="N918" s="13">
        <f t="shared" si="16"/>
        <v>67.819999999999993</v>
      </c>
    </row>
    <row r="919" spans="7:14" x14ac:dyDescent="0.25">
      <c r="G919" s="3">
        <v>41961</v>
      </c>
      <c r="H919" t="s">
        <v>76</v>
      </c>
      <c r="I919" t="s">
        <v>24</v>
      </c>
      <c r="J919">
        <v>0</v>
      </c>
      <c r="K919">
        <v>3</v>
      </c>
      <c r="L919" s="13">
        <f>VLOOKUP(I919,FormProductsTable[],2,0)*(1-FormTransactionsTable[[#This Row],[Discount]])</f>
        <v>34</v>
      </c>
      <c r="M919" s="14" t="str">
        <f>VLOOKUP(H919,FormSalesRepTable[],2,0)</f>
        <v>MidWest</v>
      </c>
      <c r="N919" s="13">
        <f t="shared" si="16"/>
        <v>102</v>
      </c>
    </row>
    <row r="920" spans="7:14" x14ac:dyDescent="0.25">
      <c r="G920" s="3">
        <v>41992</v>
      </c>
      <c r="H920" t="s">
        <v>66</v>
      </c>
      <c r="I920" t="s">
        <v>17</v>
      </c>
      <c r="J920">
        <v>0</v>
      </c>
      <c r="K920">
        <v>1</v>
      </c>
      <c r="L920" s="13">
        <f>VLOOKUP(I920,FormProductsTable[],2,0)*(1-FormTransactionsTable[[#This Row],[Discount]])</f>
        <v>22.95</v>
      </c>
      <c r="M920" s="14" t="str">
        <f>VLOOKUP(H920,FormSalesRepTable[],2,0)</f>
        <v>West</v>
      </c>
      <c r="N920" s="13">
        <f t="shared" si="16"/>
        <v>22.95</v>
      </c>
    </row>
    <row r="921" spans="7:14" x14ac:dyDescent="0.25">
      <c r="G921" s="3">
        <v>41981</v>
      </c>
      <c r="H921" t="s">
        <v>93</v>
      </c>
      <c r="I921" t="s">
        <v>30</v>
      </c>
      <c r="J921">
        <v>0.03</v>
      </c>
      <c r="K921">
        <v>2</v>
      </c>
      <c r="L921" s="13">
        <f>VLOOKUP(I921,FormProductsTable[],2,0)*(1-FormTransactionsTable[[#This Row],[Discount]])</f>
        <v>29.099999999999998</v>
      </c>
      <c r="M921" s="14" t="str">
        <f>VLOOKUP(H921,FormSalesRepTable[],2,0)</f>
        <v>MidWest</v>
      </c>
      <c r="N921" s="13">
        <f t="shared" si="16"/>
        <v>58.2</v>
      </c>
    </row>
    <row r="922" spans="7:14" x14ac:dyDescent="0.25">
      <c r="G922" s="3">
        <v>41983</v>
      </c>
      <c r="H922" t="s">
        <v>10</v>
      </c>
      <c r="I922" t="s">
        <v>16</v>
      </c>
      <c r="J922">
        <v>0</v>
      </c>
      <c r="K922">
        <v>1</v>
      </c>
      <c r="L922" s="13">
        <f>VLOOKUP(I922,FormProductsTable[],2,0)*(1-FormTransactionsTable[[#This Row],[Discount]])</f>
        <v>19.95</v>
      </c>
      <c r="M922" s="14" t="str">
        <f>VLOOKUP(H922,FormSalesRepTable[],2,0)</f>
        <v>West</v>
      </c>
      <c r="N922" s="13">
        <f t="shared" si="16"/>
        <v>19.95</v>
      </c>
    </row>
    <row r="923" spans="7:14" x14ac:dyDescent="0.25">
      <c r="G923" s="3">
        <v>41970</v>
      </c>
      <c r="H923" t="s">
        <v>55</v>
      </c>
      <c r="I923" t="s">
        <v>12</v>
      </c>
      <c r="J923">
        <v>0</v>
      </c>
      <c r="K923">
        <v>7</v>
      </c>
      <c r="L923" s="13">
        <f>VLOOKUP(I923,FormProductsTable[],2,0)*(1-FormTransactionsTable[[#This Row],[Discount]])</f>
        <v>22.95</v>
      </c>
      <c r="M923" s="14" t="str">
        <f>VLOOKUP(H923,FormSalesRepTable[],2,0)</f>
        <v>West</v>
      </c>
      <c r="N923" s="13">
        <f t="shared" si="16"/>
        <v>160.65</v>
      </c>
    </row>
    <row r="924" spans="7:14" x14ac:dyDescent="0.25">
      <c r="G924" s="3">
        <v>41684</v>
      </c>
      <c r="H924" t="s">
        <v>45</v>
      </c>
      <c r="I924" t="s">
        <v>41</v>
      </c>
      <c r="J924">
        <v>0</v>
      </c>
      <c r="K924">
        <v>2</v>
      </c>
      <c r="L924" s="13">
        <f>VLOOKUP(I924,FormProductsTable[],2,0)*(1-FormTransactionsTable[[#This Row],[Discount]])</f>
        <v>19</v>
      </c>
      <c r="M924" s="14" t="str">
        <f>VLOOKUP(H924,FormSalesRepTable[],2,0)</f>
        <v>MidWest</v>
      </c>
      <c r="N924" s="13">
        <f t="shared" si="16"/>
        <v>38</v>
      </c>
    </row>
    <row r="925" spans="7:14" x14ac:dyDescent="0.25">
      <c r="G925" s="3">
        <v>41969</v>
      </c>
      <c r="H925" t="s">
        <v>45</v>
      </c>
      <c r="I925" t="s">
        <v>17</v>
      </c>
      <c r="J925">
        <v>0</v>
      </c>
      <c r="K925">
        <v>2</v>
      </c>
      <c r="L925" s="13">
        <f>VLOOKUP(I925,FormProductsTable[],2,0)*(1-FormTransactionsTable[[#This Row],[Discount]])</f>
        <v>22.95</v>
      </c>
      <c r="M925" s="14" t="str">
        <f>VLOOKUP(H925,FormSalesRepTable[],2,0)</f>
        <v>MidWest</v>
      </c>
      <c r="N925" s="13">
        <f t="shared" si="16"/>
        <v>45.9</v>
      </c>
    </row>
    <row r="926" spans="7:14" x14ac:dyDescent="0.25">
      <c r="G926" s="3">
        <v>41767</v>
      </c>
      <c r="H926" t="s">
        <v>48</v>
      </c>
      <c r="I926" t="s">
        <v>17</v>
      </c>
      <c r="J926">
        <v>0.03</v>
      </c>
      <c r="K926">
        <v>1</v>
      </c>
      <c r="L926" s="13">
        <f>VLOOKUP(I926,FormProductsTable[],2,0)*(1-FormTransactionsTable[[#This Row],[Discount]])</f>
        <v>22.261499999999998</v>
      </c>
      <c r="M926" s="14" t="str">
        <f>VLOOKUP(H926,FormSalesRepTable[],2,0)</f>
        <v>West</v>
      </c>
      <c r="N926" s="13">
        <f t="shared" si="16"/>
        <v>22.26</v>
      </c>
    </row>
    <row r="927" spans="7:14" x14ac:dyDescent="0.25">
      <c r="G927" s="3">
        <v>41967</v>
      </c>
      <c r="H927" t="s">
        <v>31</v>
      </c>
      <c r="I927" t="s">
        <v>16</v>
      </c>
      <c r="J927">
        <v>1.4999999999999999E-2</v>
      </c>
      <c r="K927">
        <v>23</v>
      </c>
      <c r="L927" s="13">
        <f>VLOOKUP(I927,FormProductsTable[],2,0)*(1-FormTransactionsTable[[#This Row],[Discount]])</f>
        <v>19.650749999999999</v>
      </c>
      <c r="M927" s="14" t="str">
        <f>VLOOKUP(H927,FormSalesRepTable[],2,0)</f>
        <v>West</v>
      </c>
      <c r="N927" s="13">
        <f t="shared" si="16"/>
        <v>451.97</v>
      </c>
    </row>
    <row r="928" spans="7:14" x14ac:dyDescent="0.25">
      <c r="G928" s="3">
        <v>41589</v>
      </c>
      <c r="H928" t="s">
        <v>22</v>
      </c>
      <c r="I928" t="s">
        <v>11</v>
      </c>
      <c r="J928">
        <v>0</v>
      </c>
      <c r="K928">
        <v>2</v>
      </c>
      <c r="L928" s="13">
        <f>VLOOKUP(I928,FormProductsTable[],2,0)*(1-FormTransactionsTable[[#This Row],[Discount]])</f>
        <v>79.95</v>
      </c>
      <c r="M928" s="14" t="str">
        <f>VLOOKUP(H928,FormSalesRepTable[],2,0)</f>
        <v>East</v>
      </c>
      <c r="N928" s="13">
        <f t="shared" si="16"/>
        <v>159.9</v>
      </c>
    </row>
    <row r="929" spans="7:14" x14ac:dyDescent="0.25">
      <c r="G929" s="3">
        <v>42002</v>
      </c>
      <c r="H929" t="s">
        <v>71</v>
      </c>
      <c r="I929" t="s">
        <v>21</v>
      </c>
      <c r="J929">
        <v>0</v>
      </c>
      <c r="K929">
        <v>2</v>
      </c>
      <c r="L929" s="13">
        <f>VLOOKUP(I929,FormProductsTable[],2,0)*(1-FormTransactionsTable[[#This Row],[Discount]])</f>
        <v>25</v>
      </c>
      <c r="M929" s="14" t="str">
        <f>VLOOKUP(H929,FormSalesRepTable[],2,0)</f>
        <v>East</v>
      </c>
      <c r="N929" s="13">
        <f t="shared" si="16"/>
        <v>50</v>
      </c>
    </row>
    <row r="930" spans="7:14" x14ac:dyDescent="0.25">
      <c r="G930" s="3">
        <v>41604</v>
      </c>
      <c r="H930" t="s">
        <v>29</v>
      </c>
      <c r="I930" t="s">
        <v>33</v>
      </c>
      <c r="J930">
        <v>0</v>
      </c>
      <c r="K930">
        <v>2</v>
      </c>
      <c r="L930" s="13">
        <f>VLOOKUP(I930,FormProductsTable[],2,0)*(1-FormTransactionsTable[[#This Row],[Discount]])</f>
        <v>23.5</v>
      </c>
      <c r="M930" s="14" t="str">
        <f>VLOOKUP(H930,FormSalesRepTable[],2,0)</f>
        <v>East</v>
      </c>
      <c r="N930" s="13">
        <f t="shared" si="16"/>
        <v>47</v>
      </c>
    </row>
    <row r="931" spans="7:14" x14ac:dyDescent="0.25">
      <c r="G931" s="3">
        <v>41430</v>
      </c>
      <c r="H931" t="s">
        <v>67</v>
      </c>
      <c r="I931" t="s">
        <v>41</v>
      </c>
      <c r="J931">
        <v>0.03</v>
      </c>
      <c r="K931">
        <v>1</v>
      </c>
      <c r="L931" s="13">
        <f>VLOOKUP(I931,FormProductsTable[],2,0)*(1-FormTransactionsTable[[#This Row],[Discount]])</f>
        <v>18.43</v>
      </c>
      <c r="M931" s="14" t="str">
        <f>VLOOKUP(H931,FormSalesRepTable[],2,0)</f>
        <v>West</v>
      </c>
      <c r="N931" s="13">
        <f t="shared" si="16"/>
        <v>18.43</v>
      </c>
    </row>
    <row r="932" spans="7:14" x14ac:dyDescent="0.25">
      <c r="G932" s="3">
        <v>41995</v>
      </c>
      <c r="H932" t="s">
        <v>10</v>
      </c>
      <c r="I932" t="s">
        <v>17</v>
      </c>
      <c r="J932">
        <v>1.4999999999999999E-2</v>
      </c>
      <c r="K932">
        <v>11</v>
      </c>
      <c r="L932" s="13">
        <f>VLOOKUP(I932,FormProductsTable[],2,0)*(1-FormTransactionsTable[[#This Row],[Discount]])</f>
        <v>22.60575</v>
      </c>
      <c r="M932" s="14" t="str">
        <f>VLOOKUP(H932,FormSalesRepTable[],2,0)</f>
        <v>West</v>
      </c>
      <c r="N932" s="13">
        <f t="shared" si="16"/>
        <v>248.66</v>
      </c>
    </row>
    <row r="933" spans="7:14" x14ac:dyDescent="0.25">
      <c r="G933" s="3">
        <v>41587</v>
      </c>
      <c r="H933" t="s">
        <v>51</v>
      </c>
      <c r="I933" t="s">
        <v>30</v>
      </c>
      <c r="J933">
        <v>1.4999999999999999E-2</v>
      </c>
      <c r="K933">
        <v>16</v>
      </c>
      <c r="L933" s="13">
        <f>VLOOKUP(I933,FormProductsTable[],2,0)*(1-FormTransactionsTable[[#This Row],[Discount]])</f>
        <v>29.55</v>
      </c>
      <c r="M933" s="14" t="str">
        <f>VLOOKUP(H933,FormSalesRepTable[],2,0)</f>
        <v>South</v>
      </c>
      <c r="N933" s="13">
        <f t="shared" si="16"/>
        <v>472.8</v>
      </c>
    </row>
    <row r="934" spans="7:14" x14ac:dyDescent="0.25">
      <c r="G934" s="3">
        <v>41304</v>
      </c>
      <c r="H934" t="s">
        <v>44</v>
      </c>
      <c r="I934" t="s">
        <v>24</v>
      </c>
      <c r="J934">
        <v>0.01</v>
      </c>
      <c r="K934">
        <v>3</v>
      </c>
      <c r="L934" s="13">
        <f>VLOOKUP(I934,FormProductsTable[],2,0)*(1-FormTransactionsTable[[#This Row],[Discount]])</f>
        <v>33.659999999999997</v>
      </c>
      <c r="M934" s="14" t="str">
        <f>VLOOKUP(H934,FormSalesRepTable[],2,0)</f>
        <v>MidWest</v>
      </c>
      <c r="N934" s="13">
        <f t="shared" si="16"/>
        <v>100.98</v>
      </c>
    </row>
    <row r="935" spans="7:14" x14ac:dyDescent="0.25">
      <c r="G935" s="3">
        <v>41585</v>
      </c>
      <c r="H935" t="s">
        <v>66</v>
      </c>
      <c r="I935" t="s">
        <v>12</v>
      </c>
      <c r="J935">
        <v>0.02</v>
      </c>
      <c r="K935">
        <v>3</v>
      </c>
      <c r="L935" s="13">
        <f>VLOOKUP(I935,FormProductsTable[],2,0)*(1-FormTransactionsTable[[#This Row],[Discount]])</f>
        <v>22.491</v>
      </c>
      <c r="M935" s="14" t="str">
        <f>VLOOKUP(H935,FormSalesRepTable[],2,0)</f>
        <v>West</v>
      </c>
      <c r="N935" s="13">
        <f t="shared" si="16"/>
        <v>67.47</v>
      </c>
    </row>
    <row r="936" spans="7:14" x14ac:dyDescent="0.25">
      <c r="G936" s="3">
        <v>41397</v>
      </c>
      <c r="H936" t="s">
        <v>89</v>
      </c>
      <c r="I936" t="s">
        <v>12</v>
      </c>
      <c r="J936">
        <v>0.02</v>
      </c>
      <c r="K936">
        <v>2</v>
      </c>
      <c r="L936" s="13">
        <f>VLOOKUP(I936,FormProductsTable[],2,0)*(1-FormTransactionsTable[[#This Row],[Discount]])</f>
        <v>22.491</v>
      </c>
      <c r="M936" s="14" t="str">
        <f>VLOOKUP(H936,FormSalesRepTable[],2,0)</f>
        <v>West</v>
      </c>
      <c r="N936" s="13">
        <f t="shared" si="16"/>
        <v>44.98</v>
      </c>
    </row>
    <row r="937" spans="7:14" x14ac:dyDescent="0.25">
      <c r="G937" s="3">
        <v>41594</v>
      </c>
      <c r="H937" t="s">
        <v>45</v>
      </c>
      <c r="I937" t="s">
        <v>24</v>
      </c>
      <c r="J937">
        <v>1.4999999999999999E-2</v>
      </c>
      <c r="K937">
        <v>3</v>
      </c>
      <c r="L937" s="13">
        <f>VLOOKUP(I937,FormProductsTable[],2,0)*(1-FormTransactionsTable[[#This Row],[Discount]])</f>
        <v>33.49</v>
      </c>
      <c r="M937" s="14" t="str">
        <f>VLOOKUP(H937,FormSalesRepTable[],2,0)</f>
        <v>MidWest</v>
      </c>
      <c r="N937" s="13">
        <f t="shared" si="16"/>
        <v>100.47</v>
      </c>
    </row>
    <row r="938" spans="7:14" x14ac:dyDescent="0.25">
      <c r="G938" s="3">
        <v>41391</v>
      </c>
      <c r="H938" t="s">
        <v>29</v>
      </c>
      <c r="I938" t="s">
        <v>33</v>
      </c>
      <c r="J938">
        <v>0.02</v>
      </c>
      <c r="K938">
        <v>1</v>
      </c>
      <c r="L938" s="13">
        <f>VLOOKUP(I938,FormProductsTable[],2,0)*(1-FormTransactionsTable[[#This Row],[Discount]])</f>
        <v>23.03</v>
      </c>
      <c r="M938" s="14" t="str">
        <f>VLOOKUP(H938,FormSalesRepTable[],2,0)</f>
        <v>East</v>
      </c>
      <c r="N938" s="13">
        <f t="shared" si="16"/>
        <v>23.03</v>
      </c>
    </row>
    <row r="939" spans="7:14" x14ac:dyDescent="0.25">
      <c r="G939" s="3">
        <v>41955</v>
      </c>
      <c r="H939" t="s">
        <v>39</v>
      </c>
      <c r="I939" t="s">
        <v>36</v>
      </c>
      <c r="J939">
        <v>0</v>
      </c>
      <c r="K939">
        <v>4</v>
      </c>
      <c r="L939" s="13">
        <f>VLOOKUP(I939,FormProductsTable[],2,0)*(1-FormTransactionsTable[[#This Row],[Discount]])</f>
        <v>25</v>
      </c>
      <c r="M939" s="14" t="str">
        <f>VLOOKUP(H939,FormSalesRepTable[],2,0)</f>
        <v>East</v>
      </c>
      <c r="N939" s="13">
        <f t="shared" si="16"/>
        <v>100</v>
      </c>
    </row>
    <row r="940" spans="7:14" x14ac:dyDescent="0.25">
      <c r="G940" s="3">
        <v>41620</v>
      </c>
      <c r="H940" t="s">
        <v>67</v>
      </c>
      <c r="I940" t="s">
        <v>16</v>
      </c>
      <c r="J940">
        <v>0</v>
      </c>
      <c r="K940">
        <v>2</v>
      </c>
      <c r="L940" s="13">
        <f>VLOOKUP(I940,FormProductsTable[],2,0)*(1-FormTransactionsTable[[#This Row],[Discount]])</f>
        <v>19.95</v>
      </c>
      <c r="M940" s="14" t="str">
        <f>VLOOKUP(H940,FormSalesRepTable[],2,0)</f>
        <v>West</v>
      </c>
      <c r="N940" s="13">
        <f t="shared" si="16"/>
        <v>39.9</v>
      </c>
    </row>
    <row r="941" spans="7:14" x14ac:dyDescent="0.25">
      <c r="G941" s="3">
        <v>41282</v>
      </c>
      <c r="H941" t="s">
        <v>18</v>
      </c>
      <c r="I941" t="s">
        <v>24</v>
      </c>
      <c r="J941">
        <v>0.03</v>
      </c>
      <c r="K941">
        <v>3</v>
      </c>
      <c r="L941" s="13">
        <f>VLOOKUP(I941,FormProductsTable[],2,0)*(1-FormTransactionsTable[[#This Row],[Discount]])</f>
        <v>32.979999999999997</v>
      </c>
      <c r="M941" s="14" t="str">
        <f>VLOOKUP(H941,FormSalesRepTable[],2,0)</f>
        <v>East</v>
      </c>
      <c r="N941" s="13">
        <f t="shared" si="16"/>
        <v>98.94</v>
      </c>
    </row>
    <row r="942" spans="7:14" x14ac:dyDescent="0.25">
      <c r="G942" s="3">
        <v>41964</v>
      </c>
      <c r="H942" t="s">
        <v>88</v>
      </c>
      <c r="I942" t="s">
        <v>12</v>
      </c>
      <c r="J942">
        <v>0.02</v>
      </c>
      <c r="K942">
        <v>3</v>
      </c>
      <c r="L942" s="13">
        <f>VLOOKUP(I942,FormProductsTable[],2,0)*(1-FormTransactionsTable[[#This Row],[Discount]])</f>
        <v>22.491</v>
      </c>
      <c r="M942" s="14" t="str">
        <f>VLOOKUP(H942,FormSalesRepTable[],2,0)</f>
        <v>West</v>
      </c>
      <c r="N942" s="13">
        <f t="shared" si="16"/>
        <v>67.47</v>
      </c>
    </row>
    <row r="943" spans="7:14" x14ac:dyDescent="0.25">
      <c r="G943" s="3">
        <v>41873</v>
      </c>
      <c r="H943" t="s">
        <v>65</v>
      </c>
      <c r="I943" t="s">
        <v>16</v>
      </c>
      <c r="J943">
        <v>0.01</v>
      </c>
      <c r="K943">
        <v>2</v>
      </c>
      <c r="L943" s="13">
        <f>VLOOKUP(I943,FormProductsTable[],2,0)*(1-FormTransactionsTable[[#This Row],[Discount]])</f>
        <v>19.750499999999999</v>
      </c>
      <c r="M943" s="14" t="str">
        <f>VLOOKUP(H943,FormSalesRepTable[],2,0)</f>
        <v>MidWest</v>
      </c>
      <c r="N943" s="13">
        <f t="shared" si="16"/>
        <v>39.5</v>
      </c>
    </row>
    <row r="944" spans="7:14" x14ac:dyDescent="0.25">
      <c r="G944" s="3">
        <v>41548</v>
      </c>
      <c r="H944" t="s">
        <v>39</v>
      </c>
      <c r="I944" t="s">
        <v>24</v>
      </c>
      <c r="J944">
        <v>0.01</v>
      </c>
      <c r="K944">
        <v>5</v>
      </c>
      <c r="L944" s="13">
        <f>VLOOKUP(I944,FormProductsTable[],2,0)*(1-FormTransactionsTable[[#This Row],[Discount]])</f>
        <v>33.659999999999997</v>
      </c>
      <c r="M944" s="14" t="str">
        <f>VLOOKUP(H944,FormSalesRepTable[],2,0)</f>
        <v>East</v>
      </c>
      <c r="N944" s="13">
        <f t="shared" si="16"/>
        <v>168.3</v>
      </c>
    </row>
    <row r="945" spans="7:14" x14ac:dyDescent="0.25">
      <c r="G945" s="3">
        <v>42004</v>
      </c>
      <c r="H945" t="s">
        <v>32</v>
      </c>
      <c r="I945" t="s">
        <v>27</v>
      </c>
      <c r="J945">
        <v>0</v>
      </c>
      <c r="K945">
        <v>2</v>
      </c>
      <c r="L945" s="13">
        <f>VLOOKUP(I945,FormProductsTable[],2,0)*(1-FormTransactionsTable[[#This Row],[Discount]])</f>
        <v>27.5</v>
      </c>
      <c r="M945" s="14" t="str">
        <f>VLOOKUP(H945,FormSalesRepTable[],2,0)</f>
        <v>MidWest</v>
      </c>
      <c r="N945" s="13">
        <f t="shared" si="16"/>
        <v>55</v>
      </c>
    </row>
    <row r="946" spans="7:14" x14ac:dyDescent="0.25">
      <c r="G946" s="3">
        <v>41458</v>
      </c>
      <c r="H946" t="s">
        <v>78</v>
      </c>
      <c r="I946" t="s">
        <v>30</v>
      </c>
      <c r="J946">
        <v>2.5000000000000001E-2</v>
      </c>
      <c r="K946">
        <v>3</v>
      </c>
      <c r="L946" s="13">
        <f>VLOOKUP(I946,FormProductsTable[],2,0)*(1-FormTransactionsTable[[#This Row],[Discount]])</f>
        <v>29.25</v>
      </c>
      <c r="M946" s="14" t="str">
        <f>VLOOKUP(H946,FormSalesRepTable[],2,0)</f>
        <v>South</v>
      </c>
      <c r="N946" s="13">
        <f t="shared" si="16"/>
        <v>87.75</v>
      </c>
    </row>
    <row r="947" spans="7:14" x14ac:dyDescent="0.25">
      <c r="G947" s="3">
        <v>41598</v>
      </c>
      <c r="H947" t="s">
        <v>18</v>
      </c>
      <c r="I947" t="s">
        <v>16</v>
      </c>
      <c r="J947">
        <v>0.03</v>
      </c>
      <c r="K947">
        <v>2</v>
      </c>
      <c r="L947" s="13">
        <f>VLOOKUP(I947,FormProductsTable[],2,0)*(1-FormTransactionsTable[[#This Row],[Discount]])</f>
        <v>19.351499999999998</v>
      </c>
      <c r="M947" s="14" t="str">
        <f>VLOOKUP(H947,FormSalesRepTable[],2,0)</f>
        <v>East</v>
      </c>
      <c r="N947" s="13">
        <f t="shared" si="16"/>
        <v>38.700000000000003</v>
      </c>
    </row>
    <row r="948" spans="7:14" x14ac:dyDescent="0.25">
      <c r="G948" s="3">
        <v>41538</v>
      </c>
      <c r="H948" t="s">
        <v>40</v>
      </c>
      <c r="I948" t="s">
        <v>33</v>
      </c>
      <c r="J948">
        <v>0.02</v>
      </c>
      <c r="K948">
        <v>2</v>
      </c>
      <c r="L948" s="13">
        <f>VLOOKUP(I948,FormProductsTable[],2,0)*(1-FormTransactionsTable[[#This Row],[Discount]])</f>
        <v>23.03</v>
      </c>
      <c r="M948" s="14" t="str">
        <f>VLOOKUP(H948,FormSalesRepTable[],2,0)</f>
        <v>South</v>
      </c>
      <c r="N948" s="13">
        <f t="shared" si="16"/>
        <v>46.06</v>
      </c>
    </row>
    <row r="949" spans="7:14" x14ac:dyDescent="0.25">
      <c r="G949" s="3">
        <v>41884</v>
      </c>
      <c r="H949" t="s">
        <v>63</v>
      </c>
      <c r="I949" t="s">
        <v>36</v>
      </c>
      <c r="J949">
        <v>1.4999999999999999E-2</v>
      </c>
      <c r="K949">
        <v>2</v>
      </c>
      <c r="L949" s="13">
        <f>VLOOKUP(I949,FormProductsTable[],2,0)*(1-FormTransactionsTable[[#This Row],[Discount]])</f>
        <v>24.625</v>
      </c>
      <c r="M949" s="14" t="str">
        <f>VLOOKUP(H949,FormSalesRepTable[],2,0)</f>
        <v>MidWest</v>
      </c>
      <c r="N949" s="13">
        <f t="shared" si="16"/>
        <v>49.25</v>
      </c>
    </row>
    <row r="950" spans="7:14" x14ac:dyDescent="0.25">
      <c r="G950" s="3">
        <v>41674</v>
      </c>
      <c r="H950" t="s">
        <v>45</v>
      </c>
      <c r="I950" t="s">
        <v>27</v>
      </c>
      <c r="J950">
        <v>0</v>
      </c>
      <c r="K950">
        <v>4</v>
      </c>
      <c r="L950" s="13">
        <f>VLOOKUP(I950,FormProductsTable[],2,0)*(1-FormTransactionsTable[[#This Row],[Discount]])</f>
        <v>27.5</v>
      </c>
      <c r="M950" s="14" t="str">
        <f>VLOOKUP(H950,FormSalesRepTable[],2,0)</f>
        <v>MidWest</v>
      </c>
      <c r="N950" s="13">
        <f t="shared" si="16"/>
        <v>110</v>
      </c>
    </row>
    <row r="951" spans="7:14" x14ac:dyDescent="0.25">
      <c r="G951" s="3">
        <v>41997</v>
      </c>
      <c r="H951" t="s">
        <v>60</v>
      </c>
      <c r="I951" t="s">
        <v>17</v>
      </c>
      <c r="J951">
        <v>0.02</v>
      </c>
      <c r="K951">
        <v>17</v>
      </c>
      <c r="L951" s="13">
        <f>VLOOKUP(I951,FormProductsTable[],2,0)*(1-FormTransactionsTable[[#This Row],[Discount]])</f>
        <v>22.491</v>
      </c>
      <c r="M951" s="14" t="str">
        <f>VLOOKUP(H951,FormSalesRepTable[],2,0)</f>
        <v>South</v>
      </c>
      <c r="N951" s="13">
        <f t="shared" si="16"/>
        <v>382.35</v>
      </c>
    </row>
    <row r="952" spans="7:14" x14ac:dyDescent="0.25">
      <c r="G952" s="3">
        <v>41600</v>
      </c>
      <c r="H952" t="s">
        <v>32</v>
      </c>
      <c r="I952" t="s">
        <v>12</v>
      </c>
      <c r="J952">
        <v>2.5000000000000001E-2</v>
      </c>
      <c r="K952">
        <v>2</v>
      </c>
      <c r="L952" s="13">
        <f>VLOOKUP(I952,FormProductsTable[],2,0)*(1-FormTransactionsTable[[#This Row],[Discount]])</f>
        <v>22.376249999999999</v>
      </c>
      <c r="M952" s="14" t="str">
        <f>VLOOKUP(H952,FormSalesRepTable[],2,0)</f>
        <v>MidWest</v>
      </c>
      <c r="N952" s="13">
        <f t="shared" si="16"/>
        <v>44.75</v>
      </c>
    </row>
    <row r="953" spans="7:14" x14ac:dyDescent="0.25">
      <c r="G953" s="3">
        <v>41596</v>
      </c>
      <c r="H953" t="s">
        <v>42</v>
      </c>
      <c r="I953" t="s">
        <v>17</v>
      </c>
      <c r="J953">
        <v>0.01</v>
      </c>
      <c r="K953">
        <v>1</v>
      </c>
      <c r="L953" s="13">
        <f>VLOOKUP(I953,FormProductsTable[],2,0)*(1-FormTransactionsTable[[#This Row],[Discount]])</f>
        <v>22.720499999999998</v>
      </c>
      <c r="M953" s="14" t="str">
        <f>VLOOKUP(H953,FormSalesRepTable[],2,0)</f>
        <v>MidWest</v>
      </c>
      <c r="N953" s="13">
        <f t="shared" si="16"/>
        <v>22.72</v>
      </c>
    </row>
    <row r="954" spans="7:14" x14ac:dyDescent="0.25">
      <c r="G954" s="3">
        <v>41992</v>
      </c>
      <c r="H954" t="s">
        <v>20</v>
      </c>
      <c r="I954" t="s">
        <v>36</v>
      </c>
      <c r="J954">
        <v>0</v>
      </c>
      <c r="K954">
        <v>1</v>
      </c>
      <c r="L954" s="13">
        <f>VLOOKUP(I954,FormProductsTable[],2,0)*(1-FormTransactionsTable[[#This Row],[Discount]])</f>
        <v>25</v>
      </c>
      <c r="M954" s="14" t="str">
        <f>VLOOKUP(H954,FormSalesRepTable[],2,0)</f>
        <v>West</v>
      </c>
      <c r="N954" s="13">
        <f t="shared" si="16"/>
        <v>25</v>
      </c>
    </row>
    <row r="955" spans="7:14" x14ac:dyDescent="0.25">
      <c r="G955" s="3">
        <v>41616</v>
      </c>
      <c r="H955" t="s">
        <v>52</v>
      </c>
      <c r="I955" t="s">
        <v>12</v>
      </c>
      <c r="J955">
        <v>0</v>
      </c>
      <c r="K955">
        <v>3</v>
      </c>
      <c r="L955" s="13">
        <f>VLOOKUP(I955,FormProductsTable[],2,0)*(1-FormTransactionsTable[[#This Row],[Discount]])</f>
        <v>22.95</v>
      </c>
      <c r="M955" s="14" t="str">
        <f>VLOOKUP(H955,FormSalesRepTable[],2,0)</f>
        <v>West</v>
      </c>
      <c r="N955" s="13">
        <f t="shared" si="16"/>
        <v>68.849999999999994</v>
      </c>
    </row>
    <row r="956" spans="7:14" x14ac:dyDescent="0.25">
      <c r="G956" s="3">
        <v>42001</v>
      </c>
      <c r="H956" t="s">
        <v>45</v>
      </c>
      <c r="I956" t="s">
        <v>17</v>
      </c>
      <c r="J956">
        <v>0</v>
      </c>
      <c r="K956">
        <v>24</v>
      </c>
      <c r="L956" s="13">
        <f>VLOOKUP(I956,FormProductsTable[],2,0)*(1-FormTransactionsTable[[#This Row],[Discount]])</f>
        <v>22.95</v>
      </c>
      <c r="M956" s="14" t="str">
        <f>VLOOKUP(H956,FormSalesRepTable[],2,0)</f>
        <v>MidWest</v>
      </c>
      <c r="N956" s="13">
        <f t="shared" si="16"/>
        <v>550.79999999999995</v>
      </c>
    </row>
    <row r="957" spans="7:14" x14ac:dyDescent="0.25">
      <c r="G957" s="3">
        <v>41706</v>
      </c>
      <c r="H957" t="s">
        <v>50</v>
      </c>
      <c r="I957" t="s">
        <v>17</v>
      </c>
      <c r="J957">
        <v>0</v>
      </c>
      <c r="K957">
        <v>2</v>
      </c>
      <c r="L957" s="13">
        <f>VLOOKUP(I957,FormProductsTable[],2,0)*(1-FormTransactionsTable[[#This Row],[Discount]])</f>
        <v>22.95</v>
      </c>
      <c r="M957" s="14" t="str">
        <f>VLOOKUP(H957,FormSalesRepTable[],2,0)</f>
        <v>West</v>
      </c>
      <c r="N957" s="13">
        <f t="shared" si="16"/>
        <v>45.9</v>
      </c>
    </row>
    <row r="958" spans="7:14" x14ac:dyDescent="0.25">
      <c r="G958" s="3">
        <v>41962</v>
      </c>
      <c r="H958" t="s">
        <v>53</v>
      </c>
      <c r="I958" t="s">
        <v>16</v>
      </c>
      <c r="J958">
        <v>0</v>
      </c>
      <c r="K958">
        <v>2</v>
      </c>
      <c r="L958" s="13">
        <f>VLOOKUP(I958,FormProductsTable[],2,0)*(1-FormTransactionsTable[[#This Row],[Discount]])</f>
        <v>19.95</v>
      </c>
      <c r="M958" s="14" t="str">
        <f>VLOOKUP(H958,FormSalesRepTable[],2,0)</f>
        <v>East</v>
      </c>
      <c r="N958" s="13">
        <f t="shared" si="16"/>
        <v>39.9</v>
      </c>
    </row>
    <row r="959" spans="7:14" x14ac:dyDescent="0.25">
      <c r="G959" s="3">
        <v>41970</v>
      </c>
      <c r="H959" t="s">
        <v>40</v>
      </c>
      <c r="I959" t="s">
        <v>17</v>
      </c>
      <c r="J959">
        <v>0</v>
      </c>
      <c r="K959">
        <v>1</v>
      </c>
      <c r="L959" s="13">
        <f>VLOOKUP(I959,FormProductsTable[],2,0)*(1-FormTransactionsTable[[#This Row],[Discount]])</f>
        <v>22.95</v>
      </c>
      <c r="M959" s="14" t="str">
        <f>VLOOKUP(H959,FormSalesRepTable[],2,0)</f>
        <v>South</v>
      </c>
      <c r="N959" s="13">
        <f t="shared" si="16"/>
        <v>22.95</v>
      </c>
    </row>
    <row r="960" spans="7:14" x14ac:dyDescent="0.25">
      <c r="G960" s="3">
        <v>42003</v>
      </c>
      <c r="H960" t="s">
        <v>73</v>
      </c>
      <c r="I960" t="s">
        <v>24</v>
      </c>
      <c r="J960">
        <v>0</v>
      </c>
      <c r="K960">
        <v>6</v>
      </c>
      <c r="L960" s="13">
        <f>VLOOKUP(I960,FormProductsTable[],2,0)*(1-FormTransactionsTable[[#This Row],[Discount]])</f>
        <v>34</v>
      </c>
      <c r="M960" s="14" t="str">
        <f>VLOOKUP(H960,FormSalesRepTable[],2,0)</f>
        <v>MidWest</v>
      </c>
      <c r="N960" s="13">
        <f t="shared" si="16"/>
        <v>204</v>
      </c>
    </row>
    <row r="961" spans="7:14" x14ac:dyDescent="0.25">
      <c r="G961" s="3">
        <v>41601</v>
      </c>
      <c r="H961" t="s">
        <v>42</v>
      </c>
      <c r="I961" t="s">
        <v>17</v>
      </c>
      <c r="J961">
        <v>2.5000000000000001E-2</v>
      </c>
      <c r="K961">
        <v>2</v>
      </c>
      <c r="L961" s="13">
        <f>VLOOKUP(I961,FormProductsTable[],2,0)*(1-FormTransactionsTable[[#This Row],[Discount]])</f>
        <v>22.376249999999999</v>
      </c>
      <c r="M961" s="14" t="str">
        <f>VLOOKUP(H961,FormSalesRepTable[],2,0)</f>
        <v>MidWest</v>
      </c>
      <c r="N961" s="13">
        <f t="shared" si="16"/>
        <v>44.75</v>
      </c>
    </row>
    <row r="962" spans="7:14" x14ac:dyDescent="0.25">
      <c r="G962" s="3">
        <v>41583</v>
      </c>
      <c r="H962" t="s">
        <v>43</v>
      </c>
      <c r="I962" t="s">
        <v>36</v>
      </c>
      <c r="J962">
        <v>2.5000000000000001E-2</v>
      </c>
      <c r="K962">
        <v>17</v>
      </c>
      <c r="L962" s="13">
        <f>VLOOKUP(I962,FormProductsTable[],2,0)*(1-FormTransactionsTable[[#This Row],[Discount]])</f>
        <v>24.375</v>
      </c>
      <c r="M962" s="14" t="str">
        <f>VLOOKUP(H962,FormSalesRepTable[],2,0)</f>
        <v>MidWest</v>
      </c>
      <c r="N962" s="13">
        <f t="shared" si="16"/>
        <v>414.38</v>
      </c>
    </row>
    <row r="963" spans="7:14" x14ac:dyDescent="0.25">
      <c r="G963" s="3">
        <v>41617</v>
      </c>
      <c r="H963" t="s">
        <v>85</v>
      </c>
      <c r="I963" t="s">
        <v>24</v>
      </c>
      <c r="J963">
        <v>0</v>
      </c>
      <c r="K963">
        <v>17</v>
      </c>
      <c r="L963" s="13">
        <f>VLOOKUP(I963,FormProductsTable[],2,0)*(1-FormTransactionsTable[[#This Row],[Discount]])</f>
        <v>34</v>
      </c>
      <c r="M963" s="14" t="str">
        <f>VLOOKUP(H963,FormSalesRepTable[],2,0)</f>
        <v>West</v>
      </c>
      <c r="N963" s="13">
        <f t="shared" ref="N963:N1026" si="17">ROUND(L963*K963,2)</f>
        <v>578</v>
      </c>
    </row>
    <row r="964" spans="7:14" x14ac:dyDescent="0.25">
      <c r="G964" s="3">
        <v>41777</v>
      </c>
      <c r="H964" t="s">
        <v>15</v>
      </c>
      <c r="I964" t="s">
        <v>33</v>
      </c>
      <c r="J964">
        <v>0.03</v>
      </c>
      <c r="K964">
        <v>1</v>
      </c>
      <c r="L964" s="13">
        <f>VLOOKUP(I964,FormProductsTable[],2,0)*(1-FormTransactionsTable[[#This Row],[Discount]])</f>
        <v>22.794999999999998</v>
      </c>
      <c r="M964" s="14" t="str">
        <f>VLOOKUP(H964,FormSalesRepTable[],2,0)</f>
        <v>MidWest</v>
      </c>
      <c r="N964" s="13">
        <f t="shared" si="17"/>
        <v>22.8</v>
      </c>
    </row>
    <row r="965" spans="7:14" x14ac:dyDescent="0.25">
      <c r="G965" s="3">
        <v>41987</v>
      </c>
      <c r="H965" t="s">
        <v>13</v>
      </c>
      <c r="I965" t="s">
        <v>12</v>
      </c>
      <c r="J965">
        <v>0.01</v>
      </c>
      <c r="K965">
        <v>1</v>
      </c>
      <c r="L965" s="13">
        <f>VLOOKUP(I965,FormProductsTable[],2,0)*(1-FormTransactionsTable[[#This Row],[Discount]])</f>
        <v>22.720499999999998</v>
      </c>
      <c r="M965" s="14" t="str">
        <f>VLOOKUP(H965,FormSalesRepTable[],2,0)</f>
        <v>West</v>
      </c>
      <c r="N965" s="13">
        <f t="shared" si="17"/>
        <v>22.72</v>
      </c>
    </row>
    <row r="966" spans="7:14" x14ac:dyDescent="0.25">
      <c r="G966" s="3">
        <v>41849</v>
      </c>
      <c r="H966" t="s">
        <v>42</v>
      </c>
      <c r="I966" t="s">
        <v>17</v>
      </c>
      <c r="J966">
        <v>0.02</v>
      </c>
      <c r="K966">
        <v>2</v>
      </c>
      <c r="L966" s="13">
        <f>VLOOKUP(I966,FormProductsTable[],2,0)*(1-FormTransactionsTable[[#This Row],[Discount]])</f>
        <v>22.491</v>
      </c>
      <c r="M966" s="14" t="str">
        <f>VLOOKUP(H966,FormSalesRepTable[],2,0)</f>
        <v>MidWest</v>
      </c>
      <c r="N966" s="13">
        <f t="shared" si="17"/>
        <v>44.98</v>
      </c>
    </row>
    <row r="967" spans="7:14" x14ac:dyDescent="0.25">
      <c r="G967" s="3">
        <v>41967</v>
      </c>
      <c r="H967" t="s">
        <v>77</v>
      </c>
      <c r="I967" t="s">
        <v>16</v>
      </c>
      <c r="J967">
        <v>0</v>
      </c>
      <c r="K967">
        <v>2</v>
      </c>
      <c r="L967" s="13">
        <f>VLOOKUP(I967,FormProductsTable[],2,0)*(1-FormTransactionsTable[[#This Row],[Discount]])</f>
        <v>19.95</v>
      </c>
      <c r="M967" s="14" t="str">
        <f>VLOOKUP(H967,FormSalesRepTable[],2,0)</f>
        <v>West</v>
      </c>
      <c r="N967" s="13">
        <f t="shared" si="17"/>
        <v>39.9</v>
      </c>
    </row>
    <row r="968" spans="7:14" x14ac:dyDescent="0.25">
      <c r="G968" s="3">
        <v>41989</v>
      </c>
      <c r="H968" t="s">
        <v>65</v>
      </c>
      <c r="I968" t="s">
        <v>36</v>
      </c>
      <c r="J968">
        <v>0</v>
      </c>
      <c r="K968">
        <v>3</v>
      </c>
      <c r="L968" s="13">
        <f>VLOOKUP(I968,FormProductsTable[],2,0)*(1-FormTransactionsTable[[#This Row],[Discount]])</f>
        <v>25</v>
      </c>
      <c r="M968" s="14" t="str">
        <f>VLOOKUP(H968,FormSalesRepTable[],2,0)</f>
        <v>MidWest</v>
      </c>
      <c r="N968" s="13">
        <f t="shared" si="17"/>
        <v>75</v>
      </c>
    </row>
    <row r="969" spans="7:14" x14ac:dyDescent="0.25">
      <c r="G969" s="3">
        <v>41636</v>
      </c>
      <c r="H969" t="s">
        <v>84</v>
      </c>
      <c r="I969" t="s">
        <v>16</v>
      </c>
      <c r="J969">
        <v>0.02</v>
      </c>
      <c r="K969">
        <v>2</v>
      </c>
      <c r="L969" s="13">
        <f>VLOOKUP(I969,FormProductsTable[],2,0)*(1-FormTransactionsTable[[#This Row],[Discount]])</f>
        <v>19.550999999999998</v>
      </c>
      <c r="M969" s="14" t="str">
        <f>VLOOKUP(H969,FormSalesRepTable[],2,0)</f>
        <v>West</v>
      </c>
      <c r="N969" s="13">
        <f t="shared" si="17"/>
        <v>39.1</v>
      </c>
    </row>
    <row r="970" spans="7:14" x14ac:dyDescent="0.25">
      <c r="G970" s="3">
        <v>41763</v>
      </c>
      <c r="H970" t="s">
        <v>8</v>
      </c>
      <c r="I970" t="s">
        <v>24</v>
      </c>
      <c r="J970">
        <v>0</v>
      </c>
      <c r="K970">
        <v>3</v>
      </c>
      <c r="L970" s="13">
        <f>VLOOKUP(I970,FormProductsTable[],2,0)*(1-FormTransactionsTable[[#This Row],[Discount]])</f>
        <v>34</v>
      </c>
      <c r="M970" s="14" t="str">
        <f>VLOOKUP(H970,FormSalesRepTable[],2,0)</f>
        <v>MidWest</v>
      </c>
      <c r="N970" s="13">
        <f t="shared" si="17"/>
        <v>102</v>
      </c>
    </row>
    <row r="971" spans="7:14" x14ac:dyDescent="0.25">
      <c r="G971" s="3">
        <v>41350</v>
      </c>
      <c r="H971" t="s">
        <v>42</v>
      </c>
      <c r="I971" t="s">
        <v>33</v>
      </c>
      <c r="J971">
        <v>0.03</v>
      </c>
      <c r="K971">
        <v>1</v>
      </c>
      <c r="L971" s="13">
        <f>VLOOKUP(I971,FormProductsTable[],2,0)*(1-FormTransactionsTable[[#This Row],[Discount]])</f>
        <v>22.794999999999998</v>
      </c>
      <c r="M971" s="14" t="str">
        <f>VLOOKUP(H971,FormSalesRepTable[],2,0)</f>
        <v>MidWest</v>
      </c>
      <c r="N971" s="13">
        <f t="shared" si="17"/>
        <v>22.8</v>
      </c>
    </row>
    <row r="972" spans="7:14" x14ac:dyDescent="0.25">
      <c r="G972" s="3">
        <v>41609</v>
      </c>
      <c r="H972" t="s">
        <v>83</v>
      </c>
      <c r="I972" t="s">
        <v>24</v>
      </c>
      <c r="J972">
        <v>0</v>
      </c>
      <c r="K972">
        <v>3</v>
      </c>
      <c r="L972" s="13">
        <f>VLOOKUP(I972,FormProductsTable[],2,0)*(1-FormTransactionsTable[[#This Row],[Discount]])</f>
        <v>34</v>
      </c>
      <c r="M972" s="14" t="str">
        <f>VLOOKUP(H972,FormSalesRepTable[],2,0)</f>
        <v>East</v>
      </c>
      <c r="N972" s="13">
        <f t="shared" si="17"/>
        <v>102</v>
      </c>
    </row>
    <row r="973" spans="7:14" x14ac:dyDescent="0.25">
      <c r="G973" s="3">
        <v>41613</v>
      </c>
      <c r="H973" t="s">
        <v>23</v>
      </c>
      <c r="I973" t="s">
        <v>36</v>
      </c>
      <c r="J973">
        <v>0</v>
      </c>
      <c r="K973">
        <v>2</v>
      </c>
      <c r="L973" s="13">
        <f>VLOOKUP(I973,FormProductsTable[],2,0)*(1-FormTransactionsTable[[#This Row],[Discount]])</f>
        <v>25</v>
      </c>
      <c r="M973" s="14" t="str">
        <f>VLOOKUP(H973,FormSalesRepTable[],2,0)</f>
        <v>MidWest</v>
      </c>
      <c r="N973" s="13">
        <f t="shared" si="17"/>
        <v>50</v>
      </c>
    </row>
    <row r="974" spans="7:14" x14ac:dyDescent="0.25">
      <c r="G974" s="3">
        <v>41953</v>
      </c>
      <c r="H974" t="s">
        <v>13</v>
      </c>
      <c r="I974" t="s">
        <v>30</v>
      </c>
      <c r="J974">
        <v>2.5000000000000001E-2</v>
      </c>
      <c r="K974">
        <v>3</v>
      </c>
      <c r="L974" s="13">
        <f>VLOOKUP(I974,FormProductsTable[],2,0)*(1-FormTransactionsTable[[#This Row],[Discount]])</f>
        <v>29.25</v>
      </c>
      <c r="M974" s="14" t="str">
        <f>VLOOKUP(H974,FormSalesRepTable[],2,0)</f>
        <v>West</v>
      </c>
      <c r="N974" s="13">
        <f t="shared" si="17"/>
        <v>87.75</v>
      </c>
    </row>
    <row r="975" spans="7:14" x14ac:dyDescent="0.25">
      <c r="G975" s="3">
        <v>41964</v>
      </c>
      <c r="H975" t="s">
        <v>40</v>
      </c>
      <c r="I975" t="s">
        <v>24</v>
      </c>
      <c r="J975">
        <v>0</v>
      </c>
      <c r="K975">
        <v>5</v>
      </c>
      <c r="L975" s="13">
        <f>VLOOKUP(I975,FormProductsTable[],2,0)*(1-FormTransactionsTable[[#This Row],[Discount]])</f>
        <v>34</v>
      </c>
      <c r="M975" s="14" t="str">
        <f>VLOOKUP(H975,FormSalesRepTable[],2,0)</f>
        <v>South</v>
      </c>
      <c r="N975" s="13">
        <f t="shared" si="17"/>
        <v>170</v>
      </c>
    </row>
    <row r="976" spans="7:14" x14ac:dyDescent="0.25">
      <c r="G976" s="3">
        <v>41586</v>
      </c>
      <c r="H976" t="s">
        <v>58</v>
      </c>
      <c r="I976" t="s">
        <v>16</v>
      </c>
      <c r="J976">
        <v>0</v>
      </c>
      <c r="K976">
        <v>2</v>
      </c>
      <c r="L976" s="13">
        <f>VLOOKUP(I976,FormProductsTable[],2,0)*(1-FormTransactionsTable[[#This Row],[Discount]])</f>
        <v>19.95</v>
      </c>
      <c r="M976" s="14" t="str">
        <f>VLOOKUP(H976,FormSalesRepTable[],2,0)</f>
        <v>East</v>
      </c>
      <c r="N976" s="13">
        <f t="shared" si="17"/>
        <v>39.9</v>
      </c>
    </row>
    <row r="977" spans="7:14" x14ac:dyDescent="0.25">
      <c r="G977" s="3">
        <v>41589</v>
      </c>
      <c r="H977" t="s">
        <v>48</v>
      </c>
      <c r="I977" t="s">
        <v>16</v>
      </c>
      <c r="J977">
        <v>0</v>
      </c>
      <c r="K977">
        <v>1</v>
      </c>
      <c r="L977" s="13">
        <f>VLOOKUP(I977,FormProductsTable[],2,0)*(1-FormTransactionsTable[[#This Row],[Discount]])</f>
        <v>19.95</v>
      </c>
      <c r="M977" s="14" t="str">
        <f>VLOOKUP(H977,FormSalesRepTable[],2,0)</f>
        <v>West</v>
      </c>
      <c r="N977" s="13">
        <f t="shared" si="17"/>
        <v>19.95</v>
      </c>
    </row>
    <row r="978" spans="7:14" x14ac:dyDescent="0.25">
      <c r="G978" s="3">
        <v>41946</v>
      </c>
      <c r="H978" t="s">
        <v>39</v>
      </c>
      <c r="I978" t="s">
        <v>17</v>
      </c>
      <c r="J978">
        <v>0</v>
      </c>
      <c r="K978">
        <v>5</v>
      </c>
      <c r="L978" s="13">
        <f>VLOOKUP(I978,FormProductsTable[],2,0)*(1-FormTransactionsTable[[#This Row],[Discount]])</f>
        <v>22.95</v>
      </c>
      <c r="M978" s="14" t="str">
        <f>VLOOKUP(H978,FormSalesRepTable[],2,0)</f>
        <v>East</v>
      </c>
      <c r="N978" s="13">
        <f t="shared" si="17"/>
        <v>114.75</v>
      </c>
    </row>
    <row r="979" spans="7:14" x14ac:dyDescent="0.25">
      <c r="G979" s="3">
        <v>41621</v>
      </c>
      <c r="H979" t="s">
        <v>89</v>
      </c>
      <c r="I979" t="s">
        <v>17</v>
      </c>
      <c r="J979">
        <v>0.03</v>
      </c>
      <c r="K979">
        <v>3</v>
      </c>
      <c r="L979" s="13">
        <f>VLOOKUP(I979,FormProductsTable[],2,0)*(1-FormTransactionsTable[[#This Row],[Discount]])</f>
        <v>22.261499999999998</v>
      </c>
      <c r="M979" s="14" t="str">
        <f>VLOOKUP(H979,FormSalesRepTable[],2,0)</f>
        <v>West</v>
      </c>
      <c r="N979" s="13">
        <f t="shared" si="17"/>
        <v>66.78</v>
      </c>
    </row>
    <row r="980" spans="7:14" x14ac:dyDescent="0.25">
      <c r="G980" s="3">
        <v>41602</v>
      </c>
      <c r="H980" t="s">
        <v>55</v>
      </c>
      <c r="I980" t="s">
        <v>33</v>
      </c>
      <c r="J980">
        <v>0</v>
      </c>
      <c r="K980">
        <v>3</v>
      </c>
      <c r="L980" s="13">
        <f>VLOOKUP(I980,FormProductsTable[],2,0)*(1-FormTransactionsTable[[#This Row],[Discount]])</f>
        <v>23.5</v>
      </c>
      <c r="M980" s="14" t="str">
        <f>VLOOKUP(H980,FormSalesRepTable[],2,0)</f>
        <v>West</v>
      </c>
      <c r="N980" s="13">
        <f t="shared" si="17"/>
        <v>70.5</v>
      </c>
    </row>
    <row r="981" spans="7:14" x14ac:dyDescent="0.25">
      <c r="G981" s="3">
        <v>41617</v>
      </c>
      <c r="H981" t="s">
        <v>84</v>
      </c>
      <c r="I981" t="s">
        <v>24</v>
      </c>
      <c r="J981">
        <v>0.01</v>
      </c>
      <c r="K981">
        <v>2</v>
      </c>
      <c r="L981" s="13">
        <f>VLOOKUP(I981,FormProductsTable[],2,0)*(1-FormTransactionsTable[[#This Row],[Discount]])</f>
        <v>33.659999999999997</v>
      </c>
      <c r="M981" s="14" t="str">
        <f>VLOOKUP(H981,FormSalesRepTable[],2,0)</f>
        <v>West</v>
      </c>
      <c r="N981" s="13">
        <f t="shared" si="17"/>
        <v>67.319999999999993</v>
      </c>
    </row>
    <row r="982" spans="7:14" x14ac:dyDescent="0.25">
      <c r="G982" s="3">
        <v>41558</v>
      </c>
      <c r="H982" t="s">
        <v>31</v>
      </c>
      <c r="I982" t="s">
        <v>17</v>
      </c>
      <c r="J982">
        <v>0</v>
      </c>
      <c r="K982">
        <v>1</v>
      </c>
      <c r="L982" s="13">
        <f>VLOOKUP(I982,FormProductsTable[],2,0)*(1-FormTransactionsTable[[#This Row],[Discount]])</f>
        <v>22.95</v>
      </c>
      <c r="M982" s="14" t="str">
        <f>VLOOKUP(H982,FormSalesRepTable[],2,0)</f>
        <v>West</v>
      </c>
      <c r="N982" s="13">
        <f t="shared" si="17"/>
        <v>22.95</v>
      </c>
    </row>
    <row r="983" spans="7:14" x14ac:dyDescent="0.25">
      <c r="G983" s="3">
        <v>41296</v>
      </c>
      <c r="H983" t="s">
        <v>62</v>
      </c>
      <c r="I983" t="s">
        <v>16</v>
      </c>
      <c r="J983">
        <v>1.4999999999999999E-2</v>
      </c>
      <c r="K983">
        <v>22</v>
      </c>
      <c r="L983" s="13">
        <f>VLOOKUP(I983,FormProductsTable[],2,0)*(1-FormTransactionsTable[[#This Row],[Discount]])</f>
        <v>19.650749999999999</v>
      </c>
      <c r="M983" s="14" t="str">
        <f>VLOOKUP(H983,FormSalesRepTable[],2,0)</f>
        <v>MidWest</v>
      </c>
      <c r="N983" s="13">
        <f t="shared" si="17"/>
        <v>432.32</v>
      </c>
    </row>
    <row r="984" spans="7:14" x14ac:dyDescent="0.25">
      <c r="G984" s="3">
        <v>41636</v>
      </c>
      <c r="H984" t="s">
        <v>82</v>
      </c>
      <c r="I984" t="s">
        <v>16</v>
      </c>
      <c r="J984">
        <v>0</v>
      </c>
      <c r="K984">
        <v>1</v>
      </c>
      <c r="L984" s="13">
        <f>VLOOKUP(I984,FormProductsTable[],2,0)*(1-FormTransactionsTable[[#This Row],[Discount]])</f>
        <v>19.95</v>
      </c>
      <c r="M984" s="14" t="str">
        <f>VLOOKUP(H984,FormSalesRepTable[],2,0)</f>
        <v>South</v>
      </c>
      <c r="N984" s="13">
        <f t="shared" si="17"/>
        <v>19.95</v>
      </c>
    </row>
    <row r="985" spans="7:14" x14ac:dyDescent="0.25">
      <c r="G985" s="3">
        <v>41994</v>
      </c>
      <c r="H985" t="s">
        <v>40</v>
      </c>
      <c r="I985" t="s">
        <v>24</v>
      </c>
      <c r="J985">
        <v>0.02</v>
      </c>
      <c r="K985">
        <v>9</v>
      </c>
      <c r="L985" s="13">
        <f>VLOOKUP(I985,FormProductsTable[],2,0)*(1-FormTransactionsTable[[#This Row],[Discount]])</f>
        <v>33.32</v>
      </c>
      <c r="M985" s="14" t="str">
        <f>VLOOKUP(H985,FormSalesRepTable[],2,0)</f>
        <v>South</v>
      </c>
      <c r="N985" s="13">
        <f t="shared" si="17"/>
        <v>299.88</v>
      </c>
    </row>
    <row r="986" spans="7:14" x14ac:dyDescent="0.25">
      <c r="G986" s="3">
        <v>41711</v>
      </c>
      <c r="H986" t="s">
        <v>67</v>
      </c>
      <c r="I986" t="s">
        <v>7</v>
      </c>
      <c r="J986">
        <v>0.01</v>
      </c>
      <c r="K986">
        <v>2</v>
      </c>
      <c r="L986" s="13">
        <f>VLOOKUP(I986,FormProductsTable[],2,0)*(1-FormTransactionsTable[[#This Row],[Discount]])</f>
        <v>20.79</v>
      </c>
      <c r="M986" s="14" t="str">
        <f>VLOOKUP(H986,FormSalesRepTable[],2,0)</f>
        <v>West</v>
      </c>
      <c r="N986" s="13">
        <f t="shared" si="17"/>
        <v>41.58</v>
      </c>
    </row>
    <row r="987" spans="7:14" x14ac:dyDescent="0.25">
      <c r="G987" s="3">
        <v>41590</v>
      </c>
      <c r="H987" t="s">
        <v>52</v>
      </c>
      <c r="I987" t="s">
        <v>36</v>
      </c>
      <c r="J987">
        <v>0</v>
      </c>
      <c r="K987">
        <v>2</v>
      </c>
      <c r="L987" s="13">
        <f>VLOOKUP(I987,FormProductsTable[],2,0)*(1-FormTransactionsTable[[#This Row],[Discount]])</f>
        <v>25</v>
      </c>
      <c r="M987" s="14" t="str">
        <f>VLOOKUP(H987,FormSalesRepTable[],2,0)</f>
        <v>West</v>
      </c>
      <c r="N987" s="13">
        <f t="shared" si="17"/>
        <v>50</v>
      </c>
    </row>
    <row r="988" spans="7:14" x14ac:dyDescent="0.25">
      <c r="G988" s="3">
        <v>41974</v>
      </c>
      <c r="H988" t="s">
        <v>50</v>
      </c>
      <c r="I988" t="s">
        <v>24</v>
      </c>
      <c r="J988">
        <v>2.5000000000000001E-2</v>
      </c>
      <c r="K988">
        <v>1</v>
      </c>
      <c r="L988" s="13">
        <f>VLOOKUP(I988,FormProductsTable[],2,0)*(1-FormTransactionsTable[[#This Row],[Discount]])</f>
        <v>33.15</v>
      </c>
      <c r="M988" s="14" t="str">
        <f>VLOOKUP(H988,FormSalesRepTable[],2,0)</f>
        <v>West</v>
      </c>
      <c r="N988" s="13">
        <f t="shared" si="17"/>
        <v>33.15</v>
      </c>
    </row>
    <row r="989" spans="7:14" x14ac:dyDescent="0.25">
      <c r="G989" s="3">
        <v>41949</v>
      </c>
      <c r="H989" t="s">
        <v>40</v>
      </c>
      <c r="I989" t="s">
        <v>24</v>
      </c>
      <c r="J989">
        <v>0.01</v>
      </c>
      <c r="K989">
        <v>2</v>
      </c>
      <c r="L989" s="13">
        <f>VLOOKUP(I989,FormProductsTable[],2,0)*(1-FormTransactionsTable[[#This Row],[Discount]])</f>
        <v>33.659999999999997</v>
      </c>
      <c r="M989" s="14" t="str">
        <f>VLOOKUP(H989,FormSalesRepTable[],2,0)</f>
        <v>South</v>
      </c>
      <c r="N989" s="13">
        <f t="shared" si="17"/>
        <v>67.319999999999993</v>
      </c>
    </row>
    <row r="990" spans="7:14" x14ac:dyDescent="0.25">
      <c r="G990" s="3">
        <v>41586</v>
      </c>
      <c r="H990" t="s">
        <v>35</v>
      </c>
      <c r="I990" t="s">
        <v>27</v>
      </c>
      <c r="J990">
        <v>1.4999999999999999E-2</v>
      </c>
      <c r="K990">
        <v>2</v>
      </c>
      <c r="L990" s="13">
        <f>VLOOKUP(I990,FormProductsTable[],2,0)*(1-FormTransactionsTable[[#This Row],[Discount]])</f>
        <v>27.087499999999999</v>
      </c>
      <c r="M990" s="14" t="str">
        <f>VLOOKUP(H990,FormSalesRepTable[],2,0)</f>
        <v>West</v>
      </c>
      <c r="N990" s="13">
        <f t="shared" si="17"/>
        <v>54.18</v>
      </c>
    </row>
    <row r="991" spans="7:14" x14ac:dyDescent="0.25">
      <c r="G991" s="3">
        <v>41590</v>
      </c>
      <c r="H991" t="s">
        <v>25</v>
      </c>
      <c r="I991" t="s">
        <v>12</v>
      </c>
      <c r="J991">
        <v>0</v>
      </c>
      <c r="K991">
        <v>3</v>
      </c>
      <c r="L991" s="13">
        <f>VLOOKUP(I991,FormProductsTable[],2,0)*(1-FormTransactionsTable[[#This Row],[Discount]])</f>
        <v>22.95</v>
      </c>
      <c r="M991" s="14" t="str">
        <f>VLOOKUP(H991,FormSalesRepTable[],2,0)</f>
        <v>West</v>
      </c>
      <c r="N991" s="13">
        <f t="shared" si="17"/>
        <v>68.849999999999994</v>
      </c>
    </row>
    <row r="992" spans="7:14" x14ac:dyDescent="0.25">
      <c r="G992" s="3">
        <v>41956</v>
      </c>
      <c r="H992" t="s">
        <v>50</v>
      </c>
      <c r="I992" t="s">
        <v>24</v>
      </c>
      <c r="J992">
        <v>2.5000000000000001E-2</v>
      </c>
      <c r="K992">
        <v>1</v>
      </c>
      <c r="L992" s="13">
        <f>VLOOKUP(I992,FormProductsTable[],2,0)*(1-FormTransactionsTable[[#This Row],[Discount]])</f>
        <v>33.15</v>
      </c>
      <c r="M992" s="14" t="str">
        <f>VLOOKUP(H992,FormSalesRepTable[],2,0)</f>
        <v>West</v>
      </c>
      <c r="N992" s="13">
        <f t="shared" si="17"/>
        <v>33.15</v>
      </c>
    </row>
    <row r="993" spans="7:14" x14ac:dyDescent="0.25">
      <c r="G993" s="3">
        <v>42004</v>
      </c>
      <c r="H993" t="s">
        <v>70</v>
      </c>
      <c r="I993" t="s">
        <v>33</v>
      </c>
      <c r="J993">
        <v>0</v>
      </c>
      <c r="K993">
        <v>1</v>
      </c>
      <c r="L993" s="13">
        <f>VLOOKUP(I993,FormProductsTable[],2,0)*(1-FormTransactionsTable[[#This Row],[Discount]])</f>
        <v>23.5</v>
      </c>
      <c r="M993" s="14" t="str">
        <f>VLOOKUP(H993,FormSalesRepTable[],2,0)</f>
        <v>MidWest</v>
      </c>
      <c r="N993" s="13">
        <f t="shared" si="17"/>
        <v>23.5</v>
      </c>
    </row>
    <row r="994" spans="7:14" x14ac:dyDescent="0.25">
      <c r="G994" s="3">
        <v>41982</v>
      </c>
      <c r="H994" t="s">
        <v>73</v>
      </c>
      <c r="I994" t="s">
        <v>11</v>
      </c>
      <c r="J994">
        <v>0</v>
      </c>
      <c r="K994">
        <v>2</v>
      </c>
      <c r="L994" s="13">
        <f>VLOOKUP(I994,FormProductsTable[],2,0)*(1-FormTransactionsTable[[#This Row],[Discount]])</f>
        <v>79.95</v>
      </c>
      <c r="M994" s="14" t="str">
        <f>VLOOKUP(H994,FormSalesRepTable[],2,0)</f>
        <v>MidWest</v>
      </c>
      <c r="N994" s="13">
        <f t="shared" si="17"/>
        <v>159.9</v>
      </c>
    </row>
    <row r="995" spans="7:14" x14ac:dyDescent="0.25">
      <c r="G995" s="3">
        <v>41344</v>
      </c>
      <c r="H995" t="s">
        <v>73</v>
      </c>
      <c r="I995" t="s">
        <v>41</v>
      </c>
      <c r="J995">
        <v>0</v>
      </c>
      <c r="K995">
        <v>3</v>
      </c>
      <c r="L995" s="13">
        <f>VLOOKUP(I995,FormProductsTable[],2,0)*(1-FormTransactionsTable[[#This Row],[Discount]])</f>
        <v>19</v>
      </c>
      <c r="M995" s="14" t="str">
        <f>VLOOKUP(H995,FormSalesRepTable[],2,0)</f>
        <v>MidWest</v>
      </c>
      <c r="N995" s="13">
        <f t="shared" si="17"/>
        <v>57</v>
      </c>
    </row>
    <row r="996" spans="7:14" x14ac:dyDescent="0.25">
      <c r="G996" s="3">
        <v>41990</v>
      </c>
      <c r="H996" t="s">
        <v>73</v>
      </c>
      <c r="I996" t="s">
        <v>24</v>
      </c>
      <c r="J996">
        <v>0.02</v>
      </c>
      <c r="K996">
        <v>2</v>
      </c>
      <c r="L996" s="13">
        <f>VLOOKUP(I996,FormProductsTable[],2,0)*(1-FormTransactionsTable[[#This Row],[Discount]])</f>
        <v>33.32</v>
      </c>
      <c r="M996" s="14" t="str">
        <f>VLOOKUP(H996,FormSalesRepTable[],2,0)</f>
        <v>MidWest</v>
      </c>
      <c r="N996" s="13">
        <f t="shared" si="17"/>
        <v>66.64</v>
      </c>
    </row>
    <row r="997" spans="7:14" x14ac:dyDescent="0.25">
      <c r="G997" s="3">
        <v>41372</v>
      </c>
      <c r="H997" t="s">
        <v>10</v>
      </c>
      <c r="I997" t="s">
        <v>21</v>
      </c>
      <c r="J997">
        <v>0.02</v>
      </c>
      <c r="K997">
        <v>3</v>
      </c>
      <c r="L997" s="13">
        <f>VLOOKUP(I997,FormProductsTable[],2,0)*(1-FormTransactionsTable[[#This Row],[Discount]])</f>
        <v>24.5</v>
      </c>
      <c r="M997" s="14" t="str">
        <f>VLOOKUP(H997,FormSalesRepTable[],2,0)</f>
        <v>West</v>
      </c>
      <c r="N997" s="13">
        <f t="shared" si="17"/>
        <v>73.5</v>
      </c>
    </row>
    <row r="998" spans="7:14" x14ac:dyDescent="0.25">
      <c r="G998" s="3">
        <v>41993</v>
      </c>
      <c r="H998" t="s">
        <v>90</v>
      </c>
      <c r="I998" t="s">
        <v>16</v>
      </c>
      <c r="J998">
        <v>0.02</v>
      </c>
      <c r="K998">
        <v>2</v>
      </c>
      <c r="L998" s="13">
        <f>VLOOKUP(I998,FormProductsTable[],2,0)*(1-FormTransactionsTable[[#This Row],[Discount]])</f>
        <v>19.550999999999998</v>
      </c>
      <c r="M998" s="14" t="str">
        <f>VLOOKUP(H998,FormSalesRepTable[],2,0)</f>
        <v>East</v>
      </c>
      <c r="N998" s="13">
        <f t="shared" si="17"/>
        <v>39.1</v>
      </c>
    </row>
    <row r="999" spans="7:14" x14ac:dyDescent="0.25">
      <c r="G999" s="3">
        <v>41628</v>
      </c>
      <c r="H999" t="s">
        <v>18</v>
      </c>
      <c r="I999" t="s">
        <v>24</v>
      </c>
      <c r="J999">
        <v>0</v>
      </c>
      <c r="K999">
        <v>2</v>
      </c>
      <c r="L999" s="13">
        <f>VLOOKUP(I999,FormProductsTable[],2,0)*(1-FormTransactionsTable[[#This Row],[Discount]])</f>
        <v>34</v>
      </c>
      <c r="M999" s="14" t="str">
        <f>VLOOKUP(H999,FormSalesRepTable[],2,0)</f>
        <v>East</v>
      </c>
      <c r="N999" s="13">
        <f t="shared" si="17"/>
        <v>68</v>
      </c>
    </row>
    <row r="1000" spans="7:14" x14ac:dyDescent="0.25">
      <c r="G1000" s="3">
        <v>41956</v>
      </c>
      <c r="H1000" t="s">
        <v>56</v>
      </c>
      <c r="I1000" t="s">
        <v>12</v>
      </c>
      <c r="J1000">
        <v>1.4999999999999999E-2</v>
      </c>
      <c r="K1000">
        <v>2</v>
      </c>
      <c r="L1000" s="13">
        <f>VLOOKUP(I1000,FormProductsTable[],2,0)*(1-FormTransactionsTable[[#This Row],[Discount]])</f>
        <v>22.60575</v>
      </c>
      <c r="M1000" s="14" t="str">
        <f>VLOOKUP(H1000,FormSalesRepTable[],2,0)</f>
        <v>South</v>
      </c>
      <c r="N1000" s="13">
        <f t="shared" si="17"/>
        <v>45.21</v>
      </c>
    </row>
    <row r="1001" spans="7:14" x14ac:dyDescent="0.25">
      <c r="G1001" s="3">
        <v>41955</v>
      </c>
      <c r="H1001" t="s">
        <v>20</v>
      </c>
      <c r="I1001" t="s">
        <v>12</v>
      </c>
      <c r="J1001">
        <v>0.03</v>
      </c>
      <c r="K1001">
        <v>1</v>
      </c>
      <c r="L1001" s="13">
        <f>VLOOKUP(I1001,FormProductsTable[],2,0)*(1-FormTransactionsTable[[#This Row],[Discount]])</f>
        <v>22.261499999999998</v>
      </c>
      <c r="M1001" s="14" t="str">
        <f>VLOOKUP(H1001,FormSalesRepTable[],2,0)</f>
        <v>West</v>
      </c>
      <c r="N1001" s="13">
        <f t="shared" si="17"/>
        <v>22.26</v>
      </c>
    </row>
    <row r="1002" spans="7:14" x14ac:dyDescent="0.25">
      <c r="G1002" s="3">
        <v>41889</v>
      </c>
      <c r="H1002" t="s">
        <v>66</v>
      </c>
      <c r="I1002" t="s">
        <v>33</v>
      </c>
      <c r="J1002">
        <v>0</v>
      </c>
      <c r="K1002">
        <v>2</v>
      </c>
      <c r="L1002" s="13">
        <f>VLOOKUP(I1002,FormProductsTable[],2,0)*(1-FormTransactionsTable[[#This Row],[Discount]])</f>
        <v>23.5</v>
      </c>
      <c r="M1002" s="14" t="str">
        <f>VLOOKUP(H1002,FormSalesRepTable[],2,0)</f>
        <v>West</v>
      </c>
      <c r="N1002" s="13">
        <f t="shared" si="17"/>
        <v>47</v>
      </c>
    </row>
    <row r="1003" spans="7:14" x14ac:dyDescent="0.25">
      <c r="G1003" s="3">
        <v>41991</v>
      </c>
      <c r="H1003" t="s">
        <v>89</v>
      </c>
      <c r="I1003" t="s">
        <v>16</v>
      </c>
      <c r="J1003">
        <v>0</v>
      </c>
      <c r="K1003">
        <v>1</v>
      </c>
      <c r="L1003" s="13">
        <f>VLOOKUP(I1003,FormProductsTable[],2,0)*(1-FormTransactionsTable[[#This Row],[Discount]])</f>
        <v>19.95</v>
      </c>
      <c r="M1003" s="14" t="str">
        <f>VLOOKUP(H1003,FormSalesRepTable[],2,0)</f>
        <v>West</v>
      </c>
      <c r="N1003" s="13">
        <f t="shared" si="17"/>
        <v>19.95</v>
      </c>
    </row>
    <row r="1004" spans="7:14" x14ac:dyDescent="0.25">
      <c r="G1004" s="3">
        <v>41582</v>
      </c>
      <c r="H1004" t="s">
        <v>23</v>
      </c>
      <c r="I1004" t="s">
        <v>12</v>
      </c>
      <c r="J1004">
        <v>0</v>
      </c>
      <c r="K1004">
        <v>2</v>
      </c>
      <c r="L1004" s="13">
        <f>VLOOKUP(I1004,FormProductsTable[],2,0)*(1-FormTransactionsTable[[#This Row],[Discount]])</f>
        <v>22.95</v>
      </c>
      <c r="M1004" s="14" t="str">
        <f>VLOOKUP(H1004,FormSalesRepTable[],2,0)</f>
        <v>MidWest</v>
      </c>
      <c r="N1004" s="13">
        <f t="shared" si="17"/>
        <v>45.9</v>
      </c>
    </row>
    <row r="1005" spans="7:14" x14ac:dyDescent="0.25">
      <c r="G1005" s="3">
        <v>41354</v>
      </c>
      <c r="H1005" t="s">
        <v>58</v>
      </c>
      <c r="I1005" t="s">
        <v>7</v>
      </c>
      <c r="J1005">
        <v>2.5000000000000001E-2</v>
      </c>
      <c r="K1005">
        <v>4</v>
      </c>
      <c r="L1005" s="13">
        <f>VLOOKUP(I1005,FormProductsTable[],2,0)*(1-FormTransactionsTable[[#This Row],[Discount]])</f>
        <v>20.474999999999998</v>
      </c>
      <c r="M1005" s="14" t="str">
        <f>VLOOKUP(H1005,FormSalesRepTable[],2,0)</f>
        <v>East</v>
      </c>
      <c r="N1005" s="13">
        <f t="shared" si="17"/>
        <v>81.900000000000006</v>
      </c>
    </row>
    <row r="1006" spans="7:14" x14ac:dyDescent="0.25">
      <c r="G1006" s="3">
        <v>41635</v>
      </c>
      <c r="H1006" t="s">
        <v>78</v>
      </c>
      <c r="I1006" t="s">
        <v>12</v>
      </c>
      <c r="J1006">
        <v>1.4999999999999999E-2</v>
      </c>
      <c r="K1006">
        <v>3</v>
      </c>
      <c r="L1006" s="13">
        <f>VLOOKUP(I1006,FormProductsTable[],2,0)*(1-FormTransactionsTable[[#This Row],[Discount]])</f>
        <v>22.60575</v>
      </c>
      <c r="M1006" s="14" t="str">
        <f>VLOOKUP(H1006,FormSalesRepTable[],2,0)</f>
        <v>South</v>
      </c>
      <c r="N1006" s="13">
        <f t="shared" si="17"/>
        <v>67.819999999999993</v>
      </c>
    </row>
    <row r="1007" spans="7:14" x14ac:dyDescent="0.25">
      <c r="G1007" s="3">
        <v>41622</v>
      </c>
      <c r="H1007" t="s">
        <v>48</v>
      </c>
      <c r="I1007" t="s">
        <v>36</v>
      </c>
      <c r="J1007">
        <v>0</v>
      </c>
      <c r="K1007">
        <v>3</v>
      </c>
      <c r="L1007" s="13">
        <f>VLOOKUP(I1007,FormProductsTable[],2,0)*(1-FormTransactionsTable[[#This Row],[Discount]])</f>
        <v>25</v>
      </c>
      <c r="M1007" s="14" t="str">
        <f>VLOOKUP(H1007,FormSalesRepTable[],2,0)</f>
        <v>West</v>
      </c>
      <c r="N1007" s="13">
        <f t="shared" si="17"/>
        <v>75</v>
      </c>
    </row>
    <row r="1008" spans="7:14" x14ac:dyDescent="0.25">
      <c r="G1008" s="3">
        <v>41580</v>
      </c>
      <c r="H1008" t="s">
        <v>73</v>
      </c>
      <c r="I1008" t="s">
        <v>7</v>
      </c>
      <c r="J1008">
        <v>0</v>
      </c>
      <c r="K1008">
        <v>4</v>
      </c>
      <c r="L1008" s="13">
        <f>VLOOKUP(I1008,FormProductsTable[],2,0)*(1-FormTransactionsTable[[#This Row],[Discount]])</f>
        <v>21</v>
      </c>
      <c r="M1008" s="14" t="str">
        <f>VLOOKUP(H1008,FormSalesRepTable[],2,0)</f>
        <v>MidWest</v>
      </c>
      <c r="N1008" s="13">
        <f t="shared" si="17"/>
        <v>84</v>
      </c>
    </row>
    <row r="1009" spans="7:14" x14ac:dyDescent="0.25">
      <c r="G1009" s="3">
        <v>41320</v>
      </c>
      <c r="H1009" t="s">
        <v>65</v>
      </c>
      <c r="I1009" t="s">
        <v>27</v>
      </c>
      <c r="J1009">
        <v>0.02</v>
      </c>
      <c r="K1009">
        <v>2</v>
      </c>
      <c r="L1009" s="13">
        <f>VLOOKUP(I1009,FormProductsTable[],2,0)*(1-FormTransactionsTable[[#This Row],[Discount]])</f>
        <v>26.95</v>
      </c>
      <c r="M1009" s="14" t="str">
        <f>VLOOKUP(H1009,FormSalesRepTable[],2,0)</f>
        <v>MidWest</v>
      </c>
      <c r="N1009" s="13">
        <f t="shared" si="17"/>
        <v>53.9</v>
      </c>
    </row>
    <row r="1010" spans="7:14" x14ac:dyDescent="0.25">
      <c r="G1010" s="3">
        <v>41734</v>
      </c>
      <c r="H1010" t="s">
        <v>54</v>
      </c>
      <c r="I1010" t="s">
        <v>16</v>
      </c>
      <c r="J1010">
        <v>0</v>
      </c>
      <c r="K1010">
        <v>1</v>
      </c>
      <c r="L1010" s="13">
        <f>VLOOKUP(I1010,FormProductsTable[],2,0)*(1-FormTransactionsTable[[#This Row],[Discount]])</f>
        <v>19.95</v>
      </c>
      <c r="M1010" s="14" t="str">
        <f>VLOOKUP(H1010,FormSalesRepTable[],2,0)</f>
        <v>South</v>
      </c>
      <c r="N1010" s="13">
        <f t="shared" si="17"/>
        <v>19.95</v>
      </c>
    </row>
    <row r="1011" spans="7:14" x14ac:dyDescent="0.25">
      <c r="G1011" s="3">
        <v>41856</v>
      </c>
      <c r="H1011" t="s">
        <v>71</v>
      </c>
      <c r="I1011" t="s">
        <v>36</v>
      </c>
      <c r="J1011">
        <v>0</v>
      </c>
      <c r="K1011">
        <v>1</v>
      </c>
      <c r="L1011" s="13">
        <f>VLOOKUP(I1011,FormProductsTable[],2,0)*(1-FormTransactionsTable[[#This Row],[Discount]])</f>
        <v>25</v>
      </c>
      <c r="M1011" s="14" t="str">
        <f>VLOOKUP(H1011,FormSalesRepTable[],2,0)</f>
        <v>East</v>
      </c>
      <c r="N1011" s="13">
        <f t="shared" si="17"/>
        <v>25</v>
      </c>
    </row>
    <row r="1012" spans="7:14" x14ac:dyDescent="0.25">
      <c r="G1012" s="3">
        <v>41391</v>
      </c>
      <c r="H1012" t="s">
        <v>76</v>
      </c>
      <c r="I1012" t="s">
        <v>24</v>
      </c>
      <c r="J1012">
        <v>2.5000000000000001E-2</v>
      </c>
      <c r="K1012">
        <v>19</v>
      </c>
      <c r="L1012" s="13">
        <f>VLOOKUP(I1012,FormProductsTable[],2,0)*(1-FormTransactionsTable[[#This Row],[Discount]])</f>
        <v>33.15</v>
      </c>
      <c r="M1012" s="14" t="str">
        <f>VLOOKUP(H1012,FormSalesRepTable[],2,0)</f>
        <v>MidWest</v>
      </c>
      <c r="N1012" s="13">
        <f t="shared" si="17"/>
        <v>629.85</v>
      </c>
    </row>
    <row r="1013" spans="7:14" x14ac:dyDescent="0.25">
      <c r="G1013" s="3">
        <v>41953</v>
      </c>
      <c r="H1013" t="s">
        <v>43</v>
      </c>
      <c r="I1013" t="s">
        <v>33</v>
      </c>
      <c r="J1013">
        <v>0</v>
      </c>
      <c r="K1013">
        <v>4</v>
      </c>
      <c r="L1013" s="13">
        <f>VLOOKUP(I1013,FormProductsTable[],2,0)*(1-FormTransactionsTable[[#This Row],[Discount]])</f>
        <v>23.5</v>
      </c>
      <c r="M1013" s="14" t="str">
        <f>VLOOKUP(H1013,FormSalesRepTable[],2,0)</f>
        <v>MidWest</v>
      </c>
      <c r="N1013" s="13">
        <f t="shared" si="17"/>
        <v>94</v>
      </c>
    </row>
    <row r="1014" spans="7:14" x14ac:dyDescent="0.25">
      <c r="G1014" s="3">
        <v>41778</v>
      </c>
      <c r="H1014" t="s">
        <v>40</v>
      </c>
      <c r="I1014" t="s">
        <v>12</v>
      </c>
      <c r="J1014">
        <v>0</v>
      </c>
      <c r="K1014">
        <v>1</v>
      </c>
      <c r="L1014" s="13">
        <f>VLOOKUP(I1014,FormProductsTable[],2,0)*(1-FormTransactionsTable[[#This Row],[Discount]])</f>
        <v>22.95</v>
      </c>
      <c r="M1014" s="14" t="str">
        <f>VLOOKUP(H1014,FormSalesRepTable[],2,0)</f>
        <v>South</v>
      </c>
      <c r="N1014" s="13">
        <f t="shared" si="17"/>
        <v>22.95</v>
      </c>
    </row>
    <row r="1015" spans="7:14" x14ac:dyDescent="0.25">
      <c r="G1015" s="3">
        <v>41614</v>
      </c>
      <c r="H1015" t="s">
        <v>80</v>
      </c>
      <c r="I1015" t="s">
        <v>36</v>
      </c>
      <c r="J1015">
        <v>1.4999999999999999E-2</v>
      </c>
      <c r="K1015">
        <v>3</v>
      </c>
      <c r="L1015" s="13">
        <f>VLOOKUP(I1015,FormProductsTable[],2,0)*(1-FormTransactionsTable[[#This Row],[Discount]])</f>
        <v>24.625</v>
      </c>
      <c r="M1015" s="14" t="str">
        <f>VLOOKUP(H1015,FormSalesRepTable[],2,0)</f>
        <v>East</v>
      </c>
      <c r="N1015" s="13">
        <f t="shared" si="17"/>
        <v>73.88</v>
      </c>
    </row>
    <row r="1016" spans="7:14" x14ac:dyDescent="0.25">
      <c r="G1016" s="3">
        <v>41981</v>
      </c>
      <c r="H1016" t="s">
        <v>20</v>
      </c>
      <c r="I1016" t="s">
        <v>24</v>
      </c>
      <c r="J1016">
        <v>0.01</v>
      </c>
      <c r="K1016">
        <v>1</v>
      </c>
      <c r="L1016" s="13">
        <f>VLOOKUP(I1016,FormProductsTable[],2,0)*(1-FormTransactionsTable[[#This Row],[Discount]])</f>
        <v>33.659999999999997</v>
      </c>
      <c r="M1016" s="14" t="str">
        <f>VLOOKUP(H1016,FormSalesRepTable[],2,0)</f>
        <v>West</v>
      </c>
      <c r="N1016" s="13">
        <f t="shared" si="17"/>
        <v>33.659999999999997</v>
      </c>
    </row>
    <row r="1017" spans="7:14" x14ac:dyDescent="0.25">
      <c r="G1017" s="3">
        <v>42003</v>
      </c>
      <c r="H1017" t="s">
        <v>70</v>
      </c>
      <c r="I1017" t="s">
        <v>24</v>
      </c>
      <c r="J1017">
        <v>0.03</v>
      </c>
      <c r="K1017">
        <v>2</v>
      </c>
      <c r="L1017" s="13">
        <f>VLOOKUP(I1017,FormProductsTable[],2,0)*(1-FormTransactionsTable[[#This Row],[Discount]])</f>
        <v>32.979999999999997</v>
      </c>
      <c r="M1017" s="14" t="str">
        <f>VLOOKUP(H1017,FormSalesRepTable[],2,0)</f>
        <v>MidWest</v>
      </c>
      <c r="N1017" s="13">
        <f t="shared" si="17"/>
        <v>65.959999999999994</v>
      </c>
    </row>
    <row r="1018" spans="7:14" x14ac:dyDescent="0.25">
      <c r="G1018" s="3">
        <v>41982</v>
      </c>
      <c r="H1018" t="s">
        <v>8</v>
      </c>
      <c r="I1018" t="s">
        <v>12</v>
      </c>
      <c r="J1018">
        <v>2.5000000000000001E-2</v>
      </c>
      <c r="K1018">
        <v>19</v>
      </c>
      <c r="L1018" s="13">
        <f>VLOOKUP(I1018,FormProductsTable[],2,0)*(1-FormTransactionsTable[[#This Row],[Discount]])</f>
        <v>22.376249999999999</v>
      </c>
      <c r="M1018" s="14" t="str">
        <f>VLOOKUP(H1018,FormSalesRepTable[],2,0)</f>
        <v>MidWest</v>
      </c>
      <c r="N1018" s="13">
        <f t="shared" si="17"/>
        <v>425.15</v>
      </c>
    </row>
    <row r="1019" spans="7:14" x14ac:dyDescent="0.25">
      <c r="G1019" s="3">
        <v>41761</v>
      </c>
      <c r="H1019" t="s">
        <v>89</v>
      </c>
      <c r="I1019" t="s">
        <v>24</v>
      </c>
      <c r="J1019">
        <v>0</v>
      </c>
      <c r="K1019">
        <v>1</v>
      </c>
      <c r="L1019" s="13">
        <f>VLOOKUP(I1019,FormProductsTable[],2,0)*(1-FormTransactionsTable[[#This Row],[Discount]])</f>
        <v>34</v>
      </c>
      <c r="M1019" s="14" t="str">
        <f>VLOOKUP(H1019,FormSalesRepTable[],2,0)</f>
        <v>West</v>
      </c>
      <c r="N1019" s="13">
        <f t="shared" si="17"/>
        <v>34</v>
      </c>
    </row>
    <row r="1020" spans="7:14" x14ac:dyDescent="0.25">
      <c r="G1020" s="3">
        <v>41598</v>
      </c>
      <c r="H1020" t="s">
        <v>81</v>
      </c>
      <c r="I1020" t="s">
        <v>24</v>
      </c>
      <c r="J1020">
        <v>0</v>
      </c>
      <c r="K1020">
        <v>2</v>
      </c>
      <c r="L1020" s="13">
        <f>VLOOKUP(I1020,FormProductsTable[],2,0)*(1-FormTransactionsTable[[#This Row],[Discount]])</f>
        <v>34</v>
      </c>
      <c r="M1020" s="14" t="str">
        <f>VLOOKUP(H1020,FormSalesRepTable[],2,0)</f>
        <v>West</v>
      </c>
      <c r="N1020" s="13">
        <f t="shared" si="17"/>
        <v>68</v>
      </c>
    </row>
    <row r="1021" spans="7:14" x14ac:dyDescent="0.25">
      <c r="G1021" s="3">
        <v>41669</v>
      </c>
      <c r="H1021" t="s">
        <v>88</v>
      </c>
      <c r="I1021" t="s">
        <v>21</v>
      </c>
      <c r="J1021">
        <v>1.4999999999999999E-2</v>
      </c>
      <c r="K1021">
        <v>1</v>
      </c>
      <c r="L1021" s="13">
        <f>VLOOKUP(I1021,FormProductsTable[],2,0)*(1-FormTransactionsTable[[#This Row],[Discount]])</f>
        <v>24.625</v>
      </c>
      <c r="M1021" s="14" t="str">
        <f>VLOOKUP(H1021,FormSalesRepTable[],2,0)</f>
        <v>West</v>
      </c>
      <c r="N1021" s="13">
        <f t="shared" si="17"/>
        <v>24.63</v>
      </c>
    </row>
    <row r="1022" spans="7:14" x14ac:dyDescent="0.25">
      <c r="G1022" s="3">
        <v>41982</v>
      </c>
      <c r="H1022" t="s">
        <v>73</v>
      </c>
      <c r="I1022" t="s">
        <v>36</v>
      </c>
      <c r="J1022">
        <v>0</v>
      </c>
      <c r="K1022">
        <v>2</v>
      </c>
      <c r="L1022" s="13">
        <f>VLOOKUP(I1022,FormProductsTable[],2,0)*(1-FormTransactionsTable[[#This Row],[Discount]])</f>
        <v>25</v>
      </c>
      <c r="M1022" s="14" t="str">
        <f>VLOOKUP(H1022,FormSalesRepTable[],2,0)</f>
        <v>MidWest</v>
      </c>
      <c r="N1022" s="13">
        <f t="shared" si="17"/>
        <v>50</v>
      </c>
    </row>
    <row r="1023" spans="7:14" x14ac:dyDescent="0.25">
      <c r="G1023" s="3">
        <v>41611</v>
      </c>
      <c r="H1023" t="s">
        <v>78</v>
      </c>
      <c r="I1023" t="s">
        <v>12</v>
      </c>
      <c r="J1023">
        <v>0</v>
      </c>
      <c r="K1023">
        <v>2</v>
      </c>
      <c r="L1023" s="13">
        <f>VLOOKUP(I1023,FormProductsTable[],2,0)*(1-FormTransactionsTable[[#This Row],[Discount]])</f>
        <v>22.95</v>
      </c>
      <c r="M1023" s="14" t="str">
        <f>VLOOKUP(H1023,FormSalesRepTable[],2,0)</f>
        <v>South</v>
      </c>
      <c r="N1023" s="13">
        <f t="shared" si="17"/>
        <v>45.9</v>
      </c>
    </row>
    <row r="1024" spans="7:14" x14ac:dyDescent="0.25">
      <c r="G1024" s="3">
        <v>41580</v>
      </c>
      <c r="H1024" t="s">
        <v>65</v>
      </c>
      <c r="I1024" t="s">
        <v>12</v>
      </c>
      <c r="J1024">
        <v>0</v>
      </c>
      <c r="K1024">
        <v>3</v>
      </c>
      <c r="L1024" s="13">
        <f>VLOOKUP(I1024,FormProductsTable[],2,0)*(1-FormTransactionsTable[[#This Row],[Discount]])</f>
        <v>22.95</v>
      </c>
      <c r="M1024" s="14" t="str">
        <f>VLOOKUP(H1024,FormSalesRepTable[],2,0)</f>
        <v>MidWest</v>
      </c>
      <c r="N1024" s="13">
        <f t="shared" si="17"/>
        <v>68.849999999999994</v>
      </c>
    </row>
    <row r="1025" spans="7:14" x14ac:dyDescent="0.25">
      <c r="G1025" s="3">
        <v>41966</v>
      </c>
      <c r="H1025" t="s">
        <v>84</v>
      </c>
      <c r="I1025" t="s">
        <v>21</v>
      </c>
      <c r="J1025">
        <v>2.5000000000000001E-2</v>
      </c>
      <c r="K1025">
        <v>2</v>
      </c>
      <c r="L1025" s="13">
        <f>VLOOKUP(I1025,FormProductsTable[],2,0)*(1-FormTransactionsTable[[#This Row],[Discount]])</f>
        <v>24.375</v>
      </c>
      <c r="M1025" s="14" t="str">
        <f>VLOOKUP(H1025,FormSalesRepTable[],2,0)</f>
        <v>West</v>
      </c>
      <c r="N1025" s="13">
        <f t="shared" si="17"/>
        <v>48.75</v>
      </c>
    </row>
    <row r="1026" spans="7:14" x14ac:dyDescent="0.25">
      <c r="G1026" s="3">
        <v>41593</v>
      </c>
      <c r="H1026" t="s">
        <v>46</v>
      </c>
      <c r="I1026" t="s">
        <v>24</v>
      </c>
      <c r="J1026">
        <v>0</v>
      </c>
      <c r="K1026">
        <v>1</v>
      </c>
      <c r="L1026" s="13">
        <f>VLOOKUP(I1026,FormProductsTable[],2,0)*(1-FormTransactionsTable[[#This Row],[Discount]])</f>
        <v>34</v>
      </c>
      <c r="M1026" s="14" t="str">
        <f>VLOOKUP(H1026,FormSalesRepTable[],2,0)</f>
        <v>South</v>
      </c>
      <c r="N1026" s="13">
        <f t="shared" si="17"/>
        <v>34</v>
      </c>
    </row>
    <row r="1027" spans="7:14" x14ac:dyDescent="0.25">
      <c r="G1027" s="3">
        <v>41555</v>
      </c>
      <c r="H1027" t="s">
        <v>51</v>
      </c>
      <c r="I1027" t="s">
        <v>12</v>
      </c>
      <c r="J1027">
        <v>0</v>
      </c>
      <c r="K1027">
        <v>10</v>
      </c>
      <c r="L1027" s="13">
        <f>VLOOKUP(I1027,FormProductsTable[],2,0)*(1-FormTransactionsTable[[#This Row],[Discount]])</f>
        <v>22.95</v>
      </c>
      <c r="M1027" s="14" t="str">
        <f>VLOOKUP(H1027,FormSalesRepTable[],2,0)</f>
        <v>South</v>
      </c>
      <c r="N1027" s="13">
        <f t="shared" ref="N1027:N1090" si="18">ROUND(L1027*K1027,2)</f>
        <v>229.5</v>
      </c>
    </row>
    <row r="1028" spans="7:14" x14ac:dyDescent="0.25">
      <c r="G1028" s="3">
        <v>41665</v>
      </c>
      <c r="H1028" t="s">
        <v>26</v>
      </c>
      <c r="I1028" t="s">
        <v>17</v>
      </c>
      <c r="J1028">
        <v>0.03</v>
      </c>
      <c r="K1028">
        <v>1</v>
      </c>
      <c r="L1028" s="13">
        <f>VLOOKUP(I1028,FormProductsTable[],2,0)*(1-FormTransactionsTable[[#This Row],[Discount]])</f>
        <v>22.261499999999998</v>
      </c>
      <c r="M1028" s="14" t="str">
        <f>VLOOKUP(H1028,FormSalesRepTable[],2,0)</f>
        <v>MidWest</v>
      </c>
      <c r="N1028" s="13">
        <f t="shared" si="18"/>
        <v>22.26</v>
      </c>
    </row>
    <row r="1029" spans="7:14" x14ac:dyDescent="0.25">
      <c r="G1029" s="3">
        <v>41291</v>
      </c>
      <c r="H1029" t="s">
        <v>81</v>
      </c>
      <c r="I1029" t="s">
        <v>21</v>
      </c>
      <c r="J1029">
        <v>0.02</v>
      </c>
      <c r="K1029">
        <v>2</v>
      </c>
      <c r="L1029" s="13">
        <f>VLOOKUP(I1029,FormProductsTable[],2,0)*(1-FormTransactionsTable[[#This Row],[Discount]])</f>
        <v>24.5</v>
      </c>
      <c r="M1029" s="14" t="str">
        <f>VLOOKUP(H1029,FormSalesRepTable[],2,0)</f>
        <v>West</v>
      </c>
      <c r="N1029" s="13">
        <f t="shared" si="18"/>
        <v>49</v>
      </c>
    </row>
    <row r="1030" spans="7:14" x14ac:dyDescent="0.25">
      <c r="G1030" s="3">
        <v>41626</v>
      </c>
      <c r="H1030" t="s">
        <v>70</v>
      </c>
      <c r="I1030" t="s">
        <v>11</v>
      </c>
      <c r="J1030">
        <v>0.02</v>
      </c>
      <c r="K1030">
        <v>3</v>
      </c>
      <c r="L1030" s="13">
        <f>VLOOKUP(I1030,FormProductsTable[],2,0)*(1-FormTransactionsTable[[#This Row],[Discount]])</f>
        <v>78.350999999999999</v>
      </c>
      <c r="M1030" s="14" t="str">
        <f>VLOOKUP(H1030,FormSalesRepTable[],2,0)</f>
        <v>MidWest</v>
      </c>
      <c r="N1030" s="13">
        <f t="shared" si="18"/>
        <v>235.05</v>
      </c>
    </row>
    <row r="1031" spans="7:14" x14ac:dyDescent="0.25">
      <c r="G1031" s="3">
        <v>41611</v>
      </c>
      <c r="H1031" t="s">
        <v>23</v>
      </c>
      <c r="I1031" t="s">
        <v>24</v>
      </c>
      <c r="J1031">
        <v>1.4999999999999999E-2</v>
      </c>
      <c r="K1031">
        <v>3</v>
      </c>
      <c r="L1031" s="13">
        <f>VLOOKUP(I1031,FormProductsTable[],2,0)*(1-FormTransactionsTable[[#This Row],[Discount]])</f>
        <v>33.49</v>
      </c>
      <c r="M1031" s="14" t="str">
        <f>VLOOKUP(H1031,FormSalesRepTable[],2,0)</f>
        <v>MidWest</v>
      </c>
      <c r="N1031" s="13">
        <f t="shared" si="18"/>
        <v>100.47</v>
      </c>
    </row>
    <row r="1032" spans="7:14" x14ac:dyDescent="0.25">
      <c r="G1032" s="3">
        <v>41999</v>
      </c>
      <c r="H1032" t="s">
        <v>84</v>
      </c>
      <c r="I1032" t="s">
        <v>33</v>
      </c>
      <c r="J1032">
        <v>2.5000000000000001E-2</v>
      </c>
      <c r="K1032">
        <v>2</v>
      </c>
      <c r="L1032" s="13">
        <f>VLOOKUP(I1032,FormProductsTable[],2,0)*(1-FormTransactionsTable[[#This Row],[Discount]])</f>
        <v>22.912499999999998</v>
      </c>
      <c r="M1032" s="14" t="str">
        <f>VLOOKUP(H1032,FormSalesRepTable[],2,0)</f>
        <v>West</v>
      </c>
      <c r="N1032" s="13">
        <f t="shared" si="18"/>
        <v>45.83</v>
      </c>
    </row>
    <row r="1033" spans="7:14" x14ac:dyDescent="0.25">
      <c r="G1033" s="3">
        <v>41594</v>
      </c>
      <c r="H1033" t="s">
        <v>65</v>
      </c>
      <c r="I1033" t="s">
        <v>24</v>
      </c>
      <c r="J1033">
        <v>0</v>
      </c>
      <c r="K1033">
        <v>3</v>
      </c>
      <c r="L1033" s="13">
        <f>VLOOKUP(I1033,FormProductsTable[],2,0)*(1-FormTransactionsTable[[#This Row],[Discount]])</f>
        <v>34</v>
      </c>
      <c r="M1033" s="14" t="str">
        <f>VLOOKUP(H1033,FormSalesRepTable[],2,0)</f>
        <v>MidWest</v>
      </c>
      <c r="N1033" s="13">
        <f t="shared" si="18"/>
        <v>102</v>
      </c>
    </row>
    <row r="1034" spans="7:14" x14ac:dyDescent="0.25">
      <c r="G1034" s="3">
        <v>41638</v>
      </c>
      <c r="H1034" t="s">
        <v>13</v>
      </c>
      <c r="I1034" t="s">
        <v>24</v>
      </c>
      <c r="J1034">
        <v>0.01</v>
      </c>
      <c r="K1034">
        <v>3</v>
      </c>
      <c r="L1034" s="13">
        <f>VLOOKUP(I1034,FormProductsTable[],2,0)*(1-FormTransactionsTable[[#This Row],[Discount]])</f>
        <v>33.659999999999997</v>
      </c>
      <c r="M1034" s="14" t="str">
        <f>VLOOKUP(H1034,FormSalesRepTable[],2,0)</f>
        <v>West</v>
      </c>
      <c r="N1034" s="13">
        <f t="shared" si="18"/>
        <v>100.98</v>
      </c>
    </row>
    <row r="1035" spans="7:14" x14ac:dyDescent="0.25">
      <c r="G1035" s="3">
        <v>41583</v>
      </c>
      <c r="H1035" t="s">
        <v>70</v>
      </c>
      <c r="I1035" t="s">
        <v>33</v>
      </c>
      <c r="J1035">
        <v>0.02</v>
      </c>
      <c r="K1035">
        <v>4</v>
      </c>
      <c r="L1035" s="13">
        <f>VLOOKUP(I1035,FormProductsTable[],2,0)*(1-FormTransactionsTable[[#This Row],[Discount]])</f>
        <v>23.03</v>
      </c>
      <c r="M1035" s="14" t="str">
        <f>VLOOKUP(H1035,FormSalesRepTable[],2,0)</f>
        <v>MidWest</v>
      </c>
      <c r="N1035" s="13">
        <f t="shared" si="18"/>
        <v>92.12</v>
      </c>
    </row>
    <row r="1036" spans="7:14" x14ac:dyDescent="0.25">
      <c r="G1036" s="3">
        <v>41584</v>
      </c>
      <c r="H1036" t="s">
        <v>48</v>
      </c>
      <c r="I1036" t="s">
        <v>36</v>
      </c>
      <c r="J1036">
        <v>0</v>
      </c>
      <c r="K1036">
        <v>1</v>
      </c>
      <c r="L1036" s="13">
        <f>VLOOKUP(I1036,FormProductsTable[],2,0)*(1-FormTransactionsTable[[#This Row],[Discount]])</f>
        <v>25</v>
      </c>
      <c r="M1036" s="14" t="str">
        <f>VLOOKUP(H1036,FormSalesRepTable[],2,0)</f>
        <v>West</v>
      </c>
      <c r="N1036" s="13">
        <f t="shared" si="18"/>
        <v>25</v>
      </c>
    </row>
    <row r="1037" spans="7:14" x14ac:dyDescent="0.25">
      <c r="G1037" s="3">
        <v>41620</v>
      </c>
      <c r="H1037" t="s">
        <v>32</v>
      </c>
      <c r="I1037" t="s">
        <v>36</v>
      </c>
      <c r="J1037">
        <v>0</v>
      </c>
      <c r="K1037">
        <v>2</v>
      </c>
      <c r="L1037" s="13">
        <f>VLOOKUP(I1037,FormProductsTable[],2,0)*(1-FormTransactionsTable[[#This Row],[Discount]])</f>
        <v>25</v>
      </c>
      <c r="M1037" s="14" t="str">
        <f>VLOOKUP(H1037,FormSalesRepTable[],2,0)</f>
        <v>MidWest</v>
      </c>
      <c r="N1037" s="13">
        <f t="shared" si="18"/>
        <v>50</v>
      </c>
    </row>
    <row r="1038" spans="7:14" x14ac:dyDescent="0.25">
      <c r="G1038" s="3">
        <v>41576</v>
      </c>
      <c r="H1038" t="s">
        <v>35</v>
      </c>
      <c r="I1038" t="s">
        <v>21</v>
      </c>
      <c r="J1038">
        <v>0.02</v>
      </c>
      <c r="K1038">
        <v>22</v>
      </c>
      <c r="L1038" s="13">
        <f>VLOOKUP(I1038,FormProductsTable[],2,0)*(1-FormTransactionsTable[[#This Row],[Discount]])</f>
        <v>24.5</v>
      </c>
      <c r="M1038" s="14" t="str">
        <f>VLOOKUP(H1038,FormSalesRepTable[],2,0)</f>
        <v>West</v>
      </c>
      <c r="N1038" s="13">
        <f t="shared" si="18"/>
        <v>539</v>
      </c>
    </row>
    <row r="1039" spans="7:14" x14ac:dyDescent="0.25">
      <c r="G1039" s="3">
        <v>41629</v>
      </c>
      <c r="H1039" t="s">
        <v>40</v>
      </c>
      <c r="I1039" t="s">
        <v>12</v>
      </c>
      <c r="J1039">
        <v>1.4999999999999999E-2</v>
      </c>
      <c r="K1039">
        <v>3</v>
      </c>
      <c r="L1039" s="13">
        <f>VLOOKUP(I1039,FormProductsTable[],2,0)*(1-FormTransactionsTable[[#This Row],[Discount]])</f>
        <v>22.60575</v>
      </c>
      <c r="M1039" s="14" t="str">
        <f>VLOOKUP(H1039,FormSalesRepTable[],2,0)</f>
        <v>South</v>
      </c>
      <c r="N1039" s="13">
        <f t="shared" si="18"/>
        <v>67.819999999999993</v>
      </c>
    </row>
    <row r="1040" spans="7:14" x14ac:dyDescent="0.25">
      <c r="G1040" s="3">
        <v>41681</v>
      </c>
      <c r="H1040" t="s">
        <v>15</v>
      </c>
      <c r="I1040" t="s">
        <v>7</v>
      </c>
      <c r="J1040">
        <v>0.03</v>
      </c>
      <c r="K1040">
        <v>2</v>
      </c>
      <c r="L1040" s="13">
        <f>VLOOKUP(I1040,FormProductsTable[],2,0)*(1-FormTransactionsTable[[#This Row],[Discount]])</f>
        <v>20.37</v>
      </c>
      <c r="M1040" s="14" t="str">
        <f>VLOOKUP(H1040,FormSalesRepTable[],2,0)</f>
        <v>MidWest</v>
      </c>
      <c r="N1040" s="13">
        <f t="shared" si="18"/>
        <v>40.74</v>
      </c>
    </row>
    <row r="1041" spans="7:14" x14ac:dyDescent="0.25">
      <c r="G1041" s="3">
        <v>42000</v>
      </c>
      <c r="H1041" t="s">
        <v>79</v>
      </c>
      <c r="I1041" t="s">
        <v>36</v>
      </c>
      <c r="J1041">
        <v>0</v>
      </c>
      <c r="K1041">
        <v>3</v>
      </c>
      <c r="L1041" s="13">
        <f>VLOOKUP(I1041,FormProductsTable[],2,0)*(1-FormTransactionsTable[[#This Row],[Discount]])</f>
        <v>25</v>
      </c>
      <c r="M1041" s="14" t="str">
        <f>VLOOKUP(H1041,FormSalesRepTable[],2,0)</f>
        <v>MidWest</v>
      </c>
      <c r="N1041" s="13">
        <f t="shared" si="18"/>
        <v>75</v>
      </c>
    </row>
    <row r="1042" spans="7:14" x14ac:dyDescent="0.25">
      <c r="G1042" s="3">
        <v>41985</v>
      </c>
      <c r="H1042" t="s">
        <v>83</v>
      </c>
      <c r="I1042" t="s">
        <v>7</v>
      </c>
      <c r="J1042">
        <v>0.02</v>
      </c>
      <c r="K1042">
        <v>2</v>
      </c>
      <c r="L1042" s="13">
        <f>VLOOKUP(I1042,FormProductsTable[],2,0)*(1-FormTransactionsTable[[#This Row],[Discount]])</f>
        <v>20.58</v>
      </c>
      <c r="M1042" s="14" t="str">
        <f>VLOOKUP(H1042,FormSalesRepTable[],2,0)</f>
        <v>East</v>
      </c>
      <c r="N1042" s="13">
        <f t="shared" si="18"/>
        <v>41.16</v>
      </c>
    </row>
    <row r="1043" spans="7:14" x14ac:dyDescent="0.25">
      <c r="G1043" s="3">
        <v>41614</v>
      </c>
      <c r="H1043" t="s">
        <v>58</v>
      </c>
      <c r="I1043" t="s">
        <v>36</v>
      </c>
      <c r="J1043">
        <v>0</v>
      </c>
      <c r="K1043">
        <v>25</v>
      </c>
      <c r="L1043" s="13">
        <f>VLOOKUP(I1043,FormProductsTable[],2,0)*(1-FormTransactionsTable[[#This Row],[Discount]])</f>
        <v>25</v>
      </c>
      <c r="M1043" s="14" t="str">
        <f>VLOOKUP(H1043,FormSalesRepTable[],2,0)</f>
        <v>East</v>
      </c>
      <c r="N1043" s="13">
        <f t="shared" si="18"/>
        <v>625</v>
      </c>
    </row>
    <row r="1044" spans="7:14" x14ac:dyDescent="0.25">
      <c r="G1044" s="3">
        <v>41997</v>
      </c>
      <c r="H1044" t="s">
        <v>45</v>
      </c>
      <c r="I1044" t="s">
        <v>21</v>
      </c>
      <c r="J1044">
        <v>0.02</v>
      </c>
      <c r="K1044">
        <v>2</v>
      </c>
      <c r="L1044" s="13">
        <f>VLOOKUP(I1044,FormProductsTable[],2,0)*(1-FormTransactionsTable[[#This Row],[Discount]])</f>
        <v>24.5</v>
      </c>
      <c r="M1044" s="14" t="str">
        <f>VLOOKUP(H1044,FormSalesRepTable[],2,0)</f>
        <v>MidWest</v>
      </c>
      <c r="N1044" s="13">
        <f t="shared" si="18"/>
        <v>49</v>
      </c>
    </row>
    <row r="1045" spans="7:14" x14ac:dyDescent="0.25">
      <c r="G1045" s="3">
        <v>41975</v>
      </c>
      <c r="H1045" t="s">
        <v>42</v>
      </c>
      <c r="I1045" t="s">
        <v>30</v>
      </c>
      <c r="J1045">
        <v>0</v>
      </c>
      <c r="K1045">
        <v>3</v>
      </c>
      <c r="L1045" s="13">
        <f>VLOOKUP(I1045,FormProductsTable[],2,0)*(1-FormTransactionsTable[[#This Row],[Discount]])</f>
        <v>30</v>
      </c>
      <c r="M1045" s="14" t="str">
        <f>VLOOKUP(H1045,FormSalesRepTable[],2,0)</f>
        <v>MidWest</v>
      </c>
      <c r="N1045" s="13">
        <f t="shared" si="18"/>
        <v>90</v>
      </c>
    </row>
    <row r="1046" spans="7:14" x14ac:dyDescent="0.25">
      <c r="G1046" s="3">
        <v>41973</v>
      </c>
      <c r="H1046" t="s">
        <v>40</v>
      </c>
      <c r="I1046" t="s">
        <v>27</v>
      </c>
      <c r="J1046">
        <v>2.5000000000000001E-2</v>
      </c>
      <c r="K1046">
        <v>12</v>
      </c>
      <c r="L1046" s="13">
        <f>VLOOKUP(I1046,FormProductsTable[],2,0)*(1-FormTransactionsTable[[#This Row],[Discount]])</f>
        <v>26.8125</v>
      </c>
      <c r="M1046" s="14" t="str">
        <f>VLOOKUP(H1046,FormSalesRepTable[],2,0)</f>
        <v>South</v>
      </c>
      <c r="N1046" s="13">
        <f t="shared" si="18"/>
        <v>321.75</v>
      </c>
    </row>
    <row r="1047" spans="7:14" x14ac:dyDescent="0.25">
      <c r="G1047" s="3">
        <v>41932</v>
      </c>
      <c r="H1047" t="s">
        <v>42</v>
      </c>
      <c r="I1047" t="s">
        <v>11</v>
      </c>
      <c r="J1047">
        <v>0</v>
      </c>
      <c r="K1047">
        <v>2</v>
      </c>
      <c r="L1047" s="13">
        <f>VLOOKUP(I1047,FormProductsTable[],2,0)*(1-FormTransactionsTable[[#This Row],[Discount]])</f>
        <v>79.95</v>
      </c>
      <c r="M1047" s="14" t="str">
        <f>VLOOKUP(H1047,FormSalesRepTable[],2,0)</f>
        <v>MidWest</v>
      </c>
      <c r="N1047" s="13">
        <f t="shared" si="18"/>
        <v>159.9</v>
      </c>
    </row>
    <row r="1048" spans="7:14" x14ac:dyDescent="0.25">
      <c r="G1048" s="3">
        <v>41951</v>
      </c>
      <c r="H1048" t="s">
        <v>54</v>
      </c>
      <c r="I1048" t="s">
        <v>30</v>
      </c>
      <c r="J1048">
        <v>2.5000000000000001E-2</v>
      </c>
      <c r="K1048">
        <v>8</v>
      </c>
      <c r="L1048" s="13">
        <f>VLOOKUP(I1048,FormProductsTable[],2,0)*(1-FormTransactionsTable[[#This Row],[Discount]])</f>
        <v>29.25</v>
      </c>
      <c r="M1048" s="14" t="str">
        <f>VLOOKUP(H1048,FormSalesRepTable[],2,0)</f>
        <v>South</v>
      </c>
      <c r="N1048" s="13">
        <f t="shared" si="18"/>
        <v>234</v>
      </c>
    </row>
    <row r="1049" spans="7:14" x14ac:dyDescent="0.25">
      <c r="G1049" s="3">
        <v>41658</v>
      </c>
      <c r="H1049" t="s">
        <v>25</v>
      </c>
      <c r="I1049" t="s">
        <v>30</v>
      </c>
      <c r="J1049">
        <v>0.03</v>
      </c>
      <c r="K1049">
        <v>2</v>
      </c>
      <c r="L1049" s="13">
        <f>VLOOKUP(I1049,FormProductsTable[],2,0)*(1-FormTransactionsTable[[#This Row],[Discount]])</f>
        <v>29.099999999999998</v>
      </c>
      <c r="M1049" s="14" t="str">
        <f>VLOOKUP(H1049,FormSalesRepTable[],2,0)</f>
        <v>West</v>
      </c>
      <c r="N1049" s="13">
        <f t="shared" si="18"/>
        <v>58.2</v>
      </c>
    </row>
    <row r="1050" spans="7:14" x14ac:dyDescent="0.25">
      <c r="G1050" s="3">
        <v>41993</v>
      </c>
      <c r="H1050" t="s">
        <v>25</v>
      </c>
      <c r="I1050" t="s">
        <v>36</v>
      </c>
      <c r="J1050">
        <v>0</v>
      </c>
      <c r="K1050">
        <v>3</v>
      </c>
      <c r="L1050" s="13">
        <f>VLOOKUP(I1050,FormProductsTable[],2,0)*(1-FormTransactionsTable[[#This Row],[Discount]])</f>
        <v>25</v>
      </c>
      <c r="M1050" s="14" t="str">
        <f>VLOOKUP(H1050,FormSalesRepTable[],2,0)</f>
        <v>West</v>
      </c>
      <c r="N1050" s="13">
        <f t="shared" si="18"/>
        <v>75</v>
      </c>
    </row>
    <row r="1051" spans="7:14" x14ac:dyDescent="0.25">
      <c r="G1051" s="3">
        <v>41938</v>
      </c>
      <c r="H1051" t="s">
        <v>13</v>
      </c>
      <c r="I1051" t="s">
        <v>16</v>
      </c>
      <c r="J1051">
        <v>0</v>
      </c>
      <c r="K1051">
        <v>1</v>
      </c>
      <c r="L1051" s="13">
        <f>VLOOKUP(I1051,FormProductsTable[],2,0)*(1-FormTransactionsTable[[#This Row],[Discount]])</f>
        <v>19.95</v>
      </c>
      <c r="M1051" s="14" t="str">
        <f>VLOOKUP(H1051,FormSalesRepTable[],2,0)</f>
        <v>West</v>
      </c>
      <c r="N1051" s="13">
        <f t="shared" si="18"/>
        <v>19.95</v>
      </c>
    </row>
    <row r="1052" spans="7:14" x14ac:dyDescent="0.25">
      <c r="G1052" s="3">
        <v>41413</v>
      </c>
      <c r="H1052" t="s">
        <v>39</v>
      </c>
      <c r="I1052" t="s">
        <v>36</v>
      </c>
      <c r="J1052">
        <v>0.02</v>
      </c>
      <c r="K1052">
        <v>2</v>
      </c>
      <c r="L1052" s="13">
        <f>VLOOKUP(I1052,FormProductsTable[],2,0)*(1-FormTransactionsTable[[#This Row],[Discount]])</f>
        <v>24.5</v>
      </c>
      <c r="M1052" s="14" t="str">
        <f>VLOOKUP(H1052,FormSalesRepTable[],2,0)</f>
        <v>East</v>
      </c>
      <c r="N1052" s="13">
        <f t="shared" si="18"/>
        <v>49</v>
      </c>
    </row>
    <row r="1053" spans="7:14" x14ac:dyDescent="0.25">
      <c r="G1053" s="3">
        <v>41279</v>
      </c>
      <c r="H1053" t="s">
        <v>40</v>
      </c>
      <c r="I1053" t="s">
        <v>36</v>
      </c>
      <c r="J1053">
        <v>0</v>
      </c>
      <c r="K1053">
        <v>2</v>
      </c>
      <c r="L1053" s="13">
        <f>VLOOKUP(I1053,FormProductsTable[],2,0)*(1-FormTransactionsTable[[#This Row],[Discount]])</f>
        <v>25</v>
      </c>
      <c r="M1053" s="14" t="str">
        <f>VLOOKUP(H1053,FormSalesRepTable[],2,0)</f>
        <v>South</v>
      </c>
      <c r="N1053" s="13">
        <f t="shared" si="18"/>
        <v>50</v>
      </c>
    </row>
    <row r="1054" spans="7:14" x14ac:dyDescent="0.25">
      <c r="G1054" s="3">
        <v>41413</v>
      </c>
      <c r="H1054" t="s">
        <v>75</v>
      </c>
      <c r="I1054" t="s">
        <v>12</v>
      </c>
      <c r="J1054">
        <v>0.01</v>
      </c>
      <c r="K1054">
        <v>1</v>
      </c>
      <c r="L1054" s="13">
        <f>VLOOKUP(I1054,FormProductsTable[],2,0)*(1-FormTransactionsTable[[#This Row],[Discount]])</f>
        <v>22.720499999999998</v>
      </c>
      <c r="M1054" s="14" t="str">
        <f>VLOOKUP(H1054,FormSalesRepTable[],2,0)</f>
        <v>MidWest</v>
      </c>
      <c r="N1054" s="13">
        <f t="shared" si="18"/>
        <v>22.72</v>
      </c>
    </row>
    <row r="1055" spans="7:14" x14ac:dyDescent="0.25">
      <c r="G1055" s="3">
        <v>41628</v>
      </c>
      <c r="H1055" t="s">
        <v>74</v>
      </c>
      <c r="I1055" t="s">
        <v>30</v>
      </c>
      <c r="J1055">
        <v>0.02</v>
      </c>
      <c r="K1055">
        <v>3</v>
      </c>
      <c r="L1055" s="13">
        <f>VLOOKUP(I1055,FormProductsTable[],2,0)*(1-FormTransactionsTable[[#This Row],[Discount]])</f>
        <v>29.4</v>
      </c>
      <c r="M1055" s="14" t="str">
        <f>VLOOKUP(H1055,FormSalesRepTable[],2,0)</f>
        <v>West</v>
      </c>
      <c r="N1055" s="13">
        <f t="shared" si="18"/>
        <v>88.2</v>
      </c>
    </row>
    <row r="1056" spans="7:14" x14ac:dyDescent="0.25">
      <c r="G1056" s="3">
        <v>41719</v>
      </c>
      <c r="H1056" t="s">
        <v>46</v>
      </c>
      <c r="I1056" t="s">
        <v>21</v>
      </c>
      <c r="J1056">
        <v>0</v>
      </c>
      <c r="K1056">
        <v>2</v>
      </c>
      <c r="L1056" s="13">
        <f>VLOOKUP(I1056,FormProductsTable[],2,0)*(1-FormTransactionsTable[[#This Row],[Discount]])</f>
        <v>25</v>
      </c>
      <c r="M1056" s="14" t="str">
        <f>VLOOKUP(H1056,FormSalesRepTable[],2,0)</f>
        <v>South</v>
      </c>
      <c r="N1056" s="13">
        <f t="shared" si="18"/>
        <v>50</v>
      </c>
    </row>
    <row r="1057" spans="7:14" x14ac:dyDescent="0.25">
      <c r="G1057" s="3">
        <v>41981</v>
      </c>
      <c r="H1057" t="s">
        <v>42</v>
      </c>
      <c r="I1057" t="s">
        <v>27</v>
      </c>
      <c r="J1057">
        <v>0.01</v>
      </c>
      <c r="K1057">
        <v>2</v>
      </c>
      <c r="L1057" s="13">
        <f>VLOOKUP(I1057,FormProductsTable[],2,0)*(1-FormTransactionsTable[[#This Row],[Discount]])</f>
        <v>27.225000000000001</v>
      </c>
      <c r="M1057" s="14" t="str">
        <f>VLOOKUP(H1057,FormSalesRepTable[],2,0)</f>
        <v>MidWest</v>
      </c>
      <c r="N1057" s="13">
        <f t="shared" si="18"/>
        <v>54.45</v>
      </c>
    </row>
    <row r="1058" spans="7:14" x14ac:dyDescent="0.25">
      <c r="G1058" s="3">
        <v>41616</v>
      </c>
      <c r="H1058" t="s">
        <v>13</v>
      </c>
      <c r="I1058" t="s">
        <v>33</v>
      </c>
      <c r="J1058">
        <v>0</v>
      </c>
      <c r="K1058">
        <v>2</v>
      </c>
      <c r="L1058" s="13">
        <f>VLOOKUP(I1058,FormProductsTable[],2,0)*(1-FormTransactionsTable[[#This Row],[Discount]])</f>
        <v>23.5</v>
      </c>
      <c r="M1058" s="14" t="str">
        <f>VLOOKUP(H1058,FormSalesRepTable[],2,0)</f>
        <v>West</v>
      </c>
      <c r="N1058" s="13">
        <f t="shared" si="18"/>
        <v>47</v>
      </c>
    </row>
    <row r="1059" spans="7:14" x14ac:dyDescent="0.25">
      <c r="G1059" s="3">
        <v>41978</v>
      </c>
      <c r="H1059" t="s">
        <v>42</v>
      </c>
      <c r="I1059" t="s">
        <v>24</v>
      </c>
      <c r="J1059">
        <v>0.02</v>
      </c>
      <c r="K1059">
        <v>3</v>
      </c>
      <c r="L1059" s="13">
        <f>VLOOKUP(I1059,FormProductsTable[],2,0)*(1-FormTransactionsTable[[#This Row],[Discount]])</f>
        <v>33.32</v>
      </c>
      <c r="M1059" s="14" t="str">
        <f>VLOOKUP(H1059,FormSalesRepTable[],2,0)</f>
        <v>MidWest</v>
      </c>
      <c r="N1059" s="13">
        <f t="shared" si="18"/>
        <v>99.96</v>
      </c>
    </row>
    <row r="1060" spans="7:14" x14ac:dyDescent="0.25">
      <c r="G1060" s="3">
        <v>41986</v>
      </c>
      <c r="H1060" t="s">
        <v>67</v>
      </c>
      <c r="I1060" t="s">
        <v>21</v>
      </c>
      <c r="J1060">
        <v>0.02</v>
      </c>
      <c r="K1060">
        <v>3</v>
      </c>
      <c r="L1060" s="13">
        <f>VLOOKUP(I1060,FormProductsTable[],2,0)*(1-FormTransactionsTable[[#This Row],[Discount]])</f>
        <v>24.5</v>
      </c>
      <c r="M1060" s="14" t="str">
        <f>VLOOKUP(H1060,FormSalesRepTable[],2,0)</f>
        <v>West</v>
      </c>
      <c r="N1060" s="13">
        <f t="shared" si="18"/>
        <v>73.5</v>
      </c>
    </row>
    <row r="1061" spans="7:14" x14ac:dyDescent="0.25">
      <c r="G1061" s="3">
        <v>41625</v>
      </c>
      <c r="H1061" t="s">
        <v>26</v>
      </c>
      <c r="I1061" t="s">
        <v>16</v>
      </c>
      <c r="J1061">
        <v>2.5000000000000001E-2</v>
      </c>
      <c r="K1061">
        <v>2</v>
      </c>
      <c r="L1061" s="13">
        <f>VLOOKUP(I1061,FormProductsTable[],2,0)*(1-FormTransactionsTable[[#This Row],[Discount]])</f>
        <v>19.451249999999998</v>
      </c>
      <c r="M1061" s="14" t="str">
        <f>VLOOKUP(H1061,FormSalesRepTable[],2,0)</f>
        <v>MidWest</v>
      </c>
      <c r="N1061" s="13">
        <f t="shared" si="18"/>
        <v>38.9</v>
      </c>
    </row>
    <row r="1062" spans="7:14" x14ac:dyDescent="0.25">
      <c r="G1062" s="3">
        <v>41631</v>
      </c>
      <c r="H1062" t="s">
        <v>20</v>
      </c>
      <c r="I1062" t="s">
        <v>21</v>
      </c>
      <c r="J1062">
        <v>0.01</v>
      </c>
      <c r="K1062">
        <v>3</v>
      </c>
      <c r="L1062" s="13">
        <f>VLOOKUP(I1062,FormProductsTable[],2,0)*(1-FormTransactionsTable[[#This Row],[Discount]])</f>
        <v>24.75</v>
      </c>
      <c r="M1062" s="14" t="str">
        <f>VLOOKUP(H1062,FormSalesRepTable[],2,0)</f>
        <v>West</v>
      </c>
      <c r="N1062" s="13">
        <f t="shared" si="18"/>
        <v>74.25</v>
      </c>
    </row>
    <row r="1063" spans="7:14" x14ac:dyDescent="0.25">
      <c r="G1063" s="3">
        <v>41961</v>
      </c>
      <c r="H1063" t="s">
        <v>68</v>
      </c>
      <c r="I1063" t="s">
        <v>16</v>
      </c>
      <c r="J1063">
        <v>0</v>
      </c>
      <c r="K1063">
        <v>3</v>
      </c>
      <c r="L1063" s="13">
        <f>VLOOKUP(I1063,FormProductsTable[],2,0)*(1-FormTransactionsTable[[#This Row],[Discount]])</f>
        <v>19.95</v>
      </c>
      <c r="M1063" s="14" t="str">
        <f>VLOOKUP(H1063,FormSalesRepTable[],2,0)</f>
        <v>MidWest</v>
      </c>
      <c r="N1063" s="13">
        <f t="shared" si="18"/>
        <v>59.85</v>
      </c>
    </row>
    <row r="1064" spans="7:14" x14ac:dyDescent="0.25">
      <c r="G1064" s="3">
        <v>41638</v>
      </c>
      <c r="H1064" t="s">
        <v>65</v>
      </c>
      <c r="I1064" t="s">
        <v>30</v>
      </c>
      <c r="J1064">
        <v>0.02</v>
      </c>
      <c r="K1064">
        <v>1</v>
      </c>
      <c r="L1064" s="13">
        <f>VLOOKUP(I1064,FormProductsTable[],2,0)*(1-FormTransactionsTable[[#This Row],[Discount]])</f>
        <v>29.4</v>
      </c>
      <c r="M1064" s="14" t="str">
        <f>VLOOKUP(H1064,FormSalesRepTable[],2,0)</f>
        <v>MidWest</v>
      </c>
      <c r="N1064" s="13">
        <f t="shared" si="18"/>
        <v>29.4</v>
      </c>
    </row>
    <row r="1065" spans="7:14" x14ac:dyDescent="0.25">
      <c r="G1065" s="3">
        <v>41613</v>
      </c>
      <c r="H1065" t="s">
        <v>54</v>
      </c>
      <c r="I1065" t="s">
        <v>17</v>
      </c>
      <c r="J1065">
        <v>2.5000000000000001E-2</v>
      </c>
      <c r="K1065">
        <v>2</v>
      </c>
      <c r="L1065" s="13">
        <f>VLOOKUP(I1065,FormProductsTable[],2,0)*(1-FormTransactionsTable[[#This Row],[Discount]])</f>
        <v>22.376249999999999</v>
      </c>
      <c r="M1065" s="14" t="str">
        <f>VLOOKUP(H1065,FormSalesRepTable[],2,0)</f>
        <v>South</v>
      </c>
      <c r="N1065" s="13">
        <f t="shared" si="18"/>
        <v>44.75</v>
      </c>
    </row>
    <row r="1066" spans="7:14" x14ac:dyDescent="0.25">
      <c r="G1066" s="3">
        <v>41974</v>
      </c>
      <c r="H1066" t="s">
        <v>73</v>
      </c>
      <c r="I1066" t="s">
        <v>17</v>
      </c>
      <c r="J1066">
        <v>0</v>
      </c>
      <c r="K1066">
        <v>2</v>
      </c>
      <c r="L1066" s="13">
        <f>VLOOKUP(I1066,FormProductsTable[],2,0)*(1-FormTransactionsTable[[#This Row],[Discount]])</f>
        <v>22.95</v>
      </c>
      <c r="M1066" s="14" t="str">
        <f>VLOOKUP(H1066,FormSalesRepTable[],2,0)</f>
        <v>MidWest</v>
      </c>
      <c r="N1066" s="13">
        <f t="shared" si="18"/>
        <v>45.9</v>
      </c>
    </row>
    <row r="1067" spans="7:14" x14ac:dyDescent="0.25">
      <c r="G1067" s="3">
        <v>41968</v>
      </c>
      <c r="H1067" t="s">
        <v>40</v>
      </c>
      <c r="I1067" t="s">
        <v>21</v>
      </c>
      <c r="J1067">
        <v>0</v>
      </c>
      <c r="K1067">
        <v>3</v>
      </c>
      <c r="L1067" s="13">
        <f>VLOOKUP(I1067,FormProductsTable[],2,0)*(1-FormTransactionsTable[[#This Row],[Discount]])</f>
        <v>25</v>
      </c>
      <c r="M1067" s="14" t="str">
        <f>VLOOKUP(H1067,FormSalesRepTable[],2,0)</f>
        <v>South</v>
      </c>
      <c r="N1067" s="13">
        <f t="shared" si="18"/>
        <v>75</v>
      </c>
    </row>
    <row r="1068" spans="7:14" x14ac:dyDescent="0.25">
      <c r="G1068" s="3">
        <v>41942</v>
      </c>
      <c r="H1068" t="s">
        <v>69</v>
      </c>
      <c r="I1068" t="s">
        <v>36</v>
      </c>
      <c r="J1068">
        <v>0</v>
      </c>
      <c r="K1068">
        <v>3</v>
      </c>
      <c r="L1068" s="13">
        <f>VLOOKUP(I1068,FormProductsTable[],2,0)*(1-FormTransactionsTable[[#This Row],[Discount]])</f>
        <v>25</v>
      </c>
      <c r="M1068" s="14" t="str">
        <f>VLOOKUP(H1068,FormSalesRepTable[],2,0)</f>
        <v>West</v>
      </c>
      <c r="N1068" s="13">
        <f t="shared" si="18"/>
        <v>75</v>
      </c>
    </row>
    <row r="1069" spans="7:14" x14ac:dyDescent="0.25">
      <c r="G1069" s="3">
        <v>41476</v>
      </c>
      <c r="H1069" t="s">
        <v>83</v>
      </c>
      <c r="I1069" t="s">
        <v>12</v>
      </c>
      <c r="J1069">
        <v>1.4999999999999999E-2</v>
      </c>
      <c r="K1069">
        <v>3</v>
      </c>
      <c r="L1069" s="13">
        <f>VLOOKUP(I1069,FormProductsTable[],2,0)*(1-FormTransactionsTable[[#This Row],[Discount]])</f>
        <v>22.60575</v>
      </c>
      <c r="M1069" s="14" t="str">
        <f>VLOOKUP(H1069,FormSalesRepTable[],2,0)</f>
        <v>East</v>
      </c>
      <c r="N1069" s="13">
        <f t="shared" si="18"/>
        <v>67.819999999999993</v>
      </c>
    </row>
    <row r="1070" spans="7:14" x14ac:dyDescent="0.25">
      <c r="G1070" s="3">
        <v>41684</v>
      </c>
      <c r="H1070" t="s">
        <v>91</v>
      </c>
      <c r="I1070" t="s">
        <v>16</v>
      </c>
      <c r="J1070">
        <v>0</v>
      </c>
      <c r="K1070">
        <v>3</v>
      </c>
      <c r="L1070" s="13">
        <f>VLOOKUP(I1070,FormProductsTable[],2,0)*(1-FormTransactionsTable[[#This Row],[Discount]])</f>
        <v>19.95</v>
      </c>
      <c r="M1070" s="14" t="str">
        <f>VLOOKUP(H1070,FormSalesRepTable[],2,0)</f>
        <v>West</v>
      </c>
      <c r="N1070" s="13">
        <f t="shared" si="18"/>
        <v>59.85</v>
      </c>
    </row>
    <row r="1071" spans="7:14" x14ac:dyDescent="0.25">
      <c r="G1071" s="3">
        <v>41992</v>
      </c>
      <c r="H1071" t="s">
        <v>42</v>
      </c>
      <c r="I1071" t="s">
        <v>30</v>
      </c>
      <c r="J1071">
        <v>2.5000000000000001E-2</v>
      </c>
      <c r="K1071">
        <v>2</v>
      </c>
      <c r="L1071" s="13">
        <f>VLOOKUP(I1071,FormProductsTable[],2,0)*(1-FormTransactionsTable[[#This Row],[Discount]])</f>
        <v>29.25</v>
      </c>
      <c r="M1071" s="14" t="str">
        <f>VLOOKUP(H1071,FormSalesRepTable[],2,0)</f>
        <v>MidWest</v>
      </c>
      <c r="N1071" s="13">
        <f t="shared" si="18"/>
        <v>58.5</v>
      </c>
    </row>
    <row r="1072" spans="7:14" x14ac:dyDescent="0.25">
      <c r="G1072" s="3">
        <v>41627</v>
      </c>
      <c r="H1072" t="s">
        <v>53</v>
      </c>
      <c r="I1072" t="s">
        <v>36</v>
      </c>
      <c r="J1072">
        <v>0</v>
      </c>
      <c r="K1072">
        <v>3</v>
      </c>
      <c r="L1072" s="13">
        <f>VLOOKUP(I1072,FormProductsTable[],2,0)*(1-FormTransactionsTable[[#This Row],[Discount]])</f>
        <v>25</v>
      </c>
      <c r="M1072" s="14" t="str">
        <f>VLOOKUP(H1072,FormSalesRepTable[],2,0)</f>
        <v>East</v>
      </c>
      <c r="N1072" s="13">
        <f t="shared" si="18"/>
        <v>75</v>
      </c>
    </row>
    <row r="1073" spans="7:14" x14ac:dyDescent="0.25">
      <c r="G1073" s="3">
        <v>41580</v>
      </c>
      <c r="H1073" t="s">
        <v>53</v>
      </c>
      <c r="I1073" t="s">
        <v>41</v>
      </c>
      <c r="J1073">
        <v>0.03</v>
      </c>
      <c r="K1073">
        <v>1</v>
      </c>
      <c r="L1073" s="13">
        <f>VLOOKUP(I1073,FormProductsTable[],2,0)*(1-FormTransactionsTable[[#This Row],[Discount]])</f>
        <v>18.43</v>
      </c>
      <c r="M1073" s="14" t="str">
        <f>VLOOKUP(H1073,FormSalesRepTable[],2,0)</f>
        <v>East</v>
      </c>
      <c r="N1073" s="13">
        <f t="shared" si="18"/>
        <v>18.43</v>
      </c>
    </row>
    <row r="1074" spans="7:14" x14ac:dyDescent="0.25">
      <c r="G1074" s="3">
        <v>41358</v>
      </c>
      <c r="H1074" t="s">
        <v>91</v>
      </c>
      <c r="I1074" t="s">
        <v>21</v>
      </c>
      <c r="J1074">
        <v>0.02</v>
      </c>
      <c r="K1074">
        <v>3</v>
      </c>
      <c r="L1074" s="13">
        <f>VLOOKUP(I1074,FormProductsTable[],2,0)*(1-FormTransactionsTable[[#This Row],[Discount]])</f>
        <v>24.5</v>
      </c>
      <c r="M1074" s="14" t="str">
        <f>VLOOKUP(H1074,FormSalesRepTable[],2,0)</f>
        <v>West</v>
      </c>
      <c r="N1074" s="13">
        <f t="shared" si="18"/>
        <v>73.5</v>
      </c>
    </row>
    <row r="1075" spans="7:14" x14ac:dyDescent="0.25">
      <c r="G1075" s="3">
        <v>41970</v>
      </c>
      <c r="H1075" t="s">
        <v>81</v>
      </c>
      <c r="I1075" t="s">
        <v>24</v>
      </c>
      <c r="J1075">
        <v>0</v>
      </c>
      <c r="K1075">
        <v>1</v>
      </c>
      <c r="L1075" s="13">
        <f>VLOOKUP(I1075,FormProductsTable[],2,0)*(1-FormTransactionsTable[[#This Row],[Discount]])</f>
        <v>34</v>
      </c>
      <c r="M1075" s="14" t="str">
        <f>VLOOKUP(H1075,FormSalesRepTable[],2,0)</f>
        <v>West</v>
      </c>
      <c r="N1075" s="13">
        <f t="shared" si="18"/>
        <v>34</v>
      </c>
    </row>
    <row r="1076" spans="7:14" x14ac:dyDescent="0.25">
      <c r="G1076" s="3">
        <v>41953</v>
      </c>
      <c r="H1076" t="s">
        <v>51</v>
      </c>
      <c r="I1076" t="s">
        <v>24</v>
      </c>
      <c r="J1076">
        <v>1.4999999999999999E-2</v>
      </c>
      <c r="K1076">
        <v>3</v>
      </c>
      <c r="L1076" s="13">
        <f>VLOOKUP(I1076,FormProductsTable[],2,0)*(1-FormTransactionsTable[[#This Row],[Discount]])</f>
        <v>33.49</v>
      </c>
      <c r="M1076" s="14" t="str">
        <f>VLOOKUP(H1076,FormSalesRepTable[],2,0)</f>
        <v>South</v>
      </c>
      <c r="N1076" s="13">
        <f t="shared" si="18"/>
        <v>100.47</v>
      </c>
    </row>
    <row r="1077" spans="7:14" x14ac:dyDescent="0.25">
      <c r="G1077" s="3">
        <v>41616</v>
      </c>
      <c r="H1077" t="s">
        <v>40</v>
      </c>
      <c r="I1077" t="s">
        <v>36</v>
      </c>
      <c r="J1077">
        <v>0</v>
      </c>
      <c r="K1077">
        <v>1</v>
      </c>
      <c r="L1077" s="13">
        <f>VLOOKUP(I1077,FormProductsTable[],2,0)*(1-FormTransactionsTable[[#This Row],[Discount]])</f>
        <v>25</v>
      </c>
      <c r="M1077" s="14" t="str">
        <f>VLOOKUP(H1077,FormSalesRepTable[],2,0)</f>
        <v>South</v>
      </c>
      <c r="N1077" s="13">
        <f t="shared" si="18"/>
        <v>25</v>
      </c>
    </row>
    <row r="1078" spans="7:14" x14ac:dyDescent="0.25">
      <c r="G1078" s="3">
        <v>41968</v>
      </c>
      <c r="H1078" t="s">
        <v>29</v>
      </c>
      <c r="I1078" t="s">
        <v>36</v>
      </c>
      <c r="J1078">
        <v>0.02</v>
      </c>
      <c r="K1078">
        <v>3</v>
      </c>
      <c r="L1078" s="13">
        <f>VLOOKUP(I1078,FormProductsTable[],2,0)*(1-FormTransactionsTable[[#This Row],[Discount]])</f>
        <v>24.5</v>
      </c>
      <c r="M1078" s="14" t="str">
        <f>VLOOKUP(H1078,FormSalesRepTable[],2,0)</f>
        <v>East</v>
      </c>
      <c r="N1078" s="13">
        <f t="shared" si="18"/>
        <v>73.5</v>
      </c>
    </row>
    <row r="1079" spans="7:14" x14ac:dyDescent="0.25">
      <c r="G1079" s="3">
        <v>41628</v>
      </c>
      <c r="H1079" t="s">
        <v>88</v>
      </c>
      <c r="I1079" t="s">
        <v>30</v>
      </c>
      <c r="J1079">
        <v>2.5000000000000001E-2</v>
      </c>
      <c r="K1079">
        <v>3</v>
      </c>
      <c r="L1079" s="13">
        <f>VLOOKUP(I1079,FormProductsTable[],2,0)*(1-FormTransactionsTable[[#This Row],[Discount]])</f>
        <v>29.25</v>
      </c>
      <c r="M1079" s="14" t="str">
        <f>VLOOKUP(H1079,FormSalesRepTable[],2,0)</f>
        <v>West</v>
      </c>
      <c r="N1079" s="13">
        <f t="shared" si="18"/>
        <v>87.75</v>
      </c>
    </row>
    <row r="1080" spans="7:14" x14ac:dyDescent="0.25">
      <c r="G1080" s="3">
        <v>41623</v>
      </c>
      <c r="H1080" t="s">
        <v>55</v>
      </c>
      <c r="I1080" t="s">
        <v>16</v>
      </c>
      <c r="J1080">
        <v>0.01</v>
      </c>
      <c r="K1080">
        <v>1</v>
      </c>
      <c r="L1080" s="13">
        <f>VLOOKUP(I1080,FormProductsTable[],2,0)*(1-FormTransactionsTable[[#This Row],[Discount]])</f>
        <v>19.750499999999999</v>
      </c>
      <c r="M1080" s="14" t="str">
        <f>VLOOKUP(H1080,FormSalesRepTable[],2,0)</f>
        <v>West</v>
      </c>
      <c r="N1080" s="13">
        <f t="shared" si="18"/>
        <v>19.75</v>
      </c>
    </row>
    <row r="1081" spans="7:14" x14ac:dyDescent="0.25">
      <c r="G1081" s="3">
        <v>41949</v>
      </c>
      <c r="H1081" t="s">
        <v>66</v>
      </c>
      <c r="I1081" t="s">
        <v>16</v>
      </c>
      <c r="J1081">
        <v>1.4999999999999999E-2</v>
      </c>
      <c r="K1081">
        <v>1</v>
      </c>
      <c r="L1081" s="13">
        <f>VLOOKUP(I1081,FormProductsTable[],2,0)*(1-FormTransactionsTable[[#This Row],[Discount]])</f>
        <v>19.650749999999999</v>
      </c>
      <c r="M1081" s="14" t="str">
        <f>VLOOKUP(H1081,FormSalesRepTable[],2,0)</f>
        <v>West</v>
      </c>
      <c r="N1081" s="13">
        <f t="shared" si="18"/>
        <v>19.649999999999999</v>
      </c>
    </row>
    <row r="1082" spans="7:14" x14ac:dyDescent="0.25">
      <c r="G1082" s="3">
        <v>41592</v>
      </c>
      <c r="H1082" t="s">
        <v>51</v>
      </c>
      <c r="I1082" t="s">
        <v>33</v>
      </c>
      <c r="J1082">
        <v>1.4999999999999999E-2</v>
      </c>
      <c r="K1082">
        <v>3</v>
      </c>
      <c r="L1082" s="13">
        <f>VLOOKUP(I1082,FormProductsTable[],2,0)*(1-FormTransactionsTable[[#This Row],[Discount]])</f>
        <v>23.147500000000001</v>
      </c>
      <c r="M1082" s="14" t="str">
        <f>VLOOKUP(H1082,FormSalesRepTable[],2,0)</f>
        <v>South</v>
      </c>
      <c r="N1082" s="13">
        <f t="shared" si="18"/>
        <v>69.44</v>
      </c>
    </row>
    <row r="1083" spans="7:14" x14ac:dyDescent="0.25">
      <c r="G1083" s="3">
        <v>41947</v>
      </c>
      <c r="H1083" t="s">
        <v>82</v>
      </c>
      <c r="I1083" t="s">
        <v>36</v>
      </c>
      <c r="J1083">
        <v>0</v>
      </c>
      <c r="K1083">
        <v>20</v>
      </c>
      <c r="L1083" s="13">
        <f>VLOOKUP(I1083,FormProductsTable[],2,0)*(1-FormTransactionsTable[[#This Row],[Discount]])</f>
        <v>25</v>
      </c>
      <c r="M1083" s="14" t="str">
        <f>VLOOKUP(H1083,FormSalesRepTable[],2,0)</f>
        <v>South</v>
      </c>
      <c r="N1083" s="13">
        <f t="shared" si="18"/>
        <v>500</v>
      </c>
    </row>
    <row r="1084" spans="7:14" x14ac:dyDescent="0.25">
      <c r="G1084" s="3">
        <v>41959</v>
      </c>
      <c r="H1084" t="s">
        <v>85</v>
      </c>
      <c r="I1084" t="s">
        <v>24</v>
      </c>
      <c r="J1084">
        <v>0</v>
      </c>
      <c r="K1084">
        <v>3</v>
      </c>
      <c r="L1084" s="13">
        <f>VLOOKUP(I1084,FormProductsTable[],2,0)*(1-FormTransactionsTable[[#This Row],[Discount]])</f>
        <v>34</v>
      </c>
      <c r="M1084" s="14" t="str">
        <f>VLOOKUP(H1084,FormSalesRepTable[],2,0)</f>
        <v>West</v>
      </c>
      <c r="N1084" s="13">
        <f t="shared" si="18"/>
        <v>102</v>
      </c>
    </row>
    <row r="1085" spans="7:14" x14ac:dyDescent="0.25">
      <c r="G1085" s="3">
        <v>41835</v>
      </c>
      <c r="H1085" t="s">
        <v>53</v>
      </c>
      <c r="I1085" t="s">
        <v>36</v>
      </c>
      <c r="J1085">
        <v>0.01</v>
      </c>
      <c r="K1085">
        <v>1</v>
      </c>
      <c r="L1085" s="13">
        <f>VLOOKUP(I1085,FormProductsTable[],2,0)*(1-FormTransactionsTable[[#This Row],[Discount]])</f>
        <v>24.75</v>
      </c>
      <c r="M1085" s="14" t="str">
        <f>VLOOKUP(H1085,FormSalesRepTable[],2,0)</f>
        <v>East</v>
      </c>
      <c r="N1085" s="13">
        <f t="shared" si="18"/>
        <v>24.75</v>
      </c>
    </row>
    <row r="1086" spans="7:14" x14ac:dyDescent="0.25">
      <c r="G1086" s="3">
        <v>41637</v>
      </c>
      <c r="H1086" t="s">
        <v>51</v>
      </c>
      <c r="I1086" t="s">
        <v>24</v>
      </c>
      <c r="J1086">
        <v>2.5000000000000001E-2</v>
      </c>
      <c r="K1086">
        <v>2</v>
      </c>
      <c r="L1086" s="13">
        <f>VLOOKUP(I1086,FormProductsTable[],2,0)*(1-FormTransactionsTable[[#This Row],[Discount]])</f>
        <v>33.15</v>
      </c>
      <c r="M1086" s="14" t="str">
        <f>VLOOKUP(H1086,FormSalesRepTable[],2,0)</f>
        <v>South</v>
      </c>
      <c r="N1086" s="13">
        <f t="shared" si="18"/>
        <v>66.3</v>
      </c>
    </row>
    <row r="1087" spans="7:14" x14ac:dyDescent="0.25">
      <c r="G1087" s="3">
        <v>41683</v>
      </c>
      <c r="H1087" t="s">
        <v>84</v>
      </c>
      <c r="I1087" t="s">
        <v>24</v>
      </c>
      <c r="J1087">
        <v>1.4999999999999999E-2</v>
      </c>
      <c r="K1087">
        <v>2</v>
      </c>
      <c r="L1087" s="13">
        <f>VLOOKUP(I1087,FormProductsTable[],2,0)*(1-FormTransactionsTable[[#This Row],[Discount]])</f>
        <v>33.49</v>
      </c>
      <c r="M1087" s="14" t="str">
        <f>VLOOKUP(H1087,FormSalesRepTable[],2,0)</f>
        <v>West</v>
      </c>
      <c r="N1087" s="13">
        <f t="shared" si="18"/>
        <v>66.98</v>
      </c>
    </row>
    <row r="1088" spans="7:14" x14ac:dyDescent="0.25">
      <c r="G1088" s="3">
        <v>41483</v>
      </c>
      <c r="H1088" t="s">
        <v>77</v>
      </c>
      <c r="I1088" t="s">
        <v>36</v>
      </c>
      <c r="J1088">
        <v>2.5000000000000001E-2</v>
      </c>
      <c r="K1088">
        <v>3</v>
      </c>
      <c r="L1088" s="13">
        <f>VLOOKUP(I1088,FormProductsTable[],2,0)*(1-FormTransactionsTable[[#This Row],[Discount]])</f>
        <v>24.375</v>
      </c>
      <c r="M1088" s="14" t="str">
        <f>VLOOKUP(H1088,FormSalesRepTable[],2,0)</f>
        <v>West</v>
      </c>
      <c r="N1088" s="13">
        <f t="shared" si="18"/>
        <v>73.13</v>
      </c>
    </row>
    <row r="1089" spans="7:14" x14ac:dyDescent="0.25">
      <c r="G1089" s="3">
        <v>41971</v>
      </c>
      <c r="H1089" t="s">
        <v>25</v>
      </c>
      <c r="I1089" t="s">
        <v>24</v>
      </c>
      <c r="J1089">
        <v>2.5000000000000001E-2</v>
      </c>
      <c r="K1089">
        <v>2</v>
      </c>
      <c r="L1089" s="13">
        <f>VLOOKUP(I1089,FormProductsTable[],2,0)*(1-FormTransactionsTable[[#This Row],[Discount]])</f>
        <v>33.15</v>
      </c>
      <c r="M1089" s="14" t="str">
        <f>VLOOKUP(H1089,FormSalesRepTable[],2,0)</f>
        <v>West</v>
      </c>
      <c r="N1089" s="13">
        <f t="shared" si="18"/>
        <v>66.3</v>
      </c>
    </row>
    <row r="1090" spans="7:14" x14ac:dyDescent="0.25">
      <c r="G1090" s="3">
        <v>41980</v>
      </c>
      <c r="H1090" t="s">
        <v>34</v>
      </c>
      <c r="I1090" t="s">
        <v>24</v>
      </c>
      <c r="J1090">
        <v>0.03</v>
      </c>
      <c r="K1090">
        <v>1</v>
      </c>
      <c r="L1090" s="13">
        <f>VLOOKUP(I1090,FormProductsTable[],2,0)*(1-FormTransactionsTable[[#This Row],[Discount]])</f>
        <v>32.979999999999997</v>
      </c>
      <c r="M1090" s="14" t="str">
        <f>VLOOKUP(H1090,FormSalesRepTable[],2,0)</f>
        <v>MidWest</v>
      </c>
      <c r="N1090" s="13">
        <f t="shared" si="18"/>
        <v>32.979999999999997</v>
      </c>
    </row>
    <row r="1091" spans="7:14" x14ac:dyDescent="0.25">
      <c r="G1091" s="3">
        <v>41612</v>
      </c>
      <c r="H1091" t="s">
        <v>37</v>
      </c>
      <c r="I1091" t="s">
        <v>36</v>
      </c>
      <c r="J1091">
        <v>1.4999999999999999E-2</v>
      </c>
      <c r="K1091">
        <v>1</v>
      </c>
      <c r="L1091" s="13">
        <f>VLOOKUP(I1091,FormProductsTable[],2,0)*(1-FormTransactionsTable[[#This Row],[Discount]])</f>
        <v>24.625</v>
      </c>
      <c r="M1091" s="14" t="str">
        <f>VLOOKUP(H1091,FormSalesRepTable[],2,0)</f>
        <v>South</v>
      </c>
      <c r="N1091" s="13">
        <f t="shared" ref="N1091:N1154" si="19">ROUND(L1091*K1091,2)</f>
        <v>24.63</v>
      </c>
    </row>
    <row r="1092" spans="7:14" x14ac:dyDescent="0.25">
      <c r="G1092" s="3">
        <v>41997</v>
      </c>
      <c r="H1092" t="s">
        <v>35</v>
      </c>
      <c r="I1092" t="s">
        <v>33</v>
      </c>
      <c r="J1092">
        <v>0.03</v>
      </c>
      <c r="K1092">
        <v>2</v>
      </c>
      <c r="L1092" s="13">
        <f>VLOOKUP(I1092,FormProductsTable[],2,0)*(1-FormTransactionsTable[[#This Row],[Discount]])</f>
        <v>22.794999999999998</v>
      </c>
      <c r="M1092" s="14" t="str">
        <f>VLOOKUP(H1092,FormSalesRepTable[],2,0)</f>
        <v>West</v>
      </c>
      <c r="N1092" s="13">
        <f t="shared" si="19"/>
        <v>45.59</v>
      </c>
    </row>
    <row r="1093" spans="7:14" x14ac:dyDescent="0.25">
      <c r="G1093" s="3">
        <v>41954</v>
      </c>
      <c r="H1093" t="s">
        <v>29</v>
      </c>
      <c r="I1093" t="s">
        <v>7</v>
      </c>
      <c r="J1093">
        <v>2.5000000000000001E-2</v>
      </c>
      <c r="K1093">
        <v>2</v>
      </c>
      <c r="L1093" s="13">
        <f>VLOOKUP(I1093,FormProductsTable[],2,0)*(1-FormTransactionsTable[[#This Row],[Discount]])</f>
        <v>20.474999999999998</v>
      </c>
      <c r="M1093" s="14" t="str">
        <f>VLOOKUP(H1093,FormSalesRepTable[],2,0)</f>
        <v>East</v>
      </c>
      <c r="N1093" s="13">
        <f t="shared" si="19"/>
        <v>40.950000000000003</v>
      </c>
    </row>
    <row r="1094" spans="7:14" x14ac:dyDescent="0.25">
      <c r="G1094" s="3">
        <v>41582</v>
      </c>
      <c r="H1094" t="s">
        <v>20</v>
      </c>
      <c r="I1094" t="s">
        <v>33</v>
      </c>
      <c r="J1094">
        <v>1.4999999999999999E-2</v>
      </c>
      <c r="K1094">
        <v>19</v>
      </c>
      <c r="L1094" s="13">
        <f>VLOOKUP(I1094,FormProductsTable[],2,0)*(1-FormTransactionsTable[[#This Row],[Discount]])</f>
        <v>23.147500000000001</v>
      </c>
      <c r="M1094" s="14" t="str">
        <f>VLOOKUP(H1094,FormSalesRepTable[],2,0)</f>
        <v>West</v>
      </c>
      <c r="N1094" s="13">
        <f t="shared" si="19"/>
        <v>439.8</v>
      </c>
    </row>
    <row r="1095" spans="7:14" x14ac:dyDescent="0.25">
      <c r="G1095" s="3">
        <v>41989</v>
      </c>
      <c r="H1095" t="s">
        <v>73</v>
      </c>
      <c r="I1095" t="s">
        <v>16</v>
      </c>
      <c r="J1095">
        <v>0</v>
      </c>
      <c r="K1095">
        <v>2</v>
      </c>
      <c r="L1095" s="13">
        <f>VLOOKUP(I1095,FormProductsTable[],2,0)*(1-FormTransactionsTable[[#This Row],[Discount]])</f>
        <v>19.95</v>
      </c>
      <c r="M1095" s="14" t="str">
        <f>VLOOKUP(H1095,FormSalesRepTable[],2,0)</f>
        <v>MidWest</v>
      </c>
      <c r="N1095" s="13">
        <f t="shared" si="19"/>
        <v>39.9</v>
      </c>
    </row>
    <row r="1096" spans="7:14" x14ac:dyDescent="0.25">
      <c r="G1096" s="3">
        <v>41955</v>
      </c>
      <c r="H1096" t="s">
        <v>49</v>
      </c>
      <c r="I1096" t="s">
        <v>21</v>
      </c>
      <c r="J1096">
        <v>0.03</v>
      </c>
      <c r="K1096">
        <v>2</v>
      </c>
      <c r="L1096" s="13">
        <f>VLOOKUP(I1096,FormProductsTable[],2,0)*(1-FormTransactionsTable[[#This Row],[Discount]])</f>
        <v>24.25</v>
      </c>
      <c r="M1096" s="14" t="str">
        <f>VLOOKUP(H1096,FormSalesRepTable[],2,0)</f>
        <v>MidWest</v>
      </c>
      <c r="N1096" s="13">
        <f t="shared" si="19"/>
        <v>48.5</v>
      </c>
    </row>
    <row r="1097" spans="7:14" x14ac:dyDescent="0.25">
      <c r="G1097" s="3">
        <v>41622</v>
      </c>
      <c r="H1097" t="s">
        <v>48</v>
      </c>
      <c r="I1097" t="s">
        <v>24</v>
      </c>
      <c r="J1097">
        <v>0</v>
      </c>
      <c r="K1097">
        <v>3</v>
      </c>
      <c r="L1097" s="13">
        <f>VLOOKUP(I1097,FormProductsTable[],2,0)*(1-FormTransactionsTable[[#This Row],[Discount]])</f>
        <v>34</v>
      </c>
      <c r="M1097" s="14" t="str">
        <f>VLOOKUP(H1097,FormSalesRepTable[],2,0)</f>
        <v>West</v>
      </c>
      <c r="N1097" s="13">
        <f t="shared" si="19"/>
        <v>102</v>
      </c>
    </row>
    <row r="1098" spans="7:14" x14ac:dyDescent="0.25">
      <c r="G1098" s="3">
        <v>41597</v>
      </c>
      <c r="H1098" t="s">
        <v>74</v>
      </c>
      <c r="I1098" t="s">
        <v>17</v>
      </c>
      <c r="J1098">
        <v>0</v>
      </c>
      <c r="K1098">
        <v>4</v>
      </c>
      <c r="L1098" s="13">
        <f>VLOOKUP(I1098,FormProductsTable[],2,0)*(1-FormTransactionsTable[[#This Row],[Discount]])</f>
        <v>22.95</v>
      </c>
      <c r="M1098" s="14" t="str">
        <f>VLOOKUP(H1098,FormSalesRepTable[],2,0)</f>
        <v>West</v>
      </c>
      <c r="N1098" s="13">
        <f t="shared" si="19"/>
        <v>91.8</v>
      </c>
    </row>
    <row r="1099" spans="7:14" x14ac:dyDescent="0.25">
      <c r="G1099" s="3">
        <v>41783</v>
      </c>
      <c r="H1099" t="s">
        <v>43</v>
      </c>
      <c r="I1099" t="s">
        <v>17</v>
      </c>
      <c r="J1099">
        <v>2.5000000000000001E-2</v>
      </c>
      <c r="K1099">
        <v>2</v>
      </c>
      <c r="L1099" s="13">
        <f>VLOOKUP(I1099,FormProductsTable[],2,0)*(1-FormTransactionsTable[[#This Row],[Discount]])</f>
        <v>22.376249999999999</v>
      </c>
      <c r="M1099" s="14" t="str">
        <f>VLOOKUP(H1099,FormSalesRepTable[],2,0)</f>
        <v>MidWest</v>
      </c>
      <c r="N1099" s="13">
        <f t="shared" si="19"/>
        <v>44.75</v>
      </c>
    </row>
    <row r="1100" spans="7:14" x14ac:dyDescent="0.25">
      <c r="G1100" s="3">
        <v>41635</v>
      </c>
      <c r="H1100" t="s">
        <v>85</v>
      </c>
      <c r="I1100" t="s">
        <v>16</v>
      </c>
      <c r="J1100">
        <v>0</v>
      </c>
      <c r="K1100">
        <v>2</v>
      </c>
      <c r="L1100" s="13">
        <f>VLOOKUP(I1100,FormProductsTable[],2,0)*(1-FormTransactionsTable[[#This Row],[Discount]])</f>
        <v>19.95</v>
      </c>
      <c r="M1100" s="14" t="str">
        <f>VLOOKUP(H1100,FormSalesRepTable[],2,0)</f>
        <v>West</v>
      </c>
      <c r="N1100" s="13">
        <f t="shared" si="19"/>
        <v>39.9</v>
      </c>
    </row>
    <row r="1101" spans="7:14" x14ac:dyDescent="0.25">
      <c r="G1101" s="3">
        <v>41600</v>
      </c>
      <c r="H1101" t="s">
        <v>34</v>
      </c>
      <c r="I1101" t="s">
        <v>24</v>
      </c>
      <c r="J1101">
        <v>0</v>
      </c>
      <c r="K1101">
        <v>2</v>
      </c>
      <c r="L1101" s="13">
        <f>VLOOKUP(I1101,FormProductsTable[],2,0)*(1-FormTransactionsTable[[#This Row],[Discount]])</f>
        <v>34</v>
      </c>
      <c r="M1101" s="14" t="str">
        <f>VLOOKUP(H1101,FormSalesRepTable[],2,0)</f>
        <v>MidWest</v>
      </c>
      <c r="N1101" s="13">
        <f t="shared" si="19"/>
        <v>68</v>
      </c>
    </row>
    <row r="1102" spans="7:14" x14ac:dyDescent="0.25">
      <c r="G1102" s="3">
        <v>41985</v>
      </c>
      <c r="H1102" t="s">
        <v>42</v>
      </c>
      <c r="I1102" t="s">
        <v>21</v>
      </c>
      <c r="J1102">
        <v>2.5000000000000001E-2</v>
      </c>
      <c r="K1102">
        <v>3</v>
      </c>
      <c r="L1102" s="13">
        <f>VLOOKUP(I1102,FormProductsTable[],2,0)*(1-FormTransactionsTable[[#This Row],[Discount]])</f>
        <v>24.375</v>
      </c>
      <c r="M1102" s="14" t="str">
        <f>VLOOKUP(H1102,FormSalesRepTable[],2,0)</f>
        <v>MidWest</v>
      </c>
      <c r="N1102" s="13">
        <f t="shared" si="19"/>
        <v>73.13</v>
      </c>
    </row>
    <row r="1103" spans="7:14" x14ac:dyDescent="0.25">
      <c r="G1103" s="3">
        <v>41394</v>
      </c>
      <c r="H1103" t="s">
        <v>49</v>
      </c>
      <c r="I1103" t="s">
        <v>24</v>
      </c>
      <c r="J1103">
        <v>0</v>
      </c>
      <c r="K1103">
        <v>2</v>
      </c>
      <c r="L1103" s="13">
        <f>VLOOKUP(I1103,FormProductsTable[],2,0)*(1-FormTransactionsTable[[#This Row],[Discount]])</f>
        <v>34</v>
      </c>
      <c r="M1103" s="14" t="str">
        <f>VLOOKUP(H1103,FormSalesRepTable[],2,0)</f>
        <v>MidWest</v>
      </c>
      <c r="N1103" s="13">
        <f t="shared" si="19"/>
        <v>68</v>
      </c>
    </row>
    <row r="1104" spans="7:14" x14ac:dyDescent="0.25">
      <c r="G1104" s="3">
        <v>41607</v>
      </c>
      <c r="H1104" t="s">
        <v>32</v>
      </c>
      <c r="I1104" t="s">
        <v>33</v>
      </c>
      <c r="J1104">
        <v>0</v>
      </c>
      <c r="K1104">
        <v>2</v>
      </c>
      <c r="L1104" s="13">
        <f>VLOOKUP(I1104,FormProductsTable[],2,0)*(1-FormTransactionsTable[[#This Row],[Discount]])</f>
        <v>23.5</v>
      </c>
      <c r="M1104" s="14" t="str">
        <f>VLOOKUP(H1104,FormSalesRepTable[],2,0)</f>
        <v>MidWest</v>
      </c>
      <c r="N1104" s="13">
        <f t="shared" si="19"/>
        <v>47</v>
      </c>
    </row>
    <row r="1105" spans="7:14" x14ac:dyDescent="0.25">
      <c r="G1105" s="3">
        <v>41634</v>
      </c>
      <c r="H1105" t="s">
        <v>34</v>
      </c>
      <c r="I1105" t="s">
        <v>11</v>
      </c>
      <c r="J1105">
        <v>0</v>
      </c>
      <c r="K1105">
        <v>2</v>
      </c>
      <c r="L1105" s="13">
        <f>VLOOKUP(I1105,FormProductsTable[],2,0)*(1-FormTransactionsTable[[#This Row],[Discount]])</f>
        <v>79.95</v>
      </c>
      <c r="M1105" s="14" t="str">
        <f>VLOOKUP(H1105,FormSalesRepTable[],2,0)</f>
        <v>MidWest</v>
      </c>
      <c r="N1105" s="13">
        <f t="shared" si="19"/>
        <v>159.9</v>
      </c>
    </row>
    <row r="1106" spans="7:14" x14ac:dyDescent="0.25">
      <c r="G1106" s="3">
        <v>41320</v>
      </c>
      <c r="H1106" t="s">
        <v>52</v>
      </c>
      <c r="I1106" t="s">
        <v>36</v>
      </c>
      <c r="J1106">
        <v>0.03</v>
      </c>
      <c r="K1106">
        <v>3</v>
      </c>
      <c r="L1106" s="13">
        <f>VLOOKUP(I1106,FormProductsTable[],2,0)*(1-FormTransactionsTable[[#This Row],[Discount]])</f>
        <v>24.25</v>
      </c>
      <c r="M1106" s="14" t="str">
        <f>VLOOKUP(H1106,FormSalesRepTable[],2,0)</f>
        <v>West</v>
      </c>
      <c r="N1106" s="13">
        <f t="shared" si="19"/>
        <v>72.75</v>
      </c>
    </row>
    <row r="1107" spans="7:14" x14ac:dyDescent="0.25">
      <c r="G1107" s="3">
        <v>41602</v>
      </c>
      <c r="H1107" t="s">
        <v>78</v>
      </c>
      <c r="I1107" t="s">
        <v>24</v>
      </c>
      <c r="J1107">
        <v>0</v>
      </c>
      <c r="K1107">
        <v>2</v>
      </c>
      <c r="L1107" s="13">
        <f>VLOOKUP(I1107,FormProductsTable[],2,0)*(1-FormTransactionsTable[[#This Row],[Discount]])</f>
        <v>34</v>
      </c>
      <c r="M1107" s="14" t="str">
        <f>VLOOKUP(H1107,FormSalesRepTable[],2,0)</f>
        <v>South</v>
      </c>
      <c r="N1107" s="13">
        <f t="shared" si="19"/>
        <v>68</v>
      </c>
    </row>
    <row r="1108" spans="7:14" x14ac:dyDescent="0.25">
      <c r="G1108" s="3">
        <v>41384</v>
      </c>
      <c r="H1108" t="s">
        <v>28</v>
      </c>
      <c r="I1108" t="s">
        <v>17</v>
      </c>
      <c r="J1108">
        <v>0</v>
      </c>
      <c r="K1108">
        <v>1</v>
      </c>
      <c r="L1108" s="13">
        <f>VLOOKUP(I1108,FormProductsTable[],2,0)*(1-FormTransactionsTable[[#This Row],[Discount]])</f>
        <v>22.95</v>
      </c>
      <c r="M1108" s="14" t="str">
        <f>VLOOKUP(H1108,FormSalesRepTable[],2,0)</f>
        <v>MidWest</v>
      </c>
      <c r="N1108" s="13">
        <f t="shared" si="19"/>
        <v>22.95</v>
      </c>
    </row>
    <row r="1109" spans="7:14" x14ac:dyDescent="0.25">
      <c r="G1109" s="3">
        <v>41989</v>
      </c>
      <c r="H1109" t="s">
        <v>8</v>
      </c>
      <c r="I1109" t="s">
        <v>17</v>
      </c>
      <c r="J1109">
        <v>0</v>
      </c>
      <c r="K1109">
        <v>1</v>
      </c>
      <c r="L1109" s="13">
        <f>VLOOKUP(I1109,FormProductsTable[],2,0)*(1-FormTransactionsTable[[#This Row],[Discount]])</f>
        <v>22.95</v>
      </c>
      <c r="M1109" s="14" t="str">
        <f>VLOOKUP(H1109,FormSalesRepTable[],2,0)</f>
        <v>MidWest</v>
      </c>
      <c r="N1109" s="13">
        <f t="shared" si="19"/>
        <v>22.95</v>
      </c>
    </row>
    <row r="1110" spans="7:14" x14ac:dyDescent="0.25">
      <c r="G1110" s="3">
        <v>42003</v>
      </c>
      <c r="H1110" t="s">
        <v>42</v>
      </c>
      <c r="I1110" t="s">
        <v>36</v>
      </c>
      <c r="J1110">
        <v>0.01</v>
      </c>
      <c r="K1110">
        <v>3</v>
      </c>
      <c r="L1110" s="13">
        <f>VLOOKUP(I1110,FormProductsTable[],2,0)*(1-FormTransactionsTable[[#This Row],[Discount]])</f>
        <v>24.75</v>
      </c>
      <c r="M1110" s="14" t="str">
        <f>VLOOKUP(H1110,FormSalesRepTable[],2,0)</f>
        <v>MidWest</v>
      </c>
      <c r="N1110" s="13">
        <f t="shared" si="19"/>
        <v>74.25</v>
      </c>
    </row>
    <row r="1111" spans="7:14" x14ac:dyDescent="0.25">
      <c r="G1111" s="3">
        <v>41620</v>
      </c>
      <c r="H1111" t="s">
        <v>34</v>
      </c>
      <c r="I1111" t="s">
        <v>11</v>
      </c>
      <c r="J1111">
        <v>0</v>
      </c>
      <c r="K1111">
        <v>4</v>
      </c>
      <c r="L1111" s="13">
        <f>VLOOKUP(I1111,FormProductsTable[],2,0)*(1-FormTransactionsTable[[#This Row],[Discount]])</f>
        <v>79.95</v>
      </c>
      <c r="M1111" s="14" t="str">
        <f>VLOOKUP(H1111,FormSalesRepTable[],2,0)</f>
        <v>MidWest</v>
      </c>
      <c r="N1111" s="13">
        <f t="shared" si="19"/>
        <v>319.8</v>
      </c>
    </row>
    <row r="1112" spans="7:14" x14ac:dyDescent="0.25">
      <c r="G1112" s="3">
        <v>41951</v>
      </c>
      <c r="H1112" t="s">
        <v>92</v>
      </c>
      <c r="I1112" t="s">
        <v>36</v>
      </c>
      <c r="J1112">
        <v>0</v>
      </c>
      <c r="K1112">
        <v>2</v>
      </c>
      <c r="L1112" s="13">
        <f>VLOOKUP(I1112,FormProductsTable[],2,0)*(1-FormTransactionsTable[[#This Row],[Discount]])</f>
        <v>25</v>
      </c>
      <c r="M1112" s="14" t="str">
        <f>VLOOKUP(H1112,FormSalesRepTable[],2,0)</f>
        <v>MidWest</v>
      </c>
      <c r="N1112" s="13">
        <f t="shared" si="19"/>
        <v>50</v>
      </c>
    </row>
    <row r="1113" spans="7:14" x14ac:dyDescent="0.25">
      <c r="G1113" s="3">
        <v>41630</v>
      </c>
      <c r="H1113" t="s">
        <v>25</v>
      </c>
      <c r="I1113" t="s">
        <v>12</v>
      </c>
      <c r="J1113">
        <v>0.01</v>
      </c>
      <c r="K1113">
        <v>1</v>
      </c>
      <c r="L1113" s="13">
        <f>VLOOKUP(I1113,FormProductsTable[],2,0)*(1-FormTransactionsTable[[#This Row],[Discount]])</f>
        <v>22.720499999999998</v>
      </c>
      <c r="M1113" s="14" t="str">
        <f>VLOOKUP(H1113,FormSalesRepTable[],2,0)</f>
        <v>West</v>
      </c>
      <c r="N1113" s="13">
        <f t="shared" si="19"/>
        <v>22.72</v>
      </c>
    </row>
    <row r="1114" spans="7:14" x14ac:dyDescent="0.25">
      <c r="G1114" s="3">
        <v>41951</v>
      </c>
      <c r="H1114" t="s">
        <v>26</v>
      </c>
      <c r="I1114" t="s">
        <v>24</v>
      </c>
      <c r="J1114">
        <v>0.01</v>
      </c>
      <c r="K1114">
        <v>3</v>
      </c>
      <c r="L1114" s="13">
        <f>VLOOKUP(I1114,FormProductsTable[],2,0)*(1-FormTransactionsTable[[#This Row],[Discount]])</f>
        <v>33.659999999999997</v>
      </c>
      <c r="M1114" s="14" t="str">
        <f>VLOOKUP(H1114,FormSalesRepTable[],2,0)</f>
        <v>MidWest</v>
      </c>
      <c r="N1114" s="13">
        <f t="shared" si="19"/>
        <v>100.98</v>
      </c>
    </row>
    <row r="1115" spans="7:14" x14ac:dyDescent="0.25">
      <c r="G1115" s="3">
        <v>41979</v>
      </c>
      <c r="H1115" t="s">
        <v>15</v>
      </c>
      <c r="I1115" t="s">
        <v>12</v>
      </c>
      <c r="J1115">
        <v>2.5000000000000001E-2</v>
      </c>
      <c r="K1115">
        <v>2</v>
      </c>
      <c r="L1115" s="13">
        <f>VLOOKUP(I1115,FormProductsTable[],2,0)*(1-FormTransactionsTable[[#This Row],[Discount]])</f>
        <v>22.376249999999999</v>
      </c>
      <c r="M1115" s="14" t="str">
        <f>VLOOKUP(H1115,FormSalesRepTable[],2,0)</f>
        <v>MidWest</v>
      </c>
      <c r="N1115" s="13">
        <f t="shared" si="19"/>
        <v>44.75</v>
      </c>
    </row>
    <row r="1116" spans="7:14" x14ac:dyDescent="0.25">
      <c r="G1116" s="3">
        <v>41321</v>
      </c>
      <c r="H1116" t="s">
        <v>66</v>
      </c>
      <c r="I1116" t="s">
        <v>24</v>
      </c>
      <c r="J1116">
        <v>0</v>
      </c>
      <c r="K1116">
        <v>2</v>
      </c>
      <c r="L1116" s="13">
        <f>VLOOKUP(I1116,FormProductsTable[],2,0)*(1-FormTransactionsTable[[#This Row],[Discount]])</f>
        <v>34</v>
      </c>
      <c r="M1116" s="14" t="str">
        <f>VLOOKUP(H1116,FormSalesRepTable[],2,0)</f>
        <v>West</v>
      </c>
      <c r="N1116" s="13">
        <f t="shared" si="19"/>
        <v>68</v>
      </c>
    </row>
    <row r="1117" spans="7:14" x14ac:dyDescent="0.25">
      <c r="G1117" s="3">
        <v>41979</v>
      </c>
      <c r="H1117" t="s">
        <v>8</v>
      </c>
      <c r="I1117" t="s">
        <v>11</v>
      </c>
      <c r="J1117">
        <v>1.4999999999999999E-2</v>
      </c>
      <c r="K1117">
        <v>2</v>
      </c>
      <c r="L1117" s="13">
        <f>VLOOKUP(I1117,FormProductsTable[],2,0)*(1-FormTransactionsTable[[#This Row],[Discount]])</f>
        <v>78.750749999999996</v>
      </c>
      <c r="M1117" s="14" t="str">
        <f>VLOOKUP(H1117,FormSalesRepTable[],2,0)</f>
        <v>MidWest</v>
      </c>
      <c r="N1117" s="13">
        <f t="shared" si="19"/>
        <v>157.5</v>
      </c>
    </row>
    <row r="1118" spans="7:14" x14ac:dyDescent="0.25">
      <c r="G1118" s="3">
        <v>41986</v>
      </c>
      <c r="H1118" t="s">
        <v>48</v>
      </c>
      <c r="I1118" t="s">
        <v>24</v>
      </c>
      <c r="J1118">
        <v>1.4999999999999999E-2</v>
      </c>
      <c r="K1118">
        <v>1</v>
      </c>
      <c r="L1118" s="13">
        <f>VLOOKUP(I1118,FormProductsTable[],2,0)*(1-FormTransactionsTable[[#This Row],[Discount]])</f>
        <v>33.49</v>
      </c>
      <c r="M1118" s="14" t="str">
        <f>VLOOKUP(H1118,FormSalesRepTable[],2,0)</f>
        <v>West</v>
      </c>
      <c r="N1118" s="13">
        <f t="shared" si="19"/>
        <v>33.49</v>
      </c>
    </row>
    <row r="1119" spans="7:14" x14ac:dyDescent="0.25">
      <c r="G1119" s="3">
        <v>41635</v>
      </c>
      <c r="H1119" t="s">
        <v>46</v>
      </c>
      <c r="I1119" t="s">
        <v>16</v>
      </c>
      <c r="J1119">
        <v>0</v>
      </c>
      <c r="K1119">
        <v>1</v>
      </c>
      <c r="L1119" s="13">
        <f>VLOOKUP(I1119,FormProductsTable[],2,0)*(1-FormTransactionsTable[[#This Row],[Discount]])</f>
        <v>19.95</v>
      </c>
      <c r="M1119" s="14" t="str">
        <f>VLOOKUP(H1119,FormSalesRepTable[],2,0)</f>
        <v>South</v>
      </c>
      <c r="N1119" s="13">
        <f t="shared" si="19"/>
        <v>19.95</v>
      </c>
    </row>
    <row r="1120" spans="7:14" x14ac:dyDescent="0.25">
      <c r="G1120" s="3">
        <v>41600</v>
      </c>
      <c r="H1120" t="s">
        <v>74</v>
      </c>
      <c r="I1120" t="s">
        <v>24</v>
      </c>
      <c r="J1120">
        <v>0</v>
      </c>
      <c r="K1120">
        <v>17</v>
      </c>
      <c r="L1120" s="13">
        <f>VLOOKUP(I1120,FormProductsTable[],2,0)*(1-FormTransactionsTable[[#This Row],[Discount]])</f>
        <v>34</v>
      </c>
      <c r="M1120" s="14" t="str">
        <f>VLOOKUP(H1120,FormSalesRepTable[],2,0)</f>
        <v>West</v>
      </c>
      <c r="N1120" s="13">
        <f t="shared" si="19"/>
        <v>578</v>
      </c>
    </row>
    <row r="1121" spans="7:14" x14ac:dyDescent="0.25">
      <c r="G1121" s="3">
        <v>41987</v>
      </c>
      <c r="H1121" t="s">
        <v>76</v>
      </c>
      <c r="I1121" t="s">
        <v>11</v>
      </c>
      <c r="J1121">
        <v>0</v>
      </c>
      <c r="K1121">
        <v>3</v>
      </c>
      <c r="L1121" s="13">
        <f>VLOOKUP(I1121,FormProductsTable[],2,0)*(1-FormTransactionsTable[[#This Row],[Discount]])</f>
        <v>79.95</v>
      </c>
      <c r="M1121" s="14" t="str">
        <f>VLOOKUP(H1121,FormSalesRepTable[],2,0)</f>
        <v>MidWest</v>
      </c>
      <c r="N1121" s="13">
        <f t="shared" si="19"/>
        <v>239.85</v>
      </c>
    </row>
    <row r="1122" spans="7:14" x14ac:dyDescent="0.25">
      <c r="G1122" s="3">
        <v>41960</v>
      </c>
      <c r="H1122" t="s">
        <v>72</v>
      </c>
      <c r="I1122" t="s">
        <v>17</v>
      </c>
      <c r="J1122">
        <v>0.02</v>
      </c>
      <c r="K1122">
        <v>3</v>
      </c>
      <c r="L1122" s="13">
        <f>VLOOKUP(I1122,FormProductsTable[],2,0)*(1-FormTransactionsTable[[#This Row],[Discount]])</f>
        <v>22.491</v>
      </c>
      <c r="M1122" s="14" t="str">
        <f>VLOOKUP(H1122,FormSalesRepTable[],2,0)</f>
        <v>West</v>
      </c>
      <c r="N1122" s="13">
        <f t="shared" si="19"/>
        <v>67.47</v>
      </c>
    </row>
    <row r="1123" spans="7:14" x14ac:dyDescent="0.25">
      <c r="G1123" s="3">
        <v>41966</v>
      </c>
      <c r="H1123" t="s">
        <v>58</v>
      </c>
      <c r="I1123" t="s">
        <v>17</v>
      </c>
      <c r="J1123">
        <v>0.03</v>
      </c>
      <c r="K1123">
        <v>2</v>
      </c>
      <c r="L1123" s="13">
        <f>VLOOKUP(I1123,FormProductsTable[],2,0)*(1-FormTransactionsTable[[#This Row],[Discount]])</f>
        <v>22.261499999999998</v>
      </c>
      <c r="M1123" s="14" t="str">
        <f>VLOOKUP(H1123,FormSalesRepTable[],2,0)</f>
        <v>East</v>
      </c>
      <c r="N1123" s="13">
        <f t="shared" si="19"/>
        <v>44.52</v>
      </c>
    </row>
    <row r="1124" spans="7:14" x14ac:dyDescent="0.25">
      <c r="G1124" s="3">
        <v>41610</v>
      </c>
      <c r="H1124" t="s">
        <v>48</v>
      </c>
      <c r="I1124" t="s">
        <v>24</v>
      </c>
      <c r="J1124">
        <v>0</v>
      </c>
      <c r="K1124">
        <v>2</v>
      </c>
      <c r="L1124" s="13">
        <f>VLOOKUP(I1124,FormProductsTable[],2,0)*(1-FormTransactionsTable[[#This Row],[Discount]])</f>
        <v>34</v>
      </c>
      <c r="M1124" s="14" t="str">
        <f>VLOOKUP(H1124,FormSalesRepTable[],2,0)</f>
        <v>West</v>
      </c>
      <c r="N1124" s="13">
        <f t="shared" si="19"/>
        <v>68</v>
      </c>
    </row>
    <row r="1125" spans="7:14" x14ac:dyDescent="0.25">
      <c r="G1125" s="3">
        <v>41972</v>
      </c>
      <c r="H1125" t="s">
        <v>94</v>
      </c>
      <c r="I1125" t="s">
        <v>36</v>
      </c>
      <c r="J1125">
        <v>0.01</v>
      </c>
      <c r="K1125">
        <v>1</v>
      </c>
      <c r="L1125" s="13">
        <f>VLOOKUP(I1125,FormProductsTable[],2,0)*(1-FormTransactionsTable[[#This Row],[Discount]])</f>
        <v>24.75</v>
      </c>
      <c r="M1125" s="14" t="str">
        <f>VLOOKUP(H1125,FormSalesRepTable[],2,0)</f>
        <v>South</v>
      </c>
      <c r="N1125" s="13">
        <f t="shared" si="19"/>
        <v>24.75</v>
      </c>
    </row>
    <row r="1126" spans="7:14" x14ac:dyDescent="0.25">
      <c r="G1126" s="3">
        <v>41608</v>
      </c>
      <c r="H1126" t="s">
        <v>58</v>
      </c>
      <c r="I1126" t="s">
        <v>30</v>
      </c>
      <c r="J1126">
        <v>2.5000000000000001E-2</v>
      </c>
      <c r="K1126">
        <v>1</v>
      </c>
      <c r="L1126" s="13">
        <f>VLOOKUP(I1126,FormProductsTable[],2,0)*(1-FormTransactionsTable[[#This Row],[Discount]])</f>
        <v>29.25</v>
      </c>
      <c r="M1126" s="14" t="str">
        <f>VLOOKUP(H1126,FormSalesRepTable[],2,0)</f>
        <v>East</v>
      </c>
      <c r="N1126" s="13">
        <f t="shared" si="19"/>
        <v>29.25</v>
      </c>
    </row>
    <row r="1127" spans="7:14" x14ac:dyDescent="0.25">
      <c r="G1127" s="3">
        <v>42002</v>
      </c>
      <c r="H1127" t="s">
        <v>40</v>
      </c>
      <c r="I1127" t="s">
        <v>30</v>
      </c>
      <c r="J1127">
        <v>0</v>
      </c>
      <c r="K1127">
        <v>3</v>
      </c>
      <c r="L1127" s="13">
        <f>VLOOKUP(I1127,FormProductsTable[],2,0)*(1-FormTransactionsTable[[#This Row],[Discount]])</f>
        <v>30</v>
      </c>
      <c r="M1127" s="14" t="str">
        <f>VLOOKUP(H1127,FormSalesRepTable[],2,0)</f>
        <v>South</v>
      </c>
      <c r="N1127" s="13">
        <f t="shared" si="19"/>
        <v>90</v>
      </c>
    </row>
    <row r="1128" spans="7:14" x14ac:dyDescent="0.25">
      <c r="G1128" s="3">
        <v>41308</v>
      </c>
      <c r="H1128" t="s">
        <v>77</v>
      </c>
      <c r="I1128" t="s">
        <v>7</v>
      </c>
      <c r="J1128">
        <v>0</v>
      </c>
      <c r="K1128">
        <v>2</v>
      </c>
      <c r="L1128" s="13">
        <f>VLOOKUP(I1128,FormProductsTable[],2,0)*(1-FormTransactionsTable[[#This Row],[Discount]])</f>
        <v>21</v>
      </c>
      <c r="M1128" s="14" t="str">
        <f>VLOOKUP(H1128,FormSalesRepTable[],2,0)</f>
        <v>West</v>
      </c>
      <c r="N1128" s="13">
        <f t="shared" si="19"/>
        <v>42</v>
      </c>
    </row>
    <row r="1129" spans="7:14" x14ac:dyDescent="0.25">
      <c r="G1129" s="3">
        <v>41618</v>
      </c>
      <c r="H1129" t="s">
        <v>10</v>
      </c>
      <c r="I1129" t="s">
        <v>11</v>
      </c>
      <c r="J1129">
        <v>0.03</v>
      </c>
      <c r="K1129">
        <v>3</v>
      </c>
      <c r="L1129" s="13">
        <f>VLOOKUP(I1129,FormProductsTable[],2,0)*(1-FormTransactionsTable[[#This Row],[Discount]])</f>
        <v>77.551500000000004</v>
      </c>
      <c r="M1129" s="14" t="str">
        <f>VLOOKUP(H1129,FormSalesRepTable[],2,0)</f>
        <v>West</v>
      </c>
      <c r="N1129" s="13">
        <f t="shared" si="19"/>
        <v>232.65</v>
      </c>
    </row>
    <row r="1130" spans="7:14" x14ac:dyDescent="0.25">
      <c r="G1130" s="3">
        <v>41968</v>
      </c>
      <c r="H1130" t="s">
        <v>85</v>
      </c>
      <c r="I1130" t="s">
        <v>16</v>
      </c>
      <c r="J1130">
        <v>0</v>
      </c>
      <c r="K1130">
        <v>2</v>
      </c>
      <c r="L1130" s="13">
        <f>VLOOKUP(I1130,FormProductsTable[],2,0)*(1-FormTransactionsTable[[#This Row],[Discount]])</f>
        <v>19.95</v>
      </c>
      <c r="M1130" s="14" t="str">
        <f>VLOOKUP(H1130,FormSalesRepTable[],2,0)</f>
        <v>West</v>
      </c>
      <c r="N1130" s="13">
        <f t="shared" si="19"/>
        <v>39.9</v>
      </c>
    </row>
    <row r="1131" spans="7:14" x14ac:dyDescent="0.25">
      <c r="G1131" s="3">
        <v>41952</v>
      </c>
      <c r="H1131" t="s">
        <v>29</v>
      </c>
      <c r="I1131" t="s">
        <v>7</v>
      </c>
      <c r="J1131">
        <v>0.01</v>
      </c>
      <c r="K1131">
        <v>2</v>
      </c>
      <c r="L1131" s="13">
        <f>VLOOKUP(I1131,FormProductsTable[],2,0)*(1-FormTransactionsTable[[#This Row],[Discount]])</f>
        <v>20.79</v>
      </c>
      <c r="M1131" s="14" t="str">
        <f>VLOOKUP(H1131,FormSalesRepTable[],2,0)</f>
        <v>East</v>
      </c>
      <c r="N1131" s="13">
        <f t="shared" si="19"/>
        <v>41.58</v>
      </c>
    </row>
    <row r="1132" spans="7:14" x14ac:dyDescent="0.25">
      <c r="G1132" s="3">
        <v>41631</v>
      </c>
      <c r="H1132" t="s">
        <v>29</v>
      </c>
      <c r="I1132" t="s">
        <v>36</v>
      </c>
      <c r="J1132">
        <v>1.4999999999999999E-2</v>
      </c>
      <c r="K1132">
        <v>2</v>
      </c>
      <c r="L1132" s="13">
        <f>VLOOKUP(I1132,FormProductsTable[],2,0)*(1-FormTransactionsTable[[#This Row],[Discount]])</f>
        <v>24.625</v>
      </c>
      <c r="M1132" s="14" t="str">
        <f>VLOOKUP(H1132,FormSalesRepTable[],2,0)</f>
        <v>East</v>
      </c>
      <c r="N1132" s="13">
        <f t="shared" si="19"/>
        <v>49.25</v>
      </c>
    </row>
    <row r="1133" spans="7:14" x14ac:dyDescent="0.25">
      <c r="G1133" s="3">
        <v>41543</v>
      </c>
      <c r="H1133" t="s">
        <v>18</v>
      </c>
      <c r="I1133" t="s">
        <v>12</v>
      </c>
      <c r="J1133">
        <v>0</v>
      </c>
      <c r="K1133">
        <v>1</v>
      </c>
      <c r="L1133" s="13">
        <f>VLOOKUP(I1133,FormProductsTable[],2,0)*(1-FormTransactionsTable[[#This Row],[Discount]])</f>
        <v>22.95</v>
      </c>
      <c r="M1133" s="14" t="str">
        <f>VLOOKUP(H1133,FormSalesRepTable[],2,0)</f>
        <v>East</v>
      </c>
      <c r="N1133" s="13">
        <f t="shared" si="19"/>
        <v>22.95</v>
      </c>
    </row>
    <row r="1134" spans="7:14" x14ac:dyDescent="0.25">
      <c r="G1134" s="3">
        <v>41974</v>
      </c>
      <c r="H1134" t="s">
        <v>93</v>
      </c>
      <c r="I1134" t="s">
        <v>7</v>
      </c>
      <c r="J1134">
        <v>0</v>
      </c>
      <c r="K1134">
        <v>3</v>
      </c>
      <c r="L1134" s="13">
        <f>VLOOKUP(I1134,FormProductsTable[],2,0)*(1-FormTransactionsTable[[#This Row],[Discount]])</f>
        <v>21</v>
      </c>
      <c r="M1134" s="14" t="str">
        <f>VLOOKUP(H1134,FormSalesRepTable[],2,0)</f>
        <v>MidWest</v>
      </c>
      <c r="N1134" s="13">
        <f t="shared" si="19"/>
        <v>63</v>
      </c>
    </row>
    <row r="1135" spans="7:14" x14ac:dyDescent="0.25">
      <c r="G1135" s="3">
        <v>41476</v>
      </c>
      <c r="H1135" t="s">
        <v>73</v>
      </c>
      <c r="I1135" t="s">
        <v>24</v>
      </c>
      <c r="J1135">
        <v>0</v>
      </c>
      <c r="K1135">
        <v>3</v>
      </c>
      <c r="L1135" s="13">
        <f>VLOOKUP(I1135,FormProductsTable[],2,0)*(1-FormTransactionsTable[[#This Row],[Discount]])</f>
        <v>34</v>
      </c>
      <c r="M1135" s="14" t="str">
        <f>VLOOKUP(H1135,FormSalesRepTable[],2,0)</f>
        <v>MidWest</v>
      </c>
      <c r="N1135" s="13">
        <f t="shared" si="19"/>
        <v>102</v>
      </c>
    </row>
    <row r="1136" spans="7:14" x14ac:dyDescent="0.25">
      <c r="G1136" s="3">
        <v>41972</v>
      </c>
      <c r="H1136" t="s">
        <v>26</v>
      </c>
      <c r="I1136" t="s">
        <v>36</v>
      </c>
      <c r="J1136">
        <v>0</v>
      </c>
      <c r="K1136">
        <v>1</v>
      </c>
      <c r="L1136" s="13">
        <f>VLOOKUP(I1136,FormProductsTable[],2,0)*(1-FormTransactionsTable[[#This Row],[Discount]])</f>
        <v>25</v>
      </c>
      <c r="M1136" s="14" t="str">
        <f>VLOOKUP(H1136,FormSalesRepTable[],2,0)</f>
        <v>MidWest</v>
      </c>
      <c r="N1136" s="13">
        <f t="shared" si="19"/>
        <v>25</v>
      </c>
    </row>
    <row r="1137" spans="7:14" x14ac:dyDescent="0.25">
      <c r="G1137" s="3">
        <v>41413</v>
      </c>
      <c r="H1137" t="s">
        <v>26</v>
      </c>
      <c r="I1137" t="s">
        <v>17</v>
      </c>
      <c r="J1137">
        <v>1.4999999999999999E-2</v>
      </c>
      <c r="K1137">
        <v>2</v>
      </c>
      <c r="L1137" s="13">
        <f>VLOOKUP(I1137,FormProductsTable[],2,0)*(1-FormTransactionsTable[[#This Row],[Discount]])</f>
        <v>22.60575</v>
      </c>
      <c r="M1137" s="14" t="str">
        <f>VLOOKUP(H1137,FormSalesRepTable[],2,0)</f>
        <v>MidWest</v>
      </c>
      <c r="N1137" s="13">
        <f t="shared" si="19"/>
        <v>45.21</v>
      </c>
    </row>
    <row r="1138" spans="7:14" x14ac:dyDescent="0.25">
      <c r="G1138" s="3">
        <v>41964</v>
      </c>
      <c r="H1138" t="s">
        <v>78</v>
      </c>
      <c r="I1138" t="s">
        <v>16</v>
      </c>
      <c r="J1138">
        <v>0.01</v>
      </c>
      <c r="K1138">
        <v>5</v>
      </c>
      <c r="L1138" s="13">
        <f>VLOOKUP(I1138,FormProductsTable[],2,0)*(1-FormTransactionsTable[[#This Row],[Discount]])</f>
        <v>19.750499999999999</v>
      </c>
      <c r="M1138" s="14" t="str">
        <f>VLOOKUP(H1138,FormSalesRepTable[],2,0)</f>
        <v>South</v>
      </c>
      <c r="N1138" s="13">
        <f t="shared" si="19"/>
        <v>98.75</v>
      </c>
    </row>
    <row r="1139" spans="7:14" x14ac:dyDescent="0.25">
      <c r="G1139" s="3">
        <v>41952</v>
      </c>
      <c r="H1139" t="s">
        <v>29</v>
      </c>
      <c r="I1139" t="s">
        <v>12</v>
      </c>
      <c r="J1139">
        <v>0</v>
      </c>
      <c r="K1139">
        <v>3</v>
      </c>
      <c r="L1139" s="13">
        <f>VLOOKUP(I1139,FormProductsTable[],2,0)*(1-FormTransactionsTable[[#This Row],[Discount]])</f>
        <v>22.95</v>
      </c>
      <c r="M1139" s="14" t="str">
        <f>VLOOKUP(H1139,FormSalesRepTable[],2,0)</f>
        <v>East</v>
      </c>
      <c r="N1139" s="13">
        <f t="shared" si="19"/>
        <v>68.849999999999994</v>
      </c>
    </row>
    <row r="1140" spans="7:14" x14ac:dyDescent="0.25">
      <c r="G1140" s="3">
        <v>41951</v>
      </c>
      <c r="H1140" t="s">
        <v>66</v>
      </c>
      <c r="I1140" t="s">
        <v>24</v>
      </c>
      <c r="J1140">
        <v>0</v>
      </c>
      <c r="K1140">
        <v>1</v>
      </c>
      <c r="L1140" s="13">
        <f>VLOOKUP(I1140,FormProductsTable[],2,0)*(1-FormTransactionsTable[[#This Row],[Discount]])</f>
        <v>34</v>
      </c>
      <c r="M1140" s="14" t="str">
        <f>VLOOKUP(H1140,FormSalesRepTable[],2,0)</f>
        <v>West</v>
      </c>
      <c r="N1140" s="13">
        <f t="shared" si="19"/>
        <v>34</v>
      </c>
    </row>
    <row r="1141" spans="7:14" x14ac:dyDescent="0.25">
      <c r="G1141" s="3">
        <v>41474</v>
      </c>
      <c r="H1141" t="s">
        <v>43</v>
      </c>
      <c r="I1141" t="s">
        <v>33</v>
      </c>
      <c r="J1141">
        <v>0</v>
      </c>
      <c r="K1141">
        <v>3</v>
      </c>
      <c r="L1141" s="13">
        <f>VLOOKUP(I1141,FormProductsTable[],2,0)*(1-FormTransactionsTable[[#This Row],[Discount]])</f>
        <v>23.5</v>
      </c>
      <c r="M1141" s="14" t="str">
        <f>VLOOKUP(H1141,FormSalesRepTable[],2,0)</f>
        <v>MidWest</v>
      </c>
      <c r="N1141" s="13">
        <f t="shared" si="19"/>
        <v>70.5</v>
      </c>
    </row>
    <row r="1142" spans="7:14" x14ac:dyDescent="0.25">
      <c r="G1142" s="3">
        <v>41314</v>
      </c>
      <c r="H1142" t="s">
        <v>75</v>
      </c>
      <c r="I1142" t="s">
        <v>41</v>
      </c>
      <c r="J1142">
        <v>0</v>
      </c>
      <c r="K1142">
        <v>2</v>
      </c>
      <c r="L1142" s="13">
        <f>VLOOKUP(I1142,FormProductsTable[],2,0)*(1-FormTransactionsTable[[#This Row],[Discount]])</f>
        <v>19</v>
      </c>
      <c r="M1142" s="14" t="str">
        <f>VLOOKUP(H1142,FormSalesRepTable[],2,0)</f>
        <v>MidWest</v>
      </c>
      <c r="N1142" s="13">
        <f t="shared" si="19"/>
        <v>38</v>
      </c>
    </row>
    <row r="1143" spans="7:14" x14ac:dyDescent="0.25">
      <c r="G1143" s="3">
        <v>41992</v>
      </c>
      <c r="H1143" t="s">
        <v>13</v>
      </c>
      <c r="I1143" t="s">
        <v>36</v>
      </c>
      <c r="J1143">
        <v>0</v>
      </c>
      <c r="K1143">
        <v>3</v>
      </c>
      <c r="L1143" s="13">
        <f>VLOOKUP(I1143,FormProductsTable[],2,0)*(1-FormTransactionsTable[[#This Row],[Discount]])</f>
        <v>25</v>
      </c>
      <c r="M1143" s="14" t="str">
        <f>VLOOKUP(H1143,FormSalesRepTable[],2,0)</f>
        <v>West</v>
      </c>
      <c r="N1143" s="13">
        <f t="shared" si="19"/>
        <v>75</v>
      </c>
    </row>
    <row r="1144" spans="7:14" x14ac:dyDescent="0.25">
      <c r="G1144" s="3">
        <v>41624</v>
      </c>
      <c r="H1144" t="s">
        <v>49</v>
      </c>
      <c r="I1144" t="s">
        <v>16</v>
      </c>
      <c r="J1144">
        <v>0.01</v>
      </c>
      <c r="K1144">
        <v>2</v>
      </c>
      <c r="L1144" s="13">
        <f>VLOOKUP(I1144,FormProductsTable[],2,0)*(1-FormTransactionsTable[[#This Row],[Discount]])</f>
        <v>19.750499999999999</v>
      </c>
      <c r="M1144" s="14" t="str">
        <f>VLOOKUP(H1144,FormSalesRepTable[],2,0)</f>
        <v>MidWest</v>
      </c>
      <c r="N1144" s="13">
        <f t="shared" si="19"/>
        <v>39.5</v>
      </c>
    </row>
    <row r="1145" spans="7:14" x14ac:dyDescent="0.25">
      <c r="G1145" s="3">
        <v>41958</v>
      </c>
      <c r="H1145" t="s">
        <v>45</v>
      </c>
      <c r="I1145" t="s">
        <v>17</v>
      </c>
      <c r="J1145">
        <v>0.01</v>
      </c>
      <c r="K1145">
        <v>2</v>
      </c>
      <c r="L1145" s="13">
        <f>VLOOKUP(I1145,FormProductsTable[],2,0)*(1-FormTransactionsTable[[#This Row],[Discount]])</f>
        <v>22.720499999999998</v>
      </c>
      <c r="M1145" s="14" t="str">
        <f>VLOOKUP(H1145,FormSalesRepTable[],2,0)</f>
        <v>MidWest</v>
      </c>
      <c r="N1145" s="13">
        <f t="shared" si="19"/>
        <v>45.44</v>
      </c>
    </row>
    <row r="1146" spans="7:14" x14ac:dyDescent="0.25">
      <c r="G1146" s="3">
        <v>41592</v>
      </c>
      <c r="H1146" t="s">
        <v>63</v>
      </c>
      <c r="I1146" t="s">
        <v>24</v>
      </c>
      <c r="J1146">
        <v>0</v>
      </c>
      <c r="K1146">
        <v>2</v>
      </c>
      <c r="L1146" s="13">
        <f>VLOOKUP(I1146,FormProductsTable[],2,0)*(1-FormTransactionsTable[[#This Row],[Discount]])</f>
        <v>34</v>
      </c>
      <c r="M1146" s="14" t="str">
        <f>VLOOKUP(H1146,FormSalesRepTable[],2,0)</f>
        <v>MidWest</v>
      </c>
      <c r="N1146" s="13">
        <f t="shared" si="19"/>
        <v>68</v>
      </c>
    </row>
    <row r="1147" spans="7:14" x14ac:dyDescent="0.25">
      <c r="G1147" s="3">
        <v>41997</v>
      </c>
      <c r="H1147" t="s">
        <v>42</v>
      </c>
      <c r="I1147" t="s">
        <v>21</v>
      </c>
      <c r="J1147">
        <v>0.02</v>
      </c>
      <c r="K1147">
        <v>3</v>
      </c>
      <c r="L1147" s="13">
        <f>VLOOKUP(I1147,FormProductsTable[],2,0)*(1-FormTransactionsTable[[#This Row],[Discount]])</f>
        <v>24.5</v>
      </c>
      <c r="M1147" s="14" t="str">
        <f>VLOOKUP(H1147,FormSalesRepTable[],2,0)</f>
        <v>MidWest</v>
      </c>
      <c r="N1147" s="13">
        <f t="shared" si="19"/>
        <v>73.5</v>
      </c>
    </row>
    <row r="1148" spans="7:14" x14ac:dyDescent="0.25">
      <c r="G1148" s="3">
        <v>41601</v>
      </c>
      <c r="H1148" t="s">
        <v>89</v>
      </c>
      <c r="I1148" t="s">
        <v>24</v>
      </c>
      <c r="J1148">
        <v>0</v>
      </c>
      <c r="K1148">
        <v>5</v>
      </c>
      <c r="L1148" s="13">
        <f>VLOOKUP(I1148,FormProductsTable[],2,0)*(1-FormTransactionsTable[[#This Row],[Discount]])</f>
        <v>34</v>
      </c>
      <c r="M1148" s="14" t="str">
        <f>VLOOKUP(H1148,FormSalesRepTable[],2,0)</f>
        <v>West</v>
      </c>
      <c r="N1148" s="13">
        <f t="shared" si="19"/>
        <v>170</v>
      </c>
    </row>
    <row r="1149" spans="7:14" x14ac:dyDescent="0.25">
      <c r="G1149" s="3">
        <v>41593</v>
      </c>
      <c r="H1149" t="s">
        <v>42</v>
      </c>
      <c r="I1149" t="s">
        <v>11</v>
      </c>
      <c r="J1149">
        <v>0.02</v>
      </c>
      <c r="K1149">
        <v>2</v>
      </c>
      <c r="L1149" s="13">
        <f>VLOOKUP(I1149,FormProductsTable[],2,0)*(1-FormTransactionsTable[[#This Row],[Discount]])</f>
        <v>78.350999999999999</v>
      </c>
      <c r="M1149" s="14" t="str">
        <f>VLOOKUP(H1149,FormSalesRepTable[],2,0)</f>
        <v>MidWest</v>
      </c>
      <c r="N1149" s="13">
        <f t="shared" si="19"/>
        <v>156.69999999999999</v>
      </c>
    </row>
    <row r="1150" spans="7:14" x14ac:dyDescent="0.25">
      <c r="G1150" s="3">
        <v>41622</v>
      </c>
      <c r="H1150" t="s">
        <v>29</v>
      </c>
      <c r="I1150" t="s">
        <v>36</v>
      </c>
      <c r="J1150">
        <v>0</v>
      </c>
      <c r="K1150">
        <v>3</v>
      </c>
      <c r="L1150" s="13">
        <f>VLOOKUP(I1150,FormProductsTable[],2,0)*(1-FormTransactionsTable[[#This Row],[Discount]])</f>
        <v>25</v>
      </c>
      <c r="M1150" s="14" t="str">
        <f>VLOOKUP(H1150,FormSalesRepTable[],2,0)</f>
        <v>East</v>
      </c>
      <c r="N1150" s="13">
        <f t="shared" si="19"/>
        <v>75</v>
      </c>
    </row>
    <row r="1151" spans="7:14" x14ac:dyDescent="0.25">
      <c r="G1151" s="3">
        <v>41950</v>
      </c>
      <c r="H1151" t="s">
        <v>60</v>
      </c>
      <c r="I1151" t="s">
        <v>30</v>
      </c>
      <c r="J1151">
        <v>0.03</v>
      </c>
      <c r="K1151">
        <v>1</v>
      </c>
      <c r="L1151" s="13">
        <f>VLOOKUP(I1151,FormProductsTable[],2,0)*(1-FormTransactionsTable[[#This Row],[Discount]])</f>
        <v>29.099999999999998</v>
      </c>
      <c r="M1151" s="14" t="str">
        <f>VLOOKUP(H1151,FormSalesRepTable[],2,0)</f>
        <v>South</v>
      </c>
      <c r="N1151" s="13">
        <f t="shared" si="19"/>
        <v>29.1</v>
      </c>
    </row>
    <row r="1152" spans="7:14" x14ac:dyDescent="0.25">
      <c r="G1152" s="3">
        <v>41635</v>
      </c>
      <c r="H1152" t="s">
        <v>49</v>
      </c>
      <c r="I1152" t="s">
        <v>36</v>
      </c>
      <c r="J1152">
        <v>0</v>
      </c>
      <c r="K1152">
        <v>2</v>
      </c>
      <c r="L1152" s="13">
        <f>VLOOKUP(I1152,FormProductsTable[],2,0)*(1-FormTransactionsTable[[#This Row],[Discount]])</f>
        <v>25</v>
      </c>
      <c r="M1152" s="14" t="str">
        <f>VLOOKUP(H1152,FormSalesRepTable[],2,0)</f>
        <v>MidWest</v>
      </c>
      <c r="N1152" s="13">
        <f t="shared" si="19"/>
        <v>50</v>
      </c>
    </row>
    <row r="1153" spans="7:14" x14ac:dyDescent="0.25">
      <c r="G1153" s="3">
        <v>41978</v>
      </c>
      <c r="H1153" t="s">
        <v>89</v>
      </c>
      <c r="I1153" t="s">
        <v>30</v>
      </c>
      <c r="J1153">
        <v>0.03</v>
      </c>
      <c r="K1153">
        <v>2</v>
      </c>
      <c r="L1153" s="13">
        <f>VLOOKUP(I1153,FormProductsTable[],2,0)*(1-FormTransactionsTable[[#This Row],[Discount]])</f>
        <v>29.099999999999998</v>
      </c>
      <c r="M1153" s="14" t="str">
        <f>VLOOKUP(H1153,FormSalesRepTable[],2,0)</f>
        <v>West</v>
      </c>
      <c r="N1153" s="13">
        <f t="shared" si="19"/>
        <v>58.2</v>
      </c>
    </row>
    <row r="1154" spans="7:14" x14ac:dyDescent="0.25">
      <c r="G1154" s="3">
        <v>41990</v>
      </c>
      <c r="H1154" t="s">
        <v>53</v>
      </c>
      <c r="I1154" t="s">
        <v>24</v>
      </c>
      <c r="J1154">
        <v>1.4999999999999999E-2</v>
      </c>
      <c r="K1154">
        <v>3</v>
      </c>
      <c r="L1154" s="13">
        <f>VLOOKUP(I1154,FormProductsTable[],2,0)*(1-FormTransactionsTable[[#This Row],[Discount]])</f>
        <v>33.49</v>
      </c>
      <c r="M1154" s="14" t="str">
        <f>VLOOKUP(H1154,FormSalesRepTable[],2,0)</f>
        <v>East</v>
      </c>
      <c r="N1154" s="13">
        <f t="shared" si="19"/>
        <v>100.47</v>
      </c>
    </row>
    <row r="1155" spans="7:14" x14ac:dyDescent="0.25">
      <c r="G1155" s="3">
        <v>41998</v>
      </c>
      <c r="H1155" t="s">
        <v>42</v>
      </c>
      <c r="I1155" t="s">
        <v>24</v>
      </c>
      <c r="J1155">
        <v>0.01</v>
      </c>
      <c r="K1155">
        <v>3</v>
      </c>
      <c r="L1155" s="13">
        <f>VLOOKUP(I1155,FormProductsTable[],2,0)*(1-FormTransactionsTable[[#This Row],[Discount]])</f>
        <v>33.659999999999997</v>
      </c>
      <c r="M1155" s="14" t="str">
        <f>VLOOKUP(H1155,FormSalesRepTable[],2,0)</f>
        <v>MidWest</v>
      </c>
      <c r="N1155" s="13">
        <f t="shared" ref="N1155:N1218" si="20">ROUND(L1155*K1155,2)</f>
        <v>100.98</v>
      </c>
    </row>
    <row r="1156" spans="7:14" x14ac:dyDescent="0.25">
      <c r="G1156" s="3">
        <v>41533</v>
      </c>
      <c r="H1156" t="s">
        <v>50</v>
      </c>
      <c r="I1156" t="s">
        <v>7</v>
      </c>
      <c r="J1156">
        <v>0.01</v>
      </c>
      <c r="K1156">
        <v>3</v>
      </c>
      <c r="L1156" s="13">
        <f>VLOOKUP(I1156,FormProductsTable[],2,0)*(1-FormTransactionsTable[[#This Row],[Discount]])</f>
        <v>20.79</v>
      </c>
      <c r="M1156" s="14" t="str">
        <f>VLOOKUP(H1156,FormSalesRepTable[],2,0)</f>
        <v>West</v>
      </c>
      <c r="N1156" s="13">
        <f t="shared" si="20"/>
        <v>62.37</v>
      </c>
    </row>
    <row r="1157" spans="7:14" x14ac:dyDescent="0.25">
      <c r="G1157" s="3">
        <v>41944</v>
      </c>
      <c r="H1157" t="s">
        <v>35</v>
      </c>
      <c r="I1157" t="s">
        <v>16</v>
      </c>
      <c r="J1157">
        <v>0.02</v>
      </c>
      <c r="K1157">
        <v>3</v>
      </c>
      <c r="L1157" s="13">
        <f>VLOOKUP(I1157,FormProductsTable[],2,0)*(1-FormTransactionsTable[[#This Row],[Discount]])</f>
        <v>19.550999999999998</v>
      </c>
      <c r="M1157" s="14" t="str">
        <f>VLOOKUP(H1157,FormSalesRepTable[],2,0)</f>
        <v>West</v>
      </c>
      <c r="N1157" s="13">
        <f t="shared" si="20"/>
        <v>58.65</v>
      </c>
    </row>
    <row r="1158" spans="7:14" x14ac:dyDescent="0.25">
      <c r="G1158" s="3">
        <v>41543</v>
      </c>
      <c r="H1158" t="s">
        <v>55</v>
      </c>
      <c r="I1158" t="s">
        <v>41</v>
      </c>
      <c r="J1158">
        <v>0</v>
      </c>
      <c r="K1158">
        <v>1</v>
      </c>
      <c r="L1158" s="13">
        <f>VLOOKUP(I1158,FormProductsTable[],2,0)*(1-FormTransactionsTable[[#This Row],[Discount]])</f>
        <v>19</v>
      </c>
      <c r="M1158" s="14" t="str">
        <f>VLOOKUP(H1158,FormSalesRepTable[],2,0)</f>
        <v>West</v>
      </c>
      <c r="N1158" s="13">
        <f t="shared" si="20"/>
        <v>19</v>
      </c>
    </row>
    <row r="1159" spans="7:14" x14ac:dyDescent="0.25">
      <c r="G1159" s="3">
        <v>41950</v>
      </c>
      <c r="H1159" t="s">
        <v>89</v>
      </c>
      <c r="I1159" t="s">
        <v>17</v>
      </c>
      <c r="J1159">
        <v>0.02</v>
      </c>
      <c r="K1159">
        <v>19</v>
      </c>
      <c r="L1159" s="13">
        <f>VLOOKUP(I1159,FormProductsTable[],2,0)*(1-FormTransactionsTable[[#This Row],[Discount]])</f>
        <v>22.491</v>
      </c>
      <c r="M1159" s="14" t="str">
        <f>VLOOKUP(H1159,FormSalesRepTable[],2,0)</f>
        <v>West</v>
      </c>
      <c r="N1159" s="13">
        <f t="shared" si="20"/>
        <v>427.33</v>
      </c>
    </row>
    <row r="1160" spans="7:14" x14ac:dyDescent="0.25">
      <c r="G1160" s="3">
        <v>41598</v>
      </c>
      <c r="H1160" t="s">
        <v>54</v>
      </c>
      <c r="I1160" t="s">
        <v>12</v>
      </c>
      <c r="J1160">
        <v>0.02</v>
      </c>
      <c r="K1160">
        <v>2</v>
      </c>
      <c r="L1160" s="13">
        <f>VLOOKUP(I1160,FormProductsTable[],2,0)*(1-FormTransactionsTable[[#This Row],[Discount]])</f>
        <v>22.491</v>
      </c>
      <c r="M1160" s="14" t="str">
        <f>VLOOKUP(H1160,FormSalesRepTable[],2,0)</f>
        <v>South</v>
      </c>
      <c r="N1160" s="13">
        <f t="shared" si="20"/>
        <v>44.98</v>
      </c>
    </row>
    <row r="1161" spans="7:14" x14ac:dyDescent="0.25">
      <c r="G1161" s="3">
        <v>41606</v>
      </c>
      <c r="H1161" t="s">
        <v>74</v>
      </c>
      <c r="I1161" t="s">
        <v>30</v>
      </c>
      <c r="J1161">
        <v>0.03</v>
      </c>
      <c r="K1161">
        <v>14</v>
      </c>
      <c r="L1161" s="13">
        <f>VLOOKUP(I1161,FormProductsTable[],2,0)*(1-FormTransactionsTable[[#This Row],[Discount]])</f>
        <v>29.099999999999998</v>
      </c>
      <c r="M1161" s="14" t="str">
        <f>VLOOKUP(H1161,FormSalesRepTable[],2,0)</f>
        <v>West</v>
      </c>
      <c r="N1161" s="13">
        <f t="shared" si="20"/>
        <v>407.4</v>
      </c>
    </row>
    <row r="1162" spans="7:14" x14ac:dyDescent="0.25">
      <c r="G1162" s="3">
        <v>41638</v>
      </c>
      <c r="H1162" t="s">
        <v>55</v>
      </c>
      <c r="I1162" t="s">
        <v>30</v>
      </c>
      <c r="J1162">
        <v>0</v>
      </c>
      <c r="K1162">
        <v>4</v>
      </c>
      <c r="L1162" s="13">
        <f>VLOOKUP(I1162,FormProductsTable[],2,0)*(1-FormTransactionsTable[[#This Row],[Discount]])</f>
        <v>30</v>
      </c>
      <c r="M1162" s="14" t="str">
        <f>VLOOKUP(H1162,FormSalesRepTable[],2,0)</f>
        <v>West</v>
      </c>
      <c r="N1162" s="13">
        <f t="shared" si="20"/>
        <v>120</v>
      </c>
    </row>
    <row r="1163" spans="7:14" x14ac:dyDescent="0.25">
      <c r="G1163" s="3">
        <v>41958</v>
      </c>
      <c r="H1163" t="s">
        <v>23</v>
      </c>
      <c r="I1163" t="s">
        <v>12</v>
      </c>
      <c r="J1163">
        <v>0</v>
      </c>
      <c r="K1163">
        <v>2</v>
      </c>
      <c r="L1163" s="13">
        <f>VLOOKUP(I1163,FormProductsTable[],2,0)*(1-FormTransactionsTable[[#This Row],[Discount]])</f>
        <v>22.95</v>
      </c>
      <c r="M1163" s="14" t="str">
        <f>VLOOKUP(H1163,FormSalesRepTable[],2,0)</f>
        <v>MidWest</v>
      </c>
      <c r="N1163" s="13">
        <f t="shared" si="20"/>
        <v>45.9</v>
      </c>
    </row>
    <row r="1164" spans="7:14" x14ac:dyDescent="0.25">
      <c r="G1164" s="3">
        <v>41994</v>
      </c>
      <c r="H1164" t="s">
        <v>53</v>
      </c>
      <c r="I1164" t="s">
        <v>16</v>
      </c>
      <c r="J1164">
        <v>0.01</v>
      </c>
      <c r="K1164">
        <v>3</v>
      </c>
      <c r="L1164" s="13">
        <f>VLOOKUP(I1164,FormProductsTable[],2,0)*(1-FormTransactionsTable[[#This Row],[Discount]])</f>
        <v>19.750499999999999</v>
      </c>
      <c r="M1164" s="14" t="str">
        <f>VLOOKUP(H1164,FormSalesRepTable[],2,0)</f>
        <v>East</v>
      </c>
      <c r="N1164" s="13">
        <f t="shared" si="20"/>
        <v>59.25</v>
      </c>
    </row>
    <row r="1165" spans="7:14" x14ac:dyDescent="0.25">
      <c r="G1165" s="3">
        <v>41590</v>
      </c>
      <c r="H1165" t="s">
        <v>85</v>
      </c>
      <c r="I1165" t="s">
        <v>12</v>
      </c>
      <c r="J1165">
        <v>2.5000000000000001E-2</v>
      </c>
      <c r="K1165">
        <v>3</v>
      </c>
      <c r="L1165" s="13">
        <f>VLOOKUP(I1165,FormProductsTable[],2,0)*(1-FormTransactionsTable[[#This Row],[Discount]])</f>
        <v>22.376249999999999</v>
      </c>
      <c r="M1165" s="14" t="str">
        <f>VLOOKUP(H1165,FormSalesRepTable[],2,0)</f>
        <v>West</v>
      </c>
      <c r="N1165" s="13">
        <f t="shared" si="20"/>
        <v>67.13</v>
      </c>
    </row>
    <row r="1166" spans="7:14" x14ac:dyDescent="0.25">
      <c r="G1166" s="3">
        <v>41970</v>
      </c>
      <c r="H1166" t="s">
        <v>42</v>
      </c>
      <c r="I1166" t="s">
        <v>17</v>
      </c>
      <c r="J1166">
        <v>0</v>
      </c>
      <c r="K1166">
        <v>2</v>
      </c>
      <c r="L1166" s="13">
        <f>VLOOKUP(I1166,FormProductsTable[],2,0)*(1-FormTransactionsTable[[#This Row],[Discount]])</f>
        <v>22.95</v>
      </c>
      <c r="M1166" s="14" t="str">
        <f>VLOOKUP(H1166,FormSalesRepTable[],2,0)</f>
        <v>MidWest</v>
      </c>
      <c r="N1166" s="13">
        <f t="shared" si="20"/>
        <v>45.9</v>
      </c>
    </row>
    <row r="1167" spans="7:14" x14ac:dyDescent="0.25">
      <c r="G1167" s="3">
        <v>41994</v>
      </c>
      <c r="H1167" t="s">
        <v>87</v>
      </c>
      <c r="I1167" t="s">
        <v>12</v>
      </c>
      <c r="J1167">
        <v>1.4999999999999999E-2</v>
      </c>
      <c r="K1167">
        <v>2</v>
      </c>
      <c r="L1167" s="13">
        <f>VLOOKUP(I1167,FormProductsTable[],2,0)*(1-FormTransactionsTable[[#This Row],[Discount]])</f>
        <v>22.60575</v>
      </c>
      <c r="M1167" s="14" t="str">
        <f>VLOOKUP(H1167,FormSalesRepTable[],2,0)</f>
        <v>MidWest</v>
      </c>
      <c r="N1167" s="13">
        <f t="shared" si="20"/>
        <v>45.21</v>
      </c>
    </row>
    <row r="1168" spans="7:14" x14ac:dyDescent="0.25">
      <c r="G1168" s="3">
        <v>41996</v>
      </c>
      <c r="H1168" t="s">
        <v>81</v>
      </c>
      <c r="I1168" t="s">
        <v>17</v>
      </c>
      <c r="J1168">
        <v>0.02</v>
      </c>
      <c r="K1168">
        <v>1</v>
      </c>
      <c r="L1168" s="13">
        <f>VLOOKUP(I1168,FormProductsTable[],2,0)*(1-FormTransactionsTable[[#This Row],[Discount]])</f>
        <v>22.491</v>
      </c>
      <c r="M1168" s="14" t="str">
        <f>VLOOKUP(H1168,FormSalesRepTable[],2,0)</f>
        <v>West</v>
      </c>
      <c r="N1168" s="13">
        <f t="shared" si="20"/>
        <v>22.49</v>
      </c>
    </row>
    <row r="1169" spans="7:14" x14ac:dyDescent="0.25">
      <c r="G1169" s="3">
        <v>41970</v>
      </c>
      <c r="H1169" t="s">
        <v>84</v>
      </c>
      <c r="I1169" t="s">
        <v>12</v>
      </c>
      <c r="J1169">
        <v>0</v>
      </c>
      <c r="K1169">
        <v>2</v>
      </c>
      <c r="L1169" s="13">
        <f>VLOOKUP(I1169,FormProductsTable[],2,0)*(1-FormTransactionsTable[[#This Row],[Discount]])</f>
        <v>22.95</v>
      </c>
      <c r="M1169" s="14" t="str">
        <f>VLOOKUP(H1169,FormSalesRepTable[],2,0)</f>
        <v>West</v>
      </c>
      <c r="N1169" s="13">
        <f t="shared" si="20"/>
        <v>45.9</v>
      </c>
    </row>
    <row r="1170" spans="7:14" x14ac:dyDescent="0.25">
      <c r="G1170" s="3">
        <v>41604</v>
      </c>
      <c r="H1170" t="s">
        <v>40</v>
      </c>
      <c r="I1170" t="s">
        <v>7</v>
      </c>
      <c r="J1170">
        <v>0</v>
      </c>
      <c r="K1170">
        <v>1</v>
      </c>
      <c r="L1170" s="13">
        <f>VLOOKUP(I1170,FormProductsTable[],2,0)*(1-FormTransactionsTable[[#This Row],[Discount]])</f>
        <v>21</v>
      </c>
      <c r="M1170" s="14" t="str">
        <f>VLOOKUP(H1170,FormSalesRepTable[],2,0)</f>
        <v>South</v>
      </c>
      <c r="N1170" s="13">
        <f t="shared" si="20"/>
        <v>21</v>
      </c>
    </row>
    <row r="1171" spans="7:14" x14ac:dyDescent="0.25">
      <c r="G1171" s="3">
        <v>41671</v>
      </c>
      <c r="H1171" t="s">
        <v>91</v>
      </c>
      <c r="I1171" t="s">
        <v>33</v>
      </c>
      <c r="J1171">
        <v>0.02</v>
      </c>
      <c r="K1171">
        <v>3</v>
      </c>
      <c r="L1171" s="13">
        <f>VLOOKUP(I1171,FormProductsTable[],2,0)*(1-FormTransactionsTable[[#This Row],[Discount]])</f>
        <v>23.03</v>
      </c>
      <c r="M1171" s="14" t="str">
        <f>VLOOKUP(H1171,FormSalesRepTable[],2,0)</f>
        <v>West</v>
      </c>
      <c r="N1171" s="13">
        <f t="shared" si="20"/>
        <v>69.09</v>
      </c>
    </row>
    <row r="1172" spans="7:14" x14ac:dyDescent="0.25">
      <c r="G1172" s="3">
        <v>41614</v>
      </c>
      <c r="H1172" t="s">
        <v>43</v>
      </c>
      <c r="I1172" t="s">
        <v>21</v>
      </c>
      <c r="J1172">
        <v>0</v>
      </c>
      <c r="K1172">
        <v>3</v>
      </c>
      <c r="L1172" s="13">
        <f>VLOOKUP(I1172,FormProductsTable[],2,0)*(1-FormTransactionsTable[[#This Row],[Discount]])</f>
        <v>25</v>
      </c>
      <c r="M1172" s="14" t="str">
        <f>VLOOKUP(H1172,FormSalesRepTable[],2,0)</f>
        <v>MidWest</v>
      </c>
      <c r="N1172" s="13">
        <f t="shared" si="20"/>
        <v>75</v>
      </c>
    </row>
    <row r="1173" spans="7:14" x14ac:dyDescent="0.25">
      <c r="G1173" s="3">
        <v>41620</v>
      </c>
      <c r="H1173" t="s">
        <v>40</v>
      </c>
      <c r="I1173" t="s">
        <v>36</v>
      </c>
      <c r="J1173">
        <v>2.5000000000000001E-2</v>
      </c>
      <c r="K1173">
        <v>3</v>
      </c>
      <c r="L1173" s="13">
        <f>VLOOKUP(I1173,FormProductsTable[],2,0)*(1-FormTransactionsTable[[#This Row],[Discount]])</f>
        <v>24.375</v>
      </c>
      <c r="M1173" s="14" t="str">
        <f>VLOOKUP(H1173,FormSalesRepTable[],2,0)</f>
        <v>South</v>
      </c>
      <c r="N1173" s="13">
        <f t="shared" si="20"/>
        <v>73.13</v>
      </c>
    </row>
    <row r="1174" spans="7:14" x14ac:dyDescent="0.25">
      <c r="G1174" s="3">
        <v>41597</v>
      </c>
      <c r="H1174" t="s">
        <v>58</v>
      </c>
      <c r="I1174" t="s">
        <v>27</v>
      </c>
      <c r="J1174">
        <v>0</v>
      </c>
      <c r="K1174">
        <v>1</v>
      </c>
      <c r="L1174" s="13">
        <f>VLOOKUP(I1174,FormProductsTable[],2,0)*(1-FormTransactionsTable[[#This Row],[Discount]])</f>
        <v>27.5</v>
      </c>
      <c r="M1174" s="14" t="str">
        <f>VLOOKUP(H1174,FormSalesRepTable[],2,0)</f>
        <v>East</v>
      </c>
      <c r="N1174" s="13">
        <f t="shared" si="20"/>
        <v>27.5</v>
      </c>
    </row>
    <row r="1175" spans="7:14" x14ac:dyDescent="0.25">
      <c r="G1175" s="3">
        <v>41614</v>
      </c>
      <c r="H1175" t="s">
        <v>43</v>
      </c>
      <c r="I1175" t="s">
        <v>16</v>
      </c>
      <c r="J1175">
        <v>0</v>
      </c>
      <c r="K1175">
        <v>3</v>
      </c>
      <c r="L1175" s="13">
        <f>VLOOKUP(I1175,FormProductsTable[],2,0)*(1-FormTransactionsTable[[#This Row],[Discount]])</f>
        <v>19.95</v>
      </c>
      <c r="M1175" s="14" t="str">
        <f>VLOOKUP(H1175,FormSalesRepTable[],2,0)</f>
        <v>MidWest</v>
      </c>
      <c r="N1175" s="13">
        <f t="shared" si="20"/>
        <v>59.85</v>
      </c>
    </row>
    <row r="1176" spans="7:14" x14ac:dyDescent="0.25">
      <c r="G1176" s="3">
        <v>41989</v>
      </c>
      <c r="H1176" t="s">
        <v>73</v>
      </c>
      <c r="I1176" t="s">
        <v>12</v>
      </c>
      <c r="J1176">
        <v>0.01</v>
      </c>
      <c r="K1176">
        <v>1</v>
      </c>
      <c r="L1176" s="13">
        <f>VLOOKUP(I1176,FormProductsTable[],2,0)*(1-FormTransactionsTable[[#This Row],[Discount]])</f>
        <v>22.720499999999998</v>
      </c>
      <c r="M1176" s="14" t="str">
        <f>VLOOKUP(H1176,FormSalesRepTable[],2,0)</f>
        <v>MidWest</v>
      </c>
      <c r="N1176" s="13">
        <f t="shared" si="20"/>
        <v>22.72</v>
      </c>
    </row>
    <row r="1177" spans="7:14" x14ac:dyDescent="0.25">
      <c r="G1177" s="3">
        <v>41959</v>
      </c>
      <c r="H1177" t="s">
        <v>59</v>
      </c>
      <c r="I1177" t="s">
        <v>30</v>
      </c>
      <c r="J1177">
        <v>0</v>
      </c>
      <c r="K1177">
        <v>21</v>
      </c>
      <c r="L1177" s="13">
        <f>VLOOKUP(I1177,FormProductsTable[],2,0)*(1-FormTransactionsTable[[#This Row],[Discount]])</f>
        <v>30</v>
      </c>
      <c r="M1177" s="14" t="str">
        <f>VLOOKUP(H1177,FormSalesRepTable[],2,0)</f>
        <v>South</v>
      </c>
      <c r="N1177" s="13">
        <f t="shared" si="20"/>
        <v>630</v>
      </c>
    </row>
    <row r="1178" spans="7:14" x14ac:dyDescent="0.25">
      <c r="G1178" s="3">
        <v>41891</v>
      </c>
      <c r="H1178" t="s">
        <v>63</v>
      </c>
      <c r="I1178" t="s">
        <v>17</v>
      </c>
      <c r="J1178">
        <v>0.03</v>
      </c>
      <c r="K1178">
        <v>1</v>
      </c>
      <c r="L1178" s="13">
        <f>VLOOKUP(I1178,FormProductsTable[],2,0)*(1-FormTransactionsTable[[#This Row],[Discount]])</f>
        <v>22.261499999999998</v>
      </c>
      <c r="M1178" s="14" t="str">
        <f>VLOOKUP(H1178,FormSalesRepTable[],2,0)</f>
        <v>MidWest</v>
      </c>
      <c r="N1178" s="13">
        <f t="shared" si="20"/>
        <v>22.26</v>
      </c>
    </row>
    <row r="1179" spans="7:14" x14ac:dyDescent="0.25">
      <c r="G1179" s="3">
        <v>41583</v>
      </c>
      <c r="H1179" t="s">
        <v>29</v>
      </c>
      <c r="I1179" t="s">
        <v>17</v>
      </c>
      <c r="J1179">
        <v>0</v>
      </c>
      <c r="K1179">
        <v>3</v>
      </c>
      <c r="L1179" s="13">
        <f>VLOOKUP(I1179,FormProductsTable[],2,0)*(1-FormTransactionsTable[[#This Row],[Discount]])</f>
        <v>22.95</v>
      </c>
      <c r="M1179" s="14" t="str">
        <f>VLOOKUP(H1179,FormSalesRepTable[],2,0)</f>
        <v>East</v>
      </c>
      <c r="N1179" s="13">
        <f t="shared" si="20"/>
        <v>68.849999999999994</v>
      </c>
    </row>
    <row r="1180" spans="7:14" x14ac:dyDescent="0.25">
      <c r="G1180" s="3">
        <v>41967</v>
      </c>
      <c r="H1180" t="s">
        <v>90</v>
      </c>
      <c r="I1180" t="s">
        <v>17</v>
      </c>
      <c r="J1180">
        <v>0.01</v>
      </c>
      <c r="K1180">
        <v>16</v>
      </c>
      <c r="L1180" s="13">
        <f>VLOOKUP(I1180,FormProductsTable[],2,0)*(1-FormTransactionsTable[[#This Row],[Discount]])</f>
        <v>22.720499999999998</v>
      </c>
      <c r="M1180" s="14" t="str">
        <f>VLOOKUP(H1180,FormSalesRepTable[],2,0)</f>
        <v>East</v>
      </c>
      <c r="N1180" s="13">
        <f t="shared" si="20"/>
        <v>363.53</v>
      </c>
    </row>
    <row r="1181" spans="7:14" x14ac:dyDescent="0.25">
      <c r="G1181" s="3">
        <v>41949</v>
      </c>
      <c r="H1181" t="s">
        <v>29</v>
      </c>
      <c r="I1181" t="s">
        <v>11</v>
      </c>
      <c r="J1181">
        <v>0</v>
      </c>
      <c r="K1181">
        <v>2</v>
      </c>
      <c r="L1181" s="13">
        <f>VLOOKUP(I1181,FormProductsTable[],2,0)*(1-FormTransactionsTable[[#This Row],[Discount]])</f>
        <v>79.95</v>
      </c>
      <c r="M1181" s="14" t="str">
        <f>VLOOKUP(H1181,FormSalesRepTable[],2,0)</f>
        <v>East</v>
      </c>
      <c r="N1181" s="13">
        <f t="shared" si="20"/>
        <v>159.9</v>
      </c>
    </row>
    <row r="1182" spans="7:14" x14ac:dyDescent="0.25">
      <c r="G1182" s="3">
        <v>41613</v>
      </c>
      <c r="H1182" t="s">
        <v>93</v>
      </c>
      <c r="I1182" t="s">
        <v>24</v>
      </c>
      <c r="J1182">
        <v>0</v>
      </c>
      <c r="K1182">
        <v>2</v>
      </c>
      <c r="L1182" s="13">
        <f>VLOOKUP(I1182,FormProductsTable[],2,0)*(1-FormTransactionsTable[[#This Row],[Discount]])</f>
        <v>34</v>
      </c>
      <c r="M1182" s="14" t="str">
        <f>VLOOKUP(H1182,FormSalesRepTable[],2,0)</f>
        <v>MidWest</v>
      </c>
      <c r="N1182" s="13">
        <f t="shared" si="20"/>
        <v>68</v>
      </c>
    </row>
    <row r="1183" spans="7:14" x14ac:dyDescent="0.25">
      <c r="G1183" s="3">
        <v>41597</v>
      </c>
      <c r="H1183" t="s">
        <v>91</v>
      </c>
      <c r="I1183" t="s">
        <v>12</v>
      </c>
      <c r="J1183">
        <v>1.4999999999999999E-2</v>
      </c>
      <c r="K1183">
        <v>1</v>
      </c>
      <c r="L1183" s="13">
        <f>VLOOKUP(I1183,FormProductsTable[],2,0)*(1-FormTransactionsTable[[#This Row],[Discount]])</f>
        <v>22.60575</v>
      </c>
      <c r="M1183" s="14" t="str">
        <f>VLOOKUP(H1183,FormSalesRepTable[],2,0)</f>
        <v>West</v>
      </c>
      <c r="N1183" s="13">
        <f t="shared" si="20"/>
        <v>22.61</v>
      </c>
    </row>
    <row r="1184" spans="7:14" x14ac:dyDescent="0.25">
      <c r="G1184" s="3">
        <v>41599</v>
      </c>
      <c r="H1184" t="s">
        <v>61</v>
      </c>
      <c r="I1184" t="s">
        <v>17</v>
      </c>
      <c r="J1184">
        <v>0.01</v>
      </c>
      <c r="K1184">
        <v>3</v>
      </c>
      <c r="L1184" s="13">
        <f>VLOOKUP(I1184,FormProductsTable[],2,0)*(1-FormTransactionsTable[[#This Row],[Discount]])</f>
        <v>22.720499999999998</v>
      </c>
      <c r="M1184" s="14" t="str">
        <f>VLOOKUP(H1184,FormSalesRepTable[],2,0)</f>
        <v>East</v>
      </c>
      <c r="N1184" s="13">
        <f t="shared" si="20"/>
        <v>68.16</v>
      </c>
    </row>
    <row r="1185" spans="7:14" x14ac:dyDescent="0.25">
      <c r="G1185" s="3">
        <v>41979</v>
      </c>
      <c r="H1185" t="s">
        <v>84</v>
      </c>
      <c r="I1185" t="s">
        <v>24</v>
      </c>
      <c r="J1185">
        <v>2.5000000000000001E-2</v>
      </c>
      <c r="K1185">
        <v>22</v>
      </c>
      <c r="L1185" s="13">
        <f>VLOOKUP(I1185,FormProductsTable[],2,0)*(1-FormTransactionsTable[[#This Row],[Discount]])</f>
        <v>33.15</v>
      </c>
      <c r="M1185" s="14" t="str">
        <f>VLOOKUP(H1185,FormSalesRepTable[],2,0)</f>
        <v>West</v>
      </c>
      <c r="N1185" s="13">
        <f t="shared" si="20"/>
        <v>729.3</v>
      </c>
    </row>
    <row r="1186" spans="7:14" x14ac:dyDescent="0.25">
      <c r="G1186" s="3">
        <v>41595</v>
      </c>
      <c r="H1186" t="s">
        <v>72</v>
      </c>
      <c r="I1186" t="s">
        <v>24</v>
      </c>
      <c r="J1186">
        <v>0.01</v>
      </c>
      <c r="K1186">
        <v>2</v>
      </c>
      <c r="L1186" s="13">
        <f>VLOOKUP(I1186,FormProductsTable[],2,0)*(1-FormTransactionsTable[[#This Row],[Discount]])</f>
        <v>33.659999999999997</v>
      </c>
      <c r="M1186" s="14" t="str">
        <f>VLOOKUP(H1186,FormSalesRepTable[],2,0)</f>
        <v>West</v>
      </c>
      <c r="N1186" s="13">
        <f t="shared" si="20"/>
        <v>67.319999999999993</v>
      </c>
    </row>
    <row r="1187" spans="7:14" x14ac:dyDescent="0.25">
      <c r="G1187" s="3">
        <v>41625</v>
      </c>
      <c r="H1187" t="s">
        <v>69</v>
      </c>
      <c r="I1187" t="s">
        <v>30</v>
      </c>
      <c r="J1187">
        <v>2.5000000000000001E-2</v>
      </c>
      <c r="K1187">
        <v>3</v>
      </c>
      <c r="L1187" s="13">
        <f>VLOOKUP(I1187,FormProductsTable[],2,0)*(1-FormTransactionsTable[[#This Row],[Discount]])</f>
        <v>29.25</v>
      </c>
      <c r="M1187" s="14" t="str">
        <f>VLOOKUP(H1187,FormSalesRepTable[],2,0)</f>
        <v>West</v>
      </c>
      <c r="N1187" s="13">
        <f t="shared" si="20"/>
        <v>87.75</v>
      </c>
    </row>
    <row r="1188" spans="7:14" x14ac:dyDescent="0.25">
      <c r="G1188" s="3">
        <v>41962</v>
      </c>
      <c r="H1188" t="s">
        <v>25</v>
      </c>
      <c r="I1188" t="s">
        <v>24</v>
      </c>
      <c r="J1188">
        <v>1.4999999999999999E-2</v>
      </c>
      <c r="K1188">
        <v>2</v>
      </c>
      <c r="L1188" s="13">
        <f>VLOOKUP(I1188,FormProductsTable[],2,0)*(1-FormTransactionsTable[[#This Row],[Discount]])</f>
        <v>33.49</v>
      </c>
      <c r="M1188" s="14" t="str">
        <f>VLOOKUP(H1188,FormSalesRepTable[],2,0)</f>
        <v>West</v>
      </c>
      <c r="N1188" s="13">
        <f t="shared" si="20"/>
        <v>66.98</v>
      </c>
    </row>
    <row r="1189" spans="7:14" x14ac:dyDescent="0.25">
      <c r="G1189" s="3">
        <v>42002</v>
      </c>
      <c r="H1189" t="s">
        <v>74</v>
      </c>
      <c r="I1189" t="s">
        <v>36</v>
      </c>
      <c r="J1189">
        <v>0</v>
      </c>
      <c r="K1189">
        <v>3</v>
      </c>
      <c r="L1189" s="13">
        <f>VLOOKUP(I1189,FormProductsTable[],2,0)*(1-FormTransactionsTable[[#This Row],[Discount]])</f>
        <v>25</v>
      </c>
      <c r="M1189" s="14" t="str">
        <f>VLOOKUP(H1189,FormSalesRepTable[],2,0)</f>
        <v>West</v>
      </c>
      <c r="N1189" s="13">
        <f t="shared" si="20"/>
        <v>75</v>
      </c>
    </row>
    <row r="1190" spans="7:14" x14ac:dyDescent="0.25">
      <c r="G1190" s="3">
        <v>41954</v>
      </c>
      <c r="H1190" t="s">
        <v>35</v>
      </c>
      <c r="I1190" t="s">
        <v>36</v>
      </c>
      <c r="J1190">
        <v>1.4999999999999999E-2</v>
      </c>
      <c r="K1190">
        <v>4</v>
      </c>
      <c r="L1190" s="13">
        <f>VLOOKUP(I1190,FormProductsTable[],2,0)*(1-FormTransactionsTable[[#This Row],[Discount]])</f>
        <v>24.625</v>
      </c>
      <c r="M1190" s="14" t="str">
        <f>VLOOKUP(H1190,FormSalesRepTable[],2,0)</f>
        <v>West</v>
      </c>
      <c r="N1190" s="13">
        <f t="shared" si="20"/>
        <v>98.5</v>
      </c>
    </row>
    <row r="1191" spans="7:14" x14ac:dyDescent="0.25">
      <c r="G1191" s="3">
        <v>42001</v>
      </c>
      <c r="H1191" t="s">
        <v>40</v>
      </c>
      <c r="I1191" t="s">
        <v>30</v>
      </c>
      <c r="J1191">
        <v>0.02</v>
      </c>
      <c r="K1191">
        <v>2</v>
      </c>
      <c r="L1191" s="13">
        <f>VLOOKUP(I1191,FormProductsTable[],2,0)*(1-FormTransactionsTable[[#This Row],[Discount]])</f>
        <v>29.4</v>
      </c>
      <c r="M1191" s="14" t="str">
        <f>VLOOKUP(H1191,FormSalesRepTable[],2,0)</f>
        <v>South</v>
      </c>
      <c r="N1191" s="13">
        <f t="shared" si="20"/>
        <v>58.8</v>
      </c>
    </row>
    <row r="1192" spans="7:14" x14ac:dyDescent="0.25">
      <c r="G1192" s="3">
        <v>41463</v>
      </c>
      <c r="H1192" t="s">
        <v>56</v>
      </c>
      <c r="I1192" t="s">
        <v>16</v>
      </c>
      <c r="J1192">
        <v>0.01</v>
      </c>
      <c r="K1192">
        <v>1</v>
      </c>
      <c r="L1192" s="13">
        <f>VLOOKUP(I1192,FormProductsTable[],2,0)*(1-FormTransactionsTable[[#This Row],[Discount]])</f>
        <v>19.750499999999999</v>
      </c>
      <c r="M1192" s="14" t="str">
        <f>VLOOKUP(H1192,FormSalesRepTable[],2,0)</f>
        <v>South</v>
      </c>
      <c r="N1192" s="13">
        <f t="shared" si="20"/>
        <v>19.75</v>
      </c>
    </row>
    <row r="1193" spans="7:14" x14ac:dyDescent="0.25">
      <c r="G1193" s="3">
        <v>41580</v>
      </c>
      <c r="H1193" t="s">
        <v>40</v>
      </c>
      <c r="I1193" t="s">
        <v>7</v>
      </c>
      <c r="J1193">
        <v>0.03</v>
      </c>
      <c r="K1193">
        <v>2</v>
      </c>
      <c r="L1193" s="13">
        <f>VLOOKUP(I1193,FormProductsTable[],2,0)*(1-FormTransactionsTable[[#This Row],[Discount]])</f>
        <v>20.37</v>
      </c>
      <c r="M1193" s="14" t="str">
        <f>VLOOKUP(H1193,FormSalesRepTable[],2,0)</f>
        <v>South</v>
      </c>
      <c r="N1193" s="13">
        <f t="shared" si="20"/>
        <v>40.74</v>
      </c>
    </row>
    <row r="1194" spans="7:14" x14ac:dyDescent="0.25">
      <c r="G1194" s="3">
        <v>41601</v>
      </c>
      <c r="H1194" t="s">
        <v>42</v>
      </c>
      <c r="I1194" t="s">
        <v>30</v>
      </c>
      <c r="J1194">
        <v>0.03</v>
      </c>
      <c r="K1194">
        <v>3</v>
      </c>
      <c r="L1194" s="13">
        <f>VLOOKUP(I1194,FormProductsTable[],2,0)*(1-FormTransactionsTable[[#This Row],[Discount]])</f>
        <v>29.099999999999998</v>
      </c>
      <c r="M1194" s="14" t="str">
        <f>VLOOKUP(H1194,FormSalesRepTable[],2,0)</f>
        <v>MidWest</v>
      </c>
      <c r="N1194" s="13">
        <f t="shared" si="20"/>
        <v>87.3</v>
      </c>
    </row>
    <row r="1195" spans="7:14" x14ac:dyDescent="0.25">
      <c r="G1195" s="3">
        <v>41994</v>
      </c>
      <c r="H1195" t="s">
        <v>81</v>
      </c>
      <c r="I1195" t="s">
        <v>24</v>
      </c>
      <c r="J1195">
        <v>0</v>
      </c>
      <c r="K1195">
        <v>3</v>
      </c>
      <c r="L1195" s="13">
        <f>VLOOKUP(I1195,FormProductsTable[],2,0)*(1-FormTransactionsTable[[#This Row],[Discount]])</f>
        <v>34</v>
      </c>
      <c r="M1195" s="14" t="str">
        <f>VLOOKUP(H1195,FormSalesRepTable[],2,0)</f>
        <v>West</v>
      </c>
      <c r="N1195" s="13">
        <f t="shared" si="20"/>
        <v>102</v>
      </c>
    </row>
    <row r="1196" spans="7:14" x14ac:dyDescent="0.25">
      <c r="G1196" s="3">
        <v>41591</v>
      </c>
      <c r="H1196" t="s">
        <v>83</v>
      </c>
      <c r="I1196" t="s">
        <v>33</v>
      </c>
      <c r="J1196">
        <v>0.03</v>
      </c>
      <c r="K1196">
        <v>24</v>
      </c>
      <c r="L1196" s="13">
        <f>VLOOKUP(I1196,FormProductsTable[],2,0)*(1-FormTransactionsTable[[#This Row],[Discount]])</f>
        <v>22.794999999999998</v>
      </c>
      <c r="M1196" s="14" t="str">
        <f>VLOOKUP(H1196,FormSalesRepTable[],2,0)</f>
        <v>East</v>
      </c>
      <c r="N1196" s="13">
        <f t="shared" si="20"/>
        <v>547.08000000000004</v>
      </c>
    </row>
    <row r="1197" spans="7:14" x14ac:dyDescent="0.25">
      <c r="G1197" s="3">
        <v>41973</v>
      </c>
      <c r="H1197" t="s">
        <v>57</v>
      </c>
      <c r="I1197" t="s">
        <v>30</v>
      </c>
      <c r="J1197">
        <v>1.4999999999999999E-2</v>
      </c>
      <c r="K1197">
        <v>1</v>
      </c>
      <c r="L1197" s="13">
        <f>VLOOKUP(I1197,FormProductsTable[],2,0)*(1-FormTransactionsTable[[#This Row],[Discount]])</f>
        <v>29.55</v>
      </c>
      <c r="M1197" s="14" t="str">
        <f>VLOOKUP(H1197,FormSalesRepTable[],2,0)</f>
        <v>East</v>
      </c>
      <c r="N1197" s="13">
        <f t="shared" si="20"/>
        <v>29.55</v>
      </c>
    </row>
    <row r="1198" spans="7:14" x14ac:dyDescent="0.25">
      <c r="G1198" s="3">
        <v>41976</v>
      </c>
      <c r="H1198" t="s">
        <v>79</v>
      </c>
      <c r="I1198" t="s">
        <v>12</v>
      </c>
      <c r="J1198">
        <v>0.03</v>
      </c>
      <c r="K1198">
        <v>3</v>
      </c>
      <c r="L1198" s="13">
        <f>VLOOKUP(I1198,FormProductsTable[],2,0)*(1-FormTransactionsTable[[#This Row],[Discount]])</f>
        <v>22.261499999999998</v>
      </c>
      <c r="M1198" s="14" t="str">
        <f>VLOOKUP(H1198,FormSalesRepTable[],2,0)</f>
        <v>MidWest</v>
      </c>
      <c r="N1198" s="13">
        <f t="shared" si="20"/>
        <v>66.78</v>
      </c>
    </row>
    <row r="1199" spans="7:14" x14ac:dyDescent="0.25">
      <c r="G1199" s="3">
        <v>41334</v>
      </c>
      <c r="H1199" t="s">
        <v>49</v>
      </c>
      <c r="I1199" t="s">
        <v>30</v>
      </c>
      <c r="J1199">
        <v>0</v>
      </c>
      <c r="K1199">
        <v>24</v>
      </c>
      <c r="L1199" s="13">
        <f>VLOOKUP(I1199,FormProductsTable[],2,0)*(1-FormTransactionsTable[[#This Row],[Discount]])</f>
        <v>30</v>
      </c>
      <c r="M1199" s="14" t="str">
        <f>VLOOKUP(H1199,FormSalesRepTable[],2,0)</f>
        <v>MidWest</v>
      </c>
      <c r="N1199" s="13">
        <f t="shared" si="20"/>
        <v>720</v>
      </c>
    </row>
    <row r="1200" spans="7:14" x14ac:dyDescent="0.25">
      <c r="G1200" s="3">
        <v>41312</v>
      </c>
      <c r="H1200" t="s">
        <v>75</v>
      </c>
      <c r="I1200" t="s">
        <v>12</v>
      </c>
      <c r="J1200">
        <v>1.4999999999999999E-2</v>
      </c>
      <c r="K1200">
        <v>1</v>
      </c>
      <c r="L1200" s="13">
        <f>VLOOKUP(I1200,FormProductsTable[],2,0)*(1-FormTransactionsTable[[#This Row],[Discount]])</f>
        <v>22.60575</v>
      </c>
      <c r="M1200" s="14" t="str">
        <f>VLOOKUP(H1200,FormSalesRepTable[],2,0)</f>
        <v>MidWest</v>
      </c>
      <c r="N1200" s="13">
        <f t="shared" si="20"/>
        <v>22.61</v>
      </c>
    </row>
    <row r="1201" spans="7:14" x14ac:dyDescent="0.25">
      <c r="G1201" s="3">
        <v>41978</v>
      </c>
      <c r="H1201" t="s">
        <v>60</v>
      </c>
      <c r="I1201" t="s">
        <v>12</v>
      </c>
      <c r="J1201">
        <v>0.01</v>
      </c>
      <c r="K1201">
        <v>2</v>
      </c>
      <c r="L1201" s="13">
        <f>VLOOKUP(I1201,FormProductsTable[],2,0)*(1-FormTransactionsTable[[#This Row],[Discount]])</f>
        <v>22.720499999999998</v>
      </c>
      <c r="M1201" s="14" t="str">
        <f>VLOOKUP(H1201,FormSalesRepTable[],2,0)</f>
        <v>South</v>
      </c>
      <c r="N1201" s="13">
        <f t="shared" si="20"/>
        <v>45.44</v>
      </c>
    </row>
    <row r="1202" spans="7:14" x14ac:dyDescent="0.25">
      <c r="G1202" s="3">
        <v>41679</v>
      </c>
      <c r="H1202" t="s">
        <v>68</v>
      </c>
      <c r="I1202" t="s">
        <v>12</v>
      </c>
      <c r="J1202">
        <v>2.5000000000000001E-2</v>
      </c>
      <c r="K1202">
        <v>1</v>
      </c>
      <c r="L1202" s="13">
        <f>VLOOKUP(I1202,FormProductsTable[],2,0)*(1-FormTransactionsTable[[#This Row],[Discount]])</f>
        <v>22.376249999999999</v>
      </c>
      <c r="M1202" s="14" t="str">
        <f>VLOOKUP(H1202,FormSalesRepTable[],2,0)</f>
        <v>MidWest</v>
      </c>
      <c r="N1202" s="13">
        <f t="shared" si="20"/>
        <v>22.38</v>
      </c>
    </row>
    <row r="1203" spans="7:14" x14ac:dyDescent="0.25">
      <c r="G1203" s="3">
        <v>41613</v>
      </c>
      <c r="H1203" t="s">
        <v>69</v>
      </c>
      <c r="I1203" t="s">
        <v>11</v>
      </c>
      <c r="J1203">
        <v>0.01</v>
      </c>
      <c r="K1203">
        <v>2</v>
      </c>
      <c r="L1203" s="13">
        <f>VLOOKUP(I1203,FormProductsTable[],2,0)*(1-FormTransactionsTable[[#This Row],[Discount]])</f>
        <v>79.150500000000008</v>
      </c>
      <c r="M1203" s="14" t="str">
        <f>VLOOKUP(H1203,FormSalesRepTable[],2,0)</f>
        <v>West</v>
      </c>
      <c r="N1203" s="13">
        <f t="shared" si="20"/>
        <v>158.30000000000001</v>
      </c>
    </row>
    <row r="1204" spans="7:14" x14ac:dyDescent="0.25">
      <c r="G1204" s="3">
        <v>41977</v>
      </c>
      <c r="H1204" t="s">
        <v>89</v>
      </c>
      <c r="I1204" t="s">
        <v>11</v>
      </c>
      <c r="J1204">
        <v>0</v>
      </c>
      <c r="K1204">
        <v>3</v>
      </c>
      <c r="L1204" s="13">
        <f>VLOOKUP(I1204,FormProductsTable[],2,0)*(1-FormTransactionsTable[[#This Row],[Discount]])</f>
        <v>79.95</v>
      </c>
      <c r="M1204" s="14" t="str">
        <f>VLOOKUP(H1204,FormSalesRepTable[],2,0)</f>
        <v>West</v>
      </c>
      <c r="N1204" s="13">
        <f t="shared" si="20"/>
        <v>239.85</v>
      </c>
    </row>
    <row r="1205" spans="7:14" x14ac:dyDescent="0.25">
      <c r="G1205" s="3">
        <v>41948</v>
      </c>
      <c r="H1205" t="s">
        <v>31</v>
      </c>
      <c r="I1205" t="s">
        <v>17</v>
      </c>
      <c r="J1205">
        <v>0.02</v>
      </c>
      <c r="K1205">
        <v>2</v>
      </c>
      <c r="L1205" s="13">
        <f>VLOOKUP(I1205,FormProductsTable[],2,0)*(1-FormTransactionsTable[[#This Row],[Discount]])</f>
        <v>22.491</v>
      </c>
      <c r="M1205" s="14" t="str">
        <f>VLOOKUP(H1205,FormSalesRepTable[],2,0)</f>
        <v>West</v>
      </c>
      <c r="N1205" s="13">
        <f t="shared" si="20"/>
        <v>44.98</v>
      </c>
    </row>
    <row r="1206" spans="7:14" x14ac:dyDescent="0.25">
      <c r="G1206" s="3">
        <v>41611</v>
      </c>
      <c r="H1206" t="s">
        <v>45</v>
      </c>
      <c r="I1206" t="s">
        <v>30</v>
      </c>
      <c r="J1206">
        <v>0</v>
      </c>
      <c r="K1206">
        <v>1</v>
      </c>
      <c r="L1206" s="13">
        <f>VLOOKUP(I1206,FormProductsTable[],2,0)*(1-FormTransactionsTable[[#This Row],[Discount]])</f>
        <v>30</v>
      </c>
      <c r="M1206" s="14" t="str">
        <f>VLOOKUP(H1206,FormSalesRepTable[],2,0)</f>
        <v>MidWest</v>
      </c>
      <c r="N1206" s="13">
        <f t="shared" si="20"/>
        <v>30</v>
      </c>
    </row>
    <row r="1207" spans="7:14" x14ac:dyDescent="0.25">
      <c r="G1207" s="3">
        <v>41949</v>
      </c>
      <c r="H1207" t="s">
        <v>42</v>
      </c>
      <c r="I1207" t="s">
        <v>11</v>
      </c>
      <c r="J1207">
        <v>0</v>
      </c>
      <c r="K1207">
        <v>3</v>
      </c>
      <c r="L1207" s="13">
        <f>VLOOKUP(I1207,FormProductsTable[],2,0)*(1-FormTransactionsTable[[#This Row],[Discount]])</f>
        <v>79.95</v>
      </c>
      <c r="M1207" s="14" t="str">
        <f>VLOOKUP(H1207,FormSalesRepTable[],2,0)</f>
        <v>MidWest</v>
      </c>
      <c r="N1207" s="13">
        <f t="shared" si="20"/>
        <v>239.85</v>
      </c>
    </row>
    <row r="1208" spans="7:14" x14ac:dyDescent="0.25">
      <c r="G1208" s="3">
        <v>41994</v>
      </c>
      <c r="H1208" t="s">
        <v>31</v>
      </c>
      <c r="I1208" t="s">
        <v>16</v>
      </c>
      <c r="J1208">
        <v>0</v>
      </c>
      <c r="K1208">
        <v>2</v>
      </c>
      <c r="L1208" s="13">
        <f>VLOOKUP(I1208,FormProductsTable[],2,0)*(1-FormTransactionsTable[[#This Row],[Discount]])</f>
        <v>19.95</v>
      </c>
      <c r="M1208" s="14" t="str">
        <f>VLOOKUP(H1208,FormSalesRepTable[],2,0)</f>
        <v>West</v>
      </c>
      <c r="N1208" s="13">
        <f t="shared" si="20"/>
        <v>39.9</v>
      </c>
    </row>
    <row r="1209" spans="7:14" x14ac:dyDescent="0.25">
      <c r="G1209" s="3">
        <v>41623</v>
      </c>
      <c r="H1209" t="s">
        <v>48</v>
      </c>
      <c r="I1209" t="s">
        <v>16</v>
      </c>
      <c r="J1209">
        <v>0.03</v>
      </c>
      <c r="K1209">
        <v>3</v>
      </c>
      <c r="L1209" s="13">
        <f>VLOOKUP(I1209,FormProductsTable[],2,0)*(1-FormTransactionsTable[[#This Row],[Discount]])</f>
        <v>19.351499999999998</v>
      </c>
      <c r="M1209" s="14" t="str">
        <f>VLOOKUP(H1209,FormSalesRepTable[],2,0)</f>
        <v>West</v>
      </c>
      <c r="N1209" s="13">
        <f t="shared" si="20"/>
        <v>58.05</v>
      </c>
    </row>
    <row r="1210" spans="7:14" x14ac:dyDescent="0.25">
      <c r="G1210" s="3">
        <v>41972</v>
      </c>
      <c r="H1210" t="s">
        <v>67</v>
      </c>
      <c r="I1210" t="s">
        <v>11</v>
      </c>
      <c r="J1210">
        <v>0.03</v>
      </c>
      <c r="K1210">
        <v>3</v>
      </c>
      <c r="L1210" s="13">
        <f>VLOOKUP(I1210,FormProductsTable[],2,0)*(1-FormTransactionsTable[[#This Row],[Discount]])</f>
        <v>77.551500000000004</v>
      </c>
      <c r="M1210" s="14" t="str">
        <f>VLOOKUP(H1210,FormSalesRepTable[],2,0)</f>
        <v>West</v>
      </c>
      <c r="N1210" s="13">
        <f t="shared" si="20"/>
        <v>232.65</v>
      </c>
    </row>
    <row r="1211" spans="7:14" x14ac:dyDescent="0.25">
      <c r="G1211" s="3">
        <v>41549</v>
      </c>
      <c r="H1211" t="s">
        <v>73</v>
      </c>
      <c r="I1211" t="s">
        <v>17</v>
      </c>
      <c r="J1211">
        <v>0.02</v>
      </c>
      <c r="K1211">
        <v>2</v>
      </c>
      <c r="L1211" s="13">
        <f>VLOOKUP(I1211,FormProductsTable[],2,0)*(1-FormTransactionsTable[[#This Row],[Discount]])</f>
        <v>22.491</v>
      </c>
      <c r="M1211" s="14" t="str">
        <f>VLOOKUP(H1211,FormSalesRepTable[],2,0)</f>
        <v>MidWest</v>
      </c>
      <c r="N1211" s="13">
        <f t="shared" si="20"/>
        <v>44.98</v>
      </c>
    </row>
    <row r="1212" spans="7:14" x14ac:dyDescent="0.25">
      <c r="G1212" s="3">
        <v>41636</v>
      </c>
      <c r="H1212" t="s">
        <v>48</v>
      </c>
      <c r="I1212" t="s">
        <v>16</v>
      </c>
      <c r="J1212">
        <v>0.03</v>
      </c>
      <c r="K1212">
        <v>1</v>
      </c>
      <c r="L1212" s="13">
        <f>VLOOKUP(I1212,FormProductsTable[],2,0)*(1-FormTransactionsTable[[#This Row],[Discount]])</f>
        <v>19.351499999999998</v>
      </c>
      <c r="M1212" s="14" t="str">
        <f>VLOOKUP(H1212,FormSalesRepTable[],2,0)</f>
        <v>West</v>
      </c>
      <c r="N1212" s="13">
        <f t="shared" si="20"/>
        <v>19.350000000000001</v>
      </c>
    </row>
    <row r="1213" spans="7:14" x14ac:dyDescent="0.25">
      <c r="G1213" s="3">
        <v>41333</v>
      </c>
      <c r="H1213" t="s">
        <v>75</v>
      </c>
      <c r="I1213" t="s">
        <v>24</v>
      </c>
      <c r="J1213">
        <v>0.01</v>
      </c>
      <c r="K1213">
        <v>2</v>
      </c>
      <c r="L1213" s="13">
        <f>VLOOKUP(I1213,FormProductsTable[],2,0)*(1-FormTransactionsTable[[#This Row],[Discount]])</f>
        <v>33.659999999999997</v>
      </c>
      <c r="M1213" s="14" t="str">
        <f>VLOOKUP(H1213,FormSalesRepTable[],2,0)</f>
        <v>MidWest</v>
      </c>
      <c r="N1213" s="13">
        <f t="shared" si="20"/>
        <v>67.319999999999993</v>
      </c>
    </row>
    <row r="1214" spans="7:14" x14ac:dyDescent="0.25">
      <c r="G1214" s="3">
        <v>41944</v>
      </c>
      <c r="H1214" t="s">
        <v>29</v>
      </c>
      <c r="I1214" t="s">
        <v>24</v>
      </c>
      <c r="J1214">
        <v>0.03</v>
      </c>
      <c r="K1214">
        <v>3</v>
      </c>
      <c r="L1214" s="13">
        <f>VLOOKUP(I1214,FormProductsTable[],2,0)*(1-FormTransactionsTable[[#This Row],[Discount]])</f>
        <v>32.979999999999997</v>
      </c>
      <c r="M1214" s="14" t="str">
        <f>VLOOKUP(H1214,FormSalesRepTable[],2,0)</f>
        <v>East</v>
      </c>
      <c r="N1214" s="13">
        <f t="shared" si="20"/>
        <v>98.94</v>
      </c>
    </row>
    <row r="1215" spans="7:14" x14ac:dyDescent="0.25">
      <c r="G1215" s="3">
        <v>41948</v>
      </c>
      <c r="H1215" t="s">
        <v>34</v>
      </c>
      <c r="I1215" t="s">
        <v>17</v>
      </c>
      <c r="J1215">
        <v>0</v>
      </c>
      <c r="K1215">
        <v>2</v>
      </c>
      <c r="L1215" s="13">
        <f>VLOOKUP(I1215,FormProductsTable[],2,0)*(1-FormTransactionsTable[[#This Row],[Discount]])</f>
        <v>22.95</v>
      </c>
      <c r="M1215" s="14" t="str">
        <f>VLOOKUP(H1215,FormSalesRepTable[],2,0)</f>
        <v>MidWest</v>
      </c>
      <c r="N1215" s="13">
        <f t="shared" si="20"/>
        <v>45.9</v>
      </c>
    </row>
    <row r="1216" spans="7:14" x14ac:dyDescent="0.25">
      <c r="G1216" s="3">
        <v>41501</v>
      </c>
      <c r="H1216" t="s">
        <v>13</v>
      </c>
      <c r="I1216" t="s">
        <v>21</v>
      </c>
      <c r="J1216">
        <v>0.01</v>
      </c>
      <c r="K1216">
        <v>1</v>
      </c>
      <c r="L1216" s="13">
        <f>VLOOKUP(I1216,FormProductsTable[],2,0)*(1-FormTransactionsTable[[#This Row],[Discount]])</f>
        <v>24.75</v>
      </c>
      <c r="M1216" s="14" t="str">
        <f>VLOOKUP(H1216,FormSalesRepTable[],2,0)</f>
        <v>West</v>
      </c>
      <c r="N1216" s="13">
        <f t="shared" si="20"/>
        <v>24.75</v>
      </c>
    </row>
    <row r="1217" spans="7:14" x14ac:dyDescent="0.25">
      <c r="G1217" s="3">
        <v>41625</v>
      </c>
      <c r="H1217" t="s">
        <v>40</v>
      </c>
      <c r="I1217" t="s">
        <v>17</v>
      </c>
      <c r="J1217">
        <v>0</v>
      </c>
      <c r="K1217">
        <v>14</v>
      </c>
      <c r="L1217" s="13">
        <f>VLOOKUP(I1217,FormProductsTable[],2,0)*(1-FormTransactionsTable[[#This Row],[Discount]])</f>
        <v>22.95</v>
      </c>
      <c r="M1217" s="14" t="str">
        <f>VLOOKUP(H1217,FormSalesRepTable[],2,0)</f>
        <v>South</v>
      </c>
      <c r="N1217" s="13">
        <f t="shared" si="20"/>
        <v>321.3</v>
      </c>
    </row>
    <row r="1218" spans="7:14" x14ac:dyDescent="0.25">
      <c r="G1218" s="3">
        <v>41605</v>
      </c>
      <c r="H1218" t="s">
        <v>45</v>
      </c>
      <c r="I1218" t="s">
        <v>24</v>
      </c>
      <c r="J1218">
        <v>1.4999999999999999E-2</v>
      </c>
      <c r="K1218">
        <v>6</v>
      </c>
      <c r="L1218" s="13">
        <f>VLOOKUP(I1218,FormProductsTable[],2,0)*(1-FormTransactionsTable[[#This Row],[Discount]])</f>
        <v>33.49</v>
      </c>
      <c r="M1218" s="14" t="str">
        <f>VLOOKUP(H1218,FormSalesRepTable[],2,0)</f>
        <v>MidWest</v>
      </c>
      <c r="N1218" s="13">
        <f t="shared" si="20"/>
        <v>200.94</v>
      </c>
    </row>
    <row r="1219" spans="7:14" x14ac:dyDescent="0.25">
      <c r="G1219" s="3">
        <v>41518</v>
      </c>
      <c r="H1219" t="s">
        <v>81</v>
      </c>
      <c r="I1219" t="s">
        <v>12</v>
      </c>
      <c r="J1219">
        <v>0</v>
      </c>
      <c r="K1219">
        <v>24</v>
      </c>
      <c r="L1219" s="13">
        <f>VLOOKUP(I1219,FormProductsTable[],2,0)*(1-FormTransactionsTable[[#This Row],[Discount]])</f>
        <v>22.95</v>
      </c>
      <c r="M1219" s="14" t="str">
        <f>VLOOKUP(H1219,FormSalesRepTable[],2,0)</f>
        <v>West</v>
      </c>
      <c r="N1219" s="13">
        <f t="shared" ref="N1219:N1282" si="21">ROUND(L1219*K1219,2)</f>
        <v>550.79999999999995</v>
      </c>
    </row>
    <row r="1220" spans="7:14" x14ac:dyDescent="0.25">
      <c r="G1220" s="3">
        <v>41523</v>
      </c>
      <c r="H1220" t="s">
        <v>67</v>
      </c>
      <c r="I1220" t="s">
        <v>21</v>
      </c>
      <c r="J1220">
        <v>0.02</v>
      </c>
      <c r="K1220">
        <v>2</v>
      </c>
      <c r="L1220" s="13">
        <f>VLOOKUP(I1220,FormProductsTable[],2,0)*(1-FormTransactionsTable[[#This Row],[Discount]])</f>
        <v>24.5</v>
      </c>
      <c r="M1220" s="14" t="str">
        <f>VLOOKUP(H1220,FormSalesRepTable[],2,0)</f>
        <v>West</v>
      </c>
      <c r="N1220" s="13">
        <f t="shared" si="21"/>
        <v>49</v>
      </c>
    </row>
    <row r="1221" spans="7:14" x14ac:dyDescent="0.25">
      <c r="G1221" s="3">
        <v>41448</v>
      </c>
      <c r="H1221" t="s">
        <v>43</v>
      </c>
      <c r="I1221" t="s">
        <v>33</v>
      </c>
      <c r="J1221">
        <v>0</v>
      </c>
      <c r="K1221">
        <v>23</v>
      </c>
      <c r="L1221" s="13">
        <f>VLOOKUP(I1221,FormProductsTable[],2,0)*(1-FormTransactionsTable[[#This Row],[Discount]])</f>
        <v>23.5</v>
      </c>
      <c r="M1221" s="14" t="str">
        <f>VLOOKUP(H1221,FormSalesRepTable[],2,0)</f>
        <v>MidWest</v>
      </c>
      <c r="N1221" s="13">
        <f t="shared" si="21"/>
        <v>540.5</v>
      </c>
    </row>
    <row r="1222" spans="7:14" x14ac:dyDescent="0.25">
      <c r="G1222" s="3">
        <v>41987</v>
      </c>
      <c r="H1222" t="s">
        <v>26</v>
      </c>
      <c r="I1222" t="s">
        <v>30</v>
      </c>
      <c r="J1222">
        <v>2.5000000000000001E-2</v>
      </c>
      <c r="K1222">
        <v>2</v>
      </c>
      <c r="L1222" s="13">
        <f>VLOOKUP(I1222,FormProductsTable[],2,0)*(1-FormTransactionsTable[[#This Row],[Discount]])</f>
        <v>29.25</v>
      </c>
      <c r="M1222" s="14" t="str">
        <f>VLOOKUP(H1222,FormSalesRepTable[],2,0)</f>
        <v>MidWest</v>
      </c>
      <c r="N1222" s="13">
        <f t="shared" si="21"/>
        <v>58.5</v>
      </c>
    </row>
    <row r="1223" spans="7:14" x14ac:dyDescent="0.25">
      <c r="G1223" s="3">
        <v>41941</v>
      </c>
      <c r="H1223" t="s">
        <v>57</v>
      </c>
      <c r="I1223" t="s">
        <v>33</v>
      </c>
      <c r="J1223">
        <v>0</v>
      </c>
      <c r="K1223">
        <v>1</v>
      </c>
      <c r="L1223" s="13">
        <f>VLOOKUP(I1223,FormProductsTable[],2,0)*(1-FormTransactionsTable[[#This Row],[Discount]])</f>
        <v>23.5</v>
      </c>
      <c r="M1223" s="14" t="str">
        <f>VLOOKUP(H1223,FormSalesRepTable[],2,0)</f>
        <v>East</v>
      </c>
      <c r="N1223" s="13">
        <f t="shared" si="21"/>
        <v>23.5</v>
      </c>
    </row>
    <row r="1224" spans="7:14" x14ac:dyDescent="0.25">
      <c r="G1224" s="3">
        <v>41393</v>
      </c>
      <c r="H1224" t="s">
        <v>94</v>
      </c>
      <c r="I1224" t="s">
        <v>12</v>
      </c>
      <c r="J1224">
        <v>0</v>
      </c>
      <c r="K1224">
        <v>2</v>
      </c>
      <c r="L1224" s="13">
        <f>VLOOKUP(I1224,FormProductsTable[],2,0)*(1-FormTransactionsTable[[#This Row],[Discount]])</f>
        <v>22.95</v>
      </c>
      <c r="M1224" s="14" t="str">
        <f>VLOOKUP(H1224,FormSalesRepTable[],2,0)</f>
        <v>South</v>
      </c>
      <c r="N1224" s="13">
        <f t="shared" si="21"/>
        <v>45.9</v>
      </c>
    </row>
    <row r="1225" spans="7:14" x14ac:dyDescent="0.25">
      <c r="G1225" s="3">
        <v>41981</v>
      </c>
      <c r="H1225" t="s">
        <v>40</v>
      </c>
      <c r="I1225" t="s">
        <v>12</v>
      </c>
      <c r="J1225">
        <v>0.03</v>
      </c>
      <c r="K1225">
        <v>3</v>
      </c>
      <c r="L1225" s="13">
        <f>VLOOKUP(I1225,FormProductsTable[],2,0)*(1-FormTransactionsTable[[#This Row],[Discount]])</f>
        <v>22.261499999999998</v>
      </c>
      <c r="M1225" s="14" t="str">
        <f>VLOOKUP(H1225,FormSalesRepTable[],2,0)</f>
        <v>South</v>
      </c>
      <c r="N1225" s="13">
        <f t="shared" si="21"/>
        <v>66.78</v>
      </c>
    </row>
    <row r="1226" spans="7:14" x14ac:dyDescent="0.25">
      <c r="G1226" s="3">
        <v>41960</v>
      </c>
      <c r="H1226" t="s">
        <v>45</v>
      </c>
      <c r="I1226" t="s">
        <v>16</v>
      </c>
      <c r="J1226">
        <v>0</v>
      </c>
      <c r="K1226">
        <v>3</v>
      </c>
      <c r="L1226" s="13">
        <f>VLOOKUP(I1226,FormProductsTable[],2,0)*(1-FormTransactionsTable[[#This Row],[Discount]])</f>
        <v>19.95</v>
      </c>
      <c r="M1226" s="14" t="str">
        <f>VLOOKUP(H1226,FormSalesRepTable[],2,0)</f>
        <v>MidWest</v>
      </c>
      <c r="N1226" s="13">
        <f t="shared" si="21"/>
        <v>59.85</v>
      </c>
    </row>
    <row r="1227" spans="7:14" x14ac:dyDescent="0.25">
      <c r="G1227" s="3">
        <v>41607</v>
      </c>
      <c r="H1227" t="s">
        <v>45</v>
      </c>
      <c r="I1227" t="s">
        <v>21</v>
      </c>
      <c r="J1227">
        <v>0</v>
      </c>
      <c r="K1227">
        <v>2</v>
      </c>
      <c r="L1227" s="13">
        <f>VLOOKUP(I1227,FormProductsTable[],2,0)*(1-FormTransactionsTable[[#This Row],[Discount]])</f>
        <v>25</v>
      </c>
      <c r="M1227" s="14" t="str">
        <f>VLOOKUP(H1227,FormSalesRepTable[],2,0)</f>
        <v>MidWest</v>
      </c>
      <c r="N1227" s="13">
        <f t="shared" si="21"/>
        <v>50</v>
      </c>
    </row>
    <row r="1228" spans="7:14" x14ac:dyDescent="0.25">
      <c r="G1228" s="3">
        <v>41878</v>
      </c>
      <c r="H1228" t="s">
        <v>89</v>
      </c>
      <c r="I1228" t="s">
        <v>41</v>
      </c>
      <c r="J1228">
        <v>1.4999999999999999E-2</v>
      </c>
      <c r="K1228">
        <v>2</v>
      </c>
      <c r="L1228" s="13">
        <f>VLOOKUP(I1228,FormProductsTable[],2,0)*(1-FormTransactionsTable[[#This Row],[Discount]])</f>
        <v>18.715</v>
      </c>
      <c r="M1228" s="14" t="str">
        <f>VLOOKUP(H1228,FormSalesRepTable[],2,0)</f>
        <v>West</v>
      </c>
      <c r="N1228" s="13">
        <f t="shared" si="21"/>
        <v>37.43</v>
      </c>
    </row>
    <row r="1229" spans="7:14" x14ac:dyDescent="0.25">
      <c r="G1229" s="3">
        <v>41301</v>
      </c>
      <c r="H1229" t="s">
        <v>29</v>
      </c>
      <c r="I1229" t="s">
        <v>24</v>
      </c>
      <c r="J1229">
        <v>2.5000000000000001E-2</v>
      </c>
      <c r="K1229">
        <v>20</v>
      </c>
      <c r="L1229" s="13">
        <f>VLOOKUP(I1229,FormProductsTable[],2,0)*(1-FormTransactionsTable[[#This Row],[Discount]])</f>
        <v>33.15</v>
      </c>
      <c r="M1229" s="14" t="str">
        <f>VLOOKUP(H1229,FormSalesRepTable[],2,0)</f>
        <v>East</v>
      </c>
      <c r="N1229" s="13">
        <f t="shared" si="21"/>
        <v>663</v>
      </c>
    </row>
    <row r="1230" spans="7:14" x14ac:dyDescent="0.25">
      <c r="G1230" s="3">
        <v>41579</v>
      </c>
      <c r="H1230" t="s">
        <v>64</v>
      </c>
      <c r="I1230" t="s">
        <v>12</v>
      </c>
      <c r="J1230">
        <v>0.02</v>
      </c>
      <c r="K1230">
        <v>1</v>
      </c>
      <c r="L1230" s="13">
        <f>VLOOKUP(I1230,FormProductsTable[],2,0)*(1-FormTransactionsTable[[#This Row],[Discount]])</f>
        <v>22.491</v>
      </c>
      <c r="M1230" s="14" t="str">
        <f>VLOOKUP(H1230,FormSalesRepTable[],2,0)</f>
        <v>West</v>
      </c>
      <c r="N1230" s="13">
        <f t="shared" si="21"/>
        <v>22.49</v>
      </c>
    </row>
    <row r="1231" spans="7:14" x14ac:dyDescent="0.25">
      <c r="G1231" s="3">
        <v>41607</v>
      </c>
      <c r="H1231" t="s">
        <v>73</v>
      </c>
      <c r="I1231" t="s">
        <v>16</v>
      </c>
      <c r="J1231">
        <v>0</v>
      </c>
      <c r="K1231">
        <v>2</v>
      </c>
      <c r="L1231" s="13">
        <f>VLOOKUP(I1231,FormProductsTable[],2,0)*(1-FormTransactionsTable[[#This Row],[Discount]])</f>
        <v>19.95</v>
      </c>
      <c r="M1231" s="14" t="str">
        <f>VLOOKUP(H1231,FormSalesRepTable[],2,0)</f>
        <v>MidWest</v>
      </c>
      <c r="N1231" s="13">
        <f t="shared" si="21"/>
        <v>39.9</v>
      </c>
    </row>
    <row r="1232" spans="7:14" x14ac:dyDescent="0.25">
      <c r="G1232" s="3">
        <v>41978</v>
      </c>
      <c r="H1232" t="s">
        <v>26</v>
      </c>
      <c r="I1232" t="s">
        <v>17</v>
      </c>
      <c r="J1232">
        <v>0</v>
      </c>
      <c r="K1232">
        <v>2</v>
      </c>
      <c r="L1232" s="13">
        <f>VLOOKUP(I1232,FormProductsTable[],2,0)*(1-FormTransactionsTable[[#This Row],[Discount]])</f>
        <v>22.95</v>
      </c>
      <c r="M1232" s="14" t="str">
        <f>VLOOKUP(H1232,FormSalesRepTable[],2,0)</f>
        <v>MidWest</v>
      </c>
      <c r="N1232" s="13">
        <f t="shared" si="21"/>
        <v>45.9</v>
      </c>
    </row>
    <row r="1233" spans="7:14" x14ac:dyDescent="0.25">
      <c r="G1233" s="3">
        <v>41994</v>
      </c>
      <c r="H1233" t="s">
        <v>25</v>
      </c>
      <c r="I1233" t="s">
        <v>24</v>
      </c>
      <c r="J1233">
        <v>0.03</v>
      </c>
      <c r="K1233">
        <v>1</v>
      </c>
      <c r="L1233" s="13">
        <f>VLOOKUP(I1233,FormProductsTable[],2,0)*(1-FormTransactionsTable[[#This Row],[Discount]])</f>
        <v>32.979999999999997</v>
      </c>
      <c r="M1233" s="14" t="str">
        <f>VLOOKUP(H1233,FormSalesRepTable[],2,0)</f>
        <v>West</v>
      </c>
      <c r="N1233" s="13">
        <f t="shared" si="21"/>
        <v>32.979999999999997</v>
      </c>
    </row>
    <row r="1234" spans="7:14" x14ac:dyDescent="0.25">
      <c r="G1234" s="3">
        <v>41621</v>
      </c>
      <c r="H1234" t="s">
        <v>37</v>
      </c>
      <c r="I1234" t="s">
        <v>30</v>
      </c>
      <c r="J1234">
        <v>2.5000000000000001E-2</v>
      </c>
      <c r="K1234">
        <v>2</v>
      </c>
      <c r="L1234" s="13">
        <f>VLOOKUP(I1234,FormProductsTable[],2,0)*(1-FormTransactionsTable[[#This Row],[Discount]])</f>
        <v>29.25</v>
      </c>
      <c r="M1234" s="14" t="str">
        <f>VLOOKUP(H1234,FormSalesRepTable[],2,0)</f>
        <v>South</v>
      </c>
      <c r="N1234" s="13">
        <f t="shared" si="21"/>
        <v>58.5</v>
      </c>
    </row>
    <row r="1235" spans="7:14" x14ac:dyDescent="0.25">
      <c r="G1235" s="3">
        <v>41581</v>
      </c>
      <c r="H1235" t="s">
        <v>40</v>
      </c>
      <c r="I1235" t="s">
        <v>33</v>
      </c>
      <c r="J1235">
        <v>0.01</v>
      </c>
      <c r="K1235">
        <v>17</v>
      </c>
      <c r="L1235" s="13">
        <f>VLOOKUP(I1235,FormProductsTable[],2,0)*(1-FormTransactionsTable[[#This Row],[Discount]])</f>
        <v>23.265000000000001</v>
      </c>
      <c r="M1235" s="14" t="str">
        <f>VLOOKUP(H1235,FormSalesRepTable[],2,0)</f>
        <v>South</v>
      </c>
      <c r="N1235" s="13">
        <f t="shared" si="21"/>
        <v>395.51</v>
      </c>
    </row>
    <row r="1236" spans="7:14" x14ac:dyDescent="0.25">
      <c r="G1236" s="3">
        <v>41984</v>
      </c>
      <c r="H1236" t="s">
        <v>75</v>
      </c>
      <c r="I1236" t="s">
        <v>24</v>
      </c>
      <c r="J1236">
        <v>0</v>
      </c>
      <c r="K1236">
        <v>2</v>
      </c>
      <c r="L1236" s="13">
        <f>VLOOKUP(I1236,FormProductsTable[],2,0)*(1-FormTransactionsTable[[#This Row],[Discount]])</f>
        <v>34</v>
      </c>
      <c r="M1236" s="14" t="str">
        <f>VLOOKUP(H1236,FormSalesRepTable[],2,0)</f>
        <v>MidWest</v>
      </c>
      <c r="N1236" s="13">
        <f t="shared" si="21"/>
        <v>68</v>
      </c>
    </row>
    <row r="1237" spans="7:14" x14ac:dyDescent="0.25">
      <c r="G1237" s="3">
        <v>41842</v>
      </c>
      <c r="H1237" t="s">
        <v>84</v>
      </c>
      <c r="I1237" t="s">
        <v>17</v>
      </c>
      <c r="J1237">
        <v>1.4999999999999999E-2</v>
      </c>
      <c r="K1237">
        <v>2</v>
      </c>
      <c r="L1237" s="13">
        <f>VLOOKUP(I1237,FormProductsTable[],2,0)*(1-FormTransactionsTable[[#This Row],[Discount]])</f>
        <v>22.60575</v>
      </c>
      <c r="M1237" s="14" t="str">
        <f>VLOOKUP(H1237,FormSalesRepTable[],2,0)</f>
        <v>West</v>
      </c>
      <c r="N1237" s="13">
        <f t="shared" si="21"/>
        <v>45.21</v>
      </c>
    </row>
    <row r="1238" spans="7:14" x14ac:dyDescent="0.25">
      <c r="G1238" s="3">
        <v>41908</v>
      </c>
      <c r="H1238" t="s">
        <v>77</v>
      </c>
      <c r="I1238" t="s">
        <v>16</v>
      </c>
      <c r="J1238">
        <v>1.4999999999999999E-2</v>
      </c>
      <c r="K1238">
        <v>1</v>
      </c>
      <c r="L1238" s="13">
        <f>VLOOKUP(I1238,FormProductsTable[],2,0)*(1-FormTransactionsTable[[#This Row],[Discount]])</f>
        <v>19.650749999999999</v>
      </c>
      <c r="M1238" s="14" t="str">
        <f>VLOOKUP(H1238,FormSalesRepTable[],2,0)</f>
        <v>West</v>
      </c>
      <c r="N1238" s="13">
        <f t="shared" si="21"/>
        <v>19.649999999999999</v>
      </c>
    </row>
    <row r="1239" spans="7:14" x14ac:dyDescent="0.25">
      <c r="G1239" s="3">
        <v>41584</v>
      </c>
      <c r="H1239" t="s">
        <v>56</v>
      </c>
      <c r="I1239" t="s">
        <v>36</v>
      </c>
      <c r="J1239">
        <v>2.5000000000000001E-2</v>
      </c>
      <c r="K1239">
        <v>2</v>
      </c>
      <c r="L1239" s="13">
        <f>VLOOKUP(I1239,FormProductsTable[],2,0)*(1-FormTransactionsTable[[#This Row],[Discount]])</f>
        <v>24.375</v>
      </c>
      <c r="M1239" s="14" t="str">
        <f>VLOOKUP(H1239,FormSalesRepTable[],2,0)</f>
        <v>South</v>
      </c>
      <c r="N1239" s="13">
        <f t="shared" si="21"/>
        <v>48.75</v>
      </c>
    </row>
    <row r="1240" spans="7:14" x14ac:dyDescent="0.25">
      <c r="G1240" s="3">
        <v>41605</v>
      </c>
      <c r="H1240" t="s">
        <v>42</v>
      </c>
      <c r="I1240" t="s">
        <v>16</v>
      </c>
      <c r="J1240">
        <v>0</v>
      </c>
      <c r="K1240">
        <v>20</v>
      </c>
      <c r="L1240" s="13">
        <f>VLOOKUP(I1240,FormProductsTable[],2,0)*(1-FormTransactionsTable[[#This Row],[Discount]])</f>
        <v>19.95</v>
      </c>
      <c r="M1240" s="14" t="str">
        <f>VLOOKUP(H1240,FormSalesRepTable[],2,0)</f>
        <v>MidWest</v>
      </c>
      <c r="N1240" s="13">
        <f t="shared" si="21"/>
        <v>399</v>
      </c>
    </row>
    <row r="1241" spans="7:14" x14ac:dyDescent="0.25">
      <c r="G1241" s="3">
        <v>41977</v>
      </c>
      <c r="H1241" t="s">
        <v>40</v>
      </c>
      <c r="I1241" t="s">
        <v>12</v>
      </c>
      <c r="J1241">
        <v>1.4999999999999999E-2</v>
      </c>
      <c r="K1241">
        <v>1</v>
      </c>
      <c r="L1241" s="13">
        <f>VLOOKUP(I1241,FormProductsTable[],2,0)*(1-FormTransactionsTable[[#This Row],[Discount]])</f>
        <v>22.60575</v>
      </c>
      <c r="M1241" s="14" t="str">
        <f>VLOOKUP(H1241,FormSalesRepTable[],2,0)</f>
        <v>South</v>
      </c>
      <c r="N1241" s="13">
        <f t="shared" si="21"/>
        <v>22.61</v>
      </c>
    </row>
    <row r="1242" spans="7:14" x14ac:dyDescent="0.25">
      <c r="G1242" s="3">
        <v>41689</v>
      </c>
      <c r="H1242" t="s">
        <v>22</v>
      </c>
      <c r="I1242" t="s">
        <v>16</v>
      </c>
      <c r="J1242">
        <v>2.5000000000000001E-2</v>
      </c>
      <c r="K1242">
        <v>2</v>
      </c>
      <c r="L1242" s="13">
        <f>VLOOKUP(I1242,FormProductsTable[],2,0)*(1-FormTransactionsTable[[#This Row],[Discount]])</f>
        <v>19.451249999999998</v>
      </c>
      <c r="M1242" s="14" t="str">
        <f>VLOOKUP(H1242,FormSalesRepTable[],2,0)</f>
        <v>East</v>
      </c>
      <c r="N1242" s="13">
        <f t="shared" si="21"/>
        <v>38.9</v>
      </c>
    </row>
    <row r="1243" spans="7:14" x14ac:dyDescent="0.25">
      <c r="G1243" s="3">
        <v>41631</v>
      </c>
      <c r="H1243" t="s">
        <v>42</v>
      </c>
      <c r="I1243" t="s">
        <v>33</v>
      </c>
      <c r="J1243">
        <v>0</v>
      </c>
      <c r="K1243">
        <v>1</v>
      </c>
      <c r="L1243" s="13">
        <f>VLOOKUP(I1243,FormProductsTable[],2,0)*(1-FormTransactionsTable[[#This Row],[Discount]])</f>
        <v>23.5</v>
      </c>
      <c r="M1243" s="14" t="str">
        <f>VLOOKUP(H1243,FormSalesRepTable[],2,0)</f>
        <v>MidWest</v>
      </c>
      <c r="N1243" s="13">
        <f t="shared" si="21"/>
        <v>23.5</v>
      </c>
    </row>
    <row r="1244" spans="7:14" x14ac:dyDescent="0.25">
      <c r="G1244" s="3">
        <v>42003</v>
      </c>
      <c r="H1244" t="s">
        <v>8</v>
      </c>
      <c r="I1244" t="s">
        <v>24</v>
      </c>
      <c r="J1244">
        <v>0.01</v>
      </c>
      <c r="K1244">
        <v>2</v>
      </c>
      <c r="L1244" s="13">
        <f>VLOOKUP(I1244,FormProductsTable[],2,0)*(1-FormTransactionsTable[[#This Row],[Discount]])</f>
        <v>33.659999999999997</v>
      </c>
      <c r="M1244" s="14" t="str">
        <f>VLOOKUP(H1244,FormSalesRepTable[],2,0)</f>
        <v>MidWest</v>
      </c>
      <c r="N1244" s="13">
        <f t="shared" si="21"/>
        <v>67.319999999999993</v>
      </c>
    </row>
    <row r="1245" spans="7:14" x14ac:dyDescent="0.25">
      <c r="G1245" s="3">
        <v>41985</v>
      </c>
      <c r="H1245" t="s">
        <v>67</v>
      </c>
      <c r="I1245" t="s">
        <v>36</v>
      </c>
      <c r="J1245">
        <v>0.03</v>
      </c>
      <c r="K1245">
        <v>2</v>
      </c>
      <c r="L1245" s="13">
        <f>VLOOKUP(I1245,FormProductsTable[],2,0)*(1-FormTransactionsTable[[#This Row],[Discount]])</f>
        <v>24.25</v>
      </c>
      <c r="M1245" s="14" t="str">
        <f>VLOOKUP(H1245,FormSalesRepTable[],2,0)</f>
        <v>West</v>
      </c>
      <c r="N1245" s="13">
        <f t="shared" si="21"/>
        <v>48.5</v>
      </c>
    </row>
    <row r="1246" spans="7:14" x14ac:dyDescent="0.25">
      <c r="G1246" s="3">
        <v>41621</v>
      </c>
      <c r="H1246" t="s">
        <v>47</v>
      </c>
      <c r="I1246" t="s">
        <v>7</v>
      </c>
      <c r="J1246">
        <v>0</v>
      </c>
      <c r="K1246">
        <v>3</v>
      </c>
      <c r="L1246" s="13">
        <f>VLOOKUP(I1246,FormProductsTable[],2,0)*(1-FormTransactionsTable[[#This Row],[Discount]])</f>
        <v>21</v>
      </c>
      <c r="M1246" s="14" t="str">
        <f>VLOOKUP(H1246,FormSalesRepTable[],2,0)</f>
        <v>MidWest</v>
      </c>
      <c r="N1246" s="13">
        <f t="shared" si="21"/>
        <v>63</v>
      </c>
    </row>
    <row r="1247" spans="7:14" x14ac:dyDescent="0.25">
      <c r="G1247" s="3">
        <v>42000</v>
      </c>
      <c r="H1247" t="s">
        <v>49</v>
      </c>
      <c r="I1247" t="s">
        <v>17</v>
      </c>
      <c r="J1247">
        <v>0</v>
      </c>
      <c r="K1247">
        <v>2</v>
      </c>
      <c r="L1247" s="13">
        <f>VLOOKUP(I1247,FormProductsTable[],2,0)*(1-FormTransactionsTable[[#This Row],[Discount]])</f>
        <v>22.95</v>
      </c>
      <c r="M1247" s="14" t="str">
        <f>VLOOKUP(H1247,FormSalesRepTable[],2,0)</f>
        <v>MidWest</v>
      </c>
      <c r="N1247" s="13">
        <f t="shared" si="21"/>
        <v>45.9</v>
      </c>
    </row>
    <row r="1248" spans="7:14" x14ac:dyDescent="0.25">
      <c r="G1248" s="3">
        <v>41582</v>
      </c>
      <c r="H1248" t="s">
        <v>29</v>
      </c>
      <c r="I1248" t="s">
        <v>36</v>
      </c>
      <c r="J1248">
        <v>0</v>
      </c>
      <c r="K1248">
        <v>8</v>
      </c>
      <c r="L1248" s="13">
        <f>VLOOKUP(I1248,FormProductsTable[],2,0)*(1-FormTransactionsTable[[#This Row],[Discount]])</f>
        <v>25</v>
      </c>
      <c r="M1248" s="14" t="str">
        <f>VLOOKUP(H1248,FormSalesRepTable[],2,0)</f>
        <v>East</v>
      </c>
      <c r="N1248" s="13">
        <f t="shared" si="21"/>
        <v>200</v>
      </c>
    </row>
    <row r="1249" spans="7:14" x14ac:dyDescent="0.25">
      <c r="G1249" s="3">
        <v>41981</v>
      </c>
      <c r="H1249" t="s">
        <v>60</v>
      </c>
      <c r="I1249" t="s">
        <v>17</v>
      </c>
      <c r="J1249">
        <v>0</v>
      </c>
      <c r="K1249">
        <v>3</v>
      </c>
      <c r="L1249" s="13">
        <f>VLOOKUP(I1249,FormProductsTable[],2,0)*(1-FormTransactionsTable[[#This Row],[Discount]])</f>
        <v>22.95</v>
      </c>
      <c r="M1249" s="14" t="str">
        <f>VLOOKUP(H1249,FormSalesRepTable[],2,0)</f>
        <v>South</v>
      </c>
      <c r="N1249" s="13">
        <f t="shared" si="21"/>
        <v>68.849999999999994</v>
      </c>
    </row>
    <row r="1250" spans="7:14" x14ac:dyDescent="0.25">
      <c r="G1250" s="3">
        <v>41908</v>
      </c>
      <c r="H1250" t="s">
        <v>51</v>
      </c>
      <c r="I1250" t="s">
        <v>12</v>
      </c>
      <c r="J1250">
        <v>0</v>
      </c>
      <c r="K1250">
        <v>2</v>
      </c>
      <c r="L1250" s="13">
        <f>VLOOKUP(I1250,FormProductsTable[],2,0)*(1-FormTransactionsTable[[#This Row],[Discount]])</f>
        <v>22.95</v>
      </c>
      <c r="M1250" s="14" t="str">
        <f>VLOOKUP(H1250,FormSalesRepTable[],2,0)</f>
        <v>South</v>
      </c>
      <c r="N1250" s="13">
        <f t="shared" si="21"/>
        <v>45.9</v>
      </c>
    </row>
    <row r="1251" spans="7:14" x14ac:dyDescent="0.25">
      <c r="G1251" s="3">
        <v>41960</v>
      </c>
      <c r="H1251" t="s">
        <v>29</v>
      </c>
      <c r="I1251" t="s">
        <v>17</v>
      </c>
      <c r="J1251">
        <v>0.02</v>
      </c>
      <c r="K1251">
        <v>1</v>
      </c>
      <c r="L1251" s="13">
        <f>VLOOKUP(I1251,FormProductsTable[],2,0)*(1-FormTransactionsTable[[#This Row],[Discount]])</f>
        <v>22.491</v>
      </c>
      <c r="M1251" s="14" t="str">
        <f>VLOOKUP(H1251,FormSalesRepTable[],2,0)</f>
        <v>East</v>
      </c>
      <c r="N1251" s="13">
        <f t="shared" si="21"/>
        <v>22.49</v>
      </c>
    </row>
    <row r="1252" spans="7:14" x14ac:dyDescent="0.25">
      <c r="G1252" s="3">
        <v>41995</v>
      </c>
      <c r="H1252" t="s">
        <v>8</v>
      </c>
      <c r="I1252" t="s">
        <v>24</v>
      </c>
      <c r="J1252">
        <v>0</v>
      </c>
      <c r="K1252">
        <v>3</v>
      </c>
      <c r="L1252" s="13">
        <f>VLOOKUP(I1252,FormProductsTable[],2,0)*(1-FormTransactionsTable[[#This Row],[Discount]])</f>
        <v>34</v>
      </c>
      <c r="M1252" s="14" t="str">
        <f>VLOOKUP(H1252,FormSalesRepTable[],2,0)</f>
        <v>MidWest</v>
      </c>
      <c r="N1252" s="13">
        <f t="shared" si="21"/>
        <v>102</v>
      </c>
    </row>
    <row r="1253" spans="7:14" x14ac:dyDescent="0.25">
      <c r="G1253" s="3">
        <v>41470</v>
      </c>
      <c r="H1253" t="s">
        <v>86</v>
      </c>
      <c r="I1253" t="s">
        <v>17</v>
      </c>
      <c r="J1253">
        <v>0</v>
      </c>
      <c r="K1253">
        <v>1</v>
      </c>
      <c r="L1253" s="13">
        <f>VLOOKUP(I1253,FormProductsTable[],2,0)*(1-FormTransactionsTable[[#This Row],[Discount]])</f>
        <v>22.95</v>
      </c>
      <c r="M1253" s="14" t="str">
        <f>VLOOKUP(H1253,FormSalesRepTable[],2,0)</f>
        <v>South</v>
      </c>
      <c r="N1253" s="13">
        <f t="shared" si="21"/>
        <v>22.95</v>
      </c>
    </row>
    <row r="1254" spans="7:14" x14ac:dyDescent="0.25">
      <c r="G1254" s="3">
        <v>41606</v>
      </c>
      <c r="H1254" t="s">
        <v>67</v>
      </c>
      <c r="I1254" t="s">
        <v>24</v>
      </c>
      <c r="J1254">
        <v>0</v>
      </c>
      <c r="K1254">
        <v>3</v>
      </c>
      <c r="L1254" s="13">
        <f>VLOOKUP(I1254,FormProductsTable[],2,0)*(1-FormTransactionsTable[[#This Row],[Discount]])</f>
        <v>34</v>
      </c>
      <c r="M1254" s="14" t="str">
        <f>VLOOKUP(H1254,FormSalesRepTable[],2,0)</f>
        <v>West</v>
      </c>
      <c r="N1254" s="13">
        <f t="shared" si="21"/>
        <v>102</v>
      </c>
    </row>
    <row r="1255" spans="7:14" x14ac:dyDescent="0.25">
      <c r="G1255" s="3">
        <v>41944</v>
      </c>
      <c r="H1255" t="s">
        <v>78</v>
      </c>
      <c r="I1255" t="s">
        <v>7</v>
      </c>
      <c r="J1255">
        <v>0.01</v>
      </c>
      <c r="K1255">
        <v>4</v>
      </c>
      <c r="L1255" s="13">
        <f>VLOOKUP(I1255,FormProductsTable[],2,0)*(1-FormTransactionsTable[[#This Row],[Discount]])</f>
        <v>20.79</v>
      </c>
      <c r="M1255" s="14" t="str">
        <f>VLOOKUP(H1255,FormSalesRepTable[],2,0)</f>
        <v>South</v>
      </c>
      <c r="N1255" s="13">
        <f t="shared" si="21"/>
        <v>83.16</v>
      </c>
    </row>
    <row r="1256" spans="7:14" x14ac:dyDescent="0.25">
      <c r="G1256" s="3">
        <v>41900</v>
      </c>
      <c r="H1256" t="s">
        <v>60</v>
      </c>
      <c r="I1256" t="s">
        <v>16</v>
      </c>
      <c r="J1256">
        <v>1.4999999999999999E-2</v>
      </c>
      <c r="K1256">
        <v>2</v>
      </c>
      <c r="L1256" s="13">
        <f>VLOOKUP(I1256,FormProductsTable[],2,0)*(1-FormTransactionsTable[[#This Row],[Discount]])</f>
        <v>19.650749999999999</v>
      </c>
      <c r="M1256" s="14" t="str">
        <f>VLOOKUP(H1256,FormSalesRepTable[],2,0)</f>
        <v>South</v>
      </c>
      <c r="N1256" s="13">
        <f t="shared" si="21"/>
        <v>39.299999999999997</v>
      </c>
    </row>
    <row r="1257" spans="7:14" x14ac:dyDescent="0.25">
      <c r="G1257" s="3">
        <v>41361</v>
      </c>
      <c r="H1257" t="s">
        <v>43</v>
      </c>
      <c r="I1257" t="s">
        <v>17</v>
      </c>
      <c r="J1257">
        <v>2.5000000000000001E-2</v>
      </c>
      <c r="K1257">
        <v>20</v>
      </c>
      <c r="L1257" s="13">
        <f>VLOOKUP(I1257,FormProductsTable[],2,0)*(1-FormTransactionsTable[[#This Row],[Discount]])</f>
        <v>22.376249999999999</v>
      </c>
      <c r="M1257" s="14" t="str">
        <f>VLOOKUP(H1257,FormSalesRepTable[],2,0)</f>
        <v>MidWest</v>
      </c>
      <c r="N1257" s="13">
        <f t="shared" si="21"/>
        <v>447.53</v>
      </c>
    </row>
    <row r="1258" spans="7:14" x14ac:dyDescent="0.25">
      <c r="G1258" s="3">
        <v>41630</v>
      </c>
      <c r="H1258" t="s">
        <v>47</v>
      </c>
      <c r="I1258" t="s">
        <v>7</v>
      </c>
      <c r="J1258">
        <v>1.4999999999999999E-2</v>
      </c>
      <c r="K1258">
        <v>3</v>
      </c>
      <c r="L1258" s="13">
        <f>VLOOKUP(I1258,FormProductsTable[],2,0)*(1-FormTransactionsTable[[#This Row],[Discount]])</f>
        <v>20.684999999999999</v>
      </c>
      <c r="M1258" s="14" t="str">
        <f>VLOOKUP(H1258,FormSalesRepTable[],2,0)</f>
        <v>MidWest</v>
      </c>
      <c r="N1258" s="13">
        <f t="shared" si="21"/>
        <v>62.06</v>
      </c>
    </row>
    <row r="1259" spans="7:14" x14ac:dyDescent="0.25">
      <c r="G1259" s="3">
        <v>41566</v>
      </c>
      <c r="H1259" t="s">
        <v>29</v>
      </c>
      <c r="I1259" t="s">
        <v>11</v>
      </c>
      <c r="J1259">
        <v>0</v>
      </c>
      <c r="K1259">
        <v>3</v>
      </c>
      <c r="L1259" s="13">
        <f>VLOOKUP(I1259,FormProductsTable[],2,0)*(1-FormTransactionsTable[[#This Row],[Discount]])</f>
        <v>79.95</v>
      </c>
      <c r="M1259" s="14" t="str">
        <f>VLOOKUP(H1259,FormSalesRepTable[],2,0)</f>
        <v>East</v>
      </c>
      <c r="N1259" s="13">
        <f t="shared" si="21"/>
        <v>239.85</v>
      </c>
    </row>
    <row r="1260" spans="7:14" x14ac:dyDescent="0.25">
      <c r="G1260" s="3">
        <v>41817</v>
      </c>
      <c r="H1260" t="s">
        <v>73</v>
      </c>
      <c r="I1260" t="s">
        <v>36</v>
      </c>
      <c r="J1260">
        <v>0</v>
      </c>
      <c r="K1260">
        <v>2</v>
      </c>
      <c r="L1260" s="13">
        <f>VLOOKUP(I1260,FormProductsTable[],2,0)*(1-FormTransactionsTable[[#This Row],[Discount]])</f>
        <v>25</v>
      </c>
      <c r="M1260" s="14" t="str">
        <f>VLOOKUP(H1260,FormSalesRepTable[],2,0)</f>
        <v>MidWest</v>
      </c>
      <c r="N1260" s="13">
        <f t="shared" si="21"/>
        <v>50</v>
      </c>
    </row>
    <row r="1261" spans="7:14" x14ac:dyDescent="0.25">
      <c r="G1261" s="3">
        <v>41998</v>
      </c>
      <c r="H1261" t="s">
        <v>89</v>
      </c>
      <c r="I1261" t="s">
        <v>16</v>
      </c>
      <c r="J1261">
        <v>0</v>
      </c>
      <c r="K1261">
        <v>2</v>
      </c>
      <c r="L1261" s="13">
        <f>VLOOKUP(I1261,FormProductsTable[],2,0)*(1-FormTransactionsTable[[#This Row],[Discount]])</f>
        <v>19.95</v>
      </c>
      <c r="M1261" s="14" t="str">
        <f>VLOOKUP(H1261,FormSalesRepTable[],2,0)</f>
        <v>West</v>
      </c>
      <c r="N1261" s="13">
        <f t="shared" si="21"/>
        <v>39.9</v>
      </c>
    </row>
    <row r="1262" spans="7:14" x14ac:dyDescent="0.25">
      <c r="G1262" s="3">
        <v>41968</v>
      </c>
      <c r="H1262" t="s">
        <v>46</v>
      </c>
      <c r="I1262" t="s">
        <v>17</v>
      </c>
      <c r="J1262">
        <v>0.02</v>
      </c>
      <c r="K1262">
        <v>3</v>
      </c>
      <c r="L1262" s="13">
        <f>VLOOKUP(I1262,FormProductsTable[],2,0)*(1-FormTransactionsTable[[#This Row],[Discount]])</f>
        <v>22.491</v>
      </c>
      <c r="M1262" s="14" t="str">
        <f>VLOOKUP(H1262,FormSalesRepTable[],2,0)</f>
        <v>South</v>
      </c>
      <c r="N1262" s="13">
        <f t="shared" si="21"/>
        <v>67.47</v>
      </c>
    </row>
    <row r="1263" spans="7:14" x14ac:dyDescent="0.25">
      <c r="G1263" s="3">
        <v>41587</v>
      </c>
      <c r="H1263" t="s">
        <v>68</v>
      </c>
      <c r="I1263" t="s">
        <v>30</v>
      </c>
      <c r="J1263">
        <v>0.01</v>
      </c>
      <c r="K1263">
        <v>2</v>
      </c>
      <c r="L1263" s="13">
        <f>VLOOKUP(I1263,FormProductsTable[],2,0)*(1-FormTransactionsTable[[#This Row],[Discount]])</f>
        <v>29.7</v>
      </c>
      <c r="M1263" s="14" t="str">
        <f>VLOOKUP(H1263,FormSalesRepTable[],2,0)</f>
        <v>MidWest</v>
      </c>
      <c r="N1263" s="13">
        <f t="shared" si="21"/>
        <v>59.4</v>
      </c>
    </row>
    <row r="1264" spans="7:14" x14ac:dyDescent="0.25">
      <c r="G1264" s="3">
        <v>41908</v>
      </c>
      <c r="H1264" t="s">
        <v>46</v>
      </c>
      <c r="I1264" t="s">
        <v>24</v>
      </c>
      <c r="J1264">
        <v>0</v>
      </c>
      <c r="K1264">
        <v>4</v>
      </c>
      <c r="L1264" s="13">
        <f>VLOOKUP(I1264,FormProductsTable[],2,0)*(1-FormTransactionsTable[[#This Row],[Discount]])</f>
        <v>34</v>
      </c>
      <c r="M1264" s="14" t="str">
        <f>VLOOKUP(H1264,FormSalesRepTable[],2,0)</f>
        <v>South</v>
      </c>
      <c r="N1264" s="13">
        <f t="shared" si="21"/>
        <v>136</v>
      </c>
    </row>
    <row r="1265" spans="7:14" x14ac:dyDescent="0.25">
      <c r="G1265" s="3">
        <v>42000</v>
      </c>
      <c r="H1265" t="s">
        <v>75</v>
      </c>
      <c r="I1265" t="s">
        <v>12</v>
      </c>
      <c r="J1265">
        <v>2.5000000000000001E-2</v>
      </c>
      <c r="K1265">
        <v>4</v>
      </c>
      <c r="L1265" s="13">
        <f>VLOOKUP(I1265,FormProductsTable[],2,0)*(1-FormTransactionsTable[[#This Row],[Discount]])</f>
        <v>22.376249999999999</v>
      </c>
      <c r="M1265" s="14" t="str">
        <f>VLOOKUP(H1265,FormSalesRepTable[],2,0)</f>
        <v>MidWest</v>
      </c>
      <c r="N1265" s="13">
        <f t="shared" si="21"/>
        <v>89.51</v>
      </c>
    </row>
    <row r="1266" spans="7:14" x14ac:dyDescent="0.25">
      <c r="G1266" s="3">
        <v>41604</v>
      </c>
      <c r="H1266" t="s">
        <v>32</v>
      </c>
      <c r="I1266" t="s">
        <v>16</v>
      </c>
      <c r="J1266">
        <v>0</v>
      </c>
      <c r="K1266">
        <v>3</v>
      </c>
      <c r="L1266" s="13">
        <f>VLOOKUP(I1266,FormProductsTable[],2,0)*(1-FormTransactionsTable[[#This Row],[Discount]])</f>
        <v>19.95</v>
      </c>
      <c r="M1266" s="14" t="str">
        <f>VLOOKUP(H1266,FormSalesRepTable[],2,0)</f>
        <v>MidWest</v>
      </c>
      <c r="N1266" s="13">
        <f t="shared" si="21"/>
        <v>59.85</v>
      </c>
    </row>
    <row r="1267" spans="7:14" x14ac:dyDescent="0.25">
      <c r="G1267" s="3">
        <v>41667</v>
      </c>
      <c r="H1267" t="s">
        <v>49</v>
      </c>
      <c r="I1267" t="s">
        <v>33</v>
      </c>
      <c r="J1267">
        <v>0</v>
      </c>
      <c r="K1267">
        <v>3</v>
      </c>
      <c r="L1267" s="13">
        <f>VLOOKUP(I1267,FormProductsTable[],2,0)*(1-FormTransactionsTable[[#This Row],[Discount]])</f>
        <v>23.5</v>
      </c>
      <c r="M1267" s="14" t="str">
        <f>VLOOKUP(H1267,FormSalesRepTable[],2,0)</f>
        <v>MidWest</v>
      </c>
      <c r="N1267" s="13">
        <f t="shared" si="21"/>
        <v>70.5</v>
      </c>
    </row>
    <row r="1268" spans="7:14" x14ac:dyDescent="0.25">
      <c r="G1268" s="3">
        <v>41970</v>
      </c>
      <c r="H1268" t="s">
        <v>43</v>
      </c>
      <c r="I1268" t="s">
        <v>21</v>
      </c>
      <c r="J1268">
        <v>1.4999999999999999E-2</v>
      </c>
      <c r="K1268">
        <v>1</v>
      </c>
      <c r="L1268" s="13">
        <f>VLOOKUP(I1268,FormProductsTable[],2,0)*(1-FormTransactionsTable[[#This Row],[Discount]])</f>
        <v>24.625</v>
      </c>
      <c r="M1268" s="14" t="str">
        <f>VLOOKUP(H1268,FormSalesRepTable[],2,0)</f>
        <v>MidWest</v>
      </c>
      <c r="N1268" s="13">
        <f t="shared" si="21"/>
        <v>24.63</v>
      </c>
    </row>
    <row r="1269" spans="7:14" x14ac:dyDescent="0.25">
      <c r="G1269" s="3">
        <v>41636</v>
      </c>
      <c r="H1269" t="s">
        <v>69</v>
      </c>
      <c r="I1269" t="s">
        <v>36</v>
      </c>
      <c r="J1269">
        <v>0</v>
      </c>
      <c r="K1269">
        <v>5</v>
      </c>
      <c r="L1269" s="13">
        <f>VLOOKUP(I1269,FormProductsTable[],2,0)*(1-FormTransactionsTable[[#This Row],[Discount]])</f>
        <v>25</v>
      </c>
      <c r="M1269" s="14" t="str">
        <f>VLOOKUP(H1269,FormSalesRepTable[],2,0)</f>
        <v>West</v>
      </c>
      <c r="N1269" s="13">
        <f t="shared" si="21"/>
        <v>125</v>
      </c>
    </row>
    <row r="1270" spans="7:14" x14ac:dyDescent="0.25">
      <c r="G1270" s="3">
        <v>41633</v>
      </c>
      <c r="H1270" t="s">
        <v>29</v>
      </c>
      <c r="I1270" t="s">
        <v>36</v>
      </c>
      <c r="J1270">
        <v>0</v>
      </c>
      <c r="K1270">
        <v>1</v>
      </c>
      <c r="L1270" s="13">
        <f>VLOOKUP(I1270,FormProductsTable[],2,0)*(1-FormTransactionsTable[[#This Row],[Discount]])</f>
        <v>25</v>
      </c>
      <c r="M1270" s="14" t="str">
        <f>VLOOKUP(H1270,FormSalesRepTable[],2,0)</f>
        <v>East</v>
      </c>
      <c r="N1270" s="13">
        <f t="shared" si="21"/>
        <v>25</v>
      </c>
    </row>
    <row r="1271" spans="7:14" x14ac:dyDescent="0.25">
      <c r="G1271" s="3">
        <v>41980</v>
      </c>
      <c r="H1271" t="s">
        <v>55</v>
      </c>
      <c r="I1271" t="s">
        <v>17</v>
      </c>
      <c r="J1271">
        <v>0</v>
      </c>
      <c r="K1271">
        <v>2</v>
      </c>
      <c r="L1271" s="13">
        <f>VLOOKUP(I1271,FormProductsTable[],2,0)*(1-FormTransactionsTable[[#This Row],[Discount]])</f>
        <v>22.95</v>
      </c>
      <c r="M1271" s="14" t="str">
        <f>VLOOKUP(H1271,FormSalesRepTable[],2,0)</f>
        <v>West</v>
      </c>
      <c r="N1271" s="13">
        <f t="shared" si="21"/>
        <v>45.9</v>
      </c>
    </row>
    <row r="1272" spans="7:14" x14ac:dyDescent="0.25">
      <c r="G1272" s="3">
        <v>41918</v>
      </c>
      <c r="H1272" t="s">
        <v>90</v>
      </c>
      <c r="I1272" t="s">
        <v>24</v>
      </c>
      <c r="J1272">
        <v>2.5000000000000001E-2</v>
      </c>
      <c r="K1272">
        <v>1</v>
      </c>
      <c r="L1272" s="13">
        <f>VLOOKUP(I1272,FormProductsTable[],2,0)*(1-FormTransactionsTable[[#This Row],[Discount]])</f>
        <v>33.15</v>
      </c>
      <c r="M1272" s="14" t="str">
        <f>VLOOKUP(H1272,FormSalesRepTable[],2,0)</f>
        <v>East</v>
      </c>
      <c r="N1272" s="13">
        <f t="shared" si="21"/>
        <v>33.15</v>
      </c>
    </row>
    <row r="1273" spans="7:14" x14ac:dyDescent="0.25">
      <c r="G1273" s="3">
        <v>41606</v>
      </c>
      <c r="H1273" t="s">
        <v>56</v>
      </c>
      <c r="I1273" t="s">
        <v>7</v>
      </c>
      <c r="J1273">
        <v>0.01</v>
      </c>
      <c r="K1273">
        <v>3</v>
      </c>
      <c r="L1273" s="13">
        <f>VLOOKUP(I1273,FormProductsTable[],2,0)*(1-FormTransactionsTable[[#This Row],[Discount]])</f>
        <v>20.79</v>
      </c>
      <c r="M1273" s="14" t="str">
        <f>VLOOKUP(H1273,FormSalesRepTable[],2,0)</f>
        <v>South</v>
      </c>
      <c r="N1273" s="13">
        <f t="shared" si="21"/>
        <v>62.37</v>
      </c>
    </row>
    <row r="1274" spans="7:14" x14ac:dyDescent="0.25">
      <c r="G1274" s="3">
        <v>41629</v>
      </c>
      <c r="H1274" t="s">
        <v>29</v>
      </c>
      <c r="I1274" t="s">
        <v>36</v>
      </c>
      <c r="J1274">
        <v>2.5000000000000001E-2</v>
      </c>
      <c r="K1274">
        <v>1</v>
      </c>
      <c r="L1274" s="13">
        <f>VLOOKUP(I1274,FormProductsTable[],2,0)*(1-FormTransactionsTable[[#This Row],[Discount]])</f>
        <v>24.375</v>
      </c>
      <c r="M1274" s="14" t="str">
        <f>VLOOKUP(H1274,FormSalesRepTable[],2,0)</f>
        <v>East</v>
      </c>
      <c r="N1274" s="13">
        <f t="shared" si="21"/>
        <v>24.38</v>
      </c>
    </row>
    <row r="1275" spans="7:14" x14ac:dyDescent="0.25">
      <c r="G1275" s="3">
        <v>41593</v>
      </c>
      <c r="H1275" t="s">
        <v>8</v>
      </c>
      <c r="I1275" t="s">
        <v>21</v>
      </c>
      <c r="J1275">
        <v>0</v>
      </c>
      <c r="K1275">
        <v>2</v>
      </c>
      <c r="L1275" s="13">
        <f>VLOOKUP(I1275,FormProductsTable[],2,0)*(1-FormTransactionsTable[[#This Row],[Discount]])</f>
        <v>25</v>
      </c>
      <c r="M1275" s="14" t="str">
        <f>VLOOKUP(H1275,FormSalesRepTable[],2,0)</f>
        <v>MidWest</v>
      </c>
      <c r="N1275" s="13">
        <f t="shared" si="21"/>
        <v>50</v>
      </c>
    </row>
    <row r="1276" spans="7:14" x14ac:dyDescent="0.25">
      <c r="G1276" s="3">
        <v>41291</v>
      </c>
      <c r="H1276" t="s">
        <v>84</v>
      </c>
      <c r="I1276" t="s">
        <v>36</v>
      </c>
      <c r="J1276">
        <v>0</v>
      </c>
      <c r="K1276">
        <v>3</v>
      </c>
      <c r="L1276" s="13">
        <f>VLOOKUP(I1276,FormProductsTable[],2,0)*(1-FormTransactionsTable[[#This Row],[Discount]])</f>
        <v>25</v>
      </c>
      <c r="M1276" s="14" t="str">
        <f>VLOOKUP(H1276,FormSalesRepTable[],2,0)</f>
        <v>West</v>
      </c>
      <c r="N1276" s="13">
        <f t="shared" si="21"/>
        <v>75</v>
      </c>
    </row>
    <row r="1277" spans="7:14" x14ac:dyDescent="0.25">
      <c r="G1277" s="3">
        <v>41593</v>
      </c>
      <c r="H1277" t="s">
        <v>57</v>
      </c>
      <c r="I1277" t="s">
        <v>16</v>
      </c>
      <c r="J1277">
        <v>2.5000000000000001E-2</v>
      </c>
      <c r="K1277">
        <v>2</v>
      </c>
      <c r="L1277" s="13">
        <f>VLOOKUP(I1277,FormProductsTable[],2,0)*(1-FormTransactionsTable[[#This Row],[Discount]])</f>
        <v>19.451249999999998</v>
      </c>
      <c r="M1277" s="14" t="str">
        <f>VLOOKUP(H1277,FormSalesRepTable[],2,0)</f>
        <v>East</v>
      </c>
      <c r="N1277" s="13">
        <f t="shared" si="21"/>
        <v>38.9</v>
      </c>
    </row>
    <row r="1278" spans="7:14" x14ac:dyDescent="0.25">
      <c r="G1278" s="3">
        <v>41937</v>
      </c>
      <c r="H1278" t="s">
        <v>26</v>
      </c>
      <c r="I1278" t="s">
        <v>17</v>
      </c>
      <c r="J1278">
        <v>1.4999999999999999E-2</v>
      </c>
      <c r="K1278">
        <v>2</v>
      </c>
      <c r="L1278" s="13">
        <f>VLOOKUP(I1278,FormProductsTable[],2,0)*(1-FormTransactionsTable[[#This Row],[Discount]])</f>
        <v>22.60575</v>
      </c>
      <c r="M1278" s="14" t="str">
        <f>VLOOKUP(H1278,FormSalesRepTable[],2,0)</f>
        <v>MidWest</v>
      </c>
      <c r="N1278" s="13">
        <f t="shared" si="21"/>
        <v>45.21</v>
      </c>
    </row>
    <row r="1279" spans="7:14" x14ac:dyDescent="0.25">
      <c r="G1279" s="3">
        <v>41588</v>
      </c>
      <c r="H1279" t="s">
        <v>35</v>
      </c>
      <c r="I1279" t="s">
        <v>12</v>
      </c>
      <c r="J1279">
        <v>0</v>
      </c>
      <c r="K1279">
        <v>4</v>
      </c>
      <c r="L1279" s="13">
        <f>VLOOKUP(I1279,FormProductsTable[],2,0)*(1-FormTransactionsTable[[#This Row],[Discount]])</f>
        <v>22.95</v>
      </c>
      <c r="M1279" s="14" t="str">
        <f>VLOOKUP(H1279,FormSalesRepTable[],2,0)</f>
        <v>West</v>
      </c>
      <c r="N1279" s="13">
        <f t="shared" si="21"/>
        <v>91.8</v>
      </c>
    </row>
    <row r="1280" spans="7:14" x14ac:dyDescent="0.25">
      <c r="G1280" s="3">
        <v>41774</v>
      </c>
      <c r="H1280" t="s">
        <v>45</v>
      </c>
      <c r="I1280" t="s">
        <v>16</v>
      </c>
      <c r="J1280">
        <v>0</v>
      </c>
      <c r="K1280">
        <v>1</v>
      </c>
      <c r="L1280" s="13">
        <f>VLOOKUP(I1280,FormProductsTable[],2,0)*(1-FormTransactionsTable[[#This Row],[Discount]])</f>
        <v>19.95</v>
      </c>
      <c r="M1280" s="14" t="str">
        <f>VLOOKUP(H1280,FormSalesRepTable[],2,0)</f>
        <v>MidWest</v>
      </c>
      <c r="N1280" s="13">
        <f t="shared" si="21"/>
        <v>19.95</v>
      </c>
    </row>
    <row r="1281" spans="7:14" x14ac:dyDescent="0.25">
      <c r="G1281" s="3">
        <v>41960</v>
      </c>
      <c r="H1281" t="s">
        <v>74</v>
      </c>
      <c r="I1281" t="s">
        <v>33</v>
      </c>
      <c r="J1281">
        <v>0</v>
      </c>
      <c r="K1281">
        <v>3</v>
      </c>
      <c r="L1281" s="13">
        <f>VLOOKUP(I1281,FormProductsTable[],2,0)*(1-FormTransactionsTable[[#This Row],[Discount]])</f>
        <v>23.5</v>
      </c>
      <c r="M1281" s="14" t="str">
        <f>VLOOKUP(H1281,FormSalesRepTable[],2,0)</f>
        <v>West</v>
      </c>
      <c r="N1281" s="13">
        <f t="shared" si="21"/>
        <v>70.5</v>
      </c>
    </row>
    <row r="1282" spans="7:14" x14ac:dyDescent="0.25">
      <c r="G1282" s="3">
        <v>42000</v>
      </c>
      <c r="H1282" t="s">
        <v>39</v>
      </c>
      <c r="I1282" t="s">
        <v>12</v>
      </c>
      <c r="J1282">
        <v>2.5000000000000001E-2</v>
      </c>
      <c r="K1282">
        <v>3</v>
      </c>
      <c r="L1282" s="13">
        <f>VLOOKUP(I1282,FormProductsTable[],2,0)*(1-FormTransactionsTable[[#This Row],[Discount]])</f>
        <v>22.376249999999999</v>
      </c>
      <c r="M1282" s="14" t="str">
        <f>VLOOKUP(H1282,FormSalesRepTable[],2,0)</f>
        <v>East</v>
      </c>
      <c r="N1282" s="13">
        <f t="shared" si="21"/>
        <v>67.13</v>
      </c>
    </row>
    <row r="1283" spans="7:14" x14ac:dyDescent="0.25">
      <c r="G1283" s="3">
        <v>41616</v>
      </c>
      <c r="H1283" t="s">
        <v>45</v>
      </c>
      <c r="I1283" t="s">
        <v>16</v>
      </c>
      <c r="J1283">
        <v>0</v>
      </c>
      <c r="K1283">
        <v>3</v>
      </c>
      <c r="L1283" s="13">
        <f>VLOOKUP(I1283,FormProductsTable[],2,0)*(1-FormTransactionsTable[[#This Row],[Discount]])</f>
        <v>19.95</v>
      </c>
      <c r="M1283" s="14" t="str">
        <f>VLOOKUP(H1283,FormSalesRepTable[],2,0)</f>
        <v>MidWest</v>
      </c>
      <c r="N1283" s="13">
        <f t="shared" ref="N1283:N1346" si="22">ROUND(L1283*K1283,2)</f>
        <v>59.85</v>
      </c>
    </row>
    <row r="1284" spans="7:14" x14ac:dyDescent="0.25">
      <c r="G1284" s="3">
        <v>41634</v>
      </c>
      <c r="H1284" t="s">
        <v>32</v>
      </c>
      <c r="I1284" t="s">
        <v>30</v>
      </c>
      <c r="J1284">
        <v>0</v>
      </c>
      <c r="K1284">
        <v>4</v>
      </c>
      <c r="L1284" s="13">
        <f>VLOOKUP(I1284,FormProductsTable[],2,0)*(1-FormTransactionsTable[[#This Row],[Discount]])</f>
        <v>30</v>
      </c>
      <c r="M1284" s="14" t="str">
        <f>VLOOKUP(H1284,FormSalesRepTable[],2,0)</f>
        <v>MidWest</v>
      </c>
      <c r="N1284" s="13">
        <f t="shared" si="22"/>
        <v>120</v>
      </c>
    </row>
    <row r="1285" spans="7:14" x14ac:dyDescent="0.25">
      <c r="G1285" s="3">
        <v>41422</v>
      </c>
      <c r="H1285" t="s">
        <v>52</v>
      </c>
      <c r="I1285" t="s">
        <v>27</v>
      </c>
      <c r="J1285">
        <v>0.02</v>
      </c>
      <c r="K1285">
        <v>1</v>
      </c>
      <c r="L1285" s="13">
        <f>VLOOKUP(I1285,FormProductsTable[],2,0)*(1-FormTransactionsTable[[#This Row],[Discount]])</f>
        <v>26.95</v>
      </c>
      <c r="M1285" s="14" t="str">
        <f>VLOOKUP(H1285,FormSalesRepTable[],2,0)</f>
        <v>West</v>
      </c>
      <c r="N1285" s="13">
        <f t="shared" si="22"/>
        <v>26.95</v>
      </c>
    </row>
    <row r="1286" spans="7:14" x14ac:dyDescent="0.25">
      <c r="G1286" s="3">
        <v>41651</v>
      </c>
      <c r="H1286" t="s">
        <v>43</v>
      </c>
      <c r="I1286" t="s">
        <v>17</v>
      </c>
      <c r="J1286">
        <v>0.02</v>
      </c>
      <c r="K1286">
        <v>3</v>
      </c>
      <c r="L1286" s="13">
        <f>VLOOKUP(I1286,FormProductsTable[],2,0)*(1-FormTransactionsTable[[#This Row],[Discount]])</f>
        <v>22.491</v>
      </c>
      <c r="M1286" s="14" t="str">
        <f>VLOOKUP(H1286,FormSalesRepTable[],2,0)</f>
        <v>MidWest</v>
      </c>
      <c r="N1286" s="13">
        <f t="shared" si="22"/>
        <v>67.47</v>
      </c>
    </row>
    <row r="1287" spans="7:14" x14ac:dyDescent="0.25">
      <c r="G1287" s="3">
        <v>41588</v>
      </c>
      <c r="H1287" t="s">
        <v>39</v>
      </c>
      <c r="I1287" t="s">
        <v>12</v>
      </c>
      <c r="J1287">
        <v>2.5000000000000001E-2</v>
      </c>
      <c r="K1287">
        <v>2</v>
      </c>
      <c r="L1287" s="13">
        <f>VLOOKUP(I1287,FormProductsTable[],2,0)*(1-FormTransactionsTable[[#This Row],[Discount]])</f>
        <v>22.376249999999999</v>
      </c>
      <c r="M1287" s="14" t="str">
        <f>VLOOKUP(H1287,FormSalesRepTable[],2,0)</f>
        <v>East</v>
      </c>
      <c r="N1287" s="13">
        <f t="shared" si="22"/>
        <v>44.75</v>
      </c>
    </row>
    <row r="1288" spans="7:14" x14ac:dyDescent="0.25">
      <c r="G1288" s="3">
        <v>41340</v>
      </c>
      <c r="H1288" t="s">
        <v>72</v>
      </c>
      <c r="I1288" t="s">
        <v>12</v>
      </c>
      <c r="J1288">
        <v>0</v>
      </c>
      <c r="K1288">
        <v>2</v>
      </c>
      <c r="L1288" s="13">
        <f>VLOOKUP(I1288,FormProductsTable[],2,0)*(1-FormTransactionsTable[[#This Row],[Discount]])</f>
        <v>22.95</v>
      </c>
      <c r="M1288" s="14" t="str">
        <f>VLOOKUP(H1288,FormSalesRepTable[],2,0)</f>
        <v>West</v>
      </c>
      <c r="N1288" s="13">
        <f t="shared" si="22"/>
        <v>45.9</v>
      </c>
    </row>
    <row r="1289" spans="7:14" x14ac:dyDescent="0.25">
      <c r="G1289" s="3">
        <v>41969</v>
      </c>
      <c r="H1289" t="s">
        <v>57</v>
      </c>
      <c r="I1289" t="s">
        <v>16</v>
      </c>
      <c r="J1289">
        <v>0</v>
      </c>
      <c r="K1289">
        <v>1</v>
      </c>
      <c r="L1289" s="13">
        <f>VLOOKUP(I1289,FormProductsTable[],2,0)*(1-FormTransactionsTable[[#This Row],[Discount]])</f>
        <v>19.95</v>
      </c>
      <c r="M1289" s="14" t="str">
        <f>VLOOKUP(H1289,FormSalesRepTable[],2,0)</f>
        <v>East</v>
      </c>
      <c r="N1289" s="13">
        <f t="shared" si="22"/>
        <v>19.95</v>
      </c>
    </row>
    <row r="1290" spans="7:14" x14ac:dyDescent="0.25">
      <c r="G1290" s="3">
        <v>42002</v>
      </c>
      <c r="H1290" t="s">
        <v>84</v>
      </c>
      <c r="I1290" t="s">
        <v>12</v>
      </c>
      <c r="J1290">
        <v>1.4999999999999999E-2</v>
      </c>
      <c r="K1290">
        <v>2</v>
      </c>
      <c r="L1290" s="13">
        <f>VLOOKUP(I1290,FormProductsTable[],2,0)*(1-FormTransactionsTable[[#This Row],[Discount]])</f>
        <v>22.60575</v>
      </c>
      <c r="M1290" s="14" t="str">
        <f>VLOOKUP(H1290,FormSalesRepTable[],2,0)</f>
        <v>West</v>
      </c>
      <c r="N1290" s="13">
        <f t="shared" si="22"/>
        <v>45.21</v>
      </c>
    </row>
    <row r="1291" spans="7:14" x14ac:dyDescent="0.25">
      <c r="G1291" s="3">
        <v>41889</v>
      </c>
      <c r="H1291" t="s">
        <v>49</v>
      </c>
      <c r="I1291" t="s">
        <v>7</v>
      </c>
      <c r="J1291">
        <v>0.01</v>
      </c>
      <c r="K1291">
        <v>3</v>
      </c>
      <c r="L1291" s="13">
        <f>VLOOKUP(I1291,FormProductsTable[],2,0)*(1-FormTransactionsTable[[#This Row],[Discount]])</f>
        <v>20.79</v>
      </c>
      <c r="M1291" s="14" t="str">
        <f>VLOOKUP(H1291,FormSalesRepTable[],2,0)</f>
        <v>MidWest</v>
      </c>
      <c r="N1291" s="13">
        <f t="shared" si="22"/>
        <v>62.37</v>
      </c>
    </row>
    <row r="1292" spans="7:14" x14ac:dyDescent="0.25">
      <c r="G1292" s="3">
        <v>41595</v>
      </c>
      <c r="H1292" t="s">
        <v>68</v>
      </c>
      <c r="I1292" t="s">
        <v>30</v>
      </c>
      <c r="J1292">
        <v>0</v>
      </c>
      <c r="K1292">
        <v>3</v>
      </c>
      <c r="L1292" s="13">
        <f>VLOOKUP(I1292,FormProductsTable[],2,0)*(1-FormTransactionsTable[[#This Row],[Discount]])</f>
        <v>30</v>
      </c>
      <c r="M1292" s="14" t="str">
        <f>VLOOKUP(H1292,FormSalesRepTable[],2,0)</f>
        <v>MidWest</v>
      </c>
      <c r="N1292" s="13">
        <f t="shared" si="22"/>
        <v>90</v>
      </c>
    </row>
    <row r="1293" spans="7:14" x14ac:dyDescent="0.25">
      <c r="G1293" s="3">
        <v>41997</v>
      </c>
      <c r="H1293" t="s">
        <v>52</v>
      </c>
      <c r="I1293" t="s">
        <v>16</v>
      </c>
      <c r="J1293">
        <v>2.5000000000000001E-2</v>
      </c>
      <c r="K1293">
        <v>3</v>
      </c>
      <c r="L1293" s="13">
        <f>VLOOKUP(I1293,FormProductsTable[],2,0)*(1-FormTransactionsTable[[#This Row],[Discount]])</f>
        <v>19.451249999999998</v>
      </c>
      <c r="M1293" s="14" t="str">
        <f>VLOOKUP(H1293,FormSalesRepTable[],2,0)</f>
        <v>West</v>
      </c>
      <c r="N1293" s="13">
        <f t="shared" si="22"/>
        <v>58.35</v>
      </c>
    </row>
    <row r="1294" spans="7:14" x14ac:dyDescent="0.25">
      <c r="G1294" s="3">
        <v>41997</v>
      </c>
      <c r="H1294" t="s">
        <v>42</v>
      </c>
      <c r="I1294" t="s">
        <v>24</v>
      </c>
      <c r="J1294">
        <v>0</v>
      </c>
      <c r="K1294">
        <v>2</v>
      </c>
      <c r="L1294" s="13">
        <f>VLOOKUP(I1294,FormProductsTable[],2,0)*(1-FormTransactionsTable[[#This Row],[Discount]])</f>
        <v>34</v>
      </c>
      <c r="M1294" s="14" t="str">
        <f>VLOOKUP(H1294,FormSalesRepTable[],2,0)</f>
        <v>MidWest</v>
      </c>
      <c r="N1294" s="13">
        <f t="shared" si="22"/>
        <v>68</v>
      </c>
    </row>
    <row r="1295" spans="7:14" x14ac:dyDescent="0.25">
      <c r="G1295" s="3">
        <v>41818</v>
      </c>
      <c r="H1295" t="s">
        <v>91</v>
      </c>
      <c r="I1295" t="s">
        <v>36</v>
      </c>
      <c r="J1295">
        <v>0</v>
      </c>
      <c r="K1295">
        <v>3</v>
      </c>
      <c r="L1295" s="13">
        <f>VLOOKUP(I1295,FormProductsTable[],2,0)*(1-FormTransactionsTable[[#This Row],[Discount]])</f>
        <v>25</v>
      </c>
      <c r="M1295" s="14" t="str">
        <f>VLOOKUP(H1295,FormSalesRepTable[],2,0)</f>
        <v>West</v>
      </c>
      <c r="N1295" s="13">
        <f t="shared" si="22"/>
        <v>75</v>
      </c>
    </row>
    <row r="1296" spans="7:14" x14ac:dyDescent="0.25">
      <c r="G1296" s="3">
        <v>41606</v>
      </c>
      <c r="H1296" t="s">
        <v>58</v>
      </c>
      <c r="I1296" t="s">
        <v>16</v>
      </c>
      <c r="J1296">
        <v>0</v>
      </c>
      <c r="K1296">
        <v>2</v>
      </c>
      <c r="L1296" s="13">
        <f>VLOOKUP(I1296,FormProductsTable[],2,0)*(1-FormTransactionsTable[[#This Row],[Discount]])</f>
        <v>19.95</v>
      </c>
      <c r="M1296" s="14" t="str">
        <f>VLOOKUP(H1296,FormSalesRepTable[],2,0)</f>
        <v>East</v>
      </c>
      <c r="N1296" s="13">
        <f t="shared" si="22"/>
        <v>39.9</v>
      </c>
    </row>
    <row r="1297" spans="7:14" x14ac:dyDescent="0.25">
      <c r="G1297" s="3">
        <v>41610</v>
      </c>
      <c r="H1297" t="s">
        <v>20</v>
      </c>
      <c r="I1297" t="s">
        <v>36</v>
      </c>
      <c r="J1297">
        <v>0.03</v>
      </c>
      <c r="K1297">
        <v>2</v>
      </c>
      <c r="L1297" s="13">
        <f>VLOOKUP(I1297,FormProductsTable[],2,0)*(1-FormTransactionsTable[[#This Row],[Discount]])</f>
        <v>24.25</v>
      </c>
      <c r="M1297" s="14" t="str">
        <f>VLOOKUP(H1297,FormSalesRepTable[],2,0)</f>
        <v>West</v>
      </c>
      <c r="N1297" s="13">
        <f t="shared" si="22"/>
        <v>48.5</v>
      </c>
    </row>
    <row r="1298" spans="7:14" x14ac:dyDescent="0.25">
      <c r="G1298" s="3">
        <v>41603</v>
      </c>
      <c r="H1298" t="s">
        <v>89</v>
      </c>
      <c r="I1298" t="s">
        <v>17</v>
      </c>
      <c r="J1298">
        <v>0.02</v>
      </c>
      <c r="K1298">
        <v>2</v>
      </c>
      <c r="L1298" s="13">
        <f>VLOOKUP(I1298,FormProductsTable[],2,0)*(1-FormTransactionsTable[[#This Row],[Discount]])</f>
        <v>22.491</v>
      </c>
      <c r="M1298" s="14" t="str">
        <f>VLOOKUP(H1298,FormSalesRepTable[],2,0)</f>
        <v>West</v>
      </c>
      <c r="N1298" s="13">
        <f t="shared" si="22"/>
        <v>44.98</v>
      </c>
    </row>
    <row r="1299" spans="7:14" x14ac:dyDescent="0.25">
      <c r="G1299" s="3">
        <v>41884</v>
      </c>
      <c r="H1299" t="s">
        <v>51</v>
      </c>
      <c r="I1299" t="s">
        <v>17</v>
      </c>
      <c r="J1299">
        <v>0.02</v>
      </c>
      <c r="K1299">
        <v>2</v>
      </c>
      <c r="L1299" s="13">
        <f>VLOOKUP(I1299,FormProductsTable[],2,0)*(1-FormTransactionsTable[[#This Row],[Discount]])</f>
        <v>22.491</v>
      </c>
      <c r="M1299" s="14" t="str">
        <f>VLOOKUP(H1299,FormSalesRepTable[],2,0)</f>
        <v>South</v>
      </c>
      <c r="N1299" s="13">
        <f t="shared" si="22"/>
        <v>44.98</v>
      </c>
    </row>
    <row r="1300" spans="7:14" x14ac:dyDescent="0.25">
      <c r="G1300" s="3">
        <v>41962</v>
      </c>
      <c r="H1300" t="s">
        <v>66</v>
      </c>
      <c r="I1300" t="s">
        <v>41</v>
      </c>
      <c r="J1300">
        <v>0</v>
      </c>
      <c r="K1300">
        <v>2</v>
      </c>
      <c r="L1300" s="13">
        <f>VLOOKUP(I1300,FormProductsTable[],2,0)*(1-FormTransactionsTable[[#This Row],[Discount]])</f>
        <v>19</v>
      </c>
      <c r="M1300" s="14" t="str">
        <f>VLOOKUP(H1300,FormSalesRepTable[],2,0)</f>
        <v>West</v>
      </c>
      <c r="N1300" s="13">
        <f t="shared" si="22"/>
        <v>38</v>
      </c>
    </row>
    <row r="1301" spans="7:14" x14ac:dyDescent="0.25">
      <c r="G1301" s="3">
        <v>41949</v>
      </c>
      <c r="H1301" t="s">
        <v>42</v>
      </c>
      <c r="I1301" t="s">
        <v>17</v>
      </c>
      <c r="J1301">
        <v>0</v>
      </c>
      <c r="K1301">
        <v>1</v>
      </c>
      <c r="L1301" s="13">
        <f>VLOOKUP(I1301,FormProductsTable[],2,0)*(1-FormTransactionsTable[[#This Row],[Discount]])</f>
        <v>22.95</v>
      </c>
      <c r="M1301" s="14" t="str">
        <f>VLOOKUP(H1301,FormSalesRepTable[],2,0)</f>
        <v>MidWest</v>
      </c>
      <c r="N1301" s="13">
        <f t="shared" si="22"/>
        <v>22.95</v>
      </c>
    </row>
    <row r="1302" spans="7:14" x14ac:dyDescent="0.25">
      <c r="G1302" s="3">
        <v>41619</v>
      </c>
      <c r="H1302" t="s">
        <v>42</v>
      </c>
      <c r="I1302" t="s">
        <v>17</v>
      </c>
      <c r="J1302">
        <v>0</v>
      </c>
      <c r="K1302">
        <v>3</v>
      </c>
      <c r="L1302" s="13">
        <f>VLOOKUP(I1302,FormProductsTable[],2,0)*(1-FormTransactionsTable[[#This Row],[Discount]])</f>
        <v>22.95</v>
      </c>
      <c r="M1302" s="14" t="str">
        <f>VLOOKUP(H1302,FormSalesRepTable[],2,0)</f>
        <v>MidWest</v>
      </c>
      <c r="N1302" s="13">
        <f t="shared" si="22"/>
        <v>68.849999999999994</v>
      </c>
    </row>
    <row r="1303" spans="7:14" x14ac:dyDescent="0.25">
      <c r="G1303" s="3">
        <v>41951</v>
      </c>
      <c r="H1303" t="s">
        <v>43</v>
      </c>
      <c r="I1303" t="s">
        <v>16</v>
      </c>
      <c r="J1303">
        <v>0</v>
      </c>
      <c r="K1303">
        <v>1</v>
      </c>
      <c r="L1303" s="13">
        <f>VLOOKUP(I1303,FormProductsTable[],2,0)*(1-FormTransactionsTable[[#This Row],[Discount]])</f>
        <v>19.95</v>
      </c>
      <c r="M1303" s="14" t="str">
        <f>VLOOKUP(H1303,FormSalesRepTable[],2,0)</f>
        <v>MidWest</v>
      </c>
      <c r="N1303" s="13">
        <f t="shared" si="22"/>
        <v>19.95</v>
      </c>
    </row>
    <row r="1304" spans="7:14" x14ac:dyDescent="0.25">
      <c r="G1304" s="3">
        <v>41627</v>
      </c>
      <c r="H1304" t="s">
        <v>76</v>
      </c>
      <c r="I1304" t="s">
        <v>16</v>
      </c>
      <c r="J1304">
        <v>0</v>
      </c>
      <c r="K1304">
        <v>1</v>
      </c>
      <c r="L1304" s="13">
        <f>VLOOKUP(I1304,FormProductsTable[],2,0)*(1-FormTransactionsTable[[#This Row],[Discount]])</f>
        <v>19.95</v>
      </c>
      <c r="M1304" s="14" t="str">
        <f>VLOOKUP(H1304,FormSalesRepTable[],2,0)</f>
        <v>MidWest</v>
      </c>
      <c r="N1304" s="13">
        <f t="shared" si="22"/>
        <v>19.95</v>
      </c>
    </row>
    <row r="1305" spans="7:14" x14ac:dyDescent="0.25">
      <c r="G1305" s="3">
        <v>41855</v>
      </c>
      <c r="H1305" t="s">
        <v>91</v>
      </c>
      <c r="I1305" t="s">
        <v>30</v>
      </c>
      <c r="J1305">
        <v>0.02</v>
      </c>
      <c r="K1305">
        <v>1</v>
      </c>
      <c r="L1305" s="13">
        <f>VLOOKUP(I1305,FormProductsTable[],2,0)*(1-FormTransactionsTable[[#This Row],[Discount]])</f>
        <v>29.4</v>
      </c>
      <c r="M1305" s="14" t="str">
        <f>VLOOKUP(H1305,FormSalesRepTable[],2,0)</f>
        <v>West</v>
      </c>
      <c r="N1305" s="13">
        <f t="shared" si="22"/>
        <v>29.4</v>
      </c>
    </row>
    <row r="1306" spans="7:14" x14ac:dyDescent="0.25">
      <c r="G1306" s="3">
        <v>41984</v>
      </c>
      <c r="H1306" t="s">
        <v>34</v>
      </c>
      <c r="I1306" t="s">
        <v>16</v>
      </c>
      <c r="J1306">
        <v>0</v>
      </c>
      <c r="K1306">
        <v>3</v>
      </c>
      <c r="L1306" s="13">
        <f>VLOOKUP(I1306,FormProductsTable[],2,0)*(1-FormTransactionsTable[[#This Row],[Discount]])</f>
        <v>19.95</v>
      </c>
      <c r="M1306" s="14" t="str">
        <f>VLOOKUP(H1306,FormSalesRepTable[],2,0)</f>
        <v>MidWest</v>
      </c>
      <c r="N1306" s="13">
        <f t="shared" si="22"/>
        <v>59.85</v>
      </c>
    </row>
    <row r="1307" spans="7:14" x14ac:dyDescent="0.25">
      <c r="G1307" s="3">
        <v>41618</v>
      </c>
      <c r="H1307" t="s">
        <v>73</v>
      </c>
      <c r="I1307" t="s">
        <v>17</v>
      </c>
      <c r="J1307">
        <v>0</v>
      </c>
      <c r="K1307">
        <v>1</v>
      </c>
      <c r="L1307" s="13">
        <f>VLOOKUP(I1307,FormProductsTable[],2,0)*(1-FormTransactionsTable[[#This Row],[Discount]])</f>
        <v>22.95</v>
      </c>
      <c r="M1307" s="14" t="str">
        <f>VLOOKUP(H1307,FormSalesRepTable[],2,0)</f>
        <v>MidWest</v>
      </c>
      <c r="N1307" s="13">
        <f t="shared" si="22"/>
        <v>22.95</v>
      </c>
    </row>
    <row r="1308" spans="7:14" x14ac:dyDescent="0.25">
      <c r="G1308" s="3">
        <v>41894</v>
      </c>
      <c r="H1308" t="s">
        <v>43</v>
      </c>
      <c r="I1308" t="s">
        <v>16</v>
      </c>
      <c r="J1308">
        <v>2.5000000000000001E-2</v>
      </c>
      <c r="K1308">
        <v>1</v>
      </c>
      <c r="L1308" s="13">
        <f>VLOOKUP(I1308,FormProductsTable[],2,0)*(1-FormTransactionsTable[[#This Row],[Discount]])</f>
        <v>19.451249999999998</v>
      </c>
      <c r="M1308" s="14" t="str">
        <f>VLOOKUP(H1308,FormSalesRepTable[],2,0)</f>
        <v>MidWest</v>
      </c>
      <c r="N1308" s="13">
        <f t="shared" si="22"/>
        <v>19.45</v>
      </c>
    </row>
    <row r="1309" spans="7:14" x14ac:dyDescent="0.25">
      <c r="G1309" s="3">
        <v>42003</v>
      </c>
      <c r="H1309" t="s">
        <v>84</v>
      </c>
      <c r="I1309" t="s">
        <v>21</v>
      </c>
      <c r="J1309">
        <v>0</v>
      </c>
      <c r="K1309">
        <v>2</v>
      </c>
      <c r="L1309" s="13">
        <f>VLOOKUP(I1309,FormProductsTable[],2,0)*(1-FormTransactionsTable[[#This Row],[Discount]])</f>
        <v>25</v>
      </c>
      <c r="M1309" s="14" t="str">
        <f>VLOOKUP(H1309,FormSalesRepTable[],2,0)</f>
        <v>West</v>
      </c>
      <c r="N1309" s="13">
        <f t="shared" si="22"/>
        <v>50</v>
      </c>
    </row>
    <row r="1310" spans="7:14" x14ac:dyDescent="0.25">
      <c r="G1310" s="3">
        <v>41980</v>
      </c>
      <c r="H1310" t="s">
        <v>62</v>
      </c>
      <c r="I1310" t="s">
        <v>30</v>
      </c>
      <c r="J1310">
        <v>0</v>
      </c>
      <c r="K1310">
        <v>2</v>
      </c>
      <c r="L1310" s="13">
        <f>VLOOKUP(I1310,FormProductsTable[],2,0)*(1-FormTransactionsTable[[#This Row],[Discount]])</f>
        <v>30</v>
      </c>
      <c r="M1310" s="14" t="str">
        <f>VLOOKUP(H1310,FormSalesRepTable[],2,0)</f>
        <v>MidWest</v>
      </c>
      <c r="N1310" s="13">
        <f t="shared" si="22"/>
        <v>60</v>
      </c>
    </row>
    <row r="1311" spans="7:14" x14ac:dyDescent="0.25">
      <c r="G1311" s="3">
        <v>41592</v>
      </c>
      <c r="H1311" t="s">
        <v>72</v>
      </c>
      <c r="I1311" t="s">
        <v>36</v>
      </c>
      <c r="J1311">
        <v>0.01</v>
      </c>
      <c r="K1311">
        <v>2</v>
      </c>
      <c r="L1311" s="13">
        <f>VLOOKUP(I1311,FormProductsTable[],2,0)*(1-FormTransactionsTable[[#This Row],[Discount]])</f>
        <v>24.75</v>
      </c>
      <c r="M1311" s="14" t="str">
        <f>VLOOKUP(H1311,FormSalesRepTable[],2,0)</f>
        <v>West</v>
      </c>
      <c r="N1311" s="13">
        <f t="shared" si="22"/>
        <v>49.5</v>
      </c>
    </row>
    <row r="1312" spans="7:14" x14ac:dyDescent="0.25">
      <c r="G1312" s="3">
        <v>41627</v>
      </c>
      <c r="H1312" t="s">
        <v>43</v>
      </c>
      <c r="I1312" t="s">
        <v>11</v>
      </c>
      <c r="J1312">
        <v>0</v>
      </c>
      <c r="K1312">
        <v>3</v>
      </c>
      <c r="L1312" s="13">
        <f>VLOOKUP(I1312,FormProductsTable[],2,0)*(1-FormTransactionsTable[[#This Row],[Discount]])</f>
        <v>79.95</v>
      </c>
      <c r="M1312" s="14" t="str">
        <f>VLOOKUP(H1312,FormSalesRepTable[],2,0)</f>
        <v>MidWest</v>
      </c>
      <c r="N1312" s="13">
        <f t="shared" si="22"/>
        <v>239.85</v>
      </c>
    </row>
    <row r="1313" spans="7:14" x14ac:dyDescent="0.25">
      <c r="G1313" s="3">
        <v>41625</v>
      </c>
      <c r="H1313" t="s">
        <v>40</v>
      </c>
      <c r="I1313" t="s">
        <v>36</v>
      </c>
      <c r="J1313">
        <v>0.03</v>
      </c>
      <c r="K1313">
        <v>2</v>
      </c>
      <c r="L1313" s="13">
        <f>VLOOKUP(I1313,FormProductsTable[],2,0)*(1-FormTransactionsTable[[#This Row],[Discount]])</f>
        <v>24.25</v>
      </c>
      <c r="M1313" s="14" t="str">
        <f>VLOOKUP(H1313,FormSalesRepTable[],2,0)</f>
        <v>South</v>
      </c>
      <c r="N1313" s="13">
        <f t="shared" si="22"/>
        <v>48.5</v>
      </c>
    </row>
    <row r="1314" spans="7:14" x14ac:dyDescent="0.25">
      <c r="G1314" s="3">
        <v>41993</v>
      </c>
      <c r="H1314" t="s">
        <v>86</v>
      </c>
      <c r="I1314" t="s">
        <v>17</v>
      </c>
      <c r="J1314">
        <v>0</v>
      </c>
      <c r="K1314">
        <v>2</v>
      </c>
      <c r="L1314" s="13">
        <f>VLOOKUP(I1314,FormProductsTable[],2,0)*(1-FormTransactionsTable[[#This Row],[Discount]])</f>
        <v>22.95</v>
      </c>
      <c r="M1314" s="14" t="str">
        <f>VLOOKUP(H1314,FormSalesRepTable[],2,0)</f>
        <v>South</v>
      </c>
      <c r="N1314" s="13">
        <f t="shared" si="22"/>
        <v>45.9</v>
      </c>
    </row>
    <row r="1315" spans="7:14" x14ac:dyDescent="0.25">
      <c r="G1315" s="3">
        <v>41959</v>
      </c>
      <c r="H1315" t="s">
        <v>84</v>
      </c>
      <c r="I1315" t="s">
        <v>12</v>
      </c>
      <c r="J1315">
        <v>0.01</v>
      </c>
      <c r="K1315">
        <v>2</v>
      </c>
      <c r="L1315" s="13">
        <f>VLOOKUP(I1315,FormProductsTable[],2,0)*(1-FormTransactionsTable[[#This Row],[Discount]])</f>
        <v>22.720499999999998</v>
      </c>
      <c r="M1315" s="14" t="str">
        <f>VLOOKUP(H1315,FormSalesRepTable[],2,0)</f>
        <v>West</v>
      </c>
      <c r="N1315" s="13">
        <f t="shared" si="22"/>
        <v>45.44</v>
      </c>
    </row>
    <row r="1316" spans="7:14" x14ac:dyDescent="0.25">
      <c r="G1316" s="3">
        <v>41608</v>
      </c>
      <c r="H1316" t="s">
        <v>26</v>
      </c>
      <c r="I1316" t="s">
        <v>24</v>
      </c>
      <c r="J1316">
        <v>0</v>
      </c>
      <c r="K1316">
        <v>1</v>
      </c>
      <c r="L1316" s="13">
        <f>VLOOKUP(I1316,FormProductsTable[],2,0)*(1-FormTransactionsTable[[#This Row],[Discount]])</f>
        <v>34</v>
      </c>
      <c r="M1316" s="14" t="str">
        <f>VLOOKUP(H1316,FormSalesRepTable[],2,0)</f>
        <v>MidWest</v>
      </c>
      <c r="N1316" s="13">
        <f t="shared" si="22"/>
        <v>34</v>
      </c>
    </row>
    <row r="1317" spans="7:14" x14ac:dyDescent="0.25">
      <c r="G1317" s="3">
        <v>41893</v>
      </c>
      <c r="H1317" t="s">
        <v>84</v>
      </c>
      <c r="I1317" t="s">
        <v>27</v>
      </c>
      <c r="J1317">
        <v>0</v>
      </c>
      <c r="K1317">
        <v>2</v>
      </c>
      <c r="L1317" s="13">
        <f>VLOOKUP(I1317,FormProductsTable[],2,0)*(1-FormTransactionsTable[[#This Row],[Discount]])</f>
        <v>27.5</v>
      </c>
      <c r="M1317" s="14" t="str">
        <f>VLOOKUP(H1317,FormSalesRepTable[],2,0)</f>
        <v>West</v>
      </c>
      <c r="N1317" s="13">
        <f t="shared" si="22"/>
        <v>55</v>
      </c>
    </row>
    <row r="1318" spans="7:14" x14ac:dyDescent="0.25">
      <c r="G1318" s="3">
        <v>41983</v>
      </c>
      <c r="H1318" t="s">
        <v>73</v>
      </c>
      <c r="I1318" t="s">
        <v>24</v>
      </c>
      <c r="J1318">
        <v>2.5000000000000001E-2</v>
      </c>
      <c r="K1318">
        <v>1</v>
      </c>
      <c r="L1318" s="13">
        <f>VLOOKUP(I1318,FormProductsTable[],2,0)*(1-FormTransactionsTable[[#This Row],[Discount]])</f>
        <v>33.15</v>
      </c>
      <c r="M1318" s="14" t="str">
        <f>VLOOKUP(H1318,FormSalesRepTable[],2,0)</f>
        <v>MidWest</v>
      </c>
      <c r="N1318" s="13">
        <f t="shared" si="22"/>
        <v>33.15</v>
      </c>
    </row>
    <row r="1319" spans="7:14" x14ac:dyDescent="0.25">
      <c r="G1319" s="3">
        <v>41981</v>
      </c>
      <c r="H1319" t="s">
        <v>46</v>
      </c>
      <c r="I1319" t="s">
        <v>16</v>
      </c>
      <c r="J1319">
        <v>0</v>
      </c>
      <c r="K1319">
        <v>2</v>
      </c>
      <c r="L1319" s="13">
        <f>VLOOKUP(I1319,FormProductsTable[],2,0)*(1-FormTransactionsTable[[#This Row],[Discount]])</f>
        <v>19.95</v>
      </c>
      <c r="M1319" s="14" t="str">
        <f>VLOOKUP(H1319,FormSalesRepTable[],2,0)</f>
        <v>South</v>
      </c>
      <c r="N1319" s="13">
        <f t="shared" si="22"/>
        <v>39.9</v>
      </c>
    </row>
    <row r="1320" spans="7:14" x14ac:dyDescent="0.25">
      <c r="G1320" s="3">
        <v>41557</v>
      </c>
      <c r="H1320" t="s">
        <v>55</v>
      </c>
      <c r="I1320" t="s">
        <v>12</v>
      </c>
      <c r="J1320">
        <v>0</v>
      </c>
      <c r="K1320">
        <v>2</v>
      </c>
      <c r="L1320" s="13">
        <f>VLOOKUP(I1320,FormProductsTable[],2,0)*(1-FormTransactionsTable[[#This Row],[Discount]])</f>
        <v>22.95</v>
      </c>
      <c r="M1320" s="14" t="str">
        <f>VLOOKUP(H1320,FormSalesRepTable[],2,0)</f>
        <v>West</v>
      </c>
      <c r="N1320" s="13">
        <f t="shared" si="22"/>
        <v>45.9</v>
      </c>
    </row>
    <row r="1321" spans="7:14" x14ac:dyDescent="0.25">
      <c r="G1321" s="3">
        <v>41756</v>
      </c>
      <c r="H1321" t="s">
        <v>18</v>
      </c>
      <c r="I1321" t="s">
        <v>24</v>
      </c>
      <c r="J1321">
        <v>0</v>
      </c>
      <c r="K1321">
        <v>2</v>
      </c>
      <c r="L1321" s="13">
        <f>VLOOKUP(I1321,FormProductsTable[],2,0)*(1-FormTransactionsTable[[#This Row],[Discount]])</f>
        <v>34</v>
      </c>
      <c r="M1321" s="14" t="str">
        <f>VLOOKUP(H1321,FormSalesRepTable[],2,0)</f>
        <v>East</v>
      </c>
      <c r="N1321" s="13">
        <f t="shared" si="22"/>
        <v>68</v>
      </c>
    </row>
    <row r="1322" spans="7:14" x14ac:dyDescent="0.25">
      <c r="G1322" s="3">
        <v>41629</v>
      </c>
      <c r="H1322" t="s">
        <v>39</v>
      </c>
      <c r="I1322" t="s">
        <v>33</v>
      </c>
      <c r="J1322">
        <v>0.02</v>
      </c>
      <c r="K1322">
        <v>1</v>
      </c>
      <c r="L1322" s="13">
        <f>VLOOKUP(I1322,FormProductsTable[],2,0)*(1-FormTransactionsTable[[#This Row],[Discount]])</f>
        <v>23.03</v>
      </c>
      <c r="M1322" s="14" t="str">
        <f>VLOOKUP(H1322,FormSalesRepTable[],2,0)</f>
        <v>East</v>
      </c>
      <c r="N1322" s="13">
        <f t="shared" si="22"/>
        <v>23.03</v>
      </c>
    </row>
    <row r="1323" spans="7:14" x14ac:dyDescent="0.25">
      <c r="G1323" s="3">
        <v>41612</v>
      </c>
      <c r="H1323" t="s">
        <v>65</v>
      </c>
      <c r="I1323" t="s">
        <v>24</v>
      </c>
      <c r="J1323">
        <v>0</v>
      </c>
      <c r="K1323">
        <v>17</v>
      </c>
      <c r="L1323" s="13">
        <f>VLOOKUP(I1323,FormProductsTable[],2,0)*(1-FormTransactionsTable[[#This Row],[Discount]])</f>
        <v>34</v>
      </c>
      <c r="M1323" s="14" t="str">
        <f>VLOOKUP(H1323,FormSalesRepTable[],2,0)</f>
        <v>MidWest</v>
      </c>
      <c r="N1323" s="13">
        <f t="shared" si="22"/>
        <v>578</v>
      </c>
    </row>
    <row r="1324" spans="7:14" x14ac:dyDescent="0.25">
      <c r="G1324" s="3">
        <v>41617</v>
      </c>
      <c r="H1324" t="s">
        <v>78</v>
      </c>
      <c r="I1324" t="s">
        <v>24</v>
      </c>
      <c r="J1324">
        <v>2.5000000000000001E-2</v>
      </c>
      <c r="K1324">
        <v>2</v>
      </c>
      <c r="L1324" s="13">
        <f>VLOOKUP(I1324,FormProductsTable[],2,0)*(1-FormTransactionsTable[[#This Row],[Discount]])</f>
        <v>33.15</v>
      </c>
      <c r="M1324" s="14" t="str">
        <f>VLOOKUP(H1324,FormSalesRepTable[],2,0)</f>
        <v>South</v>
      </c>
      <c r="N1324" s="13">
        <f t="shared" si="22"/>
        <v>66.3</v>
      </c>
    </row>
    <row r="1325" spans="7:14" x14ac:dyDescent="0.25">
      <c r="G1325" s="3">
        <v>41786</v>
      </c>
      <c r="H1325" t="s">
        <v>92</v>
      </c>
      <c r="I1325" t="s">
        <v>17</v>
      </c>
      <c r="J1325">
        <v>2.5000000000000001E-2</v>
      </c>
      <c r="K1325">
        <v>3</v>
      </c>
      <c r="L1325" s="13">
        <f>VLOOKUP(I1325,FormProductsTable[],2,0)*(1-FormTransactionsTable[[#This Row],[Discount]])</f>
        <v>22.376249999999999</v>
      </c>
      <c r="M1325" s="14" t="str">
        <f>VLOOKUP(H1325,FormSalesRepTable[],2,0)</f>
        <v>MidWest</v>
      </c>
      <c r="N1325" s="13">
        <f t="shared" si="22"/>
        <v>67.13</v>
      </c>
    </row>
    <row r="1326" spans="7:14" x14ac:dyDescent="0.25">
      <c r="G1326" s="3">
        <v>41885</v>
      </c>
      <c r="H1326" t="s">
        <v>89</v>
      </c>
      <c r="I1326" t="s">
        <v>33</v>
      </c>
      <c r="J1326">
        <v>0.02</v>
      </c>
      <c r="K1326">
        <v>1</v>
      </c>
      <c r="L1326" s="13">
        <f>VLOOKUP(I1326,FormProductsTable[],2,0)*(1-FormTransactionsTable[[#This Row],[Discount]])</f>
        <v>23.03</v>
      </c>
      <c r="M1326" s="14" t="str">
        <f>VLOOKUP(H1326,FormSalesRepTable[],2,0)</f>
        <v>West</v>
      </c>
      <c r="N1326" s="13">
        <f t="shared" si="22"/>
        <v>23.03</v>
      </c>
    </row>
    <row r="1327" spans="7:14" x14ac:dyDescent="0.25">
      <c r="G1327" s="3">
        <v>41722</v>
      </c>
      <c r="H1327" t="s">
        <v>59</v>
      </c>
      <c r="I1327" t="s">
        <v>24</v>
      </c>
      <c r="J1327">
        <v>0.02</v>
      </c>
      <c r="K1327">
        <v>1</v>
      </c>
      <c r="L1327" s="13">
        <f>VLOOKUP(I1327,FormProductsTable[],2,0)*(1-FormTransactionsTable[[#This Row],[Discount]])</f>
        <v>33.32</v>
      </c>
      <c r="M1327" s="14" t="str">
        <f>VLOOKUP(H1327,FormSalesRepTable[],2,0)</f>
        <v>South</v>
      </c>
      <c r="N1327" s="13">
        <f t="shared" si="22"/>
        <v>33.32</v>
      </c>
    </row>
    <row r="1328" spans="7:14" x14ac:dyDescent="0.25">
      <c r="G1328" s="3">
        <v>41661</v>
      </c>
      <c r="H1328" t="s">
        <v>57</v>
      </c>
      <c r="I1328" t="s">
        <v>33</v>
      </c>
      <c r="J1328">
        <v>0</v>
      </c>
      <c r="K1328">
        <v>1</v>
      </c>
      <c r="L1328" s="13">
        <f>VLOOKUP(I1328,FormProductsTable[],2,0)*(1-FormTransactionsTable[[#This Row],[Discount]])</f>
        <v>23.5</v>
      </c>
      <c r="M1328" s="14" t="str">
        <f>VLOOKUP(H1328,FormSalesRepTable[],2,0)</f>
        <v>East</v>
      </c>
      <c r="N1328" s="13">
        <f t="shared" si="22"/>
        <v>23.5</v>
      </c>
    </row>
    <row r="1329" spans="7:14" x14ac:dyDescent="0.25">
      <c r="G1329" s="3">
        <v>41901</v>
      </c>
      <c r="H1329" t="s">
        <v>25</v>
      </c>
      <c r="I1329" t="s">
        <v>24</v>
      </c>
      <c r="J1329">
        <v>0.02</v>
      </c>
      <c r="K1329">
        <v>2</v>
      </c>
      <c r="L1329" s="13">
        <f>VLOOKUP(I1329,FormProductsTable[],2,0)*(1-FormTransactionsTable[[#This Row],[Discount]])</f>
        <v>33.32</v>
      </c>
      <c r="M1329" s="14" t="str">
        <f>VLOOKUP(H1329,FormSalesRepTable[],2,0)</f>
        <v>West</v>
      </c>
      <c r="N1329" s="13">
        <f t="shared" si="22"/>
        <v>66.64</v>
      </c>
    </row>
    <row r="1330" spans="7:14" x14ac:dyDescent="0.25">
      <c r="G1330" s="3">
        <v>41617</v>
      </c>
      <c r="H1330" t="s">
        <v>52</v>
      </c>
      <c r="I1330" t="s">
        <v>27</v>
      </c>
      <c r="J1330">
        <v>0</v>
      </c>
      <c r="K1330">
        <v>2</v>
      </c>
      <c r="L1330" s="13">
        <f>VLOOKUP(I1330,FormProductsTable[],2,0)*(1-FormTransactionsTable[[#This Row],[Discount]])</f>
        <v>27.5</v>
      </c>
      <c r="M1330" s="14" t="str">
        <f>VLOOKUP(H1330,FormSalesRepTable[],2,0)</f>
        <v>West</v>
      </c>
      <c r="N1330" s="13">
        <f t="shared" si="22"/>
        <v>55</v>
      </c>
    </row>
    <row r="1331" spans="7:14" x14ac:dyDescent="0.25">
      <c r="G1331" s="3">
        <v>41384</v>
      </c>
      <c r="H1331" t="s">
        <v>69</v>
      </c>
      <c r="I1331" t="s">
        <v>7</v>
      </c>
      <c r="J1331">
        <v>0.03</v>
      </c>
      <c r="K1331">
        <v>1</v>
      </c>
      <c r="L1331" s="13">
        <f>VLOOKUP(I1331,FormProductsTable[],2,0)*(1-FormTransactionsTable[[#This Row],[Discount]])</f>
        <v>20.37</v>
      </c>
      <c r="M1331" s="14" t="str">
        <f>VLOOKUP(H1331,FormSalesRepTable[],2,0)</f>
        <v>West</v>
      </c>
      <c r="N1331" s="13">
        <f t="shared" si="22"/>
        <v>20.37</v>
      </c>
    </row>
    <row r="1332" spans="7:14" x14ac:dyDescent="0.25">
      <c r="G1332" s="3">
        <v>41918</v>
      </c>
      <c r="H1332" t="s">
        <v>90</v>
      </c>
      <c r="I1332" t="s">
        <v>17</v>
      </c>
      <c r="J1332">
        <v>0.01</v>
      </c>
      <c r="K1332">
        <v>7</v>
      </c>
      <c r="L1332" s="13">
        <f>VLOOKUP(I1332,FormProductsTable[],2,0)*(1-FormTransactionsTable[[#This Row],[Discount]])</f>
        <v>22.720499999999998</v>
      </c>
      <c r="M1332" s="14" t="str">
        <f>VLOOKUP(H1332,FormSalesRepTable[],2,0)</f>
        <v>East</v>
      </c>
      <c r="N1332" s="13">
        <f t="shared" si="22"/>
        <v>159.04</v>
      </c>
    </row>
    <row r="1333" spans="7:14" x14ac:dyDescent="0.25">
      <c r="G1333" s="3">
        <v>41362</v>
      </c>
      <c r="H1333" t="s">
        <v>80</v>
      </c>
      <c r="I1333" t="s">
        <v>24</v>
      </c>
      <c r="J1333">
        <v>0</v>
      </c>
      <c r="K1333">
        <v>2</v>
      </c>
      <c r="L1333" s="13">
        <f>VLOOKUP(I1333,FormProductsTable[],2,0)*(1-FormTransactionsTable[[#This Row],[Discount]])</f>
        <v>34</v>
      </c>
      <c r="M1333" s="14" t="str">
        <f>VLOOKUP(H1333,FormSalesRepTable[],2,0)</f>
        <v>East</v>
      </c>
      <c r="N1333" s="13">
        <f t="shared" si="22"/>
        <v>68</v>
      </c>
    </row>
    <row r="1334" spans="7:14" x14ac:dyDescent="0.25">
      <c r="G1334" s="3">
        <v>41980</v>
      </c>
      <c r="H1334" t="s">
        <v>79</v>
      </c>
      <c r="I1334" t="s">
        <v>36</v>
      </c>
      <c r="J1334">
        <v>0.01</v>
      </c>
      <c r="K1334">
        <v>3</v>
      </c>
      <c r="L1334" s="13">
        <f>VLOOKUP(I1334,FormProductsTable[],2,0)*(1-FormTransactionsTable[[#This Row],[Discount]])</f>
        <v>24.75</v>
      </c>
      <c r="M1334" s="14" t="str">
        <f>VLOOKUP(H1334,FormSalesRepTable[],2,0)</f>
        <v>MidWest</v>
      </c>
      <c r="N1334" s="13">
        <f t="shared" si="22"/>
        <v>74.25</v>
      </c>
    </row>
    <row r="1335" spans="7:14" x14ac:dyDescent="0.25">
      <c r="G1335" s="3">
        <v>41955</v>
      </c>
      <c r="H1335" t="s">
        <v>59</v>
      </c>
      <c r="I1335" t="s">
        <v>16</v>
      </c>
      <c r="J1335">
        <v>0</v>
      </c>
      <c r="K1335">
        <v>1</v>
      </c>
      <c r="L1335" s="13">
        <f>VLOOKUP(I1335,FormProductsTable[],2,0)*(1-FormTransactionsTable[[#This Row],[Discount]])</f>
        <v>19.95</v>
      </c>
      <c r="M1335" s="14" t="str">
        <f>VLOOKUP(H1335,FormSalesRepTable[],2,0)</f>
        <v>South</v>
      </c>
      <c r="N1335" s="13">
        <f t="shared" si="22"/>
        <v>19.95</v>
      </c>
    </row>
    <row r="1336" spans="7:14" x14ac:dyDescent="0.25">
      <c r="G1336" s="3">
        <v>41636</v>
      </c>
      <c r="H1336" t="s">
        <v>71</v>
      </c>
      <c r="I1336" t="s">
        <v>30</v>
      </c>
      <c r="J1336">
        <v>0.03</v>
      </c>
      <c r="K1336">
        <v>2</v>
      </c>
      <c r="L1336" s="13">
        <f>VLOOKUP(I1336,FormProductsTable[],2,0)*(1-FormTransactionsTable[[#This Row],[Discount]])</f>
        <v>29.099999999999998</v>
      </c>
      <c r="M1336" s="14" t="str">
        <f>VLOOKUP(H1336,FormSalesRepTable[],2,0)</f>
        <v>East</v>
      </c>
      <c r="N1336" s="13">
        <f t="shared" si="22"/>
        <v>58.2</v>
      </c>
    </row>
    <row r="1337" spans="7:14" x14ac:dyDescent="0.25">
      <c r="G1337" s="3">
        <v>42003</v>
      </c>
      <c r="H1337" t="s">
        <v>20</v>
      </c>
      <c r="I1337" t="s">
        <v>17</v>
      </c>
      <c r="J1337">
        <v>0</v>
      </c>
      <c r="K1337">
        <v>3</v>
      </c>
      <c r="L1337" s="13">
        <f>VLOOKUP(I1337,FormProductsTable[],2,0)*(1-FormTransactionsTable[[#This Row],[Discount]])</f>
        <v>22.95</v>
      </c>
      <c r="M1337" s="14" t="str">
        <f>VLOOKUP(H1337,FormSalesRepTable[],2,0)</f>
        <v>West</v>
      </c>
      <c r="N1337" s="13">
        <f t="shared" si="22"/>
        <v>68.849999999999994</v>
      </c>
    </row>
    <row r="1338" spans="7:14" x14ac:dyDescent="0.25">
      <c r="G1338" s="3">
        <v>41566</v>
      </c>
      <c r="H1338" t="s">
        <v>90</v>
      </c>
      <c r="I1338" t="s">
        <v>7</v>
      </c>
      <c r="J1338">
        <v>0</v>
      </c>
      <c r="K1338">
        <v>2</v>
      </c>
      <c r="L1338" s="13">
        <f>VLOOKUP(I1338,FormProductsTable[],2,0)*(1-FormTransactionsTable[[#This Row],[Discount]])</f>
        <v>21</v>
      </c>
      <c r="M1338" s="14" t="str">
        <f>VLOOKUP(H1338,FormSalesRepTable[],2,0)</f>
        <v>East</v>
      </c>
      <c r="N1338" s="13">
        <f t="shared" si="22"/>
        <v>42</v>
      </c>
    </row>
    <row r="1339" spans="7:14" x14ac:dyDescent="0.25">
      <c r="G1339" s="3">
        <v>41636</v>
      </c>
      <c r="H1339" t="s">
        <v>73</v>
      </c>
      <c r="I1339" t="s">
        <v>17</v>
      </c>
      <c r="J1339">
        <v>0.03</v>
      </c>
      <c r="K1339">
        <v>2</v>
      </c>
      <c r="L1339" s="13">
        <f>VLOOKUP(I1339,FormProductsTable[],2,0)*(1-FormTransactionsTable[[#This Row],[Discount]])</f>
        <v>22.261499999999998</v>
      </c>
      <c r="M1339" s="14" t="str">
        <f>VLOOKUP(H1339,FormSalesRepTable[],2,0)</f>
        <v>MidWest</v>
      </c>
      <c r="N1339" s="13">
        <f t="shared" si="22"/>
        <v>44.52</v>
      </c>
    </row>
    <row r="1340" spans="7:14" x14ac:dyDescent="0.25">
      <c r="G1340" s="3">
        <v>41610</v>
      </c>
      <c r="H1340" t="s">
        <v>56</v>
      </c>
      <c r="I1340" t="s">
        <v>16</v>
      </c>
      <c r="J1340">
        <v>2.5000000000000001E-2</v>
      </c>
      <c r="K1340">
        <v>4</v>
      </c>
      <c r="L1340" s="13">
        <f>VLOOKUP(I1340,FormProductsTable[],2,0)*(1-FormTransactionsTable[[#This Row],[Discount]])</f>
        <v>19.451249999999998</v>
      </c>
      <c r="M1340" s="14" t="str">
        <f>VLOOKUP(H1340,FormSalesRepTable[],2,0)</f>
        <v>South</v>
      </c>
      <c r="N1340" s="13">
        <f t="shared" si="22"/>
        <v>77.81</v>
      </c>
    </row>
    <row r="1341" spans="7:14" x14ac:dyDescent="0.25">
      <c r="G1341" s="3">
        <v>41998</v>
      </c>
      <c r="H1341" t="s">
        <v>42</v>
      </c>
      <c r="I1341" t="s">
        <v>30</v>
      </c>
      <c r="J1341">
        <v>0</v>
      </c>
      <c r="K1341">
        <v>1</v>
      </c>
      <c r="L1341" s="13">
        <f>VLOOKUP(I1341,FormProductsTable[],2,0)*(1-FormTransactionsTable[[#This Row],[Discount]])</f>
        <v>30</v>
      </c>
      <c r="M1341" s="14" t="str">
        <f>VLOOKUP(H1341,FormSalesRepTable[],2,0)</f>
        <v>MidWest</v>
      </c>
      <c r="N1341" s="13">
        <f t="shared" si="22"/>
        <v>30</v>
      </c>
    </row>
    <row r="1342" spans="7:14" x14ac:dyDescent="0.25">
      <c r="G1342" s="3">
        <v>41380</v>
      </c>
      <c r="H1342" t="s">
        <v>77</v>
      </c>
      <c r="I1342" t="s">
        <v>16</v>
      </c>
      <c r="J1342">
        <v>2.5000000000000001E-2</v>
      </c>
      <c r="K1342">
        <v>2</v>
      </c>
      <c r="L1342" s="13">
        <f>VLOOKUP(I1342,FormProductsTable[],2,0)*(1-FormTransactionsTable[[#This Row],[Discount]])</f>
        <v>19.451249999999998</v>
      </c>
      <c r="M1342" s="14" t="str">
        <f>VLOOKUP(H1342,FormSalesRepTable[],2,0)</f>
        <v>West</v>
      </c>
      <c r="N1342" s="13">
        <f t="shared" si="22"/>
        <v>38.9</v>
      </c>
    </row>
    <row r="1343" spans="7:14" x14ac:dyDescent="0.25">
      <c r="G1343" s="3">
        <v>41460</v>
      </c>
      <c r="H1343" t="s">
        <v>37</v>
      </c>
      <c r="I1343" t="s">
        <v>17</v>
      </c>
      <c r="J1343">
        <v>0</v>
      </c>
      <c r="K1343">
        <v>3</v>
      </c>
      <c r="L1343" s="13">
        <f>VLOOKUP(I1343,FormProductsTable[],2,0)*(1-FormTransactionsTable[[#This Row],[Discount]])</f>
        <v>22.95</v>
      </c>
      <c r="M1343" s="14" t="str">
        <f>VLOOKUP(H1343,FormSalesRepTable[],2,0)</f>
        <v>South</v>
      </c>
      <c r="N1343" s="13">
        <f t="shared" si="22"/>
        <v>68.849999999999994</v>
      </c>
    </row>
    <row r="1344" spans="7:14" x14ac:dyDescent="0.25">
      <c r="G1344" s="3">
        <v>41979</v>
      </c>
      <c r="H1344" t="s">
        <v>84</v>
      </c>
      <c r="I1344" t="s">
        <v>36</v>
      </c>
      <c r="J1344">
        <v>1.4999999999999999E-2</v>
      </c>
      <c r="K1344">
        <v>3</v>
      </c>
      <c r="L1344" s="13">
        <f>VLOOKUP(I1344,FormProductsTable[],2,0)*(1-FormTransactionsTable[[#This Row],[Discount]])</f>
        <v>24.625</v>
      </c>
      <c r="M1344" s="14" t="str">
        <f>VLOOKUP(H1344,FormSalesRepTable[],2,0)</f>
        <v>West</v>
      </c>
      <c r="N1344" s="13">
        <f t="shared" si="22"/>
        <v>73.88</v>
      </c>
    </row>
    <row r="1345" spans="7:14" x14ac:dyDescent="0.25">
      <c r="G1345" s="3">
        <v>41914</v>
      </c>
      <c r="H1345" t="s">
        <v>29</v>
      </c>
      <c r="I1345" t="s">
        <v>17</v>
      </c>
      <c r="J1345">
        <v>0</v>
      </c>
      <c r="K1345">
        <v>2</v>
      </c>
      <c r="L1345" s="13">
        <f>VLOOKUP(I1345,FormProductsTable[],2,0)*(1-FormTransactionsTable[[#This Row],[Discount]])</f>
        <v>22.95</v>
      </c>
      <c r="M1345" s="14" t="str">
        <f>VLOOKUP(H1345,FormSalesRepTable[],2,0)</f>
        <v>East</v>
      </c>
      <c r="N1345" s="13">
        <f t="shared" si="22"/>
        <v>45.9</v>
      </c>
    </row>
    <row r="1346" spans="7:14" x14ac:dyDescent="0.25">
      <c r="G1346" s="3">
        <v>41591</v>
      </c>
      <c r="H1346" t="s">
        <v>78</v>
      </c>
      <c r="I1346" t="s">
        <v>24</v>
      </c>
      <c r="J1346">
        <v>0</v>
      </c>
      <c r="K1346">
        <v>2</v>
      </c>
      <c r="L1346" s="13">
        <f>VLOOKUP(I1346,FormProductsTable[],2,0)*(1-FormTransactionsTable[[#This Row],[Discount]])</f>
        <v>34</v>
      </c>
      <c r="M1346" s="14" t="str">
        <f>VLOOKUP(H1346,FormSalesRepTable[],2,0)</f>
        <v>South</v>
      </c>
      <c r="N1346" s="13">
        <f t="shared" si="22"/>
        <v>68</v>
      </c>
    </row>
    <row r="1347" spans="7:14" x14ac:dyDescent="0.25">
      <c r="G1347" s="3">
        <v>41985</v>
      </c>
      <c r="H1347" t="s">
        <v>50</v>
      </c>
      <c r="I1347" t="s">
        <v>24</v>
      </c>
      <c r="J1347">
        <v>1.4999999999999999E-2</v>
      </c>
      <c r="K1347">
        <v>3</v>
      </c>
      <c r="L1347" s="13">
        <f>VLOOKUP(I1347,FormProductsTable[],2,0)*(1-FormTransactionsTable[[#This Row],[Discount]])</f>
        <v>33.49</v>
      </c>
      <c r="M1347" s="14" t="str">
        <f>VLOOKUP(H1347,FormSalesRepTable[],2,0)</f>
        <v>West</v>
      </c>
      <c r="N1347" s="13">
        <f t="shared" ref="N1347:N1410" si="23">ROUND(L1347*K1347,2)</f>
        <v>100.47</v>
      </c>
    </row>
    <row r="1348" spans="7:14" x14ac:dyDescent="0.25">
      <c r="G1348" s="3">
        <v>41956</v>
      </c>
      <c r="H1348" t="s">
        <v>84</v>
      </c>
      <c r="I1348" t="s">
        <v>30</v>
      </c>
      <c r="J1348">
        <v>0.02</v>
      </c>
      <c r="K1348">
        <v>3</v>
      </c>
      <c r="L1348" s="13">
        <f>VLOOKUP(I1348,FormProductsTable[],2,0)*(1-FormTransactionsTable[[#This Row],[Discount]])</f>
        <v>29.4</v>
      </c>
      <c r="M1348" s="14" t="str">
        <f>VLOOKUP(H1348,FormSalesRepTable[],2,0)</f>
        <v>West</v>
      </c>
      <c r="N1348" s="13">
        <f t="shared" si="23"/>
        <v>88.2</v>
      </c>
    </row>
    <row r="1349" spans="7:14" x14ac:dyDescent="0.25">
      <c r="G1349" s="3">
        <v>41948</v>
      </c>
      <c r="H1349" t="s">
        <v>35</v>
      </c>
      <c r="I1349" t="s">
        <v>16</v>
      </c>
      <c r="J1349">
        <v>0</v>
      </c>
      <c r="K1349">
        <v>1</v>
      </c>
      <c r="L1349" s="13">
        <f>VLOOKUP(I1349,FormProductsTable[],2,0)*(1-FormTransactionsTable[[#This Row],[Discount]])</f>
        <v>19.95</v>
      </c>
      <c r="M1349" s="14" t="str">
        <f>VLOOKUP(H1349,FormSalesRepTable[],2,0)</f>
        <v>West</v>
      </c>
      <c r="N1349" s="13">
        <f t="shared" si="23"/>
        <v>19.95</v>
      </c>
    </row>
    <row r="1350" spans="7:14" x14ac:dyDescent="0.25">
      <c r="G1350" s="3">
        <v>41617</v>
      </c>
      <c r="H1350" t="s">
        <v>65</v>
      </c>
      <c r="I1350" t="s">
        <v>30</v>
      </c>
      <c r="J1350">
        <v>1.4999999999999999E-2</v>
      </c>
      <c r="K1350">
        <v>19</v>
      </c>
      <c r="L1350" s="13">
        <f>VLOOKUP(I1350,FormProductsTable[],2,0)*(1-FormTransactionsTable[[#This Row],[Discount]])</f>
        <v>29.55</v>
      </c>
      <c r="M1350" s="14" t="str">
        <f>VLOOKUP(H1350,FormSalesRepTable[],2,0)</f>
        <v>MidWest</v>
      </c>
      <c r="N1350" s="13">
        <f t="shared" si="23"/>
        <v>561.45000000000005</v>
      </c>
    </row>
    <row r="1351" spans="7:14" x14ac:dyDescent="0.25">
      <c r="G1351" s="3">
        <v>41598</v>
      </c>
      <c r="H1351" t="s">
        <v>58</v>
      </c>
      <c r="I1351" t="s">
        <v>7</v>
      </c>
      <c r="J1351">
        <v>0</v>
      </c>
      <c r="K1351">
        <v>2</v>
      </c>
      <c r="L1351" s="13">
        <f>VLOOKUP(I1351,FormProductsTable[],2,0)*(1-FormTransactionsTable[[#This Row],[Discount]])</f>
        <v>21</v>
      </c>
      <c r="M1351" s="14" t="str">
        <f>VLOOKUP(H1351,FormSalesRepTable[],2,0)</f>
        <v>East</v>
      </c>
      <c r="N1351" s="13">
        <f t="shared" si="23"/>
        <v>42</v>
      </c>
    </row>
    <row r="1352" spans="7:14" x14ac:dyDescent="0.25">
      <c r="G1352" s="3">
        <v>41592</v>
      </c>
      <c r="H1352" t="s">
        <v>18</v>
      </c>
      <c r="I1352" t="s">
        <v>16</v>
      </c>
      <c r="J1352">
        <v>0</v>
      </c>
      <c r="K1352">
        <v>4</v>
      </c>
      <c r="L1352" s="13">
        <f>VLOOKUP(I1352,FormProductsTable[],2,0)*(1-FormTransactionsTable[[#This Row],[Discount]])</f>
        <v>19.95</v>
      </c>
      <c r="M1352" s="14" t="str">
        <f>VLOOKUP(H1352,FormSalesRepTable[],2,0)</f>
        <v>East</v>
      </c>
      <c r="N1352" s="13">
        <f t="shared" si="23"/>
        <v>79.8</v>
      </c>
    </row>
    <row r="1353" spans="7:14" x14ac:dyDescent="0.25">
      <c r="G1353" s="3">
        <v>41998</v>
      </c>
      <c r="H1353" t="s">
        <v>32</v>
      </c>
      <c r="I1353" t="s">
        <v>30</v>
      </c>
      <c r="J1353">
        <v>0</v>
      </c>
      <c r="K1353">
        <v>1</v>
      </c>
      <c r="L1353" s="13">
        <f>VLOOKUP(I1353,FormProductsTable[],2,0)*(1-FormTransactionsTable[[#This Row],[Discount]])</f>
        <v>30</v>
      </c>
      <c r="M1353" s="14" t="str">
        <f>VLOOKUP(H1353,FormSalesRepTable[],2,0)</f>
        <v>MidWest</v>
      </c>
      <c r="N1353" s="13">
        <f t="shared" si="23"/>
        <v>30</v>
      </c>
    </row>
    <row r="1354" spans="7:14" x14ac:dyDescent="0.25">
      <c r="G1354" s="3">
        <v>42001</v>
      </c>
      <c r="H1354" t="s">
        <v>46</v>
      </c>
      <c r="I1354" t="s">
        <v>36</v>
      </c>
      <c r="J1354">
        <v>2.5000000000000001E-2</v>
      </c>
      <c r="K1354">
        <v>3</v>
      </c>
      <c r="L1354" s="13">
        <f>VLOOKUP(I1354,FormProductsTable[],2,0)*(1-FormTransactionsTable[[#This Row],[Discount]])</f>
        <v>24.375</v>
      </c>
      <c r="M1354" s="14" t="str">
        <f>VLOOKUP(H1354,FormSalesRepTable[],2,0)</f>
        <v>South</v>
      </c>
      <c r="N1354" s="13">
        <f t="shared" si="23"/>
        <v>73.13</v>
      </c>
    </row>
    <row r="1355" spans="7:14" x14ac:dyDescent="0.25">
      <c r="G1355" s="3">
        <v>41959</v>
      </c>
      <c r="H1355" t="s">
        <v>37</v>
      </c>
      <c r="I1355" t="s">
        <v>11</v>
      </c>
      <c r="J1355">
        <v>0</v>
      </c>
      <c r="K1355">
        <v>22</v>
      </c>
      <c r="L1355" s="13">
        <f>VLOOKUP(I1355,FormProductsTable[],2,0)*(1-FormTransactionsTable[[#This Row],[Discount]])</f>
        <v>79.95</v>
      </c>
      <c r="M1355" s="14" t="str">
        <f>VLOOKUP(H1355,FormSalesRepTable[],2,0)</f>
        <v>South</v>
      </c>
      <c r="N1355" s="13">
        <f t="shared" si="23"/>
        <v>1758.9</v>
      </c>
    </row>
    <row r="1356" spans="7:14" x14ac:dyDescent="0.25">
      <c r="G1356" s="3">
        <v>41966</v>
      </c>
      <c r="H1356" t="s">
        <v>13</v>
      </c>
      <c r="I1356" t="s">
        <v>16</v>
      </c>
      <c r="J1356">
        <v>1.4999999999999999E-2</v>
      </c>
      <c r="K1356">
        <v>3</v>
      </c>
      <c r="L1356" s="13">
        <f>VLOOKUP(I1356,FormProductsTable[],2,0)*(1-FormTransactionsTable[[#This Row],[Discount]])</f>
        <v>19.650749999999999</v>
      </c>
      <c r="M1356" s="14" t="str">
        <f>VLOOKUP(H1356,FormSalesRepTable[],2,0)</f>
        <v>West</v>
      </c>
      <c r="N1356" s="13">
        <f t="shared" si="23"/>
        <v>58.95</v>
      </c>
    </row>
    <row r="1357" spans="7:14" x14ac:dyDescent="0.25">
      <c r="G1357" s="3">
        <v>41493</v>
      </c>
      <c r="H1357" t="s">
        <v>71</v>
      </c>
      <c r="I1357" t="s">
        <v>41</v>
      </c>
      <c r="J1357">
        <v>1.4999999999999999E-2</v>
      </c>
      <c r="K1357">
        <v>2</v>
      </c>
      <c r="L1357" s="13">
        <f>VLOOKUP(I1357,FormProductsTable[],2,0)*(1-FormTransactionsTable[[#This Row],[Discount]])</f>
        <v>18.715</v>
      </c>
      <c r="M1357" s="14" t="str">
        <f>VLOOKUP(H1357,FormSalesRepTable[],2,0)</f>
        <v>East</v>
      </c>
      <c r="N1357" s="13">
        <f t="shared" si="23"/>
        <v>37.43</v>
      </c>
    </row>
    <row r="1358" spans="7:14" x14ac:dyDescent="0.25">
      <c r="G1358" s="3">
        <v>41969</v>
      </c>
      <c r="H1358" t="s">
        <v>42</v>
      </c>
      <c r="I1358" t="s">
        <v>30</v>
      </c>
      <c r="J1358">
        <v>0.01</v>
      </c>
      <c r="K1358">
        <v>2</v>
      </c>
      <c r="L1358" s="13">
        <f>VLOOKUP(I1358,FormProductsTable[],2,0)*(1-FormTransactionsTable[[#This Row],[Discount]])</f>
        <v>29.7</v>
      </c>
      <c r="M1358" s="14" t="str">
        <f>VLOOKUP(H1358,FormSalesRepTable[],2,0)</f>
        <v>MidWest</v>
      </c>
      <c r="N1358" s="13">
        <f t="shared" si="23"/>
        <v>59.4</v>
      </c>
    </row>
    <row r="1359" spans="7:14" x14ac:dyDescent="0.25">
      <c r="G1359" s="3">
        <v>41583</v>
      </c>
      <c r="H1359" t="s">
        <v>20</v>
      </c>
      <c r="I1359" t="s">
        <v>27</v>
      </c>
      <c r="J1359">
        <v>0</v>
      </c>
      <c r="K1359">
        <v>3</v>
      </c>
      <c r="L1359" s="13">
        <f>VLOOKUP(I1359,FormProductsTable[],2,0)*(1-FormTransactionsTable[[#This Row],[Discount]])</f>
        <v>27.5</v>
      </c>
      <c r="M1359" s="14" t="str">
        <f>VLOOKUP(H1359,FormSalesRepTable[],2,0)</f>
        <v>West</v>
      </c>
      <c r="N1359" s="13">
        <f t="shared" si="23"/>
        <v>82.5</v>
      </c>
    </row>
    <row r="1360" spans="7:14" x14ac:dyDescent="0.25">
      <c r="G1360" s="3">
        <v>41994</v>
      </c>
      <c r="H1360" t="s">
        <v>67</v>
      </c>
      <c r="I1360" t="s">
        <v>41</v>
      </c>
      <c r="J1360">
        <v>0.02</v>
      </c>
      <c r="K1360">
        <v>13</v>
      </c>
      <c r="L1360" s="13">
        <f>VLOOKUP(I1360,FormProductsTable[],2,0)*(1-FormTransactionsTable[[#This Row],[Discount]])</f>
        <v>18.62</v>
      </c>
      <c r="M1360" s="14" t="str">
        <f>VLOOKUP(H1360,FormSalesRepTable[],2,0)</f>
        <v>West</v>
      </c>
      <c r="N1360" s="13">
        <f t="shared" si="23"/>
        <v>242.06</v>
      </c>
    </row>
    <row r="1361" spans="7:14" x14ac:dyDescent="0.25">
      <c r="G1361" s="3">
        <v>41632</v>
      </c>
      <c r="H1361" t="s">
        <v>73</v>
      </c>
      <c r="I1361" t="s">
        <v>33</v>
      </c>
      <c r="J1361">
        <v>0</v>
      </c>
      <c r="K1361">
        <v>2</v>
      </c>
      <c r="L1361" s="13">
        <f>VLOOKUP(I1361,FormProductsTable[],2,0)*(1-FormTransactionsTable[[#This Row],[Discount]])</f>
        <v>23.5</v>
      </c>
      <c r="M1361" s="14" t="str">
        <f>VLOOKUP(H1361,FormSalesRepTable[],2,0)</f>
        <v>MidWest</v>
      </c>
      <c r="N1361" s="13">
        <f t="shared" si="23"/>
        <v>47</v>
      </c>
    </row>
    <row r="1362" spans="7:14" x14ac:dyDescent="0.25">
      <c r="G1362" s="3">
        <v>41998</v>
      </c>
      <c r="H1362" t="s">
        <v>58</v>
      </c>
      <c r="I1362" t="s">
        <v>24</v>
      </c>
      <c r="J1362">
        <v>0.03</v>
      </c>
      <c r="K1362">
        <v>3</v>
      </c>
      <c r="L1362" s="13">
        <f>VLOOKUP(I1362,FormProductsTable[],2,0)*(1-FormTransactionsTable[[#This Row],[Discount]])</f>
        <v>32.979999999999997</v>
      </c>
      <c r="M1362" s="14" t="str">
        <f>VLOOKUP(H1362,FormSalesRepTable[],2,0)</f>
        <v>East</v>
      </c>
      <c r="N1362" s="13">
        <f t="shared" si="23"/>
        <v>98.94</v>
      </c>
    </row>
    <row r="1363" spans="7:14" x14ac:dyDescent="0.25">
      <c r="G1363" s="3">
        <v>41845</v>
      </c>
      <c r="H1363" t="s">
        <v>73</v>
      </c>
      <c r="I1363" t="s">
        <v>16</v>
      </c>
      <c r="J1363">
        <v>1.4999999999999999E-2</v>
      </c>
      <c r="K1363">
        <v>3</v>
      </c>
      <c r="L1363" s="13">
        <f>VLOOKUP(I1363,FormProductsTable[],2,0)*(1-FormTransactionsTable[[#This Row],[Discount]])</f>
        <v>19.650749999999999</v>
      </c>
      <c r="M1363" s="14" t="str">
        <f>VLOOKUP(H1363,FormSalesRepTable[],2,0)</f>
        <v>MidWest</v>
      </c>
      <c r="N1363" s="13">
        <f t="shared" si="23"/>
        <v>58.95</v>
      </c>
    </row>
    <row r="1364" spans="7:14" x14ac:dyDescent="0.25">
      <c r="G1364" s="3">
        <v>41579</v>
      </c>
      <c r="H1364" t="s">
        <v>40</v>
      </c>
      <c r="I1364" t="s">
        <v>24</v>
      </c>
      <c r="J1364">
        <v>2.5000000000000001E-2</v>
      </c>
      <c r="K1364">
        <v>2</v>
      </c>
      <c r="L1364" s="13">
        <f>VLOOKUP(I1364,FormProductsTable[],2,0)*(1-FormTransactionsTable[[#This Row],[Discount]])</f>
        <v>33.15</v>
      </c>
      <c r="M1364" s="14" t="str">
        <f>VLOOKUP(H1364,FormSalesRepTable[],2,0)</f>
        <v>South</v>
      </c>
      <c r="N1364" s="13">
        <f t="shared" si="23"/>
        <v>66.3</v>
      </c>
    </row>
    <row r="1365" spans="7:14" x14ac:dyDescent="0.25">
      <c r="G1365" s="3">
        <v>41629</v>
      </c>
      <c r="H1365" t="s">
        <v>59</v>
      </c>
      <c r="I1365" t="s">
        <v>30</v>
      </c>
      <c r="J1365">
        <v>0</v>
      </c>
      <c r="K1365">
        <v>1</v>
      </c>
      <c r="L1365" s="13">
        <f>VLOOKUP(I1365,FormProductsTable[],2,0)*(1-FormTransactionsTable[[#This Row],[Discount]])</f>
        <v>30</v>
      </c>
      <c r="M1365" s="14" t="str">
        <f>VLOOKUP(H1365,FormSalesRepTable[],2,0)</f>
        <v>South</v>
      </c>
      <c r="N1365" s="13">
        <f t="shared" si="23"/>
        <v>30</v>
      </c>
    </row>
    <row r="1366" spans="7:14" x14ac:dyDescent="0.25">
      <c r="G1366" s="3">
        <v>41579</v>
      </c>
      <c r="H1366" t="s">
        <v>45</v>
      </c>
      <c r="I1366" t="s">
        <v>16</v>
      </c>
      <c r="J1366">
        <v>0.03</v>
      </c>
      <c r="K1366">
        <v>2</v>
      </c>
      <c r="L1366" s="13">
        <f>VLOOKUP(I1366,FormProductsTable[],2,0)*(1-FormTransactionsTable[[#This Row],[Discount]])</f>
        <v>19.351499999999998</v>
      </c>
      <c r="M1366" s="14" t="str">
        <f>VLOOKUP(H1366,FormSalesRepTable[],2,0)</f>
        <v>MidWest</v>
      </c>
      <c r="N1366" s="13">
        <f t="shared" si="23"/>
        <v>38.700000000000003</v>
      </c>
    </row>
    <row r="1367" spans="7:14" x14ac:dyDescent="0.25">
      <c r="G1367" s="3">
        <v>41863</v>
      </c>
      <c r="H1367" t="s">
        <v>63</v>
      </c>
      <c r="I1367" t="s">
        <v>24</v>
      </c>
      <c r="J1367">
        <v>0</v>
      </c>
      <c r="K1367">
        <v>2</v>
      </c>
      <c r="L1367" s="13">
        <f>VLOOKUP(I1367,FormProductsTable[],2,0)*(1-FormTransactionsTable[[#This Row],[Discount]])</f>
        <v>34</v>
      </c>
      <c r="M1367" s="14" t="str">
        <f>VLOOKUP(H1367,FormSalesRepTable[],2,0)</f>
        <v>MidWest</v>
      </c>
      <c r="N1367" s="13">
        <f t="shared" si="23"/>
        <v>68</v>
      </c>
    </row>
    <row r="1368" spans="7:14" x14ac:dyDescent="0.25">
      <c r="G1368" s="3">
        <v>41585</v>
      </c>
      <c r="H1368" t="s">
        <v>15</v>
      </c>
      <c r="I1368" t="s">
        <v>27</v>
      </c>
      <c r="J1368">
        <v>0</v>
      </c>
      <c r="K1368">
        <v>1</v>
      </c>
      <c r="L1368" s="13">
        <f>VLOOKUP(I1368,FormProductsTable[],2,0)*(1-FormTransactionsTable[[#This Row],[Discount]])</f>
        <v>27.5</v>
      </c>
      <c r="M1368" s="14" t="str">
        <f>VLOOKUP(H1368,FormSalesRepTable[],2,0)</f>
        <v>MidWest</v>
      </c>
      <c r="N1368" s="13">
        <f t="shared" si="23"/>
        <v>27.5</v>
      </c>
    </row>
    <row r="1369" spans="7:14" x14ac:dyDescent="0.25">
      <c r="G1369" s="3">
        <v>41619</v>
      </c>
      <c r="H1369" t="s">
        <v>81</v>
      </c>
      <c r="I1369" t="s">
        <v>16</v>
      </c>
      <c r="J1369">
        <v>0</v>
      </c>
      <c r="K1369">
        <v>3</v>
      </c>
      <c r="L1369" s="13">
        <f>VLOOKUP(I1369,FormProductsTable[],2,0)*(1-FormTransactionsTable[[#This Row],[Discount]])</f>
        <v>19.95</v>
      </c>
      <c r="M1369" s="14" t="str">
        <f>VLOOKUP(H1369,FormSalesRepTable[],2,0)</f>
        <v>West</v>
      </c>
      <c r="N1369" s="13">
        <f t="shared" si="23"/>
        <v>59.85</v>
      </c>
    </row>
    <row r="1370" spans="7:14" x14ac:dyDescent="0.25">
      <c r="G1370" s="3">
        <v>41782</v>
      </c>
      <c r="H1370" t="s">
        <v>20</v>
      </c>
      <c r="I1370" t="s">
        <v>7</v>
      </c>
      <c r="J1370">
        <v>2.5000000000000001E-2</v>
      </c>
      <c r="K1370">
        <v>3</v>
      </c>
      <c r="L1370" s="13">
        <f>VLOOKUP(I1370,FormProductsTable[],2,0)*(1-FormTransactionsTable[[#This Row],[Discount]])</f>
        <v>20.474999999999998</v>
      </c>
      <c r="M1370" s="14" t="str">
        <f>VLOOKUP(H1370,FormSalesRepTable[],2,0)</f>
        <v>West</v>
      </c>
      <c r="N1370" s="13">
        <f t="shared" si="23"/>
        <v>61.43</v>
      </c>
    </row>
    <row r="1371" spans="7:14" x14ac:dyDescent="0.25">
      <c r="G1371" s="3">
        <v>41991</v>
      </c>
      <c r="H1371" t="s">
        <v>59</v>
      </c>
      <c r="I1371" t="s">
        <v>36</v>
      </c>
      <c r="J1371">
        <v>0</v>
      </c>
      <c r="K1371">
        <v>1</v>
      </c>
      <c r="L1371" s="13">
        <f>VLOOKUP(I1371,FormProductsTable[],2,0)*(1-FormTransactionsTable[[#This Row],[Discount]])</f>
        <v>25</v>
      </c>
      <c r="M1371" s="14" t="str">
        <f>VLOOKUP(H1371,FormSalesRepTable[],2,0)</f>
        <v>South</v>
      </c>
      <c r="N1371" s="13">
        <f t="shared" si="23"/>
        <v>25</v>
      </c>
    </row>
    <row r="1372" spans="7:14" x14ac:dyDescent="0.25">
      <c r="G1372" s="3">
        <v>41608</v>
      </c>
      <c r="H1372" t="s">
        <v>26</v>
      </c>
      <c r="I1372" t="s">
        <v>12</v>
      </c>
      <c r="J1372">
        <v>0</v>
      </c>
      <c r="K1372">
        <v>2</v>
      </c>
      <c r="L1372" s="13">
        <f>VLOOKUP(I1372,FormProductsTable[],2,0)*(1-FormTransactionsTable[[#This Row],[Discount]])</f>
        <v>22.95</v>
      </c>
      <c r="M1372" s="14" t="str">
        <f>VLOOKUP(H1372,FormSalesRepTable[],2,0)</f>
        <v>MidWest</v>
      </c>
      <c r="N1372" s="13">
        <f t="shared" si="23"/>
        <v>45.9</v>
      </c>
    </row>
    <row r="1373" spans="7:14" x14ac:dyDescent="0.25">
      <c r="G1373" s="3">
        <v>41957</v>
      </c>
      <c r="H1373" t="s">
        <v>58</v>
      </c>
      <c r="I1373" t="s">
        <v>33</v>
      </c>
      <c r="J1373">
        <v>0.02</v>
      </c>
      <c r="K1373">
        <v>4</v>
      </c>
      <c r="L1373" s="13">
        <f>VLOOKUP(I1373,FormProductsTable[],2,0)*(1-FormTransactionsTable[[#This Row],[Discount]])</f>
        <v>23.03</v>
      </c>
      <c r="M1373" s="14" t="str">
        <f>VLOOKUP(H1373,FormSalesRepTable[],2,0)</f>
        <v>East</v>
      </c>
      <c r="N1373" s="13">
        <f t="shared" si="23"/>
        <v>92.12</v>
      </c>
    </row>
    <row r="1374" spans="7:14" x14ac:dyDescent="0.25">
      <c r="G1374" s="3">
        <v>41600</v>
      </c>
      <c r="H1374" t="s">
        <v>88</v>
      </c>
      <c r="I1374" t="s">
        <v>30</v>
      </c>
      <c r="J1374">
        <v>1.4999999999999999E-2</v>
      </c>
      <c r="K1374">
        <v>2</v>
      </c>
      <c r="L1374" s="13">
        <f>VLOOKUP(I1374,FormProductsTable[],2,0)*(1-FormTransactionsTable[[#This Row],[Discount]])</f>
        <v>29.55</v>
      </c>
      <c r="M1374" s="14" t="str">
        <f>VLOOKUP(H1374,FormSalesRepTable[],2,0)</f>
        <v>West</v>
      </c>
      <c r="N1374" s="13">
        <f t="shared" si="23"/>
        <v>59.1</v>
      </c>
    </row>
    <row r="1375" spans="7:14" x14ac:dyDescent="0.25">
      <c r="G1375" s="3">
        <v>41351</v>
      </c>
      <c r="H1375" t="s">
        <v>73</v>
      </c>
      <c r="I1375" t="s">
        <v>12</v>
      </c>
      <c r="J1375">
        <v>0</v>
      </c>
      <c r="K1375">
        <v>3</v>
      </c>
      <c r="L1375" s="13">
        <f>VLOOKUP(I1375,FormProductsTable[],2,0)*(1-FormTransactionsTable[[#This Row],[Discount]])</f>
        <v>22.95</v>
      </c>
      <c r="M1375" s="14" t="str">
        <f>VLOOKUP(H1375,FormSalesRepTable[],2,0)</f>
        <v>MidWest</v>
      </c>
      <c r="N1375" s="13">
        <f t="shared" si="23"/>
        <v>68.849999999999994</v>
      </c>
    </row>
    <row r="1376" spans="7:14" x14ac:dyDescent="0.25">
      <c r="G1376" s="3">
        <v>41835</v>
      </c>
      <c r="H1376" t="s">
        <v>29</v>
      </c>
      <c r="I1376" t="s">
        <v>27</v>
      </c>
      <c r="J1376">
        <v>1.4999999999999999E-2</v>
      </c>
      <c r="K1376">
        <v>14</v>
      </c>
      <c r="L1376" s="13">
        <f>VLOOKUP(I1376,FormProductsTable[],2,0)*(1-FormTransactionsTable[[#This Row],[Discount]])</f>
        <v>27.087499999999999</v>
      </c>
      <c r="M1376" s="14" t="str">
        <f>VLOOKUP(H1376,FormSalesRepTable[],2,0)</f>
        <v>East</v>
      </c>
      <c r="N1376" s="13">
        <f t="shared" si="23"/>
        <v>379.23</v>
      </c>
    </row>
    <row r="1377" spans="7:14" x14ac:dyDescent="0.25">
      <c r="G1377" s="3">
        <v>41623</v>
      </c>
      <c r="H1377" t="s">
        <v>58</v>
      </c>
      <c r="I1377" t="s">
        <v>30</v>
      </c>
      <c r="J1377">
        <v>1.4999999999999999E-2</v>
      </c>
      <c r="K1377">
        <v>2</v>
      </c>
      <c r="L1377" s="13">
        <f>VLOOKUP(I1377,FormProductsTable[],2,0)*(1-FormTransactionsTable[[#This Row],[Discount]])</f>
        <v>29.55</v>
      </c>
      <c r="M1377" s="14" t="str">
        <f>VLOOKUP(H1377,FormSalesRepTable[],2,0)</f>
        <v>East</v>
      </c>
      <c r="N1377" s="13">
        <f t="shared" si="23"/>
        <v>59.1</v>
      </c>
    </row>
    <row r="1378" spans="7:14" x14ac:dyDescent="0.25">
      <c r="G1378" s="3">
        <v>41997</v>
      </c>
      <c r="H1378" t="s">
        <v>45</v>
      </c>
      <c r="I1378" t="s">
        <v>36</v>
      </c>
      <c r="J1378">
        <v>0.01</v>
      </c>
      <c r="K1378">
        <v>3</v>
      </c>
      <c r="L1378" s="13">
        <f>VLOOKUP(I1378,FormProductsTable[],2,0)*(1-FormTransactionsTable[[#This Row],[Discount]])</f>
        <v>24.75</v>
      </c>
      <c r="M1378" s="14" t="str">
        <f>VLOOKUP(H1378,FormSalesRepTable[],2,0)</f>
        <v>MidWest</v>
      </c>
      <c r="N1378" s="13">
        <f t="shared" si="23"/>
        <v>74.25</v>
      </c>
    </row>
    <row r="1379" spans="7:14" x14ac:dyDescent="0.25">
      <c r="G1379" s="3">
        <v>41863</v>
      </c>
      <c r="H1379" t="s">
        <v>57</v>
      </c>
      <c r="I1379" t="s">
        <v>21</v>
      </c>
      <c r="J1379">
        <v>0</v>
      </c>
      <c r="K1379">
        <v>1</v>
      </c>
      <c r="L1379" s="13">
        <f>VLOOKUP(I1379,FormProductsTable[],2,0)*(1-FormTransactionsTable[[#This Row],[Discount]])</f>
        <v>25</v>
      </c>
      <c r="M1379" s="14" t="str">
        <f>VLOOKUP(H1379,FormSalesRepTable[],2,0)</f>
        <v>East</v>
      </c>
      <c r="N1379" s="13">
        <f t="shared" si="23"/>
        <v>25</v>
      </c>
    </row>
    <row r="1380" spans="7:14" x14ac:dyDescent="0.25">
      <c r="G1380" s="3">
        <v>41618</v>
      </c>
      <c r="H1380" t="s">
        <v>42</v>
      </c>
      <c r="I1380" t="s">
        <v>16</v>
      </c>
      <c r="J1380">
        <v>0</v>
      </c>
      <c r="K1380">
        <v>2</v>
      </c>
      <c r="L1380" s="13">
        <f>VLOOKUP(I1380,FormProductsTable[],2,0)*(1-FormTransactionsTable[[#This Row],[Discount]])</f>
        <v>19.95</v>
      </c>
      <c r="M1380" s="14" t="str">
        <f>VLOOKUP(H1380,FormSalesRepTable[],2,0)</f>
        <v>MidWest</v>
      </c>
      <c r="N1380" s="13">
        <f t="shared" si="23"/>
        <v>39.9</v>
      </c>
    </row>
    <row r="1381" spans="7:14" x14ac:dyDescent="0.25">
      <c r="G1381" s="3">
        <v>41978</v>
      </c>
      <c r="H1381" t="s">
        <v>56</v>
      </c>
      <c r="I1381" t="s">
        <v>16</v>
      </c>
      <c r="J1381">
        <v>1.4999999999999999E-2</v>
      </c>
      <c r="K1381">
        <v>2</v>
      </c>
      <c r="L1381" s="13">
        <f>VLOOKUP(I1381,FormProductsTable[],2,0)*(1-FormTransactionsTable[[#This Row],[Discount]])</f>
        <v>19.650749999999999</v>
      </c>
      <c r="M1381" s="14" t="str">
        <f>VLOOKUP(H1381,FormSalesRepTable[],2,0)</f>
        <v>South</v>
      </c>
      <c r="N1381" s="13">
        <f t="shared" si="23"/>
        <v>39.299999999999997</v>
      </c>
    </row>
    <row r="1382" spans="7:14" x14ac:dyDescent="0.25">
      <c r="G1382" s="3">
        <v>41589</v>
      </c>
      <c r="H1382" t="s">
        <v>31</v>
      </c>
      <c r="I1382" t="s">
        <v>17</v>
      </c>
      <c r="J1382">
        <v>0</v>
      </c>
      <c r="K1382">
        <v>3</v>
      </c>
      <c r="L1382" s="13">
        <f>VLOOKUP(I1382,FormProductsTable[],2,0)*(1-FormTransactionsTable[[#This Row],[Discount]])</f>
        <v>22.95</v>
      </c>
      <c r="M1382" s="14" t="str">
        <f>VLOOKUP(H1382,FormSalesRepTable[],2,0)</f>
        <v>West</v>
      </c>
      <c r="N1382" s="13">
        <f t="shared" si="23"/>
        <v>68.849999999999994</v>
      </c>
    </row>
    <row r="1383" spans="7:14" x14ac:dyDescent="0.25">
      <c r="G1383" s="3">
        <v>41952</v>
      </c>
      <c r="H1383" t="s">
        <v>29</v>
      </c>
      <c r="I1383" t="s">
        <v>16</v>
      </c>
      <c r="J1383">
        <v>0</v>
      </c>
      <c r="K1383">
        <v>2</v>
      </c>
      <c r="L1383" s="13">
        <f>VLOOKUP(I1383,FormProductsTable[],2,0)*(1-FormTransactionsTable[[#This Row],[Discount]])</f>
        <v>19.95</v>
      </c>
      <c r="M1383" s="14" t="str">
        <f>VLOOKUP(H1383,FormSalesRepTable[],2,0)</f>
        <v>East</v>
      </c>
      <c r="N1383" s="13">
        <f t="shared" si="23"/>
        <v>39.9</v>
      </c>
    </row>
    <row r="1384" spans="7:14" x14ac:dyDescent="0.25">
      <c r="G1384" s="3">
        <v>41955</v>
      </c>
      <c r="H1384" t="s">
        <v>69</v>
      </c>
      <c r="I1384" t="s">
        <v>17</v>
      </c>
      <c r="J1384">
        <v>1.4999999999999999E-2</v>
      </c>
      <c r="K1384">
        <v>17</v>
      </c>
      <c r="L1384" s="13">
        <f>VLOOKUP(I1384,FormProductsTable[],2,0)*(1-FormTransactionsTable[[#This Row],[Discount]])</f>
        <v>22.60575</v>
      </c>
      <c r="M1384" s="14" t="str">
        <f>VLOOKUP(H1384,FormSalesRepTable[],2,0)</f>
        <v>West</v>
      </c>
      <c r="N1384" s="13">
        <f t="shared" si="23"/>
        <v>384.3</v>
      </c>
    </row>
    <row r="1385" spans="7:14" x14ac:dyDescent="0.25">
      <c r="G1385" s="3">
        <v>42003</v>
      </c>
      <c r="H1385" t="s">
        <v>76</v>
      </c>
      <c r="I1385" t="s">
        <v>41</v>
      </c>
      <c r="J1385">
        <v>0.03</v>
      </c>
      <c r="K1385">
        <v>2</v>
      </c>
      <c r="L1385" s="13">
        <f>VLOOKUP(I1385,FormProductsTable[],2,0)*(1-FormTransactionsTable[[#This Row],[Discount]])</f>
        <v>18.43</v>
      </c>
      <c r="M1385" s="14" t="str">
        <f>VLOOKUP(H1385,FormSalesRepTable[],2,0)</f>
        <v>MidWest</v>
      </c>
      <c r="N1385" s="13">
        <f t="shared" si="23"/>
        <v>36.86</v>
      </c>
    </row>
    <row r="1386" spans="7:14" x14ac:dyDescent="0.25">
      <c r="G1386" s="3">
        <v>41599</v>
      </c>
      <c r="H1386" t="s">
        <v>67</v>
      </c>
      <c r="I1386" t="s">
        <v>30</v>
      </c>
      <c r="J1386">
        <v>0.01</v>
      </c>
      <c r="K1386">
        <v>1</v>
      </c>
      <c r="L1386" s="13">
        <f>VLOOKUP(I1386,FormProductsTable[],2,0)*(1-FormTransactionsTable[[#This Row],[Discount]])</f>
        <v>29.7</v>
      </c>
      <c r="M1386" s="14" t="str">
        <f>VLOOKUP(H1386,FormSalesRepTable[],2,0)</f>
        <v>West</v>
      </c>
      <c r="N1386" s="13">
        <f t="shared" si="23"/>
        <v>29.7</v>
      </c>
    </row>
    <row r="1387" spans="7:14" x14ac:dyDescent="0.25">
      <c r="G1387" s="3">
        <v>41625</v>
      </c>
      <c r="H1387" t="s">
        <v>46</v>
      </c>
      <c r="I1387" t="s">
        <v>7</v>
      </c>
      <c r="J1387">
        <v>2.5000000000000001E-2</v>
      </c>
      <c r="K1387">
        <v>3</v>
      </c>
      <c r="L1387" s="13">
        <f>VLOOKUP(I1387,FormProductsTable[],2,0)*(1-FormTransactionsTable[[#This Row],[Discount]])</f>
        <v>20.474999999999998</v>
      </c>
      <c r="M1387" s="14" t="str">
        <f>VLOOKUP(H1387,FormSalesRepTable[],2,0)</f>
        <v>South</v>
      </c>
      <c r="N1387" s="13">
        <f t="shared" si="23"/>
        <v>61.43</v>
      </c>
    </row>
    <row r="1388" spans="7:14" x14ac:dyDescent="0.25">
      <c r="G1388" s="3">
        <v>41358</v>
      </c>
      <c r="H1388" t="s">
        <v>29</v>
      </c>
      <c r="I1388" t="s">
        <v>12</v>
      </c>
      <c r="J1388">
        <v>2.5000000000000001E-2</v>
      </c>
      <c r="K1388">
        <v>2</v>
      </c>
      <c r="L1388" s="13">
        <f>VLOOKUP(I1388,FormProductsTable[],2,0)*(1-FormTransactionsTable[[#This Row],[Discount]])</f>
        <v>22.376249999999999</v>
      </c>
      <c r="M1388" s="14" t="str">
        <f>VLOOKUP(H1388,FormSalesRepTable[],2,0)</f>
        <v>East</v>
      </c>
      <c r="N1388" s="13">
        <f t="shared" si="23"/>
        <v>44.75</v>
      </c>
    </row>
    <row r="1389" spans="7:14" x14ac:dyDescent="0.25">
      <c r="G1389" s="3">
        <v>41627</v>
      </c>
      <c r="H1389" t="s">
        <v>10</v>
      </c>
      <c r="I1389" t="s">
        <v>7</v>
      </c>
      <c r="J1389">
        <v>0.03</v>
      </c>
      <c r="K1389">
        <v>1</v>
      </c>
      <c r="L1389" s="13">
        <f>VLOOKUP(I1389,FormProductsTable[],2,0)*(1-FormTransactionsTable[[#This Row],[Discount]])</f>
        <v>20.37</v>
      </c>
      <c r="M1389" s="14" t="str">
        <f>VLOOKUP(H1389,FormSalesRepTable[],2,0)</f>
        <v>West</v>
      </c>
      <c r="N1389" s="13">
        <f t="shared" si="23"/>
        <v>20.37</v>
      </c>
    </row>
    <row r="1390" spans="7:14" x14ac:dyDescent="0.25">
      <c r="G1390" s="3">
        <v>41906</v>
      </c>
      <c r="H1390" t="s">
        <v>83</v>
      </c>
      <c r="I1390" t="s">
        <v>24</v>
      </c>
      <c r="J1390">
        <v>1.4999999999999999E-2</v>
      </c>
      <c r="K1390">
        <v>2</v>
      </c>
      <c r="L1390" s="13">
        <f>VLOOKUP(I1390,FormProductsTable[],2,0)*(1-FormTransactionsTable[[#This Row],[Discount]])</f>
        <v>33.49</v>
      </c>
      <c r="M1390" s="14" t="str">
        <f>VLOOKUP(H1390,FormSalesRepTable[],2,0)</f>
        <v>East</v>
      </c>
      <c r="N1390" s="13">
        <f t="shared" si="23"/>
        <v>66.98</v>
      </c>
    </row>
    <row r="1391" spans="7:14" x14ac:dyDescent="0.25">
      <c r="G1391" s="3">
        <v>41416</v>
      </c>
      <c r="H1391" t="s">
        <v>75</v>
      </c>
      <c r="I1391" t="s">
        <v>24</v>
      </c>
      <c r="J1391">
        <v>0</v>
      </c>
      <c r="K1391">
        <v>2</v>
      </c>
      <c r="L1391" s="13">
        <f>VLOOKUP(I1391,FormProductsTable[],2,0)*(1-FormTransactionsTable[[#This Row],[Discount]])</f>
        <v>34</v>
      </c>
      <c r="M1391" s="14" t="str">
        <f>VLOOKUP(H1391,FormSalesRepTable[],2,0)</f>
        <v>MidWest</v>
      </c>
      <c r="N1391" s="13">
        <f t="shared" si="23"/>
        <v>68</v>
      </c>
    </row>
    <row r="1392" spans="7:14" x14ac:dyDescent="0.25">
      <c r="G1392" s="3">
        <v>41989</v>
      </c>
      <c r="H1392" t="s">
        <v>13</v>
      </c>
      <c r="I1392" t="s">
        <v>12</v>
      </c>
      <c r="J1392">
        <v>0</v>
      </c>
      <c r="K1392">
        <v>1</v>
      </c>
      <c r="L1392" s="13">
        <f>VLOOKUP(I1392,FormProductsTable[],2,0)*(1-FormTransactionsTable[[#This Row],[Discount]])</f>
        <v>22.95</v>
      </c>
      <c r="M1392" s="14" t="str">
        <f>VLOOKUP(H1392,FormSalesRepTable[],2,0)</f>
        <v>West</v>
      </c>
      <c r="N1392" s="13">
        <f t="shared" si="23"/>
        <v>22.95</v>
      </c>
    </row>
    <row r="1393" spans="7:14" x14ac:dyDescent="0.25">
      <c r="G1393" s="3">
        <v>41595</v>
      </c>
      <c r="H1393" t="s">
        <v>67</v>
      </c>
      <c r="I1393" t="s">
        <v>12</v>
      </c>
      <c r="J1393">
        <v>0.02</v>
      </c>
      <c r="K1393">
        <v>2</v>
      </c>
      <c r="L1393" s="13">
        <f>VLOOKUP(I1393,FormProductsTable[],2,0)*(1-FormTransactionsTable[[#This Row],[Discount]])</f>
        <v>22.491</v>
      </c>
      <c r="M1393" s="14" t="str">
        <f>VLOOKUP(H1393,FormSalesRepTable[],2,0)</f>
        <v>West</v>
      </c>
      <c r="N1393" s="13">
        <f t="shared" si="23"/>
        <v>44.98</v>
      </c>
    </row>
    <row r="1394" spans="7:14" x14ac:dyDescent="0.25">
      <c r="G1394" s="3">
        <v>41966</v>
      </c>
      <c r="H1394" t="s">
        <v>26</v>
      </c>
      <c r="I1394" t="s">
        <v>7</v>
      </c>
      <c r="J1394">
        <v>0</v>
      </c>
      <c r="K1394">
        <v>3</v>
      </c>
      <c r="L1394" s="13">
        <f>VLOOKUP(I1394,FormProductsTable[],2,0)*(1-FormTransactionsTable[[#This Row],[Discount]])</f>
        <v>21</v>
      </c>
      <c r="M1394" s="14" t="str">
        <f>VLOOKUP(H1394,FormSalesRepTable[],2,0)</f>
        <v>MidWest</v>
      </c>
      <c r="N1394" s="13">
        <f t="shared" si="23"/>
        <v>63</v>
      </c>
    </row>
    <row r="1395" spans="7:14" x14ac:dyDescent="0.25">
      <c r="G1395" s="3">
        <v>41862</v>
      </c>
      <c r="H1395" t="s">
        <v>67</v>
      </c>
      <c r="I1395" t="s">
        <v>17</v>
      </c>
      <c r="J1395">
        <v>0.01</v>
      </c>
      <c r="K1395">
        <v>10</v>
      </c>
      <c r="L1395" s="13">
        <f>VLOOKUP(I1395,FormProductsTable[],2,0)*(1-FormTransactionsTable[[#This Row],[Discount]])</f>
        <v>22.720499999999998</v>
      </c>
      <c r="M1395" s="14" t="str">
        <f>VLOOKUP(H1395,FormSalesRepTable[],2,0)</f>
        <v>West</v>
      </c>
      <c r="N1395" s="13">
        <f t="shared" si="23"/>
        <v>227.21</v>
      </c>
    </row>
    <row r="1396" spans="7:14" x14ac:dyDescent="0.25">
      <c r="G1396" s="3">
        <v>41999</v>
      </c>
      <c r="H1396" t="s">
        <v>26</v>
      </c>
      <c r="I1396" t="s">
        <v>17</v>
      </c>
      <c r="J1396">
        <v>0</v>
      </c>
      <c r="K1396">
        <v>2</v>
      </c>
      <c r="L1396" s="13">
        <f>VLOOKUP(I1396,FormProductsTable[],2,0)*(1-FormTransactionsTable[[#This Row],[Discount]])</f>
        <v>22.95</v>
      </c>
      <c r="M1396" s="14" t="str">
        <f>VLOOKUP(H1396,FormSalesRepTable[],2,0)</f>
        <v>MidWest</v>
      </c>
      <c r="N1396" s="13">
        <f t="shared" si="23"/>
        <v>45.9</v>
      </c>
    </row>
    <row r="1397" spans="7:14" x14ac:dyDescent="0.25">
      <c r="G1397" s="3">
        <v>41958</v>
      </c>
      <c r="H1397" t="s">
        <v>73</v>
      </c>
      <c r="I1397" t="s">
        <v>16</v>
      </c>
      <c r="J1397">
        <v>0.02</v>
      </c>
      <c r="K1397">
        <v>2</v>
      </c>
      <c r="L1397" s="13">
        <f>VLOOKUP(I1397,FormProductsTable[],2,0)*(1-FormTransactionsTable[[#This Row],[Discount]])</f>
        <v>19.550999999999998</v>
      </c>
      <c r="M1397" s="14" t="str">
        <f>VLOOKUP(H1397,FormSalesRepTable[],2,0)</f>
        <v>MidWest</v>
      </c>
      <c r="N1397" s="13">
        <f t="shared" si="23"/>
        <v>39.1</v>
      </c>
    </row>
    <row r="1398" spans="7:14" x14ac:dyDescent="0.25">
      <c r="G1398" s="3">
        <v>41593</v>
      </c>
      <c r="H1398" t="s">
        <v>46</v>
      </c>
      <c r="I1398" t="s">
        <v>12</v>
      </c>
      <c r="J1398">
        <v>0</v>
      </c>
      <c r="K1398">
        <v>2</v>
      </c>
      <c r="L1398" s="13">
        <f>VLOOKUP(I1398,FormProductsTable[],2,0)*(1-FormTransactionsTable[[#This Row],[Discount]])</f>
        <v>22.95</v>
      </c>
      <c r="M1398" s="14" t="str">
        <f>VLOOKUP(H1398,FormSalesRepTable[],2,0)</f>
        <v>South</v>
      </c>
      <c r="N1398" s="13">
        <f t="shared" si="23"/>
        <v>45.9</v>
      </c>
    </row>
    <row r="1399" spans="7:14" x14ac:dyDescent="0.25">
      <c r="G1399" s="3">
        <v>41395</v>
      </c>
      <c r="H1399" t="s">
        <v>73</v>
      </c>
      <c r="I1399" t="s">
        <v>12</v>
      </c>
      <c r="J1399">
        <v>0</v>
      </c>
      <c r="K1399">
        <v>3</v>
      </c>
      <c r="L1399" s="13">
        <f>VLOOKUP(I1399,FormProductsTable[],2,0)*(1-FormTransactionsTable[[#This Row],[Discount]])</f>
        <v>22.95</v>
      </c>
      <c r="M1399" s="14" t="str">
        <f>VLOOKUP(H1399,FormSalesRepTable[],2,0)</f>
        <v>MidWest</v>
      </c>
      <c r="N1399" s="13">
        <f t="shared" si="23"/>
        <v>68.849999999999994</v>
      </c>
    </row>
    <row r="1400" spans="7:14" x14ac:dyDescent="0.25">
      <c r="G1400" s="3">
        <v>41632</v>
      </c>
      <c r="H1400" t="s">
        <v>78</v>
      </c>
      <c r="I1400" t="s">
        <v>24</v>
      </c>
      <c r="J1400">
        <v>0.01</v>
      </c>
      <c r="K1400">
        <v>3</v>
      </c>
      <c r="L1400" s="13">
        <f>VLOOKUP(I1400,FormProductsTable[],2,0)*(1-FormTransactionsTable[[#This Row],[Discount]])</f>
        <v>33.659999999999997</v>
      </c>
      <c r="M1400" s="14" t="str">
        <f>VLOOKUP(H1400,FormSalesRepTable[],2,0)</f>
        <v>South</v>
      </c>
      <c r="N1400" s="13">
        <f t="shared" si="23"/>
        <v>100.98</v>
      </c>
    </row>
    <row r="1401" spans="7:14" x14ac:dyDescent="0.25">
      <c r="G1401" s="3">
        <v>41987</v>
      </c>
      <c r="H1401" t="s">
        <v>69</v>
      </c>
      <c r="I1401" t="s">
        <v>24</v>
      </c>
      <c r="J1401">
        <v>0</v>
      </c>
      <c r="K1401">
        <v>3</v>
      </c>
      <c r="L1401" s="13">
        <f>VLOOKUP(I1401,FormProductsTable[],2,0)*(1-FormTransactionsTable[[#This Row],[Discount]])</f>
        <v>34</v>
      </c>
      <c r="M1401" s="14" t="str">
        <f>VLOOKUP(H1401,FormSalesRepTable[],2,0)</f>
        <v>West</v>
      </c>
      <c r="N1401" s="13">
        <f t="shared" si="23"/>
        <v>102</v>
      </c>
    </row>
    <row r="1402" spans="7:14" x14ac:dyDescent="0.25">
      <c r="G1402" s="3">
        <v>41941</v>
      </c>
      <c r="H1402" t="s">
        <v>43</v>
      </c>
      <c r="I1402" t="s">
        <v>24</v>
      </c>
      <c r="J1402">
        <v>2.5000000000000001E-2</v>
      </c>
      <c r="K1402">
        <v>1</v>
      </c>
      <c r="L1402" s="13">
        <f>VLOOKUP(I1402,FormProductsTable[],2,0)*(1-FormTransactionsTable[[#This Row],[Discount]])</f>
        <v>33.15</v>
      </c>
      <c r="M1402" s="14" t="str">
        <f>VLOOKUP(H1402,FormSalesRepTable[],2,0)</f>
        <v>MidWest</v>
      </c>
      <c r="N1402" s="13">
        <f t="shared" si="23"/>
        <v>33.15</v>
      </c>
    </row>
    <row r="1403" spans="7:14" x14ac:dyDescent="0.25">
      <c r="G1403" s="3">
        <v>41626</v>
      </c>
      <c r="H1403" t="s">
        <v>23</v>
      </c>
      <c r="I1403" t="s">
        <v>12</v>
      </c>
      <c r="J1403">
        <v>0.01</v>
      </c>
      <c r="K1403">
        <v>1</v>
      </c>
      <c r="L1403" s="13">
        <f>VLOOKUP(I1403,FormProductsTable[],2,0)*(1-FormTransactionsTable[[#This Row],[Discount]])</f>
        <v>22.720499999999998</v>
      </c>
      <c r="M1403" s="14" t="str">
        <f>VLOOKUP(H1403,FormSalesRepTable[],2,0)</f>
        <v>MidWest</v>
      </c>
      <c r="N1403" s="13">
        <f t="shared" si="23"/>
        <v>22.72</v>
      </c>
    </row>
    <row r="1404" spans="7:14" x14ac:dyDescent="0.25">
      <c r="G1404" s="3">
        <v>41996</v>
      </c>
      <c r="H1404" t="s">
        <v>45</v>
      </c>
      <c r="I1404" t="s">
        <v>17</v>
      </c>
      <c r="J1404">
        <v>2.5000000000000001E-2</v>
      </c>
      <c r="K1404">
        <v>3</v>
      </c>
      <c r="L1404" s="13">
        <f>VLOOKUP(I1404,FormProductsTable[],2,0)*(1-FormTransactionsTable[[#This Row],[Discount]])</f>
        <v>22.376249999999999</v>
      </c>
      <c r="M1404" s="14" t="str">
        <f>VLOOKUP(H1404,FormSalesRepTable[],2,0)</f>
        <v>MidWest</v>
      </c>
      <c r="N1404" s="13">
        <f t="shared" si="23"/>
        <v>67.13</v>
      </c>
    </row>
    <row r="1405" spans="7:14" x14ac:dyDescent="0.25">
      <c r="G1405" s="3">
        <v>41612</v>
      </c>
      <c r="H1405" t="s">
        <v>73</v>
      </c>
      <c r="I1405" t="s">
        <v>7</v>
      </c>
      <c r="J1405">
        <v>0.01</v>
      </c>
      <c r="K1405">
        <v>3</v>
      </c>
      <c r="L1405" s="13">
        <f>VLOOKUP(I1405,FormProductsTable[],2,0)*(1-FormTransactionsTable[[#This Row],[Discount]])</f>
        <v>20.79</v>
      </c>
      <c r="M1405" s="14" t="str">
        <f>VLOOKUP(H1405,FormSalesRepTable[],2,0)</f>
        <v>MidWest</v>
      </c>
      <c r="N1405" s="13">
        <f t="shared" si="23"/>
        <v>62.37</v>
      </c>
    </row>
    <row r="1406" spans="7:14" x14ac:dyDescent="0.25">
      <c r="G1406" s="3">
        <v>41615</v>
      </c>
      <c r="H1406" t="s">
        <v>42</v>
      </c>
      <c r="I1406" t="s">
        <v>24</v>
      </c>
      <c r="J1406">
        <v>0</v>
      </c>
      <c r="K1406">
        <v>1</v>
      </c>
      <c r="L1406" s="13">
        <f>VLOOKUP(I1406,FormProductsTable[],2,0)*(1-FormTransactionsTable[[#This Row],[Discount]])</f>
        <v>34</v>
      </c>
      <c r="M1406" s="14" t="str">
        <f>VLOOKUP(H1406,FormSalesRepTable[],2,0)</f>
        <v>MidWest</v>
      </c>
      <c r="N1406" s="13">
        <f t="shared" si="23"/>
        <v>34</v>
      </c>
    </row>
    <row r="1407" spans="7:14" x14ac:dyDescent="0.25">
      <c r="G1407" s="3">
        <v>41406</v>
      </c>
      <c r="H1407" t="s">
        <v>60</v>
      </c>
      <c r="I1407" t="s">
        <v>41</v>
      </c>
      <c r="J1407">
        <v>0.01</v>
      </c>
      <c r="K1407">
        <v>1</v>
      </c>
      <c r="L1407" s="13">
        <f>VLOOKUP(I1407,FormProductsTable[],2,0)*(1-FormTransactionsTable[[#This Row],[Discount]])</f>
        <v>18.809999999999999</v>
      </c>
      <c r="M1407" s="14" t="str">
        <f>VLOOKUP(H1407,FormSalesRepTable[],2,0)</f>
        <v>South</v>
      </c>
      <c r="N1407" s="13">
        <f t="shared" si="23"/>
        <v>18.809999999999999</v>
      </c>
    </row>
    <row r="1408" spans="7:14" x14ac:dyDescent="0.25">
      <c r="G1408" s="3">
        <v>41596</v>
      </c>
      <c r="H1408" t="s">
        <v>35</v>
      </c>
      <c r="I1408" t="s">
        <v>21</v>
      </c>
      <c r="J1408">
        <v>0.01</v>
      </c>
      <c r="K1408">
        <v>2</v>
      </c>
      <c r="L1408" s="13">
        <f>VLOOKUP(I1408,FormProductsTable[],2,0)*(1-FormTransactionsTable[[#This Row],[Discount]])</f>
        <v>24.75</v>
      </c>
      <c r="M1408" s="14" t="str">
        <f>VLOOKUP(H1408,FormSalesRepTable[],2,0)</f>
        <v>West</v>
      </c>
      <c r="N1408" s="13">
        <f t="shared" si="23"/>
        <v>49.5</v>
      </c>
    </row>
    <row r="1409" spans="7:14" x14ac:dyDescent="0.25">
      <c r="G1409" s="3">
        <v>41964</v>
      </c>
      <c r="H1409" t="s">
        <v>45</v>
      </c>
      <c r="I1409" t="s">
        <v>16</v>
      </c>
      <c r="J1409">
        <v>0</v>
      </c>
      <c r="K1409">
        <v>2</v>
      </c>
      <c r="L1409" s="13">
        <f>VLOOKUP(I1409,FormProductsTable[],2,0)*(1-FormTransactionsTable[[#This Row],[Discount]])</f>
        <v>19.95</v>
      </c>
      <c r="M1409" s="14" t="str">
        <f>VLOOKUP(H1409,FormSalesRepTable[],2,0)</f>
        <v>MidWest</v>
      </c>
      <c r="N1409" s="13">
        <f t="shared" si="23"/>
        <v>39.9</v>
      </c>
    </row>
    <row r="1410" spans="7:14" x14ac:dyDescent="0.25">
      <c r="G1410" s="3">
        <v>41585</v>
      </c>
      <c r="H1410" t="s">
        <v>84</v>
      </c>
      <c r="I1410" t="s">
        <v>16</v>
      </c>
      <c r="J1410">
        <v>0.02</v>
      </c>
      <c r="K1410">
        <v>3</v>
      </c>
      <c r="L1410" s="13">
        <f>VLOOKUP(I1410,FormProductsTable[],2,0)*(1-FormTransactionsTable[[#This Row],[Discount]])</f>
        <v>19.550999999999998</v>
      </c>
      <c r="M1410" s="14" t="str">
        <f>VLOOKUP(H1410,FormSalesRepTable[],2,0)</f>
        <v>West</v>
      </c>
      <c r="N1410" s="13">
        <f t="shared" si="23"/>
        <v>58.65</v>
      </c>
    </row>
    <row r="1411" spans="7:14" x14ac:dyDescent="0.25">
      <c r="G1411" s="3">
        <v>41991</v>
      </c>
      <c r="H1411" t="s">
        <v>26</v>
      </c>
      <c r="I1411" t="s">
        <v>41</v>
      </c>
      <c r="J1411">
        <v>0</v>
      </c>
      <c r="K1411">
        <v>17</v>
      </c>
      <c r="L1411" s="13">
        <f>VLOOKUP(I1411,FormProductsTable[],2,0)*(1-FormTransactionsTable[[#This Row],[Discount]])</f>
        <v>19</v>
      </c>
      <c r="M1411" s="14" t="str">
        <f>VLOOKUP(H1411,FormSalesRepTable[],2,0)</f>
        <v>MidWest</v>
      </c>
      <c r="N1411" s="13">
        <f t="shared" ref="N1411:N1474" si="24">ROUND(L1411*K1411,2)</f>
        <v>323</v>
      </c>
    </row>
    <row r="1412" spans="7:14" x14ac:dyDescent="0.25">
      <c r="G1412" s="3">
        <v>41608</v>
      </c>
      <c r="H1412" t="s">
        <v>34</v>
      </c>
      <c r="I1412" t="s">
        <v>36</v>
      </c>
      <c r="J1412">
        <v>0</v>
      </c>
      <c r="K1412">
        <v>21</v>
      </c>
      <c r="L1412" s="13">
        <f>VLOOKUP(I1412,FormProductsTable[],2,0)*(1-FormTransactionsTable[[#This Row],[Discount]])</f>
        <v>25</v>
      </c>
      <c r="M1412" s="14" t="str">
        <f>VLOOKUP(H1412,FormSalesRepTable[],2,0)</f>
        <v>MidWest</v>
      </c>
      <c r="N1412" s="13">
        <f t="shared" si="24"/>
        <v>525</v>
      </c>
    </row>
    <row r="1413" spans="7:14" x14ac:dyDescent="0.25">
      <c r="G1413" s="3">
        <v>41829</v>
      </c>
      <c r="H1413" t="s">
        <v>50</v>
      </c>
      <c r="I1413" t="s">
        <v>12</v>
      </c>
      <c r="J1413">
        <v>0</v>
      </c>
      <c r="K1413">
        <v>2</v>
      </c>
      <c r="L1413" s="13">
        <f>VLOOKUP(I1413,FormProductsTable[],2,0)*(1-FormTransactionsTable[[#This Row],[Discount]])</f>
        <v>22.95</v>
      </c>
      <c r="M1413" s="14" t="str">
        <f>VLOOKUP(H1413,FormSalesRepTable[],2,0)</f>
        <v>West</v>
      </c>
      <c r="N1413" s="13">
        <f t="shared" si="24"/>
        <v>45.9</v>
      </c>
    </row>
    <row r="1414" spans="7:14" x14ac:dyDescent="0.25">
      <c r="G1414" s="3">
        <v>41972</v>
      </c>
      <c r="H1414" t="s">
        <v>26</v>
      </c>
      <c r="I1414" t="s">
        <v>12</v>
      </c>
      <c r="J1414">
        <v>0</v>
      </c>
      <c r="K1414">
        <v>19</v>
      </c>
      <c r="L1414" s="13">
        <f>VLOOKUP(I1414,FormProductsTable[],2,0)*(1-FormTransactionsTable[[#This Row],[Discount]])</f>
        <v>22.95</v>
      </c>
      <c r="M1414" s="14" t="str">
        <f>VLOOKUP(H1414,FormSalesRepTable[],2,0)</f>
        <v>MidWest</v>
      </c>
      <c r="N1414" s="13">
        <f t="shared" si="24"/>
        <v>436.05</v>
      </c>
    </row>
    <row r="1415" spans="7:14" x14ac:dyDescent="0.25">
      <c r="G1415" s="3">
        <v>41972</v>
      </c>
      <c r="H1415" t="s">
        <v>23</v>
      </c>
      <c r="I1415" t="s">
        <v>16</v>
      </c>
      <c r="J1415">
        <v>0.03</v>
      </c>
      <c r="K1415">
        <v>1</v>
      </c>
      <c r="L1415" s="13">
        <f>VLOOKUP(I1415,FormProductsTable[],2,0)*(1-FormTransactionsTable[[#This Row],[Discount]])</f>
        <v>19.351499999999998</v>
      </c>
      <c r="M1415" s="14" t="str">
        <f>VLOOKUP(H1415,FormSalesRepTable[],2,0)</f>
        <v>MidWest</v>
      </c>
      <c r="N1415" s="13">
        <f t="shared" si="24"/>
        <v>19.350000000000001</v>
      </c>
    </row>
    <row r="1416" spans="7:14" x14ac:dyDescent="0.25">
      <c r="G1416" s="3">
        <v>41776</v>
      </c>
      <c r="H1416" t="s">
        <v>80</v>
      </c>
      <c r="I1416" t="s">
        <v>30</v>
      </c>
      <c r="J1416">
        <v>2.5000000000000001E-2</v>
      </c>
      <c r="K1416">
        <v>1</v>
      </c>
      <c r="L1416" s="13">
        <f>VLOOKUP(I1416,FormProductsTable[],2,0)*(1-FormTransactionsTable[[#This Row],[Discount]])</f>
        <v>29.25</v>
      </c>
      <c r="M1416" s="14" t="str">
        <f>VLOOKUP(H1416,FormSalesRepTable[],2,0)</f>
        <v>East</v>
      </c>
      <c r="N1416" s="13">
        <f t="shared" si="24"/>
        <v>29.25</v>
      </c>
    </row>
    <row r="1417" spans="7:14" x14ac:dyDescent="0.25">
      <c r="G1417" s="3">
        <v>41968</v>
      </c>
      <c r="H1417" t="s">
        <v>87</v>
      </c>
      <c r="I1417" t="s">
        <v>12</v>
      </c>
      <c r="J1417">
        <v>0</v>
      </c>
      <c r="K1417">
        <v>3</v>
      </c>
      <c r="L1417" s="13">
        <f>VLOOKUP(I1417,FormProductsTable[],2,0)*(1-FormTransactionsTable[[#This Row],[Discount]])</f>
        <v>22.95</v>
      </c>
      <c r="M1417" s="14" t="str">
        <f>VLOOKUP(H1417,FormSalesRepTable[],2,0)</f>
        <v>MidWest</v>
      </c>
      <c r="N1417" s="13">
        <f t="shared" si="24"/>
        <v>68.849999999999994</v>
      </c>
    </row>
    <row r="1418" spans="7:14" x14ac:dyDescent="0.25">
      <c r="G1418" s="3">
        <v>41637</v>
      </c>
      <c r="H1418" t="s">
        <v>87</v>
      </c>
      <c r="I1418" t="s">
        <v>12</v>
      </c>
      <c r="J1418">
        <v>2.5000000000000001E-2</v>
      </c>
      <c r="K1418">
        <v>2</v>
      </c>
      <c r="L1418" s="13">
        <f>VLOOKUP(I1418,FormProductsTable[],2,0)*(1-FormTransactionsTable[[#This Row],[Discount]])</f>
        <v>22.376249999999999</v>
      </c>
      <c r="M1418" s="14" t="str">
        <f>VLOOKUP(H1418,FormSalesRepTable[],2,0)</f>
        <v>MidWest</v>
      </c>
      <c r="N1418" s="13">
        <f t="shared" si="24"/>
        <v>44.75</v>
      </c>
    </row>
    <row r="1419" spans="7:14" x14ac:dyDescent="0.25">
      <c r="G1419" s="3">
        <v>41487</v>
      </c>
      <c r="H1419" t="s">
        <v>92</v>
      </c>
      <c r="I1419" t="s">
        <v>24</v>
      </c>
      <c r="J1419">
        <v>0.02</v>
      </c>
      <c r="K1419">
        <v>3</v>
      </c>
      <c r="L1419" s="13">
        <f>VLOOKUP(I1419,FormProductsTable[],2,0)*(1-FormTransactionsTable[[#This Row],[Discount]])</f>
        <v>33.32</v>
      </c>
      <c r="M1419" s="14" t="str">
        <f>VLOOKUP(H1419,FormSalesRepTable[],2,0)</f>
        <v>MidWest</v>
      </c>
      <c r="N1419" s="13">
        <f t="shared" si="24"/>
        <v>99.96</v>
      </c>
    </row>
    <row r="1420" spans="7:14" x14ac:dyDescent="0.25">
      <c r="G1420" s="3">
        <v>41518</v>
      </c>
      <c r="H1420" t="s">
        <v>80</v>
      </c>
      <c r="I1420" t="s">
        <v>24</v>
      </c>
      <c r="J1420">
        <v>0.03</v>
      </c>
      <c r="K1420">
        <v>4</v>
      </c>
      <c r="L1420" s="13">
        <f>VLOOKUP(I1420,FormProductsTable[],2,0)*(1-FormTransactionsTable[[#This Row],[Discount]])</f>
        <v>32.979999999999997</v>
      </c>
      <c r="M1420" s="14" t="str">
        <f>VLOOKUP(H1420,FormSalesRepTable[],2,0)</f>
        <v>East</v>
      </c>
      <c r="N1420" s="13">
        <f t="shared" si="24"/>
        <v>131.91999999999999</v>
      </c>
    </row>
    <row r="1421" spans="7:14" x14ac:dyDescent="0.25">
      <c r="G1421" s="3">
        <v>41965</v>
      </c>
      <c r="H1421" t="s">
        <v>43</v>
      </c>
      <c r="I1421" t="s">
        <v>11</v>
      </c>
      <c r="J1421">
        <v>2.5000000000000001E-2</v>
      </c>
      <c r="K1421">
        <v>1</v>
      </c>
      <c r="L1421" s="13">
        <f>VLOOKUP(I1421,FormProductsTable[],2,0)*(1-FormTransactionsTable[[#This Row],[Discount]])</f>
        <v>77.951250000000002</v>
      </c>
      <c r="M1421" s="14" t="str">
        <f>VLOOKUP(H1421,FormSalesRepTable[],2,0)</f>
        <v>MidWest</v>
      </c>
      <c r="N1421" s="13">
        <f t="shared" si="24"/>
        <v>77.95</v>
      </c>
    </row>
    <row r="1422" spans="7:14" x14ac:dyDescent="0.25">
      <c r="G1422" s="3">
        <v>41549</v>
      </c>
      <c r="H1422" t="s">
        <v>40</v>
      </c>
      <c r="I1422" t="s">
        <v>12</v>
      </c>
      <c r="J1422">
        <v>0</v>
      </c>
      <c r="K1422">
        <v>2</v>
      </c>
      <c r="L1422" s="13">
        <f>VLOOKUP(I1422,FormProductsTable[],2,0)*(1-FormTransactionsTable[[#This Row],[Discount]])</f>
        <v>22.95</v>
      </c>
      <c r="M1422" s="14" t="str">
        <f>VLOOKUP(H1422,FormSalesRepTable[],2,0)</f>
        <v>South</v>
      </c>
      <c r="N1422" s="13">
        <f t="shared" si="24"/>
        <v>45.9</v>
      </c>
    </row>
    <row r="1423" spans="7:14" x14ac:dyDescent="0.25">
      <c r="G1423" s="3">
        <v>41428</v>
      </c>
      <c r="H1423" t="s">
        <v>85</v>
      </c>
      <c r="I1423" t="s">
        <v>24</v>
      </c>
      <c r="J1423">
        <v>2.5000000000000001E-2</v>
      </c>
      <c r="K1423">
        <v>1</v>
      </c>
      <c r="L1423" s="13">
        <f>VLOOKUP(I1423,FormProductsTable[],2,0)*(1-FormTransactionsTable[[#This Row],[Discount]])</f>
        <v>33.15</v>
      </c>
      <c r="M1423" s="14" t="str">
        <f>VLOOKUP(H1423,FormSalesRepTable[],2,0)</f>
        <v>West</v>
      </c>
      <c r="N1423" s="13">
        <f t="shared" si="24"/>
        <v>33.15</v>
      </c>
    </row>
    <row r="1424" spans="7:14" x14ac:dyDescent="0.25">
      <c r="G1424" s="3">
        <v>41887</v>
      </c>
      <c r="H1424" t="s">
        <v>45</v>
      </c>
      <c r="I1424" t="s">
        <v>27</v>
      </c>
      <c r="J1424">
        <v>0.01</v>
      </c>
      <c r="K1424">
        <v>3</v>
      </c>
      <c r="L1424" s="13">
        <f>VLOOKUP(I1424,FormProductsTable[],2,0)*(1-FormTransactionsTable[[#This Row],[Discount]])</f>
        <v>27.225000000000001</v>
      </c>
      <c r="M1424" s="14" t="str">
        <f>VLOOKUP(H1424,FormSalesRepTable[],2,0)</f>
        <v>MidWest</v>
      </c>
      <c r="N1424" s="13">
        <f t="shared" si="24"/>
        <v>81.680000000000007</v>
      </c>
    </row>
    <row r="1425" spans="7:14" x14ac:dyDescent="0.25">
      <c r="G1425" s="3">
        <v>41964</v>
      </c>
      <c r="H1425" t="s">
        <v>40</v>
      </c>
      <c r="I1425" t="s">
        <v>36</v>
      </c>
      <c r="J1425">
        <v>1.4999999999999999E-2</v>
      </c>
      <c r="K1425">
        <v>1</v>
      </c>
      <c r="L1425" s="13">
        <f>VLOOKUP(I1425,FormProductsTable[],2,0)*(1-FormTransactionsTable[[#This Row],[Discount]])</f>
        <v>24.625</v>
      </c>
      <c r="M1425" s="14" t="str">
        <f>VLOOKUP(H1425,FormSalesRepTable[],2,0)</f>
        <v>South</v>
      </c>
      <c r="N1425" s="13">
        <f t="shared" si="24"/>
        <v>24.63</v>
      </c>
    </row>
    <row r="1426" spans="7:14" x14ac:dyDescent="0.25">
      <c r="G1426" s="3">
        <v>41408</v>
      </c>
      <c r="H1426" t="s">
        <v>46</v>
      </c>
      <c r="I1426" t="s">
        <v>30</v>
      </c>
      <c r="J1426">
        <v>0.03</v>
      </c>
      <c r="K1426">
        <v>1</v>
      </c>
      <c r="L1426" s="13">
        <f>VLOOKUP(I1426,FormProductsTable[],2,0)*(1-FormTransactionsTable[[#This Row],[Discount]])</f>
        <v>29.099999999999998</v>
      </c>
      <c r="M1426" s="14" t="str">
        <f>VLOOKUP(H1426,FormSalesRepTable[],2,0)</f>
        <v>South</v>
      </c>
      <c r="N1426" s="13">
        <f t="shared" si="24"/>
        <v>29.1</v>
      </c>
    </row>
    <row r="1427" spans="7:14" x14ac:dyDescent="0.25">
      <c r="G1427" s="3">
        <v>41604</v>
      </c>
      <c r="H1427" t="s">
        <v>53</v>
      </c>
      <c r="I1427" t="s">
        <v>16</v>
      </c>
      <c r="J1427">
        <v>0</v>
      </c>
      <c r="K1427">
        <v>3</v>
      </c>
      <c r="L1427" s="13">
        <f>VLOOKUP(I1427,FormProductsTable[],2,0)*(1-FormTransactionsTable[[#This Row],[Discount]])</f>
        <v>19.95</v>
      </c>
      <c r="M1427" s="14" t="str">
        <f>VLOOKUP(H1427,FormSalesRepTable[],2,0)</f>
        <v>East</v>
      </c>
      <c r="N1427" s="13">
        <f t="shared" si="24"/>
        <v>59.85</v>
      </c>
    </row>
    <row r="1428" spans="7:14" x14ac:dyDescent="0.25">
      <c r="G1428" s="3">
        <v>41586</v>
      </c>
      <c r="H1428" t="s">
        <v>55</v>
      </c>
      <c r="I1428" t="s">
        <v>36</v>
      </c>
      <c r="J1428">
        <v>0</v>
      </c>
      <c r="K1428">
        <v>2</v>
      </c>
      <c r="L1428" s="13">
        <f>VLOOKUP(I1428,FormProductsTable[],2,0)*(1-FormTransactionsTable[[#This Row],[Discount]])</f>
        <v>25</v>
      </c>
      <c r="M1428" s="14" t="str">
        <f>VLOOKUP(H1428,FormSalesRepTable[],2,0)</f>
        <v>West</v>
      </c>
      <c r="N1428" s="13">
        <f t="shared" si="24"/>
        <v>50</v>
      </c>
    </row>
    <row r="1429" spans="7:14" x14ac:dyDescent="0.25">
      <c r="G1429" s="3">
        <v>41856</v>
      </c>
      <c r="H1429" t="s">
        <v>64</v>
      </c>
      <c r="I1429" t="s">
        <v>21</v>
      </c>
      <c r="J1429">
        <v>0.03</v>
      </c>
      <c r="K1429">
        <v>2</v>
      </c>
      <c r="L1429" s="13">
        <f>VLOOKUP(I1429,FormProductsTable[],2,0)*(1-FormTransactionsTable[[#This Row],[Discount]])</f>
        <v>24.25</v>
      </c>
      <c r="M1429" s="14" t="str">
        <f>VLOOKUP(H1429,FormSalesRepTable[],2,0)</f>
        <v>West</v>
      </c>
      <c r="N1429" s="13">
        <f t="shared" si="24"/>
        <v>48.5</v>
      </c>
    </row>
    <row r="1430" spans="7:14" x14ac:dyDescent="0.25">
      <c r="G1430" s="3">
        <v>41600</v>
      </c>
      <c r="H1430" t="s">
        <v>40</v>
      </c>
      <c r="I1430" t="s">
        <v>16</v>
      </c>
      <c r="J1430">
        <v>0.01</v>
      </c>
      <c r="K1430">
        <v>4</v>
      </c>
      <c r="L1430" s="13">
        <f>VLOOKUP(I1430,FormProductsTable[],2,0)*(1-FormTransactionsTable[[#This Row],[Discount]])</f>
        <v>19.750499999999999</v>
      </c>
      <c r="M1430" s="14" t="str">
        <f>VLOOKUP(H1430,FormSalesRepTable[],2,0)</f>
        <v>South</v>
      </c>
      <c r="N1430" s="13">
        <f t="shared" si="24"/>
        <v>79</v>
      </c>
    </row>
    <row r="1431" spans="7:14" x14ac:dyDescent="0.25">
      <c r="G1431" s="3">
        <v>41945</v>
      </c>
      <c r="H1431" t="s">
        <v>89</v>
      </c>
      <c r="I1431" t="s">
        <v>30</v>
      </c>
      <c r="J1431">
        <v>0</v>
      </c>
      <c r="K1431">
        <v>22</v>
      </c>
      <c r="L1431" s="13">
        <f>VLOOKUP(I1431,FormProductsTable[],2,0)*(1-FormTransactionsTable[[#This Row],[Discount]])</f>
        <v>30</v>
      </c>
      <c r="M1431" s="14" t="str">
        <f>VLOOKUP(H1431,FormSalesRepTable[],2,0)</f>
        <v>West</v>
      </c>
      <c r="N1431" s="13">
        <f t="shared" si="24"/>
        <v>660</v>
      </c>
    </row>
    <row r="1432" spans="7:14" x14ac:dyDescent="0.25">
      <c r="G1432" s="3">
        <v>41619</v>
      </c>
      <c r="H1432" t="s">
        <v>81</v>
      </c>
      <c r="I1432" t="s">
        <v>24</v>
      </c>
      <c r="J1432">
        <v>0.02</v>
      </c>
      <c r="K1432">
        <v>2</v>
      </c>
      <c r="L1432" s="13">
        <f>VLOOKUP(I1432,FormProductsTable[],2,0)*(1-FormTransactionsTable[[#This Row],[Discount]])</f>
        <v>33.32</v>
      </c>
      <c r="M1432" s="14" t="str">
        <f>VLOOKUP(H1432,FormSalesRepTable[],2,0)</f>
        <v>West</v>
      </c>
      <c r="N1432" s="13">
        <f t="shared" si="24"/>
        <v>66.64</v>
      </c>
    </row>
    <row r="1433" spans="7:14" x14ac:dyDescent="0.25">
      <c r="G1433" s="3">
        <v>41529</v>
      </c>
      <c r="H1433" t="s">
        <v>90</v>
      </c>
      <c r="I1433" t="s">
        <v>30</v>
      </c>
      <c r="J1433">
        <v>0.01</v>
      </c>
      <c r="K1433">
        <v>1</v>
      </c>
      <c r="L1433" s="13">
        <f>VLOOKUP(I1433,FormProductsTable[],2,0)*(1-FormTransactionsTable[[#This Row],[Discount]])</f>
        <v>29.7</v>
      </c>
      <c r="M1433" s="14" t="str">
        <f>VLOOKUP(H1433,FormSalesRepTable[],2,0)</f>
        <v>East</v>
      </c>
      <c r="N1433" s="13">
        <f t="shared" si="24"/>
        <v>29.7</v>
      </c>
    </row>
    <row r="1434" spans="7:14" x14ac:dyDescent="0.25">
      <c r="G1434" s="3">
        <v>41596</v>
      </c>
      <c r="H1434" t="s">
        <v>56</v>
      </c>
      <c r="I1434" t="s">
        <v>36</v>
      </c>
      <c r="J1434">
        <v>0</v>
      </c>
      <c r="K1434">
        <v>1</v>
      </c>
      <c r="L1434" s="13">
        <f>VLOOKUP(I1434,FormProductsTable[],2,0)*(1-FormTransactionsTable[[#This Row],[Discount]])</f>
        <v>25</v>
      </c>
      <c r="M1434" s="14" t="str">
        <f>VLOOKUP(H1434,FormSalesRepTable[],2,0)</f>
        <v>South</v>
      </c>
      <c r="N1434" s="13">
        <f t="shared" si="24"/>
        <v>25</v>
      </c>
    </row>
    <row r="1435" spans="7:14" x14ac:dyDescent="0.25">
      <c r="G1435" s="3">
        <v>41874</v>
      </c>
      <c r="H1435" t="s">
        <v>20</v>
      </c>
      <c r="I1435" t="s">
        <v>12</v>
      </c>
      <c r="J1435">
        <v>0</v>
      </c>
      <c r="K1435">
        <v>3</v>
      </c>
      <c r="L1435" s="13">
        <f>VLOOKUP(I1435,FormProductsTable[],2,0)*(1-FormTransactionsTable[[#This Row],[Discount]])</f>
        <v>22.95</v>
      </c>
      <c r="M1435" s="14" t="str">
        <f>VLOOKUP(H1435,FormSalesRepTable[],2,0)</f>
        <v>West</v>
      </c>
      <c r="N1435" s="13">
        <f t="shared" si="24"/>
        <v>68.849999999999994</v>
      </c>
    </row>
    <row r="1436" spans="7:14" x14ac:dyDescent="0.25">
      <c r="G1436" s="3">
        <v>42003</v>
      </c>
      <c r="H1436" t="s">
        <v>8</v>
      </c>
      <c r="I1436" t="s">
        <v>33</v>
      </c>
      <c r="J1436">
        <v>0</v>
      </c>
      <c r="K1436">
        <v>16</v>
      </c>
      <c r="L1436" s="13">
        <f>VLOOKUP(I1436,FormProductsTable[],2,0)*(1-FormTransactionsTable[[#This Row],[Discount]])</f>
        <v>23.5</v>
      </c>
      <c r="M1436" s="14" t="str">
        <f>VLOOKUP(H1436,FormSalesRepTable[],2,0)</f>
        <v>MidWest</v>
      </c>
      <c r="N1436" s="13">
        <f t="shared" si="24"/>
        <v>376</v>
      </c>
    </row>
    <row r="1437" spans="7:14" x14ac:dyDescent="0.25">
      <c r="G1437" s="3">
        <v>41390</v>
      </c>
      <c r="H1437" t="s">
        <v>23</v>
      </c>
      <c r="I1437" t="s">
        <v>7</v>
      </c>
      <c r="J1437">
        <v>0.03</v>
      </c>
      <c r="K1437">
        <v>19</v>
      </c>
      <c r="L1437" s="13">
        <f>VLOOKUP(I1437,FormProductsTable[],2,0)*(1-FormTransactionsTable[[#This Row],[Discount]])</f>
        <v>20.37</v>
      </c>
      <c r="M1437" s="14" t="str">
        <f>VLOOKUP(H1437,FormSalesRepTable[],2,0)</f>
        <v>MidWest</v>
      </c>
      <c r="N1437" s="13">
        <f t="shared" si="24"/>
        <v>387.03</v>
      </c>
    </row>
    <row r="1438" spans="7:14" x14ac:dyDescent="0.25">
      <c r="G1438" s="3">
        <v>41981</v>
      </c>
      <c r="H1438" t="s">
        <v>62</v>
      </c>
      <c r="I1438" t="s">
        <v>12</v>
      </c>
      <c r="J1438">
        <v>0</v>
      </c>
      <c r="K1438">
        <v>2</v>
      </c>
      <c r="L1438" s="13">
        <f>VLOOKUP(I1438,FormProductsTable[],2,0)*(1-FormTransactionsTable[[#This Row],[Discount]])</f>
        <v>22.95</v>
      </c>
      <c r="M1438" s="14" t="str">
        <f>VLOOKUP(H1438,FormSalesRepTable[],2,0)</f>
        <v>MidWest</v>
      </c>
      <c r="N1438" s="13">
        <f t="shared" si="24"/>
        <v>45.9</v>
      </c>
    </row>
    <row r="1439" spans="7:14" x14ac:dyDescent="0.25">
      <c r="G1439" s="3">
        <v>41317</v>
      </c>
      <c r="H1439" t="s">
        <v>81</v>
      </c>
      <c r="I1439" t="s">
        <v>41</v>
      </c>
      <c r="J1439">
        <v>1.4999999999999999E-2</v>
      </c>
      <c r="K1439">
        <v>1</v>
      </c>
      <c r="L1439" s="13">
        <f>VLOOKUP(I1439,FormProductsTable[],2,0)*(1-FormTransactionsTable[[#This Row],[Discount]])</f>
        <v>18.715</v>
      </c>
      <c r="M1439" s="14" t="str">
        <f>VLOOKUP(H1439,FormSalesRepTable[],2,0)</f>
        <v>West</v>
      </c>
      <c r="N1439" s="13">
        <f t="shared" si="24"/>
        <v>18.72</v>
      </c>
    </row>
    <row r="1440" spans="7:14" x14ac:dyDescent="0.25">
      <c r="G1440" s="3">
        <v>41978</v>
      </c>
      <c r="H1440" t="s">
        <v>84</v>
      </c>
      <c r="I1440" t="s">
        <v>12</v>
      </c>
      <c r="J1440">
        <v>0</v>
      </c>
      <c r="K1440">
        <v>3</v>
      </c>
      <c r="L1440" s="13">
        <f>VLOOKUP(I1440,FormProductsTable[],2,0)*(1-FormTransactionsTable[[#This Row],[Discount]])</f>
        <v>22.95</v>
      </c>
      <c r="M1440" s="14" t="str">
        <f>VLOOKUP(H1440,FormSalesRepTable[],2,0)</f>
        <v>West</v>
      </c>
      <c r="N1440" s="13">
        <f t="shared" si="24"/>
        <v>68.849999999999994</v>
      </c>
    </row>
    <row r="1441" spans="7:14" x14ac:dyDescent="0.25">
      <c r="G1441" s="3">
        <v>41579</v>
      </c>
      <c r="H1441" t="s">
        <v>40</v>
      </c>
      <c r="I1441" t="s">
        <v>30</v>
      </c>
      <c r="J1441">
        <v>0.01</v>
      </c>
      <c r="K1441">
        <v>1</v>
      </c>
      <c r="L1441" s="13">
        <f>VLOOKUP(I1441,FormProductsTable[],2,0)*(1-FormTransactionsTable[[#This Row],[Discount]])</f>
        <v>29.7</v>
      </c>
      <c r="M1441" s="14" t="str">
        <f>VLOOKUP(H1441,FormSalesRepTable[],2,0)</f>
        <v>South</v>
      </c>
      <c r="N1441" s="13">
        <f t="shared" si="24"/>
        <v>29.7</v>
      </c>
    </row>
    <row r="1442" spans="7:14" x14ac:dyDescent="0.25">
      <c r="G1442" s="3">
        <v>41604</v>
      </c>
      <c r="H1442" t="s">
        <v>59</v>
      </c>
      <c r="I1442" t="s">
        <v>24</v>
      </c>
      <c r="J1442">
        <v>1.4999999999999999E-2</v>
      </c>
      <c r="K1442">
        <v>4</v>
      </c>
      <c r="L1442" s="13">
        <f>VLOOKUP(I1442,FormProductsTable[],2,0)*(1-FormTransactionsTable[[#This Row],[Discount]])</f>
        <v>33.49</v>
      </c>
      <c r="M1442" s="14" t="str">
        <f>VLOOKUP(H1442,FormSalesRepTable[],2,0)</f>
        <v>South</v>
      </c>
      <c r="N1442" s="13">
        <f t="shared" si="24"/>
        <v>133.96</v>
      </c>
    </row>
    <row r="1443" spans="7:14" x14ac:dyDescent="0.25">
      <c r="G1443" s="3">
        <v>41603</v>
      </c>
      <c r="H1443" t="s">
        <v>79</v>
      </c>
      <c r="I1443" t="s">
        <v>17</v>
      </c>
      <c r="J1443">
        <v>0</v>
      </c>
      <c r="K1443">
        <v>2</v>
      </c>
      <c r="L1443" s="13">
        <f>VLOOKUP(I1443,FormProductsTable[],2,0)*(1-FormTransactionsTable[[#This Row],[Discount]])</f>
        <v>22.95</v>
      </c>
      <c r="M1443" s="14" t="str">
        <f>VLOOKUP(H1443,FormSalesRepTable[],2,0)</f>
        <v>MidWest</v>
      </c>
      <c r="N1443" s="13">
        <f t="shared" si="24"/>
        <v>45.9</v>
      </c>
    </row>
    <row r="1444" spans="7:14" x14ac:dyDescent="0.25">
      <c r="G1444" s="3">
        <v>41948</v>
      </c>
      <c r="H1444" t="s">
        <v>88</v>
      </c>
      <c r="I1444" t="s">
        <v>24</v>
      </c>
      <c r="J1444">
        <v>0.02</v>
      </c>
      <c r="K1444">
        <v>2</v>
      </c>
      <c r="L1444" s="13">
        <f>VLOOKUP(I1444,FormProductsTable[],2,0)*(1-FormTransactionsTable[[#This Row],[Discount]])</f>
        <v>33.32</v>
      </c>
      <c r="M1444" s="14" t="str">
        <f>VLOOKUP(H1444,FormSalesRepTable[],2,0)</f>
        <v>West</v>
      </c>
      <c r="N1444" s="13">
        <f t="shared" si="24"/>
        <v>66.64</v>
      </c>
    </row>
    <row r="1445" spans="7:14" x14ac:dyDescent="0.25">
      <c r="G1445" s="3">
        <v>41879</v>
      </c>
      <c r="H1445" t="s">
        <v>28</v>
      </c>
      <c r="I1445" t="s">
        <v>24</v>
      </c>
      <c r="J1445">
        <v>0.02</v>
      </c>
      <c r="K1445">
        <v>3</v>
      </c>
      <c r="L1445" s="13">
        <f>VLOOKUP(I1445,FormProductsTable[],2,0)*(1-FormTransactionsTable[[#This Row],[Discount]])</f>
        <v>33.32</v>
      </c>
      <c r="M1445" s="14" t="str">
        <f>VLOOKUP(H1445,FormSalesRepTable[],2,0)</f>
        <v>MidWest</v>
      </c>
      <c r="N1445" s="13">
        <f t="shared" si="24"/>
        <v>99.96</v>
      </c>
    </row>
    <row r="1446" spans="7:14" x14ac:dyDescent="0.25">
      <c r="G1446" s="3">
        <v>41622</v>
      </c>
      <c r="H1446" t="s">
        <v>70</v>
      </c>
      <c r="I1446" t="s">
        <v>24</v>
      </c>
      <c r="J1446">
        <v>0</v>
      </c>
      <c r="K1446">
        <v>3</v>
      </c>
      <c r="L1446" s="13">
        <f>VLOOKUP(I1446,FormProductsTable[],2,0)*(1-FormTransactionsTable[[#This Row],[Discount]])</f>
        <v>34</v>
      </c>
      <c r="M1446" s="14" t="str">
        <f>VLOOKUP(H1446,FormSalesRepTable[],2,0)</f>
        <v>MidWest</v>
      </c>
      <c r="N1446" s="13">
        <f t="shared" si="24"/>
        <v>102</v>
      </c>
    </row>
    <row r="1447" spans="7:14" x14ac:dyDescent="0.25">
      <c r="G1447" s="3">
        <v>41754</v>
      </c>
      <c r="H1447" t="s">
        <v>90</v>
      </c>
      <c r="I1447" t="s">
        <v>36</v>
      </c>
      <c r="J1447">
        <v>0</v>
      </c>
      <c r="K1447">
        <v>3</v>
      </c>
      <c r="L1447" s="13">
        <f>VLOOKUP(I1447,FormProductsTable[],2,0)*(1-FormTransactionsTable[[#This Row],[Discount]])</f>
        <v>25</v>
      </c>
      <c r="M1447" s="14" t="str">
        <f>VLOOKUP(H1447,FormSalesRepTable[],2,0)</f>
        <v>East</v>
      </c>
      <c r="N1447" s="13">
        <f t="shared" si="24"/>
        <v>75</v>
      </c>
    </row>
    <row r="1448" spans="7:14" x14ac:dyDescent="0.25">
      <c r="G1448" s="3">
        <v>41337</v>
      </c>
      <c r="H1448" t="s">
        <v>62</v>
      </c>
      <c r="I1448" t="s">
        <v>24</v>
      </c>
      <c r="J1448">
        <v>0</v>
      </c>
      <c r="K1448">
        <v>2</v>
      </c>
      <c r="L1448" s="13">
        <f>VLOOKUP(I1448,FormProductsTable[],2,0)*(1-FormTransactionsTable[[#This Row],[Discount]])</f>
        <v>34</v>
      </c>
      <c r="M1448" s="14" t="str">
        <f>VLOOKUP(H1448,FormSalesRepTable[],2,0)</f>
        <v>MidWest</v>
      </c>
      <c r="N1448" s="13">
        <f t="shared" si="24"/>
        <v>68</v>
      </c>
    </row>
    <row r="1449" spans="7:14" x14ac:dyDescent="0.25">
      <c r="G1449" s="3">
        <v>41594</v>
      </c>
      <c r="H1449" t="s">
        <v>69</v>
      </c>
      <c r="I1449" t="s">
        <v>16</v>
      </c>
      <c r="J1449">
        <v>0.03</v>
      </c>
      <c r="K1449">
        <v>4</v>
      </c>
      <c r="L1449" s="13">
        <f>VLOOKUP(I1449,FormProductsTable[],2,0)*(1-FormTransactionsTable[[#This Row],[Discount]])</f>
        <v>19.351499999999998</v>
      </c>
      <c r="M1449" s="14" t="str">
        <f>VLOOKUP(H1449,FormSalesRepTable[],2,0)</f>
        <v>West</v>
      </c>
      <c r="N1449" s="13">
        <f t="shared" si="24"/>
        <v>77.41</v>
      </c>
    </row>
    <row r="1450" spans="7:14" x14ac:dyDescent="0.25">
      <c r="G1450" s="3">
        <v>41970</v>
      </c>
      <c r="H1450" t="s">
        <v>89</v>
      </c>
      <c r="I1450" t="s">
        <v>41</v>
      </c>
      <c r="J1450">
        <v>0.02</v>
      </c>
      <c r="K1450">
        <v>3</v>
      </c>
      <c r="L1450" s="13">
        <f>VLOOKUP(I1450,FormProductsTable[],2,0)*(1-FormTransactionsTable[[#This Row],[Discount]])</f>
        <v>18.62</v>
      </c>
      <c r="M1450" s="14" t="str">
        <f>VLOOKUP(H1450,FormSalesRepTable[],2,0)</f>
        <v>West</v>
      </c>
      <c r="N1450" s="13">
        <f t="shared" si="24"/>
        <v>55.86</v>
      </c>
    </row>
    <row r="1451" spans="7:14" x14ac:dyDescent="0.25">
      <c r="G1451" s="3">
        <v>41966</v>
      </c>
      <c r="H1451" t="s">
        <v>51</v>
      </c>
      <c r="I1451" t="s">
        <v>12</v>
      </c>
      <c r="J1451">
        <v>0.01</v>
      </c>
      <c r="K1451">
        <v>2</v>
      </c>
      <c r="L1451" s="13">
        <f>VLOOKUP(I1451,FormProductsTable[],2,0)*(1-FormTransactionsTable[[#This Row],[Discount]])</f>
        <v>22.720499999999998</v>
      </c>
      <c r="M1451" s="14" t="str">
        <f>VLOOKUP(H1451,FormSalesRepTable[],2,0)</f>
        <v>South</v>
      </c>
      <c r="N1451" s="13">
        <f t="shared" si="24"/>
        <v>45.44</v>
      </c>
    </row>
    <row r="1452" spans="7:14" x14ac:dyDescent="0.25">
      <c r="G1452" s="3">
        <v>41608</v>
      </c>
      <c r="H1452" t="s">
        <v>92</v>
      </c>
      <c r="I1452" t="s">
        <v>16</v>
      </c>
      <c r="J1452">
        <v>0</v>
      </c>
      <c r="K1452">
        <v>1</v>
      </c>
      <c r="L1452" s="13">
        <f>VLOOKUP(I1452,FormProductsTable[],2,0)*(1-FormTransactionsTable[[#This Row],[Discount]])</f>
        <v>19.95</v>
      </c>
      <c r="M1452" s="14" t="str">
        <f>VLOOKUP(H1452,FormSalesRepTable[],2,0)</f>
        <v>MidWest</v>
      </c>
      <c r="N1452" s="13">
        <f t="shared" si="24"/>
        <v>19.95</v>
      </c>
    </row>
    <row r="1453" spans="7:14" x14ac:dyDescent="0.25">
      <c r="G1453" s="3">
        <v>41848</v>
      </c>
      <c r="H1453" t="s">
        <v>89</v>
      </c>
      <c r="I1453" t="s">
        <v>24</v>
      </c>
      <c r="J1453">
        <v>2.5000000000000001E-2</v>
      </c>
      <c r="K1453">
        <v>2</v>
      </c>
      <c r="L1453" s="13">
        <f>VLOOKUP(I1453,FormProductsTable[],2,0)*(1-FormTransactionsTable[[#This Row],[Discount]])</f>
        <v>33.15</v>
      </c>
      <c r="M1453" s="14" t="str">
        <f>VLOOKUP(H1453,FormSalesRepTable[],2,0)</f>
        <v>West</v>
      </c>
      <c r="N1453" s="13">
        <f t="shared" si="24"/>
        <v>66.3</v>
      </c>
    </row>
    <row r="1454" spans="7:14" x14ac:dyDescent="0.25">
      <c r="G1454" s="3">
        <v>41592</v>
      </c>
      <c r="H1454" t="s">
        <v>20</v>
      </c>
      <c r="I1454" t="s">
        <v>17</v>
      </c>
      <c r="J1454">
        <v>0.03</v>
      </c>
      <c r="K1454">
        <v>3</v>
      </c>
      <c r="L1454" s="13">
        <f>VLOOKUP(I1454,FormProductsTable[],2,0)*(1-FormTransactionsTable[[#This Row],[Discount]])</f>
        <v>22.261499999999998</v>
      </c>
      <c r="M1454" s="14" t="str">
        <f>VLOOKUP(H1454,FormSalesRepTable[],2,0)</f>
        <v>West</v>
      </c>
      <c r="N1454" s="13">
        <f t="shared" si="24"/>
        <v>66.78</v>
      </c>
    </row>
    <row r="1455" spans="7:14" x14ac:dyDescent="0.25">
      <c r="G1455" s="3">
        <v>41470</v>
      </c>
      <c r="H1455" t="s">
        <v>32</v>
      </c>
      <c r="I1455" t="s">
        <v>11</v>
      </c>
      <c r="J1455">
        <v>0</v>
      </c>
      <c r="K1455">
        <v>1</v>
      </c>
      <c r="L1455" s="13">
        <f>VLOOKUP(I1455,FormProductsTable[],2,0)*(1-FormTransactionsTable[[#This Row],[Discount]])</f>
        <v>79.95</v>
      </c>
      <c r="M1455" s="14" t="str">
        <f>VLOOKUP(H1455,FormSalesRepTable[],2,0)</f>
        <v>MidWest</v>
      </c>
      <c r="N1455" s="13">
        <f t="shared" si="24"/>
        <v>79.95</v>
      </c>
    </row>
    <row r="1456" spans="7:14" x14ac:dyDescent="0.25">
      <c r="G1456" s="3">
        <v>41631</v>
      </c>
      <c r="H1456" t="s">
        <v>58</v>
      </c>
      <c r="I1456" t="s">
        <v>27</v>
      </c>
      <c r="J1456">
        <v>0</v>
      </c>
      <c r="K1456">
        <v>3</v>
      </c>
      <c r="L1456" s="13">
        <f>VLOOKUP(I1456,FormProductsTable[],2,0)*(1-FormTransactionsTable[[#This Row],[Discount]])</f>
        <v>27.5</v>
      </c>
      <c r="M1456" s="14" t="str">
        <f>VLOOKUP(H1456,FormSalesRepTable[],2,0)</f>
        <v>East</v>
      </c>
      <c r="N1456" s="13">
        <f t="shared" si="24"/>
        <v>82.5</v>
      </c>
    </row>
    <row r="1457" spans="7:14" x14ac:dyDescent="0.25">
      <c r="G1457" s="3">
        <v>41998</v>
      </c>
      <c r="H1457" t="s">
        <v>63</v>
      </c>
      <c r="I1457" t="s">
        <v>7</v>
      </c>
      <c r="J1457">
        <v>0</v>
      </c>
      <c r="K1457">
        <v>1</v>
      </c>
      <c r="L1457" s="13">
        <f>VLOOKUP(I1457,FormProductsTable[],2,0)*(1-FormTransactionsTable[[#This Row],[Discount]])</f>
        <v>21</v>
      </c>
      <c r="M1457" s="14" t="str">
        <f>VLOOKUP(H1457,FormSalesRepTable[],2,0)</f>
        <v>MidWest</v>
      </c>
      <c r="N1457" s="13">
        <f t="shared" si="24"/>
        <v>21</v>
      </c>
    </row>
    <row r="1458" spans="7:14" x14ac:dyDescent="0.25">
      <c r="G1458" s="3">
        <v>41607</v>
      </c>
      <c r="H1458" t="s">
        <v>71</v>
      </c>
      <c r="I1458" t="s">
        <v>36</v>
      </c>
      <c r="J1458">
        <v>2.5000000000000001E-2</v>
      </c>
      <c r="K1458">
        <v>4</v>
      </c>
      <c r="L1458" s="13">
        <f>VLOOKUP(I1458,FormProductsTable[],2,0)*(1-FormTransactionsTable[[#This Row],[Discount]])</f>
        <v>24.375</v>
      </c>
      <c r="M1458" s="14" t="str">
        <f>VLOOKUP(H1458,FormSalesRepTable[],2,0)</f>
        <v>East</v>
      </c>
      <c r="N1458" s="13">
        <f t="shared" si="24"/>
        <v>97.5</v>
      </c>
    </row>
    <row r="1459" spans="7:14" x14ac:dyDescent="0.25">
      <c r="G1459" s="3">
        <v>41605</v>
      </c>
      <c r="H1459" t="s">
        <v>66</v>
      </c>
      <c r="I1459" t="s">
        <v>24</v>
      </c>
      <c r="J1459">
        <v>0</v>
      </c>
      <c r="K1459">
        <v>4</v>
      </c>
      <c r="L1459" s="13">
        <f>VLOOKUP(I1459,FormProductsTable[],2,0)*(1-FormTransactionsTable[[#This Row],[Discount]])</f>
        <v>34</v>
      </c>
      <c r="M1459" s="14" t="str">
        <f>VLOOKUP(H1459,FormSalesRepTable[],2,0)</f>
        <v>West</v>
      </c>
      <c r="N1459" s="13">
        <f t="shared" si="24"/>
        <v>136</v>
      </c>
    </row>
    <row r="1460" spans="7:14" x14ac:dyDescent="0.25">
      <c r="G1460" s="3">
        <v>41453</v>
      </c>
      <c r="H1460" t="s">
        <v>39</v>
      </c>
      <c r="I1460" t="s">
        <v>33</v>
      </c>
      <c r="J1460">
        <v>0</v>
      </c>
      <c r="K1460">
        <v>19</v>
      </c>
      <c r="L1460" s="13">
        <f>VLOOKUP(I1460,FormProductsTable[],2,0)*(1-FormTransactionsTable[[#This Row],[Discount]])</f>
        <v>23.5</v>
      </c>
      <c r="M1460" s="14" t="str">
        <f>VLOOKUP(H1460,FormSalesRepTable[],2,0)</f>
        <v>East</v>
      </c>
      <c r="N1460" s="13">
        <f t="shared" si="24"/>
        <v>446.5</v>
      </c>
    </row>
    <row r="1461" spans="7:14" x14ac:dyDescent="0.25">
      <c r="G1461" s="3">
        <v>42002</v>
      </c>
      <c r="H1461" t="s">
        <v>18</v>
      </c>
      <c r="I1461" t="s">
        <v>17</v>
      </c>
      <c r="J1461">
        <v>0</v>
      </c>
      <c r="K1461">
        <v>1</v>
      </c>
      <c r="L1461" s="13">
        <f>VLOOKUP(I1461,FormProductsTable[],2,0)*(1-FormTransactionsTable[[#This Row],[Discount]])</f>
        <v>22.95</v>
      </c>
      <c r="M1461" s="14" t="str">
        <f>VLOOKUP(H1461,FormSalesRepTable[],2,0)</f>
        <v>East</v>
      </c>
      <c r="N1461" s="13">
        <f t="shared" si="24"/>
        <v>22.95</v>
      </c>
    </row>
    <row r="1462" spans="7:14" x14ac:dyDescent="0.25">
      <c r="G1462" s="3">
        <v>41629</v>
      </c>
      <c r="H1462" t="s">
        <v>81</v>
      </c>
      <c r="I1462" t="s">
        <v>33</v>
      </c>
      <c r="J1462">
        <v>1.4999999999999999E-2</v>
      </c>
      <c r="K1462">
        <v>4</v>
      </c>
      <c r="L1462" s="13">
        <f>VLOOKUP(I1462,FormProductsTable[],2,0)*(1-FormTransactionsTable[[#This Row],[Discount]])</f>
        <v>23.147500000000001</v>
      </c>
      <c r="M1462" s="14" t="str">
        <f>VLOOKUP(H1462,FormSalesRepTable[],2,0)</f>
        <v>West</v>
      </c>
      <c r="N1462" s="13">
        <f t="shared" si="24"/>
        <v>92.59</v>
      </c>
    </row>
    <row r="1463" spans="7:14" x14ac:dyDescent="0.25">
      <c r="G1463" s="3">
        <v>41479</v>
      </c>
      <c r="H1463" t="s">
        <v>70</v>
      </c>
      <c r="I1463" t="s">
        <v>24</v>
      </c>
      <c r="J1463">
        <v>0.01</v>
      </c>
      <c r="K1463">
        <v>3</v>
      </c>
      <c r="L1463" s="13">
        <f>VLOOKUP(I1463,FormProductsTable[],2,0)*(1-FormTransactionsTable[[#This Row],[Discount]])</f>
        <v>33.659999999999997</v>
      </c>
      <c r="M1463" s="14" t="str">
        <f>VLOOKUP(H1463,FormSalesRepTable[],2,0)</f>
        <v>MidWest</v>
      </c>
      <c r="N1463" s="13">
        <f t="shared" si="24"/>
        <v>100.98</v>
      </c>
    </row>
    <row r="1464" spans="7:14" x14ac:dyDescent="0.25">
      <c r="G1464" s="3">
        <v>41976</v>
      </c>
      <c r="H1464" t="s">
        <v>82</v>
      </c>
      <c r="I1464" t="s">
        <v>12</v>
      </c>
      <c r="J1464">
        <v>0</v>
      </c>
      <c r="K1464">
        <v>2</v>
      </c>
      <c r="L1464" s="13">
        <f>VLOOKUP(I1464,FormProductsTable[],2,0)*(1-FormTransactionsTable[[#This Row],[Discount]])</f>
        <v>22.95</v>
      </c>
      <c r="M1464" s="14" t="str">
        <f>VLOOKUP(H1464,FormSalesRepTable[],2,0)</f>
        <v>South</v>
      </c>
      <c r="N1464" s="13">
        <f t="shared" si="24"/>
        <v>45.9</v>
      </c>
    </row>
    <row r="1465" spans="7:14" x14ac:dyDescent="0.25">
      <c r="G1465" s="3">
        <v>41957</v>
      </c>
      <c r="H1465" t="s">
        <v>25</v>
      </c>
      <c r="I1465" t="s">
        <v>12</v>
      </c>
      <c r="J1465">
        <v>0.01</v>
      </c>
      <c r="K1465">
        <v>1</v>
      </c>
      <c r="L1465" s="13">
        <f>VLOOKUP(I1465,FormProductsTable[],2,0)*(1-FormTransactionsTable[[#This Row],[Discount]])</f>
        <v>22.720499999999998</v>
      </c>
      <c r="M1465" s="14" t="str">
        <f>VLOOKUP(H1465,FormSalesRepTable[],2,0)</f>
        <v>West</v>
      </c>
      <c r="N1465" s="13">
        <f t="shared" si="24"/>
        <v>22.72</v>
      </c>
    </row>
    <row r="1466" spans="7:14" x14ac:dyDescent="0.25">
      <c r="G1466" s="3">
        <v>41975</v>
      </c>
      <c r="H1466" t="s">
        <v>57</v>
      </c>
      <c r="I1466" t="s">
        <v>16</v>
      </c>
      <c r="J1466">
        <v>2.5000000000000001E-2</v>
      </c>
      <c r="K1466">
        <v>2</v>
      </c>
      <c r="L1466" s="13">
        <f>VLOOKUP(I1466,FormProductsTable[],2,0)*(1-FormTransactionsTable[[#This Row],[Discount]])</f>
        <v>19.451249999999998</v>
      </c>
      <c r="M1466" s="14" t="str">
        <f>VLOOKUP(H1466,FormSalesRepTable[],2,0)</f>
        <v>East</v>
      </c>
      <c r="N1466" s="13">
        <f t="shared" si="24"/>
        <v>38.9</v>
      </c>
    </row>
    <row r="1467" spans="7:14" x14ac:dyDescent="0.25">
      <c r="G1467" s="3">
        <v>41406</v>
      </c>
      <c r="H1467" t="s">
        <v>58</v>
      </c>
      <c r="I1467" t="s">
        <v>24</v>
      </c>
      <c r="J1467">
        <v>0.02</v>
      </c>
      <c r="K1467">
        <v>1</v>
      </c>
      <c r="L1467" s="13">
        <f>VLOOKUP(I1467,FormProductsTable[],2,0)*(1-FormTransactionsTable[[#This Row],[Discount]])</f>
        <v>33.32</v>
      </c>
      <c r="M1467" s="14" t="str">
        <f>VLOOKUP(H1467,FormSalesRepTable[],2,0)</f>
        <v>East</v>
      </c>
      <c r="N1467" s="13">
        <f t="shared" si="24"/>
        <v>33.32</v>
      </c>
    </row>
    <row r="1468" spans="7:14" x14ac:dyDescent="0.25">
      <c r="G1468" s="3">
        <v>41285</v>
      </c>
      <c r="H1468" t="s">
        <v>20</v>
      </c>
      <c r="I1468" t="s">
        <v>27</v>
      </c>
      <c r="J1468">
        <v>0</v>
      </c>
      <c r="K1468">
        <v>19</v>
      </c>
      <c r="L1468" s="13">
        <f>VLOOKUP(I1468,FormProductsTable[],2,0)*(1-FormTransactionsTable[[#This Row],[Discount]])</f>
        <v>27.5</v>
      </c>
      <c r="M1468" s="14" t="str">
        <f>VLOOKUP(H1468,FormSalesRepTable[],2,0)</f>
        <v>West</v>
      </c>
      <c r="N1468" s="13">
        <f t="shared" si="24"/>
        <v>522.5</v>
      </c>
    </row>
    <row r="1469" spans="7:14" x14ac:dyDescent="0.25">
      <c r="G1469" s="3">
        <v>41968</v>
      </c>
      <c r="H1469" t="s">
        <v>20</v>
      </c>
      <c r="I1469" t="s">
        <v>17</v>
      </c>
      <c r="J1469">
        <v>0.01</v>
      </c>
      <c r="K1469">
        <v>3</v>
      </c>
      <c r="L1469" s="13">
        <f>VLOOKUP(I1469,FormProductsTable[],2,0)*(1-FormTransactionsTable[[#This Row],[Discount]])</f>
        <v>22.720499999999998</v>
      </c>
      <c r="M1469" s="14" t="str">
        <f>VLOOKUP(H1469,FormSalesRepTable[],2,0)</f>
        <v>West</v>
      </c>
      <c r="N1469" s="13">
        <f t="shared" si="24"/>
        <v>68.16</v>
      </c>
    </row>
    <row r="1470" spans="7:14" x14ac:dyDescent="0.25">
      <c r="G1470" s="3">
        <v>41406</v>
      </c>
      <c r="H1470" t="s">
        <v>10</v>
      </c>
      <c r="I1470" t="s">
        <v>17</v>
      </c>
      <c r="J1470">
        <v>0</v>
      </c>
      <c r="K1470">
        <v>2</v>
      </c>
      <c r="L1470" s="13">
        <f>VLOOKUP(I1470,FormProductsTable[],2,0)*(1-FormTransactionsTable[[#This Row],[Discount]])</f>
        <v>22.95</v>
      </c>
      <c r="M1470" s="14" t="str">
        <f>VLOOKUP(H1470,FormSalesRepTable[],2,0)</f>
        <v>West</v>
      </c>
      <c r="N1470" s="13">
        <f t="shared" si="24"/>
        <v>45.9</v>
      </c>
    </row>
    <row r="1471" spans="7:14" x14ac:dyDescent="0.25">
      <c r="G1471" s="3">
        <v>41720</v>
      </c>
      <c r="H1471" t="s">
        <v>29</v>
      </c>
      <c r="I1471" t="s">
        <v>16</v>
      </c>
      <c r="J1471">
        <v>2.5000000000000001E-2</v>
      </c>
      <c r="K1471">
        <v>1</v>
      </c>
      <c r="L1471" s="13">
        <f>VLOOKUP(I1471,FormProductsTable[],2,0)*(1-FormTransactionsTable[[#This Row],[Discount]])</f>
        <v>19.451249999999998</v>
      </c>
      <c r="M1471" s="14" t="str">
        <f>VLOOKUP(H1471,FormSalesRepTable[],2,0)</f>
        <v>East</v>
      </c>
      <c r="N1471" s="13">
        <f t="shared" si="24"/>
        <v>19.45</v>
      </c>
    </row>
    <row r="1472" spans="7:14" x14ac:dyDescent="0.25">
      <c r="G1472" s="3">
        <v>41962</v>
      </c>
      <c r="H1472" t="s">
        <v>69</v>
      </c>
      <c r="I1472" t="s">
        <v>41</v>
      </c>
      <c r="J1472">
        <v>2.5000000000000001E-2</v>
      </c>
      <c r="K1472">
        <v>3</v>
      </c>
      <c r="L1472" s="13">
        <f>VLOOKUP(I1472,FormProductsTable[],2,0)*(1-FormTransactionsTable[[#This Row],[Discount]])</f>
        <v>18.524999999999999</v>
      </c>
      <c r="M1472" s="14" t="str">
        <f>VLOOKUP(H1472,FormSalesRepTable[],2,0)</f>
        <v>West</v>
      </c>
      <c r="N1472" s="13">
        <f t="shared" si="24"/>
        <v>55.58</v>
      </c>
    </row>
    <row r="1473" spans="7:14" x14ac:dyDescent="0.25">
      <c r="G1473" s="3">
        <v>41979</v>
      </c>
      <c r="H1473" t="s">
        <v>87</v>
      </c>
      <c r="I1473" t="s">
        <v>16</v>
      </c>
      <c r="J1473">
        <v>0.02</v>
      </c>
      <c r="K1473">
        <v>8</v>
      </c>
      <c r="L1473" s="13">
        <f>VLOOKUP(I1473,FormProductsTable[],2,0)*(1-FormTransactionsTable[[#This Row],[Discount]])</f>
        <v>19.550999999999998</v>
      </c>
      <c r="M1473" s="14" t="str">
        <f>VLOOKUP(H1473,FormSalesRepTable[],2,0)</f>
        <v>MidWest</v>
      </c>
      <c r="N1473" s="13">
        <f t="shared" si="24"/>
        <v>156.41</v>
      </c>
    </row>
    <row r="1474" spans="7:14" x14ac:dyDescent="0.25">
      <c r="G1474" s="3">
        <v>41967</v>
      </c>
      <c r="H1474" t="s">
        <v>43</v>
      </c>
      <c r="I1474" t="s">
        <v>24</v>
      </c>
      <c r="J1474">
        <v>0.02</v>
      </c>
      <c r="K1474">
        <v>4</v>
      </c>
      <c r="L1474" s="13">
        <f>VLOOKUP(I1474,FormProductsTable[],2,0)*(1-FormTransactionsTable[[#This Row],[Discount]])</f>
        <v>33.32</v>
      </c>
      <c r="M1474" s="14" t="str">
        <f>VLOOKUP(H1474,FormSalesRepTable[],2,0)</f>
        <v>MidWest</v>
      </c>
      <c r="N1474" s="13">
        <f t="shared" si="24"/>
        <v>133.28</v>
      </c>
    </row>
    <row r="1475" spans="7:14" x14ac:dyDescent="0.25">
      <c r="G1475" s="3">
        <v>42004</v>
      </c>
      <c r="H1475" t="s">
        <v>65</v>
      </c>
      <c r="I1475" t="s">
        <v>16</v>
      </c>
      <c r="J1475">
        <v>2.5000000000000001E-2</v>
      </c>
      <c r="K1475">
        <v>18</v>
      </c>
      <c r="L1475" s="13">
        <f>VLOOKUP(I1475,FormProductsTable[],2,0)*(1-FormTransactionsTable[[#This Row],[Discount]])</f>
        <v>19.451249999999998</v>
      </c>
      <c r="M1475" s="14" t="str">
        <f>VLOOKUP(H1475,FormSalesRepTable[],2,0)</f>
        <v>MidWest</v>
      </c>
      <c r="N1475" s="13">
        <f t="shared" ref="N1475:N1538" si="25">ROUND(L1475*K1475,2)</f>
        <v>350.12</v>
      </c>
    </row>
    <row r="1476" spans="7:14" x14ac:dyDescent="0.25">
      <c r="G1476" s="3">
        <v>41624</v>
      </c>
      <c r="H1476" t="s">
        <v>29</v>
      </c>
      <c r="I1476" t="s">
        <v>36</v>
      </c>
      <c r="J1476">
        <v>0</v>
      </c>
      <c r="K1476">
        <v>1</v>
      </c>
      <c r="L1476" s="13">
        <f>VLOOKUP(I1476,FormProductsTable[],2,0)*(1-FormTransactionsTable[[#This Row],[Discount]])</f>
        <v>25</v>
      </c>
      <c r="M1476" s="14" t="str">
        <f>VLOOKUP(H1476,FormSalesRepTable[],2,0)</f>
        <v>East</v>
      </c>
      <c r="N1476" s="13">
        <f t="shared" si="25"/>
        <v>25</v>
      </c>
    </row>
    <row r="1477" spans="7:14" x14ac:dyDescent="0.25">
      <c r="G1477" s="3">
        <v>41730</v>
      </c>
      <c r="H1477" t="s">
        <v>84</v>
      </c>
      <c r="I1477" t="s">
        <v>21</v>
      </c>
      <c r="J1477">
        <v>1.4999999999999999E-2</v>
      </c>
      <c r="K1477">
        <v>2</v>
      </c>
      <c r="L1477" s="13">
        <f>VLOOKUP(I1477,FormProductsTable[],2,0)*(1-FormTransactionsTable[[#This Row],[Discount]])</f>
        <v>24.625</v>
      </c>
      <c r="M1477" s="14" t="str">
        <f>VLOOKUP(H1477,FormSalesRepTable[],2,0)</f>
        <v>West</v>
      </c>
      <c r="N1477" s="13">
        <f t="shared" si="25"/>
        <v>49.25</v>
      </c>
    </row>
    <row r="1478" spans="7:14" x14ac:dyDescent="0.25">
      <c r="G1478" s="3">
        <v>41975</v>
      </c>
      <c r="H1478" t="s">
        <v>84</v>
      </c>
      <c r="I1478" t="s">
        <v>24</v>
      </c>
      <c r="J1478">
        <v>0</v>
      </c>
      <c r="K1478">
        <v>3</v>
      </c>
      <c r="L1478" s="13">
        <f>VLOOKUP(I1478,FormProductsTable[],2,0)*(1-FormTransactionsTable[[#This Row],[Discount]])</f>
        <v>34</v>
      </c>
      <c r="M1478" s="14" t="str">
        <f>VLOOKUP(H1478,FormSalesRepTable[],2,0)</f>
        <v>West</v>
      </c>
      <c r="N1478" s="13">
        <f t="shared" si="25"/>
        <v>102</v>
      </c>
    </row>
    <row r="1479" spans="7:14" x14ac:dyDescent="0.25">
      <c r="G1479" s="3">
        <v>41618</v>
      </c>
      <c r="H1479" t="s">
        <v>79</v>
      </c>
      <c r="I1479" t="s">
        <v>24</v>
      </c>
      <c r="J1479">
        <v>0</v>
      </c>
      <c r="K1479">
        <v>2</v>
      </c>
      <c r="L1479" s="13">
        <f>VLOOKUP(I1479,FormProductsTable[],2,0)*(1-FormTransactionsTable[[#This Row],[Discount]])</f>
        <v>34</v>
      </c>
      <c r="M1479" s="14" t="str">
        <f>VLOOKUP(H1479,FormSalesRepTable[],2,0)</f>
        <v>MidWest</v>
      </c>
      <c r="N1479" s="13">
        <f t="shared" si="25"/>
        <v>68</v>
      </c>
    </row>
    <row r="1480" spans="7:14" x14ac:dyDescent="0.25">
      <c r="G1480" s="3">
        <v>41987</v>
      </c>
      <c r="H1480" t="s">
        <v>58</v>
      </c>
      <c r="I1480" t="s">
        <v>30</v>
      </c>
      <c r="J1480">
        <v>0.03</v>
      </c>
      <c r="K1480">
        <v>1</v>
      </c>
      <c r="L1480" s="13">
        <f>VLOOKUP(I1480,FormProductsTable[],2,0)*(1-FormTransactionsTable[[#This Row],[Discount]])</f>
        <v>29.099999999999998</v>
      </c>
      <c r="M1480" s="14" t="str">
        <f>VLOOKUP(H1480,FormSalesRepTable[],2,0)</f>
        <v>East</v>
      </c>
      <c r="N1480" s="13">
        <f t="shared" si="25"/>
        <v>29.1</v>
      </c>
    </row>
    <row r="1481" spans="7:14" x14ac:dyDescent="0.25">
      <c r="G1481" s="3">
        <v>41984</v>
      </c>
      <c r="H1481" t="s">
        <v>26</v>
      </c>
      <c r="I1481" t="s">
        <v>33</v>
      </c>
      <c r="J1481">
        <v>0.03</v>
      </c>
      <c r="K1481">
        <v>1</v>
      </c>
      <c r="L1481" s="13">
        <f>VLOOKUP(I1481,FormProductsTable[],2,0)*(1-FormTransactionsTable[[#This Row],[Discount]])</f>
        <v>22.794999999999998</v>
      </c>
      <c r="M1481" s="14" t="str">
        <f>VLOOKUP(H1481,FormSalesRepTable[],2,0)</f>
        <v>MidWest</v>
      </c>
      <c r="N1481" s="13">
        <f t="shared" si="25"/>
        <v>22.8</v>
      </c>
    </row>
    <row r="1482" spans="7:14" x14ac:dyDescent="0.25">
      <c r="G1482" s="3">
        <v>41963</v>
      </c>
      <c r="H1482" t="s">
        <v>53</v>
      </c>
      <c r="I1482" t="s">
        <v>21</v>
      </c>
      <c r="J1482">
        <v>0.03</v>
      </c>
      <c r="K1482">
        <v>3</v>
      </c>
      <c r="L1482" s="13">
        <f>VLOOKUP(I1482,FormProductsTable[],2,0)*(1-FormTransactionsTable[[#This Row],[Discount]])</f>
        <v>24.25</v>
      </c>
      <c r="M1482" s="14" t="str">
        <f>VLOOKUP(H1482,FormSalesRepTable[],2,0)</f>
        <v>East</v>
      </c>
      <c r="N1482" s="13">
        <f t="shared" si="25"/>
        <v>72.75</v>
      </c>
    </row>
    <row r="1483" spans="7:14" x14ac:dyDescent="0.25">
      <c r="G1483" s="3">
        <v>41944</v>
      </c>
      <c r="H1483" t="s">
        <v>58</v>
      </c>
      <c r="I1483" t="s">
        <v>36</v>
      </c>
      <c r="J1483">
        <v>0</v>
      </c>
      <c r="K1483">
        <v>3</v>
      </c>
      <c r="L1483" s="13">
        <f>VLOOKUP(I1483,FormProductsTable[],2,0)*(1-FormTransactionsTable[[#This Row],[Discount]])</f>
        <v>25</v>
      </c>
      <c r="M1483" s="14" t="str">
        <f>VLOOKUP(H1483,FormSalesRepTable[],2,0)</f>
        <v>East</v>
      </c>
      <c r="N1483" s="13">
        <f t="shared" si="25"/>
        <v>75</v>
      </c>
    </row>
    <row r="1484" spans="7:14" x14ac:dyDescent="0.25">
      <c r="G1484" s="3">
        <v>41633</v>
      </c>
      <c r="H1484" t="s">
        <v>73</v>
      </c>
      <c r="I1484" t="s">
        <v>27</v>
      </c>
      <c r="J1484">
        <v>0</v>
      </c>
      <c r="K1484">
        <v>1</v>
      </c>
      <c r="L1484" s="13">
        <f>VLOOKUP(I1484,FormProductsTable[],2,0)*(1-FormTransactionsTable[[#This Row],[Discount]])</f>
        <v>27.5</v>
      </c>
      <c r="M1484" s="14" t="str">
        <f>VLOOKUP(H1484,FormSalesRepTable[],2,0)</f>
        <v>MidWest</v>
      </c>
      <c r="N1484" s="13">
        <f t="shared" si="25"/>
        <v>27.5</v>
      </c>
    </row>
    <row r="1485" spans="7:14" x14ac:dyDescent="0.25">
      <c r="G1485" s="3">
        <v>41992</v>
      </c>
      <c r="H1485" t="s">
        <v>18</v>
      </c>
      <c r="I1485" t="s">
        <v>7</v>
      </c>
      <c r="J1485">
        <v>0.03</v>
      </c>
      <c r="K1485">
        <v>1</v>
      </c>
      <c r="L1485" s="13">
        <f>VLOOKUP(I1485,FormProductsTable[],2,0)*(1-FormTransactionsTable[[#This Row],[Discount]])</f>
        <v>20.37</v>
      </c>
      <c r="M1485" s="14" t="str">
        <f>VLOOKUP(H1485,FormSalesRepTable[],2,0)</f>
        <v>East</v>
      </c>
      <c r="N1485" s="13">
        <f t="shared" si="25"/>
        <v>20.37</v>
      </c>
    </row>
    <row r="1486" spans="7:14" x14ac:dyDescent="0.25">
      <c r="G1486" s="3">
        <v>41591</v>
      </c>
      <c r="H1486" t="s">
        <v>89</v>
      </c>
      <c r="I1486" t="s">
        <v>41</v>
      </c>
      <c r="J1486">
        <v>0</v>
      </c>
      <c r="K1486">
        <v>2</v>
      </c>
      <c r="L1486" s="13">
        <f>VLOOKUP(I1486,FormProductsTable[],2,0)*(1-FormTransactionsTable[[#This Row],[Discount]])</f>
        <v>19</v>
      </c>
      <c r="M1486" s="14" t="str">
        <f>VLOOKUP(H1486,FormSalesRepTable[],2,0)</f>
        <v>West</v>
      </c>
      <c r="N1486" s="13">
        <f t="shared" si="25"/>
        <v>38</v>
      </c>
    </row>
    <row r="1487" spans="7:14" x14ac:dyDescent="0.25">
      <c r="G1487" s="3">
        <v>41603</v>
      </c>
      <c r="H1487" t="s">
        <v>84</v>
      </c>
      <c r="I1487" t="s">
        <v>7</v>
      </c>
      <c r="J1487">
        <v>0</v>
      </c>
      <c r="K1487">
        <v>2</v>
      </c>
      <c r="L1487" s="13">
        <f>VLOOKUP(I1487,FormProductsTable[],2,0)*(1-FormTransactionsTable[[#This Row],[Discount]])</f>
        <v>21</v>
      </c>
      <c r="M1487" s="14" t="str">
        <f>VLOOKUP(H1487,FormSalesRepTable[],2,0)</f>
        <v>West</v>
      </c>
      <c r="N1487" s="13">
        <f t="shared" si="25"/>
        <v>42</v>
      </c>
    </row>
    <row r="1488" spans="7:14" x14ac:dyDescent="0.25">
      <c r="G1488" s="3">
        <v>41973</v>
      </c>
      <c r="H1488" t="s">
        <v>65</v>
      </c>
      <c r="I1488" t="s">
        <v>36</v>
      </c>
      <c r="J1488">
        <v>0</v>
      </c>
      <c r="K1488">
        <v>2</v>
      </c>
      <c r="L1488" s="13">
        <f>VLOOKUP(I1488,FormProductsTable[],2,0)*(1-FormTransactionsTable[[#This Row],[Discount]])</f>
        <v>25</v>
      </c>
      <c r="M1488" s="14" t="str">
        <f>VLOOKUP(H1488,FormSalesRepTable[],2,0)</f>
        <v>MidWest</v>
      </c>
      <c r="N1488" s="13">
        <f t="shared" si="25"/>
        <v>50</v>
      </c>
    </row>
    <row r="1489" spans="7:14" x14ac:dyDescent="0.25">
      <c r="G1489" s="3">
        <v>41397</v>
      </c>
      <c r="H1489" t="s">
        <v>18</v>
      </c>
      <c r="I1489" t="s">
        <v>7</v>
      </c>
      <c r="J1489">
        <v>0.02</v>
      </c>
      <c r="K1489">
        <v>3</v>
      </c>
      <c r="L1489" s="13">
        <f>VLOOKUP(I1489,FormProductsTable[],2,0)*(1-FormTransactionsTable[[#This Row],[Discount]])</f>
        <v>20.58</v>
      </c>
      <c r="M1489" s="14" t="str">
        <f>VLOOKUP(H1489,FormSalesRepTable[],2,0)</f>
        <v>East</v>
      </c>
      <c r="N1489" s="13">
        <f t="shared" si="25"/>
        <v>61.74</v>
      </c>
    </row>
    <row r="1490" spans="7:14" x14ac:dyDescent="0.25">
      <c r="G1490" s="3">
        <v>41453</v>
      </c>
      <c r="H1490" t="s">
        <v>15</v>
      </c>
      <c r="I1490" t="s">
        <v>7</v>
      </c>
      <c r="J1490">
        <v>0</v>
      </c>
      <c r="K1490">
        <v>3</v>
      </c>
      <c r="L1490" s="13">
        <f>VLOOKUP(I1490,FormProductsTable[],2,0)*(1-FormTransactionsTable[[#This Row],[Discount]])</f>
        <v>21</v>
      </c>
      <c r="M1490" s="14" t="str">
        <f>VLOOKUP(H1490,FormSalesRepTable[],2,0)</f>
        <v>MidWest</v>
      </c>
      <c r="N1490" s="13">
        <f t="shared" si="25"/>
        <v>63</v>
      </c>
    </row>
    <row r="1491" spans="7:14" x14ac:dyDescent="0.25">
      <c r="G1491" s="3">
        <v>41587</v>
      </c>
      <c r="H1491" t="s">
        <v>86</v>
      </c>
      <c r="I1491" t="s">
        <v>17</v>
      </c>
      <c r="J1491">
        <v>0.02</v>
      </c>
      <c r="K1491">
        <v>3</v>
      </c>
      <c r="L1491" s="13">
        <f>VLOOKUP(I1491,FormProductsTable[],2,0)*(1-FormTransactionsTable[[#This Row],[Discount]])</f>
        <v>22.491</v>
      </c>
      <c r="M1491" s="14" t="str">
        <f>VLOOKUP(H1491,FormSalesRepTable[],2,0)</f>
        <v>South</v>
      </c>
      <c r="N1491" s="13">
        <f t="shared" si="25"/>
        <v>67.47</v>
      </c>
    </row>
    <row r="1492" spans="7:14" x14ac:dyDescent="0.25">
      <c r="G1492" s="3">
        <v>42002</v>
      </c>
      <c r="H1492" t="s">
        <v>26</v>
      </c>
      <c r="I1492" t="s">
        <v>36</v>
      </c>
      <c r="J1492">
        <v>2.5000000000000001E-2</v>
      </c>
      <c r="K1492">
        <v>3</v>
      </c>
      <c r="L1492" s="13">
        <f>VLOOKUP(I1492,FormProductsTable[],2,0)*(1-FormTransactionsTable[[#This Row],[Discount]])</f>
        <v>24.375</v>
      </c>
      <c r="M1492" s="14" t="str">
        <f>VLOOKUP(H1492,FormSalesRepTable[],2,0)</f>
        <v>MidWest</v>
      </c>
      <c r="N1492" s="13">
        <f t="shared" si="25"/>
        <v>73.13</v>
      </c>
    </row>
    <row r="1493" spans="7:14" x14ac:dyDescent="0.25">
      <c r="G1493" s="3">
        <v>41831</v>
      </c>
      <c r="H1493" t="s">
        <v>13</v>
      </c>
      <c r="I1493" t="s">
        <v>24</v>
      </c>
      <c r="J1493">
        <v>0</v>
      </c>
      <c r="K1493">
        <v>2</v>
      </c>
      <c r="L1493" s="13">
        <f>VLOOKUP(I1493,FormProductsTable[],2,0)*(1-FormTransactionsTable[[#This Row],[Discount]])</f>
        <v>34</v>
      </c>
      <c r="M1493" s="14" t="str">
        <f>VLOOKUP(H1493,FormSalesRepTable[],2,0)</f>
        <v>West</v>
      </c>
      <c r="N1493" s="13">
        <f t="shared" si="25"/>
        <v>68</v>
      </c>
    </row>
    <row r="1494" spans="7:14" x14ac:dyDescent="0.25">
      <c r="G1494" s="3">
        <v>41982</v>
      </c>
      <c r="H1494" t="s">
        <v>93</v>
      </c>
      <c r="I1494" t="s">
        <v>12</v>
      </c>
      <c r="J1494">
        <v>0</v>
      </c>
      <c r="K1494">
        <v>1</v>
      </c>
      <c r="L1494" s="13">
        <f>VLOOKUP(I1494,FormProductsTable[],2,0)*(1-FormTransactionsTable[[#This Row],[Discount]])</f>
        <v>22.95</v>
      </c>
      <c r="M1494" s="14" t="str">
        <f>VLOOKUP(H1494,FormSalesRepTable[],2,0)</f>
        <v>MidWest</v>
      </c>
      <c r="N1494" s="13">
        <f t="shared" si="25"/>
        <v>22.95</v>
      </c>
    </row>
    <row r="1495" spans="7:14" x14ac:dyDescent="0.25">
      <c r="G1495" s="3">
        <v>41636</v>
      </c>
      <c r="H1495" t="s">
        <v>81</v>
      </c>
      <c r="I1495" t="s">
        <v>41</v>
      </c>
      <c r="J1495">
        <v>0</v>
      </c>
      <c r="K1495">
        <v>3</v>
      </c>
      <c r="L1495" s="13">
        <f>VLOOKUP(I1495,FormProductsTable[],2,0)*(1-FormTransactionsTable[[#This Row],[Discount]])</f>
        <v>19</v>
      </c>
      <c r="M1495" s="14" t="str">
        <f>VLOOKUP(H1495,FormSalesRepTable[],2,0)</f>
        <v>West</v>
      </c>
      <c r="N1495" s="13">
        <f t="shared" si="25"/>
        <v>57</v>
      </c>
    </row>
    <row r="1496" spans="7:14" x14ac:dyDescent="0.25">
      <c r="G1496" s="3">
        <v>41636</v>
      </c>
      <c r="H1496" t="s">
        <v>60</v>
      </c>
      <c r="I1496" t="s">
        <v>36</v>
      </c>
      <c r="J1496">
        <v>0</v>
      </c>
      <c r="K1496">
        <v>4</v>
      </c>
      <c r="L1496" s="13">
        <f>VLOOKUP(I1496,FormProductsTable[],2,0)*(1-FormTransactionsTable[[#This Row],[Discount]])</f>
        <v>25</v>
      </c>
      <c r="M1496" s="14" t="str">
        <f>VLOOKUP(H1496,FormSalesRepTable[],2,0)</f>
        <v>South</v>
      </c>
      <c r="N1496" s="13">
        <f t="shared" si="25"/>
        <v>100</v>
      </c>
    </row>
    <row r="1497" spans="7:14" x14ac:dyDescent="0.25">
      <c r="G1497" s="3">
        <v>41636</v>
      </c>
      <c r="H1497" t="s">
        <v>89</v>
      </c>
      <c r="I1497" t="s">
        <v>17</v>
      </c>
      <c r="J1497">
        <v>0</v>
      </c>
      <c r="K1497">
        <v>3</v>
      </c>
      <c r="L1497" s="13">
        <f>VLOOKUP(I1497,FormProductsTable[],2,0)*(1-FormTransactionsTable[[#This Row],[Discount]])</f>
        <v>22.95</v>
      </c>
      <c r="M1497" s="14" t="str">
        <f>VLOOKUP(H1497,FormSalesRepTable[],2,0)</f>
        <v>West</v>
      </c>
      <c r="N1497" s="13">
        <f t="shared" si="25"/>
        <v>68.849999999999994</v>
      </c>
    </row>
    <row r="1498" spans="7:14" x14ac:dyDescent="0.25">
      <c r="G1498" s="3">
        <v>41998</v>
      </c>
      <c r="H1498" t="s">
        <v>81</v>
      </c>
      <c r="I1498" t="s">
        <v>16</v>
      </c>
      <c r="J1498">
        <v>0.02</v>
      </c>
      <c r="K1498">
        <v>3</v>
      </c>
      <c r="L1498" s="13">
        <f>VLOOKUP(I1498,FormProductsTable[],2,0)*(1-FormTransactionsTable[[#This Row],[Discount]])</f>
        <v>19.550999999999998</v>
      </c>
      <c r="M1498" s="14" t="str">
        <f>VLOOKUP(H1498,FormSalesRepTable[],2,0)</f>
        <v>West</v>
      </c>
      <c r="N1498" s="13">
        <f t="shared" si="25"/>
        <v>58.65</v>
      </c>
    </row>
    <row r="1499" spans="7:14" x14ac:dyDescent="0.25">
      <c r="G1499" s="3">
        <v>41600</v>
      </c>
      <c r="H1499" t="s">
        <v>73</v>
      </c>
      <c r="I1499" t="s">
        <v>11</v>
      </c>
      <c r="J1499">
        <v>0.02</v>
      </c>
      <c r="K1499">
        <v>2</v>
      </c>
      <c r="L1499" s="13">
        <f>VLOOKUP(I1499,FormProductsTable[],2,0)*(1-FormTransactionsTable[[#This Row],[Discount]])</f>
        <v>78.350999999999999</v>
      </c>
      <c r="M1499" s="14" t="str">
        <f>VLOOKUP(H1499,FormSalesRepTable[],2,0)</f>
        <v>MidWest</v>
      </c>
      <c r="N1499" s="13">
        <f t="shared" si="25"/>
        <v>156.69999999999999</v>
      </c>
    </row>
    <row r="1500" spans="7:14" x14ac:dyDescent="0.25">
      <c r="G1500" s="3">
        <v>41945</v>
      </c>
      <c r="H1500" t="s">
        <v>10</v>
      </c>
      <c r="I1500" t="s">
        <v>24</v>
      </c>
      <c r="J1500">
        <v>0</v>
      </c>
      <c r="K1500">
        <v>2</v>
      </c>
      <c r="L1500" s="13">
        <f>VLOOKUP(I1500,FormProductsTable[],2,0)*(1-FormTransactionsTable[[#This Row],[Discount]])</f>
        <v>34</v>
      </c>
      <c r="M1500" s="14" t="str">
        <f>VLOOKUP(H1500,FormSalesRepTable[],2,0)</f>
        <v>West</v>
      </c>
      <c r="N1500" s="13">
        <f t="shared" si="25"/>
        <v>68</v>
      </c>
    </row>
    <row r="1501" spans="7:14" x14ac:dyDescent="0.25">
      <c r="G1501" s="3">
        <v>41955</v>
      </c>
      <c r="H1501" t="s">
        <v>67</v>
      </c>
      <c r="I1501" t="s">
        <v>27</v>
      </c>
      <c r="J1501">
        <v>1.4999999999999999E-2</v>
      </c>
      <c r="K1501">
        <v>1</v>
      </c>
      <c r="L1501" s="13">
        <f>VLOOKUP(I1501,FormProductsTable[],2,0)*(1-FormTransactionsTable[[#This Row],[Discount]])</f>
        <v>27.087499999999999</v>
      </c>
      <c r="M1501" s="14" t="str">
        <f>VLOOKUP(H1501,FormSalesRepTable[],2,0)</f>
        <v>West</v>
      </c>
      <c r="N1501" s="13">
        <f t="shared" si="25"/>
        <v>27.09</v>
      </c>
    </row>
    <row r="1502" spans="7:14" x14ac:dyDescent="0.25">
      <c r="G1502" s="3">
        <v>41596</v>
      </c>
      <c r="H1502" t="s">
        <v>83</v>
      </c>
      <c r="I1502" t="s">
        <v>27</v>
      </c>
      <c r="J1502">
        <v>0.03</v>
      </c>
      <c r="K1502">
        <v>3</v>
      </c>
      <c r="L1502" s="13">
        <f>VLOOKUP(I1502,FormProductsTable[],2,0)*(1-FormTransactionsTable[[#This Row],[Discount]])</f>
        <v>26.675000000000001</v>
      </c>
      <c r="M1502" s="14" t="str">
        <f>VLOOKUP(H1502,FormSalesRepTable[],2,0)</f>
        <v>East</v>
      </c>
      <c r="N1502" s="13">
        <f t="shared" si="25"/>
        <v>80.03</v>
      </c>
    </row>
    <row r="1503" spans="7:14" x14ac:dyDescent="0.25">
      <c r="G1503" s="3">
        <v>41592</v>
      </c>
      <c r="H1503" t="s">
        <v>89</v>
      </c>
      <c r="I1503" t="s">
        <v>16</v>
      </c>
      <c r="J1503">
        <v>0.02</v>
      </c>
      <c r="K1503">
        <v>3</v>
      </c>
      <c r="L1503" s="13">
        <f>VLOOKUP(I1503,FormProductsTable[],2,0)*(1-FormTransactionsTable[[#This Row],[Discount]])</f>
        <v>19.550999999999998</v>
      </c>
      <c r="M1503" s="14" t="str">
        <f>VLOOKUP(H1503,FormSalesRepTable[],2,0)</f>
        <v>West</v>
      </c>
      <c r="N1503" s="13">
        <f t="shared" si="25"/>
        <v>58.65</v>
      </c>
    </row>
    <row r="1504" spans="7:14" x14ac:dyDescent="0.25">
      <c r="G1504" s="3">
        <v>41912</v>
      </c>
      <c r="H1504" t="s">
        <v>44</v>
      </c>
      <c r="I1504" t="s">
        <v>16</v>
      </c>
      <c r="J1504">
        <v>1.4999999999999999E-2</v>
      </c>
      <c r="K1504">
        <v>2</v>
      </c>
      <c r="L1504" s="13">
        <f>VLOOKUP(I1504,FormProductsTable[],2,0)*(1-FormTransactionsTable[[#This Row],[Discount]])</f>
        <v>19.650749999999999</v>
      </c>
      <c r="M1504" s="14" t="str">
        <f>VLOOKUP(H1504,FormSalesRepTable[],2,0)</f>
        <v>MidWest</v>
      </c>
      <c r="N1504" s="13">
        <f t="shared" si="25"/>
        <v>39.299999999999997</v>
      </c>
    </row>
    <row r="1505" spans="7:14" x14ac:dyDescent="0.25">
      <c r="G1505" s="3">
        <v>41595</v>
      </c>
      <c r="H1505" t="s">
        <v>70</v>
      </c>
      <c r="I1505" t="s">
        <v>17</v>
      </c>
      <c r="J1505">
        <v>0</v>
      </c>
      <c r="K1505">
        <v>1</v>
      </c>
      <c r="L1505" s="13">
        <f>VLOOKUP(I1505,FormProductsTable[],2,0)*(1-FormTransactionsTable[[#This Row],[Discount]])</f>
        <v>22.95</v>
      </c>
      <c r="M1505" s="14" t="str">
        <f>VLOOKUP(H1505,FormSalesRepTable[],2,0)</f>
        <v>MidWest</v>
      </c>
      <c r="N1505" s="13">
        <f t="shared" si="25"/>
        <v>22.95</v>
      </c>
    </row>
    <row r="1506" spans="7:14" x14ac:dyDescent="0.25">
      <c r="G1506" s="3">
        <v>41989</v>
      </c>
      <c r="H1506" t="s">
        <v>93</v>
      </c>
      <c r="I1506" t="s">
        <v>24</v>
      </c>
      <c r="J1506">
        <v>0</v>
      </c>
      <c r="K1506">
        <v>4</v>
      </c>
      <c r="L1506" s="13">
        <f>VLOOKUP(I1506,FormProductsTable[],2,0)*(1-FormTransactionsTable[[#This Row],[Discount]])</f>
        <v>34</v>
      </c>
      <c r="M1506" s="14" t="str">
        <f>VLOOKUP(H1506,FormSalesRepTable[],2,0)</f>
        <v>MidWest</v>
      </c>
      <c r="N1506" s="13">
        <f t="shared" si="25"/>
        <v>136</v>
      </c>
    </row>
    <row r="1507" spans="7:14" x14ac:dyDescent="0.25">
      <c r="G1507" s="3">
        <v>41947</v>
      </c>
      <c r="H1507" t="s">
        <v>89</v>
      </c>
      <c r="I1507" t="s">
        <v>11</v>
      </c>
      <c r="J1507">
        <v>2.5000000000000001E-2</v>
      </c>
      <c r="K1507">
        <v>2</v>
      </c>
      <c r="L1507" s="13">
        <f>VLOOKUP(I1507,FormProductsTable[],2,0)*(1-FormTransactionsTable[[#This Row],[Discount]])</f>
        <v>77.951250000000002</v>
      </c>
      <c r="M1507" s="14" t="str">
        <f>VLOOKUP(H1507,FormSalesRepTable[],2,0)</f>
        <v>West</v>
      </c>
      <c r="N1507" s="13">
        <f t="shared" si="25"/>
        <v>155.9</v>
      </c>
    </row>
    <row r="1508" spans="7:14" x14ac:dyDescent="0.25">
      <c r="G1508" s="3">
        <v>41976</v>
      </c>
      <c r="H1508" t="s">
        <v>39</v>
      </c>
      <c r="I1508" t="s">
        <v>24</v>
      </c>
      <c r="J1508">
        <v>2.5000000000000001E-2</v>
      </c>
      <c r="K1508">
        <v>3</v>
      </c>
      <c r="L1508" s="13">
        <f>VLOOKUP(I1508,FormProductsTable[],2,0)*(1-FormTransactionsTable[[#This Row],[Discount]])</f>
        <v>33.15</v>
      </c>
      <c r="M1508" s="14" t="str">
        <f>VLOOKUP(H1508,FormSalesRepTable[],2,0)</f>
        <v>East</v>
      </c>
      <c r="N1508" s="13">
        <f t="shared" si="25"/>
        <v>99.45</v>
      </c>
    </row>
    <row r="1509" spans="7:14" x14ac:dyDescent="0.25">
      <c r="G1509" s="3">
        <v>41979</v>
      </c>
      <c r="H1509" t="s">
        <v>53</v>
      </c>
      <c r="I1509" t="s">
        <v>21</v>
      </c>
      <c r="J1509">
        <v>0.02</v>
      </c>
      <c r="K1509">
        <v>3</v>
      </c>
      <c r="L1509" s="13">
        <f>VLOOKUP(I1509,FormProductsTable[],2,0)*(1-FormTransactionsTable[[#This Row],[Discount]])</f>
        <v>24.5</v>
      </c>
      <c r="M1509" s="14" t="str">
        <f>VLOOKUP(H1509,FormSalesRepTable[],2,0)</f>
        <v>East</v>
      </c>
      <c r="N1509" s="13">
        <f t="shared" si="25"/>
        <v>73.5</v>
      </c>
    </row>
    <row r="1510" spans="7:14" x14ac:dyDescent="0.25">
      <c r="G1510" s="3">
        <v>41580</v>
      </c>
      <c r="H1510" t="s">
        <v>70</v>
      </c>
      <c r="I1510" t="s">
        <v>17</v>
      </c>
      <c r="J1510">
        <v>0.01</v>
      </c>
      <c r="K1510">
        <v>2</v>
      </c>
      <c r="L1510" s="13">
        <f>VLOOKUP(I1510,FormProductsTable[],2,0)*(1-FormTransactionsTable[[#This Row],[Discount]])</f>
        <v>22.720499999999998</v>
      </c>
      <c r="M1510" s="14" t="str">
        <f>VLOOKUP(H1510,FormSalesRepTable[],2,0)</f>
        <v>MidWest</v>
      </c>
      <c r="N1510" s="13">
        <f t="shared" si="25"/>
        <v>45.44</v>
      </c>
    </row>
    <row r="1511" spans="7:14" x14ac:dyDescent="0.25">
      <c r="G1511" s="3">
        <v>41401</v>
      </c>
      <c r="H1511" t="s">
        <v>84</v>
      </c>
      <c r="I1511" t="s">
        <v>24</v>
      </c>
      <c r="J1511">
        <v>0</v>
      </c>
      <c r="K1511">
        <v>2</v>
      </c>
      <c r="L1511" s="13">
        <f>VLOOKUP(I1511,FormProductsTable[],2,0)*(1-FormTransactionsTable[[#This Row],[Discount]])</f>
        <v>34</v>
      </c>
      <c r="M1511" s="14" t="str">
        <f>VLOOKUP(H1511,FormSalesRepTable[],2,0)</f>
        <v>West</v>
      </c>
      <c r="N1511" s="13">
        <f t="shared" si="25"/>
        <v>68</v>
      </c>
    </row>
    <row r="1512" spans="7:14" x14ac:dyDescent="0.25">
      <c r="G1512" s="3">
        <v>41964</v>
      </c>
      <c r="H1512" t="s">
        <v>13</v>
      </c>
      <c r="I1512" t="s">
        <v>36</v>
      </c>
      <c r="J1512">
        <v>1.4999999999999999E-2</v>
      </c>
      <c r="K1512">
        <v>4</v>
      </c>
      <c r="L1512" s="13">
        <f>VLOOKUP(I1512,FormProductsTable[],2,0)*(1-FormTransactionsTable[[#This Row],[Discount]])</f>
        <v>24.625</v>
      </c>
      <c r="M1512" s="14" t="str">
        <f>VLOOKUP(H1512,FormSalesRepTable[],2,0)</f>
        <v>West</v>
      </c>
      <c r="N1512" s="13">
        <f t="shared" si="25"/>
        <v>98.5</v>
      </c>
    </row>
    <row r="1513" spans="7:14" x14ac:dyDescent="0.25">
      <c r="G1513" s="3">
        <v>41715</v>
      </c>
      <c r="H1513" t="s">
        <v>72</v>
      </c>
      <c r="I1513" t="s">
        <v>12</v>
      </c>
      <c r="J1513">
        <v>2.5000000000000001E-2</v>
      </c>
      <c r="K1513">
        <v>2</v>
      </c>
      <c r="L1513" s="13">
        <f>VLOOKUP(I1513,FormProductsTable[],2,0)*(1-FormTransactionsTable[[#This Row],[Discount]])</f>
        <v>22.376249999999999</v>
      </c>
      <c r="M1513" s="14" t="str">
        <f>VLOOKUP(H1513,FormSalesRepTable[],2,0)</f>
        <v>West</v>
      </c>
      <c r="N1513" s="13">
        <f t="shared" si="25"/>
        <v>44.75</v>
      </c>
    </row>
    <row r="1514" spans="7:14" x14ac:dyDescent="0.25">
      <c r="G1514" s="3">
        <v>41601</v>
      </c>
      <c r="H1514" t="s">
        <v>89</v>
      </c>
      <c r="I1514" t="s">
        <v>12</v>
      </c>
      <c r="J1514">
        <v>0</v>
      </c>
      <c r="K1514">
        <v>3</v>
      </c>
      <c r="L1514" s="13">
        <f>VLOOKUP(I1514,FormProductsTable[],2,0)*(1-FormTransactionsTable[[#This Row],[Discount]])</f>
        <v>22.95</v>
      </c>
      <c r="M1514" s="14" t="str">
        <f>VLOOKUP(H1514,FormSalesRepTable[],2,0)</f>
        <v>West</v>
      </c>
      <c r="N1514" s="13">
        <f t="shared" si="25"/>
        <v>68.849999999999994</v>
      </c>
    </row>
    <row r="1515" spans="7:14" x14ac:dyDescent="0.25">
      <c r="G1515" s="3">
        <v>41807</v>
      </c>
      <c r="H1515" t="s">
        <v>37</v>
      </c>
      <c r="I1515" t="s">
        <v>24</v>
      </c>
      <c r="J1515">
        <v>0.03</v>
      </c>
      <c r="K1515">
        <v>17</v>
      </c>
      <c r="L1515" s="13">
        <f>VLOOKUP(I1515,FormProductsTable[],2,0)*(1-FormTransactionsTable[[#This Row],[Discount]])</f>
        <v>32.979999999999997</v>
      </c>
      <c r="M1515" s="14" t="str">
        <f>VLOOKUP(H1515,FormSalesRepTable[],2,0)</f>
        <v>South</v>
      </c>
      <c r="N1515" s="13">
        <f t="shared" si="25"/>
        <v>560.66</v>
      </c>
    </row>
    <row r="1516" spans="7:14" x14ac:dyDescent="0.25">
      <c r="G1516" s="3">
        <v>41627</v>
      </c>
      <c r="H1516" t="s">
        <v>40</v>
      </c>
      <c r="I1516" t="s">
        <v>12</v>
      </c>
      <c r="J1516">
        <v>2.5000000000000001E-2</v>
      </c>
      <c r="K1516">
        <v>2</v>
      </c>
      <c r="L1516" s="13">
        <f>VLOOKUP(I1516,FormProductsTable[],2,0)*(1-FormTransactionsTable[[#This Row],[Discount]])</f>
        <v>22.376249999999999</v>
      </c>
      <c r="M1516" s="14" t="str">
        <f>VLOOKUP(H1516,FormSalesRepTable[],2,0)</f>
        <v>South</v>
      </c>
      <c r="N1516" s="13">
        <f t="shared" si="25"/>
        <v>44.75</v>
      </c>
    </row>
    <row r="1517" spans="7:14" x14ac:dyDescent="0.25">
      <c r="G1517" s="3">
        <v>42003</v>
      </c>
      <c r="H1517" t="s">
        <v>34</v>
      </c>
      <c r="I1517" t="s">
        <v>12</v>
      </c>
      <c r="J1517">
        <v>0.02</v>
      </c>
      <c r="K1517">
        <v>2</v>
      </c>
      <c r="L1517" s="13">
        <f>VLOOKUP(I1517,FormProductsTable[],2,0)*(1-FormTransactionsTable[[#This Row],[Discount]])</f>
        <v>22.491</v>
      </c>
      <c r="M1517" s="14" t="str">
        <f>VLOOKUP(H1517,FormSalesRepTable[],2,0)</f>
        <v>MidWest</v>
      </c>
      <c r="N1517" s="13">
        <f t="shared" si="25"/>
        <v>44.98</v>
      </c>
    </row>
    <row r="1518" spans="7:14" x14ac:dyDescent="0.25">
      <c r="G1518" s="3">
        <v>41981</v>
      </c>
      <c r="H1518" t="s">
        <v>86</v>
      </c>
      <c r="I1518" t="s">
        <v>21</v>
      </c>
      <c r="J1518">
        <v>0.01</v>
      </c>
      <c r="K1518">
        <v>5</v>
      </c>
      <c r="L1518" s="13">
        <f>VLOOKUP(I1518,FormProductsTable[],2,0)*(1-FormTransactionsTable[[#This Row],[Discount]])</f>
        <v>24.75</v>
      </c>
      <c r="M1518" s="14" t="str">
        <f>VLOOKUP(H1518,FormSalesRepTable[],2,0)</f>
        <v>South</v>
      </c>
      <c r="N1518" s="13">
        <f t="shared" si="25"/>
        <v>123.75</v>
      </c>
    </row>
    <row r="1519" spans="7:14" x14ac:dyDescent="0.25">
      <c r="G1519" s="3">
        <v>41966</v>
      </c>
      <c r="H1519" t="s">
        <v>26</v>
      </c>
      <c r="I1519" t="s">
        <v>17</v>
      </c>
      <c r="J1519">
        <v>1.4999999999999999E-2</v>
      </c>
      <c r="K1519">
        <v>2</v>
      </c>
      <c r="L1519" s="13">
        <f>VLOOKUP(I1519,FormProductsTable[],2,0)*(1-FormTransactionsTable[[#This Row],[Discount]])</f>
        <v>22.60575</v>
      </c>
      <c r="M1519" s="14" t="str">
        <f>VLOOKUP(H1519,FormSalesRepTable[],2,0)</f>
        <v>MidWest</v>
      </c>
      <c r="N1519" s="13">
        <f t="shared" si="25"/>
        <v>45.21</v>
      </c>
    </row>
    <row r="1520" spans="7:14" x14ac:dyDescent="0.25">
      <c r="G1520" s="3">
        <v>41969</v>
      </c>
      <c r="H1520" t="s">
        <v>20</v>
      </c>
      <c r="I1520" t="s">
        <v>11</v>
      </c>
      <c r="J1520">
        <v>2.5000000000000001E-2</v>
      </c>
      <c r="K1520">
        <v>2</v>
      </c>
      <c r="L1520" s="13">
        <f>VLOOKUP(I1520,FormProductsTable[],2,0)*(1-FormTransactionsTable[[#This Row],[Discount]])</f>
        <v>77.951250000000002</v>
      </c>
      <c r="M1520" s="14" t="str">
        <f>VLOOKUP(H1520,FormSalesRepTable[],2,0)</f>
        <v>West</v>
      </c>
      <c r="N1520" s="13">
        <f t="shared" si="25"/>
        <v>155.9</v>
      </c>
    </row>
    <row r="1521" spans="7:14" x14ac:dyDescent="0.25">
      <c r="G1521" s="3">
        <v>41630</v>
      </c>
      <c r="H1521" t="s">
        <v>29</v>
      </c>
      <c r="I1521" t="s">
        <v>24</v>
      </c>
      <c r="J1521">
        <v>0</v>
      </c>
      <c r="K1521">
        <v>4</v>
      </c>
      <c r="L1521" s="13">
        <f>VLOOKUP(I1521,FormProductsTable[],2,0)*(1-FormTransactionsTable[[#This Row],[Discount]])</f>
        <v>34</v>
      </c>
      <c r="M1521" s="14" t="str">
        <f>VLOOKUP(H1521,FormSalesRepTable[],2,0)</f>
        <v>East</v>
      </c>
      <c r="N1521" s="13">
        <f t="shared" si="25"/>
        <v>136</v>
      </c>
    </row>
    <row r="1522" spans="7:14" x14ac:dyDescent="0.25">
      <c r="G1522" s="3">
        <v>41951</v>
      </c>
      <c r="H1522" t="s">
        <v>47</v>
      </c>
      <c r="I1522" t="s">
        <v>24</v>
      </c>
      <c r="J1522">
        <v>0.02</v>
      </c>
      <c r="K1522">
        <v>1</v>
      </c>
      <c r="L1522" s="13">
        <f>VLOOKUP(I1522,FormProductsTable[],2,0)*(1-FormTransactionsTable[[#This Row],[Discount]])</f>
        <v>33.32</v>
      </c>
      <c r="M1522" s="14" t="str">
        <f>VLOOKUP(H1522,FormSalesRepTable[],2,0)</f>
        <v>MidWest</v>
      </c>
      <c r="N1522" s="13">
        <f t="shared" si="25"/>
        <v>33.32</v>
      </c>
    </row>
    <row r="1523" spans="7:14" x14ac:dyDescent="0.25">
      <c r="G1523" s="3">
        <v>41810</v>
      </c>
      <c r="H1523" t="s">
        <v>89</v>
      </c>
      <c r="I1523" t="s">
        <v>16</v>
      </c>
      <c r="J1523">
        <v>2.5000000000000001E-2</v>
      </c>
      <c r="K1523">
        <v>1</v>
      </c>
      <c r="L1523" s="13">
        <f>VLOOKUP(I1523,FormProductsTable[],2,0)*(1-FormTransactionsTable[[#This Row],[Discount]])</f>
        <v>19.451249999999998</v>
      </c>
      <c r="M1523" s="14" t="str">
        <f>VLOOKUP(H1523,FormSalesRepTable[],2,0)</f>
        <v>West</v>
      </c>
      <c r="N1523" s="13">
        <f t="shared" si="25"/>
        <v>19.45</v>
      </c>
    </row>
    <row r="1524" spans="7:14" x14ac:dyDescent="0.25">
      <c r="G1524" s="3">
        <v>41730</v>
      </c>
      <c r="H1524" t="s">
        <v>85</v>
      </c>
      <c r="I1524" t="s">
        <v>24</v>
      </c>
      <c r="J1524">
        <v>0</v>
      </c>
      <c r="K1524">
        <v>2</v>
      </c>
      <c r="L1524" s="13">
        <f>VLOOKUP(I1524,FormProductsTable[],2,0)*(1-FormTransactionsTable[[#This Row],[Discount]])</f>
        <v>34</v>
      </c>
      <c r="M1524" s="14" t="str">
        <f>VLOOKUP(H1524,FormSalesRepTable[],2,0)</f>
        <v>West</v>
      </c>
      <c r="N1524" s="13">
        <f t="shared" si="25"/>
        <v>68</v>
      </c>
    </row>
    <row r="1525" spans="7:14" x14ac:dyDescent="0.25">
      <c r="G1525" s="3">
        <v>41960</v>
      </c>
      <c r="H1525" t="s">
        <v>45</v>
      </c>
      <c r="I1525" t="s">
        <v>36</v>
      </c>
      <c r="J1525">
        <v>0.01</v>
      </c>
      <c r="K1525">
        <v>7</v>
      </c>
      <c r="L1525" s="13">
        <f>VLOOKUP(I1525,FormProductsTable[],2,0)*(1-FormTransactionsTable[[#This Row],[Discount]])</f>
        <v>24.75</v>
      </c>
      <c r="M1525" s="14" t="str">
        <f>VLOOKUP(H1525,FormSalesRepTable[],2,0)</f>
        <v>MidWest</v>
      </c>
      <c r="N1525" s="13">
        <f t="shared" si="25"/>
        <v>173.25</v>
      </c>
    </row>
    <row r="1526" spans="7:14" x14ac:dyDescent="0.25">
      <c r="G1526" s="3">
        <v>41998</v>
      </c>
      <c r="H1526" t="s">
        <v>59</v>
      </c>
      <c r="I1526" t="s">
        <v>24</v>
      </c>
      <c r="J1526">
        <v>0</v>
      </c>
      <c r="K1526">
        <v>3</v>
      </c>
      <c r="L1526" s="13">
        <f>VLOOKUP(I1526,FormProductsTable[],2,0)*(1-FormTransactionsTable[[#This Row],[Discount]])</f>
        <v>34</v>
      </c>
      <c r="M1526" s="14" t="str">
        <f>VLOOKUP(H1526,FormSalesRepTable[],2,0)</f>
        <v>South</v>
      </c>
      <c r="N1526" s="13">
        <f t="shared" si="25"/>
        <v>102</v>
      </c>
    </row>
    <row r="1527" spans="7:14" x14ac:dyDescent="0.25">
      <c r="G1527" s="3">
        <v>41694</v>
      </c>
      <c r="H1527" t="s">
        <v>42</v>
      </c>
      <c r="I1527" t="s">
        <v>36</v>
      </c>
      <c r="J1527">
        <v>1.4999999999999999E-2</v>
      </c>
      <c r="K1527">
        <v>1</v>
      </c>
      <c r="L1527" s="13">
        <f>VLOOKUP(I1527,FormProductsTable[],2,0)*(1-FormTransactionsTable[[#This Row],[Discount]])</f>
        <v>24.625</v>
      </c>
      <c r="M1527" s="14" t="str">
        <f>VLOOKUP(H1527,FormSalesRepTable[],2,0)</f>
        <v>MidWest</v>
      </c>
      <c r="N1527" s="13">
        <f t="shared" si="25"/>
        <v>24.63</v>
      </c>
    </row>
    <row r="1528" spans="7:14" x14ac:dyDescent="0.25">
      <c r="G1528" s="3">
        <v>41951</v>
      </c>
      <c r="H1528" t="s">
        <v>91</v>
      </c>
      <c r="I1528" t="s">
        <v>30</v>
      </c>
      <c r="J1528">
        <v>0</v>
      </c>
      <c r="K1528">
        <v>3</v>
      </c>
      <c r="L1528" s="13">
        <f>VLOOKUP(I1528,FormProductsTable[],2,0)*(1-FormTransactionsTable[[#This Row],[Discount]])</f>
        <v>30</v>
      </c>
      <c r="M1528" s="14" t="str">
        <f>VLOOKUP(H1528,FormSalesRepTable[],2,0)</f>
        <v>West</v>
      </c>
      <c r="N1528" s="13">
        <f t="shared" si="25"/>
        <v>90</v>
      </c>
    </row>
    <row r="1529" spans="7:14" x14ac:dyDescent="0.25">
      <c r="G1529" s="3">
        <v>41625</v>
      </c>
      <c r="H1529" t="s">
        <v>90</v>
      </c>
      <c r="I1529" t="s">
        <v>36</v>
      </c>
      <c r="J1529">
        <v>0</v>
      </c>
      <c r="K1529">
        <v>1</v>
      </c>
      <c r="L1529" s="13">
        <f>VLOOKUP(I1529,FormProductsTable[],2,0)*(1-FormTransactionsTable[[#This Row],[Discount]])</f>
        <v>25</v>
      </c>
      <c r="M1529" s="14" t="str">
        <f>VLOOKUP(H1529,FormSalesRepTable[],2,0)</f>
        <v>East</v>
      </c>
      <c r="N1529" s="13">
        <f t="shared" si="25"/>
        <v>25</v>
      </c>
    </row>
    <row r="1530" spans="7:14" x14ac:dyDescent="0.25">
      <c r="G1530" s="3">
        <v>41888</v>
      </c>
      <c r="H1530" t="s">
        <v>59</v>
      </c>
      <c r="I1530" t="s">
        <v>24</v>
      </c>
      <c r="J1530">
        <v>0</v>
      </c>
      <c r="K1530">
        <v>2</v>
      </c>
      <c r="L1530" s="13">
        <f>VLOOKUP(I1530,FormProductsTable[],2,0)*(1-FormTransactionsTable[[#This Row],[Discount]])</f>
        <v>34</v>
      </c>
      <c r="M1530" s="14" t="str">
        <f>VLOOKUP(H1530,FormSalesRepTable[],2,0)</f>
        <v>South</v>
      </c>
      <c r="N1530" s="13">
        <f t="shared" si="25"/>
        <v>68</v>
      </c>
    </row>
    <row r="1531" spans="7:14" x14ac:dyDescent="0.25">
      <c r="G1531" s="3">
        <v>42001</v>
      </c>
      <c r="H1531" t="s">
        <v>84</v>
      </c>
      <c r="I1531" t="s">
        <v>36</v>
      </c>
      <c r="J1531">
        <v>2.5000000000000001E-2</v>
      </c>
      <c r="K1531">
        <v>1</v>
      </c>
      <c r="L1531" s="13">
        <f>VLOOKUP(I1531,FormProductsTable[],2,0)*(1-FormTransactionsTable[[#This Row],[Discount]])</f>
        <v>24.375</v>
      </c>
      <c r="M1531" s="14" t="str">
        <f>VLOOKUP(H1531,FormSalesRepTable[],2,0)</f>
        <v>West</v>
      </c>
      <c r="N1531" s="13">
        <f t="shared" si="25"/>
        <v>24.38</v>
      </c>
    </row>
    <row r="1532" spans="7:14" x14ac:dyDescent="0.25">
      <c r="G1532" s="3">
        <v>41585</v>
      </c>
      <c r="H1532" t="s">
        <v>26</v>
      </c>
      <c r="I1532" t="s">
        <v>24</v>
      </c>
      <c r="J1532">
        <v>0</v>
      </c>
      <c r="K1532">
        <v>1</v>
      </c>
      <c r="L1532" s="13">
        <f>VLOOKUP(I1532,FormProductsTable[],2,0)*(1-FormTransactionsTable[[#This Row],[Discount]])</f>
        <v>34</v>
      </c>
      <c r="M1532" s="14" t="str">
        <f>VLOOKUP(H1532,FormSalesRepTable[],2,0)</f>
        <v>MidWest</v>
      </c>
      <c r="N1532" s="13">
        <f t="shared" si="25"/>
        <v>34</v>
      </c>
    </row>
    <row r="1533" spans="7:14" x14ac:dyDescent="0.25">
      <c r="G1533" s="3">
        <v>41997</v>
      </c>
      <c r="H1533" t="s">
        <v>47</v>
      </c>
      <c r="I1533" t="s">
        <v>21</v>
      </c>
      <c r="J1533">
        <v>0.02</v>
      </c>
      <c r="K1533">
        <v>2</v>
      </c>
      <c r="L1533" s="13">
        <f>VLOOKUP(I1533,FormProductsTable[],2,0)*(1-FormTransactionsTable[[#This Row],[Discount]])</f>
        <v>24.5</v>
      </c>
      <c r="M1533" s="14" t="str">
        <f>VLOOKUP(H1533,FormSalesRepTable[],2,0)</f>
        <v>MidWest</v>
      </c>
      <c r="N1533" s="13">
        <f t="shared" si="25"/>
        <v>49</v>
      </c>
    </row>
    <row r="1534" spans="7:14" x14ac:dyDescent="0.25">
      <c r="G1534" s="3">
        <v>41615</v>
      </c>
      <c r="H1534" t="s">
        <v>40</v>
      </c>
      <c r="I1534" t="s">
        <v>24</v>
      </c>
      <c r="J1534">
        <v>0.01</v>
      </c>
      <c r="K1534">
        <v>2</v>
      </c>
      <c r="L1534" s="13">
        <f>VLOOKUP(I1534,FormProductsTable[],2,0)*(1-FormTransactionsTable[[#This Row],[Discount]])</f>
        <v>33.659999999999997</v>
      </c>
      <c r="M1534" s="14" t="str">
        <f>VLOOKUP(H1534,FormSalesRepTable[],2,0)</f>
        <v>South</v>
      </c>
      <c r="N1534" s="13">
        <f t="shared" si="25"/>
        <v>67.319999999999993</v>
      </c>
    </row>
    <row r="1535" spans="7:14" x14ac:dyDescent="0.25">
      <c r="G1535" s="3">
        <v>41635</v>
      </c>
      <c r="H1535" t="s">
        <v>52</v>
      </c>
      <c r="I1535" t="s">
        <v>41</v>
      </c>
      <c r="J1535">
        <v>0</v>
      </c>
      <c r="K1535">
        <v>2</v>
      </c>
      <c r="L1535" s="13">
        <f>VLOOKUP(I1535,FormProductsTable[],2,0)*(1-FormTransactionsTable[[#This Row],[Discount]])</f>
        <v>19</v>
      </c>
      <c r="M1535" s="14" t="str">
        <f>VLOOKUP(H1535,FormSalesRepTable[],2,0)</f>
        <v>West</v>
      </c>
      <c r="N1535" s="13">
        <f t="shared" si="25"/>
        <v>38</v>
      </c>
    </row>
    <row r="1536" spans="7:14" x14ac:dyDescent="0.25">
      <c r="G1536" s="3">
        <v>41655</v>
      </c>
      <c r="H1536" t="s">
        <v>86</v>
      </c>
      <c r="I1536" t="s">
        <v>12</v>
      </c>
      <c r="J1536">
        <v>0</v>
      </c>
      <c r="K1536">
        <v>2</v>
      </c>
      <c r="L1536" s="13">
        <f>VLOOKUP(I1536,FormProductsTable[],2,0)*(1-FormTransactionsTable[[#This Row],[Discount]])</f>
        <v>22.95</v>
      </c>
      <c r="M1536" s="14" t="str">
        <f>VLOOKUP(H1536,FormSalesRepTable[],2,0)</f>
        <v>South</v>
      </c>
      <c r="N1536" s="13">
        <f t="shared" si="25"/>
        <v>45.9</v>
      </c>
    </row>
    <row r="1537" spans="7:14" x14ac:dyDescent="0.25">
      <c r="G1537" s="3">
        <v>41966</v>
      </c>
      <c r="H1537" t="s">
        <v>86</v>
      </c>
      <c r="I1537" t="s">
        <v>11</v>
      </c>
      <c r="J1537">
        <v>0</v>
      </c>
      <c r="K1537">
        <v>1</v>
      </c>
      <c r="L1537" s="13">
        <f>VLOOKUP(I1537,FormProductsTable[],2,0)*(1-FormTransactionsTable[[#This Row],[Discount]])</f>
        <v>79.95</v>
      </c>
      <c r="M1537" s="14" t="str">
        <f>VLOOKUP(H1537,FormSalesRepTable[],2,0)</f>
        <v>South</v>
      </c>
      <c r="N1537" s="13">
        <f t="shared" si="25"/>
        <v>79.95</v>
      </c>
    </row>
    <row r="1538" spans="7:14" x14ac:dyDescent="0.25">
      <c r="G1538" s="3">
        <v>41993</v>
      </c>
      <c r="H1538" t="s">
        <v>94</v>
      </c>
      <c r="I1538" t="s">
        <v>27</v>
      </c>
      <c r="J1538">
        <v>2.5000000000000001E-2</v>
      </c>
      <c r="K1538">
        <v>3</v>
      </c>
      <c r="L1538" s="13">
        <f>VLOOKUP(I1538,FormProductsTable[],2,0)*(1-FormTransactionsTable[[#This Row],[Discount]])</f>
        <v>26.8125</v>
      </c>
      <c r="M1538" s="14" t="str">
        <f>VLOOKUP(H1538,FormSalesRepTable[],2,0)</f>
        <v>South</v>
      </c>
      <c r="N1538" s="13">
        <f t="shared" si="25"/>
        <v>80.44</v>
      </c>
    </row>
    <row r="1539" spans="7:14" x14ac:dyDescent="0.25">
      <c r="G1539" s="3">
        <v>41986</v>
      </c>
      <c r="H1539" t="s">
        <v>81</v>
      </c>
      <c r="I1539" t="s">
        <v>24</v>
      </c>
      <c r="J1539">
        <v>0.03</v>
      </c>
      <c r="K1539">
        <v>2</v>
      </c>
      <c r="L1539" s="13">
        <f>VLOOKUP(I1539,FormProductsTable[],2,0)*(1-FormTransactionsTable[[#This Row],[Discount]])</f>
        <v>32.979999999999997</v>
      </c>
      <c r="M1539" s="14" t="str">
        <f>VLOOKUP(H1539,FormSalesRepTable[],2,0)</f>
        <v>West</v>
      </c>
      <c r="N1539" s="13">
        <f t="shared" ref="N1539:N1602" si="26">ROUND(L1539*K1539,2)</f>
        <v>65.959999999999994</v>
      </c>
    </row>
    <row r="1540" spans="7:14" x14ac:dyDescent="0.25">
      <c r="G1540" s="3">
        <v>41288</v>
      </c>
      <c r="H1540" t="s">
        <v>45</v>
      </c>
      <c r="I1540" t="s">
        <v>17</v>
      </c>
      <c r="J1540">
        <v>0</v>
      </c>
      <c r="K1540">
        <v>4</v>
      </c>
      <c r="L1540" s="13">
        <f>VLOOKUP(I1540,FormProductsTable[],2,0)*(1-FormTransactionsTable[[#This Row],[Discount]])</f>
        <v>22.95</v>
      </c>
      <c r="M1540" s="14" t="str">
        <f>VLOOKUP(H1540,FormSalesRepTable[],2,0)</f>
        <v>MidWest</v>
      </c>
      <c r="N1540" s="13">
        <f t="shared" si="26"/>
        <v>91.8</v>
      </c>
    </row>
    <row r="1541" spans="7:14" x14ac:dyDescent="0.25">
      <c r="G1541" s="3">
        <v>41709</v>
      </c>
      <c r="H1541" t="s">
        <v>77</v>
      </c>
      <c r="I1541" t="s">
        <v>24</v>
      </c>
      <c r="J1541">
        <v>0</v>
      </c>
      <c r="K1541">
        <v>4</v>
      </c>
      <c r="L1541" s="13">
        <f>VLOOKUP(I1541,FormProductsTable[],2,0)*(1-FormTransactionsTable[[#This Row],[Discount]])</f>
        <v>34</v>
      </c>
      <c r="M1541" s="14" t="str">
        <f>VLOOKUP(H1541,FormSalesRepTable[],2,0)</f>
        <v>West</v>
      </c>
      <c r="N1541" s="13">
        <f t="shared" si="26"/>
        <v>136</v>
      </c>
    </row>
    <row r="1542" spans="7:14" x14ac:dyDescent="0.25">
      <c r="G1542" s="3">
        <v>41634</v>
      </c>
      <c r="H1542" t="s">
        <v>45</v>
      </c>
      <c r="I1542" t="s">
        <v>24</v>
      </c>
      <c r="J1542">
        <v>0</v>
      </c>
      <c r="K1542">
        <v>2</v>
      </c>
      <c r="L1542" s="13">
        <f>VLOOKUP(I1542,FormProductsTable[],2,0)*(1-FormTransactionsTable[[#This Row],[Discount]])</f>
        <v>34</v>
      </c>
      <c r="M1542" s="14" t="str">
        <f>VLOOKUP(H1542,FormSalesRepTable[],2,0)</f>
        <v>MidWest</v>
      </c>
      <c r="N1542" s="13">
        <f t="shared" si="26"/>
        <v>68</v>
      </c>
    </row>
    <row r="1543" spans="7:14" x14ac:dyDescent="0.25">
      <c r="G1543" s="3">
        <v>41352</v>
      </c>
      <c r="H1543" t="s">
        <v>83</v>
      </c>
      <c r="I1543" t="s">
        <v>16</v>
      </c>
      <c r="J1543">
        <v>0</v>
      </c>
      <c r="K1543">
        <v>1</v>
      </c>
      <c r="L1543" s="13">
        <f>VLOOKUP(I1543,FormProductsTable[],2,0)*(1-FormTransactionsTable[[#This Row],[Discount]])</f>
        <v>19.95</v>
      </c>
      <c r="M1543" s="14" t="str">
        <f>VLOOKUP(H1543,FormSalesRepTable[],2,0)</f>
        <v>East</v>
      </c>
      <c r="N1543" s="13">
        <f t="shared" si="26"/>
        <v>19.95</v>
      </c>
    </row>
    <row r="1544" spans="7:14" x14ac:dyDescent="0.25">
      <c r="G1544" s="3">
        <v>41594</v>
      </c>
      <c r="H1544" t="s">
        <v>45</v>
      </c>
      <c r="I1544" t="s">
        <v>21</v>
      </c>
      <c r="J1544">
        <v>0</v>
      </c>
      <c r="K1544">
        <v>3</v>
      </c>
      <c r="L1544" s="13">
        <f>VLOOKUP(I1544,FormProductsTable[],2,0)*(1-FormTransactionsTable[[#This Row],[Discount]])</f>
        <v>25</v>
      </c>
      <c r="M1544" s="14" t="str">
        <f>VLOOKUP(H1544,FormSalesRepTable[],2,0)</f>
        <v>MidWest</v>
      </c>
      <c r="N1544" s="13">
        <f t="shared" si="26"/>
        <v>75</v>
      </c>
    </row>
    <row r="1545" spans="7:14" x14ac:dyDescent="0.25">
      <c r="G1545" s="3">
        <v>41994</v>
      </c>
      <c r="H1545" t="s">
        <v>60</v>
      </c>
      <c r="I1545" t="s">
        <v>12</v>
      </c>
      <c r="J1545">
        <v>0</v>
      </c>
      <c r="K1545">
        <v>2</v>
      </c>
      <c r="L1545" s="13">
        <f>VLOOKUP(I1545,FormProductsTable[],2,0)*(1-FormTransactionsTable[[#This Row],[Discount]])</f>
        <v>22.95</v>
      </c>
      <c r="M1545" s="14" t="str">
        <f>VLOOKUP(H1545,FormSalesRepTable[],2,0)</f>
        <v>South</v>
      </c>
      <c r="N1545" s="13">
        <f t="shared" si="26"/>
        <v>45.9</v>
      </c>
    </row>
    <row r="1546" spans="7:14" x14ac:dyDescent="0.25">
      <c r="G1546" s="3">
        <v>41971</v>
      </c>
      <c r="H1546" t="s">
        <v>45</v>
      </c>
      <c r="I1546" t="s">
        <v>7</v>
      </c>
      <c r="J1546">
        <v>0.02</v>
      </c>
      <c r="K1546">
        <v>2</v>
      </c>
      <c r="L1546" s="13">
        <f>VLOOKUP(I1546,FormProductsTable[],2,0)*(1-FormTransactionsTable[[#This Row],[Discount]])</f>
        <v>20.58</v>
      </c>
      <c r="M1546" s="14" t="str">
        <f>VLOOKUP(H1546,FormSalesRepTable[],2,0)</f>
        <v>MidWest</v>
      </c>
      <c r="N1546" s="13">
        <f t="shared" si="26"/>
        <v>41.16</v>
      </c>
    </row>
    <row r="1547" spans="7:14" x14ac:dyDescent="0.25">
      <c r="G1547" s="3">
        <v>41961</v>
      </c>
      <c r="H1547" t="s">
        <v>26</v>
      </c>
      <c r="I1547" t="s">
        <v>36</v>
      </c>
      <c r="J1547">
        <v>0</v>
      </c>
      <c r="K1547">
        <v>3</v>
      </c>
      <c r="L1547" s="13">
        <f>VLOOKUP(I1547,FormProductsTable[],2,0)*(1-FormTransactionsTable[[#This Row],[Discount]])</f>
        <v>25</v>
      </c>
      <c r="M1547" s="14" t="str">
        <f>VLOOKUP(H1547,FormSalesRepTable[],2,0)</f>
        <v>MidWest</v>
      </c>
      <c r="N1547" s="13">
        <f t="shared" si="26"/>
        <v>75</v>
      </c>
    </row>
    <row r="1548" spans="7:14" x14ac:dyDescent="0.25">
      <c r="G1548" s="3">
        <v>41601</v>
      </c>
      <c r="H1548" t="s">
        <v>44</v>
      </c>
      <c r="I1548" t="s">
        <v>33</v>
      </c>
      <c r="J1548">
        <v>0</v>
      </c>
      <c r="K1548">
        <v>1</v>
      </c>
      <c r="L1548" s="13">
        <f>VLOOKUP(I1548,FormProductsTable[],2,0)*(1-FormTransactionsTable[[#This Row],[Discount]])</f>
        <v>23.5</v>
      </c>
      <c r="M1548" s="14" t="str">
        <f>VLOOKUP(H1548,FormSalesRepTable[],2,0)</f>
        <v>MidWest</v>
      </c>
      <c r="N1548" s="13">
        <f t="shared" si="26"/>
        <v>23.5</v>
      </c>
    </row>
    <row r="1549" spans="7:14" x14ac:dyDescent="0.25">
      <c r="G1549" s="3">
        <v>41527</v>
      </c>
      <c r="H1549" t="s">
        <v>83</v>
      </c>
      <c r="I1549" t="s">
        <v>30</v>
      </c>
      <c r="J1549">
        <v>0</v>
      </c>
      <c r="K1549">
        <v>4</v>
      </c>
      <c r="L1549" s="13">
        <f>VLOOKUP(I1549,FormProductsTable[],2,0)*(1-FormTransactionsTable[[#This Row],[Discount]])</f>
        <v>30</v>
      </c>
      <c r="M1549" s="14" t="str">
        <f>VLOOKUP(H1549,FormSalesRepTable[],2,0)</f>
        <v>East</v>
      </c>
      <c r="N1549" s="13">
        <f t="shared" si="26"/>
        <v>120</v>
      </c>
    </row>
    <row r="1550" spans="7:14" x14ac:dyDescent="0.25">
      <c r="G1550" s="3">
        <v>41831</v>
      </c>
      <c r="H1550" t="s">
        <v>72</v>
      </c>
      <c r="I1550" t="s">
        <v>24</v>
      </c>
      <c r="J1550">
        <v>0</v>
      </c>
      <c r="K1550">
        <v>2</v>
      </c>
      <c r="L1550" s="13">
        <f>VLOOKUP(I1550,FormProductsTable[],2,0)*(1-FormTransactionsTable[[#This Row],[Discount]])</f>
        <v>34</v>
      </c>
      <c r="M1550" s="14" t="str">
        <f>VLOOKUP(H1550,FormSalesRepTable[],2,0)</f>
        <v>West</v>
      </c>
      <c r="N1550" s="13">
        <f t="shared" si="26"/>
        <v>68</v>
      </c>
    </row>
    <row r="1551" spans="7:14" x14ac:dyDescent="0.25">
      <c r="G1551" s="3">
        <v>41961</v>
      </c>
      <c r="H1551" t="s">
        <v>58</v>
      </c>
      <c r="I1551" t="s">
        <v>12</v>
      </c>
      <c r="J1551">
        <v>0.01</v>
      </c>
      <c r="K1551">
        <v>2</v>
      </c>
      <c r="L1551" s="13">
        <f>VLOOKUP(I1551,FormProductsTable[],2,0)*(1-FormTransactionsTable[[#This Row],[Discount]])</f>
        <v>22.720499999999998</v>
      </c>
      <c r="M1551" s="14" t="str">
        <f>VLOOKUP(H1551,FormSalesRepTable[],2,0)</f>
        <v>East</v>
      </c>
      <c r="N1551" s="13">
        <f t="shared" si="26"/>
        <v>45.44</v>
      </c>
    </row>
    <row r="1552" spans="7:14" x14ac:dyDescent="0.25">
      <c r="G1552" s="3">
        <v>41587</v>
      </c>
      <c r="H1552" t="s">
        <v>23</v>
      </c>
      <c r="I1552" t="s">
        <v>21</v>
      </c>
      <c r="J1552">
        <v>0</v>
      </c>
      <c r="K1552">
        <v>3</v>
      </c>
      <c r="L1552" s="13">
        <f>VLOOKUP(I1552,FormProductsTable[],2,0)*(1-FormTransactionsTable[[#This Row],[Discount]])</f>
        <v>25</v>
      </c>
      <c r="M1552" s="14" t="str">
        <f>VLOOKUP(H1552,FormSalesRepTable[],2,0)</f>
        <v>MidWest</v>
      </c>
      <c r="N1552" s="13">
        <f t="shared" si="26"/>
        <v>75</v>
      </c>
    </row>
    <row r="1553" spans="7:14" x14ac:dyDescent="0.25">
      <c r="G1553" s="3">
        <v>41723</v>
      </c>
      <c r="H1553" t="s">
        <v>23</v>
      </c>
      <c r="I1553" t="s">
        <v>24</v>
      </c>
      <c r="J1553">
        <v>0.01</v>
      </c>
      <c r="K1553">
        <v>2</v>
      </c>
      <c r="L1553" s="13">
        <f>VLOOKUP(I1553,FormProductsTable[],2,0)*(1-FormTransactionsTable[[#This Row],[Discount]])</f>
        <v>33.659999999999997</v>
      </c>
      <c r="M1553" s="14" t="str">
        <f>VLOOKUP(H1553,FormSalesRepTable[],2,0)</f>
        <v>MidWest</v>
      </c>
      <c r="N1553" s="13">
        <f t="shared" si="26"/>
        <v>67.319999999999993</v>
      </c>
    </row>
    <row r="1554" spans="7:14" x14ac:dyDescent="0.25">
      <c r="G1554" s="3">
        <v>41984</v>
      </c>
      <c r="H1554" t="s">
        <v>18</v>
      </c>
      <c r="I1554" t="s">
        <v>27</v>
      </c>
      <c r="J1554">
        <v>2.5000000000000001E-2</v>
      </c>
      <c r="K1554">
        <v>2</v>
      </c>
      <c r="L1554" s="13">
        <f>VLOOKUP(I1554,FormProductsTable[],2,0)*(1-FormTransactionsTable[[#This Row],[Discount]])</f>
        <v>26.8125</v>
      </c>
      <c r="M1554" s="14" t="str">
        <f>VLOOKUP(H1554,FormSalesRepTable[],2,0)</f>
        <v>East</v>
      </c>
      <c r="N1554" s="13">
        <f t="shared" si="26"/>
        <v>53.63</v>
      </c>
    </row>
    <row r="1555" spans="7:14" x14ac:dyDescent="0.25">
      <c r="G1555" s="3">
        <v>41975</v>
      </c>
      <c r="H1555" t="s">
        <v>20</v>
      </c>
      <c r="I1555" t="s">
        <v>17</v>
      </c>
      <c r="J1555">
        <v>0</v>
      </c>
      <c r="K1555">
        <v>2</v>
      </c>
      <c r="L1555" s="13">
        <f>VLOOKUP(I1555,FormProductsTable[],2,0)*(1-FormTransactionsTable[[#This Row],[Discount]])</f>
        <v>22.95</v>
      </c>
      <c r="M1555" s="14" t="str">
        <f>VLOOKUP(H1555,FormSalesRepTable[],2,0)</f>
        <v>West</v>
      </c>
      <c r="N1555" s="13">
        <f t="shared" si="26"/>
        <v>45.9</v>
      </c>
    </row>
    <row r="1556" spans="7:14" x14ac:dyDescent="0.25">
      <c r="G1556" s="3">
        <v>41537</v>
      </c>
      <c r="H1556" t="s">
        <v>26</v>
      </c>
      <c r="I1556" t="s">
        <v>30</v>
      </c>
      <c r="J1556">
        <v>0</v>
      </c>
      <c r="K1556">
        <v>2</v>
      </c>
      <c r="L1556" s="13">
        <f>VLOOKUP(I1556,FormProductsTable[],2,0)*(1-FormTransactionsTable[[#This Row],[Discount]])</f>
        <v>30</v>
      </c>
      <c r="M1556" s="14" t="str">
        <f>VLOOKUP(H1556,FormSalesRepTable[],2,0)</f>
        <v>MidWest</v>
      </c>
      <c r="N1556" s="13">
        <f t="shared" si="26"/>
        <v>60</v>
      </c>
    </row>
    <row r="1557" spans="7:14" x14ac:dyDescent="0.25">
      <c r="G1557" s="3">
        <v>41487</v>
      </c>
      <c r="H1557" t="s">
        <v>84</v>
      </c>
      <c r="I1557" t="s">
        <v>21</v>
      </c>
      <c r="J1557">
        <v>0.01</v>
      </c>
      <c r="K1557">
        <v>3</v>
      </c>
      <c r="L1557" s="13">
        <f>VLOOKUP(I1557,FormProductsTable[],2,0)*(1-FormTransactionsTable[[#This Row],[Discount]])</f>
        <v>24.75</v>
      </c>
      <c r="M1557" s="14" t="str">
        <f>VLOOKUP(H1557,FormSalesRepTable[],2,0)</f>
        <v>West</v>
      </c>
      <c r="N1557" s="13">
        <f t="shared" si="26"/>
        <v>74.25</v>
      </c>
    </row>
    <row r="1558" spans="7:14" x14ac:dyDescent="0.25">
      <c r="G1558" s="3">
        <v>41579</v>
      </c>
      <c r="H1558" t="s">
        <v>85</v>
      </c>
      <c r="I1558" t="s">
        <v>12</v>
      </c>
      <c r="J1558">
        <v>0.03</v>
      </c>
      <c r="K1558">
        <v>2</v>
      </c>
      <c r="L1558" s="13">
        <f>VLOOKUP(I1558,FormProductsTable[],2,0)*(1-FormTransactionsTable[[#This Row],[Discount]])</f>
        <v>22.261499999999998</v>
      </c>
      <c r="M1558" s="14" t="str">
        <f>VLOOKUP(H1558,FormSalesRepTable[],2,0)</f>
        <v>West</v>
      </c>
      <c r="N1558" s="13">
        <f t="shared" si="26"/>
        <v>44.52</v>
      </c>
    </row>
    <row r="1559" spans="7:14" x14ac:dyDescent="0.25">
      <c r="G1559" s="3">
        <v>41685</v>
      </c>
      <c r="H1559" t="s">
        <v>82</v>
      </c>
      <c r="I1559" t="s">
        <v>30</v>
      </c>
      <c r="J1559">
        <v>0</v>
      </c>
      <c r="K1559">
        <v>4</v>
      </c>
      <c r="L1559" s="13">
        <f>VLOOKUP(I1559,FormProductsTable[],2,0)*(1-FormTransactionsTable[[#This Row],[Discount]])</f>
        <v>30</v>
      </c>
      <c r="M1559" s="14" t="str">
        <f>VLOOKUP(H1559,FormSalesRepTable[],2,0)</f>
        <v>South</v>
      </c>
      <c r="N1559" s="13">
        <f t="shared" si="26"/>
        <v>120</v>
      </c>
    </row>
    <row r="1560" spans="7:14" x14ac:dyDescent="0.25">
      <c r="G1560" s="3">
        <v>41632</v>
      </c>
      <c r="H1560" t="s">
        <v>20</v>
      </c>
      <c r="I1560" t="s">
        <v>27</v>
      </c>
      <c r="J1560">
        <v>0</v>
      </c>
      <c r="K1560">
        <v>1</v>
      </c>
      <c r="L1560" s="13">
        <f>VLOOKUP(I1560,FormProductsTable[],2,0)*(1-FormTransactionsTable[[#This Row],[Discount]])</f>
        <v>27.5</v>
      </c>
      <c r="M1560" s="14" t="str">
        <f>VLOOKUP(H1560,FormSalesRepTable[],2,0)</f>
        <v>West</v>
      </c>
      <c r="N1560" s="13">
        <f t="shared" si="26"/>
        <v>27.5</v>
      </c>
    </row>
    <row r="1561" spans="7:14" x14ac:dyDescent="0.25">
      <c r="G1561" s="3">
        <v>41961</v>
      </c>
      <c r="H1561" t="s">
        <v>52</v>
      </c>
      <c r="I1561" t="s">
        <v>17</v>
      </c>
      <c r="J1561">
        <v>0</v>
      </c>
      <c r="K1561">
        <v>24</v>
      </c>
      <c r="L1561" s="13">
        <f>VLOOKUP(I1561,FormProductsTable[],2,0)*(1-FormTransactionsTable[[#This Row],[Discount]])</f>
        <v>22.95</v>
      </c>
      <c r="M1561" s="14" t="str">
        <f>VLOOKUP(H1561,FormSalesRepTable[],2,0)</f>
        <v>West</v>
      </c>
      <c r="N1561" s="13">
        <f t="shared" si="26"/>
        <v>550.79999999999995</v>
      </c>
    </row>
    <row r="1562" spans="7:14" x14ac:dyDescent="0.25">
      <c r="G1562" s="3">
        <v>41624</v>
      </c>
      <c r="H1562" t="s">
        <v>29</v>
      </c>
      <c r="I1562" t="s">
        <v>30</v>
      </c>
      <c r="J1562">
        <v>2.5000000000000001E-2</v>
      </c>
      <c r="K1562">
        <v>3</v>
      </c>
      <c r="L1562" s="13">
        <f>VLOOKUP(I1562,FormProductsTable[],2,0)*(1-FormTransactionsTable[[#This Row],[Discount]])</f>
        <v>29.25</v>
      </c>
      <c r="M1562" s="14" t="str">
        <f>VLOOKUP(H1562,FormSalesRepTable[],2,0)</f>
        <v>East</v>
      </c>
      <c r="N1562" s="13">
        <f t="shared" si="26"/>
        <v>87.75</v>
      </c>
    </row>
    <row r="1563" spans="7:14" x14ac:dyDescent="0.25">
      <c r="G1563" s="3">
        <v>41966</v>
      </c>
      <c r="H1563" t="s">
        <v>59</v>
      </c>
      <c r="I1563" t="s">
        <v>17</v>
      </c>
      <c r="J1563">
        <v>0</v>
      </c>
      <c r="K1563">
        <v>2</v>
      </c>
      <c r="L1563" s="13">
        <f>VLOOKUP(I1563,FormProductsTable[],2,0)*(1-FormTransactionsTable[[#This Row],[Discount]])</f>
        <v>22.95</v>
      </c>
      <c r="M1563" s="14" t="str">
        <f>VLOOKUP(H1563,FormSalesRepTable[],2,0)</f>
        <v>South</v>
      </c>
      <c r="N1563" s="13">
        <f t="shared" si="26"/>
        <v>45.9</v>
      </c>
    </row>
    <row r="1564" spans="7:14" x14ac:dyDescent="0.25">
      <c r="G1564" s="3">
        <v>41626</v>
      </c>
      <c r="H1564" t="s">
        <v>89</v>
      </c>
      <c r="I1564" t="s">
        <v>21</v>
      </c>
      <c r="J1564">
        <v>0</v>
      </c>
      <c r="K1564">
        <v>17</v>
      </c>
      <c r="L1564" s="13">
        <f>VLOOKUP(I1564,FormProductsTable[],2,0)*(1-FormTransactionsTable[[#This Row],[Discount]])</f>
        <v>25</v>
      </c>
      <c r="M1564" s="14" t="str">
        <f>VLOOKUP(H1564,FormSalesRepTable[],2,0)</f>
        <v>West</v>
      </c>
      <c r="N1564" s="13">
        <f t="shared" si="26"/>
        <v>425</v>
      </c>
    </row>
    <row r="1565" spans="7:14" x14ac:dyDescent="0.25">
      <c r="G1565" s="3">
        <v>41599</v>
      </c>
      <c r="H1565" t="s">
        <v>46</v>
      </c>
      <c r="I1565" t="s">
        <v>36</v>
      </c>
      <c r="J1565">
        <v>2.5000000000000001E-2</v>
      </c>
      <c r="K1565">
        <v>2</v>
      </c>
      <c r="L1565" s="13">
        <f>VLOOKUP(I1565,FormProductsTable[],2,0)*(1-FormTransactionsTable[[#This Row],[Discount]])</f>
        <v>24.375</v>
      </c>
      <c r="M1565" s="14" t="str">
        <f>VLOOKUP(H1565,FormSalesRepTable[],2,0)</f>
        <v>South</v>
      </c>
      <c r="N1565" s="13">
        <f t="shared" si="26"/>
        <v>48.75</v>
      </c>
    </row>
    <row r="1566" spans="7:14" x14ac:dyDescent="0.25">
      <c r="G1566" s="3">
        <v>41959</v>
      </c>
      <c r="H1566" t="s">
        <v>89</v>
      </c>
      <c r="I1566" t="s">
        <v>36</v>
      </c>
      <c r="J1566">
        <v>0</v>
      </c>
      <c r="K1566">
        <v>1</v>
      </c>
      <c r="L1566" s="13">
        <f>VLOOKUP(I1566,FormProductsTable[],2,0)*(1-FormTransactionsTable[[#This Row],[Discount]])</f>
        <v>25</v>
      </c>
      <c r="M1566" s="14" t="str">
        <f>VLOOKUP(H1566,FormSalesRepTable[],2,0)</f>
        <v>West</v>
      </c>
      <c r="N1566" s="13">
        <f t="shared" si="26"/>
        <v>25</v>
      </c>
    </row>
    <row r="1567" spans="7:14" x14ac:dyDescent="0.25">
      <c r="G1567" s="3">
        <v>41959</v>
      </c>
      <c r="H1567" t="s">
        <v>47</v>
      </c>
      <c r="I1567" t="s">
        <v>12</v>
      </c>
      <c r="J1567">
        <v>0.02</v>
      </c>
      <c r="K1567">
        <v>1</v>
      </c>
      <c r="L1567" s="13">
        <f>VLOOKUP(I1567,FormProductsTable[],2,0)*(1-FormTransactionsTable[[#This Row],[Discount]])</f>
        <v>22.491</v>
      </c>
      <c r="M1567" s="14" t="str">
        <f>VLOOKUP(H1567,FormSalesRepTable[],2,0)</f>
        <v>MidWest</v>
      </c>
      <c r="N1567" s="13">
        <f t="shared" si="26"/>
        <v>22.49</v>
      </c>
    </row>
    <row r="1568" spans="7:14" x14ac:dyDescent="0.25">
      <c r="G1568" s="3">
        <v>41966</v>
      </c>
      <c r="H1568" t="s">
        <v>80</v>
      </c>
      <c r="I1568" t="s">
        <v>17</v>
      </c>
      <c r="J1568">
        <v>0</v>
      </c>
      <c r="K1568">
        <v>3</v>
      </c>
      <c r="L1568" s="13">
        <f>VLOOKUP(I1568,FormProductsTable[],2,0)*(1-FormTransactionsTable[[#This Row],[Discount]])</f>
        <v>22.95</v>
      </c>
      <c r="M1568" s="14" t="str">
        <f>VLOOKUP(H1568,FormSalesRepTable[],2,0)</f>
        <v>East</v>
      </c>
      <c r="N1568" s="13">
        <f t="shared" si="26"/>
        <v>68.849999999999994</v>
      </c>
    </row>
    <row r="1569" spans="7:14" x14ac:dyDescent="0.25">
      <c r="G1569" s="3">
        <v>41589</v>
      </c>
      <c r="H1569" t="s">
        <v>42</v>
      </c>
      <c r="I1569" t="s">
        <v>41</v>
      </c>
      <c r="J1569">
        <v>2.5000000000000001E-2</v>
      </c>
      <c r="K1569">
        <v>2</v>
      </c>
      <c r="L1569" s="13">
        <f>VLOOKUP(I1569,FormProductsTable[],2,0)*(1-FormTransactionsTable[[#This Row],[Discount]])</f>
        <v>18.524999999999999</v>
      </c>
      <c r="M1569" s="14" t="str">
        <f>VLOOKUP(H1569,FormSalesRepTable[],2,0)</f>
        <v>MidWest</v>
      </c>
      <c r="N1569" s="13">
        <f t="shared" si="26"/>
        <v>37.049999999999997</v>
      </c>
    </row>
    <row r="1570" spans="7:14" x14ac:dyDescent="0.25">
      <c r="G1570" s="3">
        <v>41957</v>
      </c>
      <c r="H1570" t="s">
        <v>79</v>
      </c>
      <c r="I1570" t="s">
        <v>33</v>
      </c>
      <c r="J1570">
        <v>0</v>
      </c>
      <c r="K1570">
        <v>5</v>
      </c>
      <c r="L1570" s="13">
        <f>VLOOKUP(I1570,FormProductsTable[],2,0)*(1-FormTransactionsTable[[#This Row],[Discount]])</f>
        <v>23.5</v>
      </c>
      <c r="M1570" s="14" t="str">
        <f>VLOOKUP(H1570,FormSalesRepTable[],2,0)</f>
        <v>MidWest</v>
      </c>
      <c r="N1570" s="13">
        <f t="shared" si="26"/>
        <v>117.5</v>
      </c>
    </row>
    <row r="1571" spans="7:14" x14ac:dyDescent="0.25">
      <c r="G1571" s="3">
        <v>41935</v>
      </c>
      <c r="H1571" t="s">
        <v>45</v>
      </c>
      <c r="I1571" t="s">
        <v>30</v>
      </c>
      <c r="J1571">
        <v>0</v>
      </c>
      <c r="K1571">
        <v>3</v>
      </c>
      <c r="L1571" s="13">
        <f>VLOOKUP(I1571,FormProductsTable[],2,0)*(1-FormTransactionsTable[[#This Row],[Discount]])</f>
        <v>30</v>
      </c>
      <c r="M1571" s="14" t="str">
        <f>VLOOKUP(H1571,FormSalesRepTable[],2,0)</f>
        <v>MidWest</v>
      </c>
      <c r="N1571" s="13">
        <f t="shared" si="26"/>
        <v>90</v>
      </c>
    </row>
    <row r="1572" spans="7:14" x14ac:dyDescent="0.25">
      <c r="G1572" s="3">
        <v>42002</v>
      </c>
      <c r="H1572" t="s">
        <v>45</v>
      </c>
      <c r="I1572" t="s">
        <v>7</v>
      </c>
      <c r="J1572">
        <v>0</v>
      </c>
      <c r="K1572">
        <v>2</v>
      </c>
      <c r="L1572" s="13">
        <f>VLOOKUP(I1572,FormProductsTable[],2,0)*(1-FormTransactionsTable[[#This Row],[Discount]])</f>
        <v>21</v>
      </c>
      <c r="M1572" s="14" t="str">
        <f>VLOOKUP(H1572,FormSalesRepTable[],2,0)</f>
        <v>MidWest</v>
      </c>
      <c r="N1572" s="13">
        <f t="shared" si="26"/>
        <v>42</v>
      </c>
    </row>
    <row r="1573" spans="7:14" x14ac:dyDescent="0.25">
      <c r="G1573" s="3">
        <v>41371</v>
      </c>
      <c r="H1573" t="s">
        <v>45</v>
      </c>
      <c r="I1573" t="s">
        <v>24</v>
      </c>
      <c r="J1573">
        <v>2.5000000000000001E-2</v>
      </c>
      <c r="K1573">
        <v>3</v>
      </c>
      <c r="L1573" s="13">
        <f>VLOOKUP(I1573,FormProductsTable[],2,0)*(1-FormTransactionsTable[[#This Row],[Discount]])</f>
        <v>33.15</v>
      </c>
      <c r="M1573" s="14" t="str">
        <f>VLOOKUP(H1573,FormSalesRepTable[],2,0)</f>
        <v>MidWest</v>
      </c>
      <c r="N1573" s="13">
        <f t="shared" si="26"/>
        <v>99.45</v>
      </c>
    </row>
    <row r="1574" spans="7:14" x14ac:dyDescent="0.25">
      <c r="G1574" s="3">
        <v>41684</v>
      </c>
      <c r="H1574" t="s">
        <v>89</v>
      </c>
      <c r="I1574" t="s">
        <v>21</v>
      </c>
      <c r="J1574">
        <v>0</v>
      </c>
      <c r="K1574">
        <v>2</v>
      </c>
      <c r="L1574" s="13">
        <f>VLOOKUP(I1574,FormProductsTable[],2,0)*(1-FormTransactionsTable[[#This Row],[Discount]])</f>
        <v>25</v>
      </c>
      <c r="M1574" s="14" t="str">
        <f>VLOOKUP(H1574,FormSalesRepTable[],2,0)</f>
        <v>West</v>
      </c>
      <c r="N1574" s="13">
        <f t="shared" si="26"/>
        <v>50</v>
      </c>
    </row>
    <row r="1575" spans="7:14" x14ac:dyDescent="0.25">
      <c r="G1575" s="3">
        <v>41631</v>
      </c>
      <c r="H1575" t="s">
        <v>61</v>
      </c>
      <c r="I1575" t="s">
        <v>7</v>
      </c>
      <c r="J1575">
        <v>0.03</v>
      </c>
      <c r="K1575">
        <v>3</v>
      </c>
      <c r="L1575" s="13">
        <f>VLOOKUP(I1575,FormProductsTable[],2,0)*(1-FormTransactionsTable[[#This Row],[Discount]])</f>
        <v>20.37</v>
      </c>
      <c r="M1575" s="14" t="str">
        <f>VLOOKUP(H1575,FormSalesRepTable[],2,0)</f>
        <v>East</v>
      </c>
      <c r="N1575" s="13">
        <f t="shared" si="26"/>
        <v>61.11</v>
      </c>
    </row>
    <row r="1576" spans="7:14" x14ac:dyDescent="0.25">
      <c r="G1576" s="3">
        <v>41945</v>
      </c>
      <c r="H1576" t="s">
        <v>47</v>
      </c>
      <c r="I1576" t="s">
        <v>36</v>
      </c>
      <c r="J1576">
        <v>0.03</v>
      </c>
      <c r="K1576">
        <v>1</v>
      </c>
      <c r="L1576" s="13">
        <f>VLOOKUP(I1576,FormProductsTable[],2,0)*(1-FormTransactionsTable[[#This Row],[Discount]])</f>
        <v>24.25</v>
      </c>
      <c r="M1576" s="14" t="str">
        <f>VLOOKUP(H1576,FormSalesRepTable[],2,0)</f>
        <v>MidWest</v>
      </c>
      <c r="N1576" s="13">
        <f t="shared" si="26"/>
        <v>24.25</v>
      </c>
    </row>
    <row r="1577" spans="7:14" x14ac:dyDescent="0.25">
      <c r="G1577" s="3">
        <v>41598</v>
      </c>
      <c r="H1577" t="s">
        <v>45</v>
      </c>
      <c r="I1577" t="s">
        <v>30</v>
      </c>
      <c r="J1577">
        <v>2.5000000000000001E-2</v>
      </c>
      <c r="K1577">
        <v>2</v>
      </c>
      <c r="L1577" s="13">
        <f>VLOOKUP(I1577,FormProductsTable[],2,0)*(1-FormTransactionsTable[[#This Row],[Discount]])</f>
        <v>29.25</v>
      </c>
      <c r="M1577" s="14" t="str">
        <f>VLOOKUP(H1577,FormSalesRepTable[],2,0)</f>
        <v>MidWest</v>
      </c>
      <c r="N1577" s="13">
        <f t="shared" si="26"/>
        <v>58.5</v>
      </c>
    </row>
    <row r="1578" spans="7:14" x14ac:dyDescent="0.25">
      <c r="G1578" s="3">
        <v>41952</v>
      </c>
      <c r="H1578" t="s">
        <v>45</v>
      </c>
      <c r="I1578" t="s">
        <v>36</v>
      </c>
      <c r="J1578">
        <v>0.03</v>
      </c>
      <c r="K1578">
        <v>1</v>
      </c>
      <c r="L1578" s="13">
        <f>VLOOKUP(I1578,FormProductsTable[],2,0)*(1-FormTransactionsTable[[#This Row],[Discount]])</f>
        <v>24.25</v>
      </c>
      <c r="M1578" s="14" t="str">
        <f>VLOOKUP(H1578,FormSalesRepTable[],2,0)</f>
        <v>MidWest</v>
      </c>
      <c r="N1578" s="13">
        <f t="shared" si="26"/>
        <v>24.25</v>
      </c>
    </row>
    <row r="1579" spans="7:14" x14ac:dyDescent="0.25">
      <c r="G1579" s="3">
        <v>41597</v>
      </c>
      <c r="H1579" t="s">
        <v>53</v>
      </c>
      <c r="I1579" t="s">
        <v>36</v>
      </c>
      <c r="J1579">
        <v>2.5000000000000001E-2</v>
      </c>
      <c r="K1579">
        <v>1</v>
      </c>
      <c r="L1579" s="13">
        <f>VLOOKUP(I1579,FormProductsTable[],2,0)*(1-FormTransactionsTable[[#This Row],[Discount]])</f>
        <v>24.375</v>
      </c>
      <c r="M1579" s="14" t="str">
        <f>VLOOKUP(H1579,FormSalesRepTable[],2,0)</f>
        <v>East</v>
      </c>
      <c r="N1579" s="13">
        <f t="shared" si="26"/>
        <v>24.38</v>
      </c>
    </row>
    <row r="1580" spans="7:14" x14ac:dyDescent="0.25">
      <c r="G1580" s="3">
        <v>41996</v>
      </c>
      <c r="H1580" t="s">
        <v>51</v>
      </c>
      <c r="I1580" t="s">
        <v>11</v>
      </c>
      <c r="J1580">
        <v>0</v>
      </c>
      <c r="K1580">
        <v>3</v>
      </c>
      <c r="L1580" s="13">
        <f>VLOOKUP(I1580,FormProductsTable[],2,0)*(1-FormTransactionsTable[[#This Row],[Discount]])</f>
        <v>79.95</v>
      </c>
      <c r="M1580" s="14" t="str">
        <f>VLOOKUP(H1580,FormSalesRepTable[],2,0)</f>
        <v>South</v>
      </c>
      <c r="N1580" s="13">
        <f t="shared" si="26"/>
        <v>239.85</v>
      </c>
    </row>
    <row r="1581" spans="7:14" x14ac:dyDescent="0.25">
      <c r="G1581" s="3">
        <v>41626</v>
      </c>
      <c r="H1581" t="s">
        <v>43</v>
      </c>
      <c r="I1581" t="s">
        <v>33</v>
      </c>
      <c r="J1581">
        <v>0</v>
      </c>
      <c r="K1581">
        <v>4</v>
      </c>
      <c r="L1581" s="13">
        <f>VLOOKUP(I1581,FormProductsTable[],2,0)*(1-FormTransactionsTable[[#This Row],[Discount]])</f>
        <v>23.5</v>
      </c>
      <c r="M1581" s="14" t="str">
        <f>VLOOKUP(H1581,FormSalesRepTable[],2,0)</f>
        <v>MidWest</v>
      </c>
      <c r="N1581" s="13">
        <f t="shared" si="26"/>
        <v>94</v>
      </c>
    </row>
    <row r="1582" spans="7:14" x14ac:dyDescent="0.25">
      <c r="G1582" s="3">
        <v>41968</v>
      </c>
      <c r="H1582" t="s">
        <v>58</v>
      </c>
      <c r="I1582" t="s">
        <v>21</v>
      </c>
      <c r="J1582">
        <v>0.03</v>
      </c>
      <c r="K1582">
        <v>3</v>
      </c>
      <c r="L1582" s="13">
        <f>VLOOKUP(I1582,FormProductsTable[],2,0)*(1-FormTransactionsTable[[#This Row],[Discount]])</f>
        <v>24.25</v>
      </c>
      <c r="M1582" s="14" t="str">
        <f>VLOOKUP(H1582,FormSalesRepTable[],2,0)</f>
        <v>East</v>
      </c>
      <c r="N1582" s="13">
        <f t="shared" si="26"/>
        <v>72.75</v>
      </c>
    </row>
    <row r="1583" spans="7:14" x14ac:dyDescent="0.25">
      <c r="G1583" s="3">
        <v>41843</v>
      </c>
      <c r="H1583" t="s">
        <v>25</v>
      </c>
      <c r="I1583" t="s">
        <v>24</v>
      </c>
      <c r="J1583">
        <v>0</v>
      </c>
      <c r="K1583">
        <v>3</v>
      </c>
      <c r="L1583" s="13">
        <f>VLOOKUP(I1583,FormProductsTable[],2,0)*(1-FormTransactionsTable[[#This Row],[Discount]])</f>
        <v>34</v>
      </c>
      <c r="M1583" s="14" t="str">
        <f>VLOOKUP(H1583,FormSalesRepTable[],2,0)</f>
        <v>West</v>
      </c>
      <c r="N1583" s="13">
        <f t="shared" si="26"/>
        <v>102</v>
      </c>
    </row>
    <row r="1584" spans="7:14" x14ac:dyDescent="0.25">
      <c r="G1584" s="3">
        <v>41725</v>
      </c>
      <c r="H1584" t="s">
        <v>53</v>
      </c>
      <c r="I1584" t="s">
        <v>33</v>
      </c>
      <c r="J1584">
        <v>0</v>
      </c>
      <c r="K1584">
        <v>1</v>
      </c>
      <c r="L1584" s="13">
        <f>VLOOKUP(I1584,FormProductsTable[],2,0)*(1-FormTransactionsTable[[#This Row],[Discount]])</f>
        <v>23.5</v>
      </c>
      <c r="M1584" s="14" t="str">
        <f>VLOOKUP(H1584,FormSalesRepTable[],2,0)</f>
        <v>East</v>
      </c>
      <c r="N1584" s="13">
        <f t="shared" si="26"/>
        <v>23.5</v>
      </c>
    </row>
    <row r="1585" spans="7:14" x14ac:dyDescent="0.25">
      <c r="G1585" s="3">
        <v>41412</v>
      </c>
      <c r="H1585" t="s">
        <v>40</v>
      </c>
      <c r="I1585" t="s">
        <v>16</v>
      </c>
      <c r="J1585">
        <v>2.5000000000000001E-2</v>
      </c>
      <c r="K1585">
        <v>2</v>
      </c>
      <c r="L1585" s="13">
        <f>VLOOKUP(I1585,FormProductsTable[],2,0)*(1-FormTransactionsTable[[#This Row],[Discount]])</f>
        <v>19.451249999999998</v>
      </c>
      <c r="M1585" s="14" t="str">
        <f>VLOOKUP(H1585,FormSalesRepTable[],2,0)</f>
        <v>South</v>
      </c>
      <c r="N1585" s="13">
        <f t="shared" si="26"/>
        <v>38.9</v>
      </c>
    </row>
    <row r="1586" spans="7:14" x14ac:dyDescent="0.25">
      <c r="G1586" s="3">
        <v>41961</v>
      </c>
      <c r="H1586" t="s">
        <v>84</v>
      </c>
      <c r="I1586" t="s">
        <v>24</v>
      </c>
      <c r="J1586">
        <v>2.5000000000000001E-2</v>
      </c>
      <c r="K1586">
        <v>2</v>
      </c>
      <c r="L1586" s="13">
        <f>VLOOKUP(I1586,FormProductsTable[],2,0)*(1-FormTransactionsTable[[#This Row],[Discount]])</f>
        <v>33.15</v>
      </c>
      <c r="M1586" s="14" t="str">
        <f>VLOOKUP(H1586,FormSalesRepTable[],2,0)</f>
        <v>West</v>
      </c>
      <c r="N1586" s="13">
        <f t="shared" si="26"/>
        <v>66.3</v>
      </c>
    </row>
    <row r="1587" spans="7:14" x14ac:dyDescent="0.25">
      <c r="G1587" s="3">
        <v>41956</v>
      </c>
      <c r="H1587" t="s">
        <v>70</v>
      </c>
      <c r="I1587" t="s">
        <v>36</v>
      </c>
      <c r="J1587">
        <v>0</v>
      </c>
      <c r="K1587">
        <v>3</v>
      </c>
      <c r="L1587" s="13">
        <f>VLOOKUP(I1587,FormProductsTable[],2,0)*(1-FormTransactionsTable[[#This Row],[Discount]])</f>
        <v>25</v>
      </c>
      <c r="M1587" s="14" t="str">
        <f>VLOOKUP(H1587,FormSalesRepTable[],2,0)</f>
        <v>MidWest</v>
      </c>
      <c r="N1587" s="13">
        <f t="shared" si="26"/>
        <v>75</v>
      </c>
    </row>
    <row r="1588" spans="7:14" x14ac:dyDescent="0.25">
      <c r="G1588" s="3">
        <v>41981</v>
      </c>
      <c r="H1588" t="s">
        <v>35</v>
      </c>
      <c r="I1588" t="s">
        <v>7</v>
      </c>
      <c r="J1588">
        <v>0.02</v>
      </c>
      <c r="K1588">
        <v>3</v>
      </c>
      <c r="L1588" s="13">
        <f>VLOOKUP(I1588,FormProductsTable[],2,0)*(1-FormTransactionsTable[[#This Row],[Discount]])</f>
        <v>20.58</v>
      </c>
      <c r="M1588" s="14" t="str">
        <f>VLOOKUP(H1588,FormSalesRepTable[],2,0)</f>
        <v>West</v>
      </c>
      <c r="N1588" s="13">
        <f t="shared" si="26"/>
        <v>61.74</v>
      </c>
    </row>
    <row r="1589" spans="7:14" x14ac:dyDescent="0.25">
      <c r="G1589" s="3">
        <v>41986</v>
      </c>
      <c r="H1589" t="s">
        <v>60</v>
      </c>
      <c r="I1589" t="s">
        <v>16</v>
      </c>
      <c r="J1589">
        <v>0.01</v>
      </c>
      <c r="K1589">
        <v>10</v>
      </c>
      <c r="L1589" s="13">
        <f>VLOOKUP(I1589,FormProductsTable[],2,0)*(1-FormTransactionsTable[[#This Row],[Discount]])</f>
        <v>19.750499999999999</v>
      </c>
      <c r="M1589" s="14" t="str">
        <f>VLOOKUP(H1589,FormSalesRepTable[],2,0)</f>
        <v>South</v>
      </c>
      <c r="N1589" s="13">
        <f t="shared" si="26"/>
        <v>197.51</v>
      </c>
    </row>
    <row r="1590" spans="7:14" x14ac:dyDescent="0.25">
      <c r="G1590" s="3">
        <v>41637</v>
      </c>
      <c r="H1590" t="s">
        <v>53</v>
      </c>
      <c r="I1590" t="s">
        <v>36</v>
      </c>
      <c r="J1590">
        <v>0.01</v>
      </c>
      <c r="K1590">
        <v>2</v>
      </c>
      <c r="L1590" s="13">
        <f>VLOOKUP(I1590,FormProductsTable[],2,0)*(1-FormTransactionsTable[[#This Row],[Discount]])</f>
        <v>24.75</v>
      </c>
      <c r="M1590" s="14" t="str">
        <f>VLOOKUP(H1590,FormSalesRepTable[],2,0)</f>
        <v>East</v>
      </c>
      <c r="N1590" s="13">
        <f t="shared" si="26"/>
        <v>49.5</v>
      </c>
    </row>
    <row r="1591" spans="7:14" x14ac:dyDescent="0.25">
      <c r="G1591" s="3">
        <v>41975</v>
      </c>
      <c r="H1591" t="s">
        <v>53</v>
      </c>
      <c r="I1591" t="s">
        <v>36</v>
      </c>
      <c r="J1591">
        <v>0.01</v>
      </c>
      <c r="K1591">
        <v>2</v>
      </c>
      <c r="L1591" s="13">
        <f>VLOOKUP(I1591,FormProductsTable[],2,0)*(1-FormTransactionsTable[[#This Row],[Discount]])</f>
        <v>24.75</v>
      </c>
      <c r="M1591" s="14" t="str">
        <f>VLOOKUP(H1591,FormSalesRepTable[],2,0)</f>
        <v>East</v>
      </c>
      <c r="N1591" s="13">
        <f t="shared" si="26"/>
        <v>49.5</v>
      </c>
    </row>
    <row r="1592" spans="7:14" x14ac:dyDescent="0.25">
      <c r="G1592" s="3">
        <v>41597</v>
      </c>
      <c r="H1592" t="s">
        <v>65</v>
      </c>
      <c r="I1592" t="s">
        <v>17</v>
      </c>
      <c r="J1592">
        <v>0.02</v>
      </c>
      <c r="K1592">
        <v>3</v>
      </c>
      <c r="L1592" s="13">
        <f>VLOOKUP(I1592,FormProductsTable[],2,0)*(1-FormTransactionsTable[[#This Row],[Discount]])</f>
        <v>22.491</v>
      </c>
      <c r="M1592" s="14" t="str">
        <f>VLOOKUP(H1592,FormSalesRepTable[],2,0)</f>
        <v>MidWest</v>
      </c>
      <c r="N1592" s="13">
        <f t="shared" si="26"/>
        <v>67.47</v>
      </c>
    </row>
    <row r="1593" spans="7:14" x14ac:dyDescent="0.25">
      <c r="G1593" s="3">
        <v>41956</v>
      </c>
      <c r="H1593" t="s">
        <v>61</v>
      </c>
      <c r="I1593" t="s">
        <v>36</v>
      </c>
      <c r="J1593">
        <v>0</v>
      </c>
      <c r="K1593">
        <v>2</v>
      </c>
      <c r="L1593" s="13">
        <f>VLOOKUP(I1593,FormProductsTable[],2,0)*(1-FormTransactionsTable[[#This Row],[Discount]])</f>
        <v>25</v>
      </c>
      <c r="M1593" s="14" t="str">
        <f>VLOOKUP(H1593,FormSalesRepTable[],2,0)</f>
        <v>East</v>
      </c>
      <c r="N1593" s="13">
        <f t="shared" si="26"/>
        <v>50</v>
      </c>
    </row>
    <row r="1594" spans="7:14" x14ac:dyDescent="0.25">
      <c r="G1594" s="3">
        <v>41948</v>
      </c>
      <c r="H1594" t="s">
        <v>29</v>
      </c>
      <c r="I1594" t="s">
        <v>24</v>
      </c>
      <c r="J1594">
        <v>0.01</v>
      </c>
      <c r="K1594">
        <v>2</v>
      </c>
      <c r="L1594" s="13">
        <f>VLOOKUP(I1594,FormProductsTable[],2,0)*(1-FormTransactionsTable[[#This Row],[Discount]])</f>
        <v>33.659999999999997</v>
      </c>
      <c r="M1594" s="14" t="str">
        <f>VLOOKUP(H1594,FormSalesRepTable[],2,0)</f>
        <v>East</v>
      </c>
      <c r="N1594" s="13">
        <f t="shared" si="26"/>
        <v>67.319999999999993</v>
      </c>
    </row>
    <row r="1595" spans="7:14" x14ac:dyDescent="0.25">
      <c r="G1595" s="3">
        <v>41996</v>
      </c>
      <c r="H1595" t="s">
        <v>82</v>
      </c>
      <c r="I1595" t="s">
        <v>17</v>
      </c>
      <c r="J1595">
        <v>0</v>
      </c>
      <c r="K1595">
        <v>2</v>
      </c>
      <c r="L1595" s="13">
        <f>VLOOKUP(I1595,FormProductsTable[],2,0)*(1-FormTransactionsTable[[#This Row],[Discount]])</f>
        <v>22.95</v>
      </c>
      <c r="M1595" s="14" t="str">
        <f>VLOOKUP(H1595,FormSalesRepTable[],2,0)</f>
        <v>South</v>
      </c>
      <c r="N1595" s="13">
        <f t="shared" si="26"/>
        <v>45.9</v>
      </c>
    </row>
    <row r="1596" spans="7:14" x14ac:dyDescent="0.25">
      <c r="G1596" s="3">
        <v>41351</v>
      </c>
      <c r="H1596" t="s">
        <v>56</v>
      </c>
      <c r="I1596" t="s">
        <v>27</v>
      </c>
      <c r="J1596">
        <v>0</v>
      </c>
      <c r="K1596">
        <v>1</v>
      </c>
      <c r="L1596" s="13">
        <f>VLOOKUP(I1596,FormProductsTable[],2,0)*(1-FormTransactionsTable[[#This Row],[Discount]])</f>
        <v>27.5</v>
      </c>
      <c r="M1596" s="14" t="str">
        <f>VLOOKUP(H1596,FormSalesRepTable[],2,0)</f>
        <v>South</v>
      </c>
      <c r="N1596" s="13">
        <f t="shared" si="26"/>
        <v>27.5</v>
      </c>
    </row>
    <row r="1597" spans="7:14" x14ac:dyDescent="0.25">
      <c r="G1597" s="3">
        <v>41988</v>
      </c>
      <c r="H1597" t="s">
        <v>84</v>
      </c>
      <c r="I1597" t="s">
        <v>27</v>
      </c>
      <c r="J1597">
        <v>2.5000000000000001E-2</v>
      </c>
      <c r="K1597">
        <v>2</v>
      </c>
      <c r="L1597" s="13">
        <f>VLOOKUP(I1597,FormProductsTable[],2,0)*(1-FormTransactionsTable[[#This Row],[Discount]])</f>
        <v>26.8125</v>
      </c>
      <c r="M1597" s="14" t="str">
        <f>VLOOKUP(H1597,FormSalesRepTable[],2,0)</f>
        <v>West</v>
      </c>
      <c r="N1597" s="13">
        <f t="shared" si="26"/>
        <v>53.63</v>
      </c>
    </row>
    <row r="1598" spans="7:14" x14ac:dyDescent="0.25">
      <c r="G1598" s="3">
        <v>41588</v>
      </c>
      <c r="H1598" t="s">
        <v>43</v>
      </c>
      <c r="I1598" t="s">
        <v>27</v>
      </c>
      <c r="J1598">
        <v>0.03</v>
      </c>
      <c r="K1598">
        <v>3</v>
      </c>
      <c r="L1598" s="13">
        <f>VLOOKUP(I1598,FormProductsTable[],2,0)*(1-FormTransactionsTable[[#This Row],[Discount]])</f>
        <v>26.675000000000001</v>
      </c>
      <c r="M1598" s="14" t="str">
        <f>VLOOKUP(H1598,FormSalesRepTable[],2,0)</f>
        <v>MidWest</v>
      </c>
      <c r="N1598" s="13">
        <f t="shared" si="26"/>
        <v>80.03</v>
      </c>
    </row>
    <row r="1599" spans="7:14" x14ac:dyDescent="0.25">
      <c r="G1599" s="3">
        <v>41580</v>
      </c>
      <c r="H1599" t="s">
        <v>62</v>
      </c>
      <c r="I1599" t="s">
        <v>16</v>
      </c>
      <c r="J1599">
        <v>1.4999999999999999E-2</v>
      </c>
      <c r="K1599">
        <v>21</v>
      </c>
      <c r="L1599" s="13">
        <f>VLOOKUP(I1599,FormProductsTable[],2,0)*(1-FormTransactionsTable[[#This Row],[Discount]])</f>
        <v>19.650749999999999</v>
      </c>
      <c r="M1599" s="14" t="str">
        <f>VLOOKUP(H1599,FormSalesRepTable[],2,0)</f>
        <v>MidWest</v>
      </c>
      <c r="N1599" s="13">
        <f t="shared" si="26"/>
        <v>412.67</v>
      </c>
    </row>
    <row r="1600" spans="7:14" x14ac:dyDescent="0.25">
      <c r="G1600" s="3">
        <v>41969</v>
      </c>
      <c r="H1600" t="s">
        <v>53</v>
      </c>
      <c r="I1600" t="s">
        <v>12</v>
      </c>
      <c r="J1600">
        <v>0.02</v>
      </c>
      <c r="K1600">
        <v>4</v>
      </c>
      <c r="L1600" s="13">
        <f>VLOOKUP(I1600,FormProductsTable[],2,0)*(1-FormTransactionsTable[[#This Row],[Discount]])</f>
        <v>22.491</v>
      </c>
      <c r="M1600" s="14" t="str">
        <f>VLOOKUP(H1600,FormSalesRepTable[],2,0)</f>
        <v>East</v>
      </c>
      <c r="N1600" s="13">
        <f t="shared" si="26"/>
        <v>89.96</v>
      </c>
    </row>
    <row r="1601" spans="7:14" x14ac:dyDescent="0.25">
      <c r="G1601" s="3">
        <v>41627</v>
      </c>
      <c r="H1601" t="s">
        <v>88</v>
      </c>
      <c r="I1601" t="s">
        <v>12</v>
      </c>
      <c r="J1601">
        <v>0</v>
      </c>
      <c r="K1601">
        <v>2</v>
      </c>
      <c r="L1601" s="13">
        <f>VLOOKUP(I1601,FormProductsTable[],2,0)*(1-FormTransactionsTable[[#This Row],[Discount]])</f>
        <v>22.95</v>
      </c>
      <c r="M1601" s="14" t="str">
        <f>VLOOKUP(H1601,FormSalesRepTable[],2,0)</f>
        <v>West</v>
      </c>
      <c r="N1601" s="13">
        <f t="shared" si="26"/>
        <v>45.9</v>
      </c>
    </row>
    <row r="1602" spans="7:14" x14ac:dyDescent="0.25">
      <c r="G1602" s="3">
        <v>42003</v>
      </c>
      <c r="H1602" t="s">
        <v>51</v>
      </c>
      <c r="I1602" t="s">
        <v>7</v>
      </c>
      <c r="J1602">
        <v>0</v>
      </c>
      <c r="K1602">
        <v>3</v>
      </c>
      <c r="L1602" s="13">
        <f>VLOOKUP(I1602,FormProductsTable[],2,0)*(1-FormTransactionsTable[[#This Row],[Discount]])</f>
        <v>21</v>
      </c>
      <c r="M1602" s="14" t="str">
        <f>VLOOKUP(H1602,FormSalesRepTable[],2,0)</f>
        <v>South</v>
      </c>
      <c r="N1602" s="13">
        <f t="shared" si="26"/>
        <v>63</v>
      </c>
    </row>
    <row r="1603" spans="7:14" x14ac:dyDescent="0.25">
      <c r="G1603" s="3">
        <v>41583</v>
      </c>
      <c r="H1603" t="s">
        <v>83</v>
      </c>
      <c r="I1603" t="s">
        <v>17</v>
      </c>
      <c r="J1603">
        <v>0.02</v>
      </c>
      <c r="K1603">
        <v>1</v>
      </c>
      <c r="L1603" s="13">
        <f>VLOOKUP(I1603,FormProductsTable[],2,0)*(1-FormTransactionsTable[[#This Row],[Discount]])</f>
        <v>22.491</v>
      </c>
      <c r="M1603" s="14" t="str">
        <f>VLOOKUP(H1603,FormSalesRepTable[],2,0)</f>
        <v>East</v>
      </c>
      <c r="N1603" s="13">
        <f t="shared" ref="N1603:N1666" si="27">ROUND(L1603*K1603,2)</f>
        <v>22.49</v>
      </c>
    </row>
    <row r="1604" spans="7:14" x14ac:dyDescent="0.25">
      <c r="G1604" s="3">
        <v>41968</v>
      </c>
      <c r="H1604" t="s">
        <v>58</v>
      </c>
      <c r="I1604" t="s">
        <v>16</v>
      </c>
      <c r="J1604">
        <v>0</v>
      </c>
      <c r="K1604">
        <v>7</v>
      </c>
      <c r="L1604" s="13">
        <f>VLOOKUP(I1604,FormProductsTable[],2,0)*(1-FormTransactionsTable[[#This Row],[Discount]])</f>
        <v>19.95</v>
      </c>
      <c r="M1604" s="14" t="str">
        <f>VLOOKUP(H1604,FormSalesRepTable[],2,0)</f>
        <v>East</v>
      </c>
      <c r="N1604" s="13">
        <f t="shared" si="27"/>
        <v>139.65</v>
      </c>
    </row>
    <row r="1605" spans="7:14" x14ac:dyDescent="0.25">
      <c r="G1605" s="3">
        <v>41627</v>
      </c>
      <c r="H1605" t="s">
        <v>66</v>
      </c>
      <c r="I1605" t="s">
        <v>16</v>
      </c>
      <c r="J1605">
        <v>0.03</v>
      </c>
      <c r="K1605">
        <v>1</v>
      </c>
      <c r="L1605" s="13">
        <f>VLOOKUP(I1605,FormProductsTable[],2,0)*(1-FormTransactionsTable[[#This Row],[Discount]])</f>
        <v>19.351499999999998</v>
      </c>
      <c r="M1605" s="14" t="str">
        <f>VLOOKUP(H1605,FormSalesRepTable[],2,0)</f>
        <v>West</v>
      </c>
      <c r="N1605" s="13">
        <f t="shared" si="27"/>
        <v>19.350000000000001</v>
      </c>
    </row>
    <row r="1606" spans="7:14" x14ac:dyDescent="0.25">
      <c r="G1606" s="3">
        <v>41966</v>
      </c>
      <c r="H1606" t="s">
        <v>78</v>
      </c>
      <c r="I1606" t="s">
        <v>24</v>
      </c>
      <c r="J1606">
        <v>2.5000000000000001E-2</v>
      </c>
      <c r="K1606">
        <v>1</v>
      </c>
      <c r="L1606" s="13">
        <f>VLOOKUP(I1606,FormProductsTable[],2,0)*(1-FormTransactionsTable[[#This Row],[Discount]])</f>
        <v>33.15</v>
      </c>
      <c r="M1606" s="14" t="str">
        <f>VLOOKUP(H1606,FormSalesRepTable[],2,0)</f>
        <v>South</v>
      </c>
      <c r="N1606" s="13">
        <f t="shared" si="27"/>
        <v>33.15</v>
      </c>
    </row>
    <row r="1607" spans="7:14" x14ac:dyDescent="0.25">
      <c r="G1607" s="3">
        <v>41998</v>
      </c>
      <c r="H1607" t="s">
        <v>53</v>
      </c>
      <c r="I1607" t="s">
        <v>24</v>
      </c>
      <c r="J1607">
        <v>0</v>
      </c>
      <c r="K1607">
        <v>3</v>
      </c>
      <c r="L1607" s="13">
        <f>VLOOKUP(I1607,FormProductsTable[],2,0)*(1-FormTransactionsTable[[#This Row],[Discount]])</f>
        <v>34</v>
      </c>
      <c r="M1607" s="14" t="str">
        <f>VLOOKUP(H1607,FormSalesRepTable[],2,0)</f>
        <v>East</v>
      </c>
      <c r="N1607" s="13">
        <f t="shared" si="27"/>
        <v>102</v>
      </c>
    </row>
    <row r="1608" spans="7:14" x14ac:dyDescent="0.25">
      <c r="G1608" s="3">
        <v>41610</v>
      </c>
      <c r="H1608" t="s">
        <v>92</v>
      </c>
      <c r="I1608" t="s">
        <v>30</v>
      </c>
      <c r="J1608">
        <v>2.5000000000000001E-2</v>
      </c>
      <c r="K1608">
        <v>2</v>
      </c>
      <c r="L1608" s="13">
        <f>VLOOKUP(I1608,FormProductsTable[],2,0)*(1-FormTransactionsTable[[#This Row],[Discount]])</f>
        <v>29.25</v>
      </c>
      <c r="M1608" s="14" t="str">
        <f>VLOOKUP(H1608,FormSalesRepTable[],2,0)</f>
        <v>MidWest</v>
      </c>
      <c r="N1608" s="13">
        <f t="shared" si="27"/>
        <v>58.5</v>
      </c>
    </row>
    <row r="1609" spans="7:14" x14ac:dyDescent="0.25">
      <c r="G1609" s="3">
        <v>41980</v>
      </c>
      <c r="H1609" t="s">
        <v>86</v>
      </c>
      <c r="I1609" t="s">
        <v>41</v>
      </c>
      <c r="J1609">
        <v>0</v>
      </c>
      <c r="K1609">
        <v>2</v>
      </c>
      <c r="L1609" s="13">
        <f>VLOOKUP(I1609,FormProductsTable[],2,0)*(1-FormTransactionsTable[[#This Row],[Discount]])</f>
        <v>19</v>
      </c>
      <c r="M1609" s="14" t="str">
        <f>VLOOKUP(H1609,FormSalesRepTable[],2,0)</f>
        <v>South</v>
      </c>
      <c r="N1609" s="13">
        <f t="shared" si="27"/>
        <v>38</v>
      </c>
    </row>
    <row r="1610" spans="7:14" x14ac:dyDescent="0.25">
      <c r="G1610" s="3">
        <v>41748</v>
      </c>
      <c r="H1610" t="s">
        <v>71</v>
      </c>
      <c r="I1610" t="s">
        <v>16</v>
      </c>
      <c r="J1610">
        <v>2.5000000000000001E-2</v>
      </c>
      <c r="K1610">
        <v>18</v>
      </c>
      <c r="L1610" s="13">
        <f>VLOOKUP(I1610,FormProductsTable[],2,0)*(1-FormTransactionsTable[[#This Row],[Discount]])</f>
        <v>19.451249999999998</v>
      </c>
      <c r="M1610" s="14" t="str">
        <f>VLOOKUP(H1610,FormSalesRepTable[],2,0)</f>
        <v>East</v>
      </c>
      <c r="N1610" s="13">
        <f t="shared" si="27"/>
        <v>350.12</v>
      </c>
    </row>
    <row r="1611" spans="7:14" x14ac:dyDescent="0.25">
      <c r="G1611" s="3">
        <v>41976</v>
      </c>
      <c r="H1611" t="s">
        <v>86</v>
      </c>
      <c r="I1611" t="s">
        <v>11</v>
      </c>
      <c r="J1611">
        <v>0.03</v>
      </c>
      <c r="K1611">
        <v>4</v>
      </c>
      <c r="L1611" s="13">
        <f>VLOOKUP(I1611,FormProductsTable[],2,0)*(1-FormTransactionsTable[[#This Row],[Discount]])</f>
        <v>77.551500000000004</v>
      </c>
      <c r="M1611" s="14" t="str">
        <f>VLOOKUP(H1611,FormSalesRepTable[],2,0)</f>
        <v>South</v>
      </c>
      <c r="N1611" s="13">
        <f t="shared" si="27"/>
        <v>310.20999999999998</v>
      </c>
    </row>
    <row r="1612" spans="7:14" x14ac:dyDescent="0.25">
      <c r="G1612" s="3">
        <v>41589</v>
      </c>
      <c r="H1612" t="s">
        <v>83</v>
      </c>
      <c r="I1612" t="s">
        <v>17</v>
      </c>
      <c r="J1612">
        <v>0</v>
      </c>
      <c r="K1612">
        <v>2</v>
      </c>
      <c r="L1612" s="13">
        <f>VLOOKUP(I1612,FormProductsTable[],2,0)*(1-FormTransactionsTable[[#This Row],[Discount]])</f>
        <v>22.95</v>
      </c>
      <c r="M1612" s="14" t="str">
        <f>VLOOKUP(H1612,FormSalesRepTable[],2,0)</f>
        <v>East</v>
      </c>
      <c r="N1612" s="13">
        <f t="shared" si="27"/>
        <v>45.9</v>
      </c>
    </row>
    <row r="1613" spans="7:14" x14ac:dyDescent="0.25">
      <c r="G1613" s="3">
        <v>42000</v>
      </c>
      <c r="H1613" t="s">
        <v>53</v>
      </c>
      <c r="I1613" t="s">
        <v>12</v>
      </c>
      <c r="J1613">
        <v>2.5000000000000001E-2</v>
      </c>
      <c r="K1613">
        <v>1</v>
      </c>
      <c r="L1613" s="13">
        <f>VLOOKUP(I1613,FormProductsTable[],2,0)*(1-FormTransactionsTable[[#This Row],[Discount]])</f>
        <v>22.376249999999999</v>
      </c>
      <c r="M1613" s="14" t="str">
        <f>VLOOKUP(H1613,FormSalesRepTable[],2,0)</f>
        <v>East</v>
      </c>
      <c r="N1613" s="13">
        <f t="shared" si="27"/>
        <v>22.38</v>
      </c>
    </row>
    <row r="1614" spans="7:14" x14ac:dyDescent="0.25">
      <c r="G1614" s="3">
        <v>41942</v>
      </c>
      <c r="H1614" t="s">
        <v>69</v>
      </c>
      <c r="I1614" t="s">
        <v>36</v>
      </c>
      <c r="J1614">
        <v>2.5000000000000001E-2</v>
      </c>
      <c r="K1614">
        <v>1</v>
      </c>
      <c r="L1614" s="13">
        <f>VLOOKUP(I1614,FormProductsTable[],2,0)*(1-FormTransactionsTable[[#This Row],[Discount]])</f>
        <v>24.375</v>
      </c>
      <c r="M1614" s="14" t="str">
        <f>VLOOKUP(H1614,FormSalesRepTable[],2,0)</f>
        <v>West</v>
      </c>
      <c r="N1614" s="13">
        <f t="shared" si="27"/>
        <v>24.38</v>
      </c>
    </row>
    <row r="1615" spans="7:14" x14ac:dyDescent="0.25">
      <c r="G1615" s="3">
        <v>41996</v>
      </c>
      <c r="H1615" t="s">
        <v>66</v>
      </c>
      <c r="I1615" t="s">
        <v>24</v>
      </c>
      <c r="J1615">
        <v>0.02</v>
      </c>
      <c r="K1615">
        <v>2</v>
      </c>
      <c r="L1615" s="13">
        <f>VLOOKUP(I1615,FormProductsTable[],2,0)*(1-FormTransactionsTable[[#This Row],[Discount]])</f>
        <v>33.32</v>
      </c>
      <c r="M1615" s="14" t="str">
        <f>VLOOKUP(H1615,FormSalesRepTable[],2,0)</f>
        <v>West</v>
      </c>
      <c r="N1615" s="13">
        <f t="shared" si="27"/>
        <v>66.64</v>
      </c>
    </row>
    <row r="1616" spans="7:14" x14ac:dyDescent="0.25">
      <c r="G1616" s="3">
        <v>41785</v>
      </c>
      <c r="H1616" t="s">
        <v>62</v>
      </c>
      <c r="I1616" t="s">
        <v>24</v>
      </c>
      <c r="J1616">
        <v>0</v>
      </c>
      <c r="K1616">
        <v>1</v>
      </c>
      <c r="L1616" s="13">
        <f>VLOOKUP(I1616,FormProductsTable[],2,0)*(1-FormTransactionsTable[[#This Row],[Discount]])</f>
        <v>34</v>
      </c>
      <c r="M1616" s="14" t="str">
        <f>VLOOKUP(H1616,FormSalesRepTable[],2,0)</f>
        <v>MidWest</v>
      </c>
      <c r="N1616" s="13">
        <f t="shared" si="27"/>
        <v>34</v>
      </c>
    </row>
    <row r="1617" spans="7:14" x14ac:dyDescent="0.25">
      <c r="G1617" s="3">
        <v>41583</v>
      </c>
      <c r="H1617" t="s">
        <v>73</v>
      </c>
      <c r="I1617" t="s">
        <v>36</v>
      </c>
      <c r="J1617">
        <v>2.5000000000000001E-2</v>
      </c>
      <c r="K1617">
        <v>2</v>
      </c>
      <c r="L1617" s="13">
        <f>VLOOKUP(I1617,FormProductsTable[],2,0)*(1-FormTransactionsTable[[#This Row],[Discount]])</f>
        <v>24.375</v>
      </c>
      <c r="M1617" s="14" t="str">
        <f>VLOOKUP(H1617,FormSalesRepTable[],2,0)</f>
        <v>MidWest</v>
      </c>
      <c r="N1617" s="13">
        <f t="shared" si="27"/>
        <v>48.75</v>
      </c>
    </row>
    <row r="1618" spans="7:14" x14ac:dyDescent="0.25">
      <c r="G1618" s="3">
        <v>41976</v>
      </c>
      <c r="H1618" t="s">
        <v>26</v>
      </c>
      <c r="I1618" t="s">
        <v>24</v>
      </c>
      <c r="J1618">
        <v>0</v>
      </c>
      <c r="K1618">
        <v>1</v>
      </c>
      <c r="L1618" s="13">
        <f>VLOOKUP(I1618,FormProductsTable[],2,0)*(1-FormTransactionsTable[[#This Row],[Discount]])</f>
        <v>34</v>
      </c>
      <c r="M1618" s="14" t="str">
        <f>VLOOKUP(H1618,FormSalesRepTable[],2,0)</f>
        <v>MidWest</v>
      </c>
      <c r="N1618" s="13">
        <f t="shared" si="27"/>
        <v>34</v>
      </c>
    </row>
    <row r="1619" spans="7:14" x14ac:dyDescent="0.25">
      <c r="G1619" s="3">
        <v>41590</v>
      </c>
      <c r="H1619" t="s">
        <v>45</v>
      </c>
      <c r="I1619" t="s">
        <v>7</v>
      </c>
      <c r="J1619">
        <v>0</v>
      </c>
      <c r="K1619">
        <v>2</v>
      </c>
      <c r="L1619" s="13">
        <f>VLOOKUP(I1619,FormProductsTable[],2,0)*(1-FormTransactionsTable[[#This Row],[Discount]])</f>
        <v>21</v>
      </c>
      <c r="M1619" s="14" t="str">
        <f>VLOOKUP(H1619,FormSalesRepTable[],2,0)</f>
        <v>MidWest</v>
      </c>
      <c r="N1619" s="13">
        <f t="shared" si="27"/>
        <v>42</v>
      </c>
    </row>
    <row r="1620" spans="7:14" x14ac:dyDescent="0.25">
      <c r="G1620" s="3">
        <v>42002</v>
      </c>
      <c r="H1620" t="s">
        <v>44</v>
      </c>
      <c r="I1620" t="s">
        <v>7</v>
      </c>
      <c r="J1620">
        <v>0</v>
      </c>
      <c r="K1620">
        <v>9</v>
      </c>
      <c r="L1620" s="13">
        <f>VLOOKUP(I1620,FormProductsTable[],2,0)*(1-FormTransactionsTable[[#This Row],[Discount]])</f>
        <v>21</v>
      </c>
      <c r="M1620" s="14" t="str">
        <f>VLOOKUP(H1620,FormSalesRepTable[],2,0)</f>
        <v>MidWest</v>
      </c>
      <c r="N1620" s="13">
        <f t="shared" si="27"/>
        <v>189</v>
      </c>
    </row>
    <row r="1621" spans="7:14" x14ac:dyDescent="0.25">
      <c r="G1621" s="3">
        <v>41586</v>
      </c>
      <c r="H1621" t="s">
        <v>84</v>
      </c>
      <c r="I1621" t="s">
        <v>12</v>
      </c>
      <c r="J1621">
        <v>2.5000000000000001E-2</v>
      </c>
      <c r="K1621">
        <v>2</v>
      </c>
      <c r="L1621" s="13">
        <f>VLOOKUP(I1621,FormProductsTable[],2,0)*(1-FormTransactionsTable[[#This Row],[Discount]])</f>
        <v>22.376249999999999</v>
      </c>
      <c r="M1621" s="14" t="str">
        <f>VLOOKUP(H1621,FormSalesRepTable[],2,0)</f>
        <v>West</v>
      </c>
      <c r="N1621" s="13">
        <f t="shared" si="27"/>
        <v>44.75</v>
      </c>
    </row>
    <row r="1622" spans="7:14" x14ac:dyDescent="0.25">
      <c r="G1622" s="3">
        <v>41592</v>
      </c>
      <c r="H1622" t="s">
        <v>60</v>
      </c>
      <c r="I1622" t="s">
        <v>36</v>
      </c>
      <c r="J1622">
        <v>0</v>
      </c>
      <c r="K1622">
        <v>3</v>
      </c>
      <c r="L1622" s="13">
        <f>VLOOKUP(I1622,FormProductsTable[],2,0)*(1-FormTransactionsTable[[#This Row],[Discount]])</f>
        <v>25</v>
      </c>
      <c r="M1622" s="14" t="str">
        <f>VLOOKUP(H1622,FormSalesRepTable[],2,0)</f>
        <v>South</v>
      </c>
      <c r="N1622" s="13">
        <f t="shared" si="27"/>
        <v>75</v>
      </c>
    </row>
    <row r="1623" spans="7:14" x14ac:dyDescent="0.25">
      <c r="G1623" s="3">
        <v>41966</v>
      </c>
      <c r="H1623" t="s">
        <v>84</v>
      </c>
      <c r="I1623" t="s">
        <v>21</v>
      </c>
      <c r="J1623">
        <v>0</v>
      </c>
      <c r="K1623">
        <v>1</v>
      </c>
      <c r="L1623" s="13">
        <f>VLOOKUP(I1623,FormProductsTable[],2,0)*(1-FormTransactionsTable[[#This Row],[Discount]])</f>
        <v>25</v>
      </c>
      <c r="M1623" s="14" t="str">
        <f>VLOOKUP(H1623,FormSalesRepTable[],2,0)</f>
        <v>West</v>
      </c>
      <c r="N1623" s="13">
        <f t="shared" si="27"/>
        <v>25</v>
      </c>
    </row>
    <row r="1624" spans="7:14" x14ac:dyDescent="0.25">
      <c r="G1624" s="3">
        <v>41615</v>
      </c>
      <c r="H1624" t="s">
        <v>84</v>
      </c>
      <c r="I1624" t="s">
        <v>33</v>
      </c>
      <c r="J1624">
        <v>1.4999999999999999E-2</v>
      </c>
      <c r="K1624">
        <v>3</v>
      </c>
      <c r="L1624" s="13">
        <f>VLOOKUP(I1624,FormProductsTable[],2,0)*(1-FormTransactionsTable[[#This Row],[Discount]])</f>
        <v>23.147500000000001</v>
      </c>
      <c r="M1624" s="14" t="str">
        <f>VLOOKUP(H1624,FormSalesRepTable[],2,0)</f>
        <v>West</v>
      </c>
      <c r="N1624" s="13">
        <f t="shared" si="27"/>
        <v>69.44</v>
      </c>
    </row>
    <row r="1625" spans="7:14" x14ac:dyDescent="0.25">
      <c r="G1625" s="3">
        <v>41973</v>
      </c>
      <c r="H1625" t="s">
        <v>86</v>
      </c>
      <c r="I1625" t="s">
        <v>36</v>
      </c>
      <c r="J1625">
        <v>0</v>
      </c>
      <c r="K1625">
        <v>3</v>
      </c>
      <c r="L1625" s="13">
        <f>VLOOKUP(I1625,FormProductsTable[],2,0)*(1-FormTransactionsTable[[#This Row],[Discount]])</f>
        <v>25</v>
      </c>
      <c r="M1625" s="14" t="str">
        <f>VLOOKUP(H1625,FormSalesRepTable[],2,0)</f>
        <v>South</v>
      </c>
      <c r="N1625" s="13">
        <f t="shared" si="27"/>
        <v>75</v>
      </c>
    </row>
    <row r="1626" spans="7:14" x14ac:dyDescent="0.25">
      <c r="G1626" s="3">
        <v>41631</v>
      </c>
      <c r="H1626" t="s">
        <v>73</v>
      </c>
      <c r="I1626" t="s">
        <v>11</v>
      </c>
      <c r="J1626">
        <v>0.02</v>
      </c>
      <c r="K1626">
        <v>2</v>
      </c>
      <c r="L1626" s="13">
        <f>VLOOKUP(I1626,FormProductsTable[],2,0)*(1-FormTransactionsTable[[#This Row],[Discount]])</f>
        <v>78.350999999999999</v>
      </c>
      <c r="M1626" s="14" t="str">
        <f>VLOOKUP(H1626,FormSalesRepTable[],2,0)</f>
        <v>MidWest</v>
      </c>
      <c r="N1626" s="13">
        <f t="shared" si="27"/>
        <v>156.69999999999999</v>
      </c>
    </row>
    <row r="1627" spans="7:14" x14ac:dyDescent="0.25">
      <c r="G1627" s="3">
        <v>41630</v>
      </c>
      <c r="H1627" t="s">
        <v>73</v>
      </c>
      <c r="I1627" t="s">
        <v>21</v>
      </c>
      <c r="J1627">
        <v>0.03</v>
      </c>
      <c r="K1627">
        <v>3</v>
      </c>
      <c r="L1627" s="13">
        <f>VLOOKUP(I1627,FormProductsTable[],2,0)*(1-FormTransactionsTable[[#This Row],[Discount]])</f>
        <v>24.25</v>
      </c>
      <c r="M1627" s="14" t="str">
        <f>VLOOKUP(H1627,FormSalesRepTable[],2,0)</f>
        <v>MidWest</v>
      </c>
      <c r="N1627" s="13">
        <f t="shared" si="27"/>
        <v>72.75</v>
      </c>
    </row>
    <row r="1628" spans="7:14" x14ac:dyDescent="0.25">
      <c r="G1628" s="3">
        <v>41961</v>
      </c>
      <c r="H1628" t="s">
        <v>68</v>
      </c>
      <c r="I1628" t="s">
        <v>16</v>
      </c>
      <c r="J1628">
        <v>0</v>
      </c>
      <c r="K1628">
        <v>1</v>
      </c>
      <c r="L1628" s="13">
        <f>VLOOKUP(I1628,FormProductsTable[],2,0)*(1-FormTransactionsTable[[#This Row],[Discount]])</f>
        <v>19.95</v>
      </c>
      <c r="M1628" s="14" t="str">
        <f>VLOOKUP(H1628,FormSalesRepTable[],2,0)</f>
        <v>MidWest</v>
      </c>
      <c r="N1628" s="13">
        <f t="shared" si="27"/>
        <v>19.95</v>
      </c>
    </row>
    <row r="1629" spans="7:14" x14ac:dyDescent="0.25">
      <c r="G1629" s="3">
        <v>41341</v>
      </c>
      <c r="H1629" t="s">
        <v>77</v>
      </c>
      <c r="I1629" t="s">
        <v>21</v>
      </c>
      <c r="J1629">
        <v>0</v>
      </c>
      <c r="K1629">
        <v>1</v>
      </c>
      <c r="L1629" s="13">
        <f>VLOOKUP(I1629,FormProductsTable[],2,0)*(1-FormTransactionsTable[[#This Row],[Discount]])</f>
        <v>25</v>
      </c>
      <c r="M1629" s="14" t="str">
        <f>VLOOKUP(H1629,FormSalesRepTable[],2,0)</f>
        <v>West</v>
      </c>
      <c r="N1629" s="13">
        <f t="shared" si="27"/>
        <v>25</v>
      </c>
    </row>
    <row r="1630" spans="7:14" x14ac:dyDescent="0.25">
      <c r="G1630" s="3">
        <v>41632</v>
      </c>
      <c r="H1630" t="s">
        <v>49</v>
      </c>
      <c r="I1630" t="s">
        <v>17</v>
      </c>
      <c r="J1630">
        <v>0.01</v>
      </c>
      <c r="K1630">
        <v>2</v>
      </c>
      <c r="L1630" s="13">
        <f>VLOOKUP(I1630,FormProductsTable[],2,0)*(1-FormTransactionsTable[[#This Row],[Discount]])</f>
        <v>22.720499999999998</v>
      </c>
      <c r="M1630" s="14" t="str">
        <f>VLOOKUP(H1630,FormSalesRepTable[],2,0)</f>
        <v>MidWest</v>
      </c>
      <c r="N1630" s="13">
        <f t="shared" si="27"/>
        <v>45.44</v>
      </c>
    </row>
    <row r="1631" spans="7:14" x14ac:dyDescent="0.25">
      <c r="G1631" s="3">
        <v>41988</v>
      </c>
      <c r="H1631" t="s">
        <v>81</v>
      </c>
      <c r="I1631" t="s">
        <v>33</v>
      </c>
      <c r="J1631">
        <v>2.5000000000000001E-2</v>
      </c>
      <c r="K1631">
        <v>1</v>
      </c>
      <c r="L1631" s="13">
        <f>VLOOKUP(I1631,FormProductsTable[],2,0)*(1-FormTransactionsTable[[#This Row],[Discount]])</f>
        <v>22.912499999999998</v>
      </c>
      <c r="M1631" s="14" t="str">
        <f>VLOOKUP(H1631,FormSalesRepTable[],2,0)</f>
        <v>West</v>
      </c>
      <c r="N1631" s="13">
        <f t="shared" si="27"/>
        <v>22.91</v>
      </c>
    </row>
    <row r="1632" spans="7:14" x14ac:dyDescent="0.25">
      <c r="G1632" s="3">
        <v>41594</v>
      </c>
      <c r="H1632" t="s">
        <v>89</v>
      </c>
      <c r="I1632" t="s">
        <v>16</v>
      </c>
      <c r="J1632">
        <v>0</v>
      </c>
      <c r="K1632">
        <v>18</v>
      </c>
      <c r="L1632" s="13">
        <f>VLOOKUP(I1632,FormProductsTable[],2,0)*(1-FormTransactionsTable[[#This Row],[Discount]])</f>
        <v>19.95</v>
      </c>
      <c r="M1632" s="14" t="str">
        <f>VLOOKUP(H1632,FormSalesRepTable[],2,0)</f>
        <v>West</v>
      </c>
      <c r="N1632" s="13">
        <f t="shared" si="27"/>
        <v>359.1</v>
      </c>
    </row>
    <row r="1633" spans="7:14" x14ac:dyDescent="0.25">
      <c r="G1633" s="3">
        <v>41579</v>
      </c>
      <c r="H1633" t="s">
        <v>72</v>
      </c>
      <c r="I1633" t="s">
        <v>16</v>
      </c>
      <c r="J1633">
        <v>1.4999999999999999E-2</v>
      </c>
      <c r="K1633">
        <v>1</v>
      </c>
      <c r="L1633" s="13">
        <f>VLOOKUP(I1633,FormProductsTable[],2,0)*(1-FormTransactionsTable[[#This Row],[Discount]])</f>
        <v>19.650749999999999</v>
      </c>
      <c r="M1633" s="14" t="str">
        <f>VLOOKUP(H1633,FormSalesRepTable[],2,0)</f>
        <v>West</v>
      </c>
      <c r="N1633" s="13">
        <f t="shared" si="27"/>
        <v>19.649999999999999</v>
      </c>
    </row>
    <row r="1634" spans="7:14" x14ac:dyDescent="0.25">
      <c r="G1634" s="3">
        <v>41596</v>
      </c>
      <c r="H1634" t="s">
        <v>81</v>
      </c>
      <c r="I1634" t="s">
        <v>7</v>
      </c>
      <c r="J1634">
        <v>0.03</v>
      </c>
      <c r="K1634">
        <v>16</v>
      </c>
      <c r="L1634" s="13">
        <f>VLOOKUP(I1634,FormProductsTable[],2,0)*(1-FormTransactionsTable[[#This Row],[Discount]])</f>
        <v>20.37</v>
      </c>
      <c r="M1634" s="14" t="str">
        <f>VLOOKUP(H1634,FormSalesRepTable[],2,0)</f>
        <v>West</v>
      </c>
      <c r="N1634" s="13">
        <f t="shared" si="27"/>
        <v>325.92</v>
      </c>
    </row>
    <row r="1635" spans="7:14" x14ac:dyDescent="0.25">
      <c r="G1635" s="3">
        <v>41799</v>
      </c>
      <c r="H1635" t="s">
        <v>63</v>
      </c>
      <c r="I1635" t="s">
        <v>24</v>
      </c>
      <c r="J1635">
        <v>1.4999999999999999E-2</v>
      </c>
      <c r="K1635">
        <v>1</v>
      </c>
      <c r="L1635" s="13">
        <f>VLOOKUP(I1635,FormProductsTable[],2,0)*(1-FormTransactionsTable[[#This Row],[Discount]])</f>
        <v>33.49</v>
      </c>
      <c r="M1635" s="14" t="str">
        <f>VLOOKUP(H1635,FormSalesRepTable[],2,0)</f>
        <v>MidWest</v>
      </c>
      <c r="N1635" s="13">
        <f t="shared" si="27"/>
        <v>33.49</v>
      </c>
    </row>
    <row r="1636" spans="7:14" x14ac:dyDescent="0.25">
      <c r="G1636" s="3">
        <v>41799</v>
      </c>
      <c r="H1636" t="s">
        <v>92</v>
      </c>
      <c r="I1636" t="s">
        <v>17</v>
      </c>
      <c r="J1636">
        <v>1.4999999999999999E-2</v>
      </c>
      <c r="K1636">
        <v>2</v>
      </c>
      <c r="L1636" s="13">
        <f>VLOOKUP(I1636,FormProductsTable[],2,0)*(1-FormTransactionsTable[[#This Row],[Discount]])</f>
        <v>22.60575</v>
      </c>
      <c r="M1636" s="14" t="str">
        <f>VLOOKUP(H1636,FormSalesRepTable[],2,0)</f>
        <v>MidWest</v>
      </c>
      <c r="N1636" s="13">
        <f t="shared" si="27"/>
        <v>45.21</v>
      </c>
    </row>
    <row r="1637" spans="7:14" x14ac:dyDescent="0.25">
      <c r="G1637" s="3">
        <v>41999</v>
      </c>
      <c r="H1637" t="s">
        <v>51</v>
      </c>
      <c r="I1637" t="s">
        <v>24</v>
      </c>
      <c r="J1637">
        <v>2.5000000000000001E-2</v>
      </c>
      <c r="K1637">
        <v>3</v>
      </c>
      <c r="L1637" s="13">
        <f>VLOOKUP(I1637,FormProductsTable[],2,0)*(1-FormTransactionsTable[[#This Row],[Discount]])</f>
        <v>33.15</v>
      </c>
      <c r="M1637" s="14" t="str">
        <f>VLOOKUP(H1637,FormSalesRepTable[],2,0)</f>
        <v>South</v>
      </c>
      <c r="N1637" s="13">
        <f t="shared" si="27"/>
        <v>99.45</v>
      </c>
    </row>
    <row r="1638" spans="7:14" x14ac:dyDescent="0.25">
      <c r="G1638" s="3">
        <v>41613</v>
      </c>
      <c r="H1638" t="s">
        <v>84</v>
      </c>
      <c r="I1638" t="s">
        <v>17</v>
      </c>
      <c r="J1638">
        <v>0</v>
      </c>
      <c r="K1638">
        <v>2</v>
      </c>
      <c r="L1638" s="13">
        <f>VLOOKUP(I1638,FormProductsTable[],2,0)*(1-FormTransactionsTable[[#This Row],[Discount]])</f>
        <v>22.95</v>
      </c>
      <c r="M1638" s="14" t="str">
        <f>VLOOKUP(H1638,FormSalesRepTable[],2,0)</f>
        <v>West</v>
      </c>
      <c r="N1638" s="13">
        <f t="shared" si="27"/>
        <v>45.9</v>
      </c>
    </row>
    <row r="1639" spans="7:14" x14ac:dyDescent="0.25">
      <c r="G1639" s="3">
        <v>41962</v>
      </c>
      <c r="H1639" t="s">
        <v>81</v>
      </c>
      <c r="I1639" t="s">
        <v>36</v>
      </c>
      <c r="J1639">
        <v>1.4999999999999999E-2</v>
      </c>
      <c r="K1639">
        <v>2</v>
      </c>
      <c r="L1639" s="13">
        <f>VLOOKUP(I1639,FormProductsTable[],2,0)*(1-FormTransactionsTable[[#This Row],[Discount]])</f>
        <v>24.625</v>
      </c>
      <c r="M1639" s="14" t="str">
        <f>VLOOKUP(H1639,FormSalesRepTable[],2,0)</f>
        <v>West</v>
      </c>
      <c r="N1639" s="13">
        <f t="shared" si="27"/>
        <v>49.25</v>
      </c>
    </row>
    <row r="1640" spans="7:14" x14ac:dyDescent="0.25">
      <c r="G1640" s="3">
        <v>41973</v>
      </c>
      <c r="H1640" t="s">
        <v>46</v>
      </c>
      <c r="I1640" t="s">
        <v>16</v>
      </c>
      <c r="J1640">
        <v>0</v>
      </c>
      <c r="K1640">
        <v>4</v>
      </c>
      <c r="L1640" s="13">
        <f>VLOOKUP(I1640,FormProductsTable[],2,0)*(1-FormTransactionsTable[[#This Row],[Discount]])</f>
        <v>19.95</v>
      </c>
      <c r="M1640" s="14" t="str">
        <f>VLOOKUP(H1640,FormSalesRepTable[],2,0)</f>
        <v>South</v>
      </c>
      <c r="N1640" s="13">
        <f t="shared" si="27"/>
        <v>79.8</v>
      </c>
    </row>
    <row r="1641" spans="7:14" x14ac:dyDescent="0.25">
      <c r="G1641" s="3">
        <v>41995</v>
      </c>
      <c r="H1641" t="s">
        <v>88</v>
      </c>
      <c r="I1641" t="s">
        <v>17</v>
      </c>
      <c r="J1641">
        <v>0</v>
      </c>
      <c r="K1641">
        <v>3</v>
      </c>
      <c r="L1641" s="13">
        <f>VLOOKUP(I1641,FormProductsTable[],2,0)*(1-FormTransactionsTable[[#This Row],[Discount]])</f>
        <v>22.95</v>
      </c>
      <c r="M1641" s="14" t="str">
        <f>VLOOKUP(H1641,FormSalesRepTable[],2,0)</f>
        <v>West</v>
      </c>
      <c r="N1641" s="13">
        <f t="shared" si="27"/>
        <v>68.849999999999994</v>
      </c>
    </row>
    <row r="1642" spans="7:14" x14ac:dyDescent="0.25">
      <c r="G1642" s="3">
        <v>41827</v>
      </c>
      <c r="H1642" t="s">
        <v>26</v>
      </c>
      <c r="I1642" t="s">
        <v>17</v>
      </c>
      <c r="J1642">
        <v>0</v>
      </c>
      <c r="K1642">
        <v>23</v>
      </c>
      <c r="L1642" s="13">
        <f>VLOOKUP(I1642,FormProductsTable[],2,0)*(1-FormTransactionsTable[[#This Row],[Discount]])</f>
        <v>22.95</v>
      </c>
      <c r="M1642" s="14" t="str">
        <f>VLOOKUP(H1642,FormSalesRepTable[],2,0)</f>
        <v>MidWest</v>
      </c>
      <c r="N1642" s="13">
        <f t="shared" si="27"/>
        <v>527.85</v>
      </c>
    </row>
    <row r="1643" spans="7:14" x14ac:dyDescent="0.25">
      <c r="G1643" s="3">
        <v>41944</v>
      </c>
      <c r="H1643" t="s">
        <v>10</v>
      </c>
      <c r="I1643" t="s">
        <v>36</v>
      </c>
      <c r="J1643">
        <v>1.4999999999999999E-2</v>
      </c>
      <c r="K1643">
        <v>3</v>
      </c>
      <c r="L1643" s="13">
        <f>VLOOKUP(I1643,FormProductsTable[],2,0)*(1-FormTransactionsTable[[#This Row],[Discount]])</f>
        <v>24.625</v>
      </c>
      <c r="M1643" s="14" t="str">
        <f>VLOOKUP(H1643,FormSalesRepTable[],2,0)</f>
        <v>West</v>
      </c>
      <c r="N1643" s="13">
        <f t="shared" si="27"/>
        <v>73.88</v>
      </c>
    </row>
    <row r="1644" spans="7:14" x14ac:dyDescent="0.25">
      <c r="G1644" s="3">
        <v>41951</v>
      </c>
      <c r="H1644" t="s">
        <v>84</v>
      </c>
      <c r="I1644" t="s">
        <v>16</v>
      </c>
      <c r="J1644">
        <v>0.01</v>
      </c>
      <c r="K1644">
        <v>1</v>
      </c>
      <c r="L1644" s="13">
        <f>VLOOKUP(I1644,FormProductsTable[],2,0)*(1-FormTransactionsTable[[#This Row],[Discount]])</f>
        <v>19.750499999999999</v>
      </c>
      <c r="M1644" s="14" t="str">
        <f>VLOOKUP(H1644,FormSalesRepTable[],2,0)</f>
        <v>West</v>
      </c>
      <c r="N1644" s="13">
        <f t="shared" si="27"/>
        <v>19.75</v>
      </c>
    </row>
    <row r="1645" spans="7:14" x14ac:dyDescent="0.25">
      <c r="G1645" s="3">
        <v>41478</v>
      </c>
      <c r="H1645" t="s">
        <v>44</v>
      </c>
      <c r="I1645" t="s">
        <v>33</v>
      </c>
      <c r="J1645">
        <v>0.02</v>
      </c>
      <c r="K1645">
        <v>2</v>
      </c>
      <c r="L1645" s="13">
        <f>VLOOKUP(I1645,FormProductsTable[],2,0)*(1-FormTransactionsTable[[#This Row],[Discount]])</f>
        <v>23.03</v>
      </c>
      <c r="M1645" s="14" t="str">
        <f>VLOOKUP(H1645,FormSalesRepTable[],2,0)</f>
        <v>MidWest</v>
      </c>
      <c r="N1645" s="13">
        <f t="shared" si="27"/>
        <v>46.06</v>
      </c>
    </row>
    <row r="1646" spans="7:14" x14ac:dyDescent="0.25">
      <c r="G1646" s="3">
        <v>41609</v>
      </c>
      <c r="H1646" t="s">
        <v>49</v>
      </c>
      <c r="I1646" t="s">
        <v>36</v>
      </c>
      <c r="J1646">
        <v>0.02</v>
      </c>
      <c r="K1646">
        <v>3</v>
      </c>
      <c r="L1646" s="13">
        <f>VLOOKUP(I1646,FormProductsTable[],2,0)*(1-FormTransactionsTable[[#This Row],[Discount]])</f>
        <v>24.5</v>
      </c>
      <c r="M1646" s="14" t="str">
        <f>VLOOKUP(H1646,FormSalesRepTable[],2,0)</f>
        <v>MidWest</v>
      </c>
      <c r="N1646" s="13">
        <f t="shared" si="27"/>
        <v>73.5</v>
      </c>
    </row>
    <row r="1647" spans="7:14" x14ac:dyDescent="0.25">
      <c r="G1647" s="3">
        <v>41970</v>
      </c>
      <c r="H1647" t="s">
        <v>26</v>
      </c>
      <c r="I1647" t="s">
        <v>33</v>
      </c>
      <c r="J1647">
        <v>0</v>
      </c>
      <c r="K1647">
        <v>1</v>
      </c>
      <c r="L1647" s="13">
        <f>VLOOKUP(I1647,FormProductsTable[],2,0)*(1-FormTransactionsTable[[#This Row],[Discount]])</f>
        <v>23.5</v>
      </c>
      <c r="M1647" s="14" t="str">
        <f>VLOOKUP(H1647,FormSalesRepTable[],2,0)</f>
        <v>MidWest</v>
      </c>
      <c r="N1647" s="13">
        <f t="shared" si="27"/>
        <v>23.5</v>
      </c>
    </row>
    <row r="1648" spans="7:14" x14ac:dyDescent="0.25">
      <c r="G1648" s="3">
        <v>41626</v>
      </c>
      <c r="H1648" t="s">
        <v>94</v>
      </c>
      <c r="I1648" t="s">
        <v>17</v>
      </c>
      <c r="J1648">
        <v>0.02</v>
      </c>
      <c r="K1648">
        <v>3</v>
      </c>
      <c r="L1648" s="13">
        <f>VLOOKUP(I1648,FormProductsTable[],2,0)*(1-FormTransactionsTable[[#This Row],[Discount]])</f>
        <v>22.491</v>
      </c>
      <c r="M1648" s="14" t="str">
        <f>VLOOKUP(H1648,FormSalesRepTable[],2,0)</f>
        <v>South</v>
      </c>
      <c r="N1648" s="13">
        <f t="shared" si="27"/>
        <v>67.47</v>
      </c>
    </row>
    <row r="1649" spans="7:14" x14ac:dyDescent="0.25">
      <c r="G1649" s="3">
        <v>41993</v>
      </c>
      <c r="H1649" t="s">
        <v>81</v>
      </c>
      <c r="I1649" t="s">
        <v>30</v>
      </c>
      <c r="J1649">
        <v>0.03</v>
      </c>
      <c r="K1649">
        <v>1</v>
      </c>
      <c r="L1649" s="13">
        <f>VLOOKUP(I1649,FormProductsTable[],2,0)*(1-FormTransactionsTable[[#This Row],[Discount]])</f>
        <v>29.099999999999998</v>
      </c>
      <c r="M1649" s="14" t="str">
        <f>VLOOKUP(H1649,FormSalesRepTable[],2,0)</f>
        <v>West</v>
      </c>
      <c r="N1649" s="13">
        <f t="shared" si="27"/>
        <v>29.1</v>
      </c>
    </row>
    <row r="1650" spans="7:14" x14ac:dyDescent="0.25">
      <c r="G1650" s="3">
        <v>41632</v>
      </c>
      <c r="H1650" t="s">
        <v>31</v>
      </c>
      <c r="I1650" t="s">
        <v>24</v>
      </c>
      <c r="J1650">
        <v>0</v>
      </c>
      <c r="K1650">
        <v>8</v>
      </c>
      <c r="L1650" s="13">
        <f>VLOOKUP(I1650,FormProductsTable[],2,0)*(1-FormTransactionsTable[[#This Row],[Discount]])</f>
        <v>34</v>
      </c>
      <c r="M1650" s="14" t="str">
        <f>VLOOKUP(H1650,FormSalesRepTable[],2,0)</f>
        <v>West</v>
      </c>
      <c r="N1650" s="13">
        <f t="shared" si="27"/>
        <v>272</v>
      </c>
    </row>
    <row r="1651" spans="7:14" x14ac:dyDescent="0.25">
      <c r="G1651" s="3">
        <v>41600</v>
      </c>
      <c r="H1651" t="s">
        <v>28</v>
      </c>
      <c r="I1651" t="s">
        <v>24</v>
      </c>
      <c r="J1651">
        <v>2.5000000000000001E-2</v>
      </c>
      <c r="K1651">
        <v>1</v>
      </c>
      <c r="L1651" s="13">
        <f>VLOOKUP(I1651,FormProductsTable[],2,0)*(1-FormTransactionsTable[[#This Row],[Discount]])</f>
        <v>33.15</v>
      </c>
      <c r="M1651" s="14" t="str">
        <f>VLOOKUP(H1651,FormSalesRepTable[],2,0)</f>
        <v>MidWest</v>
      </c>
      <c r="N1651" s="13">
        <f t="shared" si="27"/>
        <v>33.15</v>
      </c>
    </row>
    <row r="1652" spans="7:14" x14ac:dyDescent="0.25">
      <c r="G1652" s="3">
        <v>41635</v>
      </c>
      <c r="H1652" t="s">
        <v>20</v>
      </c>
      <c r="I1652" t="s">
        <v>36</v>
      </c>
      <c r="J1652">
        <v>0.01</v>
      </c>
      <c r="K1652">
        <v>3</v>
      </c>
      <c r="L1652" s="13">
        <f>VLOOKUP(I1652,FormProductsTable[],2,0)*(1-FormTransactionsTable[[#This Row],[Discount]])</f>
        <v>24.75</v>
      </c>
      <c r="M1652" s="14" t="str">
        <f>VLOOKUP(H1652,FormSalesRepTable[],2,0)</f>
        <v>West</v>
      </c>
      <c r="N1652" s="13">
        <f t="shared" si="27"/>
        <v>74.25</v>
      </c>
    </row>
    <row r="1653" spans="7:14" x14ac:dyDescent="0.25">
      <c r="G1653" s="3">
        <v>41976</v>
      </c>
      <c r="H1653" t="s">
        <v>49</v>
      </c>
      <c r="I1653" t="s">
        <v>33</v>
      </c>
      <c r="J1653">
        <v>2.5000000000000001E-2</v>
      </c>
      <c r="K1653">
        <v>3</v>
      </c>
      <c r="L1653" s="13">
        <f>VLOOKUP(I1653,FormProductsTable[],2,0)*(1-FormTransactionsTable[[#This Row],[Discount]])</f>
        <v>22.912499999999998</v>
      </c>
      <c r="M1653" s="14" t="str">
        <f>VLOOKUP(H1653,FormSalesRepTable[],2,0)</f>
        <v>MidWest</v>
      </c>
      <c r="N1653" s="13">
        <f t="shared" si="27"/>
        <v>68.739999999999995</v>
      </c>
    </row>
    <row r="1654" spans="7:14" x14ac:dyDescent="0.25">
      <c r="G1654" s="3">
        <v>41966</v>
      </c>
      <c r="H1654" t="s">
        <v>94</v>
      </c>
      <c r="I1654" t="s">
        <v>12</v>
      </c>
      <c r="J1654">
        <v>0.02</v>
      </c>
      <c r="K1654">
        <v>2</v>
      </c>
      <c r="L1654" s="13">
        <f>VLOOKUP(I1654,FormProductsTable[],2,0)*(1-FormTransactionsTable[[#This Row],[Discount]])</f>
        <v>22.491</v>
      </c>
      <c r="M1654" s="14" t="str">
        <f>VLOOKUP(H1654,FormSalesRepTable[],2,0)</f>
        <v>South</v>
      </c>
      <c r="N1654" s="13">
        <f t="shared" si="27"/>
        <v>44.98</v>
      </c>
    </row>
    <row r="1655" spans="7:14" x14ac:dyDescent="0.25">
      <c r="G1655" s="3">
        <v>41951</v>
      </c>
      <c r="H1655" t="s">
        <v>64</v>
      </c>
      <c r="I1655" t="s">
        <v>24</v>
      </c>
      <c r="J1655">
        <v>0.01</v>
      </c>
      <c r="K1655">
        <v>1</v>
      </c>
      <c r="L1655" s="13">
        <f>VLOOKUP(I1655,FormProductsTable[],2,0)*(1-FormTransactionsTable[[#This Row],[Discount]])</f>
        <v>33.659999999999997</v>
      </c>
      <c r="M1655" s="14" t="str">
        <f>VLOOKUP(H1655,FormSalesRepTable[],2,0)</f>
        <v>West</v>
      </c>
      <c r="N1655" s="13">
        <f t="shared" si="27"/>
        <v>33.659999999999997</v>
      </c>
    </row>
    <row r="1656" spans="7:14" x14ac:dyDescent="0.25">
      <c r="G1656" s="3">
        <v>41948</v>
      </c>
      <c r="H1656" t="s">
        <v>66</v>
      </c>
      <c r="I1656" t="s">
        <v>41</v>
      </c>
      <c r="J1656">
        <v>1.4999999999999999E-2</v>
      </c>
      <c r="K1656">
        <v>2</v>
      </c>
      <c r="L1656" s="13">
        <f>VLOOKUP(I1656,FormProductsTable[],2,0)*(1-FormTransactionsTable[[#This Row],[Discount]])</f>
        <v>18.715</v>
      </c>
      <c r="M1656" s="14" t="str">
        <f>VLOOKUP(H1656,FormSalesRepTable[],2,0)</f>
        <v>West</v>
      </c>
      <c r="N1656" s="13">
        <f t="shared" si="27"/>
        <v>37.43</v>
      </c>
    </row>
    <row r="1657" spans="7:14" x14ac:dyDescent="0.25">
      <c r="G1657" s="3">
        <v>41946</v>
      </c>
      <c r="H1657" t="s">
        <v>26</v>
      </c>
      <c r="I1657" t="s">
        <v>7</v>
      </c>
      <c r="J1657">
        <v>0.03</v>
      </c>
      <c r="K1657">
        <v>2</v>
      </c>
      <c r="L1657" s="13">
        <f>VLOOKUP(I1657,FormProductsTable[],2,0)*(1-FormTransactionsTable[[#This Row],[Discount]])</f>
        <v>20.37</v>
      </c>
      <c r="M1657" s="14" t="str">
        <f>VLOOKUP(H1657,FormSalesRepTable[],2,0)</f>
        <v>MidWest</v>
      </c>
      <c r="N1657" s="13">
        <f t="shared" si="27"/>
        <v>40.74</v>
      </c>
    </row>
    <row r="1658" spans="7:14" x14ac:dyDescent="0.25">
      <c r="G1658" s="3">
        <v>41586</v>
      </c>
      <c r="H1658" t="s">
        <v>15</v>
      </c>
      <c r="I1658" t="s">
        <v>33</v>
      </c>
      <c r="J1658">
        <v>0.02</v>
      </c>
      <c r="K1658">
        <v>1</v>
      </c>
      <c r="L1658" s="13">
        <f>VLOOKUP(I1658,FormProductsTable[],2,0)*(1-FormTransactionsTable[[#This Row],[Discount]])</f>
        <v>23.03</v>
      </c>
      <c r="M1658" s="14" t="str">
        <f>VLOOKUP(H1658,FormSalesRepTable[],2,0)</f>
        <v>MidWest</v>
      </c>
      <c r="N1658" s="13">
        <f t="shared" si="27"/>
        <v>23.03</v>
      </c>
    </row>
    <row r="1659" spans="7:14" x14ac:dyDescent="0.25">
      <c r="G1659" s="3">
        <v>41621</v>
      </c>
      <c r="H1659" t="s">
        <v>61</v>
      </c>
      <c r="I1659" t="s">
        <v>36</v>
      </c>
      <c r="J1659">
        <v>1.4999999999999999E-2</v>
      </c>
      <c r="K1659">
        <v>19</v>
      </c>
      <c r="L1659" s="13">
        <f>VLOOKUP(I1659,FormProductsTable[],2,0)*(1-FormTransactionsTable[[#This Row],[Discount]])</f>
        <v>24.625</v>
      </c>
      <c r="M1659" s="14" t="str">
        <f>VLOOKUP(H1659,FormSalesRepTable[],2,0)</f>
        <v>East</v>
      </c>
      <c r="N1659" s="13">
        <f t="shared" si="27"/>
        <v>467.88</v>
      </c>
    </row>
    <row r="1660" spans="7:14" x14ac:dyDescent="0.25">
      <c r="G1660" s="3">
        <v>41611</v>
      </c>
      <c r="H1660" t="s">
        <v>58</v>
      </c>
      <c r="I1660" t="s">
        <v>30</v>
      </c>
      <c r="J1660">
        <v>0</v>
      </c>
      <c r="K1660">
        <v>1</v>
      </c>
      <c r="L1660" s="13">
        <f>VLOOKUP(I1660,FormProductsTable[],2,0)*(1-FormTransactionsTable[[#This Row],[Discount]])</f>
        <v>30</v>
      </c>
      <c r="M1660" s="14" t="str">
        <f>VLOOKUP(H1660,FormSalesRepTable[],2,0)</f>
        <v>East</v>
      </c>
      <c r="N1660" s="13">
        <f t="shared" si="27"/>
        <v>30</v>
      </c>
    </row>
    <row r="1661" spans="7:14" x14ac:dyDescent="0.25">
      <c r="G1661" s="3">
        <v>41579</v>
      </c>
      <c r="H1661" t="s">
        <v>81</v>
      </c>
      <c r="I1661" t="s">
        <v>12</v>
      </c>
      <c r="J1661">
        <v>0</v>
      </c>
      <c r="K1661">
        <v>2</v>
      </c>
      <c r="L1661" s="13">
        <f>VLOOKUP(I1661,FormProductsTable[],2,0)*(1-FormTransactionsTable[[#This Row],[Discount]])</f>
        <v>22.95</v>
      </c>
      <c r="M1661" s="14" t="str">
        <f>VLOOKUP(H1661,FormSalesRepTable[],2,0)</f>
        <v>West</v>
      </c>
      <c r="N1661" s="13">
        <f t="shared" si="27"/>
        <v>45.9</v>
      </c>
    </row>
    <row r="1662" spans="7:14" x14ac:dyDescent="0.25">
      <c r="G1662" s="3">
        <v>41585</v>
      </c>
      <c r="H1662" t="s">
        <v>85</v>
      </c>
      <c r="I1662" t="s">
        <v>36</v>
      </c>
      <c r="J1662">
        <v>2.5000000000000001E-2</v>
      </c>
      <c r="K1662">
        <v>1</v>
      </c>
      <c r="L1662" s="13">
        <f>VLOOKUP(I1662,FormProductsTable[],2,0)*(1-FormTransactionsTable[[#This Row],[Discount]])</f>
        <v>24.375</v>
      </c>
      <c r="M1662" s="14" t="str">
        <f>VLOOKUP(H1662,FormSalesRepTable[],2,0)</f>
        <v>West</v>
      </c>
      <c r="N1662" s="13">
        <f t="shared" si="27"/>
        <v>24.38</v>
      </c>
    </row>
    <row r="1663" spans="7:14" x14ac:dyDescent="0.25">
      <c r="G1663" s="3">
        <v>41950</v>
      </c>
      <c r="H1663" t="s">
        <v>49</v>
      </c>
      <c r="I1663" t="s">
        <v>36</v>
      </c>
      <c r="J1663">
        <v>2.5000000000000001E-2</v>
      </c>
      <c r="K1663">
        <v>2</v>
      </c>
      <c r="L1663" s="13">
        <f>VLOOKUP(I1663,FormProductsTable[],2,0)*(1-FormTransactionsTable[[#This Row],[Discount]])</f>
        <v>24.375</v>
      </c>
      <c r="M1663" s="14" t="str">
        <f>VLOOKUP(H1663,FormSalesRepTable[],2,0)</f>
        <v>MidWest</v>
      </c>
      <c r="N1663" s="13">
        <f t="shared" si="27"/>
        <v>48.75</v>
      </c>
    </row>
    <row r="1664" spans="7:14" x14ac:dyDescent="0.25">
      <c r="G1664" s="3">
        <v>41635</v>
      </c>
      <c r="H1664" t="s">
        <v>39</v>
      </c>
      <c r="I1664" t="s">
        <v>16</v>
      </c>
      <c r="J1664">
        <v>0.03</v>
      </c>
      <c r="K1664">
        <v>2</v>
      </c>
      <c r="L1664" s="13">
        <f>VLOOKUP(I1664,FormProductsTable[],2,0)*(1-FormTransactionsTable[[#This Row],[Discount]])</f>
        <v>19.351499999999998</v>
      </c>
      <c r="M1664" s="14" t="str">
        <f>VLOOKUP(H1664,FormSalesRepTable[],2,0)</f>
        <v>East</v>
      </c>
      <c r="N1664" s="13">
        <f t="shared" si="27"/>
        <v>38.700000000000003</v>
      </c>
    </row>
    <row r="1665" spans="7:14" x14ac:dyDescent="0.25">
      <c r="G1665" s="3">
        <v>41957</v>
      </c>
      <c r="H1665" t="s">
        <v>32</v>
      </c>
      <c r="I1665" t="s">
        <v>17</v>
      </c>
      <c r="J1665">
        <v>2.5000000000000001E-2</v>
      </c>
      <c r="K1665">
        <v>2</v>
      </c>
      <c r="L1665" s="13">
        <f>VLOOKUP(I1665,FormProductsTable[],2,0)*(1-FormTransactionsTable[[#This Row],[Discount]])</f>
        <v>22.376249999999999</v>
      </c>
      <c r="M1665" s="14" t="str">
        <f>VLOOKUP(H1665,FormSalesRepTable[],2,0)</f>
        <v>MidWest</v>
      </c>
      <c r="N1665" s="13">
        <f t="shared" si="27"/>
        <v>44.75</v>
      </c>
    </row>
    <row r="1666" spans="7:14" x14ac:dyDescent="0.25">
      <c r="G1666" s="3">
        <v>41424</v>
      </c>
      <c r="H1666" t="s">
        <v>89</v>
      </c>
      <c r="I1666" t="s">
        <v>27</v>
      </c>
      <c r="J1666">
        <v>0</v>
      </c>
      <c r="K1666">
        <v>2</v>
      </c>
      <c r="L1666" s="13">
        <f>VLOOKUP(I1666,FormProductsTable[],2,0)*(1-FormTransactionsTable[[#This Row],[Discount]])</f>
        <v>27.5</v>
      </c>
      <c r="M1666" s="14" t="str">
        <f>VLOOKUP(H1666,FormSalesRepTable[],2,0)</f>
        <v>West</v>
      </c>
      <c r="N1666" s="13">
        <f t="shared" si="27"/>
        <v>55</v>
      </c>
    </row>
    <row r="1667" spans="7:14" x14ac:dyDescent="0.25">
      <c r="G1667" s="3">
        <v>41994</v>
      </c>
      <c r="H1667" t="s">
        <v>91</v>
      </c>
      <c r="I1667" t="s">
        <v>30</v>
      </c>
      <c r="J1667">
        <v>0.01</v>
      </c>
      <c r="K1667">
        <v>2</v>
      </c>
      <c r="L1667" s="13">
        <f>VLOOKUP(I1667,FormProductsTable[],2,0)*(1-FormTransactionsTable[[#This Row],[Discount]])</f>
        <v>29.7</v>
      </c>
      <c r="M1667" s="14" t="str">
        <f>VLOOKUP(H1667,FormSalesRepTable[],2,0)</f>
        <v>West</v>
      </c>
      <c r="N1667" s="13">
        <f t="shared" ref="N1667:N1730" si="28">ROUND(L1667*K1667,2)</f>
        <v>59.4</v>
      </c>
    </row>
    <row r="1668" spans="7:14" x14ac:dyDescent="0.25">
      <c r="G1668" s="3">
        <v>41595</v>
      </c>
      <c r="H1668" t="s">
        <v>23</v>
      </c>
      <c r="I1668" t="s">
        <v>12</v>
      </c>
      <c r="J1668">
        <v>0.01</v>
      </c>
      <c r="K1668">
        <v>1</v>
      </c>
      <c r="L1668" s="13">
        <f>VLOOKUP(I1668,FormProductsTable[],2,0)*(1-FormTransactionsTable[[#This Row],[Discount]])</f>
        <v>22.720499999999998</v>
      </c>
      <c r="M1668" s="14" t="str">
        <f>VLOOKUP(H1668,FormSalesRepTable[],2,0)</f>
        <v>MidWest</v>
      </c>
      <c r="N1668" s="13">
        <f t="shared" si="28"/>
        <v>22.72</v>
      </c>
    </row>
    <row r="1669" spans="7:14" x14ac:dyDescent="0.25">
      <c r="G1669" s="3">
        <v>41996</v>
      </c>
      <c r="H1669" t="s">
        <v>60</v>
      </c>
      <c r="I1669" t="s">
        <v>12</v>
      </c>
      <c r="J1669">
        <v>0.01</v>
      </c>
      <c r="K1669">
        <v>2</v>
      </c>
      <c r="L1669" s="13">
        <f>VLOOKUP(I1669,FormProductsTable[],2,0)*(1-FormTransactionsTable[[#This Row],[Discount]])</f>
        <v>22.720499999999998</v>
      </c>
      <c r="M1669" s="14" t="str">
        <f>VLOOKUP(H1669,FormSalesRepTable[],2,0)</f>
        <v>South</v>
      </c>
      <c r="N1669" s="13">
        <f t="shared" si="28"/>
        <v>45.44</v>
      </c>
    </row>
    <row r="1670" spans="7:14" x14ac:dyDescent="0.25">
      <c r="G1670" s="3">
        <v>41964</v>
      </c>
      <c r="H1670" t="s">
        <v>58</v>
      </c>
      <c r="I1670" t="s">
        <v>24</v>
      </c>
      <c r="J1670">
        <v>0.03</v>
      </c>
      <c r="K1670">
        <v>2</v>
      </c>
      <c r="L1670" s="13">
        <f>VLOOKUP(I1670,FormProductsTable[],2,0)*(1-FormTransactionsTable[[#This Row],[Discount]])</f>
        <v>32.979999999999997</v>
      </c>
      <c r="M1670" s="14" t="str">
        <f>VLOOKUP(H1670,FormSalesRepTable[],2,0)</f>
        <v>East</v>
      </c>
      <c r="N1670" s="13">
        <f t="shared" si="28"/>
        <v>65.959999999999994</v>
      </c>
    </row>
    <row r="1671" spans="7:14" x14ac:dyDescent="0.25">
      <c r="G1671" s="3">
        <v>41958</v>
      </c>
      <c r="H1671" t="s">
        <v>62</v>
      </c>
      <c r="I1671" t="s">
        <v>7</v>
      </c>
      <c r="J1671">
        <v>0</v>
      </c>
      <c r="K1671">
        <v>2</v>
      </c>
      <c r="L1671" s="13">
        <f>VLOOKUP(I1671,FormProductsTable[],2,0)*(1-FormTransactionsTable[[#This Row],[Discount]])</f>
        <v>21</v>
      </c>
      <c r="M1671" s="14" t="str">
        <f>VLOOKUP(H1671,FormSalesRepTable[],2,0)</f>
        <v>MidWest</v>
      </c>
      <c r="N1671" s="13">
        <f t="shared" si="28"/>
        <v>42</v>
      </c>
    </row>
    <row r="1672" spans="7:14" x14ac:dyDescent="0.25">
      <c r="G1672" s="3">
        <v>41993</v>
      </c>
      <c r="H1672" t="s">
        <v>42</v>
      </c>
      <c r="I1672" t="s">
        <v>24</v>
      </c>
      <c r="J1672">
        <v>0</v>
      </c>
      <c r="K1672">
        <v>4</v>
      </c>
      <c r="L1672" s="13">
        <f>VLOOKUP(I1672,FormProductsTable[],2,0)*(1-FormTransactionsTable[[#This Row],[Discount]])</f>
        <v>34</v>
      </c>
      <c r="M1672" s="14" t="str">
        <f>VLOOKUP(H1672,FormSalesRepTable[],2,0)</f>
        <v>MidWest</v>
      </c>
      <c r="N1672" s="13">
        <f t="shared" si="28"/>
        <v>136</v>
      </c>
    </row>
    <row r="1673" spans="7:14" x14ac:dyDescent="0.25">
      <c r="G1673" s="3">
        <v>41965</v>
      </c>
      <c r="H1673" t="s">
        <v>57</v>
      </c>
      <c r="I1673" t="s">
        <v>33</v>
      </c>
      <c r="J1673">
        <v>1.4999999999999999E-2</v>
      </c>
      <c r="K1673">
        <v>1</v>
      </c>
      <c r="L1673" s="13">
        <f>VLOOKUP(I1673,FormProductsTable[],2,0)*(1-FormTransactionsTable[[#This Row],[Discount]])</f>
        <v>23.147500000000001</v>
      </c>
      <c r="M1673" s="14" t="str">
        <f>VLOOKUP(H1673,FormSalesRepTable[],2,0)</f>
        <v>East</v>
      </c>
      <c r="N1673" s="13">
        <f t="shared" si="28"/>
        <v>23.15</v>
      </c>
    </row>
    <row r="1674" spans="7:14" x14ac:dyDescent="0.25">
      <c r="G1674" s="3">
        <v>41974</v>
      </c>
      <c r="H1674" t="s">
        <v>91</v>
      </c>
      <c r="I1674" t="s">
        <v>24</v>
      </c>
      <c r="J1674">
        <v>0</v>
      </c>
      <c r="K1674">
        <v>3</v>
      </c>
      <c r="L1674" s="13">
        <f>VLOOKUP(I1674,FormProductsTable[],2,0)*(1-FormTransactionsTable[[#This Row],[Discount]])</f>
        <v>34</v>
      </c>
      <c r="M1674" s="14" t="str">
        <f>VLOOKUP(H1674,FormSalesRepTable[],2,0)</f>
        <v>West</v>
      </c>
      <c r="N1674" s="13">
        <f t="shared" si="28"/>
        <v>102</v>
      </c>
    </row>
    <row r="1675" spans="7:14" x14ac:dyDescent="0.25">
      <c r="G1675" s="3">
        <v>41951</v>
      </c>
      <c r="H1675" t="s">
        <v>93</v>
      </c>
      <c r="I1675" t="s">
        <v>24</v>
      </c>
      <c r="J1675">
        <v>0</v>
      </c>
      <c r="K1675">
        <v>1</v>
      </c>
      <c r="L1675" s="13">
        <f>VLOOKUP(I1675,FormProductsTable[],2,0)*(1-FormTransactionsTable[[#This Row],[Discount]])</f>
        <v>34</v>
      </c>
      <c r="M1675" s="14" t="str">
        <f>VLOOKUP(H1675,FormSalesRepTable[],2,0)</f>
        <v>MidWest</v>
      </c>
      <c r="N1675" s="13">
        <f t="shared" si="28"/>
        <v>34</v>
      </c>
    </row>
    <row r="1676" spans="7:14" x14ac:dyDescent="0.25">
      <c r="G1676" s="3">
        <v>41638</v>
      </c>
      <c r="H1676" t="s">
        <v>77</v>
      </c>
      <c r="I1676" t="s">
        <v>11</v>
      </c>
      <c r="J1676">
        <v>1.4999999999999999E-2</v>
      </c>
      <c r="K1676">
        <v>2</v>
      </c>
      <c r="L1676" s="13">
        <f>VLOOKUP(I1676,FormProductsTable[],2,0)*(1-FormTransactionsTable[[#This Row],[Discount]])</f>
        <v>78.750749999999996</v>
      </c>
      <c r="M1676" s="14" t="str">
        <f>VLOOKUP(H1676,FormSalesRepTable[],2,0)</f>
        <v>West</v>
      </c>
      <c r="N1676" s="13">
        <f t="shared" si="28"/>
        <v>157.5</v>
      </c>
    </row>
    <row r="1677" spans="7:14" x14ac:dyDescent="0.25">
      <c r="G1677" s="3">
        <v>41840</v>
      </c>
      <c r="H1677" t="s">
        <v>60</v>
      </c>
      <c r="I1677" t="s">
        <v>16</v>
      </c>
      <c r="J1677">
        <v>2.5000000000000001E-2</v>
      </c>
      <c r="K1677">
        <v>1</v>
      </c>
      <c r="L1677" s="13">
        <f>VLOOKUP(I1677,FormProductsTable[],2,0)*(1-FormTransactionsTable[[#This Row],[Discount]])</f>
        <v>19.451249999999998</v>
      </c>
      <c r="M1677" s="14" t="str">
        <f>VLOOKUP(H1677,FormSalesRepTable[],2,0)</f>
        <v>South</v>
      </c>
      <c r="N1677" s="13">
        <f t="shared" si="28"/>
        <v>19.45</v>
      </c>
    </row>
    <row r="1678" spans="7:14" x14ac:dyDescent="0.25">
      <c r="G1678" s="3">
        <v>41581</v>
      </c>
      <c r="H1678" t="s">
        <v>35</v>
      </c>
      <c r="I1678" t="s">
        <v>24</v>
      </c>
      <c r="J1678">
        <v>0</v>
      </c>
      <c r="K1678">
        <v>2</v>
      </c>
      <c r="L1678" s="13">
        <f>VLOOKUP(I1678,FormProductsTable[],2,0)*(1-FormTransactionsTable[[#This Row],[Discount]])</f>
        <v>34</v>
      </c>
      <c r="M1678" s="14" t="str">
        <f>VLOOKUP(H1678,FormSalesRepTable[],2,0)</f>
        <v>West</v>
      </c>
      <c r="N1678" s="13">
        <f t="shared" si="28"/>
        <v>68</v>
      </c>
    </row>
    <row r="1679" spans="7:14" x14ac:dyDescent="0.25">
      <c r="G1679" s="3">
        <v>41395</v>
      </c>
      <c r="H1679" t="s">
        <v>74</v>
      </c>
      <c r="I1679" t="s">
        <v>36</v>
      </c>
      <c r="J1679">
        <v>0</v>
      </c>
      <c r="K1679">
        <v>3</v>
      </c>
      <c r="L1679" s="13">
        <f>VLOOKUP(I1679,FormProductsTable[],2,0)*(1-FormTransactionsTable[[#This Row],[Discount]])</f>
        <v>25</v>
      </c>
      <c r="M1679" s="14" t="str">
        <f>VLOOKUP(H1679,FormSalesRepTable[],2,0)</f>
        <v>West</v>
      </c>
      <c r="N1679" s="13">
        <f t="shared" si="28"/>
        <v>75</v>
      </c>
    </row>
    <row r="1680" spans="7:14" x14ac:dyDescent="0.25">
      <c r="G1680" s="3">
        <v>41609</v>
      </c>
      <c r="H1680" t="s">
        <v>50</v>
      </c>
      <c r="I1680" t="s">
        <v>27</v>
      </c>
      <c r="J1680">
        <v>0</v>
      </c>
      <c r="K1680">
        <v>1</v>
      </c>
      <c r="L1680" s="13">
        <f>VLOOKUP(I1680,FormProductsTable[],2,0)*(1-FormTransactionsTable[[#This Row],[Discount]])</f>
        <v>27.5</v>
      </c>
      <c r="M1680" s="14" t="str">
        <f>VLOOKUP(H1680,FormSalesRepTable[],2,0)</f>
        <v>West</v>
      </c>
      <c r="N1680" s="13">
        <f t="shared" si="28"/>
        <v>27.5</v>
      </c>
    </row>
    <row r="1681" spans="7:14" x14ac:dyDescent="0.25">
      <c r="G1681" s="3">
        <v>41439</v>
      </c>
      <c r="H1681" t="s">
        <v>50</v>
      </c>
      <c r="I1681" t="s">
        <v>24</v>
      </c>
      <c r="J1681">
        <v>0</v>
      </c>
      <c r="K1681">
        <v>3</v>
      </c>
      <c r="L1681" s="13">
        <f>VLOOKUP(I1681,FormProductsTable[],2,0)*(1-FormTransactionsTable[[#This Row],[Discount]])</f>
        <v>34</v>
      </c>
      <c r="M1681" s="14" t="str">
        <f>VLOOKUP(H1681,FormSalesRepTable[],2,0)</f>
        <v>West</v>
      </c>
      <c r="N1681" s="13">
        <f t="shared" si="28"/>
        <v>102</v>
      </c>
    </row>
    <row r="1682" spans="7:14" x14ac:dyDescent="0.25">
      <c r="G1682" s="3">
        <v>41973</v>
      </c>
      <c r="H1682" t="s">
        <v>45</v>
      </c>
      <c r="I1682" t="s">
        <v>16</v>
      </c>
      <c r="J1682">
        <v>0.01</v>
      </c>
      <c r="K1682">
        <v>2</v>
      </c>
      <c r="L1682" s="13">
        <f>VLOOKUP(I1682,FormProductsTable[],2,0)*(1-FormTransactionsTable[[#This Row],[Discount]])</f>
        <v>19.750499999999999</v>
      </c>
      <c r="M1682" s="14" t="str">
        <f>VLOOKUP(H1682,FormSalesRepTable[],2,0)</f>
        <v>MidWest</v>
      </c>
      <c r="N1682" s="13">
        <f t="shared" si="28"/>
        <v>39.5</v>
      </c>
    </row>
    <row r="1683" spans="7:14" x14ac:dyDescent="0.25">
      <c r="G1683" s="3">
        <v>41634</v>
      </c>
      <c r="H1683" t="s">
        <v>73</v>
      </c>
      <c r="I1683" t="s">
        <v>12</v>
      </c>
      <c r="J1683">
        <v>0</v>
      </c>
      <c r="K1683">
        <v>3</v>
      </c>
      <c r="L1683" s="13">
        <f>VLOOKUP(I1683,FormProductsTable[],2,0)*(1-FormTransactionsTable[[#This Row],[Discount]])</f>
        <v>22.95</v>
      </c>
      <c r="M1683" s="14" t="str">
        <f>VLOOKUP(H1683,FormSalesRepTable[],2,0)</f>
        <v>MidWest</v>
      </c>
      <c r="N1683" s="13">
        <f t="shared" si="28"/>
        <v>68.849999999999994</v>
      </c>
    </row>
    <row r="1684" spans="7:14" x14ac:dyDescent="0.25">
      <c r="G1684" s="3">
        <v>41603</v>
      </c>
      <c r="H1684" t="s">
        <v>26</v>
      </c>
      <c r="I1684" t="s">
        <v>17</v>
      </c>
      <c r="J1684">
        <v>2.5000000000000001E-2</v>
      </c>
      <c r="K1684">
        <v>4</v>
      </c>
      <c r="L1684" s="13">
        <f>VLOOKUP(I1684,FormProductsTable[],2,0)*(1-FormTransactionsTable[[#This Row],[Discount]])</f>
        <v>22.376249999999999</v>
      </c>
      <c r="M1684" s="14" t="str">
        <f>VLOOKUP(H1684,FormSalesRepTable[],2,0)</f>
        <v>MidWest</v>
      </c>
      <c r="N1684" s="13">
        <f t="shared" si="28"/>
        <v>89.51</v>
      </c>
    </row>
    <row r="1685" spans="7:14" x14ac:dyDescent="0.25">
      <c r="G1685" s="3">
        <v>41957</v>
      </c>
      <c r="H1685" t="s">
        <v>28</v>
      </c>
      <c r="I1685" t="s">
        <v>16</v>
      </c>
      <c r="J1685">
        <v>0</v>
      </c>
      <c r="K1685">
        <v>2</v>
      </c>
      <c r="L1685" s="13">
        <f>VLOOKUP(I1685,FormProductsTable[],2,0)*(1-FormTransactionsTable[[#This Row],[Discount]])</f>
        <v>19.95</v>
      </c>
      <c r="M1685" s="14" t="str">
        <f>VLOOKUP(H1685,FormSalesRepTable[],2,0)</f>
        <v>MidWest</v>
      </c>
      <c r="N1685" s="13">
        <f t="shared" si="28"/>
        <v>39.9</v>
      </c>
    </row>
    <row r="1686" spans="7:14" x14ac:dyDescent="0.25">
      <c r="G1686" s="3">
        <v>41953</v>
      </c>
      <c r="H1686" t="s">
        <v>42</v>
      </c>
      <c r="I1686" t="s">
        <v>7</v>
      </c>
      <c r="J1686">
        <v>0.01</v>
      </c>
      <c r="K1686">
        <v>2</v>
      </c>
      <c r="L1686" s="13">
        <f>VLOOKUP(I1686,FormProductsTable[],2,0)*(1-FormTransactionsTable[[#This Row],[Discount]])</f>
        <v>20.79</v>
      </c>
      <c r="M1686" s="14" t="str">
        <f>VLOOKUP(H1686,FormSalesRepTable[],2,0)</f>
        <v>MidWest</v>
      </c>
      <c r="N1686" s="13">
        <f t="shared" si="28"/>
        <v>41.58</v>
      </c>
    </row>
    <row r="1687" spans="7:14" x14ac:dyDescent="0.25">
      <c r="G1687" s="3">
        <v>41594</v>
      </c>
      <c r="H1687" t="s">
        <v>75</v>
      </c>
      <c r="I1687" t="s">
        <v>36</v>
      </c>
      <c r="J1687">
        <v>2.5000000000000001E-2</v>
      </c>
      <c r="K1687">
        <v>3</v>
      </c>
      <c r="L1687" s="13">
        <f>VLOOKUP(I1687,FormProductsTable[],2,0)*(1-FormTransactionsTable[[#This Row],[Discount]])</f>
        <v>24.375</v>
      </c>
      <c r="M1687" s="14" t="str">
        <f>VLOOKUP(H1687,FormSalesRepTable[],2,0)</f>
        <v>MidWest</v>
      </c>
      <c r="N1687" s="13">
        <f t="shared" si="28"/>
        <v>73.13</v>
      </c>
    </row>
    <row r="1688" spans="7:14" x14ac:dyDescent="0.25">
      <c r="G1688" s="3">
        <v>41945</v>
      </c>
      <c r="H1688" t="s">
        <v>45</v>
      </c>
      <c r="I1688" t="s">
        <v>12</v>
      </c>
      <c r="J1688">
        <v>0</v>
      </c>
      <c r="K1688">
        <v>13</v>
      </c>
      <c r="L1688" s="13">
        <f>VLOOKUP(I1688,FormProductsTable[],2,0)*(1-FormTransactionsTable[[#This Row],[Discount]])</f>
        <v>22.95</v>
      </c>
      <c r="M1688" s="14" t="str">
        <f>VLOOKUP(H1688,FormSalesRepTable[],2,0)</f>
        <v>MidWest</v>
      </c>
      <c r="N1688" s="13">
        <f t="shared" si="28"/>
        <v>298.35000000000002</v>
      </c>
    </row>
    <row r="1689" spans="7:14" x14ac:dyDescent="0.25">
      <c r="G1689" s="3">
        <v>41948</v>
      </c>
      <c r="H1689" t="s">
        <v>8</v>
      </c>
      <c r="I1689" t="s">
        <v>7</v>
      </c>
      <c r="J1689">
        <v>0</v>
      </c>
      <c r="K1689">
        <v>1</v>
      </c>
      <c r="L1689" s="13">
        <f>VLOOKUP(I1689,FormProductsTable[],2,0)*(1-FormTransactionsTable[[#This Row],[Discount]])</f>
        <v>21</v>
      </c>
      <c r="M1689" s="14" t="str">
        <f>VLOOKUP(H1689,FormSalesRepTable[],2,0)</f>
        <v>MidWest</v>
      </c>
      <c r="N1689" s="13">
        <f t="shared" si="28"/>
        <v>21</v>
      </c>
    </row>
    <row r="1690" spans="7:14" x14ac:dyDescent="0.25">
      <c r="G1690" s="3">
        <v>41580</v>
      </c>
      <c r="H1690" t="s">
        <v>94</v>
      </c>
      <c r="I1690" t="s">
        <v>24</v>
      </c>
      <c r="J1690">
        <v>0</v>
      </c>
      <c r="K1690">
        <v>3</v>
      </c>
      <c r="L1690" s="13">
        <f>VLOOKUP(I1690,FormProductsTable[],2,0)*(1-FormTransactionsTable[[#This Row],[Discount]])</f>
        <v>34</v>
      </c>
      <c r="M1690" s="14" t="str">
        <f>VLOOKUP(H1690,FormSalesRepTable[],2,0)</f>
        <v>South</v>
      </c>
      <c r="N1690" s="13">
        <f t="shared" si="28"/>
        <v>102</v>
      </c>
    </row>
    <row r="1691" spans="7:14" x14ac:dyDescent="0.25">
      <c r="G1691" s="3">
        <v>41986</v>
      </c>
      <c r="H1691" t="s">
        <v>46</v>
      </c>
      <c r="I1691" t="s">
        <v>12</v>
      </c>
      <c r="J1691">
        <v>0.03</v>
      </c>
      <c r="K1691">
        <v>1</v>
      </c>
      <c r="L1691" s="13">
        <f>VLOOKUP(I1691,FormProductsTable[],2,0)*(1-FormTransactionsTable[[#This Row],[Discount]])</f>
        <v>22.261499999999998</v>
      </c>
      <c r="M1691" s="14" t="str">
        <f>VLOOKUP(H1691,FormSalesRepTable[],2,0)</f>
        <v>South</v>
      </c>
      <c r="N1691" s="13">
        <f t="shared" si="28"/>
        <v>22.26</v>
      </c>
    </row>
    <row r="1692" spans="7:14" x14ac:dyDescent="0.25">
      <c r="G1692" s="3">
        <v>41581</v>
      </c>
      <c r="H1692" t="s">
        <v>29</v>
      </c>
      <c r="I1692" t="s">
        <v>12</v>
      </c>
      <c r="J1692">
        <v>0.02</v>
      </c>
      <c r="K1692">
        <v>3</v>
      </c>
      <c r="L1692" s="13">
        <f>VLOOKUP(I1692,FormProductsTable[],2,0)*(1-FormTransactionsTable[[#This Row],[Discount]])</f>
        <v>22.491</v>
      </c>
      <c r="M1692" s="14" t="str">
        <f>VLOOKUP(H1692,FormSalesRepTable[],2,0)</f>
        <v>East</v>
      </c>
      <c r="N1692" s="13">
        <f t="shared" si="28"/>
        <v>67.47</v>
      </c>
    </row>
    <row r="1693" spans="7:14" x14ac:dyDescent="0.25">
      <c r="G1693" s="3">
        <v>41998</v>
      </c>
      <c r="H1693" t="s">
        <v>66</v>
      </c>
      <c r="I1693" t="s">
        <v>33</v>
      </c>
      <c r="J1693">
        <v>0</v>
      </c>
      <c r="K1693">
        <v>21</v>
      </c>
      <c r="L1693" s="13">
        <f>VLOOKUP(I1693,FormProductsTable[],2,0)*(1-FormTransactionsTable[[#This Row],[Discount]])</f>
        <v>23.5</v>
      </c>
      <c r="M1693" s="14" t="str">
        <f>VLOOKUP(H1693,FormSalesRepTable[],2,0)</f>
        <v>West</v>
      </c>
      <c r="N1693" s="13">
        <f t="shared" si="28"/>
        <v>493.5</v>
      </c>
    </row>
    <row r="1694" spans="7:14" x14ac:dyDescent="0.25">
      <c r="G1694" s="3">
        <v>41628</v>
      </c>
      <c r="H1694" t="s">
        <v>48</v>
      </c>
      <c r="I1694" t="s">
        <v>12</v>
      </c>
      <c r="J1694">
        <v>1.4999999999999999E-2</v>
      </c>
      <c r="K1694">
        <v>15</v>
      </c>
      <c r="L1694" s="13">
        <f>VLOOKUP(I1694,FormProductsTable[],2,0)*(1-FormTransactionsTable[[#This Row],[Discount]])</f>
        <v>22.60575</v>
      </c>
      <c r="M1694" s="14" t="str">
        <f>VLOOKUP(H1694,FormSalesRepTable[],2,0)</f>
        <v>West</v>
      </c>
      <c r="N1694" s="13">
        <f t="shared" si="28"/>
        <v>339.09</v>
      </c>
    </row>
    <row r="1695" spans="7:14" x14ac:dyDescent="0.25">
      <c r="G1695" s="3">
        <v>41816</v>
      </c>
      <c r="H1695" t="s">
        <v>48</v>
      </c>
      <c r="I1695" t="s">
        <v>12</v>
      </c>
      <c r="J1695">
        <v>0.01</v>
      </c>
      <c r="K1695">
        <v>2</v>
      </c>
      <c r="L1695" s="13">
        <f>VLOOKUP(I1695,FormProductsTable[],2,0)*(1-FormTransactionsTable[[#This Row],[Discount]])</f>
        <v>22.720499999999998</v>
      </c>
      <c r="M1695" s="14" t="str">
        <f>VLOOKUP(H1695,FormSalesRepTable[],2,0)</f>
        <v>West</v>
      </c>
      <c r="N1695" s="13">
        <f t="shared" si="28"/>
        <v>45.44</v>
      </c>
    </row>
    <row r="1696" spans="7:14" x14ac:dyDescent="0.25">
      <c r="G1696" s="3">
        <v>41590</v>
      </c>
      <c r="H1696" t="s">
        <v>84</v>
      </c>
      <c r="I1696" t="s">
        <v>36</v>
      </c>
      <c r="J1696">
        <v>0.01</v>
      </c>
      <c r="K1696">
        <v>1</v>
      </c>
      <c r="L1696" s="13">
        <f>VLOOKUP(I1696,FormProductsTable[],2,0)*(1-FormTransactionsTable[[#This Row],[Discount]])</f>
        <v>24.75</v>
      </c>
      <c r="M1696" s="14" t="str">
        <f>VLOOKUP(H1696,FormSalesRepTable[],2,0)</f>
        <v>West</v>
      </c>
      <c r="N1696" s="13">
        <f t="shared" si="28"/>
        <v>24.75</v>
      </c>
    </row>
    <row r="1697" spans="7:14" x14ac:dyDescent="0.25">
      <c r="G1697" s="3">
        <v>41955</v>
      </c>
      <c r="H1697" t="s">
        <v>62</v>
      </c>
      <c r="I1697" t="s">
        <v>12</v>
      </c>
      <c r="J1697">
        <v>0</v>
      </c>
      <c r="K1697">
        <v>12</v>
      </c>
      <c r="L1697" s="13">
        <f>VLOOKUP(I1697,FormProductsTable[],2,0)*(1-FormTransactionsTable[[#This Row],[Discount]])</f>
        <v>22.95</v>
      </c>
      <c r="M1697" s="14" t="str">
        <f>VLOOKUP(H1697,FormSalesRepTable[],2,0)</f>
        <v>MidWest</v>
      </c>
      <c r="N1697" s="13">
        <f t="shared" si="28"/>
        <v>275.39999999999998</v>
      </c>
    </row>
    <row r="1698" spans="7:14" x14ac:dyDescent="0.25">
      <c r="G1698" s="3">
        <v>41606</v>
      </c>
      <c r="H1698" t="s">
        <v>54</v>
      </c>
      <c r="I1698" t="s">
        <v>12</v>
      </c>
      <c r="J1698">
        <v>0</v>
      </c>
      <c r="K1698">
        <v>2</v>
      </c>
      <c r="L1698" s="13">
        <f>VLOOKUP(I1698,FormProductsTable[],2,0)*(1-FormTransactionsTable[[#This Row],[Discount]])</f>
        <v>22.95</v>
      </c>
      <c r="M1698" s="14" t="str">
        <f>VLOOKUP(H1698,FormSalesRepTable[],2,0)</f>
        <v>South</v>
      </c>
      <c r="N1698" s="13">
        <f t="shared" si="28"/>
        <v>45.9</v>
      </c>
    </row>
    <row r="1699" spans="7:14" x14ac:dyDescent="0.25">
      <c r="G1699" s="3">
        <v>41818</v>
      </c>
      <c r="H1699" t="s">
        <v>40</v>
      </c>
      <c r="I1699" t="s">
        <v>33</v>
      </c>
      <c r="J1699">
        <v>0</v>
      </c>
      <c r="K1699">
        <v>1</v>
      </c>
      <c r="L1699" s="13">
        <f>VLOOKUP(I1699,FormProductsTable[],2,0)*(1-FormTransactionsTable[[#This Row],[Discount]])</f>
        <v>23.5</v>
      </c>
      <c r="M1699" s="14" t="str">
        <f>VLOOKUP(H1699,FormSalesRepTable[],2,0)</f>
        <v>South</v>
      </c>
      <c r="N1699" s="13">
        <f t="shared" si="28"/>
        <v>23.5</v>
      </c>
    </row>
    <row r="1700" spans="7:14" x14ac:dyDescent="0.25">
      <c r="G1700" s="3">
        <v>41287</v>
      </c>
      <c r="H1700" t="s">
        <v>70</v>
      </c>
      <c r="I1700" t="s">
        <v>17</v>
      </c>
      <c r="J1700">
        <v>0</v>
      </c>
      <c r="K1700">
        <v>2</v>
      </c>
      <c r="L1700" s="13">
        <f>VLOOKUP(I1700,FormProductsTable[],2,0)*(1-FormTransactionsTable[[#This Row],[Discount]])</f>
        <v>22.95</v>
      </c>
      <c r="M1700" s="14" t="str">
        <f>VLOOKUP(H1700,FormSalesRepTable[],2,0)</f>
        <v>MidWest</v>
      </c>
      <c r="N1700" s="13">
        <f t="shared" si="28"/>
        <v>45.9</v>
      </c>
    </row>
    <row r="1701" spans="7:14" x14ac:dyDescent="0.25">
      <c r="G1701" s="3">
        <v>41621</v>
      </c>
      <c r="H1701" t="s">
        <v>25</v>
      </c>
      <c r="I1701" t="s">
        <v>24</v>
      </c>
      <c r="J1701">
        <v>0</v>
      </c>
      <c r="K1701">
        <v>3</v>
      </c>
      <c r="L1701" s="13">
        <f>VLOOKUP(I1701,FormProductsTable[],2,0)*(1-FormTransactionsTable[[#This Row],[Discount]])</f>
        <v>34</v>
      </c>
      <c r="M1701" s="14" t="str">
        <f>VLOOKUP(H1701,FormSalesRepTable[],2,0)</f>
        <v>West</v>
      </c>
      <c r="N1701" s="13">
        <f t="shared" si="28"/>
        <v>102</v>
      </c>
    </row>
    <row r="1702" spans="7:14" x14ac:dyDescent="0.25">
      <c r="G1702" s="3">
        <v>41946</v>
      </c>
      <c r="H1702" t="s">
        <v>45</v>
      </c>
      <c r="I1702" t="s">
        <v>17</v>
      </c>
      <c r="J1702">
        <v>2.5000000000000001E-2</v>
      </c>
      <c r="K1702">
        <v>1</v>
      </c>
      <c r="L1702" s="13">
        <f>VLOOKUP(I1702,FormProductsTable[],2,0)*(1-FormTransactionsTable[[#This Row],[Discount]])</f>
        <v>22.376249999999999</v>
      </c>
      <c r="M1702" s="14" t="str">
        <f>VLOOKUP(H1702,FormSalesRepTable[],2,0)</f>
        <v>MidWest</v>
      </c>
      <c r="N1702" s="13">
        <f t="shared" si="28"/>
        <v>22.38</v>
      </c>
    </row>
    <row r="1703" spans="7:14" x14ac:dyDescent="0.25">
      <c r="G1703" s="3">
        <v>41629</v>
      </c>
      <c r="H1703" t="s">
        <v>67</v>
      </c>
      <c r="I1703" t="s">
        <v>12</v>
      </c>
      <c r="J1703">
        <v>1.4999999999999999E-2</v>
      </c>
      <c r="K1703">
        <v>2</v>
      </c>
      <c r="L1703" s="13">
        <f>VLOOKUP(I1703,FormProductsTable[],2,0)*(1-FormTransactionsTable[[#This Row],[Discount]])</f>
        <v>22.60575</v>
      </c>
      <c r="M1703" s="14" t="str">
        <f>VLOOKUP(H1703,FormSalesRepTable[],2,0)</f>
        <v>West</v>
      </c>
      <c r="N1703" s="13">
        <f t="shared" si="28"/>
        <v>45.21</v>
      </c>
    </row>
    <row r="1704" spans="7:14" x14ac:dyDescent="0.25">
      <c r="G1704" s="3">
        <v>41450</v>
      </c>
      <c r="H1704" t="s">
        <v>64</v>
      </c>
      <c r="I1704" t="s">
        <v>17</v>
      </c>
      <c r="J1704">
        <v>1.4999999999999999E-2</v>
      </c>
      <c r="K1704">
        <v>2</v>
      </c>
      <c r="L1704" s="13">
        <f>VLOOKUP(I1704,FormProductsTable[],2,0)*(1-FormTransactionsTable[[#This Row],[Discount]])</f>
        <v>22.60575</v>
      </c>
      <c r="M1704" s="14" t="str">
        <f>VLOOKUP(H1704,FormSalesRepTable[],2,0)</f>
        <v>West</v>
      </c>
      <c r="N1704" s="13">
        <f t="shared" si="28"/>
        <v>45.21</v>
      </c>
    </row>
    <row r="1705" spans="7:14" x14ac:dyDescent="0.25">
      <c r="G1705" s="3">
        <v>41412</v>
      </c>
      <c r="H1705" t="s">
        <v>85</v>
      </c>
      <c r="I1705" t="s">
        <v>33</v>
      </c>
      <c r="J1705">
        <v>1.4999999999999999E-2</v>
      </c>
      <c r="K1705">
        <v>3</v>
      </c>
      <c r="L1705" s="13">
        <f>VLOOKUP(I1705,FormProductsTable[],2,0)*(1-FormTransactionsTable[[#This Row],[Discount]])</f>
        <v>23.147500000000001</v>
      </c>
      <c r="M1705" s="14" t="str">
        <f>VLOOKUP(H1705,FormSalesRepTable[],2,0)</f>
        <v>West</v>
      </c>
      <c r="N1705" s="13">
        <f t="shared" si="28"/>
        <v>69.44</v>
      </c>
    </row>
    <row r="1706" spans="7:14" x14ac:dyDescent="0.25">
      <c r="G1706" s="3">
        <v>41969</v>
      </c>
      <c r="H1706" t="s">
        <v>73</v>
      </c>
      <c r="I1706" t="s">
        <v>36</v>
      </c>
      <c r="J1706">
        <v>1.4999999999999999E-2</v>
      </c>
      <c r="K1706">
        <v>3</v>
      </c>
      <c r="L1706" s="13">
        <f>VLOOKUP(I1706,FormProductsTable[],2,0)*(1-FormTransactionsTable[[#This Row],[Discount]])</f>
        <v>24.625</v>
      </c>
      <c r="M1706" s="14" t="str">
        <f>VLOOKUP(H1706,FormSalesRepTable[],2,0)</f>
        <v>MidWest</v>
      </c>
      <c r="N1706" s="13">
        <f t="shared" si="28"/>
        <v>73.88</v>
      </c>
    </row>
    <row r="1707" spans="7:14" x14ac:dyDescent="0.25">
      <c r="G1707" s="3">
        <v>41626</v>
      </c>
      <c r="H1707" t="s">
        <v>45</v>
      </c>
      <c r="I1707" t="s">
        <v>16</v>
      </c>
      <c r="J1707">
        <v>0</v>
      </c>
      <c r="K1707">
        <v>1</v>
      </c>
      <c r="L1707" s="13">
        <f>VLOOKUP(I1707,FormProductsTable[],2,0)*(1-FormTransactionsTable[[#This Row],[Discount]])</f>
        <v>19.95</v>
      </c>
      <c r="M1707" s="14" t="str">
        <f>VLOOKUP(H1707,FormSalesRepTable[],2,0)</f>
        <v>MidWest</v>
      </c>
      <c r="N1707" s="13">
        <f t="shared" si="28"/>
        <v>19.95</v>
      </c>
    </row>
    <row r="1708" spans="7:14" x14ac:dyDescent="0.25">
      <c r="G1708" s="3">
        <v>41987</v>
      </c>
      <c r="H1708" t="s">
        <v>42</v>
      </c>
      <c r="I1708" t="s">
        <v>30</v>
      </c>
      <c r="J1708">
        <v>1.4999999999999999E-2</v>
      </c>
      <c r="K1708">
        <v>3</v>
      </c>
      <c r="L1708" s="13">
        <f>VLOOKUP(I1708,FormProductsTable[],2,0)*(1-FormTransactionsTable[[#This Row],[Discount]])</f>
        <v>29.55</v>
      </c>
      <c r="M1708" s="14" t="str">
        <f>VLOOKUP(H1708,FormSalesRepTable[],2,0)</f>
        <v>MidWest</v>
      </c>
      <c r="N1708" s="13">
        <f t="shared" si="28"/>
        <v>88.65</v>
      </c>
    </row>
    <row r="1709" spans="7:14" x14ac:dyDescent="0.25">
      <c r="G1709" s="3">
        <v>41964</v>
      </c>
      <c r="H1709" t="s">
        <v>42</v>
      </c>
      <c r="I1709" t="s">
        <v>30</v>
      </c>
      <c r="J1709">
        <v>1.4999999999999999E-2</v>
      </c>
      <c r="K1709">
        <v>1</v>
      </c>
      <c r="L1709" s="13">
        <f>VLOOKUP(I1709,FormProductsTable[],2,0)*(1-FormTransactionsTable[[#This Row],[Discount]])</f>
        <v>29.55</v>
      </c>
      <c r="M1709" s="14" t="str">
        <f>VLOOKUP(H1709,FormSalesRepTable[],2,0)</f>
        <v>MidWest</v>
      </c>
      <c r="N1709" s="13">
        <f t="shared" si="28"/>
        <v>29.55</v>
      </c>
    </row>
    <row r="1710" spans="7:14" x14ac:dyDescent="0.25">
      <c r="G1710" s="3">
        <v>41982</v>
      </c>
      <c r="H1710" t="s">
        <v>53</v>
      </c>
      <c r="I1710" t="s">
        <v>16</v>
      </c>
      <c r="J1710">
        <v>0.02</v>
      </c>
      <c r="K1710">
        <v>1</v>
      </c>
      <c r="L1710" s="13">
        <f>VLOOKUP(I1710,FormProductsTable[],2,0)*(1-FormTransactionsTable[[#This Row],[Discount]])</f>
        <v>19.550999999999998</v>
      </c>
      <c r="M1710" s="14" t="str">
        <f>VLOOKUP(H1710,FormSalesRepTable[],2,0)</f>
        <v>East</v>
      </c>
      <c r="N1710" s="13">
        <f t="shared" si="28"/>
        <v>19.55</v>
      </c>
    </row>
    <row r="1711" spans="7:14" x14ac:dyDescent="0.25">
      <c r="G1711" s="3">
        <v>41637</v>
      </c>
      <c r="H1711" t="s">
        <v>44</v>
      </c>
      <c r="I1711" t="s">
        <v>17</v>
      </c>
      <c r="J1711">
        <v>0</v>
      </c>
      <c r="K1711">
        <v>3</v>
      </c>
      <c r="L1711" s="13">
        <f>VLOOKUP(I1711,FormProductsTable[],2,0)*(1-FormTransactionsTable[[#This Row],[Discount]])</f>
        <v>22.95</v>
      </c>
      <c r="M1711" s="14" t="str">
        <f>VLOOKUP(H1711,FormSalesRepTable[],2,0)</f>
        <v>MidWest</v>
      </c>
      <c r="N1711" s="13">
        <f t="shared" si="28"/>
        <v>68.849999999999994</v>
      </c>
    </row>
    <row r="1712" spans="7:14" x14ac:dyDescent="0.25">
      <c r="G1712" s="3">
        <v>41680</v>
      </c>
      <c r="H1712" t="s">
        <v>29</v>
      </c>
      <c r="I1712" t="s">
        <v>27</v>
      </c>
      <c r="J1712">
        <v>0</v>
      </c>
      <c r="K1712">
        <v>3</v>
      </c>
      <c r="L1712" s="13">
        <f>VLOOKUP(I1712,FormProductsTable[],2,0)*(1-FormTransactionsTable[[#This Row],[Discount]])</f>
        <v>27.5</v>
      </c>
      <c r="M1712" s="14" t="str">
        <f>VLOOKUP(H1712,FormSalesRepTable[],2,0)</f>
        <v>East</v>
      </c>
      <c r="N1712" s="13">
        <f t="shared" si="28"/>
        <v>82.5</v>
      </c>
    </row>
    <row r="1713" spans="7:14" x14ac:dyDescent="0.25">
      <c r="G1713" s="3">
        <v>41906</v>
      </c>
      <c r="H1713" t="s">
        <v>58</v>
      </c>
      <c r="I1713" t="s">
        <v>21</v>
      </c>
      <c r="J1713">
        <v>2.5000000000000001E-2</v>
      </c>
      <c r="K1713">
        <v>2</v>
      </c>
      <c r="L1713" s="13">
        <f>VLOOKUP(I1713,FormProductsTable[],2,0)*(1-FormTransactionsTable[[#This Row],[Discount]])</f>
        <v>24.375</v>
      </c>
      <c r="M1713" s="14" t="str">
        <f>VLOOKUP(H1713,FormSalesRepTable[],2,0)</f>
        <v>East</v>
      </c>
      <c r="N1713" s="13">
        <f t="shared" si="28"/>
        <v>48.75</v>
      </c>
    </row>
    <row r="1714" spans="7:14" x14ac:dyDescent="0.25">
      <c r="G1714" s="3">
        <v>41949</v>
      </c>
      <c r="H1714" t="s">
        <v>47</v>
      </c>
      <c r="I1714" t="s">
        <v>16</v>
      </c>
      <c r="J1714">
        <v>0</v>
      </c>
      <c r="K1714">
        <v>2</v>
      </c>
      <c r="L1714" s="13">
        <f>VLOOKUP(I1714,FormProductsTable[],2,0)*(1-FormTransactionsTable[[#This Row],[Discount]])</f>
        <v>19.95</v>
      </c>
      <c r="M1714" s="14" t="str">
        <f>VLOOKUP(H1714,FormSalesRepTable[],2,0)</f>
        <v>MidWest</v>
      </c>
      <c r="N1714" s="13">
        <f t="shared" si="28"/>
        <v>39.9</v>
      </c>
    </row>
    <row r="1715" spans="7:14" x14ac:dyDescent="0.25">
      <c r="G1715" s="3">
        <v>41986</v>
      </c>
      <c r="H1715" t="s">
        <v>56</v>
      </c>
      <c r="I1715" t="s">
        <v>16</v>
      </c>
      <c r="J1715">
        <v>2.5000000000000001E-2</v>
      </c>
      <c r="K1715">
        <v>2</v>
      </c>
      <c r="L1715" s="13">
        <f>VLOOKUP(I1715,FormProductsTable[],2,0)*(1-FormTransactionsTable[[#This Row],[Discount]])</f>
        <v>19.451249999999998</v>
      </c>
      <c r="M1715" s="14" t="str">
        <f>VLOOKUP(H1715,FormSalesRepTable[],2,0)</f>
        <v>South</v>
      </c>
      <c r="N1715" s="13">
        <f t="shared" si="28"/>
        <v>38.9</v>
      </c>
    </row>
    <row r="1716" spans="7:14" x14ac:dyDescent="0.25">
      <c r="G1716" s="3">
        <v>41631</v>
      </c>
      <c r="H1716" t="s">
        <v>45</v>
      </c>
      <c r="I1716" t="s">
        <v>33</v>
      </c>
      <c r="J1716">
        <v>2.5000000000000001E-2</v>
      </c>
      <c r="K1716">
        <v>4</v>
      </c>
      <c r="L1716" s="13">
        <f>VLOOKUP(I1716,FormProductsTable[],2,0)*(1-FormTransactionsTable[[#This Row],[Discount]])</f>
        <v>22.912499999999998</v>
      </c>
      <c r="M1716" s="14" t="str">
        <f>VLOOKUP(H1716,FormSalesRepTable[],2,0)</f>
        <v>MidWest</v>
      </c>
      <c r="N1716" s="13">
        <f t="shared" si="28"/>
        <v>91.65</v>
      </c>
    </row>
    <row r="1717" spans="7:14" x14ac:dyDescent="0.25">
      <c r="G1717" s="3">
        <v>41597</v>
      </c>
      <c r="H1717" t="s">
        <v>58</v>
      </c>
      <c r="I1717" t="s">
        <v>33</v>
      </c>
      <c r="J1717">
        <v>0</v>
      </c>
      <c r="K1717">
        <v>3</v>
      </c>
      <c r="L1717" s="13">
        <f>VLOOKUP(I1717,FormProductsTable[],2,0)*(1-FormTransactionsTable[[#This Row],[Discount]])</f>
        <v>23.5</v>
      </c>
      <c r="M1717" s="14" t="str">
        <f>VLOOKUP(H1717,FormSalesRepTable[],2,0)</f>
        <v>East</v>
      </c>
      <c r="N1717" s="13">
        <f t="shared" si="28"/>
        <v>70.5</v>
      </c>
    </row>
    <row r="1718" spans="7:14" x14ac:dyDescent="0.25">
      <c r="G1718" s="3">
        <v>41965</v>
      </c>
      <c r="H1718" t="s">
        <v>26</v>
      </c>
      <c r="I1718" t="s">
        <v>12</v>
      </c>
      <c r="J1718">
        <v>0</v>
      </c>
      <c r="K1718">
        <v>19</v>
      </c>
      <c r="L1718" s="13">
        <f>VLOOKUP(I1718,FormProductsTable[],2,0)*(1-FormTransactionsTable[[#This Row],[Discount]])</f>
        <v>22.95</v>
      </c>
      <c r="M1718" s="14" t="str">
        <f>VLOOKUP(H1718,FormSalesRepTable[],2,0)</f>
        <v>MidWest</v>
      </c>
      <c r="N1718" s="13">
        <f t="shared" si="28"/>
        <v>436.05</v>
      </c>
    </row>
    <row r="1719" spans="7:14" x14ac:dyDescent="0.25">
      <c r="G1719" s="3">
        <v>41637</v>
      </c>
      <c r="H1719" t="s">
        <v>83</v>
      </c>
      <c r="I1719" t="s">
        <v>24</v>
      </c>
      <c r="J1719">
        <v>1.4999999999999999E-2</v>
      </c>
      <c r="K1719">
        <v>2</v>
      </c>
      <c r="L1719" s="13">
        <f>VLOOKUP(I1719,FormProductsTable[],2,0)*(1-FormTransactionsTable[[#This Row],[Discount]])</f>
        <v>33.49</v>
      </c>
      <c r="M1719" s="14" t="str">
        <f>VLOOKUP(H1719,FormSalesRepTable[],2,0)</f>
        <v>East</v>
      </c>
      <c r="N1719" s="13">
        <f t="shared" si="28"/>
        <v>66.98</v>
      </c>
    </row>
    <row r="1720" spans="7:14" x14ac:dyDescent="0.25">
      <c r="G1720" s="3">
        <v>41629</v>
      </c>
      <c r="H1720" t="s">
        <v>88</v>
      </c>
      <c r="I1720" t="s">
        <v>30</v>
      </c>
      <c r="J1720">
        <v>1.4999999999999999E-2</v>
      </c>
      <c r="K1720">
        <v>2</v>
      </c>
      <c r="L1720" s="13">
        <f>VLOOKUP(I1720,FormProductsTable[],2,0)*(1-FormTransactionsTable[[#This Row],[Discount]])</f>
        <v>29.55</v>
      </c>
      <c r="M1720" s="14" t="str">
        <f>VLOOKUP(H1720,FormSalesRepTable[],2,0)</f>
        <v>West</v>
      </c>
      <c r="N1720" s="13">
        <f t="shared" si="28"/>
        <v>59.1</v>
      </c>
    </row>
    <row r="1721" spans="7:14" x14ac:dyDescent="0.25">
      <c r="G1721" s="3">
        <v>41990</v>
      </c>
      <c r="H1721" t="s">
        <v>73</v>
      </c>
      <c r="I1721" t="s">
        <v>36</v>
      </c>
      <c r="J1721">
        <v>2.5000000000000001E-2</v>
      </c>
      <c r="K1721">
        <v>4</v>
      </c>
      <c r="L1721" s="13">
        <f>VLOOKUP(I1721,FormProductsTable[],2,0)*(1-FormTransactionsTable[[#This Row],[Discount]])</f>
        <v>24.375</v>
      </c>
      <c r="M1721" s="14" t="str">
        <f>VLOOKUP(H1721,FormSalesRepTable[],2,0)</f>
        <v>MidWest</v>
      </c>
      <c r="N1721" s="13">
        <f t="shared" si="28"/>
        <v>97.5</v>
      </c>
    </row>
    <row r="1722" spans="7:14" x14ac:dyDescent="0.25">
      <c r="G1722" s="3">
        <v>41603</v>
      </c>
      <c r="H1722" t="s">
        <v>77</v>
      </c>
      <c r="I1722" t="s">
        <v>12</v>
      </c>
      <c r="J1722">
        <v>0</v>
      </c>
      <c r="K1722">
        <v>22</v>
      </c>
      <c r="L1722" s="13">
        <f>VLOOKUP(I1722,FormProductsTable[],2,0)*(1-FormTransactionsTable[[#This Row],[Discount]])</f>
        <v>22.95</v>
      </c>
      <c r="M1722" s="14" t="str">
        <f>VLOOKUP(H1722,FormSalesRepTable[],2,0)</f>
        <v>West</v>
      </c>
      <c r="N1722" s="13">
        <f t="shared" si="28"/>
        <v>504.9</v>
      </c>
    </row>
    <row r="1723" spans="7:14" x14ac:dyDescent="0.25">
      <c r="G1723" s="3">
        <v>41511</v>
      </c>
      <c r="H1723" t="s">
        <v>55</v>
      </c>
      <c r="I1723" t="s">
        <v>33</v>
      </c>
      <c r="J1723">
        <v>1.4999999999999999E-2</v>
      </c>
      <c r="K1723">
        <v>2</v>
      </c>
      <c r="L1723" s="13">
        <f>VLOOKUP(I1723,FormProductsTable[],2,0)*(1-FormTransactionsTable[[#This Row],[Discount]])</f>
        <v>23.147500000000001</v>
      </c>
      <c r="M1723" s="14" t="str">
        <f>VLOOKUP(H1723,FormSalesRepTable[],2,0)</f>
        <v>West</v>
      </c>
      <c r="N1723" s="13">
        <f t="shared" si="28"/>
        <v>46.3</v>
      </c>
    </row>
    <row r="1724" spans="7:14" x14ac:dyDescent="0.25">
      <c r="G1724" s="3">
        <v>41333</v>
      </c>
      <c r="H1724" t="s">
        <v>23</v>
      </c>
      <c r="I1724" t="s">
        <v>16</v>
      </c>
      <c r="J1724">
        <v>1.4999999999999999E-2</v>
      </c>
      <c r="K1724">
        <v>3</v>
      </c>
      <c r="L1724" s="13">
        <f>VLOOKUP(I1724,FormProductsTable[],2,0)*(1-FormTransactionsTable[[#This Row],[Discount]])</f>
        <v>19.650749999999999</v>
      </c>
      <c r="M1724" s="14" t="str">
        <f>VLOOKUP(H1724,FormSalesRepTable[],2,0)</f>
        <v>MidWest</v>
      </c>
      <c r="N1724" s="13">
        <f t="shared" si="28"/>
        <v>58.95</v>
      </c>
    </row>
    <row r="1725" spans="7:14" x14ac:dyDescent="0.25">
      <c r="G1725" s="3">
        <v>41980</v>
      </c>
      <c r="H1725" t="s">
        <v>52</v>
      </c>
      <c r="I1725" t="s">
        <v>27</v>
      </c>
      <c r="J1725">
        <v>0.01</v>
      </c>
      <c r="K1725">
        <v>3</v>
      </c>
      <c r="L1725" s="13">
        <f>VLOOKUP(I1725,FormProductsTable[],2,0)*(1-FormTransactionsTable[[#This Row],[Discount]])</f>
        <v>27.225000000000001</v>
      </c>
      <c r="M1725" s="14" t="str">
        <f>VLOOKUP(H1725,FormSalesRepTable[],2,0)</f>
        <v>West</v>
      </c>
      <c r="N1725" s="13">
        <f t="shared" si="28"/>
        <v>81.680000000000007</v>
      </c>
    </row>
    <row r="1726" spans="7:14" x14ac:dyDescent="0.25">
      <c r="G1726" s="3">
        <v>41999</v>
      </c>
      <c r="H1726" t="s">
        <v>10</v>
      </c>
      <c r="I1726" t="s">
        <v>12</v>
      </c>
      <c r="J1726">
        <v>2.5000000000000001E-2</v>
      </c>
      <c r="K1726">
        <v>1</v>
      </c>
      <c r="L1726" s="13">
        <f>VLOOKUP(I1726,FormProductsTable[],2,0)*(1-FormTransactionsTable[[#This Row],[Discount]])</f>
        <v>22.376249999999999</v>
      </c>
      <c r="M1726" s="14" t="str">
        <f>VLOOKUP(H1726,FormSalesRepTable[],2,0)</f>
        <v>West</v>
      </c>
      <c r="N1726" s="13">
        <f t="shared" si="28"/>
        <v>22.38</v>
      </c>
    </row>
    <row r="1727" spans="7:14" x14ac:dyDescent="0.25">
      <c r="G1727" s="3">
        <v>41286</v>
      </c>
      <c r="H1727" t="s">
        <v>46</v>
      </c>
      <c r="I1727" t="s">
        <v>33</v>
      </c>
      <c r="J1727">
        <v>0.03</v>
      </c>
      <c r="K1727">
        <v>2</v>
      </c>
      <c r="L1727" s="13">
        <f>VLOOKUP(I1727,FormProductsTable[],2,0)*(1-FormTransactionsTable[[#This Row],[Discount]])</f>
        <v>22.794999999999998</v>
      </c>
      <c r="M1727" s="14" t="str">
        <f>VLOOKUP(H1727,FormSalesRepTable[],2,0)</f>
        <v>South</v>
      </c>
      <c r="N1727" s="13">
        <f t="shared" si="28"/>
        <v>45.59</v>
      </c>
    </row>
    <row r="1728" spans="7:14" x14ac:dyDescent="0.25">
      <c r="G1728" s="3">
        <v>41637</v>
      </c>
      <c r="H1728" t="s">
        <v>45</v>
      </c>
      <c r="I1728" t="s">
        <v>24</v>
      </c>
      <c r="J1728">
        <v>0.03</v>
      </c>
      <c r="K1728">
        <v>3</v>
      </c>
      <c r="L1728" s="13">
        <f>VLOOKUP(I1728,FormProductsTable[],2,0)*(1-FormTransactionsTable[[#This Row],[Discount]])</f>
        <v>32.979999999999997</v>
      </c>
      <c r="M1728" s="14" t="str">
        <f>VLOOKUP(H1728,FormSalesRepTable[],2,0)</f>
        <v>MidWest</v>
      </c>
      <c r="N1728" s="13">
        <f t="shared" si="28"/>
        <v>98.94</v>
      </c>
    </row>
    <row r="1729" spans="7:14" x14ac:dyDescent="0.25">
      <c r="G1729" s="3">
        <v>41950</v>
      </c>
      <c r="H1729" t="s">
        <v>54</v>
      </c>
      <c r="I1729" t="s">
        <v>30</v>
      </c>
      <c r="J1729">
        <v>2.5000000000000001E-2</v>
      </c>
      <c r="K1729">
        <v>2</v>
      </c>
      <c r="L1729" s="13">
        <f>VLOOKUP(I1729,FormProductsTable[],2,0)*(1-FormTransactionsTable[[#This Row],[Discount]])</f>
        <v>29.25</v>
      </c>
      <c r="M1729" s="14" t="str">
        <f>VLOOKUP(H1729,FormSalesRepTable[],2,0)</f>
        <v>South</v>
      </c>
      <c r="N1729" s="13">
        <f t="shared" si="28"/>
        <v>58.5</v>
      </c>
    </row>
    <row r="1730" spans="7:14" x14ac:dyDescent="0.25">
      <c r="G1730" s="3">
        <v>41971</v>
      </c>
      <c r="H1730" t="s">
        <v>29</v>
      </c>
      <c r="I1730" t="s">
        <v>21</v>
      </c>
      <c r="J1730">
        <v>0.01</v>
      </c>
      <c r="K1730">
        <v>4</v>
      </c>
      <c r="L1730" s="13">
        <f>VLOOKUP(I1730,FormProductsTable[],2,0)*(1-FormTransactionsTable[[#This Row],[Discount]])</f>
        <v>24.75</v>
      </c>
      <c r="M1730" s="14" t="str">
        <f>VLOOKUP(H1730,FormSalesRepTable[],2,0)</f>
        <v>East</v>
      </c>
      <c r="N1730" s="13">
        <f t="shared" si="28"/>
        <v>99</v>
      </c>
    </row>
    <row r="1731" spans="7:14" x14ac:dyDescent="0.25">
      <c r="G1731" s="3">
        <v>41994</v>
      </c>
      <c r="H1731" t="s">
        <v>32</v>
      </c>
      <c r="I1731" t="s">
        <v>7</v>
      </c>
      <c r="J1731">
        <v>0.01</v>
      </c>
      <c r="K1731">
        <v>2</v>
      </c>
      <c r="L1731" s="13">
        <f>VLOOKUP(I1731,FormProductsTable[],2,0)*(1-FormTransactionsTable[[#This Row],[Discount]])</f>
        <v>20.79</v>
      </c>
      <c r="M1731" s="14" t="str">
        <f>VLOOKUP(H1731,FormSalesRepTable[],2,0)</f>
        <v>MidWest</v>
      </c>
      <c r="N1731" s="13">
        <f t="shared" ref="N1731:N1794" si="29">ROUND(L1731*K1731,2)</f>
        <v>41.58</v>
      </c>
    </row>
    <row r="1732" spans="7:14" x14ac:dyDescent="0.25">
      <c r="G1732" s="3">
        <v>41996</v>
      </c>
      <c r="H1732" t="s">
        <v>45</v>
      </c>
      <c r="I1732" t="s">
        <v>33</v>
      </c>
      <c r="J1732">
        <v>1.4999999999999999E-2</v>
      </c>
      <c r="K1732">
        <v>3</v>
      </c>
      <c r="L1732" s="13">
        <f>VLOOKUP(I1732,FormProductsTable[],2,0)*(1-FormTransactionsTable[[#This Row],[Discount]])</f>
        <v>23.147500000000001</v>
      </c>
      <c r="M1732" s="14" t="str">
        <f>VLOOKUP(H1732,FormSalesRepTable[],2,0)</f>
        <v>MidWest</v>
      </c>
      <c r="N1732" s="13">
        <f t="shared" si="29"/>
        <v>69.44</v>
      </c>
    </row>
    <row r="1733" spans="7:14" x14ac:dyDescent="0.25">
      <c r="G1733" s="3">
        <v>41977</v>
      </c>
      <c r="H1733" t="s">
        <v>34</v>
      </c>
      <c r="I1733" t="s">
        <v>7</v>
      </c>
      <c r="J1733">
        <v>0.01</v>
      </c>
      <c r="K1733">
        <v>2</v>
      </c>
      <c r="L1733" s="13">
        <f>VLOOKUP(I1733,FormProductsTable[],2,0)*(1-FormTransactionsTable[[#This Row],[Discount]])</f>
        <v>20.79</v>
      </c>
      <c r="M1733" s="14" t="str">
        <f>VLOOKUP(H1733,FormSalesRepTable[],2,0)</f>
        <v>MidWest</v>
      </c>
      <c r="N1733" s="13">
        <f t="shared" si="29"/>
        <v>41.58</v>
      </c>
    </row>
    <row r="1734" spans="7:14" x14ac:dyDescent="0.25">
      <c r="G1734" s="3">
        <v>41910</v>
      </c>
      <c r="H1734" t="s">
        <v>26</v>
      </c>
      <c r="I1734" t="s">
        <v>21</v>
      </c>
      <c r="J1734">
        <v>0</v>
      </c>
      <c r="K1734">
        <v>3</v>
      </c>
      <c r="L1734" s="13">
        <f>VLOOKUP(I1734,FormProductsTable[],2,0)*(1-FormTransactionsTable[[#This Row],[Discount]])</f>
        <v>25</v>
      </c>
      <c r="M1734" s="14" t="str">
        <f>VLOOKUP(H1734,FormSalesRepTable[],2,0)</f>
        <v>MidWest</v>
      </c>
      <c r="N1734" s="13">
        <f t="shared" si="29"/>
        <v>75</v>
      </c>
    </row>
    <row r="1735" spans="7:14" x14ac:dyDescent="0.25">
      <c r="G1735" s="3">
        <v>41988</v>
      </c>
      <c r="H1735" t="s">
        <v>75</v>
      </c>
      <c r="I1735" t="s">
        <v>30</v>
      </c>
      <c r="J1735">
        <v>2.5000000000000001E-2</v>
      </c>
      <c r="K1735">
        <v>3</v>
      </c>
      <c r="L1735" s="13">
        <f>VLOOKUP(I1735,FormProductsTable[],2,0)*(1-FormTransactionsTable[[#This Row],[Discount]])</f>
        <v>29.25</v>
      </c>
      <c r="M1735" s="14" t="str">
        <f>VLOOKUP(H1735,FormSalesRepTable[],2,0)</f>
        <v>MidWest</v>
      </c>
      <c r="N1735" s="13">
        <f t="shared" si="29"/>
        <v>87.75</v>
      </c>
    </row>
    <row r="1736" spans="7:14" x14ac:dyDescent="0.25">
      <c r="G1736" s="3">
        <v>41584</v>
      </c>
      <c r="H1736" t="s">
        <v>53</v>
      </c>
      <c r="I1736" t="s">
        <v>30</v>
      </c>
      <c r="J1736">
        <v>0.01</v>
      </c>
      <c r="K1736">
        <v>2</v>
      </c>
      <c r="L1736" s="13">
        <f>VLOOKUP(I1736,FormProductsTable[],2,0)*(1-FormTransactionsTable[[#This Row],[Discount]])</f>
        <v>29.7</v>
      </c>
      <c r="M1736" s="14" t="str">
        <f>VLOOKUP(H1736,FormSalesRepTable[],2,0)</f>
        <v>East</v>
      </c>
      <c r="N1736" s="13">
        <f t="shared" si="29"/>
        <v>59.4</v>
      </c>
    </row>
    <row r="1737" spans="7:14" x14ac:dyDescent="0.25">
      <c r="G1737" s="3">
        <v>41971</v>
      </c>
      <c r="H1737" t="s">
        <v>52</v>
      </c>
      <c r="I1737" t="s">
        <v>24</v>
      </c>
      <c r="J1737">
        <v>0</v>
      </c>
      <c r="K1737">
        <v>2</v>
      </c>
      <c r="L1737" s="13">
        <f>VLOOKUP(I1737,FormProductsTable[],2,0)*(1-FormTransactionsTable[[#This Row],[Discount]])</f>
        <v>34</v>
      </c>
      <c r="M1737" s="14" t="str">
        <f>VLOOKUP(H1737,FormSalesRepTable[],2,0)</f>
        <v>West</v>
      </c>
      <c r="N1737" s="13">
        <f t="shared" si="29"/>
        <v>68</v>
      </c>
    </row>
    <row r="1738" spans="7:14" x14ac:dyDescent="0.25">
      <c r="G1738" s="3">
        <v>41589</v>
      </c>
      <c r="H1738" t="s">
        <v>23</v>
      </c>
      <c r="I1738" t="s">
        <v>17</v>
      </c>
      <c r="J1738">
        <v>2.5000000000000001E-2</v>
      </c>
      <c r="K1738">
        <v>2</v>
      </c>
      <c r="L1738" s="13">
        <f>VLOOKUP(I1738,FormProductsTable[],2,0)*(1-FormTransactionsTable[[#This Row],[Discount]])</f>
        <v>22.376249999999999</v>
      </c>
      <c r="M1738" s="14" t="str">
        <f>VLOOKUP(H1738,FormSalesRepTable[],2,0)</f>
        <v>MidWest</v>
      </c>
      <c r="N1738" s="13">
        <f t="shared" si="29"/>
        <v>44.75</v>
      </c>
    </row>
    <row r="1739" spans="7:14" x14ac:dyDescent="0.25">
      <c r="G1739" s="3">
        <v>41579</v>
      </c>
      <c r="H1739" t="s">
        <v>13</v>
      </c>
      <c r="I1739" t="s">
        <v>36</v>
      </c>
      <c r="J1739">
        <v>2.5000000000000001E-2</v>
      </c>
      <c r="K1739">
        <v>2</v>
      </c>
      <c r="L1739" s="13">
        <f>VLOOKUP(I1739,FormProductsTable[],2,0)*(1-FormTransactionsTable[[#This Row],[Discount]])</f>
        <v>24.375</v>
      </c>
      <c r="M1739" s="14" t="str">
        <f>VLOOKUP(H1739,FormSalesRepTable[],2,0)</f>
        <v>West</v>
      </c>
      <c r="N1739" s="13">
        <f t="shared" si="29"/>
        <v>48.75</v>
      </c>
    </row>
    <row r="1740" spans="7:14" x14ac:dyDescent="0.25">
      <c r="G1740" s="3">
        <v>41987</v>
      </c>
      <c r="H1740" t="s">
        <v>76</v>
      </c>
      <c r="I1740" t="s">
        <v>24</v>
      </c>
      <c r="J1740">
        <v>0.03</v>
      </c>
      <c r="K1740">
        <v>22</v>
      </c>
      <c r="L1740" s="13">
        <f>VLOOKUP(I1740,FormProductsTable[],2,0)*(1-FormTransactionsTable[[#This Row],[Discount]])</f>
        <v>32.979999999999997</v>
      </c>
      <c r="M1740" s="14" t="str">
        <f>VLOOKUP(H1740,FormSalesRepTable[],2,0)</f>
        <v>MidWest</v>
      </c>
      <c r="N1740" s="13">
        <f t="shared" si="29"/>
        <v>725.56</v>
      </c>
    </row>
    <row r="1741" spans="7:14" x14ac:dyDescent="0.25">
      <c r="G1741" s="3">
        <v>41584</v>
      </c>
      <c r="H1741" t="s">
        <v>42</v>
      </c>
      <c r="I1741" t="s">
        <v>24</v>
      </c>
      <c r="J1741">
        <v>0</v>
      </c>
      <c r="K1741">
        <v>1</v>
      </c>
      <c r="L1741" s="13">
        <f>VLOOKUP(I1741,FormProductsTable[],2,0)*(1-FormTransactionsTable[[#This Row],[Discount]])</f>
        <v>34</v>
      </c>
      <c r="M1741" s="14" t="str">
        <f>VLOOKUP(H1741,FormSalesRepTable[],2,0)</f>
        <v>MidWest</v>
      </c>
      <c r="N1741" s="13">
        <f t="shared" si="29"/>
        <v>34</v>
      </c>
    </row>
    <row r="1742" spans="7:14" x14ac:dyDescent="0.25">
      <c r="G1742" s="3">
        <v>41956</v>
      </c>
      <c r="H1742" t="s">
        <v>86</v>
      </c>
      <c r="I1742" t="s">
        <v>30</v>
      </c>
      <c r="J1742">
        <v>0.03</v>
      </c>
      <c r="K1742">
        <v>3</v>
      </c>
      <c r="L1742" s="13">
        <f>VLOOKUP(I1742,FormProductsTable[],2,0)*(1-FormTransactionsTable[[#This Row],[Discount]])</f>
        <v>29.099999999999998</v>
      </c>
      <c r="M1742" s="14" t="str">
        <f>VLOOKUP(H1742,FormSalesRepTable[],2,0)</f>
        <v>South</v>
      </c>
      <c r="N1742" s="13">
        <f t="shared" si="29"/>
        <v>87.3</v>
      </c>
    </row>
    <row r="1743" spans="7:14" x14ac:dyDescent="0.25">
      <c r="G1743" s="3">
        <v>41838</v>
      </c>
      <c r="H1743" t="s">
        <v>26</v>
      </c>
      <c r="I1743" t="s">
        <v>36</v>
      </c>
      <c r="J1743">
        <v>2.5000000000000001E-2</v>
      </c>
      <c r="K1743">
        <v>1</v>
      </c>
      <c r="L1743" s="13">
        <f>VLOOKUP(I1743,FormProductsTable[],2,0)*(1-FormTransactionsTable[[#This Row],[Discount]])</f>
        <v>24.375</v>
      </c>
      <c r="M1743" s="14" t="str">
        <f>VLOOKUP(H1743,FormSalesRepTable[],2,0)</f>
        <v>MidWest</v>
      </c>
      <c r="N1743" s="13">
        <f t="shared" si="29"/>
        <v>24.38</v>
      </c>
    </row>
    <row r="1744" spans="7:14" x14ac:dyDescent="0.25">
      <c r="G1744" s="3">
        <v>41881</v>
      </c>
      <c r="H1744" t="s">
        <v>50</v>
      </c>
      <c r="I1744" t="s">
        <v>17</v>
      </c>
      <c r="J1744">
        <v>0</v>
      </c>
      <c r="K1744">
        <v>3</v>
      </c>
      <c r="L1744" s="13">
        <f>VLOOKUP(I1744,FormProductsTable[],2,0)*(1-FormTransactionsTable[[#This Row],[Discount]])</f>
        <v>22.95</v>
      </c>
      <c r="M1744" s="14" t="str">
        <f>VLOOKUP(H1744,FormSalesRepTable[],2,0)</f>
        <v>West</v>
      </c>
      <c r="N1744" s="13">
        <f t="shared" si="29"/>
        <v>68.849999999999994</v>
      </c>
    </row>
    <row r="1745" spans="7:14" x14ac:dyDescent="0.25">
      <c r="G1745" s="3">
        <v>41584</v>
      </c>
      <c r="H1745" t="s">
        <v>84</v>
      </c>
      <c r="I1745" t="s">
        <v>30</v>
      </c>
      <c r="J1745">
        <v>0</v>
      </c>
      <c r="K1745">
        <v>1</v>
      </c>
      <c r="L1745" s="13">
        <f>VLOOKUP(I1745,FormProductsTable[],2,0)*(1-FormTransactionsTable[[#This Row],[Discount]])</f>
        <v>30</v>
      </c>
      <c r="M1745" s="14" t="str">
        <f>VLOOKUP(H1745,FormSalesRepTable[],2,0)</f>
        <v>West</v>
      </c>
      <c r="N1745" s="13">
        <f t="shared" si="29"/>
        <v>30</v>
      </c>
    </row>
    <row r="1746" spans="7:14" x14ac:dyDescent="0.25">
      <c r="G1746" s="3">
        <v>41892</v>
      </c>
      <c r="H1746" t="s">
        <v>61</v>
      </c>
      <c r="I1746" t="s">
        <v>17</v>
      </c>
      <c r="J1746">
        <v>0.03</v>
      </c>
      <c r="K1746">
        <v>2</v>
      </c>
      <c r="L1746" s="13">
        <f>VLOOKUP(I1746,FormProductsTable[],2,0)*(1-FormTransactionsTable[[#This Row],[Discount]])</f>
        <v>22.261499999999998</v>
      </c>
      <c r="M1746" s="14" t="str">
        <f>VLOOKUP(H1746,FormSalesRepTable[],2,0)</f>
        <v>East</v>
      </c>
      <c r="N1746" s="13">
        <f t="shared" si="29"/>
        <v>44.52</v>
      </c>
    </row>
    <row r="1747" spans="7:14" x14ac:dyDescent="0.25">
      <c r="G1747" s="3">
        <v>41581</v>
      </c>
      <c r="H1747" t="s">
        <v>28</v>
      </c>
      <c r="I1747" t="s">
        <v>30</v>
      </c>
      <c r="J1747">
        <v>0</v>
      </c>
      <c r="K1747">
        <v>2</v>
      </c>
      <c r="L1747" s="13">
        <f>VLOOKUP(I1747,FormProductsTable[],2,0)*(1-FormTransactionsTable[[#This Row],[Discount]])</f>
        <v>30</v>
      </c>
      <c r="M1747" s="14" t="str">
        <f>VLOOKUP(H1747,FormSalesRepTable[],2,0)</f>
        <v>MidWest</v>
      </c>
      <c r="N1747" s="13">
        <f t="shared" si="29"/>
        <v>60</v>
      </c>
    </row>
    <row r="1748" spans="7:14" x14ac:dyDescent="0.25">
      <c r="G1748" s="3">
        <v>41962</v>
      </c>
      <c r="H1748" t="s">
        <v>42</v>
      </c>
      <c r="I1748" t="s">
        <v>16</v>
      </c>
      <c r="J1748">
        <v>0.02</v>
      </c>
      <c r="K1748">
        <v>2</v>
      </c>
      <c r="L1748" s="13">
        <f>VLOOKUP(I1748,FormProductsTable[],2,0)*(1-FormTransactionsTable[[#This Row],[Discount]])</f>
        <v>19.550999999999998</v>
      </c>
      <c r="M1748" s="14" t="str">
        <f>VLOOKUP(H1748,FormSalesRepTable[],2,0)</f>
        <v>MidWest</v>
      </c>
      <c r="N1748" s="13">
        <f t="shared" si="29"/>
        <v>39.1</v>
      </c>
    </row>
    <row r="1749" spans="7:14" x14ac:dyDescent="0.25">
      <c r="G1749" s="3">
        <v>41970</v>
      </c>
      <c r="H1749" t="s">
        <v>40</v>
      </c>
      <c r="I1749" t="s">
        <v>24</v>
      </c>
      <c r="J1749">
        <v>2.5000000000000001E-2</v>
      </c>
      <c r="K1749">
        <v>2</v>
      </c>
      <c r="L1749" s="13">
        <f>VLOOKUP(I1749,FormProductsTable[],2,0)*(1-FormTransactionsTable[[#This Row],[Discount]])</f>
        <v>33.15</v>
      </c>
      <c r="M1749" s="14" t="str">
        <f>VLOOKUP(H1749,FormSalesRepTable[],2,0)</f>
        <v>South</v>
      </c>
      <c r="N1749" s="13">
        <f t="shared" si="29"/>
        <v>66.3</v>
      </c>
    </row>
    <row r="1750" spans="7:14" x14ac:dyDescent="0.25">
      <c r="G1750" s="3">
        <v>41995</v>
      </c>
      <c r="H1750" t="s">
        <v>70</v>
      </c>
      <c r="I1750" t="s">
        <v>24</v>
      </c>
      <c r="J1750">
        <v>0</v>
      </c>
      <c r="K1750">
        <v>1</v>
      </c>
      <c r="L1750" s="13">
        <f>VLOOKUP(I1750,FormProductsTable[],2,0)*(1-FormTransactionsTable[[#This Row],[Discount]])</f>
        <v>34</v>
      </c>
      <c r="M1750" s="14" t="str">
        <f>VLOOKUP(H1750,FormSalesRepTable[],2,0)</f>
        <v>MidWest</v>
      </c>
      <c r="N1750" s="13">
        <f t="shared" si="29"/>
        <v>34</v>
      </c>
    </row>
    <row r="1751" spans="7:14" x14ac:dyDescent="0.25">
      <c r="G1751" s="3">
        <v>41974</v>
      </c>
      <c r="H1751" t="s">
        <v>88</v>
      </c>
      <c r="I1751" t="s">
        <v>21</v>
      </c>
      <c r="J1751">
        <v>0.01</v>
      </c>
      <c r="K1751">
        <v>1</v>
      </c>
      <c r="L1751" s="13">
        <f>VLOOKUP(I1751,FormProductsTable[],2,0)*(1-FormTransactionsTable[[#This Row],[Discount]])</f>
        <v>24.75</v>
      </c>
      <c r="M1751" s="14" t="str">
        <f>VLOOKUP(H1751,FormSalesRepTable[],2,0)</f>
        <v>West</v>
      </c>
      <c r="N1751" s="13">
        <f t="shared" si="29"/>
        <v>24.75</v>
      </c>
    </row>
    <row r="1752" spans="7:14" x14ac:dyDescent="0.25">
      <c r="G1752" s="3">
        <v>41952</v>
      </c>
      <c r="H1752" t="s">
        <v>93</v>
      </c>
      <c r="I1752" t="s">
        <v>24</v>
      </c>
      <c r="J1752">
        <v>0.02</v>
      </c>
      <c r="K1752">
        <v>1</v>
      </c>
      <c r="L1752" s="13">
        <f>VLOOKUP(I1752,FormProductsTable[],2,0)*(1-FormTransactionsTable[[#This Row],[Discount]])</f>
        <v>33.32</v>
      </c>
      <c r="M1752" s="14" t="str">
        <f>VLOOKUP(H1752,FormSalesRepTable[],2,0)</f>
        <v>MidWest</v>
      </c>
      <c r="N1752" s="13">
        <f t="shared" si="29"/>
        <v>33.32</v>
      </c>
    </row>
    <row r="1753" spans="7:14" x14ac:dyDescent="0.25">
      <c r="G1753" s="3">
        <v>41886</v>
      </c>
      <c r="H1753" t="s">
        <v>75</v>
      </c>
      <c r="I1753" t="s">
        <v>16</v>
      </c>
      <c r="J1753">
        <v>0</v>
      </c>
      <c r="K1753">
        <v>15</v>
      </c>
      <c r="L1753" s="13">
        <f>VLOOKUP(I1753,FormProductsTable[],2,0)*(1-FormTransactionsTable[[#This Row],[Discount]])</f>
        <v>19.95</v>
      </c>
      <c r="M1753" s="14" t="str">
        <f>VLOOKUP(H1753,FormSalesRepTable[],2,0)</f>
        <v>MidWest</v>
      </c>
      <c r="N1753" s="13">
        <f t="shared" si="29"/>
        <v>299.25</v>
      </c>
    </row>
    <row r="1754" spans="7:14" x14ac:dyDescent="0.25">
      <c r="G1754" s="3">
        <v>41955</v>
      </c>
      <c r="H1754" t="s">
        <v>93</v>
      </c>
      <c r="I1754" t="s">
        <v>36</v>
      </c>
      <c r="J1754">
        <v>0</v>
      </c>
      <c r="K1754">
        <v>2</v>
      </c>
      <c r="L1754" s="13">
        <f>VLOOKUP(I1754,FormProductsTable[],2,0)*(1-FormTransactionsTable[[#This Row],[Discount]])</f>
        <v>25</v>
      </c>
      <c r="M1754" s="14" t="str">
        <f>VLOOKUP(H1754,FormSalesRepTable[],2,0)</f>
        <v>MidWest</v>
      </c>
      <c r="N1754" s="13">
        <f t="shared" si="29"/>
        <v>50</v>
      </c>
    </row>
    <row r="1755" spans="7:14" x14ac:dyDescent="0.25">
      <c r="G1755" s="3">
        <v>41652</v>
      </c>
      <c r="H1755" t="s">
        <v>26</v>
      </c>
      <c r="I1755" t="s">
        <v>17</v>
      </c>
      <c r="J1755">
        <v>2.5000000000000001E-2</v>
      </c>
      <c r="K1755">
        <v>2</v>
      </c>
      <c r="L1755" s="13">
        <f>VLOOKUP(I1755,FormProductsTable[],2,0)*(1-FormTransactionsTable[[#This Row],[Discount]])</f>
        <v>22.376249999999999</v>
      </c>
      <c r="M1755" s="14" t="str">
        <f>VLOOKUP(H1755,FormSalesRepTable[],2,0)</f>
        <v>MidWest</v>
      </c>
      <c r="N1755" s="13">
        <f t="shared" si="29"/>
        <v>44.75</v>
      </c>
    </row>
    <row r="1756" spans="7:14" x14ac:dyDescent="0.25">
      <c r="G1756" s="3">
        <v>41468</v>
      </c>
      <c r="H1756" t="s">
        <v>89</v>
      </c>
      <c r="I1756" t="s">
        <v>7</v>
      </c>
      <c r="J1756">
        <v>0</v>
      </c>
      <c r="K1756">
        <v>2</v>
      </c>
      <c r="L1756" s="13">
        <f>VLOOKUP(I1756,FormProductsTable[],2,0)*(1-FormTransactionsTable[[#This Row],[Discount]])</f>
        <v>21</v>
      </c>
      <c r="M1756" s="14" t="str">
        <f>VLOOKUP(H1756,FormSalesRepTable[],2,0)</f>
        <v>West</v>
      </c>
      <c r="N1756" s="13">
        <f t="shared" si="29"/>
        <v>42</v>
      </c>
    </row>
    <row r="1757" spans="7:14" x14ac:dyDescent="0.25">
      <c r="G1757" s="3">
        <v>41579</v>
      </c>
      <c r="H1757" t="s">
        <v>53</v>
      </c>
      <c r="I1757" t="s">
        <v>36</v>
      </c>
      <c r="J1757">
        <v>0.01</v>
      </c>
      <c r="K1757">
        <v>1</v>
      </c>
      <c r="L1757" s="13">
        <f>VLOOKUP(I1757,FormProductsTable[],2,0)*(1-FormTransactionsTable[[#This Row],[Discount]])</f>
        <v>24.75</v>
      </c>
      <c r="M1757" s="14" t="str">
        <f>VLOOKUP(H1757,FormSalesRepTable[],2,0)</f>
        <v>East</v>
      </c>
      <c r="N1757" s="13">
        <f t="shared" si="29"/>
        <v>24.75</v>
      </c>
    </row>
    <row r="1758" spans="7:14" x14ac:dyDescent="0.25">
      <c r="G1758" s="3">
        <v>41860</v>
      </c>
      <c r="H1758" t="s">
        <v>75</v>
      </c>
      <c r="I1758" t="s">
        <v>12</v>
      </c>
      <c r="J1758">
        <v>0</v>
      </c>
      <c r="K1758">
        <v>2</v>
      </c>
      <c r="L1758" s="13">
        <f>VLOOKUP(I1758,FormProductsTable[],2,0)*(1-FormTransactionsTable[[#This Row],[Discount]])</f>
        <v>22.95</v>
      </c>
      <c r="M1758" s="14" t="str">
        <f>VLOOKUP(H1758,FormSalesRepTable[],2,0)</f>
        <v>MidWest</v>
      </c>
      <c r="N1758" s="13">
        <f t="shared" si="29"/>
        <v>45.9</v>
      </c>
    </row>
    <row r="1759" spans="7:14" x14ac:dyDescent="0.25">
      <c r="G1759" s="3">
        <v>41973</v>
      </c>
      <c r="H1759" t="s">
        <v>13</v>
      </c>
      <c r="I1759" t="s">
        <v>24</v>
      </c>
      <c r="J1759">
        <v>0</v>
      </c>
      <c r="K1759">
        <v>2</v>
      </c>
      <c r="L1759" s="13">
        <f>VLOOKUP(I1759,FormProductsTable[],2,0)*(1-FormTransactionsTable[[#This Row],[Discount]])</f>
        <v>34</v>
      </c>
      <c r="M1759" s="14" t="str">
        <f>VLOOKUP(H1759,FormSalesRepTable[],2,0)</f>
        <v>West</v>
      </c>
      <c r="N1759" s="13">
        <f t="shared" si="29"/>
        <v>68</v>
      </c>
    </row>
    <row r="1760" spans="7:14" x14ac:dyDescent="0.25">
      <c r="G1760" s="3">
        <v>41935</v>
      </c>
      <c r="H1760" t="s">
        <v>46</v>
      </c>
      <c r="I1760" t="s">
        <v>16</v>
      </c>
      <c r="J1760">
        <v>2.5000000000000001E-2</v>
      </c>
      <c r="K1760">
        <v>3</v>
      </c>
      <c r="L1760" s="13">
        <f>VLOOKUP(I1760,FormProductsTable[],2,0)*(1-FormTransactionsTable[[#This Row],[Discount]])</f>
        <v>19.451249999999998</v>
      </c>
      <c r="M1760" s="14" t="str">
        <f>VLOOKUP(H1760,FormSalesRepTable[],2,0)</f>
        <v>South</v>
      </c>
      <c r="N1760" s="13">
        <f t="shared" si="29"/>
        <v>58.35</v>
      </c>
    </row>
    <row r="1761" spans="7:14" x14ac:dyDescent="0.25">
      <c r="G1761" s="3">
        <v>41635</v>
      </c>
      <c r="H1761" t="s">
        <v>77</v>
      </c>
      <c r="I1761" t="s">
        <v>33</v>
      </c>
      <c r="J1761">
        <v>0.02</v>
      </c>
      <c r="K1761">
        <v>3</v>
      </c>
      <c r="L1761" s="13">
        <f>VLOOKUP(I1761,FormProductsTable[],2,0)*(1-FormTransactionsTable[[#This Row],[Discount]])</f>
        <v>23.03</v>
      </c>
      <c r="M1761" s="14" t="str">
        <f>VLOOKUP(H1761,FormSalesRepTable[],2,0)</f>
        <v>West</v>
      </c>
      <c r="N1761" s="13">
        <f t="shared" si="29"/>
        <v>69.09</v>
      </c>
    </row>
    <row r="1762" spans="7:14" x14ac:dyDescent="0.25">
      <c r="G1762" s="3">
        <v>41622</v>
      </c>
      <c r="H1762" t="s">
        <v>91</v>
      </c>
      <c r="I1762" t="s">
        <v>11</v>
      </c>
      <c r="J1762">
        <v>0</v>
      </c>
      <c r="K1762">
        <v>3</v>
      </c>
      <c r="L1762" s="13">
        <f>VLOOKUP(I1762,FormProductsTable[],2,0)*(1-FormTransactionsTable[[#This Row],[Discount]])</f>
        <v>79.95</v>
      </c>
      <c r="M1762" s="14" t="str">
        <f>VLOOKUP(H1762,FormSalesRepTable[],2,0)</f>
        <v>West</v>
      </c>
      <c r="N1762" s="13">
        <f t="shared" si="29"/>
        <v>239.85</v>
      </c>
    </row>
    <row r="1763" spans="7:14" x14ac:dyDescent="0.25">
      <c r="G1763" s="3">
        <v>41946</v>
      </c>
      <c r="H1763" t="s">
        <v>80</v>
      </c>
      <c r="I1763" t="s">
        <v>17</v>
      </c>
      <c r="J1763">
        <v>0</v>
      </c>
      <c r="K1763">
        <v>1</v>
      </c>
      <c r="L1763" s="13">
        <f>VLOOKUP(I1763,FormProductsTable[],2,0)*(1-FormTransactionsTable[[#This Row],[Discount]])</f>
        <v>22.95</v>
      </c>
      <c r="M1763" s="14" t="str">
        <f>VLOOKUP(H1763,FormSalesRepTable[],2,0)</f>
        <v>East</v>
      </c>
      <c r="N1763" s="13">
        <f t="shared" si="29"/>
        <v>22.95</v>
      </c>
    </row>
    <row r="1764" spans="7:14" x14ac:dyDescent="0.25">
      <c r="G1764" s="3">
        <v>41975</v>
      </c>
      <c r="H1764" t="s">
        <v>84</v>
      </c>
      <c r="I1764" t="s">
        <v>7</v>
      </c>
      <c r="J1764">
        <v>1.4999999999999999E-2</v>
      </c>
      <c r="K1764">
        <v>2</v>
      </c>
      <c r="L1764" s="13">
        <f>VLOOKUP(I1764,FormProductsTable[],2,0)*(1-FormTransactionsTable[[#This Row],[Discount]])</f>
        <v>20.684999999999999</v>
      </c>
      <c r="M1764" s="14" t="str">
        <f>VLOOKUP(H1764,FormSalesRepTable[],2,0)</f>
        <v>West</v>
      </c>
      <c r="N1764" s="13">
        <f t="shared" si="29"/>
        <v>41.37</v>
      </c>
    </row>
    <row r="1765" spans="7:14" x14ac:dyDescent="0.25">
      <c r="G1765" s="3">
        <v>41620</v>
      </c>
      <c r="H1765" t="s">
        <v>68</v>
      </c>
      <c r="I1765" t="s">
        <v>36</v>
      </c>
      <c r="J1765">
        <v>0</v>
      </c>
      <c r="K1765">
        <v>3</v>
      </c>
      <c r="L1765" s="13">
        <f>VLOOKUP(I1765,FormProductsTable[],2,0)*(1-FormTransactionsTable[[#This Row],[Discount]])</f>
        <v>25</v>
      </c>
      <c r="M1765" s="14" t="str">
        <f>VLOOKUP(H1765,FormSalesRepTable[],2,0)</f>
        <v>MidWest</v>
      </c>
      <c r="N1765" s="13">
        <f t="shared" si="29"/>
        <v>75</v>
      </c>
    </row>
    <row r="1766" spans="7:14" x14ac:dyDescent="0.25">
      <c r="G1766" s="3">
        <v>41472</v>
      </c>
      <c r="H1766" t="s">
        <v>84</v>
      </c>
      <c r="I1766" t="s">
        <v>24</v>
      </c>
      <c r="J1766">
        <v>2.5000000000000001E-2</v>
      </c>
      <c r="K1766">
        <v>2</v>
      </c>
      <c r="L1766" s="13">
        <f>VLOOKUP(I1766,FormProductsTable[],2,0)*(1-FormTransactionsTable[[#This Row],[Discount]])</f>
        <v>33.15</v>
      </c>
      <c r="M1766" s="14" t="str">
        <f>VLOOKUP(H1766,FormSalesRepTable[],2,0)</f>
        <v>West</v>
      </c>
      <c r="N1766" s="13">
        <f t="shared" si="29"/>
        <v>66.3</v>
      </c>
    </row>
    <row r="1767" spans="7:14" x14ac:dyDescent="0.25">
      <c r="G1767" s="3">
        <v>41997</v>
      </c>
      <c r="H1767" t="s">
        <v>57</v>
      </c>
      <c r="I1767" t="s">
        <v>24</v>
      </c>
      <c r="J1767">
        <v>0.02</v>
      </c>
      <c r="K1767">
        <v>1</v>
      </c>
      <c r="L1767" s="13">
        <f>VLOOKUP(I1767,FormProductsTable[],2,0)*(1-FormTransactionsTable[[#This Row],[Discount]])</f>
        <v>33.32</v>
      </c>
      <c r="M1767" s="14" t="str">
        <f>VLOOKUP(H1767,FormSalesRepTable[],2,0)</f>
        <v>East</v>
      </c>
      <c r="N1767" s="13">
        <f t="shared" si="29"/>
        <v>33.32</v>
      </c>
    </row>
    <row r="1768" spans="7:14" x14ac:dyDescent="0.25">
      <c r="G1768" s="3">
        <v>41617</v>
      </c>
      <c r="H1768" t="s">
        <v>40</v>
      </c>
      <c r="I1768" t="s">
        <v>41</v>
      </c>
      <c r="J1768">
        <v>0</v>
      </c>
      <c r="K1768">
        <v>4</v>
      </c>
      <c r="L1768" s="13">
        <f>VLOOKUP(I1768,FormProductsTable[],2,0)*(1-FormTransactionsTable[[#This Row],[Discount]])</f>
        <v>19</v>
      </c>
      <c r="M1768" s="14" t="str">
        <f>VLOOKUP(H1768,FormSalesRepTable[],2,0)</f>
        <v>South</v>
      </c>
      <c r="N1768" s="13">
        <f t="shared" si="29"/>
        <v>76</v>
      </c>
    </row>
    <row r="1769" spans="7:14" x14ac:dyDescent="0.25">
      <c r="G1769" s="3">
        <v>41688</v>
      </c>
      <c r="H1769" t="s">
        <v>94</v>
      </c>
      <c r="I1769" t="s">
        <v>24</v>
      </c>
      <c r="J1769">
        <v>0</v>
      </c>
      <c r="K1769">
        <v>15</v>
      </c>
      <c r="L1769" s="13">
        <f>VLOOKUP(I1769,FormProductsTable[],2,0)*(1-FormTransactionsTable[[#This Row],[Discount]])</f>
        <v>34</v>
      </c>
      <c r="M1769" s="14" t="str">
        <f>VLOOKUP(H1769,FormSalesRepTable[],2,0)</f>
        <v>South</v>
      </c>
      <c r="N1769" s="13">
        <f t="shared" si="29"/>
        <v>510</v>
      </c>
    </row>
    <row r="1770" spans="7:14" x14ac:dyDescent="0.25">
      <c r="G1770" s="3">
        <v>41688</v>
      </c>
      <c r="H1770" t="s">
        <v>53</v>
      </c>
      <c r="I1770" t="s">
        <v>7</v>
      </c>
      <c r="J1770">
        <v>0</v>
      </c>
      <c r="K1770">
        <v>3</v>
      </c>
      <c r="L1770" s="13">
        <f>VLOOKUP(I1770,FormProductsTable[],2,0)*(1-FormTransactionsTable[[#This Row],[Discount]])</f>
        <v>21</v>
      </c>
      <c r="M1770" s="14" t="str">
        <f>VLOOKUP(H1770,FormSalesRepTable[],2,0)</f>
        <v>East</v>
      </c>
      <c r="N1770" s="13">
        <f t="shared" si="29"/>
        <v>63</v>
      </c>
    </row>
    <row r="1771" spans="7:14" x14ac:dyDescent="0.25">
      <c r="G1771" s="3">
        <v>41628</v>
      </c>
      <c r="H1771" t="s">
        <v>42</v>
      </c>
      <c r="I1771" t="s">
        <v>24</v>
      </c>
      <c r="J1771">
        <v>0</v>
      </c>
      <c r="K1771">
        <v>2</v>
      </c>
      <c r="L1771" s="13">
        <f>VLOOKUP(I1771,FormProductsTable[],2,0)*(1-FormTransactionsTable[[#This Row],[Discount]])</f>
        <v>34</v>
      </c>
      <c r="M1771" s="14" t="str">
        <f>VLOOKUP(H1771,FormSalesRepTable[],2,0)</f>
        <v>MidWest</v>
      </c>
      <c r="N1771" s="13">
        <f t="shared" si="29"/>
        <v>68</v>
      </c>
    </row>
    <row r="1772" spans="7:14" x14ac:dyDescent="0.25">
      <c r="G1772" s="3">
        <v>41621</v>
      </c>
      <c r="H1772" t="s">
        <v>73</v>
      </c>
      <c r="I1772" t="s">
        <v>12</v>
      </c>
      <c r="J1772">
        <v>0.03</v>
      </c>
      <c r="K1772">
        <v>3</v>
      </c>
      <c r="L1772" s="13">
        <f>VLOOKUP(I1772,FormProductsTable[],2,0)*(1-FormTransactionsTable[[#This Row],[Discount]])</f>
        <v>22.261499999999998</v>
      </c>
      <c r="M1772" s="14" t="str">
        <f>VLOOKUP(H1772,FormSalesRepTable[],2,0)</f>
        <v>MidWest</v>
      </c>
      <c r="N1772" s="13">
        <f t="shared" si="29"/>
        <v>66.78</v>
      </c>
    </row>
    <row r="1773" spans="7:14" x14ac:dyDescent="0.25">
      <c r="G1773" s="3">
        <v>41672</v>
      </c>
      <c r="H1773" t="s">
        <v>84</v>
      </c>
      <c r="I1773" t="s">
        <v>41</v>
      </c>
      <c r="J1773">
        <v>0</v>
      </c>
      <c r="K1773">
        <v>2</v>
      </c>
      <c r="L1773" s="13">
        <f>VLOOKUP(I1773,FormProductsTable[],2,0)*(1-FormTransactionsTable[[#This Row],[Discount]])</f>
        <v>19</v>
      </c>
      <c r="M1773" s="14" t="str">
        <f>VLOOKUP(H1773,FormSalesRepTable[],2,0)</f>
        <v>West</v>
      </c>
      <c r="N1773" s="13">
        <f t="shared" si="29"/>
        <v>38</v>
      </c>
    </row>
    <row r="1774" spans="7:14" x14ac:dyDescent="0.25">
      <c r="G1774" s="3">
        <v>41961</v>
      </c>
      <c r="H1774" t="s">
        <v>63</v>
      </c>
      <c r="I1774" t="s">
        <v>33</v>
      </c>
      <c r="J1774">
        <v>0</v>
      </c>
      <c r="K1774">
        <v>2</v>
      </c>
      <c r="L1774" s="13">
        <f>VLOOKUP(I1774,FormProductsTable[],2,0)*(1-FormTransactionsTable[[#This Row],[Discount]])</f>
        <v>23.5</v>
      </c>
      <c r="M1774" s="14" t="str">
        <f>VLOOKUP(H1774,FormSalesRepTable[],2,0)</f>
        <v>MidWest</v>
      </c>
      <c r="N1774" s="13">
        <f t="shared" si="29"/>
        <v>47</v>
      </c>
    </row>
    <row r="1775" spans="7:14" x14ac:dyDescent="0.25">
      <c r="G1775" s="3">
        <v>41611</v>
      </c>
      <c r="H1775" t="s">
        <v>45</v>
      </c>
      <c r="I1775" t="s">
        <v>33</v>
      </c>
      <c r="J1775">
        <v>0</v>
      </c>
      <c r="K1775">
        <v>1</v>
      </c>
      <c r="L1775" s="13">
        <f>VLOOKUP(I1775,FormProductsTable[],2,0)*(1-FormTransactionsTable[[#This Row],[Discount]])</f>
        <v>23.5</v>
      </c>
      <c r="M1775" s="14" t="str">
        <f>VLOOKUP(H1775,FormSalesRepTable[],2,0)</f>
        <v>MidWest</v>
      </c>
      <c r="N1775" s="13">
        <f t="shared" si="29"/>
        <v>23.5</v>
      </c>
    </row>
    <row r="1776" spans="7:14" x14ac:dyDescent="0.25">
      <c r="G1776" s="3">
        <v>41608</v>
      </c>
      <c r="H1776" t="s">
        <v>50</v>
      </c>
      <c r="I1776" t="s">
        <v>17</v>
      </c>
      <c r="J1776">
        <v>0</v>
      </c>
      <c r="K1776">
        <v>4</v>
      </c>
      <c r="L1776" s="13">
        <f>VLOOKUP(I1776,FormProductsTable[],2,0)*(1-FormTransactionsTable[[#This Row],[Discount]])</f>
        <v>22.95</v>
      </c>
      <c r="M1776" s="14" t="str">
        <f>VLOOKUP(H1776,FormSalesRepTable[],2,0)</f>
        <v>West</v>
      </c>
      <c r="N1776" s="13">
        <f t="shared" si="29"/>
        <v>91.8</v>
      </c>
    </row>
    <row r="1777" spans="7:14" x14ac:dyDescent="0.25">
      <c r="G1777" s="3">
        <v>42004</v>
      </c>
      <c r="H1777" t="s">
        <v>67</v>
      </c>
      <c r="I1777" t="s">
        <v>7</v>
      </c>
      <c r="J1777">
        <v>0</v>
      </c>
      <c r="K1777">
        <v>3</v>
      </c>
      <c r="L1777" s="13">
        <f>VLOOKUP(I1777,FormProductsTable[],2,0)*(1-FormTransactionsTable[[#This Row],[Discount]])</f>
        <v>21</v>
      </c>
      <c r="M1777" s="14" t="str">
        <f>VLOOKUP(H1777,FormSalesRepTable[],2,0)</f>
        <v>West</v>
      </c>
      <c r="N1777" s="13">
        <f t="shared" si="29"/>
        <v>63</v>
      </c>
    </row>
    <row r="1778" spans="7:14" x14ac:dyDescent="0.25">
      <c r="G1778" s="3">
        <v>41944</v>
      </c>
      <c r="H1778" t="s">
        <v>74</v>
      </c>
      <c r="I1778" t="s">
        <v>17</v>
      </c>
      <c r="J1778">
        <v>1.4999999999999999E-2</v>
      </c>
      <c r="K1778">
        <v>3</v>
      </c>
      <c r="L1778" s="13">
        <f>VLOOKUP(I1778,FormProductsTable[],2,0)*(1-FormTransactionsTable[[#This Row],[Discount]])</f>
        <v>22.60575</v>
      </c>
      <c r="M1778" s="14" t="str">
        <f>VLOOKUP(H1778,FormSalesRepTable[],2,0)</f>
        <v>West</v>
      </c>
      <c r="N1778" s="13">
        <f t="shared" si="29"/>
        <v>67.819999999999993</v>
      </c>
    </row>
    <row r="1779" spans="7:14" x14ac:dyDescent="0.25">
      <c r="G1779" s="3">
        <v>41966</v>
      </c>
      <c r="H1779" t="s">
        <v>26</v>
      </c>
      <c r="I1779" t="s">
        <v>11</v>
      </c>
      <c r="J1779">
        <v>0</v>
      </c>
      <c r="K1779">
        <v>1</v>
      </c>
      <c r="L1779" s="13">
        <f>VLOOKUP(I1779,FormProductsTable[],2,0)*(1-FormTransactionsTable[[#This Row],[Discount]])</f>
        <v>79.95</v>
      </c>
      <c r="M1779" s="14" t="str">
        <f>VLOOKUP(H1779,FormSalesRepTable[],2,0)</f>
        <v>MidWest</v>
      </c>
      <c r="N1779" s="13">
        <f t="shared" si="29"/>
        <v>79.95</v>
      </c>
    </row>
    <row r="1780" spans="7:14" x14ac:dyDescent="0.25">
      <c r="G1780" s="3">
        <v>42001</v>
      </c>
      <c r="H1780" t="s">
        <v>40</v>
      </c>
      <c r="I1780" t="s">
        <v>12</v>
      </c>
      <c r="J1780">
        <v>0</v>
      </c>
      <c r="K1780">
        <v>2</v>
      </c>
      <c r="L1780" s="13">
        <f>VLOOKUP(I1780,FormProductsTable[],2,0)*(1-FormTransactionsTable[[#This Row],[Discount]])</f>
        <v>22.95</v>
      </c>
      <c r="M1780" s="14" t="str">
        <f>VLOOKUP(H1780,FormSalesRepTable[],2,0)</f>
        <v>South</v>
      </c>
      <c r="N1780" s="13">
        <f t="shared" si="29"/>
        <v>45.9</v>
      </c>
    </row>
    <row r="1781" spans="7:14" x14ac:dyDescent="0.25">
      <c r="G1781" s="3">
        <v>41394</v>
      </c>
      <c r="H1781" t="s">
        <v>59</v>
      </c>
      <c r="I1781" t="s">
        <v>12</v>
      </c>
      <c r="J1781">
        <v>2.5000000000000001E-2</v>
      </c>
      <c r="K1781">
        <v>3</v>
      </c>
      <c r="L1781" s="13">
        <f>VLOOKUP(I1781,FormProductsTable[],2,0)*(1-FormTransactionsTable[[#This Row],[Discount]])</f>
        <v>22.376249999999999</v>
      </c>
      <c r="M1781" s="14" t="str">
        <f>VLOOKUP(H1781,FormSalesRepTable[],2,0)</f>
        <v>South</v>
      </c>
      <c r="N1781" s="13">
        <f t="shared" si="29"/>
        <v>67.13</v>
      </c>
    </row>
    <row r="1782" spans="7:14" x14ac:dyDescent="0.25">
      <c r="G1782" s="3">
        <v>41809</v>
      </c>
      <c r="H1782" t="s">
        <v>77</v>
      </c>
      <c r="I1782" t="s">
        <v>12</v>
      </c>
      <c r="J1782">
        <v>0.03</v>
      </c>
      <c r="K1782">
        <v>1</v>
      </c>
      <c r="L1782" s="13">
        <f>VLOOKUP(I1782,FormProductsTable[],2,0)*(1-FormTransactionsTable[[#This Row],[Discount]])</f>
        <v>22.261499999999998</v>
      </c>
      <c r="M1782" s="14" t="str">
        <f>VLOOKUP(H1782,FormSalesRepTable[],2,0)</f>
        <v>West</v>
      </c>
      <c r="N1782" s="13">
        <f t="shared" si="29"/>
        <v>22.26</v>
      </c>
    </row>
    <row r="1783" spans="7:14" x14ac:dyDescent="0.25">
      <c r="G1783" s="3">
        <v>41628</v>
      </c>
      <c r="H1783" t="s">
        <v>45</v>
      </c>
      <c r="I1783" t="s">
        <v>12</v>
      </c>
      <c r="J1783">
        <v>0.01</v>
      </c>
      <c r="K1783">
        <v>2</v>
      </c>
      <c r="L1783" s="13">
        <f>VLOOKUP(I1783,FormProductsTable[],2,0)*(1-FormTransactionsTable[[#This Row],[Discount]])</f>
        <v>22.720499999999998</v>
      </c>
      <c r="M1783" s="14" t="str">
        <f>VLOOKUP(H1783,FormSalesRepTable[],2,0)</f>
        <v>MidWest</v>
      </c>
      <c r="N1783" s="13">
        <f t="shared" si="29"/>
        <v>45.44</v>
      </c>
    </row>
    <row r="1784" spans="7:14" x14ac:dyDescent="0.25">
      <c r="G1784" s="3">
        <v>41317</v>
      </c>
      <c r="H1784" t="s">
        <v>42</v>
      </c>
      <c r="I1784" t="s">
        <v>24</v>
      </c>
      <c r="J1784">
        <v>0.01</v>
      </c>
      <c r="K1784">
        <v>4</v>
      </c>
      <c r="L1784" s="13">
        <f>VLOOKUP(I1784,FormProductsTable[],2,0)*(1-FormTransactionsTable[[#This Row],[Discount]])</f>
        <v>33.659999999999997</v>
      </c>
      <c r="M1784" s="14" t="str">
        <f>VLOOKUP(H1784,FormSalesRepTable[],2,0)</f>
        <v>MidWest</v>
      </c>
      <c r="N1784" s="13">
        <f t="shared" si="29"/>
        <v>134.63999999999999</v>
      </c>
    </row>
    <row r="1785" spans="7:14" x14ac:dyDescent="0.25">
      <c r="G1785" s="3">
        <v>41627</v>
      </c>
      <c r="H1785" t="s">
        <v>61</v>
      </c>
      <c r="I1785" t="s">
        <v>41</v>
      </c>
      <c r="J1785">
        <v>0.03</v>
      </c>
      <c r="K1785">
        <v>1</v>
      </c>
      <c r="L1785" s="13">
        <f>VLOOKUP(I1785,FormProductsTable[],2,0)*(1-FormTransactionsTable[[#This Row],[Discount]])</f>
        <v>18.43</v>
      </c>
      <c r="M1785" s="14" t="str">
        <f>VLOOKUP(H1785,FormSalesRepTable[],2,0)</f>
        <v>East</v>
      </c>
      <c r="N1785" s="13">
        <f t="shared" si="29"/>
        <v>18.43</v>
      </c>
    </row>
    <row r="1786" spans="7:14" x14ac:dyDescent="0.25">
      <c r="G1786" s="3">
        <v>41608</v>
      </c>
      <c r="H1786" t="s">
        <v>53</v>
      </c>
      <c r="I1786" t="s">
        <v>27</v>
      </c>
      <c r="J1786">
        <v>0</v>
      </c>
      <c r="K1786">
        <v>1</v>
      </c>
      <c r="L1786" s="13">
        <f>VLOOKUP(I1786,FormProductsTable[],2,0)*(1-FormTransactionsTable[[#This Row],[Discount]])</f>
        <v>27.5</v>
      </c>
      <c r="M1786" s="14" t="str">
        <f>VLOOKUP(H1786,FormSalesRepTable[],2,0)</f>
        <v>East</v>
      </c>
      <c r="N1786" s="13">
        <f t="shared" si="29"/>
        <v>27.5</v>
      </c>
    </row>
    <row r="1787" spans="7:14" x14ac:dyDescent="0.25">
      <c r="G1787" s="3">
        <v>42004</v>
      </c>
      <c r="H1787" t="s">
        <v>88</v>
      </c>
      <c r="I1787" t="s">
        <v>7</v>
      </c>
      <c r="J1787">
        <v>0.02</v>
      </c>
      <c r="K1787">
        <v>3</v>
      </c>
      <c r="L1787" s="13">
        <f>VLOOKUP(I1787,FormProductsTable[],2,0)*(1-FormTransactionsTable[[#This Row],[Discount]])</f>
        <v>20.58</v>
      </c>
      <c r="M1787" s="14" t="str">
        <f>VLOOKUP(H1787,FormSalesRepTable[],2,0)</f>
        <v>West</v>
      </c>
      <c r="N1787" s="13">
        <f t="shared" si="29"/>
        <v>61.74</v>
      </c>
    </row>
    <row r="1788" spans="7:14" x14ac:dyDescent="0.25">
      <c r="G1788" s="3">
        <v>42003</v>
      </c>
      <c r="H1788" t="s">
        <v>49</v>
      </c>
      <c r="I1788" t="s">
        <v>16</v>
      </c>
      <c r="J1788">
        <v>2.5000000000000001E-2</v>
      </c>
      <c r="K1788">
        <v>3</v>
      </c>
      <c r="L1788" s="13">
        <f>VLOOKUP(I1788,FormProductsTable[],2,0)*(1-FormTransactionsTable[[#This Row],[Discount]])</f>
        <v>19.451249999999998</v>
      </c>
      <c r="M1788" s="14" t="str">
        <f>VLOOKUP(H1788,FormSalesRepTable[],2,0)</f>
        <v>MidWest</v>
      </c>
      <c r="N1788" s="13">
        <f t="shared" si="29"/>
        <v>58.35</v>
      </c>
    </row>
    <row r="1789" spans="7:14" x14ac:dyDescent="0.25">
      <c r="G1789" s="3">
        <v>41609</v>
      </c>
      <c r="H1789" t="s">
        <v>53</v>
      </c>
      <c r="I1789" t="s">
        <v>30</v>
      </c>
      <c r="J1789">
        <v>0</v>
      </c>
      <c r="K1789">
        <v>2</v>
      </c>
      <c r="L1789" s="13">
        <f>VLOOKUP(I1789,FormProductsTable[],2,0)*(1-FormTransactionsTable[[#This Row],[Discount]])</f>
        <v>30</v>
      </c>
      <c r="M1789" s="14" t="str">
        <f>VLOOKUP(H1789,FormSalesRepTable[],2,0)</f>
        <v>East</v>
      </c>
      <c r="N1789" s="13">
        <f t="shared" si="29"/>
        <v>60</v>
      </c>
    </row>
    <row r="1790" spans="7:14" x14ac:dyDescent="0.25">
      <c r="G1790" s="3">
        <v>41349</v>
      </c>
      <c r="H1790" t="s">
        <v>59</v>
      </c>
      <c r="I1790" t="s">
        <v>24</v>
      </c>
      <c r="J1790">
        <v>0</v>
      </c>
      <c r="K1790">
        <v>1</v>
      </c>
      <c r="L1790" s="13">
        <f>VLOOKUP(I1790,FormProductsTable[],2,0)*(1-FormTransactionsTable[[#This Row],[Discount]])</f>
        <v>34</v>
      </c>
      <c r="M1790" s="14" t="str">
        <f>VLOOKUP(H1790,FormSalesRepTable[],2,0)</f>
        <v>South</v>
      </c>
      <c r="N1790" s="13">
        <f t="shared" si="29"/>
        <v>34</v>
      </c>
    </row>
    <row r="1791" spans="7:14" x14ac:dyDescent="0.25">
      <c r="G1791" s="3">
        <v>41996</v>
      </c>
      <c r="H1791" t="s">
        <v>57</v>
      </c>
      <c r="I1791" t="s">
        <v>33</v>
      </c>
      <c r="J1791">
        <v>2.5000000000000001E-2</v>
      </c>
      <c r="K1791">
        <v>4</v>
      </c>
      <c r="L1791" s="13">
        <f>VLOOKUP(I1791,FormProductsTable[],2,0)*(1-FormTransactionsTable[[#This Row],[Discount]])</f>
        <v>22.912499999999998</v>
      </c>
      <c r="M1791" s="14" t="str">
        <f>VLOOKUP(H1791,FormSalesRepTable[],2,0)</f>
        <v>East</v>
      </c>
      <c r="N1791" s="13">
        <f t="shared" si="29"/>
        <v>91.65</v>
      </c>
    </row>
    <row r="1792" spans="7:14" x14ac:dyDescent="0.25">
      <c r="G1792" s="3">
        <v>41967</v>
      </c>
      <c r="H1792" t="s">
        <v>20</v>
      </c>
      <c r="I1792" t="s">
        <v>30</v>
      </c>
      <c r="J1792">
        <v>0.03</v>
      </c>
      <c r="K1792">
        <v>2</v>
      </c>
      <c r="L1792" s="13">
        <f>VLOOKUP(I1792,FormProductsTable[],2,0)*(1-FormTransactionsTable[[#This Row],[Discount]])</f>
        <v>29.099999999999998</v>
      </c>
      <c r="M1792" s="14" t="str">
        <f>VLOOKUP(H1792,FormSalesRepTable[],2,0)</f>
        <v>West</v>
      </c>
      <c r="N1792" s="13">
        <f t="shared" si="29"/>
        <v>58.2</v>
      </c>
    </row>
    <row r="1793" spans="7:14" x14ac:dyDescent="0.25">
      <c r="G1793" s="3">
        <v>41635</v>
      </c>
      <c r="H1793" t="s">
        <v>10</v>
      </c>
      <c r="I1793" t="s">
        <v>16</v>
      </c>
      <c r="J1793">
        <v>0.01</v>
      </c>
      <c r="K1793">
        <v>3</v>
      </c>
      <c r="L1793" s="13">
        <f>VLOOKUP(I1793,FormProductsTable[],2,0)*(1-FormTransactionsTable[[#This Row],[Discount]])</f>
        <v>19.750499999999999</v>
      </c>
      <c r="M1793" s="14" t="str">
        <f>VLOOKUP(H1793,FormSalesRepTable[],2,0)</f>
        <v>West</v>
      </c>
      <c r="N1793" s="13">
        <f t="shared" si="29"/>
        <v>59.25</v>
      </c>
    </row>
    <row r="1794" spans="7:14" x14ac:dyDescent="0.25">
      <c r="G1794" s="3">
        <v>41633</v>
      </c>
      <c r="H1794" t="s">
        <v>88</v>
      </c>
      <c r="I1794" t="s">
        <v>17</v>
      </c>
      <c r="J1794">
        <v>1.4999999999999999E-2</v>
      </c>
      <c r="K1794">
        <v>1</v>
      </c>
      <c r="L1794" s="13">
        <f>VLOOKUP(I1794,FormProductsTable[],2,0)*(1-FormTransactionsTable[[#This Row],[Discount]])</f>
        <v>22.60575</v>
      </c>
      <c r="M1794" s="14" t="str">
        <f>VLOOKUP(H1794,FormSalesRepTable[],2,0)</f>
        <v>West</v>
      </c>
      <c r="N1794" s="13">
        <f t="shared" si="29"/>
        <v>22.61</v>
      </c>
    </row>
    <row r="1795" spans="7:14" x14ac:dyDescent="0.25">
      <c r="G1795" s="3">
        <v>41949</v>
      </c>
      <c r="H1795" t="s">
        <v>76</v>
      </c>
      <c r="I1795" t="s">
        <v>21</v>
      </c>
      <c r="J1795">
        <v>0</v>
      </c>
      <c r="K1795">
        <v>1</v>
      </c>
      <c r="L1795" s="13">
        <f>VLOOKUP(I1795,FormProductsTable[],2,0)*(1-FormTransactionsTable[[#This Row],[Discount]])</f>
        <v>25</v>
      </c>
      <c r="M1795" s="14" t="str">
        <f>VLOOKUP(H1795,FormSalesRepTable[],2,0)</f>
        <v>MidWest</v>
      </c>
      <c r="N1795" s="13">
        <f t="shared" ref="N1795:N1858" si="30">ROUND(L1795*K1795,2)</f>
        <v>25</v>
      </c>
    </row>
    <row r="1796" spans="7:14" x14ac:dyDescent="0.25">
      <c r="G1796" s="3">
        <v>41608</v>
      </c>
      <c r="H1796" t="s">
        <v>31</v>
      </c>
      <c r="I1796" t="s">
        <v>21</v>
      </c>
      <c r="J1796">
        <v>0</v>
      </c>
      <c r="K1796">
        <v>4</v>
      </c>
      <c r="L1796" s="13">
        <f>VLOOKUP(I1796,FormProductsTable[],2,0)*(1-FormTransactionsTable[[#This Row],[Discount]])</f>
        <v>25</v>
      </c>
      <c r="M1796" s="14" t="str">
        <f>VLOOKUP(H1796,FormSalesRepTable[],2,0)</f>
        <v>West</v>
      </c>
      <c r="N1796" s="13">
        <f t="shared" si="30"/>
        <v>100</v>
      </c>
    </row>
    <row r="1797" spans="7:14" x14ac:dyDescent="0.25">
      <c r="G1797" s="3">
        <v>41623</v>
      </c>
      <c r="H1797" t="s">
        <v>70</v>
      </c>
      <c r="I1797" t="s">
        <v>33</v>
      </c>
      <c r="J1797">
        <v>2.5000000000000001E-2</v>
      </c>
      <c r="K1797">
        <v>2</v>
      </c>
      <c r="L1797" s="13">
        <f>VLOOKUP(I1797,FormProductsTable[],2,0)*(1-FormTransactionsTable[[#This Row],[Discount]])</f>
        <v>22.912499999999998</v>
      </c>
      <c r="M1797" s="14" t="str">
        <f>VLOOKUP(H1797,FormSalesRepTable[],2,0)</f>
        <v>MidWest</v>
      </c>
      <c r="N1797" s="13">
        <f t="shared" si="30"/>
        <v>45.83</v>
      </c>
    </row>
    <row r="1798" spans="7:14" x14ac:dyDescent="0.25">
      <c r="G1798" s="3">
        <v>41983</v>
      </c>
      <c r="H1798" t="s">
        <v>84</v>
      </c>
      <c r="I1798" t="s">
        <v>36</v>
      </c>
      <c r="J1798">
        <v>0.03</v>
      </c>
      <c r="K1798">
        <v>3</v>
      </c>
      <c r="L1798" s="13">
        <f>VLOOKUP(I1798,FormProductsTable[],2,0)*(1-FormTransactionsTable[[#This Row],[Discount]])</f>
        <v>24.25</v>
      </c>
      <c r="M1798" s="14" t="str">
        <f>VLOOKUP(H1798,FormSalesRepTable[],2,0)</f>
        <v>West</v>
      </c>
      <c r="N1798" s="13">
        <f t="shared" si="30"/>
        <v>72.75</v>
      </c>
    </row>
    <row r="1799" spans="7:14" x14ac:dyDescent="0.25">
      <c r="G1799" s="3">
        <v>41350</v>
      </c>
      <c r="H1799" t="s">
        <v>88</v>
      </c>
      <c r="I1799" t="s">
        <v>17</v>
      </c>
      <c r="J1799">
        <v>0.03</v>
      </c>
      <c r="K1799">
        <v>2</v>
      </c>
      <c r="L1799" s="13">
        <f>VLOOKUP(I1799,FormProductsTable[],2,0)*(1-FormTransactionsTable[[#This Row],[Discount]])</f>
        <v>22.261499999999998</v>
      </c>
      <c r="M1799" s="14" t="str">
        <f>VLOOKUP(H1799,FormSalesRepTable[],2,0)</f>
        <v>West</v>
      </c>
      <c r="N1799" s="13">
        <f t="shared" si="30"/>
        <v>44.52</v>
      </c>
    </row>
    <row r="1800" spans="7:14" x14ac:dyDescent="0.25">
      <c r="G1800" s="3">
        <v>41616</v>
      </c>
      <c r="H1800" t="s">
        <v>81</v>
      </c>
      <c r="I1800" t="s">
        <v>17</v>
      </c>
      <c r="J1800">
        <v>0</v>
      </c>
      <c r="K1800">
        <v>19</v>
      </c>
      <c r="L1800" s="13">
        <f>VLOOKUP(I1800,FormProductsTable[],2,0)*(1-FormTransactionsTable[[#This Row],[Discount]])</f>
        <v>22.95</v>
      </c>
      <c r="M1800" s="14" t="str">
        <f>VLOOKUP(H1800,FormSalesRepTable[],2,0)</f>
        <v>West</v>
      </c>
      <c r="N1800" s="13">
        <f t="shared" si="30"/>
        <v>436.05</v>
      </c>
    </row>
    <row r="1801" spans="7:14" x14ac:dyDescent="0.25">
      <c r="G1801" s="3">
        <v>41966</v>
      </c>
      <c r="H1801" t="s">
        <v>43</v>
      </c>
      <c r="I1801" t="s">
        <v>30</v>
      </c>
      <c r="J1801">
        <v>0.01</v>
      </c>
      <c r="K1801">
        <v>1</v>
      </c>
      <c r="L1801" s="13">
        <f>VLOOKUP(I1801,FormProductsTable[],2,0)*(1-FormTransactionsTable[[#This Row],[Discount]])</f>
        <v>29.7</v>
      </c>
      <c r="M1801" s="14" t="str">
        <f>VLOOKUP(H1801,FormSalesRepTable[],2,0)</f>
        <v>MidWest</v>
      </c>
      <c r="N1801" s="13">
        <f t="shared" si="30"/>
        <v>29.7</v>
      </c>
    </row>
    <row r="1802" spans="7:14" x14ac:dyDescent="0.25">
      <c r="G1802" s="3">
        <v>41812</v>
      </c>
      <c r="H1802" t="s">
        <v>67</v>
      </c>
      <c r="I1802" t="s">
        <v>27</v>
      </c>
      <c r="J1802">
        <v>0.02</v>
      </c>
      <c r="K1802">
        <v>1</v>
      </c>
      <c r="L1802" s="13">
        <f>VLOOKUP(I1802,FormProductsTable[],2,0)*(1-FormTransactionsTable[[#This Row],[Discount]])</f>
        <v>26.95</v>
      </c>
      <c r="M1802" s="14" t="str">
        <f>VLOOKUP(H1802,FormSalesRepTable[],2,0)</f>
        <v>West</v>
      </c>
      <c r="N1802" s="13">
        <f t="shared" si="30"/>
        <v>26.95</v>
      </c>
    </row>
    <row r="1803" spans="7:14" x14ac:dyDescent="0.25">
      <c r="G1803" s="3">
        <v>41823</v>
      </c>
      <c r="H1803" t="s">
        <v>80</v>
      </c>
      <c r="I1803" t="s">
        <v>16</v>
      </c>
      <c r="J1803">
        <v>2.5000000000000001E-2</v>
      </c>
      <c r="K1803">
        <v>1</v>
      </c>
      <c r="L1803" s="13">
        <f>VLOOKUP(I1803,FormProductsTable[],2,0)*(1-FormTransactionsTable[[#This Row],[Discount]])</f>
        <v>19.451249999999998</v>
      </c>
      <c r="M1803" s="14" t="str">
        <f>VLOOKUP(H1803,FormSalesRepTable[],2,0)</f>
        <v>East</v>
      </c>
      <c r="N1803" s="13">
        <f t="shared" si="30"/>
        <v>19.45</v>
      </c>
    </row>
    <row r="1804" spans="7:14" x14ac:dyDescent="0.25">
      <c r="G1804" s="3">
        <v>41612</v>
      </c>
      <c r="H1804" t="s">
        <v>54</v>
      </c>
      <c r="I1804" t="s">
        <v>24</v>
      </c>
      <c r="J1804">
        <v>0.03</v>
      </c>
      <c r="K1804">
        <v>1</v>
      </c>
      <c r="L1804" s="13">
        <f>VLOOKUP(I1804,FormProductsTable[],2,0)*(1-FormTransactionsTable[[#This Row],[Discount]])</f>
        <v>32.979999999999997</v>
      </c>
      <c r="M1804" s="14" t="str">
        <f>VLOOKUP(H1804,FormSalesRepTable[],2,0)</f>
        <v>South</v>
      </c>
      <c r="N1804" s="13">
        <f t="shared" si="30"/>
        <v>32.979999999999997</v>
      </c>
    </row>
    <row r="1805" spans="7:14" x14ac:dyDescent="0.25">
      <c r="G1805" s="3">
        <v>41580</v>
      </c>
      <c r="H1805" t="s">
        <v>10</v>
      </c>
      <c r="I1805" t="s">
        <v>24</v>
      </c>
      <c r="J1805">
        <v>0</v>
      </c>
      <c r="K1805">
        <v>4</v>
      </c>
      <c r="L1805" s="13">
        <f>VLOOKUP(I1805,FormProductsTable[],2,0)*(1-FormTransactionsTable[[#This Row],[Discount]])</f>
        <v>34</v>
      </c>
      <c r="M1805" s="14" t="str">
        <f>VLOOKUP(H1805,FormSalesRepTable[],2,0)</f>
        <v>West</v>
      </c>
      <c r="N1805" s="13">
        <f t="shared" si="30"/>
        <v>136</v>
      </c>
    </row>
    <row r="1806" spans="7:14" x14ac:dyDescent="0.25">
      <c r="G1806" s="3">
        <v>41673</v>
      </c>
      <c r="H1806" t="s">
        <v>71</v>
      </c>
      <c r="I1806" t="s">
        <v>16</v>
      </c>
      <c r="J1806">
        <v>0</v>
      </c>
      <c r="K1806">
        <v>2</v>
      </c>
      <c r="L1806" s="13">
        <f>VLOOKUP(I1806,FormProductsTable[],2,0)*(1-FormTransactionsTable[[#This Row],[Discount]])</f>
        <v>19.95</v>
      </c>
      <c r="M1806" s="14" t="str">
        <f>VLOOKUP(H1806,FormSalesRepTable[],2,0)</f>
        <v>East</v>
      </c>
      <c r="N1806" s="13">
        <f t="shared" si="30"/>
        <v>39.9</v>
      </c>
    </row>
    <row r="1807" spans="7:14" x14ac:dyDescent="0.25">
      <c r="G1807" s="3">
        <v>41971</v>
      </c>
      <c r="H1807" t="s">
        <v>15</v>
      </c>
      <c r="I1807" t="s">
        <v>36</v>
      </c>
      <c r="J1807">
        <v>2.5000000000000001E-2</v>
      </c>
      <c r="K1807">
        <v>3</v>
      </c>
      <c r="L1807" s="13">
        <f>VLOOKUP(I1807,FormProductsTable[],2,0)*(1-FormTransactionsTable[[#This Row],[Discount]])</f>
        <v>24.375</v>
      </c>
      <c r="M1807" s="14" t="str">
        <f>VLOOKUP(H1807,FormSalesRepTable[],2,0)</f>
        <v>MidWest</v>
      </c>
      <c r="N1807" s="13">
        <f t="shared" si="30"/>
        <v>73.13</v>
      </c>
    </row>
    <row r="1808" spans="7:14" x14ac:dyDescent="0.25">
      <c r="G1808" s="3">
        <v>41994</v>
      </c>
      <c r="H1808" t="s">
        <v>92</v>
      </c>
      <c r="I1808" t="s">
        <v>36</v>
      </c>
      <c r="J1808">
        <v>0.01</v>
      </c>
      <c r="K1808">
        <v>2</v>
      </c>
      <c r="L1808" s="13">
        <f>VLOOKUP(I1808,FormProductsTable[],2,0)*(1-FormTransactionsTable[[#This Row],[Discount]])</f>
        <v>24.75</v>
      </c>
      <c r="M1808" s="14" t="str">
        <f>VLOOKUP(H1808,FormSalesRepTable[],2,0)</f>
        <v>MidWest</v>
      </c>
      <c r="N1808" s="13">
        <f t="shared" si="30"/>
        <v>49.5</v>
      </c>
    </row>
    <row r="1809" spans="7:14" x14ac:dyDescent="0.25">
      <c r="G1809" s="3">
        <v>41441</v>
      </c>
      <c r="H1809" t="s">
        <v>89</v>
      </c>
      <c r="I1809" t="s">
        <v>21</v>
      </c>
      <c r="J1809">
        <v>0.02</v>
      </c>
      <c r="K1809">
        <v>1</v>
      </c>
      <c r="L1809" s="13">
        <f>VLOOKUP(I1809,FormProductsTable[],2,0)*(1-FormTransactionsTable[[#This Row],[Discount]])</f>
        <v>24.5</v>
      </c>
      <c r="M1809" s="14" t="str">
        <f>VLOOKUP(H1809,FormSalesRepTable[],2,0)</f>
        <v>West</v>
      </c>
      <c r="N1809" s="13">
        <f t="shared" si="30"/>
        <v>24.5</v>
      </c>
    </row>
    <row r="1810" spans="7:14" x14ac:dyDescent="0.25">
      <c r="G1810" s="3">
        <v>41984</v>
      </c>
      <c r="H1810" t="s">
        <v>31</v>
      </c>
      <c r="I1810" t="s">
        <v>11</v>
      </c>
      <c r="J1810">
        <v>0.02</v>
      </c>
      <c r="K1810">
        <v>1</v>
      </c>
      <c r="L1810" s="13">
        <f>VLOOKUP(I1810,FormProductsTable[],2,0)*(1-FormTransactionsTable[[#This Row],[Discount]])</f>
        <v>78.350999999999999</v>
      </c>
      <c r="M1810" s="14" t="str">
        <f>VLOOKUP(H1810,FormSalesRepTable[],2,0)</f>
        <v>West</v>
      </c>
      <c r="N1810" s="13">
        <f t="shared" si="30"/>
        <v>78.349999999999994</v>
      </c>
    </row>
    <row r="1811" spans="7:14" x14ac:dyDescent="0.25">
      <c r="G1811" s="3">
        <v>41989</v>
      </c>
      <c r="H1811" t="s">
        <v>60</v>
      </c>
      <c r="I1811" t="s">
        <v>24</v>
      </c>
      <c r="J1811">
        <v>2.5000000000000001E-2</v>
      </c>
      <c r="K1811">
        <v>2</v>
      </c>
      <c r="L1811" s="13">
        <f>VLOOKUP(I1811,FormProductsTable[],2,0)*(1-FormTransactionsTable[[#This Row],[Discount]])</f>
        <v>33.15</v>
      </c>
      <c r="M1811" s="14" t="str">
        <f>VLOOKUP(H1811,FormSalesRepTable[],2,0)</f>
        <v>South</v>
      </c>
      <c r="N1811" s="13">
        <f t="shared" si="30"/>
        <v>66.3</v>
      </c>
    </row>
    <row r="1812" spans="7:14" x14ac:dyDescent="0.25">
      <c r="G1812" s="3">
        <v>41683</v>
      </c>
      <c r="H1812" t="s">
        <v>59</v>
      </c>
      <c r="I1812" t="s">
        <v>33</v>
      </c>
      <c r="J1812">
        <v>0</v>
      </c>
      <c r="K1812">
        <v>3</v>
      </c>
      <c r="L1812" s="13">
        <f>VLOOKUP(I1812,FormProductsTable[],2,0)*(1-FormTransactionsTable[[#This Row],[Discount]])</f>
        <v>23.5</v>
      </c>
      <c r="M1812" s="14" t="str">
        <f>VLOOKUP(H1812,FormSalesRepTable[],2,0)</f>
        <v>South</v>
      </c>
      <c r="N1812" s="13">
        <f t="shared" si="30"/>
        <v>70.5</v>
      </c>
    </row>
    <row r="1813" spans="7:14" x14ac:dyDescent="0.25">
      <c r="G1813" s="3">
        <v>41670</v>
      </c>
      <c r="H1813" t="s">
        <v>26</v>
      </c>
      <c r="I1813" t="s">
        <v>11</v>
      </c>
      <c r="J1813">
        <v>0</v>
      </c>
      <c r="K1813">
        <v>7</v>
      </c>
      <c r="L1813" s="13">
        <f>VLOOKUP(I1813,FormProductsTable[],2,0)*(1-FormTransactionsTable[[#This Row],[Discount]])</f>
        <v>79.95</v>
      </c>
      <c r="M1813" s="14" t="str">
        <f>VLOOKUP(H1813,FormSalesRepTable[],2,0)</f>
        <v>MidWest</v>
      </c>
      <c r="N1813" s="13">
        <f t="shared" si="30"/>
        <v>559.65</v>
      </c>
    </row>
    <row r="1814" spans="7:14" x14ac:dyDescent="0.25">
      <c r="G1814" s="3">
        <v>41698</v>
      </c>
      <c r="H1814" t="s">
        <v>94</v>
      </c>
      <c r="I1814" t="s">
        <v>17</v>
      </c>
      <c r="J1814">
        <v>0.02</v>
      </c>
      <c r="K1814">
        <v>1</v>
      </c>
      <c r="L1814" s="13">
        <f>VLOOKUP(I1814,FormProductsTable[],2,0)*(1-FormTransactionsTable[[#This Row],[Discount]])</f>
        <v>22.491</v>
      </c>
      <c r="M1814" s="14" t="str">
        <f>VLOOKUP(H1814,FormSalesRepTable[],2,0)</f>
        <v>South</v>
      </c>
      <c r="N1814" s="13">
        <f t="shared" si="30"/>
        <v>22.49</v>
      </c>
    </row>
    <row r="1815" spans="7:14" x14ac:dyDescent="0.25">
      <c r="G1815" s="3">
        <v>41945</v>
      </c>
      <c r="H1815" t="s">
        <v>29</v>
      </c>
      <c r="I1815" t="s">
        <v>24</v>
      </c>
      <c r="J1815">
        <v>0</v>
      </c>
      <c r="K1815">
        <v>2</v>
      </c>
      <c r="L1815" s="13">
        <f>VLOOKUP(I1815,FormProductsTable[],2,0)*(1-FormTransactionsTable[[#This Row],[Discount]])</f>
        <v>34</v>
      </c>
      <c r="M1815" s="14" t="str">
        <f>VLOOKUP(H1815,FormSalesRepTable[],2,0)</f>
        <v>East</v>
      </c>
      <c r="N1815" s="13">
        <f t="shared" si="30"/>
        <v>68</v>
      </c>
    </row>
    <row r="1816" spans="7:14" x14ac:dyDescent="0.25">
      <c r="G1816" s="3">
        <v>41604</v>
      </c>
      <c r="H1816" t="s">
        <v>81</v>
      </c>
      <c r="I1816" t="s">
        <v>17</v>
      </c>
      <c r="J1816">
        <v>0.01</v>
      </c>
      <c r="K1816">
        <v>2</v>
      </c>
      <c r="L1816" s="13">
        <f>VLOOKUP(I1816,FormProductsTable[],2,0)*(1-FormTransactionsTable[[#This Row],[Discount]])</f>
        <v>22.720499999999998</v>
      </c>
      <c r="M1816" s="14" t="str">
        <f>VLOOKUP(H1816,FormSalesRepTable[],2,0)</f>
        <v>West</v>
      </c>
      <c r="N1816" s="13">
        <f t="shared" si="30"/>
        <v>45.44</v>
      </c>
    </row>
    <row r="1817" spans="7:14" x14ac:dyDescent="0.25">
      <c r="G1817" s="3">
        <v>41958</v>
      </c>
      <c r="H1817" t="s">
        <v>46</v>
      </c>
      <c r="I1817" t="s">
        <v>12</v>
      </c>
      <c r="J1817">
        <v>0</v>
      </c>
      <c r="K1817">
        <v>2</v>
      </c>
      <c r="L1817" s="13">
        <f>VLOOKUP(I1817,FormProductsTable[],2,0)*(1-FormTransactionsTable[[#This Row],[Discount]])</f>
        <v>22.95</v>
      </c>
      <c r="M1817" s="14" t="str">
        <f>VLOOKUP(H1817,FormSalesRepTable[],2,0)</f>
        <v>South</v>
      </c>
      <c r="N1817" s="13">
        <f t="shared" si="30"/>
        <v>45.9</v>
      </c>
    </row>
    <row r="1818" spans="7:14" x14ac:dyDescent="0.25">
      <c r="G1818" s="3">
        <v>41608</v>
      </c>
      <c r="H1818" t="s">
        <v>51</v>
      </c>
      <c r="I1818" t="s">
        <v>30</v>
      </c>
      <c r="J1818">
        <v>0</v>
      </c>
      <c r="K1818">
        <v>3</v>
      </c>
      <c r="L1818" s="13">
        <f>VLOOKUP(I1818,FormProductsTable[],2,0)*(1-FormTransactionsTable[[#This Row],[Discount]])</f>
        <v>30</v>
      </c>
      <c r="M1818" s="14" t="str">
        <f>VLOOKUP(H1818,FormSalesRepTable[],2,0)</f>
        <v>South</v>
      </c>
      <c r="N1818" s="13">
        <f t="shared" si="30"/>
        <v>90</v>
      </c>
    </row>
    <row r="1819" spans="7:14" x14ac:dyDescent="0.25">
      <c r="G1819" s="3">
        <v>41986</v>
      </c>
      <c r="H1819" t="s">
        <v>89</v>
      </c>
      <c r="I1819" t="s">
        <v>21</v>
      </c>
      <c r="J1819">
        <v>0</v>
      </c>
      <c r="K1819">
        <v>3</v>
      </c>
      <c r="L1819" s="13">
        <f>VLOOKUP(I1819,FormProductsTable[],2,0)*(1-FormTransactionsTable[[#This Row],[Discount]])</f>
        <v>25</v>
      </c>
      <c r="M1819" s="14" t="str">
        <f>VLOOKUP(H1819,FormSalesRepTable[],2,0)</f>
        <v>West</v>
      </c>
      <c r="N1819" s="13">
        <f t="shared" si="30"/>
        <v>75</v>
      </c>
    </row>
    <row r="1820" spans="7:14" x14ac:dyDescent="0.25">
      <c r="G1820" s="3">
        <v>41971</v>
      </c>
      <c r="H1820" t="s">
        <v>49</v>
      </c>
      <c r="I1820" t="s">
        <v>7</v>
      </c>
      <c r="J1820">
        <v>0.01</v>
      </c>
      <c r="K1820">
        <v>2</v>
      </c>
      <c r="L1820" s="13">
        <f>VLOOKUP(I1820,FormProductsTable[],2,0)*(1-FormTransactionsTable[[#This Row],[Discount]])</f>
        <v>20.79</v>
      </c>
      <c r="M1820" s="14" t="str">
        <f>VLOOKUP(H1820,FormSalesRepTable[],2,0)</f>
        <v>MidWest</v>
      </c>
      <c r="N1820" s="13">
        <f t="shared" si="30"/>
        <v>41.58</v>
      </c>
    </row>
    <row r="1821" spans="7:14" x14ac:dyDescent="0.25">
      <c r="G1821" s="3">
        <v>41592</v>
      </c>
      <c r="H1821" t="s">
        <v>73</v>
      </c>
      <c r="I1821" t="s">
        <v>24</v>
      </c>
      <c r="J1821">
        <v>0</v>
      </c>
      <c r="K1821">
        <v>3</v>
      </c>
      <c r="L1821" s="13">
        <f>VLOOKUP(I1821,FormProductsTable[],2,0)*(1-FormTransactionsTable[[#This Row],[Discount]])</f>
        <v>34</v>
      </c>
      <c r="M1821" s="14" t="str">
        <f>VLOOKUP(H1821,FormSalesRepTable[],2,0)</f>
        <v>MidWest</v>
      </c>
      <c r="N1821" s="13">
        <f t="shared" si="30"/>
        <v>102</v>
      </c>
    </row>
    <row r="1822" spans="7:14" x14ac:dyDescent="0.25">
      <c r="G1822" s="3">
        <v>41968</v>
      </c>
      <c r="H1822" t="s">
        <v>59</v>
      </c>
      <c r="I1822" t="s">
        <v>33</v>
      </c>
      <c r="J1822">
        <v>0.01</v>
      </c>
      <c r="K1822">
        <v>10</v>
      </c>
      <c r="L1822" s="13">
        <f>VLOOKUP(I1822,FormProductsTable[],2,0)*(1-FormTransactionsTable[[#This Row],[Discount]])</f>
        <v>23.265000000000001</v>
      </c>
      <c r="M1822" s="14" t="str">
        <f>VLOOKUP(H1822,FormSalesRepTable[],2,0)</f>
        <v>South</v>
      </c>
      <c r="N1822" s="13">
        <f t="shared" si="30"/>
        <v>232.65</v>
      </c>
    </row>
    <row r="1823" spans="7:14" x14ac:dyDescent="0.25">
      <c r="G1823" s="3">
        <v>41909</v>
      </c>
      <c r="H1823" t="s">
        <v>51</v>
      </c>
      <c r="I1823" t="s">
        <v>12</v>
      </c>
      <c r="J1823">
        <v>0</v>
      </c>
      <c r="K1823">
        <v>2</v>
      </c>
      <c r="L1823" s="13">
        <f>VLOOKUP(I1823,FormProductsTable[],2,0)*(1-FormTransactionsTable[[#This Row],[Discount]])</f>
        <v>22.95</v>
      </c>
      <c r="M1823" s="14" t="str">
        <f>VLOOKUP(H1823,FormSalesRepTable[],2,0)</f>
        <v>South</v>
      </c>
      <c r="N1823" s="13">
        <f t="shared" si="30"/>
        <v>45.9</v>
      </c>
    </row>
    <row r="1824" spans="7:14" x14ac:dyDescent="0.25">
      <c r="G1824" s="3">
        <v>41967</v>
      </c>
      <c r="H1824" t="s">
        <v>84</v>
      </c>
      <c r="I1824" t="s">
        <v>41</v>
      </c>
      <c r="J1824">
        <v>0</v>
      </c>
      <c r="K1824">
        <v>3</v>
      </c>
      <c r="L1824" s="13">
        <f>VLOOKUP(I1824,FormProductsTable[],2,0)*(1-FormTransactionsTable[[#This Row],[Discount]])</f>
        <v>19</v>
      </c>
      <c r="M1824" s="14" t="str">
        <f>VLOOKUP(H1824,FormSalesRepTable[],2,0)</f>
        <v>West</v>
      </c>
      <c r="N1824" s="13">
        <f t="shared" si="30"/>
        <v>57</v>
      </c>
    </row>
    <row r="1825" spans="7:14" x14ac:dyDescent="0.25">
      <c r="G1825" s="3">
        <v>42003</v>
      </c>
      <c r="H1825" t="s">
        <v>58</v>
      </c>
      <c r="I1825" t="s">
        <v>30</v>
      </c>
      <c r="J1825">
        <v>1.4999999999999999E-2</v>
      </c>
      <c r="K1825">
        <v>3</v>
      </c>
      <c r="L1825" s="13">
        <f>VLOOKUP(I1825,FormProductsTable[],2,0)*(1-FormTransactionsTable[[#This Row],[Discount]])</f>
        <v>29.55</v>
      </c>
      <c r="M1825" s="14" t="str">
        <f>VLOOKUP(H1825,FormSalesRepTable[],2,0)</f>
        <v>East</v>
      </c>
      <c r="N1825" s="13">
        <f t="shared" si="30"/>
        <v>88.65</v>
      </c>
    </row>
    <row r="1826" spans="7:14" x14ac:dyDescent="0.25">
      <c r="G1826" s="3">
        <v>41954</v>
      </c>
      <c r="H1826" t="s">
        <v>54</v>
      </c>
      <c r="I1826" t="s">
        <v>12</v>
      </c>
      <c r="J1826">
        <v>0.03</v>
      </c>
      <c r="K1826">
        <v>3</v>
      </c>
      <c r="L1826" s="13">
        <f>VLOOKUP(I1826,FormProductsTable[],2,0)*(1-FormTransactionsTable[[#This Row],[Discount]])</f>
        <v>22.261499999999998</v>
      </c>
      <c r="M1826" s="14" t="str">
        <f>VLOOKUP(H1826,FormSalesRepTable[],2,0)</f>
        <v>South</v>
      </c>
      <c r="N1826" s="13">
        <f t="shared" si="30"/>
        <v>66.78</v>
      </c>
    </row>
    <row r="1827" spans="7:14" x14ac:dyDescent="0.25">
      <c r="G1827" s="3">
        <v>41593</v>
      </c>
      <c r="H1827" t="s">
        <v>61</v>
      </c>
      <c r="I1827" t="s">
        <v>27</v>
      </c>
      <c r="J1827">
        <v>0.02</v>
      </c>
      <c r="K1827">
        <v>3</v>
      </c>
      <c r="L1827" s="13">
        <f>VLOOKUP(I1827,FormProductsTable[],2,0)*(1-FormTransactionsTable[[#This Row],[Discount]])</f>
        <v>26.95</v>
      </c>
      <c r="M1827" s="14" t="str">
        <f>VLOOKUP(H1827,FormSalesRepTable[],2,0)</f>
        <v>East</v>
      </c>
      <c r="N1827" s="13">
        <f t="shared" si="30"/>
        <v>80.849999999999994</v>
      </c>
    </row>
    <row r="1828" spans="7:14" x14ac:dyDescent="0.25">
      <c r="G1828" s="3">
        <v>41587</v>
      </c>
      <c r="H1828" t="s">
        <v>26</v>
      </c>
      <c r="I1828" t="s">
        <v>17</v>
      </c>
      <c r="J1828">
        <v>0</v>
      </c>
      <c r="K1828">
        <v>1</v>
      </c>
      <c r="L1828" s="13">
        <f>VLOOKUP(I1828,FormProductsTable[],2,0)*(1-FormTransactionsTable[[#This Row],[Discount]])</f>
        <v>22.95</v>
      </c>
      <c r="M1828" s="14" t="str">
        <f>VLOOKUP(H1828,FormSalesRepTable[],2,0)</f>
        <v>MidWest</v>
      </c>
      <c r="N1828" s="13">
        <f t="shared" si="30"/>
        <v>22.95</v>
      </c>
    </row>
    <row r="1829" spans="7:14" x14ac:dyDescent="0.25">
      <c r="G1829" s="3">
        <v>41946</v>
      </c>
      <c r="H1829" t="s">
        <v>81</v>
      </c>
      <c r="I1829" t="s">
        <v>12</v>
      </c>
      <c r="J1829">
        <v>0.03</v>
      </c>
      <c r="K1829">
        <v>3</v>
      </c>
      <c r="L1829" s="13">
        <f>VLOOKUP(I1829,FormProductsTable[],2,0)*(1-FormTransactionsTable[[#This Row],[Discount]])</f>
        <v>22.261499999999998</v>
      </c>
      <c r="M1829" s="14" t="str">
        <f>VLOOKUP(H1829,FormSalesRepTable[],2,0)</f>
        <v>West</v>
      </c>
      <c r="N1829" s="13">
        <f t="shared" si="30"/>
        <v>66.78</v>
      </c>
    </row>
    <row r="1830" spans="7:14" x14ac:dyDescent="0.25">
      <c r="G1830" s="3">
        <v>41941</v>
      </c>
      <c r="H1830" t="s">
        <v>84</v>
      </c>
      <c r="I1830" t="s">
        <v>30</v>
      </c>
      <c r="J1830">
        <v>0</v>
      </c>
      <c r="K1830">
        <v>3</v>
      </c>
      <c r="L1830" s="13">
        <f>VLOOKUP(I1830,FormProductsTable[],2,0)*(1-FormTransactionsTable[[#This Row],[Discount]])</f>
        <v>30</v>
      </c>
      <c r="M1830" s="14" t="str">
        <f>VLOOKUP(H1830,FormSalesRepTable[],2,0)</f>
        <v>West</v>
      </c>
      <c r="N1830" s="13">
        <f t="shared" si="30"/>
        <v>90</v>
      </c>
    </row>
    <row r="1831" spans="7:14" x14ac:dyDescent="0.25">
      <c r="G1831" s="3">
        <v>41990</v>
      </c>
      <c r="H1831" t="s">
        <v>86</v>
      </c>
      <c r="I1831" t="s">
        <v>17</v>
      </c>
      <c r="J1831">
        <v>1.4999999999999999E-2</v>
      </c>
      <c r="K1831">
        <v>2</v>
      </c>
      <c r="L1831" s="13">
        <f>VLOOKUP(I1831,FormProductsTable[],2,0)*(1-FormTransactionsTable[[#This Row],[Discount]])</f>
        <v>22.60575</v>
      </c>
      <c r="M1831" s="14" t="str">
        <f>VLOOKUP(H1831,FormSalesRepTable[],2,0)</f>
        <v>South</v>
      </c>
      <c r="N1831" s="13">
        <f t="shared" si="30"/>
        <v>45.21</v>
      </c>
    </row>
    <row r="1832" spans="7:14" x14ac:dyDescent="0.25">
      <c r="G1832" s="3">
        <v>41618</v>
      </c>
      <c r="H1832" t="s">
        <v>86</v>
      </c>
      <c r="I1832" t="s">
        <v>16</v>
      </c>
      <c r="J1832">
        <v>2.5000000000000001E-2</v>
      </c>
      <c r="K1832">
        <v>2</v>
      </c>
      <c r="L1832" s="13">
        <f>VLOOKUP(I1832,FormProductsTable[],2,0)*(1-FormTransactionsTable[[#This Row],[Discount]])</f>
        <v>19.451249999999998</v>
      </c>
      <c r="M1832" s="14" t="str">
        <f>VLOOKUP(H1832,FormSalesRepTable[],2,0)</f>
        <v>South</v>
      </c>
      <c r="N1832" s="13">
        <f t="shared" si="30"/>
        <v>38.9</v>
      </c>
    </row>
    <row r="1833" spans="7:14" x14ac:dyDescent="0.25">
      <c r="G1833" s="3">
        <v>41600</v>
      </c>
      <c r="H1833" t="s">
        <v>76</v>
      </c>
      <c r="I1833" t="s">
        <v>12</v>
      </c>
      <c r="J1833">
        <v>0</v>
      </c>
      <c r="K1833">
        <v>3</v>
      </c>
      <c r="L1833" s="13">
        <f>VLOOKUP(I1833,FormProductsTable[],2,0)*(1-FormTransactionsTable[[#This Row],[Discount]])</f>
        <v>22.95</v>
      </c>
      <c r="M1833" s="14" t="str">
        <f>VLOOKUP(H1833,FormSalesRepTable[],2,0)</f>
        <v>MidWest</v>
      </c>
      <c r="N1833" s="13">
        <f t="shared" si="30"/>
        <v>68.849999999999994</v>
      </c>
    </row>
    <row r="1834" spans="7:14" x14ac:dyDescent="0.25">
      <c r="G1834" s="3">
        <v>41635</v>
      </c>
      <c r="H1834" t="s">
        <v>61</v>
      </c>
      <c r="I1834" t="s">
        <v>41</v>
      </c>
      <c r="J1834">
        <v>2.5000000000000001E-2</v>
      </c>
      <c r="K1834">
        <v>1</v>
      </c>
      <c r="L1834" s="13">
        <f>VLOOKUP(I1834,FormProductsTable[],2,0)*(1-FormTransactionsTable[[#This Row],[Discount]])</f>
        <v>18.524999999999999</v>
      </c>
      <c r="M1834" s="14" t="str">
        <f>VLOOKUP(H1834,FormSalesRepTable[],2,0)</f>
        <v>East</v>
      </c>
      <c r="N1834" s="13">
        <f t="shared" si="30"/>
        <v>18.53</v>
      </c>
    </row>
    <row r="1835" spans="7:14" x14ac:dyDescent="0.25">
      <c r="G1835" s="3">
        <v>41612</v>
      </c>
      <c r="H1835" t="s">
        <v>84</v>
      </c>
      <c r="I1835" t="s">
        <v>12</v>
      </c>
      <c r="J1835">
        <v>0</v>
      </c>
      <c r="K1835">
        <v>2</v>
      </c>
      <c r="L1835" s="13">
        <f>VLOOKUP(I1835,FormProductsTable[],2,0)*(1-FormTransactionsTable[[#This Row],[Discount]])</f>
        <v>22.95</v>
      </c>
      <c r="M1835" s="14" t="str">
        <f>VLOOKUP(H1835,FormSalesRepTable[],2,0)</f>
        <v>West</v>
      </c>
      <c r="N1835" s="13">
        <f t="shared" si="30"/>
        <v>45.9</v>
      </c>
    </row>
    <row r="1836" spans="7:14" x14ac:dyDescent="0.25">
      <c r="G1836" s="3">
        <v>41600</v>
      </c>
      <c r="H1836" t="s">
        <v>47</v>
      </c>
      <c r="I1836" t="s">
        <v>16</v>
      </c>
      <c r="J1836">
        <v>2.5000000000000001E-2</v>
      </c>
      <c r="K1836">
        <v>2</v>
      </c>
      <c r="L1836" s="13">
        <f>VLOOKUP(I1836,FormProductsTable[],2,0)*(1-FormTransactionsTable[[#This Row],[Discount]])</f>
        <v>19.451249999999998</v>
      </c>
      <c r="M1836" s="14" t="str">
        <f>VLOOKUP(H1836,FormSalesRepTable[],2,0)</f>
        <v>MidWest</v>
      </c>
      <c r="N1836" s="13">
        <f t="shared" si="30"/>
        <v>38.9</v>
      </c>
    </row>
    <row r="1837" spans="7:14" x14ac:dyDescent="0.25">
      <c r="G1837" s="3">
        <v>41834</v>
      </c>
      <c r="H1837" t="s">
        <v>40</v>
      </c>
      <c r="I1837" t="s">
        <v>16</v>
      </c>
      <c r="J1837">
        <v>0</v>
      </c>
      <c r="K1837">
        <v>2</v>
      </c>
      <c r="L1837" s="13">
        <f>VLOOKUP(I1837,FormProductsTable[],2,0)*(1-FormTransactionsTable[[#This Row],[Discount]])</f>
        <v>19.95</v>
      </c>
      <c r="M1837" s="14" t="str">
        <f>VLOOKUP(H1837,FormSalesRepTable[],2,0)</f>
        <v>South</v>
      </c>
      <c r="N1837" s="13">
        <f t="shared" si="30"/>
        <v>39.9</v>
      </c>
    </row>
    <row r="1838" spans="7:14" x14ac:dyDescent="0.25">
      <c r="G1838" s="3">
        <v>41551</v>
      </c>
      <c r="H1838" t="s">
        <v>81</v>
      </c>
      <c r="I1838" t="s">
        <v>24</v>
      </c>
      <c r="J1838">
        <v>0</v>
      </c>
      <c r="K1838">
        <v>3</v>
      </c>
      <c r="L1838" s="13">
        <f>VLOOKUP(I1838,FormProductsTable[],2,0)*(1-FormTransactionsTable[[#This Row],[Discount]])</f>
        <v>34</v>
      </c>
      <c r="M1838" s="14" t="str">
        <f>VLOOKUP(H1838,FormSalesRepTable[],2,0)</f>
        <v>West</v>
      </c>
      <c r="N1838" s="13">
        <f t="shared" si="30"/>
        <v>102</v>
      </c>
    </row>
    <row r="1839" spans="7:14" x14ac:dyDescent="0.25">
      <c r="G1839" s="3">
        <v>41634</v>
      </c>
      <c r="H1839" t="s">
        <v>47</v>
      </c>
      <c r="I1839" t="s">
        <v>41</v>
      </c>
      <c r="J1839">
        <v>0.01</v>
      </c>
      <c r="K1839">
        <v>3</v>
      </c>
      <c r="L1839" s="13">
        <f>VLOOKUP(I1839,FormProductsTable[],2,0)*(1-FormTransactionsTable[[#This Row],[Discount]])</f>
        <v>18.809999999999999</v>
      </c>
      <c r="M1839" s="14" t="str">
        <f>VLOOKUP(H1839,FormSalesRepTable[],2,0)</f>
        <v>MidWest</v>
      </c>
      <c r="N1839" s="13">
        <f t="shared" si="30"/>
        <v>56.43</v>
      </c>
    </row>
    <row r="1840" spans="7:14" x14ac:dyDescent="0.25">
      <c r="G1840" s="3">
        <v>41617</v>
      </c>
      <c r="H1840" t="s">
        <v>84</v>
      </c>
      <c r="I1840" t="s">
        <v>24</v>
      </c>
      <c r="J1840">
        <v>1.4999999999999999E-2</v>
      </c>
      <c r="K1840">
        <v>1</v>
      </c>
      <c r="L1840" s="13">
        <f>VLOOKUP(I1840,FormProductsTable[],2,0)*(1-FormTransactionsTable[[#This Row],[Discount]])</f>
        <v>33.49</v>
      </c>
      <c r="M1840" s="14" t="str">
        <f>VLOOKUP(H1840,FormSalesRepTable[],2,0)</f>
        <v>West</v>
      </c>
      <c r="N1840" s="13">
        <f t="shared" si="30"/>
        <v>33.49</v>
      </c>
    </row>
    <row r="1841" spans="7:14" x14ac:dyDescent="0.25">
      <c r="G1841" s="3">
        <v>41984</v>
      </c>
      <c r="H1841" t="s">
        <v>26</v>
      </c>
      <c r="I1841" t="s">
        <v>33</v>
      </c>
      <c r="J1841">
        <v>0.03</v>
      </c>
      <c r="K1841">
        <v>2</v>
      </c>
      <c r="L1841" s="13">
        <f>VLOOKUP(I1841,FormProductsTable[],2,0)*(1-FormTransactionsTable[[#This Row],[Discount]])</f>
        <v>22.794999999999998</v>
      </c>
      <c r="M1841" s="14" t="str">
        <f>VLOOKUP(H1841,FormSalesRepTable[],2,0)</f>
        <v>MidWest</v>
      </c>
      <c r="N1841" s="13">
        <f t="shared" si="30"/>
        <v>45.59</v>
      </c>
    </row>
    <row r="1842" spans="7:14" x14ac:dyDescent="0.25">
      <c r="G1842" s="3">
        <v>41336</v>
      </c>
      <c r="H1842" t="s">
        <v>90</v>
      </c>
      <c r="I1842" t="s">
        <v>16</v>
      </c>
      <c r="J1842">
        <v>0.03</v>
      </c>
      <c r="K1842">
        <v>2</v>
      </c>
      <c r="L1842" s="13">
        <f>VLOOKUP(I1842,FormProductsTable[],2,0)*(1-FormTransactionsTable[[#This Row],[Discount]])</f>
        <v>19.351499999999998</v>
      </c>
      <c r="M1842" s="14" t="str">
        <f>VLOOKUP(H1842,FormSalesRepTable[],2,0)</f>
        <v>East</v>
      </c>
      <c r="N1842" s="13">
        <f t="shared" si="30"/>
        <v>38.700000000000003</v>
      </c>
    </row>
    <row r="1843" spans="7:14" x14ac:dyDescent="0.25">
      <c r="G1843" s="3">
        <v>41406</v>
      </c>
      <c r="H1843" t="s">
        <v>72</v>
      </c>
      <c r="I1843" t="s">
        <v>24</v>
      </c>
      <c r="J1843">
        <v>1.4999999999999999E-2</v>
      </c>
      <c r="K1843">
        <v>2</v>
      </c>
      <c r="L1843" s="13">
        <f>VLOOKUP(I1843,FormProductsTable[],2,0)*(1-FormTransactionsTable[[#This Row],[Discount]])</f>
        <v>33.49</v>
      </c>
      <c r="M1843" s="14" t="str">
        <f>VLOOKUP(H1843,FormSalesRepTable[],2,0)</f>
        <v>West</v>
      </c>
      <c r="N1843" s="13">
        <f t="shared" si="30"/>
        <v>66.98</v>
      </c>
    </row>
    <row r="1844" spans="7:14" x14ac:dyDescent="0.25">
      <c r="G1844" s="3">
        <v>41999</v>
      </c>
      <c r="H1844" t="s">
        <v>89</v>
      </c>
      <c r="I1844" t="s">
        <v>21</v>
      </c>
      <c r="J1844">
        <v>1.4999999999999999E-2</v>
      </c>
      <c r="K1844">
        <v>2</v>
      </c>
      <c r="L1844" s="13">
        <f>VLOOKUP(I1844,FormProductsTable[],2,0)*(1-FormTransactionsTable[[#This Row],[Discount]])</f>
        <v>24.625</v>
      </c>
      <c r="M1844" s="14" t="str">
        <f>VLOOKUP(H1844,FormSalesRepTable[],2,0)</f>
        <v>West</v>
      </c>
      <c r="N1844" s="13">
        <f t="shared" si="30"/>
        <v>49.25</v>
      </c>
    </row>
    <row r="1845" spans="7:14" x14ac:dyDescent="0.25">
      <c r="G1845" s="3">
        <v>41771</v>
      </c>
      <c r="H1845" t="s">
        <v>62</v>
      </c>
      <c r="I1845" t="s">
        <v>24</v>
      </c>
      <c r="J1845">
        <v>0.02</v>
      </c>
      <c r="K1845">
        <v>4</v>
      </c>
      <c r="L1845" s="13">
        <f>VLOOKUP(I1845,FormProductsTable[],2,0)*(1-FormTransactionsTable[[#This Row],[Discount]])</f>
        <v>33.32</v>
      </c>
      <c r="M1845" s="14" t="str">
        <f>VLOOKUP(H1845,FormSalesRepTable[],2,0)</f>
        <v>MidWest</v>
      </c>
      <c r="N1845" s="13">
        <f t="shared" si="30"/>
        <v>133.28</v>
      </c>
    </row>
    <row r="1846" spans="7:14" x14ac:dyDescent="0.25">
      <c r="G1846" s="3">
        <v>41974</v>
      </c>
      <c r="H1846" t="s">
        <v>51</v>
      </c>
      <c r="I1846" t="s">
        <v>12</v>
      </c>
      <c r="J1846">
        <v>0</v>
      </c>
      <c r="K1846">
        <v>2</v>
      </c>
      <c r="L1846" s="13">
        <f>VLOOKUP(I1846,FormProductsTable[],2,0)*(1-FormTransactionsTable[[#This Row],[Discount]])</f>
        <v>22.95</v>
      </c>
      <c r="M1846" s="14" t="str">
        <f>VLOOKUP(H1846,FormSalesRepTable[],2,0)</f>
        <v>South</v>
      </c>
      <c r="N1846" s="13">
        <f t="shared" si="30"/>
        <v>45.9</v>
      </c>
    </row>
    <row r="1847" spans="7:14" x14ac:dyDescent="0.25">
      <c r="G1847" s="3">
        <v>41414</v>
      </c>
      <c r="H1847" t="s">
        <v>49</v>
      </c>
      <c r="I1847" t="s">
        <v>24</v>
      </c>
      <c r="J1847">
        <v>0</v>
      </c>
      <c r="K1847">
        <v>2</v>
      </c>
      <c r="L1847" s="13">
        <f>VLOOKUP(I1847,FormProductsTable[],2,0)*(1-FormTransactionsTable[[#This Row],[Discount]])</f>
        <v>34</v>
      </c>
      <c r="M1847" s="14" t="str">
        <f>VLOOKUP(H1847,FormSalesRepTable[],2,0)</f>
        <v>MidWest</v>
      </c>
      <c r="N1847" s="13">
        <f t="shared" si="30"/>
        <v>68</v>
      </c>
    </row>
    <row r="1848" spans="7:14" x14ac:dyDescent="0.25">
      <c r="G1848" s="3">
        <v>41623</v>
      </c>
      <c r="H1848" t="s">
        <v>49</v>
      </c>
      <c r="I1848" t="s">
        <v>41</v>
      </c>
      <c r="J1848">
        <v>1.4999999999999999E-2</v>
      </c>
      <c r="K1848">
        <v>3</v>
      </c>
      <c r="L1848" s="13">
        <f>VLOOKUP(I1848,FormProductsTable[],2,0)*(1-FormTransactionsTable[[#This Row],[Discount]])</f>
        <v>18.715</v>
      </c>
      <c r="M1848" s="14" t="str">
        <f>VLOOKUP(H1848,FormSalesRepTable[],2,0)</f>
        <v>MidWest</v>
      </c>
      <c r="N1848" s="13">
        <f t="shared" si="30"/>
        <v>56.15</v>
      </c>
    </row>
    <row r="1849" spans="7:14" x14ac:dyDescent="0.25">
      <c r="G1849" s="3">
        <v>41875</v>
      </c>
      <c r="H1849" t="s">
        <v>84</v>
      </c>
      <c r="I1849" t="s">
        <v>36</v>
      </c>
      <c r="J1849">
        <v>0</v>
      </c>
      <c r="K1849">
        <v>1</v>
      </c>
      <c r="L1849" s="13">
        <f>VLOOKUP(I1849,FormProductsTable[],2,0)*(1-FormTransactionsTable[[#This Row],[Discount]])</f>
        <v>25</v>
      </c>
      <c r="M1849" s="14" t="str">
        <f>VLOOKUP(H1849,FormSalesRepTable[],2,0)</f>
        <v>West</v>
      </c>
      <c r="N1849" s="13">
        <f t="shared" si="30"/>
        <v>25</v>
      </c>
    </row>
    <row r="1850" spans="7:14" x14ac:dyDescent="0.25">
      <c r="G1850" s="3">
        <v>41618</v>
      </c>
      <c r="H1850" t="s">
        <v>71</v>
      </c>
      <c r="I1850" t="s">
        <v>36</v>
      </c>
      <c r="J1850">
        <v>0</v>
      </c>
      <c r="K1850">
        <v>3</v>
      </c>
      <c r="L1850" s="13">
        <f>VLOOKUP(I1850,FormProductsTable[],2,0)*(1-FormTransactionsTable[[#This Row],[Discount]])</f>
        <v>25</v>
      </c>
      <c r="M1850" s="14" t="str">
        <f>VLOOKUP(H1850,FormSalesRepTable[],2,0)</f>
        <v>East</v>
      </c>
      <c r="N1850" s="13">
        <f t="shared" si="30"/>
        <v>75</v>
      </c>
    </row>
    <row r="1851" spans="7:14" x14ac:dyDescent="0.25">
      <c r="G1851" s="3">
        <v>41525</v>
      </c>
      <c r="H1851" t="s">
        <v>89</v>
      </c>
      <c r="I1851" t="s">
        <v>12</v>
      </c>
      <c r="J1851">
        <v>0</v>
      </c>
      <c r="K1851">
        <v>1</v>
      </c>
      <c r="L1851" s="13">
        <f>VLOOKUP(I1851,FormProductsTable[],2,0)*(1-FormTransactionsTable[[#This Row],[Discount]])</f>
        <v>22.95</v>
      </c>
      <c r="M1851" s="14" t="str">
        <f>VLOOKUP(H1851,FormSalesRepTable[],2,0)</f>
        <v>West</v>
      </c>
      <c r="N1851" s="13">
        <f t="shared" si="30"/>
        <v>22.95</v>
      </c>
    </row>
    <row r="1852" spans="7:14" x14ac:dyDescent="0.25">
      <c r="G1852" s="3">
        <v>41946</v>
      </c>
      <c r="H1852" t="s">
        <v>91</v>
      </c>
      <c r="I1852" t="s">
        <v>24</v>
      </c>
      <c r="J1852">
        <v>1.4999999999999999E-2</v>
      </c>
      <c r="K1852">
        <v>3</v>
      </c>
      <c r="L1852" s="13">
        <f>VLOOKUP(I1852,FormProductsTable[],2,0)*(1-FormTransactionsTable[[#This Row],[Discount]])</f>
        <v>33.49</v>
      </c>
      <c r="M1852" s="14" t="str">
        <f>VLOOKUP(H1852,FormSalesRepTable[],2,0)</f>
        <v>West</v>
      </c>
      <c r="N1852" s="13">
        <f t="shared" si="30"/>
        <v>100.47</v>
      </c>
    </row>
    <row r="1853" spans="7:14" x14ac:dyDescent="0.25">
      <c r="G1853" s="3">
        <v>41617</v>
      </c>
      <c r="H1853" t="s">
        <v>81</v>
      </c>
      <c r="I1853" t="s">
        <v>24</v>
      </c>
      <c r="J1853">
        <v>1.4999999999999999E-2</v>
      </c>
      <c r="K1853">
        <v>1</v>
      </c>
      <c r="L1853" s="13">
        <f>VLOOKUP(I1853,FormProductsTable[],2,0)*(1-FormTransactionsTable[[#This Row],[Discount]])</f>
        <v>33.49</v>
      </c>
      <c r="M1853" s="14" t="str">
        <f>VLOOKUP(H1853,FormSalesRepTable[],2,0)</f>
        <v>West</v>
      </c>
      <c r="N1853" s="13">
        <f t="shared" si="30"/>
        <v>33.49</v>
      </c>
    </row>
    <row r="1854" spans="7:14" x14ac:dyDescent="0.25">
      <c r="G1854" s="3">
        <v>41978</v>
      </c>
      <c r="H1854" t="s">
        <v>72</v>
      </c>
      <c r="I1854" t="s">
        <v>36</v>
      </c>
      <c r="J1854">
        <v>0</v>
      </c>
      <c r="K1854">
        <v>3</v>
      </c>
      <c r="L1854" s="13">
        <f>VLOOKUP(I1854,FormProductsTable[],2,0)*(1-FormTransactionsTable[[#This Row],[Discount]])</f>
        <v>25</v>
      </c>
      <c r="M1854" s="14" t="str">
        <f>VLOOKUP(H1854,FormSalesRepTable[],2,0)</f>
        <v>West</v>
      </c>
      <c r="N1854" s="13">
        <f t="shared" si="30"/>
        <v>75</v>
      </c>
    </row>
    <row r="1855" spans="7:14" x14ac:dyDescent="0.25">
      <c r="G1855" s="3">
        <v>41624</v>
      </c>
      <c r="H1855" t="s">
        <v>29</v>
      </c>
      <c r="I1855" t="s">
        <v>36</v>
      </c>
      <c r="J1855">
        <v>0</v>
      </c>
      <c r="K1855">
        <v>2</v>
      </c>
      <c r="L1855" s="13">
        <f>VLOOKUP(I1855,FormProductsTable[],2,0)*(1-FormTransactionsTable[[#This Row],[Discount]])</f>
        <v>25</v>
      </c>
      <c r="M1855" s="14" t="str">
        <f>VLOOKUP(H1855,FormSalesRepTable[],2,0)</f>
        <v>East</v>
      </c>
      <c r="N1855" s="13">
        <f t="shared" si="30"/>
        <v>50</v>
      </c>
    </row>
    <row r="1856" spans="7:14" x14ac:dyDescent="0.25">
      <c r="G1856" s="3">
        <v>41305</v>
      </c>
      <c r="H1856" t="s">
        <v>58</v>
      </c>
      <c r="I1856" t="s">
        <v>24</v>
      </c>
      <c r="J1856">
        <v>2.5000000000000001E-2</v>
      </c>
      <c r="K1856">
        <v>3</v>
      </c>
      <c r="L1856" s="13">
        <f>VLOOKUP(I1856,FormProductsTable[],2,0)*(1-FormTransactionsTable[[#This Row],[Discount]])</f>
        <v>33.15</v>
      </c>
      <c r="M1856" s="14" t="str">
        <f>VLOOKUP(H1856,FormSalesRepTable[],2,0)</f>
        <v>East</v>
      </c>
      <c r="N1856" s="13">
        <f t="shared" si="30"/>
        <v>99.45</v>
      </c>
    </row>
    <row r="1857" spans="7:14" x14ac:dyDescent="0.25">
      <c r="G1857" s="3">
        <v>41512</v>
      </c>
      <c r="H1857" t="s">
        <v>29</v>
      </c>
      <c r="I1857" t="s">
        <v>16</v>
      </c>
      <c r="J1857">
        <v>0.03</v>
      </c>
      <c r="K1857">
        <v>2</v>
      </c>
      <c r="L1857" s="13">
        <f>VLOOKUP(I1857,FormProductsTable[],2,0)*(1-FormTransactionsTable[[#This Row],[Discount]])</f>
        <v>19.351499999999998</v>
      </c>
      <c r="M1857" s="14" t="str">
        <f>VLOOKUP(H1857,FormSalesRepTable[],2,0)</f>
        <v>East</v>
      </c>
      <c r="N1857" s="13">
        <f t="shared" si="30"/>
        <v>38.700000000000003</v>
      </c>
    </row>
    <row r="1858" spans="7:14" x14ac:dyDescent="0.25">
      <c r="G1858" s="3">
        <v>41946</v>
      </c>
      <c r="H1858" t="s">
        <v>62</v>
      </c>
      <c r="I1858" t="s">
        <v>16</v>
      </c>
      <c r="J1858">
        <v>0.03</v>
      </c>
      <c r="K1858">
        <v>3</v>
      </c>
      <c r="L1858" s="13">
        <f>VLOOKUP(I1858,FormProductsTable[],2,0)*(1-FormTransactionsTable[[#This Row],[Discount]])</f>
        <v>19.351499999999998</v>
      </c>
      <c r="M1858" s="14" t="str">
        <f>VLOOKUP(H1858,FormSalesRepTable[],2,0)</f>
        <v>MidWest</v>
      </c>
      <c r="N1858" s="13">
        <f t="shared" si="30"/>
        <v>58.05</v>
      </c>
    </row>
    <row r="1859" spans="7:14" x14ac:dyDescent="0.25">
      <c r="G1859" s="3">
        <v>41591</v>
      </c>
      <c r="H1859" t="s">
        <v>89</v>
      </c>
      <c r="I1859" t="s">
        <v>12</v>
      </c>
      <c r="J1859">
        <v>0</v>
      </c>
      <c r="K1859">
        <v>1</v>
      </c>
      <c r="L1859" s="13">
        <f>VLOOKUP(I1859,FormProductsTable[],2,0)*(1-FormTransactionsTable[[#This Row],[Discount]])</f>
        <v>22.95</v>
      </c>
      <c r="M1859" s="14" t="str">
        <f>VLOOKUP(H1859,FormSalesRepTable[],2,0)</f>
        <v>West</v>
      </c>
      <c r="N1859" s="13">
        <f t="shared" ref="N1859:N1922" si="31">ROUND(L1859*K1859,2)</f>
        <v>22.95</v>
      </c>
    </row>
    <row r="1860" spans="7:14" x14ac:dyDescent="0.25">
      <c r="G1860" s="3">
        <v>41621</v>
      </c>
      <c r="H1860" t="s">
        <v>93</v>
      </c>
      <c r="I1860" t="s">
        <v>30</v>
      </c>
      <c r="J1860">
        <v>0</v>
      </c>
      <c r="K1860">
        <v>3</v>
      </c>
      <c r="L1860" s="13">
        <f>VLOOKUP(I1860,FormProductsTable[],2,0)*(1-FormTransactionsTable[[#This Row],[Discount]])</f>
        <v>30</v>
      </c>
      <c r="M1860" s="14" t="str">
        <f>VLOOKUP(H1860,FormSalesRepTable[],2,0)</f>
        <v>MidWest</v>
      </c>
      <c r="N1860" s="13">
        <f t="shared" si="31"/>
        <v>90</v>
      </c>
    </row>
    <row r="1861" spans="7:14" x14ac:dyDescent="0.25">
      <c r="G1861" s="3">
        <v>41962</v>
      </c>
      <c r="H1861" t="s">
        <v>42</v>
      </c>
      <c r="I1861" t="s">
        <v>17</v>
      </c>
      <c r="J1861">
        <v>0</v>
      </c>
      <c r="K1861">
        <v>3</v>
      </c>
      <c r="L1861" s="13">
        <f>VLOOKUP(I1861,FormProductsTable[],2,0)*(1-FormTransactionsTable[[#This Row],[Discount]])</f>
        <v>22.95</v>
      </c>
      <c r="M1861" s="14" t="str">
        <f>VLOOKUP(H1861,FormSalesRepTable[],2,0)</f>
        <v>MidWest</v>
      </c>
      <c r="N1861" s="13">
        <f t="shared" si="31"/>
        <v>68.849999999999994</v>
      </c>
    </row>
    <row r="1862" spans="7:14" x14ac:dyDescent="0.25">
      <c r="G1862" s="3">
        <v>41952</v>
      </c>
      <c r="H1862" t="s">
        <v>49</v>
      </c>
      <c r="I1862" t="s">
        <v>30</v>
      </c>
      <c r="J1862">
        <v>0.03</v>
      </c>
      <c r="K1862">
        <v>4</v>
      </c>
      <c r="L1862" s="13">
        <f>VLOOKUP(I1862,FormProductsTable[],2,0)*(1-FormTransactionsTable[[#This Row],[Discount]])</f>
        <v>29.099999999999998</v>
      </c>
      <c r="M1862" s="14" t="str">
        <f>VLOOKUP(H1862,FormSalesRepTable[],2,0)</f>
        <v>MidWest</v>
      </c>
      <c r="N1862" s="13">
        <f t="shared" si="31"/>
        <v>116.4</v>
      </c>
    </row>
    <row r="1863" spans="7:14" x14ac:dyDescent="0.25">
      <c r="G1863" s="3">
        <v>41437</v>
      </c>
      <c r="H1863" t="s">
        <v>20</v>
      </c>
      <c r="I1863" t="s">
        <v>24</v>
      </c>
      <c r="J1863">
        <v>0</v>
      </c>
      <c r="K1863">
        <v>2</v>
      </c>
      <c r="L1863" s="13">
        <f>VLOOKUP(I1863,FormProductsTable[],2,0)*(1-FormTransactionsTable[[#This Row],[Discount]])</f>
        <v>34</v>
      </c>
      <c r="M1863" s="14" t="str">
        <f>VLOOKUP(H1863,FormSalesRepTable[],2,0)</f>
        <v>West</v>
      </c>
      <c r="N1863" s="13">
        <f t="shared" si="31"/>
        <v>68</v>
      </c>
    </row>
    <row r="1864" spans="7:14" x14ac:dyDescent="0.25">
      <c r="G1864" s="3">
        <v>41695</v>
      </c>
      <c r="H1864" t="s">
        <v>75</v>
      </c>
      <c r="I1864" t="s">
        <v>12</v>
      </c>
      <c r="J1864">
        <v>0</v>
      </c>
      <c r="K1864">
        <v>2</v>
      </c>
      <c r="L1864" s="13">
        <f>VLOOKUP(I1864,FormProductsTable[],2,0)*(1-FormTransactionsTable[[#This Row],[Discount]])</f>
        <v>22.95</v>
      </c>
      <c r="M1864" s="14" t="str">
        <f>VLOOKUP(H1864,FormSalesRepTable[],2,0)</f>
        <v>MidWest</v>
      </c>
      <c r="N1864" s="13">
        <f t="shared" si="31"/>
        <v>45.9</v>
      </c>
    </row>
    <row r="1865" spans="7:14" x14ac:dyDescent="0.25">
      <c r="G1865" s="3">
        <v>41594</v>
      </c>
      <c r="H1865" t="s">
        <v>71</v>
      </c>
      <c r="I1865" t="s">
        <v>27</v>
      </c>
      <c r="J1865">
        <v>0</v>
      </c>
      <c r="K1865">
        <v>2</v>
      </c>
      <c r="L1865" s="13">
        <f>VLOOKUP(I1865,FormProductsTable[],2,0)*(1-FormTransactionsTable[[#This Row],[Discount]])</f>
        <v>27.5</v>
      </c>
      <c r="M1865" s="14" t="str">
        <f>VLOOKUP(H1865,FormSalesRepTable[],2,0)</f>
        <v>East</v>
      </c>
      <c r="N1865" s="13">
        <f t="shared" si="31"/>
        <v>55</v>
      </c>
    </row>
    <row r="1866" spans="7:14" x14ac:dyDescent="0.25">
      <c r="G1866" s="3">
        <v>41616</v>
      </c>
      <c r="H1866" t="s">
        <v>43</v>
      </c>
      <c r="I1866" t="s">
        <v>16</v>
      </c>
      <c r="J1866">
        <v>0.03</v>
      </c>
      <c r="K1866">
        <v>3</v>
      </c>
      <c r="L1866" s="13">
        <f>VLOOKUP(I1866,FormProductsTable[],2,0)*(1-FormTransactionsTable[[#This Row],[Discount]])</f>
        <v>19.351499999999998</v>
      </c>
      <c r="M1866" s="14" t="str">
        <f>VLOOKUP(H1866,FormSalesRepTable[],2,0)</f>
        <v>MidWest</v>
      </c>
      <c r="N1866" s="13">
        <f t="shared" si="31"/>
        <v>58.05</v>
      </c>
    </row>
    <row r="1867" spans="7:14" x14ac:dyDescent="0.25">
      <c r="G1867" s="3">
        <v>41753</v>
      </c>
      <c r="H1867" t="s">
        <v>54</v>
      </c>
      <c r="I1867" t="s">
        <v>12</v>
      </c>
      <c r="J1867">
        <v>0</v>
      </c>
      <c r="K1867">
        <v>3</v>
      </c>
      <c r="L1867" s="13">
        <f>VLOOKUP(I1867,FormProductsTable[],2,0)*(1-FormTransactionsTable[[#This Row],[Discount]])</f>
        <v>22.95</v>
      </c>
      <c r="M1867" s="14" t="str">
        <f>VLOOKUP(H1867,FormSalesRepTable[],2,0)</f>
        <v>South</v>
      </c>
      <c r="N1867" s="13">
        <f t="shared" si="31"/>
        <v>68.849999999999994</v>
      </c>
    </row>
    <row r="1868" spans="7:14" x14ac:dyDescent="0.25">
      <c r="G1868" s="3">
        <v>41596</v>
      </c>
      <c r="H1868" t="s">
        <v>35</v>
      </c>
      <c r="I1868" t="s">
        <v>36</v>
      </c>
      <c r="J1868">
        <v>0.01</v>
      </c>
      <c r="K1868">
        <v>2</v>
      </c>
      <c r="L1868" s="13">
        <f>VLOOKUP(I1868,FormProductsTable[],2,0)*(1-FormTransactionsTable[[#This Row],[Discount]])</f>
        <v>24.75</v>
      </c>
      <c r="M1868" s="14" t="str">
        <f>VLOOKUP(H1868,FormSalesRepTable[],2,0)</f>
        <v>West</v>
      </c>
      <c r="N1868" s="13">
        <f t="shared" si="31"/>
        <v>49.5</v>
      </c>
    </row>
    <row r="1869" spans="7:14" x14ac:dyDescent="0.25">
      <c r="G1869" s="3">
        <v>41592</v>
      </c>
      <c r="H1869" t="s">
        <v>26</v>
      </c>
      <c r="I1869" t="s">
        <v>24</v>
      </c>
      <c r="J1869">
        <v>0.03</v>
      </c>
      <c r="K1869">
        <v>3</v>
      </c>
      <c r="L1869" s="13">
        <f>VLOOKUP(I1869,FormProductsTable[],2,0)*(1-FormTransactionsTable[[#This Row],[Discount]])</f>
        <v>32.979999999999997</v>
      </c>
      <c r="M1869" s="14" t="str">
        <f>VLOOKUP(H1869,FormSalesRepTable[],2,0)</f>
        <v>MidWest</v>
      </c>
      <c r="N1869" s="13">
        <f t="shared" si="31"/>
        <v>98.94</v>
      </c>
    </row>
    <row r="1870" spans="7:14" x14ac:dyDescent="0.25">
      <c r="G1870" s="3">
        <v>41638</v>
      </c>
      <c r="H1870" t="s">
        <v>77</v>
      </c>
      <c r="I1870" t="s">
        <v>17</v>
      </c>
      <c r="J1870">
        <v>0.01</v>
      </c>
      <c r="K1870">
        <v>3</v>
      </c>
      <c r="L1870" s="13">
        <f>VLOOKUP(I1870,FormProductsTable[],2,0)*(1-FormTransactionsTable[[#This Row],[Discount]])</f>
        <v>22.720499999999998</v>
      </c>
      <c r="M1870" s="14" t="str">
        <f>VLOOKUP(H1870,FormSalesRepTable[],2,0)</f>
        <v>West</v>
      </c>
      <c r="N1870" s="13">
        <f t="shared" si="31"/>
        <v>68.16</v>
      </c>
    </row>
    <row r="1871" spans="7:14" x14ac:dyDescent="0.25">
      <c r="G1871" s="3">
        <v>41622</v>
      </c>
      <c r="H1871" t="s">
        <v>40</v>
      </c>
      <c r="I1871" t="s">
        <v>36</v>
      </c>
      <c r="J1871">
        <v>2.5000000000000001E-2</v>
      </c>
      <c r="K1871">
        <v>3</v>
      </c>
      <c r="L1871" s="13">
        <f>VLOOKUP(I1871,FormProductsTable[],2,0)*(1-FormTransactionsTable[[#This Row],[Discount]])</f>
        <v>24.375</v>
      </c>
      <c r="M1871" s="14" t="str">
        <f>VLOOKUP(H1871,FormSalesRepTable[],2,0)</f>
        <v>South</v>
      </c>
      <c r="N1871" s="13">
        <f t="shared" si="31"/>
        <v>73.13</v>
      </c>
    </row>
    <row r="1872" spans="7:14" x14ac:dyDescent="0.25">
      <c r="G1872" s="3">
        <v>41603</v>
      </c>
      <c r="H1872" t="s">
        <v>84</v>
      </c>
      <c r="I1872" t="s">
        <v>24</v>
      </c>
      <c r="J1872">
        <v>0</v>
      </c>
      <c r="K1872">
        <v>3</v>
      </c>
      <c r="L1872" s="13">
        <f>VLOOKUP(I1872,FormProductsTable[],2,0)*(1-FormTransactionsTable[[#This Row],[Discount]])</f>
        <v>34</v>
      </c>
      <c r="M1872" s="14" t="str">
        <f>VLOOKUP(H1872,FormSalesRepTable[],2,0)</f>
        <v>West</v>
      </c>
      <c r="N1872" s="13">
        <f t="shared" si="31"/>
        <v>102</v>
      </c>
    </row>
    <row r="1873" spans="7:14" x14ac:dyDescent="0.25">
      <c r="G1873" s="3">
        <v>41621</v>
      </c>
      <c r="H1873" t="s">
        <v>29</v>
      </c>
      <c r="I1873" t="s">
        <v>21</v>
      </c>
      <c r="J1873">
        <v>0.01</v>
      </c>
      <c r="K1873">
        <v>2</v>
      </c>
      <c r="L1873" s="13">
        <f>VLOOKUP(I1873,FormProductsTable[],2,0)*(1-FormTransactionsTable[[#This Row],[Discount]])</f>
        <v>24.75</v>
      </c>
      <c r="M1873" s="14" t="str">
        <f>VLOOKUP(H1873,FormSalesRepTable[],2,0)</f>
        <v>East</v>
      </c>
      <c r="N1873" s="13">
        <f t="shared" si="31"/>
        <v>49.5</v>
      </c>
    </row>
    <row r="1874" spans="7:14" x14ac:dyDescent="0.25">
      <c r="G1874" s="3">
        <v>41616</v>
      </c>
      <c r="H1874" t="s">
        <v>53</v>
      </c>
      <c r="I1874" t="s">
        <v>36</v>
      </c>
      <c r="J1874">
        <v>0.02</v>
      </c>
      <c r="K1874">
        <v>2</v>
      </c>
      <c r="L1874" s="13">
        <f>VLOOKUP(I1874,FormProductsTable[],2,0)*(1-FormTransactionsTable[[#This Row],[Discount]])</f>
        <v>24.5</v>
      </c>
      <c r="M1874" s="14" t="str">
        <f>VLOOKUP(H1874,FormSalesRepTable[],2,0)</f>
        <v>East</v>
      </c>
      <c r="N1874" s="13">
        <f t="shared" si="31"/>
        <v>49</v>
      </c>
    </row>
    <row r="1875" spans="7:14" x14ac:dyDescent="0.25">
      <c r="G1875" s="3">
        <v>41983</v>
      </c>
      <c r="H1875" t="s">
        <v>45</v>
      </c>
      <c r="I1875" t="s">
        <v>24</v>
      </c>
      <c r="J1875">
        <v>0.03</v>
      </c>
      <c r="K1875">
        <v>17</v>
      </c>
      <c r="L1875" s="13">
        <f>VLOOKUP(I1875,FormProductsTable[],2,0)*(1-FormTransactionsTable[[#This Row],[Discount]])</f>
        <v>32.979999999999997</v>
      </c>
      <c r="M1875" s="14" t="str">
        <f>VLOOKUP(H1875,FormSalesRepTable[],2,0)</f>
        <v>MidWest</v>
      </c>
      <c r="N1875" s="13">
        <f t="shared" si="31"/>
        <v>560.66</v>
      </c>
    </row>
    <row r="1876" spans="7:14" x14ac:dyDescent="0.25">
      <c r="G1876" s="3">
        <v>41873</v>
      </c>
      <c r="H1876" t="s">
        <v>85</v>
      </c>
      <c r="I1876" t="s">
        <v>24</v>
      </c>
      <c r="J1876">
        <v>0</v>
      </c>
      <c r="K1876">
        <v>3</v>
      </c>
      <c r="L1876" s="13">
        <f>VLOOKUP(I1876,FormProductsTable[],2,0)*(1-FormTransactionsTable[[#This Row],[Discount]])</f>
        <v>34</v>
      </c>
      <c r="M1876" s="14" t="str">
        <f>VLOOKUP(H1876,FormSalesRepTable[],2,0)</f>
        <v>West</v>
      </c>
      <c r="N1876" s="13">
        <f t="shared" si="31"/>
        <v>102</v>
      </c>
    </row>
    <row r="1877" spans="7:14" x14ac:dyDescent="0.25">
      <c r="G1877" s="3">
        <v>41998</v>
      </c>
      <c r="H1877" t="s">
        <v>61</v>
      </c>
      <c r="I1877" t="s">
        <v>17</v>
      </c>
      <c r="J1877">
        <v>2.5000000000000001E-2</v>
      </c>
      <c r="K1877">
        <v>2</v>
      </c>
      <c r="L1877" s="13">
        <f>VLOOKUP(I1877,FormProductsTable[],2,0)*(1-FormTransactionsTable[[#This Row],[Discount]])</f>
        <v>22.376249999999999</v>
      </c>
      <c r="M1877" s="14" t="str">
        <f>VLOOKUP(H1877,FormSalesRepTable[],2,0)</f>
        <v>East</v>
      </c>
      <c r="N1877" s="13">
        <f t="shared" si="31"/>
        <v>44.75</v>
      </c>
    </row>
    <row r="1878" spans="7:14" x14ac:dyDescent="0.25">
      <c r="G1878" s="3">
        <v>41646</v>
      </c>
      <c r="H1878" t="s">
        <v>66</v>
      </c>
      <c r="I1878" t="s">
        <v>7</v>
      </c>
      <c r="J1878">
        <v>0.02</v>
      </c>
      <c r="K1878">
        <v>2</v>
      </c>
      <c r="L1878" s="13">
        <f>VLOOKUP(I1878,FormProductsTable[],2,0)*(1-FormTransactionsTable[[#This Row],[Discount]])</f>
        <v>20.58</v>
      </c>
      <c r="M1878" s="14" t="str">
        <f>VLOOKUP(H1878,FormSalesRepTable[],2,0)</f>
        <v>West</v>
      </c>
      <c r="N1878" s="13">
        <f t="shared" si="31"/>
        <v>41.16</v>
      </c>
    </row>
    <row r="1879" spans="7:14" x14ac:dyDescent="0.25">
      <c r="G1879" s="3">
        <v>41279</v>
      </c>
      <c r="H1879" t="s">
        <v>71</v>
      </c>
      <c r="I1879" t="s">
        <v>17</v>
      </c>
      <c r="J1879">
        <v>0.01</v>
      </c>
      <c r="K1879">
        <v>1</v>
      </c>
      <c r="L1879" s="13">
        <f>VLOOKUP(I1879,FormProductsTable[],2,0)*(1-FormTransactionsTable[[#This Row],[Discount]])</f>
        <v>22.720499999999998</v>
      </c>
      <c r="M1879" s="14" t="str">
        <f>VLOOKUP(H1879,FormSalesRepTable[],2,0)</f>
        <v>East</v>
      </c>
      <c r="N1879" s="13">
        <f t="shared" si="31"/>
        <v>22.72</v>
      </c>
    </row>
    <row r="1880" spans="7:14" x14ac:dyDescent="0.25">
      <c r="G1880" s="3">
        <v>41971</v>
      </c>
      <c r="H1880" t="s">
        <v>54</v>
      </c>
      <c r="I1880" t="s">
        <v>12</v>
      </c>
      <c r="J1880">
        <v>0.01</v>
      </c>
      <c r="K1880">
        <v>23</v>
      </c>
      <c r="L1880" s="13">
        <f>VLOOKUP(I1880,FormProductsTable[],2,0)*(1-FormTransactionsTable[[#This Row],[Discount]])</f>
        <v>22.720499999999998</v>
      </c>
      <c r="M1880" s="14" t="str">
        <f>VLOOKUP(H1880,FormSalesRepTable[],2,0)</f>
        <v>South</v>
      </c>
      <c r="N1880" s="13">
        <f t="shared" si="31"/>
        <v>522.57000000000005</v>
      </c>
    </row>
    <row r="1881" spans="7:14" x14ac:dyDescent="0.25">
      <c r="G1881" s="3">
        <v>41608</v>
      </c>
      <c r="H1881" t="s">
        <v>89</v>
      </c>
      <c r="I1881" t="s">
        <v>12</v>
      </c>
      <c r="J1881">
        <v>0</v>
      </c>
      <c r="K1881">
        <v>21</v>
      </c>
      <c r="L1881" s="13">
        <f>VLOOKUP(I1881,FormProductsTable[],2,0)*(1-FormTransactionsTable[[#This Row],[Discount]])</f>
        <v>22.95</v>
      </c>
      <c r="M1881" s="14" t="str">
        <f>VLOOKUP(H1881,FormSalesRepTable[],2,0)</f>
        <v>West</v>
      </c>
      <c r="N1881" s="13">
        <f t="shared" si="31"/>
        <v>481.95</v>
      </c>
    </row>
    <row r="1882" spans="7:14" x14ac:dyDescent="0.25">
      <c r="G1882" s="3">
        <v>41660</v>
      </c>
      <c r="H1882" t="s">
        <v>77</v>
      </c>
      <c r="I1882" t="s">
        <v>36</v>
      </c>
      <c r="J1882">
        <v>0</v>
      </c>
      <c r="K1882">
        <v>1</v>
      </c>
      <c r="L1882" s="13">
        <f>VLOOKUP(I1882,FormProductsTable[],2,0)*(1-FormTransactionsTable[[#This Row],[Discount]])</f>
        <v>25</v>
      </c>
      <c r="M1882" s="14" t="str">
        <f>VLOOKUP(H1882,FormSalesRepTable[],2,0)</f>
        <v>West</v>
      </c>
      <c r="N1882" s="13">
        <f t="shared" si="31"/>
        <v>25</v>
      </c>
    </row>
    <row r="1883" spans="7:14" x14ac:dyDescent="0.25">
      <c r="G1883" s="3">
        <v>41598</v>
      </c>
      <c r="H1883" t="s">
        <v>87</v>
      </c>
      <c r="I1883" t="s">
        <v>36</v>
      </c>
      <c r="J1883">
        <v>0</v>
      </c>
      <c r="K1883">
        <v>1</v>
      </c>
      <c r="L1883" s="13">
        <f>VLOOKUP(I1883,FormProductsTable[],2,0)*(1-FormTransactionsTable[[#This Row],[Discount]])</f>
        <v>25</v>
      </c>
      <c r="M1883" s="14" t="str">
        <f>VLOOKUP(H1883,FormSalesRepTable[],2,0)</f>
        <v>MidWest</v>
      </c>
      <c r="N1883" s="13">
        <f t="shared" si="31"/>
        <v>25</v>
      </c>
    </row>
    <row r="1884" spans="7:14" x14ac:dyDescent="0.25">
      <c r="G1884" s="3">
        <v>41619</v>
      </c>
      <c r="H1884" t="s">
        <v>76</v>
      </c>
      <c r="I1884" t="s">
        <v>17</v>
      </c>
      <c r="J1884">
        <v>0.01</v>
      </c>
      <c r="K1884">
        <v>1</v>
      </c>
      <c r="L1884" s="13">
        <f>VLOOKUP(I1884,FormProductsTable[],2,0)*(1-FormTransactionsTable[[#This Row],[Discount]])</f>
        <v>22.720499999999998</v>
      </c>
      <c r="M1884" s="14" t="str">
        <f>VLOOKUP(H1884,FormSalesRepTable[],2,0)</f>
        <v>MidWest</v>
      </c>
      <c r="N1884" s="13">
        <f t="shared" si="31"/>
        <v>22.72</v>
      </c>
    </row>
    <row r="1885" spans="7:14" x14ac:dyDescent="0.25">
      <c r="G1885" s="3">
        <v>41617</v>
      </c>
      <c r="H1885" t="s">
        <v>58</v>
      </c>
      <c r="I1885" t="s">
        <v>24</v>
      </c>
      <c r="J1885">
        <v>0.03</v>
      </c>
      <c r="K1885">
        <v>2</v>
      </c>
      <c r="L1885" s="13">
        <f>VLOOKUP(I1885,FormProductsTable[],2,0)*(1-FormTransactionsTable[[#This Row],[Discount]])</f>
        <v>32.979999999999997</v>
      </c>
      <c r="M1885" s="14" t="str">
        <f>VLOOKUP(H1885,FormSalesRepTable[],2,0)</f>
        <v>East</v>
      </c>
      <c r="N1885" s="13">
        <f t="shared" si="31"/>
        <v>65.959999999999994</v>
      </c>
    </row>
    <row r="1886" spans="7:14" x14ac:dyDescent="0.25">
      <c r="G1886" s="3">
        <v>41584</v>
      </c>
      <c r="H1886" t="s">
        <v>92</v>
      </c>
      <c r="I1886" t="s">
        <v>24</v>
      </c>
      <c r="J1886">
        <v>1.4999999999999999E-2</v>
      </c>
      <c r="K1886">
        <v>2</v>
      </c>
      <c r="L1886" s="13">
        <f>VLOOKUP(I1886,FormProductsTable[],2,0)*(1-FormTransactionsTable[[#This Row],[Discount]])</f>
        <v>33.49</v>
      </c>
      <c r="M1886" s="14" t="str">
        <f>VLOOKUP(H1886,FormSalesRepTable[],2,0)</f>
        <v>MidWest</v>
      </c>
      <c r="N1886" s="13">
        <f t="shared" si="31"/>
        <v>66.98</v>
      </c>
    </row>
    <row r="1887" spans="7:14" x14ac:dyDescent="0.25">
      <c r="G1887" s="3">
        <v>41827</v>
      </c>
      <c r="H1887" t="s">
        <v>44</v>
      </c>
      <c r="I1887" t="s">
        <v>24</v>
      </c>
      <c r="J1887">
        <v>0</v>
      </c>
      <c r="K1887">
        <v>2</v>
      </c>
      <c r="L1887" s="13">
        <f>VLOOKUP(I1887,FormProductsTable[],2,0)*(1-FormTransactionsTable[[#This Row],[Discount]])</f>
        <v>34</v>
      </c>
      <c r="M1887" s="14" t="str">
        <f>VLOOKUP(H1887,FormSalesRepTable[],2,0)</f>
        <v>MidWest</v>
      </c>
      <c r="N1887" s="13">
        <f t="shared" si="31"/>
        <v>68</v>
      </c>
    </row>
    <row r="1888" spans="7:14" x14ac:dyDescent="0.25">
      <c r="G1888" s="3">
        <v>41613</v>
      </c>
      <c r="H1888" t="s">
        <v>20</v>
      </c>
      <c r="I1888" t="s">
        <v>21</v>
      </c>
      <c r="J1888">
        <v>1.4999999999999999E-2</v>
      </c>
      <c r="K1888">
        <v>3</v>
      </c>
      <c r="L1888" s="13">
        <f>VLOOKUP(I1888,FormProductsTable[],2,0)*(1-FormTransactionsTable[[#This Row],[Discount]])</f>
        <v>24.625</v>
      </c>
      <c r="M1888" s="14" t="str">
        <f>VLOOKUP(H1888,FormSalesRepTable[],2,0)</f>
        <v>West</v>
      </c>
      <c r="N1888" s="13">
        <f t="shared" si="31"/>
        <v>73.88</v>
      </c>
    </row>
    <row r="1889" spans="7:14" x14ac:dyDescent="0.25">
      <c r="G1889" s="3">
        <v>41895</v>
      </c>
      <c r="H1889" t="s">
        <v>67</v>
      </c>
      <c r="I1889" t="s">
        <v>17</v>
      </c>
      <c r="J1889">
        <v>0.01</v>
      </c>
      <c r="K1889">
        <v>1</v>
      </c>
      <c r="L1889" s="13">
        <f>VLOOKUP(I1889,FormProductsTable[],2,0)*(1-FormTransactionsTable[[#This Row],[Discount]])</f>
        <v>22.720499999999998</v>
      </c>
      <c r="M1889" s="14" t="str">
        <f>VLOOKUP(H1889,FormSalesRepTable[],2,0)</f>
        <v>West</v>
      </c>
      <c r="N1889" s="13">
        <f t="shared" si="31"/>
        <v>22.72</v>
      </c>
    </row>
    <row r="1890" spans="7:14" x14ac:dyDescent="0.25">
      <c r="G1890" s="3">
        <v>41623</v>
      </c>
      <c r="H1890" t="s">
        <v>84</v>
      </c>
      <c r="I1890" t="s">
        <v>33</v>
      </c>
      <c r="J1890">
        <v>0.02</v>
      </c>
      <c r="K1890">
        <v>3</v>
      </c>
      <c r="L1890" s="13">
        <f>VLOOKUP(I1890,FormProductsTable[],2,0)*(1-FormTransactionsTable[[#This Row],[Discount]])</f>
        <v>23.03</v>
      </c>
      <c r="M1890" s="14" t="str">
        <f>VLOOKUP(H1890,FormSalesRepTable[],2,0)</f>
        <v>West</v>
      </c>
      <c r="N1890" s="13">
        <f t="shared" si="31"/>
        <v>69.09</v>
      </c>
    </row>
    <row r="1891" spans="7:14" x14ac:dyDescent="0.25">
      <c r="G1891" s="3">
        <v>41612</v>
      </c>
      <c r="H1891" t="s">
        <v>94</v>
      </c>
      <c r="I1891" t="s">
        <v>33</v>
      </c>
      <c r="J1891">
        <v>0.01</v>
      </c>
      <c r="K1891">
        <v>2</v>
      </c>
      <c r="L1891" s="13">
        <f>VLOOKUP(I1891,FormProductsTable[],2,0)*(1-FormTransactionsTable[[#This Row],[Discount]])</f>
        <v>23.265000000000001</v>
      </c>
      <c r="M1891" s="14" t="str">
        <f>VLOOKUP(H1891,FormSalesRepTable[],2,0)</f>
        <v>South</v>
      </c>
      <c r="N1891" s="13">
        <f t="shared" si="31"/>
        <v>46.53</v>
      </c>
    </row>
    <row r="1892" spans="7:14" x14ac:dyDescent="0.25">
      <c r="G1892" s="3">
        <v>41618</v>
      </c>
      <c r="H1892" t="s">
        <v>83</v>
      </c>
      <c r="I1892" t="s">
        <v>17</v>
      </c>
      <c r="J1892">
        <v>0</v>
      </c>
      <c r="K1892">
        <v>4</v>
      </c>
      <c r="L1892" s="13">
        <f>VLOOKUP(I1892,FormProductsTable[],2,0)*(1-FormTransactionsTable[[#This Row],[Discount]])</f>
        <v>22.95</v>
      </c>
      <c r="M1892" s="14" t="str">
        <f>VLOOKUP(H1892,FormSalesRepTable[],2,0)</f>
        <v>East</v>
      </c>
      <c r="N1892" s="13">
        <f t="shared" si="31"/>
        <v>91.8</v>
      </c>
    </row>
    <row r="1893" spans="7:14" x14ac:dyDescent="0.25">
      <c r="G1893" s="3">
        <v>41625</v>
      </c>
      <c r="H1893" t="s">
        <v>86</v>
      </c>
      <c r="I1893" t="s">
        <v>24</v>
      </c>
      <c r="J1893">
        <v>0.01</v>
      </c>
      <c r="K1893">
        <v>4</v>
      </c>
      <c r="L1893" s="13">
        <f>VLOOKUP(I1893,FormProductsTable[],2,0)*(1-FormTransactionsTable[[#This Row],[Discount]])</f>
        <v>33.659999999999997</v>
      </c>
      <c r="M1893" s="14" t="str">
        <f>VLOOKUP(H1893,FormSalesRepTable[],2,0)</f>
        <v>South</v>
      </c>
      <c r="N1893" s="13">
        <f t="shared" si="31"/>
        <v>134.63999999999999</v>
      </c>
    </row>
    <row r="1894" spans="7:14" x14ac:dyDescent="0.25">
      <c r="G1894" s="3">
        <v>41617</v>
      </c>
      <c r="H1894" t="s">
        <v>77</v>
      </c>
      <c r="I1894" t="s">
        <v>12</v>
      </c>
      <c r="J1894">
        <v>0</v>
      </c>
      <c r="K1894">
        <v>1</v>
      </c>
      <c r="L1894" s="13">
        <f>VLOOKUP(I1894,FormProductsTable[],2,0)*(1-FormTransactionsTable[[#This Row],[Discount]])</f>
        <v>22.95</v>
      </c>
      <c r="M1894" s="14" t="str">
        <f>VLOOKUP(H1894,FormSalesRepTable[],2,0)</f>
        <v>West</v>
      </c>
      <c r="N1894" s="13">
        <f t="shared" si="31"/>
        <v>22.95</v>
      </c>
    </row>
    <row r="1895" spans="7:14" x14ac:dyDescent="0.25">
      <c r="G1895" s="3">
        <v>41963</v>
      </c>
      <c r="H1895" t="s">
        <v>53</v>
      </c>
      <c r="I1895" t="s">
        <v>36</v>
      </c>
      <c r="J1895">
        <v>1.4999999999999999E-2</v>
      </c>
      <c r="K1895">
        <v>1</v>
      </c>
      <c r="L1895" s="13">
        <f>VLOOKUP(I1895,FormProductsTable[],2,0)*(1-FormTransactionsTable[[#This Row],[Discount]])</f>
        <v>24.625</v>
      </c>
      <c r="M1895" s="14" t="str">
        <f>VLOOKUP(H1895,FormSalesRepTable[],2,0)</f>
        <v>East</v>
      </c>
      <c r="N1895" s="13">
        <f t="shared" si="31"/>
        <v>24.63</v>
      </c>
    </row>
    <row r="1896" spans="7:14" x14ac:dyDescent="0.25">
      <c r="G1896" s="3">
        <v>42003</v>
      </c>
      <c r="H1896" t="s">
        <v>52</v>
      </c>
      <c r="I1896" t="s">
        <v>41</v>
      </c>
      <c r="J1896">
        <v>0</v>
      </c>
      <c r="K1896">
        <v>4</v>
      </c>
      <c r="L1896" s="13">
        <f>VLOOKUP(I1896,FormProductsTable[],2,0)*(1-FormTransactionsTable[[#This Row],[Discount]])</f>
        <v>19</v>
      </c>
      <c r="M1896" s="14" t="str">
        <f>VLOOKUP(H1896,FormSalesRepTable[],2,0)</f>
        <v>West</v>
      </c>
      <c r="N1896" s="13">
        <f t="shared" si="31"/>
        <v>76</v>
      </c>
    </row>
    <row r="1897" spans="7:14" x14ac:dyDescent="0.25">
      <c r="G1897" s="3">
        <v>41955</v>
      </c>
      <c r="H1897" t="s">
        <v>20</v>
      </c>
      <c r="I1897" t="s">
        <v>17</v>
      </c>
      <c r="J1897">
        <v>1.4999999999999999E-2</v>
      </c>
      <c r="K1897">
        <v>3</v>
      </c>
      <c r="L1897" s="13">
        <f>VLOOKUP(I1897,FormProductsTable[],2,0)*(1-FormTransactionsTable[[#This Row],[Discount]])</f>
        <v>22.60575</v>
      </c>
      <c r="M1897" s="14" t="str">
        <f>VLOOKUP(H1897,FormSalesRepTable[],2,0)</f>
        <v>West</v>
      </c>
      <c r="N1897" s="13">
        <f t="shared" si="31"/>
        <v>67.819999999999993</v>
      </c>
    </row>
    <row r="1898" spans="7:14" x14ac:dyDescent="0.25">
      <c r="G1898" s="3">
        <v>41991</v>
      </c>
      <c r="H1898" t="s">
        <v>59</v>
      </c>
      <c r="I1898" t="s">
        <v>21</v>
      </c>
      <c r="J1898">
        <v>0</v>
      </c>
      <c r="K1898">
        <v>1</v>
      </c>
      <c r="L1898" s="13">
        <f>VLOOKUP(I1898,FormProductsTable[],2,0)*(1-FormTransactionsTable[[#This Row],[Discount]])</f>
        <v>25</v>
      </c>
      <c r="M1898" s="14" t="str">
        <f>VLOOKUP(H1898,FormSalesRepTable[],2,0)</f>
        <v>South</v>
      </c>
      <c r="N1898" s="13">
        <f t="shared" si="31"/>
        <v>25</v>
      </c>
    </row>
    <row r="1899" spans="7:14" x14ac:dyDescent="0.25">
      <c r="G1899" s="3">
        <v>41988</v>
      </c>
      <c r="H1899" t="s">
        <v>20</v>
      </c>
      <c r="I1899" t="s">
        <v>12</v>
      </c>
      <c r="J1899">
        <v>0.01</v>
      </c>
      <c r="K1899">
        <v>4</v>
      </c>
      <c r="L1899" s="13">
        <f>VLOOKUP(I1899,FormProductsTable[],2,0)*(1-FormTransactionsTable[[#This Row],[Discount]])</f>
        <v>22.720499999999998</v>
      </c>
      <c r="M1899" s="14" t="str">
        <f>VLOOKUP(H1899,FormSalesRepTable[],2,0)</f>
        <v>West</v>
      </c>
      <c r="N1899" s="13">
        <f t="shared" si="31"/>
        <v>90.88</v>
      </c>
    </row>
    <row r="1900" spans="7:14" x14ac:dyDescent="0.25">
      <c r="G1900" s="3">
        <v>41289</v>
      </c>
      <c r="H1900" t="s">
        <v>28</v>
      </c>
      <c r="I1900" t="s">
        <v>24</v>
      </c>
      <c r="J1900">
        <v>0</v>
      </c>
      <c r="K1900">
        <v>2</v>
      </c>
      <c r="L1900" s="13">
        <f>VLOOKUP(I1900,FormProductsTable[],2,0)*(1-FormTransactionsTable[[#This Row],[Discount]])</f>
        <v>34</v>
      </c>
      <c r="M1900" s="14" t="str">
        <f>VLOOKUP(H1900,FormSalesRepTable[],2,0)</f>
        <v>MidWest</v>
      </c>
      <c r="N1900" s="13">
        <f t="shared" si="31"/>
        <v>68</v>
      </c>
    </row>
    <row r="1901" spans="7:14" x14ac:dyDescent="0.25">
      <c r="G1901" s="3">
        <v>41766</v>
      </c>
      <c r="H1901" t="s">
        <v>77</v>
      </c>
      <c r="I1901" t="s">
        <v>17</v>
      </c>
      <c r="J1901">
        <v>2.5000000000000001E-2</v>
      </c>
      <c r="K1901">
        <v>4</v>
      </c>
      <c r="L1901" s="13">
        <f>VLOOKUP(I1901,FormProductsTable[],2,0)*(1-FormTransactionsTable[[#This Row],[Discount]])</f>
        <v>22.376249999999999</v>
      </c>
      <c r="M1901" s="14" t="str">
        <f>VLOOKUP(H1901,FormSalesRepTable[],2,0)</f>
        <v>West</v>
      </c>
      <c r="N1901" s="13">
        <f t="shared" si="31"/>
        <v>89.51</v>
      </c>
    </row>
    <row r="1902" spans="7:14" x14ac:dyDescent="0.25">
      <c r="G1902" s="3">
        <v>41512</v>
      </c>
      <c r="H1902" t="s">
        <v>76</v>
      </c>
      <c r="I1902" t="s">
        <v>30</v>
      </c>
      <c r="J1902">
        <v>0.02</v>
      </c>
      <c r="K1902">
        <v>3</v>
      </c>
      <c r="L1902" s="13">
        <f>VLOOKUP(I1902,FormProductsTable[],2,0)*(1-FormTransactionsTable[[#This Row],[Discount]])</f>
        <v>29.4</v>
      </c>
      <c r="M1902" s="14" t="str">
        <f>VLOOKUP(H1902,FormSalesRepTable[],2,0)</f>
        <v>MidWest</v>
      </c>
      <c r="N1902" s="13">
        <f t="shared" si="31"/>
        <v>88.2</v>
      </c>
    </row>
    <row r="1903" spans="7:14" x14ac:dyDescent="0.25">
      <c r="G1903" s="3">
        <v>41547</v>
      </c>
      <c r="H1903" t="s">
        <v>40</v>
      </c>
      <c r="I1903" t="s">
        <v>24</v>
      </c>
      <c r="J1903">
        <v>0</v>
      </c>
      <c r="K1903">
        <v>2</v>
      </c>
      <c r="L1903" s="13">
        <f>VLOOKUP(I1903,FormProductsTable[],2,0)*(1-FormTransactionsTable[[#This Row],[Discount]])</f>
        <v>34</v>
      </c>
      <c r="M1903" s="14" t="str">
        <f>VLOOKUP(H1903,FormSalesRepTable[],2,0)</f>
        <v>South</v>
      </c>
      <c r="N1903" s="13">
        <f t="shared" si="31"/>
        <v>68</v>
      </c>
    </row>
    <row r="1904" spans="7:14" x14ac:dyDescent="0.25">
      <c r="G1904" s="3">
        <v>41987</v>
      </c>
      <c r="H1904" t="s">
        <v>54</v>
      </c>
      <c r="I1904" t="s">
        <v>17</v>
      </c>
      <c r="J1904">
        <v>0</v>
      </c>
      <c r="K1904">
        <v>2</v>
      </c>
      <c r="L1904" s="13">
        <f>VLOOKUP(I1904,FormProductsTable[],2,0)*(1-FormTransactionsTable[[#This Row],[Discount]])</f>
        <v>22.95</v>
      </c>
      <c r="M1904" s="14" t="str">
        <f>VLOOKUP(H1904,FormSalesRepTable[],2,0)</f>
        <v>South</v>
      </c>
      <c r="N1904" s="13">
        <f t="shared" si="31"/>
        <v>45.9</v>
      </c>
    </row>
    <row r="1905" spans="7:14" x14ac:dyDescent="0.25">
      <c r="G1905" s="3">
        <v>41990</v>
      </c>
      <c r="H1905" t="s">
        <v>71</v>
      </c>
      <c r="I1905" t="s">
        <v>41</v>
      </c>
      <c r="J1905">
        <v>0.02</v>
      </c>
      <c r="K1905">
        <v>3</v>
      </c>
      <c r="L1905" s="13">
        <f>VLOOKUP(I1905,FormProductsTable[],2,0)*(1-FormTransactionsTable[[#This Row],[Discount]])</f>
        <v>18.62</v>
      </c>
      <c r="M1905" s="14" t="str">
        <f>VLOOKUP(H1905,FormSalesRepTable[],2,0)</f>
        <v>East</v>
      </c>
      <c r="N1905" s="13">
        <f t="shared" si="31"/>
        <v>55.86</v>
      </c>
    </row>
    <row r="1906" spans="7:14" x14ac:dyDescent="0.25">
      <c r="G1906" s="3">
        <v>41964</v>
      </c>
      <c r="H1906" t="s">
        <v>20</v>
      </c>
      <c r="I1906" t="s">
        <v>17</v>
      </c>
      <c r="J1906">
        <v>1.4999999999999999E-2</v>
      </c>
      <c r="K1906">
        <v>3</v>
      </c>
      <c r="L1906" s="13">
        <f>VLOOKUP(I1906,FormProductsTable[],2,0)*(1-FormTransactionsTable[[#This Row],[Discount]])</f>
        <v>22.60575</v>
      </c>
      <c r="M1906" s="14" t="str">
        <f>VLOOKUP(H1906,FormSalesRepTable[],2,0)</f>
        <v>West</v>
      </c>
      <c r="N1906" s="13">
        <f t="shared" si="31"/>
        <v>67.819999999999993</v>
      </c>
    </row>
    <row r="1907" spans="7:14" x14ac:dyDescent="0.25">
      <c r="G1907" s="3">
        <v>41394</v>
      </c>
      <c r="H1907" t="s">
        <v>82</v>
      </c>
      <c r="I1907" t="s">
        <v>21</v>
      </c>
      <c r="J1907">
        <v>0</v>
      </c>
      <c r="K1907">
        <v>3</v>
      </c>
      <c r="L1907" s="13">
        <f>VLOOKUP(I1907,FormProductsTable[],2,0)*(1-FormTransactionsTable[[#This Row],[Discount]])</f>
        <v>25</v>
      </c>
      <c r="M1907" s="14" t="str">
        <f>VLOOKUP(H1907,FormSalesRepTable[],2,0)</f>
        <v>South</v>
      </c>
      <c r="N1907" s="13">
        <f t="shared" si="31"/>
        <v>75</v>
      </c>
    </row>
    <row r="1908" spans="7:14" x14ac:dyDescent="0.25">
      <c r="G1908" s="3">
        <v>41981</v>
      </c>
      <c r="H1908" t="s">
        <v>29</v>
      </c>
      <c r="I1908" t="s">
        <v>21</v>
      </c>
      <c r="J1908">
        <v>0</v>
      </c>
      <c r="K1908">
        <v>2</v>
      </c>
      <c r="L1908" s="13">
        <f>VLOOKUP(I1908,FormProductsTable[],2,0)*(1-FormTransactionsTable[[#This Row],[Discount]])</f>
        <v>25</v>
      </c>
      <c r="M1908" s="14" t="str">
        <f>VLOOKUP(H1908,FormSalesRepTable[],2,0)</f>
        <v>East</v>
      </c>
      <c r="N1908" s="13">
        <f t="shared" si="31"/>
        <v>50</v>
      </c>
    </row>
    <row r="1909" spans="7:14" x14ac:dyDescent="0.25">
      <c r="G1909" s="3">
        <v>41622</v>
      </c>
      <c r="H1909" t="s">
        <v>89</v>
      </c>
      <c r="I1909" t="s">
        <v>24</v>
      </c>
      <c r="J1909">
        <v>1.4999999999999999E-2</v>
      </c>
      <c r="K1909">
        <v>3</v>
      </c>
      <c r="L1909" s="13">
        <f>VLOOKUP(I1909,FormProductsTable[],2,0)*(1-FormTransactionsTable[[#This Row],[Discount]])</f>
        <v>33.49</v>
      </c>
      <c r="M1909" s="14" t="str">
        <f>VLOOKUP(H1909,FormSalesRepTable[],2,0)</f>
        <v>West</v>
      </c>
      <c r="N1909" s="13">
        <f t="shared" si="31"/>
        <v>100.47</v>
      </c>
    </row>
    <row r="1910" spans="7:14" x14ac:dyDescent="0.25">
      <c r="G1910" s="3">
        <v>41600</v>
      </c>
      <c r="H1910" t="s">
        <v>78</v>
      </c>
      <c r="I1910" t="s">
        <v>16</v>
      </c>
      <c r="J1910">
        <v>0.03</v>
      </c>
      <c r="K1910">
        <v>3</v>
      </c>
      <c r="L1910" s="13">
        <f>VLOOKUP(I1910,FormProductsTable[],2,0)*(1-FormTransactionsTable[[#This Row],[Discount]])</f>
        <v>19.351499999999998</v>
      </c>
      <c r="M1910" s="14" t="str">
        <f>VLOOKUP(H1910,FormSalesRepTable[],2,0)</f>
        <v>South</v>
      </c>
      <c r="N1910" s="13">
        <f t="shared" si="31"/>
        <v>58.05</v>
      </c>
    </row>
    <row r="1911" spans="7:14" x14ac:dyDescent="0.25">
      <c r="G1911" s="3">
        <v>41944</v>
      </c>
      <c r="H1911" t="s">
        <v>43</v>
      </c>
      <c r="I1911" t="s">
        <v>24</v>
      </c>
      <c r="J1911">
        <v>0.02</v>
      </c>
      <c r="K1911">
        <v>2</v>
      </c>
      <c r="L1911" s="13">
        <f>VLOOKUP(I1911,FormProductsTable[],2,0)*(1-FormTransactionsTable[[#This Row],[Discount]])</f>
        <v>33.32</v>
      </c>
      <c r="M1911" s="14" t="str">
        <f>VLOOKUP(H1911,FormSalesRepTable[],2,0)</f>
        <v>MidWest</v>
      </c>
      <c r="N1911" s="13">
        <f t="shared" si="31"/>
        <v>66.64</v>
      </c>
    </row>
    <row r="1912" spans="7:14" x14ac:dyDescent="0.25">
      <c r="G1912" s="3">
        <v>41985</v>
      </c>
      <c r="H1912" t="s">
        <v>53</v>
      </c>
      <c r="I1912" t="s">
        <v>24</v>
      </c>
      <c r="J1912">
        <v>0</v>
      </c>
      <c r="K1912">
        <v>3</v>
      </c>
      <c r="L1912" s="13">
        <f>VLOOKUP(I1912,FormProductsTable[],2,0)*(1-FormTransactionsTable[[#This Row],[Discount]])</f>
        <v>34</v>
      </c>
      <c r="M1912" s="14" t="str">
        <f>VLOOKUP(H1912,FormSalesRepTable[],2,0)</f>
        <v>East</v>
      </c>
      <c r="N1912" s="13">
        <f t="shared" si="31"/>
        <v>102</v>
      </c>
    </row>
    <row r="1913" spans="7:14" x14ac:dyDescent="0.25">
      <c r="G1913" s="3">
        <v>41593</v>
      </c>
      <c r="H1913" t="s">
        <v>56</v>
      </c>
      <c r="I1913" t="s">
        <v>30</v>
      </c>
      <c r="J1913">
        <v>0</v>
      </c>
      <c r="K1913">
        <v>2</v>
      </c>
      <c r="L1913" s="13">
        <f>VLOOKUP(I1913,FormProductsTable[],2,0)*(1-FormTransactionsTable[[#This Row],[Discount]])</f>
        <v>30</v>
      </c>
      <c r="M1913" s="14" t="str">
        <f>VLOOKUP(H1913,FormSalesRepTable[],2,0)</f>
        <v>South</v>
      </c>
      <c r="N1913" s="13">
        <f t="shared" si="31"/>
        <v>60</v>
      </c>
    </row>
    <row r="1914" spans="7:14" x14ac:dyDescent="0.25">
      <c r="G1914" s="3">
        <v>41993</v>
      </c>
      <c r="H1914" t="s">
        <v>39</v>
      </c>
      <c r="I1914" t="s">
        <v>24</v>
      </c>
      <c r="J1914">
        <v>2.5000000000000001E-2</v>
      </c>
      <c r="K1914">
        <v>2</v>
      </c>
      <c r="L1914" s="13">
        <f>VLOOKUP(I1914,FormProductsTable[],2,0)*(1-FormTransactionsTable[[#This Row],[Discount]])</f>
        <v>33.15</v>
      </c>
      <c r="M1914" s="14" t="str">
        <f>VLOOKUP(H1914,FormSalesRepTable[],2,0)</f>
        <v>East</v>
      </c>
      <c r="N1914" s="13">
        <f t="shared" si="31"/>
        <v>66.3</v>
      </c>
    </row>
    <row r="1915" spans="7:14" x14ac:dyDescent="0.25">
      <c r="G1915" s="3">
        <v>41625</v>
      </c>
      <c r="H1915" t="s">
        <v>77</v>
      </c>
      <c r="I1915" t="s">
        <v>7</v>
      </c>
      <c r="J1915">
        <v>0</v>
      </c>
      <c r="K1915">
        <v>1</v>
      </c>
      <c r="L1915" s="13">
        <f>VLOOKUP(I1915,FormProductsTable[],2,0)*(1-FormTransactionsTable[[#This Row],[Discount]])</f>
        <v>21</v>
      </c>
      <c r="M1915" s="14" t="str">
        <f>VLOOKUP(H1915,FormSalesRepTable[],2,0)</f>
        <v>West</v>
      </c>
      <c r="N1915" s="13">
        <f t="shared" si="31"/>
        <v>21</v>
      </c>
    </row>
    <row r="1916" spans="7:14" x14ac:dyDescent="0.25">
      <c r="G1916" s="3">
        <v>41586</v>
      </c>
      <c r="H1916" t="s">
        <v>69</v>
      </c>
      <c r="I1916" t="s">
        <v>17</v>
      </c>
      <c r="J1916">
        <v>0</v>
      </c>
      <c r="K1916">
        <v>3</v>
      </c>
      <c r="L1916" s="13">
        <f>VLOOKUP(I1916,FormProductsTable[],2,0)*(1-FormTransactionsTable[[#This Row],[Discount]])</f>
        <v>22.95</v>
      </c>
      <c r="M1916" s="14" t="str">
        <f>VLOOKUP(H1916,FormSalesRepTable[],2,0)</f>
        <v>West</v>
      </c>
      <c r="N1916" s="13">
        <f t="shared" si="31"/>
        <v>68.849999999999994</v>
      </c>
    </row>
    <row r="1917" spans="7:14" x14ac:dyDescent="0.25">
      <c r="G1917" s="3">
        <v>41971</v>
      </c>
      <c r="H1917" t="s">
        <v>53</v>
      </c>
      <c r="I1917" t="s">
        <v>33</v>
      </c>
      <c r="J1917">
        <v>0</v>
      </c>
      <c r="K1917">
        <v>2</v>
      </c>
      <c r="L1917" s="13">
        <f>VLOOKUP(I1917,FormProductsTable[],2,0)*(1-FormTransactionsTable[[#This Row],[Discount]])</f>
        <v>23.5</v>
      </c>
      <c r="M1917" s="14" t="str">
        <f>VLOOKUP(H1917,FormSalesRepTable[],2,0)</f>
        <v>East</v>
      </c>
      <c r="N1917" s="13">
        <f t="shared" si="31"/>
        <v>47</v>
      </c>
    </row>
    <row r="1918" spans="7:14" x14ac:dyDescent="0.25">
      <c r="G1918" s="3">
        <v>41822</v>
      </c>
      <c r="H1918" t="s">
        <v>60</v>
      </c>
      <c r="I1918" t="s">
        <v>7</v>
      </c>
      <c r="J1918">
        <v>0</v>
      </c>
      <c r="K1918">
        <v>3</v>
      </c>
      <c r="L1918" s="13">
        <f>VLOOKUP(I1918,FormProductsTable[],2,0)*(1-FormTransactionsTable[[#This Row],[Discount]])</f>
        <v>21</v>
      </c>
      <c r="M1918" s="14" t="str">
        <f>VLOOKUP(H1918,FormSalesRepTable[],2,0)</f>
        <v>South</v>
      </c>
      <c r="N1918" s="13">
        <f t="shared" si="31"/>
        <v>63</v>
      </c>
    </row>
    <row r="1919" spans="7:14" x14ac:dyDescent="0.25">
      <c r="G1919" s="3">
        <v>41966</v>
      </c>
      <c r="H1919" t="s">
        <v>88</v>
      </c>
      <c r="I1919" t="s">
        <v>33</v>
      </c>
      <c r="J1919">
        <v>0.02</v>
      </c>
      <c r="K1919">
        <v>2</v>
      </c>
      <c r="L1919" s="13">
        <f>VLOOKUP(I1919,FormProductsTable[],2,0)*(1-FormTransactionsTable[[#This Row],[Discount]])</f>
        <v>23.03</v>
      </c>
      <c r="M1919" s="14" t="str">
        <f>VLOOKUP(H1919,FormSalesRepTable[],2,0)</f>
        <v>West</v>
      </c>
      <c r="N1919" s="13">
        <f t="shared" si="31"/>
        <v>46.06</v>
      </c>
    </row>
    <row r="1920" spans="7:14" x14ac:dyDescent="0.25">
      <c r="G1920" s="3">
        <v>41633</v>
      </c>
      <c r="H1920" t="s">
        <v>89</v>
      </c>
      <c r="I1920" t="s">
        <v>7</v>
      </c>
      <c r="J1920">
        <v>0</v>
      </c>
      <c r="K1920">
        <v>2</v>
      </c>
      <c r="L1920" s="13">
        <f>VLOOKUP(I1920,FormProductsTable[],2,0)*(1-FormTransactionsTable[[#This Row],[Discount]])</f>
        <v>21</v>
      </c>
      <c r="M1920" s="14" t="str">
        <f>VLOOKUP(H1920,FormSalesRepTable[],2,0)</f>
        <v>West</v>
      </c>
      <c r="N1920" s="13">
        <f t="shared" si="31"/>
        <v>42</v>
      </c>
    </row>
    <row r="1921" spans="7:14" x14ac:dyDescent="0.25">
      <c r="G1921" s="3">
        <v>41610</v>
      </c>
      <c r="H1921" t="s">
        <v>39</v>
      </c>
      <c r="I1921" t="s">
        <v>12</v>
      </c>
      <c r="J1921">
        <v>0.03</v>
      </c>
      <c r="K1921">
        <v>3</v>
      </c>
      <c r="L1921" s="13">
        <f>VLOOKUP(I1921,FormProductsTable[],2,0)*(1-FormTransactionsTable[[#This Row],[Discount]])</f>
        <v>22.261499999999998</v>
      </c>
      <c r="M1921" s="14" t="str">
        <f>VLOOKUP(H1921,FormSalesRepTable[],2,0)</f>
        <v>East</v>
      </c>
      <c r="N1921" s="13">
        <f t="shared" si="31"/>
        <v>66.78</v>
      </c>
    </row>
    <row r="1922" spans="7:14" x14ac:dyDescent="0.25">
      <c r="G1922" s="3">
        <v>41666</v>
      </c>
      <c r="H1922" t="s">
        <v>86</v>
      </c>
      <c r="I1922" t="s">
        <v>12</v>
      </c>
      <c r="J1922">
        <v>0.03</v>
      </c>
      <c r="K1922">
        <v>1</v>
      </c>
      <c r="L1922" s="13">
        <f>VLOOKUP(I1922,FormProductsTable[],2,0)*(1-FormTransactionsTable[[#This Row],[Discount]])</f>
        <v>22.261499999999998</v>
      </c>
      <c r="M1922" s="14" t="str">
        <f>VLOOKUP(H1922,FormSalesRepTable[],2,0)</f>
        <v>South</v>
      </c>
      <c r="N1922" s="13">
        <f t="shared" si="31"/>
        <v>22.26</v>
      </c>
    </row>
    <row r="1923" spans="7:14" x14ac:dyDescent="0.25">
      <c r="G1923" s="3">
        <v>41965</v>
      </c>
      <c r="H1923" t="s">
        <v>40</v>
      </c>
      <c r="I1923" t="s">
        <v>36</v>
      </c>
      <c r="J1923">
        <v>0</v>
      </c>
      <c r="K1923">
        <v>2</v>
      </c>
      <c r="L1923" s="13">
        <f>VLOOKUP(I1923,FormProductsTable[],2,0)*(1-FormTransactionsTable[[#This Row],[Discount]])</f>
        <v>25</v>
      </c>
      <c r="M1923" s="14" t="str">
        <f>VLOOKUP(H1923,FormSalesRepTable[],2,0)</f>
        <v>South</v>
      </c>
      <c r="N1923" s="13">
        <f t="shared" ref="N1923:N1986" si="32">ROUND(L1923*K1923,2)</f>
        <v>50</v>
      </c>
    </row>
    <row r="1924" spans="7:14" x14ac:dyDescent="0.25">
      <c r="G1924" s="3">
        <v>41564</v>
      </c>
      <c r="H1924" t="s">
        <v>84</v>
      </c>
      <c r="I1924" t="s">
        <v>33</v>
      </c>
      <c r="J1924">
        <v>2.5000000000000001E-2</v>
      </c>
      <c r="K1924">
        <v>15</v>
      </c>
      <c r="L1924" s="13">
        <f>VLOOKUP(I1924,FormProductsTable[],2,0)*(1-FormTransactionsTable[[#This Row],[Discount]])</f>
        <v>22.912499999999998</v>
      </c>
      <c r="M1924" s="14" t="str">
        <f>VLOOKUP(H1924,FormSalesRepTable[],2,0)</f>
        <v>West</v>
      </c>
      <c r="N1924" s="13">
        <f t="shared" si="32"/>
        <v>343.69</v>
      </c>
    </row>
    <row r="1925" spans="7:14" x14ac:dyDescent="0.25">
      <c r="G1925" s="3">
        <v>41945</v>
      </c>
      <c r="H1925" t="s">
        <v>43</v>
      </c>
      <c r="I1925" t="s">
        <v>16</v>
      </c>
      <c r="J1925">
        <v>0.01</v>
      </c>
      <c r="K1925">
        <v>3</v>
      </c>
      <c r="L1925" s="13">
        <f>VLOOKUP(I1925,FormProductsTable[],2,0)*(1-FormTransactionsTable[[#This Row],[Discount]])</f>
        <v>19.750499999999999</v>
      </c>
      <c r="M1925" s="14" t="str">
        <f>VLOOKUP(H1925,FormSalesRepTable[],2,0)</f>
        <v>MidWest</v>
      </c>
      <c r="N1925" s="13">
        <f t="shared" si="32"/>
        <v>59.25</v>
      </c>
    </row>
    <row r="1926" spans="7:14" x14ac:dyDescent="0.25">
      <c r="G1926" s="3">
        <v>41626</v>
      </c>
      <c r="H1926" t="s">
        <v>64</v>
      </c>
      <c r="I1926" t="s">
        <v>21</v>
      </c>
      <c r="J1926">
        <v>1.4999999999999999E-2</v>
      </c>
      <c r="K1926">
        <v>2</v>
      </c>
      <c r="L1926" s="13">
        <f>VLOOKUP(I1926,FormProductsTable[],2,0)*(1-FormTransactionsTable[[#This Row],[Discount]])</f>
        <v>24.625</v>
      </c>
      <c r="M1926" s="14" t="str">
        <f>VLOOKUP(H1926,FormSalesRepTable[],2,0)</f>
        <v>West</v>
      </c>
      <c r="N1926" s="13">
        <f t="shared" si="32"/>
        <v>49.25</v>
      </c>
    </row>
    <row r="1927" spans="7:14" x14ac:dyDescent="0.25">
      <c r="G1927" s="3">
        <v>41579</v>
      </c>
      <c r="H1927" t="s">
        <v>76</v>
      </c>
      <c r="I1927" t="s">
        <v>17</v>
      </c>
      <c r="J1927">
        <v>0</v>
      </c>
      <c r="K1927">
        <v>3</v>
      </c>
      <c r="L1927" s="13">
        <f>VLOOKUP(I1927,FormProductsTable[],2,0)*(1-FormTransactionsTable[[#This Row],[Discount]])</f>
        <v>22.95</v>
      </c>
      <c r="M1927" s="14" t="str">
        <f>VLOOKUP(H1927,FormSalesRepTable[],2,0)</f>
        <v>MidWest</v>
      </c>
      <c r="N1927" s="13">
        <f t="shared" si="32"/>
        <v>68.849999999999994</v>
      </c>
    </row>
    <row r="1928" spans="7:14" x14ac:dyDescent="0.25">
      <c r="G1928" s="3">
        <v>41498</v>
      </c>
      <c r="H1928" t="s">
        <v>73</v>
      </c>
      <c r="I1928" t="s">
        <v>21</v>
      </c>
      <c r="J1928">
        <v>0</v>
      </c>
      <c r="K1928">
        <v>3</v>
      </c>
      <c r="L1928" s="13">
        <f>VLOOKUP(I1928,FormProductsTable[],2,0)*(1-FormTransactionsTable[[#This Row],[Discount]])</f>
        <v>25</v>
      </c>
      <c r="M1928" s="14" t="str">
        <f>VLOOKUP(H1928,FormSalesRepTable[],2,0)</f>
        <v>MidWest</v>
      </c>
      <c r="N1928" s="13">
        <f t="shared" si="32"/>
        <v>75</v>
      </c>
    </row>
    <row r="1929" spans="7:14" x14ac:dyDescent="0.25">
      <c r="G1929" s="3">
        <v>41598</v>
      </c>
      <c r="H1929" t="s">
        <v>59</v>
      </c>
      <c r="I1929" t="s">
        <v>16</v>
      </c>
      <c r="J1929">
        <v>1.4999999999999999E-2</v>
      </c>
      <c r="K1929">
        <v>1</v>
      </c>
      <c r="L1929" s="13">
        <f>VLOOKUP(I1929,FormProductsTable[],2,0)*(1-FormTransactionsTable[[#This Row],[Discount]])</f>
        <v>19.650749999999999</v>
      </c>
      <c r="M1929" s="14" t="str">
        <f>VLOOKUP(H1929,FormSalesRepTable[],2,0)</f>
        <v>South</v>
      </c>
      <c r="N1929" s="13">
        <f t="shared" si="32"/>
        <v>19.649999999999999</v>
      </c>
    </row>
    <row r="1930" spans="7:14" x14ac:dyDescent="0.25">
      <c r="G1930" s="3">
        <v>41697</v>
      </c>
      <c r="H1930" t="s">
        <v>73</v>
      </c>
      <c r="I1930" t="s">
        <v>16</v>
      </c>
      <c r="J1930">
        <v>0.01</v>
      </c>
      <c r="K1930">
        <v>10</v>
      </c>
      <c r="L1930" s="13">
        <f>VLOOKUP(I1930,FormProductsTable[],2,0)*(1-FormTransactionsTable[[#This Row],[Discount]])</f>
        <v>19.750499999999999</v>
      </c>
      <c r="M1930" s="14" t="str">
        <f>VLOOKUP(H1930,FormSalesRepTable[],2,0)</f>
        <v>MidWest</v>
      </c>
      <c r="N1930" s="13">
        <f t="shared" si="32"/>
        <v>197.51</v>
      </c>
    </row>
    <row r="1931" spans="7:14" x14ac:dyDescent="0.25">
      <c r="G1931" s="3">
        <v>41893</v>
      </c>
      <c r="H1931" t="s">
        <v>35</v>
      </c>
      <c r="I1931" t="s">
        <v>21</v>
      </c>
      <c r="J1931">
        <v>0.03</v>
      </c>
      <c r="K1931">
        <v>3</v>
      </c>
      <c r="L1931" s="13">
        <f>VLOOKUP(I1931,FormProductsTable[],2,0)*(1-FormTransactionsTable[[#This Row],[Discount]])</f>
        <v>24.25</v>
      </c>
      <c r="M1931" s="14" t="str">
        <f>VLOOKUP(H1931,FormSalesRepTable[],2,0)</f>
        <v>West</v>
      </c>
      <c r="N1931" s="13">
        <f t="shared" si="32"/>
        <v>72.75</v>
      </c>
    </row>
    <row r="1932" spans="7:14" x14ac:dyDescent="0.25">
      <c r="G1932" s="3">
        <v>41988</v>
      </c>
      <c r="H1932" t="s">
        <v>76</v>
      </c>
      <c r="I1932" t="s">
        <v>17</v>
      </c>
      <c r="J1932">
        <v>0</v>
      </c>
      <c r="K1932">
        <v>24</v>
      </c>
      <c r="L1932" s="13">
        <f>VLOOKUP(I1932,FormProductsTable[],2,0)*(1-FormTransactionsTable[[#This Row],[Discount]])</f>
        <v>22.95</v>
      </c>
      <c r="M1932" s="14" t="str">
        <f>VLOOKUP(H1932,FormSalesRepTable[],2,0)</f>
        <v>MidWest</v>
      </c>
      <c r="N1932" s="13">
        <f t="shared" si="32"/>
        <v>550.79999999999995</v>
      </c>
    </row>
    <row r="1933" spans="7:14" x14ac:dyDescent="0.25">
      <c r="G1933" s="3">
        <v>41786</v>
      </c>
      <c r="H1933" t="s">
        <v>79</v>
      </c>
      <c r="I1933" t="s">
        <v>16</v>
      </c>
      <c r="J1933">
        <v>0</v>
      </c>
      <c r="K1933">
        <v>2</v>
      </c>
      <c r="L1933" s="13">
        <f>VLOOKUP(I1933,FormProductsTable[],2,0)*(1-FormTransactionsTable[[#This Row],[Discount]])</f>
        <v>19.95</v>
      </c>
      <c r="M1933" s="14" t="str">
        <f>VLOOKUP(H1933,FormSalesRepTable[],2,0)</f>
        <v>MidWest</v>
      </c>
      <c r="N1933" s="13">
        <f t="shared" si="32"/>
        <v>39.9</v>
      </c>
    </row>
    <row r="1934" spans="7:14" x14ac:dyDescent="0.25">
      <c r="G1934" s="3">
        <v>41432</v>
      </c>
      <c r="H1934" t="s">
        <v>18</v>
      </c>
      <c r="I1934" t="s">
        <v>12</v>
      </c>
      <c r="J1934">
        <v>1.4999999999999999E-2</v>
      </c>
      <c r="K1934">
        <v>1</v>
      </c>
      <c r="L1934" s="13">
        <f>VLOOKUP(I1934,FormProductsTable[],2,0)*(1-FormTransactionsTable[[#This Row],[Discount]])</f>
        <v>22.60575</v>
      </c>
      <c r="M1934" s="14" t="str">
        <f>VLOOKUP(H1934,FormSalesRepTable[],2,0)</f>
        <v>East</v>
      </c>
      <c r="N1934" s="13">
        <f t="shared" si="32"/>
        <v>22.61</v>
      </c>
    </row>
    <row r="1935" spans="7:14" x14ac:dyDescent="0.25">
      <c r="G1935" s="3">
        <v>41376</v>
      </c>
      <c r="H1935" t="s">
        <v>49</v>
      </c>
      <c r="I1935" t="s">
        <v>36</v>
      </c>
      <c r="J1935">
        <v>0</v>
      </c>
      <c r="K1935">
        <v>4</v>
      </c>
      <c r="L1935" s="13">
        <f>VLOOKUP(I1935,FormProductsTable[],2,0)*(1-FormTransactionsTable[[#This Row],[Discount]])</f>
        <v>25</v>
      </c>
      <c r="M1935" s="14" t="str">
        <f>VLOOKUP(H1935,FormSalesRepTable[],2,0)</f>
        <v>MidWest</v>
      </c>
      <c r="N1935" s="13">
        <f t="shared" si="32"/>
        <v>100</v>
      </c>
    </row>
    <row r="1936" spans="7:14" x14ac:dyDescent="0.25">
      <c r="G1936" s="3">
        <v>41636</v>
      </c>
      <c r="H1936" t="s">
        <v>53</v>
      </c>
      <c r="I1936" t="s">
        <v>17</v>
      </c>
      <c r="J1936">
        <v>2.5000000000000001E-2</v>
      </c>
      <c r="K1936">
        <v>2</v>
      </c>
      <c r="L1936" s="13">
        <f>VLOOKUP(I1936,FormProductsTable[],2,0)*(1-FormTransactionsTable[[#This Row],[Discount]])</f>
        <v>22.376249999999999</v>
      </c>
      <c r="M1936" s="14" t="str">
        <f>VLOOKUP(H1936,FormSalesRepTable[],2,0)</f>
        <v>East</v>
      </c>
      <c r="N1936" s="13">
        <f t="shared" si="32"/>
        <v>44.75</v>
      </c>
    </row>
    <row r="1937" spans="7:14" x14ac:dyDescent="0.25">
      <c r="G1937" s="3">
        <v>41998</v>
      </c>
      <c r="H1937" t="s">
        <v>43</v>
      </c>
      <c r="I1937" t="s">
        <v>27</v>
      </c>
      <c r="J1937">
        <v>2.5000000000000001E-2</v>
      </c>
      <c r="K1937">
        <v>3</v>
      </c>
      <c r="L1937" s="13">
        <f>VLOOKUP(I1937,FormProductsTable[],2,0)*(1-FormTransactionsTable[[#This Row],[Discount]])</f>
        <v>26.8125</v>
      </c>
      <c r="M1937" s="14" t="str">
        <f>VLOOKUP(H1937,FormSalesRepTable[],2,0)</f>
        <v>MidWest</v>
      </c>
      <c r="N1937" s="13">
        <f t="shared" si="32"/>
        <v>80.44</v>
      </c>
    </row>
    <row r="1938" spans="7:14" x14ac:dyDescent="0.25">
      <c r="G1938" s="3">
        <v>41998</v>
      </c>
      <c r="H1938" t="s">
        <v>32</v>
      </c>
      <c r="I1938" t="s">
        <v>12</v>
      </c>
      <c r="J1938">
        <v>0.01</v>
      </c>
      <c r="K1938">
        <v>2</v>
      </c>
      <c r="L1938" s="13">
        <f>VLOOKUP(I1938,FormProductsTable[],2,0)*(1-FormTransactionsTable[[#This Row],[Discount]])</f>
        <v>22.720499999999998</v>
      </c>
      <c r="M1938" s="14" t="str">
        <f>VLOOKUP(H1938,FormSalesRepTable[],2,0)</f>
        <v>MidWest</v>
      </c>
      <c r="N1938" s="13">
        <f t="shared" si="32"/>
        <v>45.44</v>
      </c>
    </row>
    <row r="1939" spans="7:14" x14ac:dyDescent="0.25">
      <c r="G1939" s="3">
        <v>41305</v>
      </c>
      <c r="H1939" t="s">
        <v>78</v>
      </c>
      <c r="I1939" t="s">
        <v>36</v>
      </c>
      <c r="J1939">
        <v>0</v>
      </c>
      <c r="K1939">
        <v>2</v>
      </c>
      <c r="L1939" s="13">
        <f>VLOOKUP(I1939,FormProductsTable[],2,0)*(1-FormTransactionsTable[[#This Row],[Discount]])</f>
        <v>25</v>
      </c>
      <c r="M1939" s="14" t="str">
        <f>VLOOKUP(H1939,FormSalesRepTable[],2,0)</f>
        <v>South</v>
      </c>
      <c r="N1939" s="13">
        <f t="shared" si="32"/>
        <v>50</v>
      </c>
    </row>
    <row r="1940" spans="7:14" x14ac:dyDescent="0.25">
      <c r="G1940" s="3">
        <v>41704</v>
      </c>
      <c r="H1940" t="s">
        <v>89</v>
      </c>
      <c r="I1940" t="s">
        <v>33</v>
      </c>
      <c r="J1940">
        <v>0.03</v>
      </c>
      <c r="K1940">
        <v>1</v>
      </c>
      <c r="L1940" s="13">
        <f>VLOOKUP(I1940,FormProductsTable[],2,0)*(1-FormTransactionsTable[[#This Row],[Discount]])</f>
        <v>22.794999999999998</v>
      </c>
      <c r="M1940" s="14" t="str">
        <f>VLOOKUP(H1940,FormSalesRepTable[],2,0)</f>
        <v>West</v>
      </c>
      <c r="N1940" s="13">
        <f t="shared" si="32"/>
        <v>22.8</v>
      </c>
    </row>
    <row r="1941" spans="7:14" x14ac:dyDescent="0.25">
      <c r="G1941" s="3">
        <v>41611</v>
      </c>
      <c r="H1941" t="s">
        <v>45</v>
      </c>
      <c r="I1941" t="s">
        <v>16</v>
      </c>
      <c r="J1941">
        <v>0.03</v>
      </c>
      <c r="K1941">
        <v>1</v>
      </c>
      <c r="L1941" s="13">
        <f>VLOOKUP(I1941,FormProductsTable[],2,0)*(1-FormTransactionsTable[[#This Row],[Discount]])</f>
        <v>19.351499999999998</v>
      </c>
      <c r="M1941" s="14" t="str">
        <f>VLOOKUP(H1941,FormSalesRepTable[],2,0)</f>
        <v>MidWest</v>
      </c>
      <c r="N1941" s="13">
        <f t="shared" si="32"/>
        <v>19.350000000000001</v>
      </c>
    </row>
    <row r="1942" spans="7:14" x14ac:dyDescent="0.25">
      <c r="G1942" s="3">
        <v>41631</v>
      </c>
      <c r="H1942" t="s">
        <v>78</v>
      </c>
      <c r="I1942" t="s">
        <v>27</v>
      </c>
      <c r="J1942">
        <v>2.5000000000000001E-2</v>
      </c>
      <c r="K1942">
        <v>2</v>
      </c>
      <c r="L1942" s="13">
        <f>VLOOKUP(I1942,FormProductsTable[],2,0)*(1-FormTransactionsTable[[#This Row],[Discount]])</f>
        <v>26.8125</v>
      </c>
      <c r="M1942" s="14" t="str">
        <f>VLOOKUP(H1942,FormSalesRepTable[],2,0)</f>
        <v>South</v>
      </c>
      <c r="N1942" s="13">
        <f t="shared" si="32"/>
        <v>53.63</v>
      </c>
    </row>
    <row r="1943" spans="7:14" x14ac:dyDescent="0.25">
      <c r="G1943" s="3">
        <v>41603</v>
      </c>
      <c r="H1943" t="s">
        <v>79</v>
      </c>
      <c r="I1943" t="s">
        <v>21</v>
      </c>
      <c r="J1943">
        <v>0</v>
      </c>
      <c r="K1943">
        <v>1</v>
      </c>
      <c r="L1943" s="13">
        <f>VLOOKUP(I1943,FormProductsTable[],2,0)*(1-FormTransactionsTable[[#This Row],[Discount]])</f>
        <v>25</v>
      </c>
      <c r="M1943" s="14" t="str">
        <f>VLOOKUP(H1943,FormSalesRepTable[],2,0)</f>
        <v>MidWest</v>
      </c>
      <c r="N1943" s="13">
        <f t="shared" si="32"/>
        <v>25</v>
      </c>
    </row>
    <row r="1944" spans="7:14" x14ac:dyDescent="0.25">
      <c r="G1944" s="3">
        <v>41596</v>
      </c>
      <c r="H1944" t="s">
        <v>84</v>
      </c>
      <c r="I1944" t="s">
        <v>16</v>
      </c>
      <c r="J1944">
        <v>0</v>
      </c>
      <c r="K1944">
        <v>3</v>
      </c>
      <c r="L1944" s="13">
        <f>VLOOKUP(I1944,FormProductsTable[],2,0)*(1-FormTransactionsTable[[#This Row],[Discount]])</f>
        <v>19.95</v>
      </c>
      <c r="M1944" s="14" t="str">
        <f>VLOOKUP(H1944,FormSalesRepTable[],2,0)</f>
        <v>West</v>
      </c>
      <c r="N1944" s="13">
        <f t="shared" si="32"/>
        <v>59.85</v>
      </c>
    </row>
    <row r="1945" spans="7:14" x14ac:dyDescent="0.25">
      <c r="G1945" s="3">
        <v>41966</v>
      </c>
      <c r="H1945" t="s">
        <v>79</v>
      </c>
      <c r="I1945" t="s">
        <v>17</v>
      </c>
      <c r="J1945">
        <v>0.02</v>
      </c>
      <c r="K1945">
        <v>1</v>
      </c>
      <c r="L1945" s="13">
        <f>VLOOKUP(I1945,FormProductsTable[],2,0)*(1-FormTransactionsTable[[#This Row],[Discount]])</f>
        <v>22.491</v>
      </c>
      <c r="M1945" s="14" t="str">
        <f>VLOOKUP(H1945,FormSalesRepTable[],2,0)</f>
        <v>MidWest</v>
      </c>
      <c r="N1945" s="13">
        <f t="shared" si="32"/>
        <v>22.49</v>
      </c>
    </row>
    <row r="1946" spans="7:14" x14ac:dyDescent="0.25">
      <c r="G1946" s="3">
        <v>41616</v>
      </c>
      <c r="H1946" t="s">
        <v>71</v>
      </c>
      <c r="I1946" t="s">
        <v>21</v>
      </c>
      <c r="J1946">
        <v>0</v>
      </c>
      <c r="K1946">
        <v>2</v>
      </c>
      <c r="L1946" s="13">
        <f>VLOOKUP(I1946,FormProductsTable[],2,0)*(1-FormTransactionsTable[[#This Row],[Discount]])</f>
        <v>25</v>
      </c>
      <c r="M1946" s="14" t="str">
        <f>VLOOKUP(H1946,FormSalesRepTable[],2,0)</f>
        <v>East</v>
      </c>
      <c r="N1946" s="13">
        <f t="shared" si="32"/>
        <v>50</v>
      </c>
    </row>
    <row r="1947" spans="7:14" x14ac:dyDescent="0.25">
      <c r="G1947" s="3">
        <v>41601</v>
      </c>
      <c r="H1947" t="s">
        <v>45</v>
      </c>
      <c r="I1947" t="s">
        <v>21</v>
      </c>
      <c r="J1947">
        <v>1.4999999999999999E-2</v>
      </c>
      <c r="K1947">
        <v>1</v>
      </c>
      <c r="L1947" s="13">
        <f>VLOOKUP(I1947,FormProductsTable[],2,0)*(1-FormTransactionsTable[[#This Row],[Discount]])</f>
        <v>24.625</v>
      </c>
      <c r="M1947" s="14" t="str">
        <f>VLOOKUP(H1947,FormSalesRepTable[],2,0)</f>
        <v>MidWest</v>
      </c>
      <c r="N1947" s="13">
        <f t="shared" si="32"/>
        <v>24.63</v>
      </c>
    </row>
    <row r="1948" spans="7:14" x14ac:dyDescent="0.25">
      <c r="G1948" s="3">
        <v>41998</v>
      </c>
      <c r="H1948" t="s">
        <v>81</v>
      </c>
      <c r="I1948" t="s">
        <v>16</v>
      </c>
      <c r="J1948">
        <v>0.02</v>
      </c>
      <c r="K1948">
        <v>2</v>
      </c>
      <c r="L1948" s="13">
        <f>VLOOKUP(I1948,FormProductsTable[],2,0)*(1-FormTransactionsTable[[#This Row],[Discount]])</f>
        <v>19.550999999999998</v>
      </c>
      <c r="M1948" s="14" t="str">
        <f>VLOOKUP(H1948,FormSalesRepTable[],2,0)</f>
        <v>West</v>
      </c>
      <c r="N1948" s="13">
        <f t="shared" si="32"/>
        <v>39.1</v>
      </c>
    </row>
    <row r="1949" spans="7:14" x14ac:dyDescent="0.25">
      <c r="G1949" s="3">
        <v>41958</v>
      </c>
      <c r="H1949" t="s">
        <v>56</v>
      </c>
      <c r="I1949" t="s">
        <v>41</v>
      </c>
      <c r="J1949">
        <v>0</v>
      </c>
      <c r="K1949">
        <v>2</v>
      </c>
      <c r="L1949" s="13">
        <f>VLOOKUP(I1949,FormProductsTable[],2,0)*(1-FormTransactionsTable[[#This Row],[Discount]])</f>
        <v>19</v>
      </c>
      <c r="M1949" s="14" t="str">
        <f>VLOOKUP(H1949,FormSalesRepTable[],2,0)</f>
        <v>South</v>
      </c>
      <c r="N1949" s="13">
        <f t="shared" si="32"/>
        <v>38</v>
      </c>
    </row>
    <row r="1950" spans="7:14" x14ac:dyDescent="0.25">
      <c r="G1950" s="3">
        <v>41528</v>
      </c>
      <c r="H1950" t="s">
        <v>37</v>
      </c>
      <c r="I1950" t="s">
        <v>12</v>
      </c>
      <c r="J1950">
        <v>0</v>
      </c>
      <c r="K1950">
        <v>2</v>
      </c>
      <c r="L1950" s="13">
        <f>VLOOKUP(I1950,FormProductsTable[],2,0)*(1-FormTransactionsTable[[#This Row],[Discount]])</f>
        <v>22.95</v>
      </c>
      <c r="M1950" s="14" t="str">
        <f>VLOOKUP(H1950,FormSalesRepTable[],2,0)</f>
        <v>South</v>
      </c>
      <c r="N1950" s="13">
        <f t="shared" si="32"/>
        <v>45.9</v>
      </c>
    </row>
    <row r="1951" spans="7:14" x14ac:dyDescent="0.25">
      <c r="G1951" s="3">
        <v>42001</v>
      </c>
      <c r="H1951" t="s">
        <v>26</v>
      </c>
      <c r="I1951" t="s">
        <v>21</v>
      </c>
      <c r="J1951">
        <v>0</v>
      </c>
      <c r="K1951">
        <v>2</v>
      </c>
      <c r="L1951" s="13">
        <f>VLOOKUP(I1951,FormProductsTable[],2,0)*(1-FormTransactionsTable[[#This Row],[Discount]])</f>
        <v>25</v>
      </c>
      <c r="M1951" s="14" t="str">
        <f>VLOOKUP(H1951,FormSalesRepTable[],2,0)</f>
        <v>MidWest</v>
      </c>
      <c r="N1951" s="13">
        <f t="shared" si="32"/>
        <v>50</v>
      </c>
    </row>
    <row r="1952" spans="7:14" x14ac:dyDescent="0.25">
      <c r="G1952" s="3">
        <v>41980</v>
      </c>
      <c r="H1952" t="s">
        <v>26</v>
      </c>
      <c r="I1952" t="s">
        <v>16</v>
      </c>
      <c r="J1952">
        <v>0.02</v>
      </c>
      <c r="K1952">
        <v>1</v>
      </c>
      <c r="L1952" s="13">
        <f>VLOOKUP(I1952,FormProductsTable[],2,0)*(1-FormTransactionsTable[[#This Row],[Discount]])</f>
        <v>19.550999999999998</v>
      </c>
      <c r="M1952" s="14" t="str">
        <f>VLOOKUP(H1952,FormSalesRepTable[],2,0)</f>
        <v>MidWest</v>
      </c>
      <c r="N1952" s="13">
        <f t="shared" si="32"/>
        <v>19.55</v>
      </c>
    </row>
    <row r="1953" spans="7:14" x14ac:dyDescent="0.25">
      <c r="G1953" s="3">
        <v>41905</v>
      </c>
      <c r="H1953" t="s">
        <v>29</v>
      </c>
      <c r="I1953" t="s">
        <v>12</v>
      </c>
      <c r="J1953">
        <v>2.5000000000000001E-2</v>
      </c>
      <c r="K1953">
        <v>3</v>
      </c>
      <c r="L1953" s="13">
        <f>VLOOKUP(I1953,FormProductsTable[],2,0)*(1-FormTransactionsTable[[#This Row],[Discount]])</f>
        <v>22.376249999999999</v>
      </c>
      <c r="M1953" s="14" t="str">
        <f>VLOOKUP(H1953,FormSalesRepTable[],2,0)</f>
        <v>East</v>
      </c>
      <c r="N1953" s="13">
        <f t="shared" si="32"/>
        <v>67.13</v>
      </c>
    </row>
    <row r="1954" spans="7:14" x14ac:dyDescent="0.25">
      <c r="G1954" s="3">
        <v>41926</v>
      </c>
      <c r="H1954" t="s">
        <v>46</v>
      </c>
      <c r="I1954" t="s">
        <v>33</v>
      </c>
      <c r="J1954">
        <v>2.5000000000000001E-2</v>
      </c>
      <c r="K1954">
        <v>3</v>
      </c>
      <c r="L1954" s="13">
        <f>VLOOKUP(I1954,FormProductsTable[],2,0)*(1-FormTransactionsTable[[#This Row],[Discount]])</f>
        <v>22.912499999999998</v>
      </c>
      <c r="M1954" s="14" t="str">
        <f>VLOOKUP(H1954,FormSalesRepTable[],2,0)</f>
        <v>South</v>
      </c>
      <c r="N1954" s="13">
        <f t="shared" si="32"/>
        <v>68.739999999999995</v>
      </c>
    </row>
    <row r="1955" spans="7:14" x14ac:dyDescent="0.25">
      <c r="G1955" s="3">
        <v>41978</v>
      </c>
      <c r="H1955" t="s">
        <v>26</v>
      </c>
      <c r="I1955" t="s">
        <v>41</v>
      </c>
      <c r="J1955">
        <v>0</v>
      </c>
      <c r="K1955">
        <v>3</v>
      </c>
      <c r="L1955" s="13">
        <f>VLOOKUP(I1955,FormProductsTable[],2,0)*(1-FormTransactionsTable[[#This Row],[Discount]])</f>
        <v>19</v>
      </c>
      <c r="M1955" s="14" t="str">
        <f>VLOOKUP(H1955,FormSalesRepTable[],2,0)</f>
        <v>MidWest</v>
      </c>
      <c r="N1955" s="13">
        <f t="shared" si="32"/>
        <v>57</v>
      </c>
    </row>
    <row r="1956" spans="7:14" x14ac:dyDescent="0.25">
      <c r="G1956" s="3">
        <v>41970</v>
      </c>
      <c r="H1956" t="s">
        <v>37</v>
      </c>
      <c r="I1956" t="s">
        <v>24</v>
      </c>
      <c r="J1956">
        <v>2.5000000000000001E-2</v>
      </c>
      <c r="K1956">
        <v>2</v>
      </c>
      <c r="L1956" s="13">
        <f>VLOOKUP(I1956,FormProductsTable[],2,0)*(1-FormTransactionsTable[[#This Row],[Discount]])</f>
        <v>33.15</v>
      </c>
      <c r="M1956" s="14" t="str">
        <f>VLOOKUP(H1956,FormSalesRepTable[],2,0)</f>
        <v>South</v>
      </c>
      <c r="N1956" s="13">
        <f t="shared" si="32"/>
        <v>66.3</v>
      </c>
    </row>
    <row r="1957" spans="7:14" x14ac:dyDescent="0.25">
      <c r="G1957" s="3">
        <v>41621</v>
      </c>
      <c r="H1957" t="s">
        <v>77</v>
      </c>
      <c r="I1957" t="s">
        <v>7</v>
      </c>
      <c r="J1957">
        <v>1.4999999999999999E-2</v>
      </c>
      <c r="K1957">
        <v>3</v>
      </c>
      <c r="L1957" s="13">
        <f>VLOOKUP(I1957,FormProductsTable[],2,0)*(1-FormTransactionsTable[[#This Row],[Discount]])</f>
        <v>20.684999999999999</v>
      </c>
      <c r="M1957" s="14" t="str">
        <f>VLOOKUP(H1957,FormSalesRepTable[],2,0)</f>
        <v>West</v>
      </c>
      <c r="N1957" s="13">
        <f t="shared" si="32"/>
        <v>62.06</v>
      </c>
    </row>
    <row r="1958" spans="7:14" x14ac:dyDescent="0.25">
      <c r="G1958" s="3">
        <v>41973</v>
      </c>
      <c r="H1958" t="s">
        <v>82</v>
      </c>
      <c r="I1958" t="s">
        <v>16</v>
      </c>
      <c r="J1958">
        <v>0.03</v>
      </c>
      <c r="K1958">
        <v>1</v>
      </c>
      <c r="L1958" s="13">
        <f>VLOOKUP(I1958,FormProductsTable[],2,0)*(1-FormTransactionsTable[[#This Row],[Discount]])</f>
        <v>19.351499999999998</v>
      </c>
      <c r="M1958" s="14" t="str">
        <f>VLOOKUP(H1958,FormSalesRepTable[],2,0)</f>
        <v>South</v>
      </c>
      <c r="N1958" s="13">
        <f t="shared" si="32"/>
        <v>19.350000000000001</v>
      </c>
    </row>
    <row r="1959" spans="7:14" x14ac:dyDescent="0.25">
      <c r="G1959" s="3">
        <v>41890</v>
      </c>
      <c r="H1959" t="s">
        <v>10</v>
      </c>
      <c r="I1959" t="s">
        <v>33</v>
      </c>
      <c r="J1959">
        <v>0</v>
      </c>
      <c r="K1959">
        <v>1</v>
      </c>
      <c r="L1959" s="13">
        <f>VLOOKUP(I1959,FormProductsTable[],2,0)*(1-FormTransactionsTable[[#This Row],[Discount]])</f>
        <v>23.5</v>
      </c>
      <c r="M1959" s="14" t="str">
        <f>VLOOKUP(H1959,FormSalesRepTable[],2,0)</f>
        <v>West</v>
      </c>
      <c r="N1959" s="13">
        <f t="shared" si="32"/>
        <v>23.5</v>
      </c>
    </row>
    <row r="1960" spans="7:14" x14ac:dyDescent="0.25">
      <c r="G1960" s="3">
        <v>41597</v>
      </c>
      <c r="H1960" t="s">
        <v>64</v>
      </c>
      <c r="I1960" t="s">
        <v>7</v>
      </c>
      <c r="J1960">
        <v>0</v>
      </c>
      <c r="K1960">
        <v>4</v>
      </c>
      <c r="L1960" s="13">
        <f>VLOOKUP(I1960,FormProductsTable[],2,0)*(1-FormTransactionsTable[[#This Row],[Discount]])</f>
        <v>21</v>
      </c>
      <c r="M1960" s="14" t="str">
        <f>VLOOKUP(H1960,FormSalesRepTable[],2,0)</f>
        <v>West</v>
      </c>
      <c r="N1960" s="13">
        <f t="shared" si="32"/>
        <v>84</v>
      </c>
    </row>
    <row r="1961" spans="7:14" x14ac:dyDescent="0.25">
      <c r="G1961" s="3">
        <v>41552</v>
      </c>
      <c r="H1961" t="s">
        <v>10</v>
      </c>
      <c r="I1961" t="s">
        <v>33</v>
      </c>
      <c r="J1961">
        <v>0</v>
      </c>
      <c r="K1961">
        <v>2</v>
      </c>
      <c r="L1961" s="13">
        <f>VLOOKUP(I1961,FormProductsTable[],2,0)*(1-FormTransactionsTable[[#This Row],[Discount]])</f>
        <v>23.5</v>
      </c>
      <c r="M1961" s="14" t="str">
        <f>VLOOKUP(H1961,FormSalesRepTable[],2,0)</f>
        <v>West</v>
      </c>
      <c r="N1961" s="13">
        <f t="shared" si="32"/>
        <v>47</v>
      </c>
    </row>
    <row r="1962" spans="7:14" x14ac:dyDescent="0.25">
      <c r="G1962" s="3">
        <v>41987</v>
      </c>
      <c r="H1962" t="s">
        <v>75</v>
      </c>
      <c r="I1962" t="s">
        <v>30</v>
      </c>
      <c r="J1962">
        <v>0.02</v>
      </c>
      <c r="K1962">
        <v>3</v>
      </c>
      <c r="L1962" s="13">
        <f>VLOOKUP(I1962,FormProductsTable[],2,0)*(1-FormTransactionsTable[[#This Row],[Discount]])</f>
        <v>29.4</v>
      </c>
      <c r="M1962" s="14" t="str">
        <f>VLOOKUP(H1962,FormSalesRepTable[],2,0)</f>
        <v>MidWest</v>
      </c>
      <c r="N1962" s="13">
        <f t="shared" si="32"/>
        <v>88.2</v>
      </c>
    </row>
    <row r="1963" spans="7:14" x14ac:dyDescent="0.25">
      <c r="G1963" s="3">
        <v>41667</v>
      </c>
      <c r="H1963" t="s">
        <v>87</v>
      </c>
      <c r="I1963" t="s">
        <v>16</v>
      </c>
      <c r="J1963">
        <v>0</v>
      </c>
      <c r="K1963">
        <v>2</v>
      </c>
      <c r="L1963" s="13">
        <f>VLOOKUP(I1963,FormProductsTable[],2,0)*(1-FormTransactionsTable[[#This Row],[Discount]])</f>
        <v>19.95</v>
      </c>
      <c r="M1963" s="14" t="str">
        <f>VLOOKUP(H1963,FormSalesRepTable[],2,0)</f>
        <v>MidWest</v>
      </c>
      <c r="N1963" s="13">
        <f t="shared" si="32"/>
        <v>39.9</v>
      </c>
    </row>
    <row r="1964" spans="7:14" x14ac:dyDescent="0.25">
      <c r="G1964" s="3">
        <v>42001</v>
      </c>
      <c r="H1964" t="s">
        <v>59</v>
      </c>
      <c r="I1964" t="s">
        <v>16</v>
      </c>
      <c r="J1964">
        <v>0.01</v>
      </c>
      <c r="K1964">
        <v>13</v>
      </c>
      <c r="L1964" s="13">
        <f>VLOOKUP(I1964,FormProductsTable[],2,0)*(1-FormTransactionsTable[[#This Row],[Discount]])</f>
        <v>19.750499999999999</v>
      </c>
      <c r="M1964" s="14" t="str">
        <f>VLOOKUP(H1964,FormSalesRepTable[],2,0)</f>
        <v>South</v>
      </c>
      <c r="N1964" s="13">
        <f t="shared" si="32"/>
        <v>256.76</v>
      </c>
    </row>
    <row r="1965" spans="7:14" x14ac:dyDescent="0.25">
      <c r="G1965" s="3">
        <v>41691</v>
      </c>
      <c r="H1965" t="s">
        <v>79</v>
      </c>
      <c r="I1965" t="s">
        <v>11</v>
      </c>
      <c r="J1965">
        <v>0</v>
      </c>
      <c r="K1965">
        <v>3</v>
      </c>
      <c r="L1965" s="13">
        <f>VLOOKUP(I1965,FormProductsTable[],2,0)*(1-FormTransactionsTable[[#This Row],[Discount]])</f>
        <v>79.95</v>
      </c>
      <c r="M1965" s="14" t="str">
        <f>VLOOKUP(H1965,FormSalesRepTable[],2,0)</f>
        <v>MidWest</v>
      </c>
      <c r="N1965" s="13">
        <f t="shared" si="32"/>
        <v>239.85</v>
      </c>
    </row>
    <row r="1966" spans="7:14" x14ac:dyDescent="0.25">
      <c r="G1966" s="3">
        <v>41981</v>
      </c>
      <c r="H1966" t="s">
        <v>26</v>
      </c>
      <c r="I1966" t="s">
        <v>24</v>
      </c>
      <c r="J1966">
        <v>0.01</v>
      </c>
      <c r="K1966">
        <v>3</v>
      </c>
      <c r="L1966" s="13">
        <f>VLOOKUP(I1966,FormProductsTable[],2,0)*(1-FormTransactionsTable[[#This Row],[Discount]])</f>
        <v>33.659999999999997</v>
      </c>
      <c r="M1966" s="14" t="str">
        <f>VLOOKUP(H1966,FormSalesRepTable[],2,0)</f>
        <v>MidWest</v>
      </c>
      <c r="N1966" s="13">
        <f t="shared" si="32"/>
        <v>100.98</v>
      </c>
    </row>
    <row r="1967" spans="7:14" x14ac:dyDescent="0.25">
      <c r="G1967" s="3">
        <v>41530</v>
      </c>
      <c r="H1967" t="s">
        <v>55</v>
      </c>
      <c r="I1967" t="s">
        <v>24</v>
      </c>
      <c r="J1967">
        <v>1.4999999999999999E-2</v>
      </c>
      <c r="K1967">
        <v>2</v>
      </c>
      <c r="L1967" s="13">
        <f>VLOOKUP(I1967,FormProductsTable[],2,0)*(1-FormTransactionsTable[[#This Row],[Discount]])</f>
        <v>33.49</v>
      </c>
      <c r="M1967" s="14" t="str">
        <f>VLOOKUP(H1967,FormSalesRepTable[],2,0)</f>
        <v>West</v>
      </c>
      <c r="N1967" s="13">
        <f t="shared" si="32"/>
        <v>66.98</v>
      </c>
    </row>
    <row r="1968" spans="7:14" x14ac:dyDescent="0.25">
      <c r="G1968" s="3">
        <v>41289</v>
      </c>
      <c r="H1968" t="s">
        <v>43</v>
      </c>
      <c r="I1968" t="s">
        <v>21</v>
      </c>
      <c r="J1968">
        <v>2.5000000000000001E-2</v>
      </c>
      <c r="K1968">
        <v>3</v>
      </c>
      <c r="L1968" s="13">
        <f>VLOOKUP(I1968,FormProductsTable[],2,0)*(1-FormTransactionsTable[[#This Row],[Discount]])</f>
        <v>24.375</v>
      </c>
      <c r="M1968" s="14" t="str">
        <f>VLOOKUP(H1968,FormSalesRepTable[],2,0)</f>
        <v>MidWest</v>
      </c>
      <c r="N1968" s="13">
        <f t="shared" si="32"/>
        <v>73.13</v>
      </c>
    </row>
    <row r="1969" spans="7:14" x14ac:dyDescent="0.25">
      <c r="G1969" s="3">
        <v>41588</v>
      </c>
      <c r="H1969" t="s">
        <v>20</v>
      </c>
      <c r="I1969" t="s">
        <v>16</v>
      </c>
      <c r="J1969">
        <v>0.02</v>
      </c>
      <c r="K1969">
        <v>2</v>
      </c>
      <c r="L1969" s="13">
        <f>VLOOKUP(I1969,FormProductsTable[],2,0)*(1-FormTransactionsTable[[#This Row],[Discount]])</f>
        <v>19.550999999999998</v>
      </c>
      <c r="M1969" s="14" t="str">
        <f>VLOOKUP(H1969,FormSalesRepTable[],2,0)</f>
        <v>West</v>
      </c>
      <c r="N1969" s="13">
        <f t="shared" si="32"/>
        <v>39.1</v>
      </c>
    </row>
    <row r="1970" spans="7:14" x14ac:dyDescent="0.25">
      <c r="G1970" s="3">
        <v>41983</v>
      </c>
      <c r="H1970" t="s">
        <v>85</v>
      </c>
      <c r="I1970" t="s">
        <v>33</v>
      </c>
      <c r="J1970">
        <v>0.01</v>
      </c>
      <c r="K1970">
        <v>3</v>
      </c>
      <c r="L1970" s="13">
        <f>VLOOKUP(I1970,FormProductsTable[],2,0)*(1-FormTransactionsTable[[#This Row],[Discount]])</f>
        <v>23.265000000000001</v>
      </c>
      <c r="M1970" s="14" t="str">
        <f>VLOOKUP(H1970,FormSalesRepTable[],2,0)</f>
        <v>West</v>
      </c>
      <c r="N1970" s="13">
        <f t="shared" si="32"/>
        <v>69.8</v>
      </c>
    </row>
    <row r="1971" spans="7:14" x14ac:dyDescent="0.25">
      <c r="G1971" s="3">
        <v>41968</v>
      </c>
      <c r="H1971" t="s">
        <v>52</v>
      </c>
      <c r="I1971" t="s">
        <v>33</v>
      </c>
      <c r="J1971">
        <v>0</v>
      </c>
      <c r="K1971">
        <v>3</v>
      </c>
      <c r="L1971" s="13">
        <f>VLOOKUP(I1971,FormProductsTable[],2,0)*(1-FormTransactionsTable[[#This Row],[Discount]])</f>
        <v>23.5</v>
      </c>
      <c r="M1971" s="14" t="str">
        <f>VLOOKUP(H1971,FormSalesRepTable[],2,0)</f>
        <v>West</v>
      </c>
      <c r="N1971" s="13">
        <f t="shared" si="32"/>
        <v>70.5</v>
      </c>
    </row>
    <row r="1972" spans="7:14" x14ac:dyDescent="0.25">
      <c r="G1972" s="3">
        <v>41904</v>
      </c>
      <c r="H1972" t="s">
        <v>92</v>
      </c>
      <c r="I1972" t="s">
        <v>17</v>
      </c>
      <c r="J1972">
        <v>0</v>
      </c>
      <c r="K1972">
        <v>2</v>
      </c>
      <c r="L1972" s="13">
        <f>VLOOKUP(I1972,FormProductsTable[],2,0)*(1-FormTransactionsTable[[#This Row],[Discount]])</f>
        <v>22.95</v>
      </c>
      <c r="M1972" s="14" t="str">
        <f>VLOOKUP(H1972,FormSalesRepTable[],2,0)</f>
        <v>MidWest</v>
      </c>
      <c r="N1972" s="13">
        <f t="shared" si="32"/>
        <v>45.9</v>
      </c>
    </row>
    <row r="1973" spans="7:14" x14ac:dyDescent="0.25">
      <c r="G1973" s="3">
        <v>41582</v>
      </c>
      <c r="H1973" t="s">
        <v>88</v>
      </c>
      <c r="I1973" t="s">
        <v>12</v>
      </c>
      <c r="J1973">
        <v>0</v>
      </c>
      <c r="K1973">
        <v>3</v>
      </c>
      <c r="L1973" s="13">
        <f>VLOOKUP(I1973,FormProductsTable[],2,0)*(1-FormTransactionsTable[[#This Row],[Discount]])</f>
        <v>22.95</v>
      </c>
      <c r="M1973" s="14" t="str">
        <f>VLOOKUP(H1973,FormSalesRepTable[],2,0)</f>
        <v>West</v>
      </c>
      <c r="N1973" s="13">
        <f t="shared" si="32"/>
        <v>68.849999999999994</v>
      </c>
    </row>
    <row r="1974" spans="7:14" x14ac:dyDescent="0.25">
      <c r="G1974" s="3">
        <v>41607</v>
      </c>
      <c r="H1974" t="s">
        <v>26</v>
      </c>
      <c r="I1974" t="s">
        <v>17</v>
      </c>
      <c r="J1974">
        <v>2.5000000000000001E-2</v>
      </c>
      <c r="K1974">
        <v>3</v>
      </c>
      <c r="L1974" s="13">
        <f>VLOOKUP(I1974,FormProductsTable[],2,0)*(1-FormTransactionsTable[[#This Row],[Discount]])</f>
        <v>22.376249999999999</v>
      </c>
      <c r="M1974" s="14" t="str">
        <f>VLOOKUP(H1974,FormSalesRepTable[],2,0)</f>
        <v>MidWest</v>
      </c>
      <c r="N1974" s="13">
        <f t="shared" si="32"/>
        <v>67.13</v>
      </c>
    </row>
    <row r="1975" spans="7:14" x14ac:dyDescent="0.25">
      <c r="G1975" s="3">
        <v>41947</v>
      </c>
      <c r="H1975" t="s">
        <v>45</v>
      </c>
      <c r="I1975" t="s">
        <v>24</v>
      </c>
      <c r="J1975">
        <v>0</v>
      </c>
      <c r="K1975">
        <v>2</v>
      </c>
      <c r="L1975" s="13">
        <f>VLOOKUP(I1975,FormProductsTable[],2,0)*(1-FormTransactionsTable[[#This Row],[Discount]])</f>
        <v>34</v>
      </c>
      <c r="M1975" s="14" t="str">
        <f>VLOOKUP(H1975,FormSalesRepTable[],2,0)</f>
        <v>MidWest</v>
      </c>
      <c r="N1975" s="13">
        <f t="shared" si="32"/>
        <v>68</v>
      </c>
    </row>
    <row r="1976" spans="7:14" x14ac:dyDescent="0.25">
      <c r="G1976" s="3">
        <v>41966</v>
      </c>
      <c r="H1976" t="s">
        <v>10</v>
      </c>
      <c r="I1976" t="s">
        <v>24</v>
      </c>
      <c r="J1976">
        <v>0</v>
      </c>
      <c r="K1976">
        <v>2</v>
      </c>
      <c r="L1976" s="13">
        <f>VLOOKUP(I1976,FormProductsTable[],2,0)*(1-FormTransactionsTable[[#This Row],[Discount]])</f>
        <v>34</v>
      </c>
      <c r="M1976" s="14" t="str">
        <f>VLOOKUP(H1976,FormSalesRepTable[],2,0)</f>
        <v>West</v>
      </c>
      <c r="N1976" s="13">
        <f t="shared" si="32"/>
        <v>68</v>
      </c>
    </row>
    <row r="1977" spans="7:14" x14ac:dyDescent="0.25">
      <c r="G1977" s="3">
        <v>41866</v>
      </c>
      <c r="H1977" t="s">
        <v>29</v>
      </c>
      <c r="I1977" t="s">
        <v>16</v>
      </c>
      <c r="J1977">
        <v>0.03</v>
      </c>
      <c r="K1977">
        <v>2</v>
      </c>
      <c r="L1977" s="13">
        <f>VLOOKUP(I1977,FormProductsTable[],2,0)*(1-FormTransactionsTable[[#This Row],[Discount]])</f>
        <v>19.351499999999998</v>
      </c>
      <c r="M1977" s="14" t="str">
        <f>VLOOKUP(H1977,FormSalesRepTable[],2,0)</f>
        <v>East</v>
      </c>
      <c r="N1977" s="13">
        <f t="shared" si="32"/>
        <v>38.700000000000003</v>
      </c>
    </row>
    <row r="1978" spans="7:14" x14ac:dyDescent="0.25">
      <c r="G1978" s="3">
        <v>41985</v>
      </c>
      <c r="H1978" t="s">
        <v>62</v>
      </c>
      <c r="I1978" t="s">
        <v>12</v>
      </c>
      <c r="J1978">
        <v>0</v>
      </c>
      <c r="K1978">
        <v>1</v>
      </c>
      <c r="L1978" s="13">
        <f>VLOOKUP(I1978,FormProductsTable[],2,0)*(1-FormTransactionsTable[[#This Row],[Discount]])</f>
        <v>22.95</v>
      </c>
      <c r="M1978" s="14" t="str">
        <f>VLOOKUP(H1978,FormSalesRepTable[],2,0)</f>
        <v>MidWest</v>
      </c>
      <c r="N1978" s="13">
        <f t="shared" si="32"/>
        <v>22.95</v>
      </c>
    </row>
    <row r="1979" spans="7:14" x14ac:dyDescent="0.25">
      <c r="G1979" s="3">
        <v>41420</v>
      </c>
      <c r="H1979" t="s">
        <v>60</v>
      </c>
      <c r="I1979" t="s">
        <v>30</v>
      </c>
      <c r="J1979">
        <v>0</v>
      </c>
      <c r="K1979">
        <v>2</v>
      </c>
      <c r="L1979" s="13">
        <f>VLOOKUP(I1979,FormProductsTable[],2,0)*(1-FormTransactionsTable[[#This Row],[Discount]])</f>
        <v>30</v>
      </c>
      <c r="M1979" s="14" t="str">
        <f>VLOOKUP(H1979,FormSalesRepTable[],2,0)</f>
        <v>South</v>
      </c>
      <c r="N1979" s="13">
        <f t="shared" si="32"/>
        <v>60</v>
      </c>
    </row>
    <row r="1980" spans="7:14" x14ac:dyDescent="0.25">
      <c r="G1980" s="3">
        <v>41982</v>
      </c>
      <c r="H1980" t="s">
        <v>32</v>
      </c>
      <c r="I1980" t="s">
        <v>30</v>
      </c>
      <c r="J1980">
        <v>0.01</v>
      </c>
      <c r="K1980">
        <v>3</v>
      </c>
      <c r="L1980" s="13">
        <f>VLOOKUP(I1980,FormProductsTable[],2,0)*(1-FormTransactionsTable[[#This Row],[Discount]])</f>
        <v>29.7</v>
      </c>
      <c r="M1980" s="14" t="str">
        <f>VLOOKUP(H1980,FormSalesRepTable[],2,0)</f>
        <v>MidWest</v>
      </c>
      <c r="N1980" s="13">
        <f t="shared" si="32"/>
        <v>89.1</v>
      </c>
    </row>
    <row r="1981" spans="7:14" x14ac:dyDescent="0.25">
      <c r="G1981" s="3">
        <v>41582</v>
      </c>
      <c r="H1981" t="s">
        <v>10</v>
      </c>
      <c r="I1981" t="s">
        <v>27</v>
      </c>
      <c r="J1981">
        <v>0.03</v>
      </c>
      <c r="K1981">
        <v>3</v>
      </c>
      <c r="L1981" s="13">
        <f>VLOOKUP(I1981,FormProductsTable[],2,0)*(1-FormTransactionsTable[[#This Row],[Discount]])</f>
        <v>26.675000000000001</v>
      </c>
      <c r="M1981" s="14" t="str">
        <f>VLOOKUP(H1981,FormSalesRepTable[],2,0)</f>
        <v>West</v>
      </c>
      <c r="N1981" s="13">
        <f t="shared" si="32"/>
        <v>80.03</v>
      </c>
    </row>
    <row r="1982" spans="7:14" x14ac:dyDescent="0.25">
      <c r="G1982" s="3">
        <v>41946</v>
      </c>
      <c r="H1982" t="s">
        <v>78</v>
      </c>
      <c r="I1982" t="s">
        <v>30</v>
      </c>
      <c r="J1982">
        <v>0</v>
      </c>
      <c r="K1982">
        <v>12</v>
      </c>
      <c r="L1982" s="13">
        <f>VLOOKUP(I1982,FormProductsTable[],2,0)*(1-FormTransactionsTable[[#This Row],[Discount]])</f>
        <v>30</v>
      </c>
      <c r="M1982" s="14" t="str">
        <f>VLOOKUP(H1982,FormSalesRepTable[],2,0)</f>
        <v>South</v>
      </c>
      <c r="N1982" s="13">
        <f t="shared" si="32"/>
        <v>360</v>
      </c>
    </row>
    <row r="1983" spans="7:14" x14ac:dyDescent="0.25">
      <c r="G1983" s="3">
        <v>41889</v>
      </c>
      <c r="H1983" t="s">
        <v>83</v>
      </c>
      <c r="I1983" t="s">
        <v>24</v>
      </c>
      <c r="J1983">
        <v>0</v>
      </c>
      <c r="K1983">
        <v>3</v>
      </c>
      <c r="L1983" s="13">
        <f>VLOOKUP(I1983,FormProductsTable[],2,0)*(1-FormTransactionsTable[[#This Row],[Discount]])</f>
        <v>34</v>
      </c>
      <c r="M1983" s="14" t="str">
        <f>VLOOKUP(H1983,FormSalesRepTable[],2,0)</f>
        <v>East</v>
      </c>
      <c r="N1983" s="13">
        <f t="shared" si="32"/>
        <v>102</v>
      </c>
    </row>
    <row r="1984" spans="7:14" x14ac:dyDescent="0.25">
      <c r="G1984" s="3">
        <v>41582</v>
      </c>
      <c r="H1984" t="s">
        <v>42</v>
      </c>
      <c r="I1984" t="s">
        <v>30</v>
      </c>
      <c r="J1984">
        <v>0</v>
      </c>
      <c r="K1984">
        <v>2</v>
      </c>
      <c r="L1984" s="13">
        <f>VLOOKUP(I1984,FormProductsTable[],2,0)*(1-FormTransactionsTable[[#This Row],[Discount]])</f>
        <v>30</v>
      </c>
      <c r="M1984" s="14" t="str">
        <f>VLOOKUP(H1984,FormSalesRepTable[],2,0)</f>
        <v>MidWest</v>
      </c>
      <c r="N1984" s="13">
        <f t="shared" si="32"/>
        <v>60</v>
      </c>
    </row>
    <row r="1985" spans="7:14" x14ac:dyDescent="0.25">
      <c r="G1985" s="3">
        <v>41599</v>
      </c>
      <c r="H1985" t="s">
        <v>35</v>
      </c>
      <c r="I1985" t="s">
        <v>12</v>
      </c>
      <c r="J1985">
        <v>1.4999999999999999E-2</v>
      </c>
      <c r="K1985">
        <v>1</v>
      </c>
      <c r="L1985" s="13">
        <f>VLOOKUP(I1985,FormProductsTable[],2,0)*(1-FormTransactionsTable[[#This Row],[Discount]])</f>
        <v>22.60575</v>
      </c>
      <c r="M1985" s="14" t="str">
        <f>VLOOKUP(H1985,FormSalesRepTable[],2,0)</f>
        <v>West</v>
      </c>
      <c r="N1985" s="13">
        <f t="shared" si="32"/>
        <v>22.61</v>
      </c>
    </row>
    <row r="1986" spans="7:14" x14ac:dyDescent="0.25">
      <c r="G1986" s="3">
        <v>41973</v>
      </c>
      <c r="H1986" t="s">
        <v>51</v>
      </c>
      <c r="I1986" t="s">
        <v>27</v>
      </c>
      <c r="J1986">
        <v>0</v>
      </c>
      <c r="K1986">
        <v>11</v>
      </c>
      <c r="L1986" s="13">
        <f>VLOOKUP(I1986,FormProductsTable[],2,0)*(1-FormTransactionsTable[[#This Row],[Discount]])</f>
        <v>27.5</v>
      </c>
      <c r="M1986" s="14" t="str">
        <f>VLOOKUP(H1986,FormSalesRepTable[],2,0)</f>
        <v>South</v>
      </c>
      <c r="N1986" s="13">
        <f t="shared" si="32"/>
        <v>302.5</v>
      </c>
    </row>
    <row r="1987" spans="7:14" x14ac:dyDescent="0.25">
      <c r="G1987" s="3">
        <v>41950</v>
      </c>
      <c r="H1987" t="s">
        <v>70</v>
      </c>
      <c r="I1987" t="s">
        <v>24</v>
      </c>
      <c r="J1987">
        <v>0</v>
      </c>
      <c r="K1987">
        <v>1</v>
      </c>
      <c r="L1987" s="13">
        <f>VLOOKUP(I1987,FormProductsTable[],2,0)*(1-FormTransactionsTable[[#This Row],[Discount]])</f>
        <v>34</v>
      </c>
      <c r="M1987" s="14" t="str">
        <f>VLOOKUP(H1987,FormSalesRepTable[],2,0)</f>
        <v>MidWest</v>
      </c>
      <c r="N1987" s="13">
        <f t="shared" ref="N1987:N2050" si="33">ROUND(L1987*K1987,2)</f>
        <v>34</v>
      </c>
    </row>
    <row r="1988" spans="7:14" x14ac:dyDescent="0.25">
      <c r="G1988" s="3">
        <v>41637</v>
      </c>
      <c r="H1988" t="s">
        <v>45</v>
      </c>
      <c r="I1988" t="s">
        <v>36</v>
      </c>
      <c r="J1988">
        <v>0.01</v>
      </c>
      <c r="K1988">
        <v>1</v>
      </c>
      <c r="L1988" s="13">
        <f>VLOOKUP(I1988,FormProductsTable[],2,0)*(1-FormTransactionsTable[[#This Row],[Discount]])</f>
        <v>24.75</v>
      </c>
      <c r="M1988" s="14" t="str">
        <f>VLOOKUP(H1988,FormSalesRepTable[],2,0)</f>
        <v>MidWest</v>
      </c>
      <c r="N1988" s="13">
        <f t="shared" si="33"/>
        <v>24.75</v>
      </c>
    </row>
    <row r="1989" spans="7:14" x14ac:dyDescent="0.25">
      <c r="G1989" s="3">
        <v>41912</v>
      </c>
      <c r="H1989" t="s">
        <v>58</v>
      </c>
      <c r="I1989" t="s">
        <v>12</v>
      </c>
      <c r="J1989">
        <v>0.02</v>
      </c>
      <c r="K1989">
        <v>3</v>
      </c>
      <c r="L1989" s="13">
        <f>VLOOKUP(I1989,FormProductsTable[],2,0)*(1-FormTransactionsTable[[#This Row],[Discount]])</f>
        <v>22.491</v>
      </c>
      <c r="M1989" s="14" t="str">
        <f>VLOOKUP(H1989,FormSalesRepTable[],2,0)</f>
        <v>East</v>
      </c>
      <c r="N1989" s="13">
        <f t="shared" si="33"/>
        <v>67.47</v>
      </c>
    </row>
    <row r="1990" spans="7:14" x14ac:dyDescent="0.25">
      <c r="G1990" s="3">
        <v>41615</v>
      </c>
      <c r="H1990" t="s">
        <v>71</v>
      </c>
      <c r="I1990" t="s">
        <v>27</v>
      </c>
      <c r="J1990">
        <v>0.01</v>
      </c>
      <c r="K1990">
        <v>1</v>
      </c>
      <c r="L1990" s="13">
        <f>VLOOKUP(I1990,FormProductsTable[],2,0)*(1-FormTransactionsTable[[#This Row],[Discount]])</f>
        <v>27.225000000000001</v>
      </c>
      <c r="M1990" s="14" t="str">
        <f>VLOOKUP(H1990,FormSalesRepTable[],2,0)</f>
        <v>East</v>
      </c>
      <c r="N1990" s="13">
        <f t="shared" si="33"/>
        <v>27.23</v>
      </c>
    </row>
    <row r="1991" spans="7:14" x14ac:dyDescent="0.25">
      <c r="G1991" s="3">
        <v>41592</v>
      </c>
      <c r="H1991" t="s">
        <v>34</v>
      </c>
      <c r="I1991" t="s">
        <v>12</v>
      </c>
      <c r="J1991">
        <v>0</v>
      </c>
      <c r="K1991">
        <v>1</v>
      </c>
      <c r="L1991" s="13">
        <f>VLOOKUP(I1991,FormProductsTable[],2,0)*(1-FormTransactionsTable[[#This Row],[Discount]])</f>
        <v>22.95</v>
      </c>
      <c r="M1991" s="14" t="str">
        <f>VLOOKUP(H1991,FormSalesRepTable[],2,0)</f>
        <v>MidWest</v>
      </c>
      <c r="N1991" s="13">
        <f t="shared" si="33"/>
        <v>22.95</v>
      </c>
    </row>
    <row r="1992" spans="7:14" x14ac:dyDescent="0.25">
      <c r="G1992" s="3">
        <v>41630</v>
      </c>
      <c r="H1992" t="s">
        <v>90</v>
      </c>
      <c r="I1992" t="s">
        <v>30</v>
      </c>
      <c r="J1992">
        <v>1.4999999999999999E-2</v>
      </c>
      <c r="K1992">
        <v>1</v>
      </c>
      <c r="L1992" s="13">
        <f>VLOOKUP(I1992,FormProductsTable[],2,0)*(1-FormTransactionsTable[[#This Row],[Discount]])</f>
        <v>29.55</v>
      </c>
      <c r="M1992" s="14" t="str">
        <f>VLOOKUP(H1992,FormSalesRepTable[],2,0)</f>
        <v>East</v>
      </c>
      <c r="N1992" s="13">
        <f t="shared" si="33"/>
        <v>29.55</v>
      </c>
    </row>
    <row r="1993" spans="7:14" x14ac:dyDescent="0.25">
      <c r="G1993" s="3">
        <v>41977</v>
      </c>
      <c r="H1993" t="s">
        <v>79</v>
      </c>
      <c r="I1993" t="s">
        <v>16</v>
      </c>
      <c r="J1993">
        <v>0.02</v>
      </c>
      <c r="K1993">
        <v>3</v>
      </c>
      <c r="L1993" s="13">
        <f>VLOOKUP(I1993,FormProductsTable[],2,0)*(1-FormTransactionsTable[[#This Row],[Discount]])</f>
        <v>19.550999999999998</v>
      </c>
      <c r="M1993" s="14" t="str">
        <f>VLOOKUP(H1993,FormSalesRepTable[],2,0)</f>
        <v>MidWest</v>
      </c>
      <c r="N1993" s="13">
        <f t="shared" si="33"/>
        <v>58.65</v>
      </c>
    </row>
    <row r="1994" spans="7:14" x14ac:dyDescent="0.25">
      <c r="G1994" s="3">
        <v>41619</v>
      </c>
      <c r="H1994" t="s">
        <v>89</v>
      </c>
      <c r="I1994" t="s">
        <v>21</v>
      </c>
      <c r="J1994">
        <v>0</v>
      </c>
      <c r="K1994">
        <v>3</v>
      </c>
      <c r="L1994" s="13">
        <f>VLOOKUP(I1994,FormProductsTable[],2,0)*(1-FormTransactionsTable[[#This Row],[Discount]])</f>
        <v>25</v>
      </c>
      <c r="M1994" s="14" t="str">
        <f>VLOOKUP(H1994,FormSalesRepTable[],2,0)</f>
        <v>West</v>
      </c>
      <c r="N1994" s="13">
        <f t="shared" si="33"/>
        <v>75</v>
      </c>
    </row>
    <row r="1995" spans="7:14" x14ac:dyDescent="0.25">
      <c r="G1995" s="3">
        <v>41932</v>
      </c>
      <c r="H1995" t="s">
        <v>56</v>
      </c>
      <c r="I1995" t="s">
        <v>11</v>
      </c>
      <c r="J1995">
        <v>0.01</v>
      </c>
      <c r="K1995">
        <v>1</v>
      </c>
      <c r="L1995" s="13">
        <f>VLOOKUP(I1995,FormProductsTable[],2,0)*(1-FormTransactionsTable[[#This Row],[Discount]])</f>
        <v>79.150500000000008</v>
      </c>
      <c r="M1995" s="14" t="str">
        <f>VLOOKUP(H1995,FormSalesRepTable[],2,0)</f>
        <v>South</v>
      </c>
      <c r="N1995" s="13">
        <f t="shared" si="33"/>
        <v>79.150000000000006</v>
      </c>
    </row>
    <row r="1996" spans="7:14" x14ac:dyDescent="0.25">
      <c r="G1996" s="3">
        <v>41992</v>
      </c>
      <c r="H1996" t="s">
        <v>73</v>
      </c>
      <c r="I1996" t="s">
        <v>27</v>
      </c>
      <c r="J1996">
        <v>0.02</v>
      </c>
      <c r="K1996">
        <v>3</v>
      </c>
      <c r="L1996" s="13">
        <f>VLOOKUP(I1996,FormProductsTable[],2,0)*(1-FormTransactionsTable[[#This Row],[Discount]])</f>
        <v>26.95</v>
      </c>
      <c r="M1996" s="14" t="str">
        <f>VLOOKUP(H1996,FormSalesRepTable[],2,0)</f>
        <v>MidWest</v>
      </c>
      <c r="N1996" s="13">
        <f t="shared" si="33"/>
        <v>80.849999999999994</v>
      </c>
    </row>
    <row r="1997" spans="7:14" x14ac:dyDescent="0.25">
      <c r="G1997" s="3">
        <v>41954</v>
      </c>
      <c r="H1997" t="s">
        <v>84</v>
      </c>
      <c r="I1997" t="s">
        <v>24</v>
      </c>
      <c r="J1997">
        <v>0</v>
      </c>
      <c r="K1997">
        <v>4</v>
      </c>
      <c r="L1997" s="13">
        <f>VLOOKUP(I1997,FormProductsTable[],2,0)*(1-FormTransactionsTable[[#This Row],[Discount]])</f>
        <v>34</v>
      </c>
      <c r="M1997" s="14" t="str">
        <f>VLOOKUP(H1997,FormSalesRepTable[],2,0)</f>
        <v>West</v>
      </c>
      <c r="N1997" s="13">
        <f t="shared" si="33"/>
        <v>136</v>
      </c>
    </row>
    <row r="1998" spans="7:14" x14ac:dyDescent="0.25">
      <c r="G1998" s="3">
        <v>41341</v>
      </c>
      <c r="H1998" t="s">
        <v>23</v>
      </c>
      <c r="I1998" t="s">
        <v>30</v>
      </c>
      <c r="J1998">
        <v>0.02</v>
      </c>
      <c r="K1998">
        <v>1</v>
      </c>
      <c r="L1998" s="13">
        <f>VLOOKUP(I1998,FormProductsTable[],2,0)*(1-FormTransactionsTable[[#This Row],[Discount]])</f>
        <v>29.4</v>
      </c>
      <c r="M1998" s="14" t="str">
        <f>VLOOKUP(H1998,FormSalesRepTable[],2,0)</f>
        <v>MidWest</v>
      </c>
      <c r="N1998" s="13">
        <f t="shared" si="33"/>
        <v>29.4</v>
      </c>
    </row>
    <row r="1999" spans="7:14" x14ac:dyDescent="0.25">
      <c r="G1999" s="3">
        <v>41962</v>
      </c>
      <c r="H1999" t="s">
        <v>22</v>
      </c>
      <c r="I1999" t="s">
        <v>16</v>
      </c>
      <c r="J1999">
        <v>2.5000000000000001E-2</v>
      </c>
      <c r="K1999">
        <v>2</v>
      </c>
      <c r="L1999" s="13">
        <f>VLOOKUP(I1999,FormProductsTable[],2,0)*(1-FormTransactionsTable[[#This Row],[Discount]])</f>
        <v>19.451249999999998</v>
      </c>
      <c r="M1999" s="14" t="str">
        <f>VLOOKUP(H1999,FormSalesRepTable[],2,0)</f>
        <v>East</v>
      </c>
      <c r="N1999" s="13">
        <f t="shared" si="33"/>
        <v>38.9</v>
      </c>
    </row>
    <row r="2000" spans="7:14" x14ac:dyDescent="0.25">
      <c r="G2000" s="3">
        <v>42001</v>
      </c>
      <c r="H2000" t="s">
        <v>55</v>
      </c>
      <c r="I2000" t="s">
        <v>12</v>
      </c>
      <c r="J2000">
        <v>0</v>
      </c>
      <c r="K2000">
        <v>2</v>
      </c>
      <c r="L2000" s="13">
        <f>VLOOKUP(I2000,FormProductsTable[],2,0)*(1-FormTransactionsTable[[#This Row],[Discount]])</f>
        <v>22.95</v>
      </c>
      <c r="M2000" s="14" t="str">
        <f>VLOOKUP(H2000,FormSalesRepTable[],2,0)</f>
        <v>West</v>
      </c>
      <c r="N2000" s="13">
        <f t="shared" si="33"/>
        <v>45.9</v>
      </c>
    </row>
    <row r="2001" spans="7:14" x14ac:dyDescent="0.25">
      <c r="G2001" s="3">
        <v>41984</v>
      </c>
      <c r="H2001" t="s">
        <v>52</v>
      </c>
      <c r="I2001" t="s">
        <v>17</v>
      </c>
      <c r="J2001">
        <v>2.5000000000000001E-2</v>
      </c>
      <c r="K2001">
        <v>23</v>
      </c>
      <c r="L2001" s="13">
        <f>VLOOKUP(I2001,FormProductsTable[],2,0)*(1-FormTransactionsTable[[#This Row],[Discount]])</f>
        <v>22.376249999999999</v>
      </c>
      <c r="M2001" s="14" t="str">
        <f>VLOOKUP(H2001,FormSalesRepTable[],2,0)</f>
        <v>West</v>
      </c>
      <c r="N2001" s="13">
        <f t="shared" si="33"/>
        <v>514.65</v>
      </c>
    </row>
    <row r="2002" spans="7:14" x14ac:dyDescent="0.25">
      <c r="G2002" s="3">
        <v>41928</v>
      </c>
      <c r="H2002" t="s">
        <v>79</v>
      </c>
      <c r="I2002" t="s">
        <v>16</v>
      </c>
      <c r="J2002">
        <v>0.01</v>
      </c>
      <c r="K2002">
        <v>3</v>
      </c>
      <c r="L2002" s="13">
        <f>VLOOKUP(I2002,FormProductsTable[],2,0)*(1-FormTransactionsTable[[#This Row],[Discount]])</f>
        <v>19.750499999999999</v>
      </c>
      <c r="M2002" s="14" t="str">
        <f>VLOOKUP(H2002,FormSalesRepTable[],2,0)</f>
        <v>MidWest</v>
      </c>
      <c r="N2002" s="13">
        <f t="shared" si="33"/>
        <v>59.25</v>
      </c>
    </row>
    <row r="2003" spans="7:14" x14ac:dyDescent="0.25">
      <c r="G2003" s="3">
        <v>41948</v>
      </c>
      <c r="H2003" t="s">
        <v>50</v>
      </c>
      <c r="I2003" t="s">
        <v>11</v>
      </c>
      <c r="J2003">
        <v>0</v>
      </c>
      <c r="K2003">
        <v>2</v>
      </c>
      <c r="L2003" s="13">
        <f>VLOOKUP(I2003,FormProductsTable[],2,0)*(1-FormTransactionsTable[[#This Row],[Discount]])</f>
        <v>79.95</v>
      </c>
      <c r="M2003" s="14" t="str">
        <f>VLOOKUP(H2003,FormSalesRepTable[],2,0)</f>
        <v>West</v>
      </c>
      <c r="N2003" s="13">
        <f t="shared" si="33"/>
        <v>159.9</v>
      </c>
    </row>
    <row r="2004" spans="7:14" x14ac:dyDescent="0.25">
      <c r="G2004" s="3">
        <v>41995</v>
      </c>
      <c r="H2004" t="s">
        <v>42</v>
      </c>
      <c r="I2004" t="s">
        <v>24</v>
      </c>
      <c r="J2004">
        <v>0.01</v>
      </c>
      <c r="K2004">
        <v>3</v>
      </c>
      <c r="L2004" s="13">
        <f>VLOOKUP(I2004,FormProductsTable[],2,0)*(1-FormTransactionsTable[[#This Row],[Discount]])</f>
        <v>33.659999999999997</v>
      </c>
      <c r="M2004" s="14" t="str">
        <f>VLOOKUP(H2004,FormSalesRepTable[],2,0)</f>
        <v>MidWest</v>
      </c>
      <c r="N2004" s="13">
        <f t="shared" si="33"/>
        <v>100.98</v>
      </c>
    </row>
    <row r="2005" spans="7:14" x14ac:dyDescent="0.25">
      <c r="G2005" s="3">
        <v>41611</v>
      </c>
      <c r="H2005" t="s">
        <v>67</v>
      </c>
      <c r="I2005" t="s">
        <v>36</v>
      </c>
      <c r="J2005">
        <v>0</v>
      </c>
      <c r="K2005">
        <v>3</v>
      </c>
      <c r="L2005" s="13">
        <f>VLOOKUP(I2005,FormProductsTable[],2,0)*(1-FormTransactionsTable[[#This Row],[Discount]])</f>
        <v>25</v>
      </c>
      <c r="M2005" s="14" t="str">
        <f>VLOOKUP(H2005,FormSalesRepTable[],2,0)</f>
        <v>West</v>
      </c>
      <c r="N2005" s="13">
        <f t="shared" si="33"/>
        <v>75</v>
      </c>
    </row>
    <row r="2006" spans="7:14" x14ac:dyDescent="0.25">
      <c r="G2006" s="3">
        <v>41980</v>
      </c>
      <c r="H2006" t="s">
        <v>49</v>
      </c>
      <c r="I2006" t="s">
        <v>33</v>
      </c>
      <c r="J2006">
        <v>0.01</v>
      </c>
      <c r="K2006">
        <v>1</v>
      </c>
      <c r="L2006" s="13">
        <f>VLOOKUP(I2006,FormProductsTable[],2,0)*(1-FormTransactionsTable[[#This Row],[Discount]])</f>
        <v>23.265000000000001</v>
      </c>
      <c r="M2006" s="14" t="str">
        <f>VLOOKUP(H2006,FormSalesRepTable[],2,0)</f>
        <v>MidWest</v>
      </c>
      <c r="N2006" s="13">
        <f t="shared" si="33"/>
        <v>23.27</v>
      </c>
    </row>
    <row r="2007" spans="7:14" x14ac:dyDescent="0.25">
      <c r="G2007" s="3">
        <v>41988</v>
      </c>
      <c r="H2007" t="s">
        <v>53</v>
      </c>
      <c r="I2007" t="s">
        <v>16</v>
      </c>
      <c r="J2007">
        <v>0.02</v>
      </c>
      <c r="K2007">
        <v>1</v>
      </c>
      <c r="L2007" s="13">
        <f>VLOOKUP(I2007,FormProductsTable[],2,0)*(1-FormTransactionsTable[[#This Row],[Discount]])</f>
        <v>19.550999999999998</v>
      </c>
      <c r="M2007" s="14" t="str">
        <f>VLOOKUP(H2007,FormSalesRepTable[],2,0)</f>
        <v>East</v>
      </c>
      <c r="N2007" s="13">
        <f t="shared" si="33"/>
        <v>19.55</v>
      </c>
    </row>
    <row r="2008" spans="7:14" x14ac:dyDescent="0.25">
      <c r="G2008" s="3">
        <v>41621</v>
      </c>
      <c r="H2008" t="s">
        <v>40</v>
      </c>
      <c r="I2008" t="s">
        <v>17</v>
      </c>
      <c r="J2008">
        <v>0.03</v>
      </c>
      <c r="K2008">
        <v>3</v>
      </c>
      <c r="L2008" s="13">
        <f>VLOOKUP(I2008,FormProductsTable[],2,0)*(1-FormTransactionsTable[[#This Row],[Discount]])</f>
        <v>22.261499999999998</v>
      </c>
      <c r="M2008" s="14" t="str">
        <f>VLOOKUP(H2008,FormSalesRepTable[],2,0)</f>
        <v>South</v>
      </c>
      <c r="N2008" s="13">
        <f t="shared" si="33"/>
        <v>66.78</v>
      </c>
    </row>
    <row r="2009" spans="7:14" x14ac:dyDescent="0.25">
      <c r="G2009" s="3">
        <v>41513</v>
      </c>
      <c r="H2009" t="s">
        <v>57</v>
      </c>
      <c r="I2009" t="s">
        <v>12</v>
      </c>
      <c r="J2009">
        <v>0</v>
      </c>
      <c r="K2009">
        <v>1</v>
      </c>
      <c r="L2009" s="13">
        <f>VLOOKUP(I2009,FormProductsTable[],2,0)*(1-FormTransactionsTable[[#This Row],[Discount]])</f>
        <v>22.95</v>
      </c>
      <c r="M2009" s="14" t="str">
        <f>VLOOKUP(H2009,FormSalesRepTable[],2,0)</f>
        <v>East</v>
      </c>
      <c r="N2009" s="13">
        <f t="shared" si="33"/>
        <v>22.95</v>
      </c>
    </row>
    <row r="2010" spans="7:14" x14ac:dyDescent="0.25">
      <c r="G2010" s="3">
        <v>41954</v>
      </c>
      <c r="H2010" t="s">
        <v>53</v>
      </c>
      <c r="I2010" t="s">
        <v>12</v>
      </c>
      <c r="J2010">
        <v>0.03</v>
      </c>
      <c r="K2010">
        <v>1</v>
      </c>
      <c r="L2010" s="13">
        <f>VLOOKUP(I2010,FormProductsTable[],2,0)*(1-FormTransactionsTable[[#This Row],[Discount]])</f>
        <v>22.261499999999998</v>
      </c>
      <c r="M2010" s="14" t="str">
        <f>VLOOKUP(H2010,FormSalesRepTable[],2,0)</f>
        <v>East</v>
      </c>
      <c r="N2010" s="13">
        <f t="shared" si="33"/>
        <v>22.26</v>
      </c>
    </row>
    <row r="2011" spans="7:14" x14ac:dyDescent="0.25">
      <c r="G2011" s="3">
        <v>41963</v>
      </c>
      <c r="H2011" t="s">
        <v>73</v>
      </c>
      <c r="I2011" t="s">
        <v>16</v>
      </c>
      <c r="J2011">
        <v>0.01</v>
      </c>
      <c r="K2011">
        <v>3</v>
      </c>
      <c r="L2011" s="13">
        <f>VLOOKUP(I2011,FormProductsTable[],2,0)*(1-FormTransactionsTable[[#This Row],[Discount]])</f>
        <v>19.750499999999999</v>
      </c>
      <c r="M2011" s="14" t="str">
        <f>VLOOKUP(H2011,FormSalesRepTable[],2,0)</f>
        <v>MidWest</v>
      </c>
      <c r="N2011" s="13">
        <f t="shared" si="33"/>
        <v>59.25</v>
      </c>
    </row>
    <row r="2012" spans="7:14" x14ac:dyDescent="0.25">
      <c r="G2012" s="3">
        <v>41692</v>
      </c>
      <c r="H2012" t="s">
        <v>71</v>
      </c>
      <c r="I2012" t="s">
        <v>12</v>
      </c>
      <c r="J2012">
        <v>0</v>
      </c>
      <c r="K2012">
        <v>2</v>
      </c>
      <c r="L2012" s="13">
        <f>VLOOKUP(I2012,FormProductsTable[],2,0)*(1-FormTransactionsTable[[#This Row],[Discount]])</f>
        <v>22.95</v>
      </c>
      <c r="M2012" s="14" t="str">
        <f>VLOOKUP(H2012,FormSalesRepTable[],2,0)</f>
        <v>East</v>
      </c>
      <c r="N2012" s="13">
        <f t="shared" si="33"/>
        <v>45.9</v>
      </c>
    </row>
    <row r="2013" spans="7:14" x14ac:dyDescent="0.25">
      <c r="G2013" s="3">
        <v>41365</v>
      </c>
      <c r="H2013" t="s">
        <v>77</v>
      </c>
      <c r="I2013" t="s">
        <v>41</v>
      </c>
      <c r="J2013">
        <v>1.4999999999999999E-2</v>
      </c>
      <c r="K2013">
        <v>21</v>
      </c>
      <c r="L2013" s="13">
        <f>VLOOKUP(I2013,FormProductsTable[],2,0)*(1-FormTransactionsTable[[#This Row],[Discount]])</f>
        <v>18.715</v>
      </c>
      <c r="M2013" s="14" t="str">
        <f>VLOOKUP(H2013,FormSalesRepTable[],2,0)</f>
        <v>West</v>
      </c>
      <c r="N2013" s="13">
        <f t="shared" si="33"/>
        <v>393.02</v>
      </c>
    </row>
    <row r="2014" spans="7:14" x14ac:dyDescent="0.25">
      <c r="G2014" s="3">
        <v>41602</v>
      </c>
      <c r="H2014" t="s">
        <v>93</v>
      </c>
      <c r="I2014" t="s">
        <v>12</v>
      </c>
      <c r="J2014">
        <v>2.5000000000000001E-2</v>
      </c>
      <c r="K2014">
        <v>3</v>
      </c>
      <c r="L2014" s="13">
        <f>VLOOKUP(I2014,FormProductsTable[],2,0)*(1-FormTransactionsTable[[#This Row],[Discount]])</f>
        <v>22.376249999999999</v>
      </c>
      <c r="M2014" s="14" t="str">
        <f>VLOOKUP(H2014,FormSalesRepTable[],2,0)</f>
        <v>MidWest</v>
      </c>
      <c r="N2014" s="13">
        <f t="shared" si="33"/>
        <v>67.13</v>
      </c>
    </row>
    <row r="2015" spans="7:14" x14ac:dyDescent="0.25">
      <c r="G2015" s="3">
        <v>41620</v>
      </c>
      <c r="H2015" t="s">
        <v>73</v>
      </c>
      <c r="I2015" t="s">
        <v>16</v>
      </c>
      <c r="J2015">
        <v>0</v>
      </c>
      <c r="K2015">
        <v>1</v>
      </c>
      <c r="L2015" s="13">
        <f>VLOOKUP(I2015,FormProductsTable[],2,0)*(1-FormTransactionsTable[[#This Row],[Discount]])</f>
        <v>19.95</v>
      </c>
      <c r="M2015" s="14" t="str">
        <f>VLOOKUP(H2015,FormSalesRepTable[],2,0)</f>
        <v>MidWest</v>
      </c>
      <c r="N2015" s="13">
        <f t="shared" si="33"/>
        <v>19.95</v>
      </c>
    </row>
    <row r="2016" spans="7:14" x14ac:dyDescent="0.25">
      <c r="G2016" s="3">
        <v>41591</v>
      </c>
      <c r="H2016" t="s">
        <v>81</v>
      </c>
      <c r="I2016" t="s">
        <v>7</v>
      </c>
      <c r="J2016">
        <v>0</v>
      </c>
      <c r="K2016">
        <v>1</v>
      </c>
      <c r="L2016" s="13">
        <f>VLOOKUP(I2016,FormProductsTable[],2,0)*(1-FormTransactionsTable[[#This Row],[Discount]])</f>
        <v>21</v>
      </c>
      <c r="M2016" s="14" t="str">
        <f>VLOOKUP(H2016,FormSalesRepTable[],2,0)</f>
        <v>West</v>
      </c>
      <c r="N2016" s="13">
        <f t="shared" si="33"/>
        <v>21</v>
      </c>
    </row>
    <row r="2017" spans="7:14" x14ac:dyDescent="0.25">
      <c r="G2017" s="3">
        <v>41585</v>
      </c>
      <c r="H2017" t="s">
        <v>42</v>
      </c>
      <c r="I2017" t="s">
        <v>33</v>
      </c>
      <c r="J2017">
        <v>0</v>
      </c>
      <c r="K2017">
        <v>3</v>
      </c>
      <c r="L2017" s="13">
        <f>VLOOKUP(I2017,FormProductsTable[],2,0)*(1-FormTransactionsTable[[#This Row],[Discount]])</f>
        <v>23.5</v>
      </c>
      <c r="M2017" s="14" t="str">
        <f>VLOOKUP(H2017,FormSalesRepTable[],2,0)</f>
        <v>MidWest</v>
      </c>
      <c r="N2017" s="13">
        <f t="shared" si="33"/>
        <v>70.5</v>
      </c>
    </row>
    <row r="2018" spans="7:14" x14ac:dyDescent="0.25">
      <c r="G2018" s="3">
        <v>41584</v>
      </c>
      <c r="H2018" t="s">
        <v>61</v>
      </c>
      <c r="I2018" t="s">
        <v>21</v>
      </c>
      <c r="J2018">
        <v>0</v>
      </c>
      <c r="K2018">
        <v>3</v>
      </c>
      <c r="L2018" s="13">
        <f>VLOOKUP(I2018,FormProductsTable[],2,0)*(1-FormTransactionsTable[[#This Row],[Discount]])</f>
        <v>25</v>
      </c>
      <c r="M2018" s="14" t="str">
        <f>VLOOKUP(H2018,FormSalesRepTable[],2,0)</f>
        <v>East</v>
      </c>
      <c r="N2018" s="13">
        <f t="shared" si="33"/>
        <v>75</v>
      </c>
    </row>
    <row r="2019" spans="7:14" x14ac:dyDescent="0.25">
      <c r="G2019" s="3">
        <v>41994</v>
      </c>
      <c r="H2019" t="s">
        <v>45</v>
      </c>
      <c r="I2019" t="s">
        <v>11</v>
      </c>
      <c r="J2019">
        <v>1.4999999999999999E-2</v>
      </c>
      <c r="K2019">
        <v>1</v>
      </c>
      <c r="L2019" s="13">
        <f>VLOOKUP(I2019,FormProductsTable[],2,0)*(1-FormTransactionsTable[[#This Row],[Discount]])</f>
        <v>78.750749999999996</v>
      </c>
      <c r="M2019" s="14" t="str">
        <f>VLOOKUP(H2019,FormSalesRepTable[],2,0)</f>
        <v>MidWest</v>
      </c>
      <c r="N2019" s="13">
        <f t="shared" si="33"/>
        <v>78.75</v>
      </c>
    </row>
    <row r="2020" spans="7:14" x14ac:dyDescent="0.25">
      <c r="G2020" s="3">
        <v>41994</v>
      </c>
      <c r="H2020" t="s">
        <v>71</v>
      </c>
      <c r="I2020" t="s">
        <v>12</v>
      </c>
      <c r="J2020">
        <v>0.02</v>
      </c>
      <c r="K2020">
        <v>2</v>
      </c>
      <c r="L2020" s="13">
        <f>VLOOKUP(I2020,FormProductsTable[],2,0)*(1-FormTransactionsTable[[#This Row],[Discount]])</f>
        <v>22.491</v>
      </c>
      <c r="M2020" s="14" t="str">
        <f>VLOOKUP(H2020,FormSalesRepTable[],2,0)</f>
        <v>East</v>
      </c>
      <c r="N2020" s="13">
        <f t="shared" si="33"/>
        <v>44.98</v>
      </c>
    </row>
    <row r="2021" spans="7:14" x14ac:dyDescent="0.25">
      <c r="G2021" s="3">
        <v>42002</v>
      </c>
      <c r="H2021" t="s">
        <v>20</v>
      </c>
      <c r="I2021" t="s">
        <v>7</v>
      </c>
      <c r="J2021">
        <v>0.03</v>
      </c>
      <c r="K2021">
        <v>1</v>
      </c>
      <c r="L2021" s="13">
        <f>VLOOKUP(I2021,FormProductsTable[],2,0)*(1-FormTransactionsTable[[#This Row],[Discount]])</f>
        <v>20.37</v>
      </c>
      <c r="M2021" s="14" t="str">
        <f>VLOOKUP(H2021,FormSalesRepTable[],2,0)</f>
        <v>West</v>
      </c>
      <c r="N2021" s="13">
        <f t="shared" si="33"/>
        <v>20.37</v>
      </c>
    </row>
    <row r="2022" spans="7:14" x14ac:dyDescent="0.25">
      <c r="G2022" s="3">
        <v>41949</v>
      </c>
      <c r="H2022" t="s">
        <v>62</v>
      </c>
      <c r="I2022" t="s">
        <v>17</v>
      </c>
      <c r="J2022">
        <v>0</v>
      </c>
      <c r="K2022">
        <v>2</v>
      </c>
      <c r="L2022" s="13">
        <f>VLOOKUP(I2022,FormProductsTable[],2,0)*(1-FormTransactionsTable[[#This Row],[Discount]])</f>
        <v>22.95</v>
      </c>
      <c r="M2022" s="14" t="str">
        <f>VLOOKUP(H2022,FormSalesRepTable[],2,0)</f>
        <v>MidWest</v>
      </c>
      <c r="N2022" s="13">
        <f t="shared" si="33"/>
        <v>45.9</v>
      </c>
    </row>
    <row r="2023" spans="7:14" x14ac:dyDescent="0.25">
      <c r="G2023" s="3">
        <v>41994</v>
      </c>
      <c r="H2023" t="s">
        <v>39</v>
      </c>
      <c r="I2023" t="s">
        <v>24</v>
      </c>
      <c r="J2023">
        <v>0</v>
      </c>
      <c r="K2023">
        <v>12</v>
      </c>
      <c r="L2023" s="13">
        <f>VLOOKUP(I2023,FormProductsTable[],2,0)*(1-FormTransactionsTable[[#This Row],[Discount]])</f>
        <v>34</v>
      </c>
      <c r="M2023" s="14" t="str">
        <f>VLOOKUP(H2023,FormSalesRepTable[],2,0)</f>
        <v>East</v>
      </c>
      <c r="N2023" s="13">
        <f t="shared" si="33"/>
        <v>408</v>
      </c>
    </row>
    <row r="2024" spans="7:14" x14ac:dyDescent="0.25">
      <c r="G2024" s="3">
        <v>41602</v>
      </c>
      <c r="H2024" t="s">
        <v>62</v>
      </c>
      <c r="I2024" t="s">
        <v>17</v>
      </c>
      <c r="J2024">
        <v>0</v>
      </c>
      <c r="K2024">
        <v>3</v>
      </c>
      <c r="L2024" s="13">
        <f>VLOOKUP(I2024,FormProductsTable[],2,0)*(1-FormTransactionsTable[[#This Row],[Discount]])</f>
        <v>22.95</v>
      </c>
      <c r="M2024" s="14" t="str">
        <f>VLOOKUP(H2024,FormSalesRepTable[],2,0)</f>
        <v>MidWest</v>
      </c>
      <c r="N2024" s="13">
        <f t="shared" si="33"/>
        <v>68.849999999999994</v>
      </c>
    </row>
    <row r="2025" spans="7:14" x14ac:dyDescent="0.25">
      <c r="G2025" s="3">
        <v>41638</v>
      </c>
      <c r="H2025" t="s">
        <v>73</v>
      </c>
      <c r="I2025" t="s">
        <v>21</v>
      </c>
      <c r="J2025">
        <v>0.02</v>
      </c>
      <c r="K2025">
        <v>1</v>
      </c>
      <c r="L2025" s="13">
        <f>VLOOKUP(I2025,FormProductsTable[],2,0)*(1-FormTransactionsTable[[#This Row],[Discount]])</f>
        <v>24.5</v>
      </c>
      <c r="M2025" s="14" t="str">
        <f>VLOOKUP(H2025,FormSalesRepTable[],2,0)</f>
        <v>MidWest</v>
      </c>
      <c r="N2025" s="13">
        <f t="shared" si="33"/>
        <v>24.5</v>
      </c>
    </row>
    <row r="2026" spans="7:14" x14ac:dyDescent="0.25">
      <c r="G2026" s="3">
        <v>41621</v>
      </c>
      <c r="H2026" t="s">
        <v>89</v>
      </c>
      <c r="I2026" t="s">
        <v>17</v>
      </c>
      <c r="J2026">
        <v>0.02</v>
      </c>
      <c r="K2026">
        <v>2</v>
      </c>
      <c r="L2026" s="13">
        <f>VLOOKUP(I2026,FormProductsTable[],2,0)*(1-FormTransactionsTable[[#This Row],[Discount]])</f>
        <v>22.491</v>
      </c>
      <c r="M2026" s="14" t="str">
        <f>VLOOKUP(H2026,FormSalesRepTable[],2,0)</f>
        <v>West</v>
      </c>
      <c r="N2026" s="13">
        <f t="shared" si="33"/>
        <v>44.98</v>
      </c>
    </row>
    <row r="2027" spans="7:14" x14ac:dyDescent="0.25">
      <c r="G2027" s="3">
        <v>41584</v>
      </c>
      <c r="H2027" t="s">
        <v>29</v>
      </c>
      <c r="I2027" t="s">
        <v>36</v>
      </c>
      <c r="J2027">
        <v>0</v>
      </c>
      <c r="K2027">
        <v>3</v>
      </c>
      <c r="L2027" s="13">
        <f>VLOOKUP(I2027,FormProductsTable[],2,0)*(1-FormTransactionsTable[[#This Row],[Discount]])</f>
        <v>25</v>
      </c>
      <c r="M2027" s="14" t="str">
        <f>VLOOKUP(H2027,FormSalesRepTable[],2,0)</f>
        <v>East</v>
      </c>
      <c r="N2027" s="13">
        <f t="shared" si="33"/>
        <v>75</v>
      </c>
    </row>
    <row r="2028" spans="7:14" x14ac:dyDescent="0.25">
      <c r="G2028" s="3">
        <v>41966</v>
      </c>
      <c r="H2028" t="s">
        <v>43</v>
      </c>
      <c r="I2028" t="s">
        <v>33</v>
      </c>
      <c r="J2028">
        <v>0</v>
      </c>
      <c r="K2028">
        <v>22</v>
      </c>
      <c r="L2028" s="13">
        <f>VLOOKUP(I2028,FormProductsTable[],2,0)*(1-FormTransactionsTable[[#This Row],[Discount]])</f>
        <v>23.5</v>
      </c>
      <c r="M2028" s="14" t="str">
        <f>VLOOKUP(H2028,FormSalesRepTable[],2,0)</f>
        <v>MidWest</v>
      </c>
      <c r="N2028" s="13">
        <f t="shared" si="33"/>
        <v>517</v>
      </c>
    </row>
    <row r="2029" spans="7:14" x14ac:dyDescent="0.25">
      <c r="G2029" s="3">
        <v>41988</v>
      </c>
      <c r="H2029" t="s">
        <v>53</v>
      </c>
      <c r="I2029" t="s">
        <v>16</v>
      </c>
      <c r="J2029">
        <v>0</v>
      </c>
      <c r="K2029">
        <v>3</v>
      </c>
      <c r="L2029" s="13">
        <f>VLOOKUP(I2029,FormProductsTable[],2,0)*(1-FormTransactionsTable[[#This Row],[Discount]])</f>
        <v>19.95</v>
      </c>
      <c r="M2029" s="14" t="str">
        <f>VLOOKUP(H2029,FormSalesRepTable[],2,0)</f>
        <v>East</v>
      </c>
      <c r="N2029" s="13">
        <f t="shared" si="33"/>
        <v>59.85</v>
      </c>
    </row>
    <row r="2030" spans="7:14" x14ac:dyDescent="0.25">
      <c r="G2030" s="3">
        <v>41950</v>
      </c>
      <c r="H2030" t="s">
        <v>58</v>
      </c>
      <c r="I2030" t="s">
        <v>36</v>
      </c>
      <c r="J2030">
        <v>0.02</v>
      </c>
      <c r="K2030">
        <v>1</v>
      </c>
      <c r="L2030" s="13">
        <f>VLOOKUP(I2030,FormProductsTable[],2,0)*(1-FormTransactionsTable[[#This Row],[Discount]])</f>
        <v>24.5</v>
      </c>
      <c r="M2030" s="14" t="str">
        <f>VLOOKUP(H2030,FormSalesRepTable[],2,0)</f>
        <v>East</v>
      </c>
      <c r="N2030" s="13">
        <f t="shared" si="33"/>
        <v>24.5</v>
      </c>
    </row>
    <row r="2031" spans="7:14" x14ac:dyDescent="0.25">
      <c r="G2031" s="3">
        <v>41972</v>
      </c>
      <c r="H2031" t="s">
        <v>58</v>
      </c>
      <c r="I2031" t="s">
        <v>24</v>
      </c>
      <c r="J2031">
        <v>0</v>
      </c>
      <c r="K2031">
        <v>2</v>
      </c>
      <c r="L2031" s="13">
        <f>VLOOKUP(I2031,FormProductsTable[],2,0)*(1-FormTransactionsTable[[#This Row],[Discount]])</f>
        <v>34</v>
      </c>
      <c r="M2031" s="14" t="str">
        <f>VLOOKUP(H2031,FormSalesRepTable[],2,0)</f>
        <v>East</v>
      </c>
      <c r="N2031" s="13">
        <f t="shared" si="33"/>
        <v>68</v>
      </c>
    </row>
    <row r="2032" spans="7:14" x14ac:dyDescent="0.25">
      <c r="G2032" s="3">
        <v>41581</v>
      </c>
      <c r="H2032" t="s">
        <v>61</v>
      </c>
      <c r="I2032" t="s">
        <v>16</v>
      </c>
      <c r="J2032">
        <v>0</v>
      </c>
      <c r="K2032">
        <v>3</v>
      </c>
      <c r="L2032" s="13">
        <f>VLOOKUP(I2032,FormProductsTable[],2,0)*(1-FormTransactionsTable[[#This Row],[Discount]])</f>
        <v>19.95</v>
      </c>
      <c r="M2032" s="14" t="str">
        <f>VLOOKUP(H2032,FormSalesRepTable[],2,0)</f>
        <v>East</v>
      </c>
      <c r="N2032" s="13">
        <f t="shared" si="33"/>
        <v>59.85</v>
      </c>
    </row>
    <row r="2033" spans="7:14" x14ac:dyDescent="0.25">
      <c r="G2033" s="3">
        <v>41305</v>
      </c>
      <c r="H2033" t="s">
        <v>45</v>
      </c>
      <c r="I2033" t="s">
        <v>12</v>
      </c>
      <c r="J2033">
        <v>0.03</v>
      </c>
      <c r="K2033">
        <v>2</v>
      </c>
      <c r="L2033" s="13">
        <f>VLOOKUP(I2033,FormProductsTable[],2,0)*(1-FormTransactionsTable[[#This Row],[Discount]])</f>
        <v>22.261499999999998</v>
      </c>
      <c r="M2033" s="14" t="str">
        <f>VLOOKUP(H2033,FormSalesRepTable[],2,0)</f>
        <v>MidWest</v>
      </c>
      <c r="N2033" s="13">
        <f t="shared" si="33"/>
        <v>44.52</v>
      </c>
    </row>
    <row r="2034" spans="7:14" x14ac:dyDescent="0.25">
      <c r="G2034" s="3">
        <v>41614</v>
      </c>
      <c r="H2034" t="s">
        <v>89</v>
      </c>
      <c r="I2034" t="s">
        <v>17</v>
      </c>
      <c r="J2034">
        <v>0.02</v>
      </c>
      <c r="K2034">
        <v>1</v>
      </c>
      <c r="L2034" s="13">
        <f>VLOOKUP(I2034,FormProductsTable[],2,0)*(1-FormTransactionsTable[[#This Row],[Discount]])</f>
        <v>22.491</v>
      </c>
      <c r="M2034" s="14" t="str">
        <f>VLOOKUP(H2034,FormSalesRepTable[],2,0)</f>
        <v>West</v>
      </c>
      <c r="N2034" s="13">
        <f t="shared" si="33"/>
        <v>22.49</v>
      </c>
    </row>
    <row r="2035" spans="7:14" x14ac:dyDescent="0.25">
      <c r="G2035" s="3">
        <v>41305</v>
      </c>
      <c r="H2035" t="s">
        <v>63</v>
      </c>
      <c r="I2035" t="s">
        <v>12</v>
      </c>
      <c r="J2035">
        <v>0.03</v>
      </c>
      <c r="K2035">
        <v>2</v>
      </c>
      <c r="L2035" s="13">
        <f>VLOOKUP(I2035,FormProductsTable[],2,0)*(1-FormTransactionsTable[[#This Row],[Discount]])</f>
        <v>22.261499999999998</v>
      </c>
      <c r="M2035" s="14" t="str">
        <f>VLOOKUP(H2035,FormSalesRepTable[],2,0)</f>
        <v>MidWest</v>
      </c>
      <c r="N2035" s="13">
        <f t="shared" si="33"/>
        <v>44.52</v>
      </c>
    </row>
    <row r="2036" spans="7:14" x14ac:dyDescent="0.25">
      <c r="G2036" s="3">
        <v>41630</v>
      </c>
      <c r="H2036" t="s">
        <v>83</v>
      </c>
      <c r="I2036" t="s">
        <v>16</v>
      </c>
      <c r="J2036">
        <v>0.01</v>
      </c>
      <c r="K2036">
        <v>2</v>
      </c>
      <c r="L2036" s="13">
        <f>VLOOKUP(I2036,FormProductsTable[],2,0)*(1-FormTransactionsTable[[#This Row],[Discount]])</f>
        <v>19.750499999999999</v>
      </c>
      <c r="M2036" s="14" t="str">
        <f>VLOOKUP(H2036,FormSalesRepTable[],2,0)</f>
        <v>East</v>
      </c>
      <c r="N2036" s="13">
        <f t="shared" si="33"/>
        <v>39.5</v>
      </c>
    </row>
    <row r="2037" spans="7:14" x14ac:dyDescent="0.25">
      <c r="G2037" s="3">
        <v>41999</v>
      </c>
      <c r="H2037" t="s">
        <v>53</v>
      </c>
      <c r="I2037" t="s">
        <v>36</v>
      </c>
      <c r="J2037">
        <v>0</v>
      </c>
      <c r="K2037">
        <v>2</v>
      </c>
      <c r="L2037" s="13">
        <f>VLOOKUP(I2037,FormProductsTable[],2,0)*(1-FormTransactionsTable[[#This Row],[Discount]])</f>
        <v>25</v>
      </c>
      <c r="M2037" s="14" t="str">
        <f>VLOOKUP(H2037,FormSalesRepTable[],2,0)</f>
        <v>East</v>
      </c>
      <c r="N2037" s="13">
        <f t="shared" si="33"/>
        <v>50</v>
      </c>
    </row>
    <row r="2038" spans="7:14" x14ac:dyDescent="0.25">
      <c r="G2038" s="3">
        <v>41963</v>
      </c>
      <c r="H2038" t="s">
        <v>44</v>
      </c>
      <c r="I2038" t="s">
        <v>33</v>
      </c>
      <c r="J2038">
        <v>0</v>
      </c>
      <c r="K2038">
        <v>2</v>
      </c>
      <c r="L2038" s="13">
        <f>VLOOKUP(I2038,FormProductsTable[],2,0)*(1-FormTransactionsTable[[#This Row],[Discount]])</f>
        <v>23.5</v>
      </c>
      <c r="M2038" s="14" t="str">
        <f>VLOOKUP(H2038,FormSalesRepTable[],2,0)</f>
        <v>MidWest</v>
      </c>
      <c r="N2038" s="13">
        <f t="shared" si="33"/>
        <v>47</v>
      </c>
    </row>
    <row r="2039" spans="7:14" x14ac:dyDescent="0.25">
      <c r="G2039" s="3">
        <v>41585</v>
      </c>
      <c r="H2039" t="s">
        <v>53</v>
      </c>
      <c r="I2039" t="s">
        <v>16</v>
      </c>
      <c r="J2039">
        <v>2.5000000000000001E-2</v>
      </c>
      <c r="K2039">
        <v>4</v>
      </c>
      <c r="L2039" s="13">
        <f>VLOOKUP(I2039,FormProductsTable[],2,0)*(1-FormTransactionsTable[[#This Row],[Discount]])</f>
        <v>19.451249999999998</v>
      </c>
      <c r="M2039" s="14" t="str">
        <f>VLOOKUP(H2039,FormSalesRepTable[],2,0)</f>
        <v>East</v>
      </c>
      <c r="N2039" s="13">
        <f t="shared" si="33"/>
        <v>77.81</v>
      </c>
    </row>
    <row r="2040" spans="7:14" x14ac:dyDescent="0.25">
      <c r="G2040" s="3">
        <v>41621</v>
      </c>
      <c r="H2040" t="s">
        <v>45</v>
      </c>
      <c r="I2040" t="s">
        <v>16</v>
      </c>
      <c r="J2040">
        <v>0</v>
      </c>
      <c r="K2040">
        <v>1</v>
      </c>
      <c r="L2040" s="13">
        <f>VLOOKUP(I2040,FormProductsTable[],2,0)*(1-FormTransactionsTable[[#This Row],[Discount]])</f>
        <v>19.95</v>
      </c>
      <c r="M2040" s="14" t="str">
        <f>VLOOKUP(H2040,FormSalesRepTable[],2,0)</f>
        <v>MidWest</v>
      </c>
      <c r="N2040" s="13">
        <f t="shared" si="33"/>
        <v>19.95</v>
      </c>
    </row>
    <row r="2041" spans="7:14" x14ac:dyDescent="0.25">
      <c r="G2041" s="3">
        <v>41582</v>
      </c>
      <c r="H2041" t="s">
        <v>53</v>
      </c>
      <c r="I2041" t="s">
        <v>36</v>
      </c>
      <c r="J2041">
        <v>0.02</v>
      </c>
      <c r="K2041">
        <v>1</v>
      </c>
      <c r="L2041" s="13">
        <f>VLOOKUP(I2041,FormProductsTable[],2,0)*(1-FormTransactionsTable[[#This Row],[Discount]])</f>
        <v>24.5</v>
      </c>
      <c r="M2041" s="14" t="str">
        <f>VLOOKUP(H2041,FormSalesRepTable[],2,0)</f>
        <v>East</v>
      </c>
      <c r="N2041" s="13">
        <f t="shared" si="33"/>
        <v>24.5</v>
      </c>
    </row>
    <row r="2042" spans="7:14" x14ac:dyDescent="0.25">
      <c r="G2042" s="3">
        <v>41661</v>
      </c>
      <c r="H2042" t="s">
        <v>55</v>
      </c>
      <c r="I2042" t="s">
        <v>17</v>
      </c>
      <c r="J2042">
        <v>1.4999999999999999E-2</v>
      </c>
      <c r="K2042">
        <v>3</v>
      </c>
      <c r="L2042" s="13">
        <f>VLOOKUP(I2042,FormProductsTable[],2,0)*(1-FormTransactionsTable[[#This Row],[Discount]])</f>
        <v>22.60575</v>
      </c>
      <c r="M2042" s="14" t="str">
        <f>VLOOKUP(H2042,FormSalesRepTable[],2,0)</f>
        <v>West</v>
      </c>
      <c r="N2042" s="13">
        <f t="shared" si="33"/>
        <v>67.819999999999993</v>
      </c>
    </row>
    <row r="2043" spans="7:14" x14ac:dyDescent="0.25">
      <c r="G2043" s="3">
        <v>41991</v>
      </c>
      <c r="H2043" t="s">
        <v>44</v>
      </c>
      <c r="I2043" t="s">
        <v>41</v>
      </c>
      <c r="J2043">
        <v>1.4999999999999999E-2</v>
      </c>
      <c r="K2043">
        <v>2</v>
      </c>
      <c r="L2043" s="13">
        <f>VLOOKUP(I2043,FormProductsTable[],2,0)*(1-FormTransactionsTable[[#This Row],[Discount]])</f>
        <v>18.715</v>
      </c>
      <c r="M2043" s="14" t="str">
        <f>VLOOKUP(H2043,FormSalesRepTable[],2,0)</f>
        <v>MidWest</v>
      </c>
      <c r="N2043" s="13">
        <f t="shared" si="33"/>
        <v>37.43</v>
      </c>
    </row>
    <row r="2044" spans="7:14" x14ac:dyDescent="0.25">
      <c r="G2044" s="3">
        <v>42003</v>
      </c>
      <c r="H2044" t="s">
        <v>48</v>
      </c>
      <c r="I2044" t="s">
        <v>27</v>
      </c>
      <c r="J2044">
        <v>0.03</v>
      </c>
      <c r="K2044">
        <v>2</v>
      </c>
      <c r="L2044" s="13">
        <f>VLOOKUP(I2044,FormProductsTable[],2,0)*(1-FormTransactionsTable[[#This Row],[Discount]])</f>
        <v>26.675000000000001</v>
      </c>
      <c r="M2044" s="14" t="str">
        <f>VLOOKUP(H2044,FormSalesRepTable[],2,0)</f>
        <v>West</v>
      </c>
      <c r="N2044" s="13">
        <f t="shared" si="33"/>
        <v>53.35</v>
      </c>
    </row>
    <row r="2045" spans="7:14" x14ac:dyDescent="0.25">
      <c r="G2045" s="3">
        <v>41636</v>
      </c>
      <c r="H2045" t="s">
        <v>49</v>
      </c>
      <c r="I2045" t="s">
        <v>17</v>
      </c>
      <c r="J2045">
        <v>0.01</v>
      </c>
      <c r="K2045">
        <v>3</v>
      </c>
      <c r="L2045" s="13">
        <f>VLOOKUP(I2045,FormProductsTable[],2,0)*(1-FormTransactionsTable[[#This Row],[Discount]])</f>
        <v>22.720499999999998</v>
      </c>
      <c r="M2045" s="14" t="str">
        <f>VLOOKUP(H2045,FormSalesRepTable[],2,0)</f>
        <v>MidWest</v>
      </c>
      <c r="N2045" s="13">
        <f t="shared" si="33"/>
        <v>68.16</v>
      </c>
    </row>
    <row r="2046" spans="7:14" x14ac:dyDescent="0.25">
      <c r="G2046" s="3">
        <v>41597</v>
      </c>
      <c r="H2046" t="s">
        <v>46</v>
      </c>
      <c r="I2046" t="s">
        <v>21</v>
      </c>
      <c r="J2046">
        <v>2.5000000000000001E-2</v>
      </c>
      <c r="K2046">
        <v>3</v>
      </c>
      <c r="L2046" s="13">
        <f>VLOOKUP(I2046,FormProductsTable[],2,0)*(1-FormTransactionsTable[[#This Row],[Discount]])</f>
        <v>24.375</v>
      </c>
      <c r="M2046" s="14" t="str">
        <f>VLOOKUP(H2046,FormSalesRepTable[],2,0)</f>
        <v>South</v>
      </c>
      <c r="N2046" s="13">
        <f t="shared" si="33"/>
        <v>73.13</v>
      </c>
    </row>
    <row r="2047" spans="7:14" x14ac:dyDescent="0.25">
      <c r="G2047" s="3">
        <v>41698</v>
      </c>
      <c r="H2047" t="s">
        <v>80</v>
      </c>
      <c r="I2047" t="s">
        <v>12</v>
      </c>
      <c r="J2047">
        <v>0</v>
      </c>
      <c r="K2047">
        <v>2</v>
      </c>
      <c r="L2047" s="13">
        <f>VLOOKUP(I2047,FormProductsTable[],2,0)*(1-FormTransactionsTable[[#This Row],[Discount]])</f>
        <v>22.95</v>
      </c>
      <c r="M2047" s="14" t="str">
        <f>VLOOKUP(H2047,FormSalesRepTable[],2,0)</f>
        <v>East</v>
      </c>
      <c r="N2047" s="13">
        <f t="shared" si="33"/>
        <v>45.9</v>
      </c>
    </row>
    <row r="2048" spans="7:14" x14ac:dyDescent="0.25">
      <c r="G2048" s="3">
        <v>41438</v>
      </c>
      <c r="H2048" t="s">
        <v>42</v>
      </c>
      <c r="I2048" t="s">
        <v>30</v>
      </c>
      <c r="J2048">
        <v>2.5000000000000001E-2</v>
      </c>
      <c r="K2048">
        <v>7</v>
      </c>
      <c r="L2048" s="13">
        <f>VLOOKUP(I2048,FormProductsTable[],2,0)*(1-FormTransactionsTable[[#This Row],[Discount]])</f>
        <v>29.25</v>
      </c>
      <c r="M2048" s="14" t="str">
        <f>VLOOKUP(H2048,FormSalesRepTable[],2,0)</f>
        <v>MidWest</v>
      </c>
      <c r="N2048" s="13">
        <f t="shared" si="33"/>
        <v>204.75</v>
      </c>
    </row>
    <row r="2049" spans="7:14" x14ac:dyDescent="0.25">
      <c r="G2049" s="3">
        <v>41281</v>
      </c>
      <c r="H2049" t="s">
        <v>23</v>
      </c>
      <c r="I2049" t="s">
        <v>36</v>
      </c>
      <c r="J2049">
        <v>0.03</v>
      </c>
      <c r="K2049">
        <v>2</v>
      </c>
      <c r="L2049" s="13">
        <f>VLOOKUP(I2049,FormProductsTable[],2,0)*(1-FormTransactionsTable[[#This Row],[Discount]])</f>
        <v>24.25</v>
      </c>
      <c r="M2049" s="14" t="str">
        <f>VLOOKUP(H2049,FormSalesRepTable[],2,0)</f>
        <v>MidWest</v>
      </c>
      <c r="N2049" s="13">
        <f t="shared" si="33"/>
        <v>48.5</v>
      </c>
    </row>
    <row r="2050" spans="7:14" x14ac:dyDescent="0.25">
      <c r="G2050" s="3">
        <v>41359</v>
      </c>
      <c r="H2050" t="s">
        <v>52</v>
      </c>
      <c r="I2050" t="s">
        <v>16</v>
      </c>
      <c r="J2050">
        <v>0</v>
      </c>
      <c r="K2050">
        <v>3</v>
      </c>
      <c r="L2050" s="13">
        <f>VLOOKUP(I2050,FormProductsTable[],2,0)*(1-FormTransactionsTable[[#This Row],[Discount]])</f>
        <v>19.95</v>
      </c>
      <c r="M2050" s="14" t="str">
        <f>VLOOKUP(H2050,FormSalesRepTable[],2,0)</f>
        <v>West</v>
      </c>
      <c r="N2050" s="13">
        <f t="shared" si="33"/>
        <v>59.85</v>
      </c>
    </row>
    <row r="2051" spans="7:14" x14ac:dyDescent="0.25">
      <c r="G2051" s="3">
        <v>41837</v>
      </c>
      <c r="H2051" t="s">
        <v>39</v>
      </c>
      <c r="I2051" t="s">
        <v>24</v>
      </c>
      <c r="J2051">
        <v>1.4999999999999999E-2</v>
      </c>
      <c r="K2051">
        <v>4</v>
      </c>
      <c r="L2051" s="13">
        <f>VLOOKUP(I2051,FormProductsTable[],2,0)*(1-FormTransactionsTable[[#This Row],[Discount]])</f>
        <v>33.49</v>
      </c>
      <c r="M2051" s="14" t="str">
        <f>VLOOKUP(H2051,FormSalesRepTable[],2,0)</f>
        <v>East</v>
      </c>
      <c r="N2051" s="13">
        <f t="shared" ref="N2051:N2114" si="34">ROUND(L2051*K2051,2)</f>
        <v>133.96</v>
      </c>
    </row>
    <row r="2052" spans="7:14" x14ac:dyDescent="0.25">
      <c r="G2052" s="3">
        <v>41997</v>
      </c>
      <c r="H2052" t="s">
        <v>31</v>
      </c>
      <c r="I2052" t="s">
        <v>16</v>
      </c>
      <c r="J2052">
        <v>0.03</v>
      </c>
      <c r="K2052">
        <v>7</v>
      </c>
      <c r="L2052" s="13">
        <f>VLOOKUP(I2052,FormProductsTable[],2,0)*(1-FormTransactionsTable[[#This Row],[Discount]])</f>
        <v>19.351499999999998</v>
      </c>
      <c r="M2052" s="14" t="str">
        <f>VLOOKUP(H2052,FormSalesRepTable[],2,0)</f>
        <v>West</v>
      </c>
      <c r="N2052" s="13">
        <f t="shared" si="34"/>
        <v>135.46</v>
      </c>
    </row>
    <row r="2053" spans="7:14" x14ac:dyDescent="0.25">
      <c r="G2053" s="3">
        <v>41982</v>
      </c>
      <c r="H2053" t="s">
        <v>55</v>
      </c>
      <c r="I2053" t="s">
        <v>12</v>
      </c>
      <c r="J2053">
        <v>0.02</v>
      </c>
      <c r="K2053">
        <v>2</v>
      </c>
      <c r="L2053" s="13">
        <f>VLOOKUP(I2053,FormProductsTable[],2,0)*(1-FormTransactionsTable[[#This Row],[Discount]])</f>
        <v>22.491</v>
      </c>
      <c r="M2053" s="14" t="str">
        <f>VLOOKUP(H2053,FormSalesRepTable[],2,0)</f>
        <v>West</v>
      </c>
      <c r="N2053" s="13">
        <f t="shared" si="34"/>
        <v>44.98</v>
      </c>
    </row>
    <row r="2054" spans="7:14" x14ac:dyDescent="0.25">
      <c r="G2054" s="3">
        <v>41952</v>
      </c>
      <c r="H2054" t="s">
        <v>87</v>
      </c>
      <c r="I2054" t="s">
        <v>16</v>
      </c>
      <c r="J2054">
        <v>0.02</v>
      </c>
      <c r="K2054">
        <v>1</v>
      </c>
      <c r="L2054" s="13">
        <f>VLOOKUP(I2054,FormProductsTable[],2,0)*(1-FormTransactionsTable[[#This Row],[Discount]])</f>
        <v>19.550999999999998</v>
      </c>
      <c r="M2054" s="14" t="str">
        <f>VLOOKUP(H2054,FormSalesRepTable[],2,0)</f>
        <v>MidWest</v>
      </c>
      <c r="N2054" s="13">
        <f t="shared" si="34"/>
        <v>19.55</v>
      </c>
    </row>
    <row r="2055" spans="7:14" x14ac:dyDescent="0.25">
      <c r="G2055" s="3">
        <v>41991</v>
      </c>
      <c r="H2055" t="s">
        <v>25</v>
      </c>
      <c r="I2055" t="s">
        <v>21</v>
      </c>
      <c r="J2055">
        <v>0.01</v>
      </c>
      <c r="K2055">
        <v>2</v>
      </c>
      <c r="L2055" s="13">
        <f>VLOOKUP(I2055,FormProductsTable[],2,0)*(1-FormTransactionsTable[[#This Row],[Discount]])</f>
        <v>24.75</v>
      </c>
      <c r="M2055" s="14" t="str">
        <f>VLOOKUP(H2055,FormSalesRepTable[],2,0)</f>
        <v>West</v>
      </c>
      <c r="N2055" s="13">
        <f t="shared" si="34"/>
        <v>49.5</v>
      </c>
    </row>
    <row r="2056" spans="7:14" x14ac:dyDescent="0.25">
      <c r="G2056" s="3">
        <v>41631</v>
      </c>
      <c r="H2056" t="s">
        <v>18</v>
      </c>
      <c r="I2056" t="s">
        <v>17</v>
      </c>
      <c r="J2056">
        <v>0</v>
      </c>
      <c r="K2056">
        <v>2</v>
      </c>
      <c r="L2056" s="13">
        <f>VLOOKUP(I2056,FormProductsTable[],2,0)*(1-FormTransactionsTable[[#This Row],[Discount]])</f>
        <v>22.95</v>
      </c>
      <c r="M2056" s="14" t="str">
        <f>VLOOKUP(H2056,FormSalesRepTable[],2,0)</f>
        <v>East</v>
      </c>
      <c r="N2056" s="13">
        <f t="shared" si="34"/>
        <v>45.9</v>
      </c>
    </row>
    <row r="2057" spans="7:14" x14ac:dyDescent="0.25">
      <c r="G2057" s="3">
        <v>41405</v>
      </c>
      <c r="H2057" t="s">
        <v>47</v>
      </c>
      <c r="I2057" t="s">
        <v>24</v>
      </c>
      <c r="J2057">
        <v>2.5000000000000001E-2</v>
      </c>
      <c r="K2057">
        <v>2</v>
      </c>
      <c r="L2057" s="13">
        <f>VLOOKUP(I2057,FormProductsTable[],2,0)*(1-FormTransactionsTable[[#This Row],[Discount]])</f>
        <v>33.15</v>
      </c>
      <c r="M2057" s="14" t="str">
        <f>VLOOKUP(H2057,FormSalesRepTable[],2,0)</f>
        <v>MidWest</v>
      </c>
      <c r="N2057" s="13">
        <f t="shared" si="34"/>
        <v>66.3</v>
      </c>
    </row>
    <row r="2058" spans="7:14" x14ac:dyDescent="0.25">
      <c r="G2058" s="3">
        <v>41580</v>
      </c>
      <c r="H2058" t="s">
        <v>45</v>
      </c>
      <c r="I2058" t="s">
        <v>12</v>
      </c>
      <c r="J2058">
        <v>0</v>
      </c>
      <c r="K2058">
        <v>2</v>
      </c>
      <c r="L2058" s="13">
        <f>VLOOKUP(I2058,FormProductsTable[],2,0)*(1-FormTransactionsTable[[#This Row],[Discount]])</f>
        <v>22.95</v>
      </c>
      <c r="M2058" s="14" t="str">
        <f>VLOOKUP(H2058,FormSalesRepTable[],2,0)</f>
        <v>MidWest</v>
      </c>
      <c r="N2058" s="13">
        <f t="shared" si="34"/>
        <v>45.9</v>
      </c>
    </row>
    <row r="2059" spans="7:14" x14ac:dyDescent="0.25">
      <c r="G2059" s="3">
        <v>41572</v>
      </c>
      <c r="H2059" t="s">
        <v>25</v>
      </c>
      <c r="I2059" t="s">
        <v>33</v>
      </c>
      <c r="J2059">
        <v>1.4999999999999999E-2</v>
      </c>
      <c r="K2059">
        <v>21</v>
      </c>
      <c r="L2059" s="13">
        <f>VLOOKUP(I2059,FormProductsTable[],2,0)*(1-FormTransactionsTable[[#This Row],[Discount]])</f>
        <v>23.147500000000001</v>
      </c>
      <c r="M2059" s="14" t="str">
        <f>VLOOKUP(H2059,FormSalesRepTable[],2,0)</f>
        <v>West</v>
      </c>
      <c r="N2059" s="13">
        <f t="shared" si="34"/>
        <v>486.1</v>
      </c>
    </row>
    <row r="2060" spans="7:14" x14ac:dyDescent="0.25">
      <c r="G2060" s="3">
        <v>41974</v>
      </c>
      <c r="H2060" t="s">
        <v>70</v>
      </c>
      <c r="I2060" t="s">
        <v>21</v>
      </c>
      <c r="J2060">
        <v>0.03</v>
      </c>
      <c r="K2060">
        <v>3</v>
      </c>
      <c r="L2060" s="13">
        <f>VLOOKUP(I2060,FormProductsTable[],2,0)*(1-FormTransactionsTable[[#This Row],[Discount]])</f>
        <v>24.25</v>
      </c>
      <c r="M2060" s="14" t="str">
        <f>VLOOKUP(H2060,FormSalesRepTable[],2,0)</f>
        <v>MidWest</v>
      </c>
      <c r="N2060" s="13">
        <f t="shared" si="34"/>
        <v>72.75</v>
      </c>
    </row>
    <row r="2061" spans="7:14" x14ac:dyDescent="0.25">
      <c r="G2061" s="3">
        <v>41959</v>
      </c>
      <c r="H2061" t="s">
        <v>85</v>
      </c>
      <c r="I2061" t="s">
        <v>17</v>
      </c>
      <c r="J2061">
        <v>0</v>
      </c>
      <c r="K2061">
        <v>2</v>
      </c>
      <c r="L2061" s="13">
        <f>VLOOKUP(I2061,FormProductsTable[],2,0)*(1-FormTransactionsTable[[#This Row],[Discount]])</f>
        <v>22.95</v>
      </c>
      <c r="M2061" s="14" t="str">
        <f>VLOOKUP(H2061,FormSalesRepTable[],2,0)</f>
        <v>West</v>
      </c>
      <c r="N2061" s="13">
        <f t="shared" si="34"/>
        <v>45.9</v>
      </c>
    </row>
    <row r="2062" spans="7:14" x14ac:dyDescent="0.25">
      <c r="G2062" s="3">
        <v>41608</v>
      </c>
      <c r="H2062" t="s">
        <v>74</v>
      </c>
      <c r="I2062" t="s">
        <v>24</v>
      </c>
      <c r="J2062">
        <v>0</v>
      </c>
      <c r="K2062">
        <v>3</v>
      </c>
      <c r="L2062" s="13">
        <f>VLOOKUP(I2062,FormProductsTable[],2,0)*(1-FormTransactionsTable[[#This Row],[Discount]])</f>
        <v>34</v>
      </c>
      <c r="M2062" s="14" t="str">
        <f>VLOOKUP(H2062,FormSalesRepTable[],2,0)</f>
        <v>West</v>
      </c>
      <c r="N2062" s="13">
        <f t="shared" si="34"/>
        <v>102</v>
      </c>
    </row>
    <row r="2063" spans="7:14" x14ac:dyDescent="0.25">
      <c r="G2063" s="3">
        <v>41989</v>
      </c>
      <c r="H2063" t="s">
        <v>45</v>
      </c>
      <c r="I2063" t="s">
        <v>12</v>
      </c>
      <c r="J2063">
        <v>0.01</v>
      </c>
      <c r="K2063">
        <v>1</v>
      </c>
      <c r="L2063" s="13">
        <f>VLOOKUP(I2063,FormProductsTable[],2,0)*(1-FormTransactionsTable[[#This Row],[Discount]])</f>
        <v>22.720499999999998</v>
      </c>
      <c r="M2063" s="14" t="str">
        <f>VLOOKUP(H2063,FormSalesRepTable[],2,0)</f>
        <v>MidWest</v>
      </c>
      <c r="N2063" s="13">
        <f t="shared" si="34"/>
        <v>22.72</v>
      </c>
    </row>
    <row r="2064" spans="7:14" x14ac:dyDescent="0.25">
      <c r="G2064" s="3">
        <v>41460</v>
      </c>
      <c r="H2064" t="s">
        <v>29</v>
      </c>
      <c r="I2064" t="s">
        <v>24</v>
      </c>
      <c r="J2064">
        <v>0</v>
      </c>
      <c r="K2064">
        <v>2</v>
      </c>
      <c r="L2064" s="13">
        <f>VLOOKUP(I2064,FormProductsTable[],2,0)*(1-FormTransactionsTable[[#This Row],[Discount]])</f>
        <v>34</v>
      </c>
      <c r="M2064" s="14" t="str">
        <f>VLOOKUP(H2064,FormSalesRepTable[],2,0)</f>
        <v>East</v>
      </c>
      <c r="N2064" s="13">
        <f t="shared" si="34"/>
        <v>68</v>
      </c>
    </row>
    <row r="2065" spans="7:14" x14ac:dyDescent="0.25">
      <c r="G2065" s="3">
        <v>41948</v>
      </c>
      <c r="H2065" t="s">
        <v>42</v>
      </c>
      <c r="I2065" t="s">
        <v>11</v>
      </c>
      <c r="J2065">
        <v>0</v>
      </c>
      <c r="K2065">
        <v>2</v>
      </c>
      <c r="L2065" s="13">
        <f>VLOOKUP(I2065,FormProductsTable[],2,0)*(1-FormTransactionsTable[[#This Row],[Discount]])</f>
        <v>79.95</v>
      </c>
      <c r="M2065" s="14" t="str">
        <f>VLOOKUP(H2065,FormSalesRepTable[],2,0)</f>
        <v>MidWest</v>
      </c>
      <c r="N2065" s="13">
        <f t="shared" si="34"/>
        <v>159.9</v>
      </c>
    </row>
    <row r="2066" spans="7:14" x14ac:dyDescent="0.25">
      <c r="G2066" s="3">
        <v>41457</v>
      </c>
      <c r="H2066" t="s">
        <v>74</v>
      </c>
      <c r="I2066" t="s">
        <v>36</v>
      </c>
      <c r="J2066">
        <v>0.01</v>
      </c>
      <c r="K2066">
        <v>1</v>
      </c>
      <c r="L2066" s="13">
        <f>VLOOKUP(I2066,FormProductsTable[],2,0)*(1-FormTransactionsTable[[#This Row],[Discount]])</f>
        <v>24.75</v>
      </c>
      <c r="M2066" s="14" t="str">
        <f>VLOOKUP(H2066,FormSalesRepTable[],2,0)</f>
        <v>West</v>
      </c>
      <c r="N2066" s="13">
        <f t="shared" si="34"/>
        <v>24.75</v>
      </c>
    </row>
    <row r="2067" spans="7:14" x14ac:dyDescent="0.25">
      <c r="G2067" s="3">
        <v>41281</v>
      </c>
      <c r="H2067" t="s">
        <v>89</v>
      </c>
      <c r="I2067" t="s">
        <v>7</v>
      </c>
      <c r="J2067">
        <v>0</v>
      </c>
      <c r="K2067">
        <v>1</v>
      </c>
      <c r="L2067" s="13">
        <f>VLOOKUP(I2067,FormProductsTable[],2,0)*(1-FormTransactionsTable[[#This Row],[Discount]])</f>
        <v>21</v>
      </c>
      <c r="M2067" s="14" t="str">
        <f>VLOOKUP(H2067,FormSalesRepTable[],2,0)</f>
        <v>West</v>
      </c>
      <c r="N2067" s="13">
        <f t="shared" si="34"/>
        <v>21</v>
      </c>
    </row>
    <row r="2068" spans="7:14" x14ac:dyDescent="0.25">
      <c r="G2068" s="3">
        <v>41601</v>
      </c>
      <c r="H2068" t="s">
        <v>25</v>
      </c>
      <c r="I2068" t="s">
        <v>11</v>
      </c>
      <c r="J2068">
        <v>0</v>
      </c>
      <c r="K2068">
        <v>2</v>
      </c>
      <c r="L2068" s="13">
        <f>VLOOKUP(I2068,FormProductsTable[],2,0)*(1-FormTransactionsTable[[#This Row],[Discount]])</f>
        <v>79.95</v>
      </c>
      <c r="M2068" s="14" t="str">
        <f>VLOOKUP(H2068,FormSalesRepTable[],2,0)</f>
        <v>West</v>
      </c>
      <c r="N2068" s="13">
        <f t="shared" si="34"/>
        <v>159.9</v>
      </c>
    </row>
    <row r="2069" spans="7:14" x14ac:dyDescent="0.25">
      <c r="G2069" s="3">
        <v>41944</v>
      </c>
      <c r="H2069" t="s">
        <v>43</v>
      </c>
      <c r="I2069" t="s">
        <v>33</v>
      </c>
      <c r="J2069">
        <v>0.02</v>
      </c>
      <c r="K2069">
        <v>22</v>
      </c>
      <c r="L2069" s="13">
        <f>VLOOKUP(I2069,FormProductsTable[],2,0)*(1-FormTransactionsTable[[#This Row],[Discount]])</f>
        <v>23.03</v>
      </c>
      <c r="M2069" s="14" t="str">
        <f>VLOOKUP(H2069,FormSalesRepTable[],2,0)</f>
        <v>MidWest</v>
      </c>
      <c r="N2069" s="13">
        <f t="shared" si="34"/>
        <v>506.66</v>
      </c>
    </row>
    <row r="2070" spans="7:14" x14ac:dyDescent="0.25">
      <c r="G2070" s="3">
        <v>41985</v>
      </c>
      <c r="H2070" t="s">
        <v>42</v>
      </c>
      <c r="I2070" t="s">
        <v>36</v>
      </c>
      <c r="J2070">
        <v>0.01</v>
      </c>
      <c r="K2070">
        <v>1</v>
      </c>
      <c r="L2070" s="13">
        <f>VLOOKUP(I2070,FormProductsTable[],2,0)*(1-FormTransactionsTable[[#This Row],[Discount]])</f>
        <v>24.75</v>
      </c>
      <c r="M2070" s="14" t="str">
        <f>VLOOKUP(H2070,FormSalesRepTable[],2,0)</f>
        <v>MidWest</v>
      </c>
      <c r="N2070" s="13">
        <f t="shared" si="34"/>
        <v>24.75</v>
      </c>
    </row>
    <row r="2071" spans="7:14" x14ac:dyDescent="0.25">
      <c r="G2071" s="3">
        <v>41680</v>
      </c>
      <c r="H2071" t="s">
        <v>51</v>
      </c>
      <c r="I2071" t="s">
        <v>24</v>
      </c>
      <c r="J2071">
        <v>0</v>
      </c>
      <c r="K2071">
        <v>3</v>
      </c>
      <c r="L2071" s="13">
        <f>VLOOKUP(I2071,FormProductsTable[],2,0)*(1-FormTransactionsTable[[#This Row],[Discount]])</f>
        <v>34</v>
      </c>
      <c r="M2071" s="14" t="str">
        <f>VLOOKUP(H2071,FormSalesRepTable[],2,0)</f>
        <v>South</v>
      </c>
      <c r="N2071" s="13">
        <f t="shared" si="34"/>
        <v>102</v>
      </c>
    </row>
    <row r="2072" spans="7:14" x14ac:dyDescent="0.25">
      <c r="G2072" s="3">
        <v>41636</v>
      </c>
      <c r="H2072" t="s">
        <v>81</v>
      </c>
      <c r="I2072" t="s">
        <v>36</v>
      </c>
      <c r="J2072">
        <v>0.02</v>
      </c>
      <c r="K2072">
        <v>3</v>
      </c>
      <c r="L2072" s="13">
        <f>VLOOKUP(I2072,FormProductsTable[],2,0)*(1-FormTransactionsTable[[#This Row],[Discount]])</f>
        <v>24.5</v>
      </c>
      <c r="M2072" s="14" t="str">
        <f>VLOOKUP(H2072,FormSalesRepTable[],2,0)</f>
        <v>West</v>
      </c>
      <c r="N2072" s="13">
        <f t="shared" si="34"/>
        <v>73.5</v>
      </c>
    </row>
    <row r="2073" spans="7:14" x14ac:dyDescent="0.25">
      <c r="G2073" s="3">
        <v>41964</v>
      </c>
      <c r="H2073" t="s">
        <v>32</v>
      </c>
      <c r="I2073" t="s">
        <v>36</v>
      </c>
      <c r="J2073">
        <v>0.03</v>
      </c>
      <c r="K2073">
        <v>16</v>
      </c>
      <c r="L2073" s="13">
        <f>VLOOKUP(I2073,FormProductsTable[],2,0)*(1-FormTransactionsTable[[#This Row],[Discount]])</f>
        <v>24.25</v>
      </c>
      <c r="M2073" s="14" t="str">
        <f>VLOOKUP(H2073,FormSalesRepTable[],2,0)</f>
        <v>MidWest</v>
      </c>
      <c r="N2073" s="13">
        <f t="shared" si="34"/>
        <v>388</v>
      </c>
    </row>
    <row r="2074" spans="7:14" x14ac:dyDescent="0.25">
      <c r="G2074" s="3">
        <v>41876</v>
      </c>
      <c r="H2074" t="s">
        <v>46</v>
      </c>
      <c r="I2074" t="s">
        <v>12</v>
      </c>
      <c r="J2074">
        <v>0</v>
      </c>
      <c r="K2074">
        <v>2</v>
      </c>
      <c r="L2074" s="13">
        <f>VLOOKUP(I2074,FormProductsTable[],2,0)*(1-FormTransactionsTable[[#This Row],[Discount]])</f>
        <v>22.95</v>
      </c>
      <c r="M2074" s="14" t="str">
        <f>VLOOKUP(H2074,FormSalesRepTable[],2,0)</f>
        <v>South</v>
      </c>
      <c r="N2074" s="13">
        <f t="shared" si="34"/>
        <v>45.9</v>
      </c>
    </row>
    <row r="2075" spans="7:14" x14ac:dyDescent="0.25">
      <c r="G2075" s="3">
        <v>41471</v>
      </c>
      <c r="H2075" t="s">
        <v>63</v>
      </c>
      <c r="I2075" t="s">
        <v>33</v>
      </c>
      <c r="J2075">
        <v>0</v>
      </c>
      <c r="K2075">
        <v>2</v>
      </c>
      <c r="L2075" s="13">
        <f>VLOOKUP(I2075,FormProductsTable[],2,0)*(1-FormTransactionsTable[[#This Row],[Discount]])</f>
        <v>23.5</v>
      </c>
      <c r="M2075" s="14" t="str">
        <f>VLOOKUP(H2075,FormSalesRepTable[],2,0)</f>
        <v>MidWest</v>
      </c>
      <c r="N2075" s="13">
        <f t="shared" si="34"/>
        <v>47</v>
      </c>
    </row>
    <row r="2076" spans="7:14" x14ac:dyDescent="0.25">
      <c r="G2076" s="3">
        <v>41965</v>
      </c>
      <c r="H2076" t="s">
        <v>53</v>
      </c>
      <c r="I2076" t="s">
        <v>21</v>
      </c>
      <c r="J2076">
        <v>0.01</v>
      </c>
      <c r="K2076">
        <v>3</v>
      </c>
      <c r="L2076" s="13">
        <f>VLOOKUP(I2076,FormProductsTable[],2,0)*(1-FormTransactionsTable[[#This Row],[Discount]])</f>
        <v>24.75</v>
      </c>
      <c r="M2076" s="14" t="str">
        <f>VLOOKUP(H2076,FormSalesRepTable[],2,0)</f>
        <v>East</v>
      </c>
      <c r="N2076" s="13">
        <f t="shared" si="34"/>
        <v>74.25</v>
      </c>
    </row>
    <row r="2077" spans="7:14" x14ac:dyDescent="0.25">
      <c r="G2077" s="3">
        <v>41354</v>
      </c>
      <c r="H2077" t="s">
        <v>37</v>
      </c>
      <c r="I2077" t="s">
        <v>21</v>
      </c>
      <c r="J2077">
        <v>0.03</v>
      </c>
      <c r="K2077">
        <v>13</v>
      </c>
      <c r="L2077" s="13">
        <f>VLOOKUP(I2077,FormProductsTable[],2,0)*(1-FormTransactionsTable[[#This Row],[Discount]])</f>
        <v>24.25</v>
      </c>
      <c r="M2077" s="14" t="str">
        <f>VLOOKUP(H2077,FormSalesRepTable[],2,0)</f>
        <v>South</v>
      </c>
      <c r="N2077" s="13">
        <f t="shared" si="34"/>
        <v>315.25</v>
      </c>
    </row>
    <row r="2078" spans="7:14" x14ac:dyDescent="0.25">
      <c r="G2078" s="3">
        <v>41624</v>
      </c>
      <c r="H2078" t="s">
        <v>51</v>
      </c>
      <c r="I2078" t="s">
        <v>16</v>
      </c>
      <c r="J2078">
        <v>1.4999999999999999E-2</v>
      </c>
      <c r="K2078">
        <v>3</v>
      </c>
      <c r="L2078" s="13">
        <f>VLOOKUP(I2078,FormProductsTable[],2,0)*(1-FormTransactionsTable[[#This Row],[Discount]])</f>
        <v>19.650749999999999</v>
      </c>
      <c r="M2078" s="14" t="str">
        <f>VLOOKUP(H2078,FormSalesRepTable[],2,0)</f>
        <v>South</v>
      </c>
      <c r="N2078" s="13">
        <f t="shared" si="34"/>
        <v>58.95</v>
      </c>
    </row>
    <row r="2079" spans="7:14" x14ac:dyDescent="0.25">
      <c r="G2079" s="3">
        <v>41604</v>
      </c>
      <c r="H2079" t="s">
        <v>47</v>
      </c>
      <c r="I2079" t="s">
        <v>12</v>
      </c>
      <c r="J2079">
        <v>0</v>
      </c>
      <c r="K2079">
        <v>1</v>
      </c>
      <c r="L2079" s="13">
        <f>VLOOKUP(I2079,FormProductsTable[],2,0)*(1-FormTransactionsTable[[#This Row],[Discount]])</f>
        <v>22.95</v>
      </c>
      <c r="M2079" s="14" t="str">
        <f>VLOOKUP(H2079,FormSalesRepTable[],2,0)</f>
        <v>MidWest</v>
      </c>
      <c r="N2079" s="13">
        <f t="shared" si="34"/>
        <v>22.95</v>
      </c>
    </row>
    <row r="2080" spans="7:14" x14ac:dyDescent="0.25">
      <c r="G2080" s="3">
        <v>41598</v>
      </c>
      <c r="H2080" t="s">
        <v>73</v>
      </c>
      <c r="I2080" t="s">
        <v>17</v>
      </c>
      <c r="J2080">
        <v>0</v>
      </c>
      <c r="K2080">
        <v>1</v>
      </c>
      <c r="L2080" s="13">
        <f>VLOOKUP(I2080,FormProductsTable[],2,0)*(1-FormTransactionsTable[[#This Row],[Discount]])</f>
        <v>22.95</v>
      </c>
      <c r="M2080" s="14" t="str">
        <f>VLOOKUP(H2080,FormSalesRepTable[],2,0)</f>
        <v>MidWest</v>
      </c>
      <c r="N2080" s="13">
        <f t="shared" si="34"/>
        <v>22.95</v>
      </c>
    </row>
    <row r="2081" spans="7:14" x14ac:dyDescent="0.25">
      <c r="G2081" s="3">
        <v>41633</v>
      </c>
      <c r="H2081" t="s">
        <v>45</v>
      </c>
      <c r="I2081" t="s">
        <v>16</v>
      </c>
      <c r="J2081">
        <v>0</v>
      </c>
      <c r="K2081">
        <v>2</v>
      </c>
      <c r="L2081" s="13">
        <f>VLOOKUP(I2081,FormProductsTable[],2,0)*(1-FormTransactionsTable[[#This Row],[Discount]])</f>
        <v>19.95</v>
      </c>
      <c r="M2081" s="14" t="str">
        <f>VLOOKUP(H2081,FormSalesRepTable[],2,0)</f>
        <v>MidWest</v>
      </c>
      <c r="N2081" s="13">
        <f t="shared" si="34"/>
        <v>39.9</v>
      </c>
    </row>
    <row r="2082" spans="7:14" x14ac:dyDescent="0.25">
      <c r="G2082" s="3">
        <v>41331</v>
      </c>
      <c r="H2082" t="s">
        <v>75</v>
      </c>
      <c r="I2082" t="s">
        <v>7</v>
      </c>
      <c r="J2082">
        <v>0</v>
      </c>
      <c r="K2082">
        <v>1</v>
      </c>
      <c r="L2082" s="13">
        <f>VLOOKUP(I2082,FormProductsTable[],2,0)*(1-FormTransactionsTable[[#This Row],[Discount]])</f>
        <v>21</v>
      </c>
      <c r="M2082" s="14" t="str">
        <f>VLOOKUP(H2082,FormSalesRepTable[],2,0)</f>
        <v>MidWest</v>
      </c>
      <c r="N2082" s="13">
        <f t="shared" si="34"/>
        <v>21</v>
      </c>
    </row>
    <row r="2083" spans="7:14" x14ac:dyDescent="0.25">
      <c r="G2083" s="3">
        <v>41885</v>
      </c>
      <c r="H2083" t="s">
        <v>45</v>
      </c>
      <c r="I2083" t="s">
        <v>7</v>
      </c>
      <c r="J2083">
        <v>0</v>
      </c>
      <c r="K2083">
        <v>1</v>
      </c>
      <c r="L2083" s="13">
        <f>VLOOKUP(I2083,FormProductsTable[],2,0)*(1-FormTransactionsTable[[#This Row],[Discount]])</f>
        <v>21</v>
      </c>
      <c r="M2083" s="14" t="str">
        <f>VLOOKUP(H2083,FormSalesRepTable[],2,0)</f>
        <v>MidWest</v>
      </c>
      <c r="N2083" s="13">
        <f t="shared" si="34"/>
        <v>21</v>
      </c>
    </row>
    <row r="2084" spans="7:14" x14ac:dyDescent="0.25">
      <c r="G2084" s="3">
        <v>41289</v>
      </c>
      <c r="H2084" t="s">
        <v>40</v>
      </c>
      <c r="I2084" t="s">
        <v>24</v>
      </c>
      <c r="J2084">
        <v>2.5000000000000001E-2</v>
      </c>
      <c r="K2084">
        <v>1</v>
      </c>
      <c r="L2084" s="13">
        <f>VLOOKUP(I2084,FormProductsTable[],2,0)*(1-FormTransactionsTable[[#This Row],[Discount]])</f>
        <v>33.15</v>
      </c>
      <c r="M2084" s="14" t="str">
        <f>VLOOKUP(H2084,FormSalesRepTable[],2,0)</f>
        <v>South</v>
      </c>
      <c r="N2084" s="13">
        <f t="shared" si="34"/>
        <v>33.15</v>
      </c>
    </row>
    <row r="2085" spans="7:14" x14ac:dyDescent="0.25">
      <c r="G2085" s="3">
        <v>41421</v>
      </c>
      <c r="H2085" t="s">
        <v>49</v>
      </c>
      <c r="I2085" t="s">
        <v>17</v>
      </c>
      <c r="J2085">
        <v>0.01</v>
      </c>
      <c r="K2085">
        <v>3</v>
      </c>
      <c r="L2085" s="13">
        <f>VLOOKUP(I2085,FormProductsTable[],2,0)*(1-FormTransactionsTable[[#This Row],[Discount]])</f>
        <v>22.720499999999998</v>
      </c>
      <c r="M2085" s="14" t="str">
        <f>VLOOKUP(H2085,FormSalesRepTable[],2,0)</f>
        <v>MidWest</v>
      </c>
      <c r="N2085" s="13">
        <f t="shared" si="34"/>
        <v>68.16</v>
      </c>
    </row>
    <row r="2086" spans="7:14" x14ac:dyDescent="0.25">
      <c r="G2086" s="3">
        <v>41412</v>
      </c>
      <c r="H2086" t="s">
        <v>55</v>
      </c>
      <c r="I2086" t="s">
        <v>16</v>
      </c>
      <c r="J2086">
        <v>0.02</v>
      </c>
      <c r="K2086">
        <v>1</v>
      </c>
      <c r="L2086" s="13">
        <f>VLOOKUP(I2086,FormProductsTable[],2,0)*(1-FormTransactionsTable[[#This Row],[Discount]])</f>
        <v>19.550999999999998</v>
      </c>
      <c r="M2086" s="14" t="str">
        <f>VLOOKUP(H2086,FormSalesRepTable[],2,0)</f>
        <v>West</v>
      </c>
      <c r="N2086" s="13">
        <f t="shared" si="34"/>
        <v>19.55</v>
      </c>
    </row>
    <row r="2087" spans="7:14" x14ac:dyDescent="0.25">
      <c r="G2087" s="3">
        <v>41598</v>
      </c>
      <c r="H2087" t="s">
        <v>42</v>
      </c>
      <c r="I2087" t="s">
        <v>24</v>
      </c>
      <c r="J2087">
        <v>0</v>
      </c>
      <c r="K2087">
        <v>2</v>
      </c>
      <c r="L2087" s="13">
        <f>VLOOKUP(I2087,FormProductsTable[],2,0)*(1-FormTransactionsTable[[#This Row],[Discount]])</f>
        <v>34</v>
      </c>
      <c r="M2087" s="14" t="str">
        <f>VLOOKUP(H2087,FormSalesRepTable[],2,0)</f>
        <v>MidWest</v>
      </c>
      <c r="N2087" s="13">
        <f t="shared" si="34"/>
        <v>68</v>
      </c>
    </row>
    <row r="2088" spans="7:14" x14ac:dyDescent="0.25">
      <c r="G2088" s="3">
        <v>41637</v>
      </c>
      <c r="H2088" t="s">
        <v>83</v>
      </c>
      <c r="I2088" t="s">
        <v>17</v>
      </c>
      <c r="J2088">
        <v>2.5000000000000001E-2</v>
      </c>
      <c r="K2088">
        <v>2</v>
      </c>
      <c r="L2088" s="13">
        <f>VLOOKUP(I2088,FormProductsTable[],2,0)*(1-FormTransactionsTable[[#This Row],[Discount]])</f>
        <v>22.376249999999999</v>
      </c>
      <c r="M2088" s="14" t="str">
        <f>VLOOKUP(H2088,FormSalesRepTable[],2,0)</f>
        <v>East</v>
      </c>
      <c r="N2088" s="13">
        <f t="shared" si="34"/>
        <v>44.75</v>
      </c>
    </row>
    <row r="2089" spans="7:14" x14ac:dyDescent="0.25">
      <c r="G2089" s="3">
        <v>42004</v>
      </c>
      <c r="H2089" t="s">
        <v>46</v>
      </c>
      <c r="I2089" t="s">
        <v>12</v>
      </c>
      <c r="J2089">
        <v>0</v>
      </c>
      <c r="K2089">
        <v>3</v>
      </c>
      <c r="L2089" s="13">
        <f>VLOOKUP(I2089,FormProductsTable[],2,0)*(1-FormTransactionsTable[[#This Row],[Discount]])</f>
        <v>22.95</v>
      </c>
      <c r="M2089" s="14" t="str">
        <f>VLOOKUP(H2089,FormSalesRepTable[],2,0)</f>
        <v>South</v>
      </c>
      <c r="N2089" s="13">
        <f t="shared" si="34"/>
        <v>68.849999999999994</v>
      </c>
    </row>
    <row r="2090" spans="7:14" x14ac:dyDescent="0.25">
      <c r="G2090" s="3">
        <v>41952</v>
      </c>
      <c r="H2090" t="s">
        <v>50</v>
      </c>
      <c r="I2090" t="s">
        <v>24</v>
      </c>
      <c r="J2090">
        <v>2.5000000000000001E-2</v>
      </c>
      <c r="K2090">
        <v>2</v>
      </c>
      <c r="L2090" s="13">
        <f>VLOOKUP(I2090,FormProductsTable[],2,0)*(1-FormTransactionsTable[[#This Row],[Discount]])</f>
        <v>33.15</v>
      </c>
      <c r="M2090" s="14" t="str">
        <f>VLOOKUP(H2090,FormSalesRepTable[],2,0)</f>
        <v>West</v>
      </c>
      <c r="N2090" s="13">
        <f t="shared" si="34"/>
        <v>66.3</v>
      </c>
    </row>
    <row r="2091" spans="7:14" x14ac:dyDescent="0.25">
      <c r="G2091" s="3">
        <v>41999</v>
      </c>
      <c r="H2091" t="s">
        <v>63</v>
      </c>
      <c r="I2091" t="s">
        <v>17</v>
      </c>
      <c r="J2091">
        <v>0</v>
      </c>
      <c r="K2091">
        <v>4</v>
      </c>
      <c r="L2091" s="13">
        <f>VLOOKUP(I2091,FormProductsTable[],2,0)*(1-FormTransactionsTable[[#This Row],[Discount]])</f>
        <v>22.95</v>
      </c>
      <c r="M2091" s="14" t="str">
        <f>VLOOKUP(H2091,FormSalesRepTable[],2,0)</f>
        <v>MidWest</v>
      </c>
      <c r="N2091" s="13">
        <f t="shared" si="34"/>
        <v>91.8</v>
      </c>
    </row>
    <row r="2092" spans="7:14" x14ac:dyDescent="0.25">
      <c r="G2092" s="3">
        <v>41605</v>
      </c>
      <c r="H2092" t="s">
        <v>67</v>
      </c>
      <c r="I2092" t="s">
        <v>17</v>
      </c>
      <c r="J2092">
        <v>0</v>
      </c>
      <c r="K2092">
        <v>2</v>
      </c>
      <c r="L2092" s="13">
        <f>VLOOKUP(I2092,FormProductsTable[],2,0)*(1-FormTransactionsTable[[#This Row],[Discount]])</f>
        <v>22.95</v>
      </c>
      <c r="M2092" s="14" t="str">
        <f>VLOOKUP(H2092,FormSalesRepTable[],2,0)</f>
        <v>West</v>
      </c>
      <c r="N2092" s="13">
        <f t="shared" si="34"/>
        <v>45.9</v>
      </c>
    </row>
    <row r="2093" spans="7:14" x14ac:dyDescent="0.25">
      <c r="G2093" s="3">
        <v>41630</v>
      </c>
      <c r="H2093" t="s">
        <v>89</v>
      </c>
      <c r="I2093" t="s">
        <v>21</v>
      </c>
      <c r="J2093">
        <v>0.03</v>
      </c>
      <c r="K2093">
        <v>3</v>
      </c>
      <c r="L2093" s="13">
        <f>VLOOKUP(I2093,FormProductsTable[],2,0)*(1-FormTransactionsTable[[#This Row],[Discount]])</f>
        <v>24.25</v>
      </c>
      <c r="M2093" s="14" t="str">
        <f>VLOOKUP(H2093,FormSalesRepTable[],2,0)</f>
        <v>West</v>
      </c>
      <c r="N2093" s="13">
        <f t="shared" si="34"/>
        <v>72.75</v>
      </c>
    </row>
    <row r="2094" spans="7:14" x14ac:dyDescent="0.25">
      <c r="G2094" s="3">
        <v>41952</v>
      </c>
      <c r="H2094" t="s">
        <v>39</v>
      </c>
      <c r="I2094" t="s">
        <v>16</v>
      </c>
      <c r="J2094">
        <v>0.01</v>
      </c>
      <c r="K2094">
        <v>1</v>
      </c>
      <c r="L2094" s="13">
        <f>VLOOKUP(I2094,FormProductsTable[],2,0)*(1-FormTransactionsTable[[#This Row],[Discount]])</f>
        <v>19.750499999999999</v>
      </c>
      <c r="M2094" s="14" t="str">
        <f>VLOOKUP(H2094,FormSalesRepTable[],2,0)</f>
        <v>East</v>
      </c>
      <c r="N2094" s="13">
        <f t="shared" si="34"/>
        <v>19.75</v>
      </c>
    </row>
    <row r="2095" spans="7:14" x14ac:dyDescent="0.25">
      <c r="G2095" s="3">
        <v>41947</v>
      </c>
      <c r="H2095" t="s">
        <v>66</v>
      </c>
      <c r="I2095" t="s">
        <v>17</v>
      </c>
      <c r="J2095">
        <v>0.01</v>
      </c>
      <c r="K2095">
        <v>3</v>
      </c>
      <c r="L2095" s="13">
        <f>VLOOKUP(I2095,FormProductsTable[],2,0)*(1-FormTransactionsTable[[#This Row],[Discount]])</f>
        <v>22.720499999999998</v>
      </c>
      <c r="M2095" s="14" t="str">
        <f>VLOOKUP(H2095,FormSalesRepTable[],2,0)</f>
        <v>West</v>
      </c>
      <c r="N2095" s="13">
        <f t="shared" si="34"/>
        <v>68.16</v>
      </c>
    </row>
    <row r="2096" spans="7:14" x14ac:dyDescent="0.25">
      <c r="G2096" s="3">
        <v>41986</v>
      </c>
      <c r="H2096" t="s">
        <v>72</v>
      </c>
      <c r="I2096" t="s">
        <v>27</v>
      </c>
      <c r="J2096">
        <v>0.03</v>
      </c>
      <c r="K2096">
        <v>1</v>
      </c>
      <c r="L2096" s="13">
        <f>VLOOKUP(I2096,FormProductsTable[],2,0)*(1-FormTransactionsTable[[#This Row],[Discount]])</f>
        <v>26.675000000000001</v>
      </c>
      <c r="M2096" s="14" t="str">
        <f>VLOOKUP(H2096,FormSalesRepTable[],2,0)</f>
        <v>West</v>
      </c>
      <c r="N2096" s="13">
        <f t="shared" si="34"/>
        <v>26.68</v>
      </c>
    </row>
    <row r="2097" spans="7:14" x14ac:dyDescent="0.25">
      <c r="G2097" s="3">
        <v>41977</v>
      </c>
      <c r="H2097" t="s">
        <v>58</v>
      </c>
      <c r="I2097" t="s">
        <v>17</v>
      </c>
      <c r="J2097">
        <v>0</v>
      </c>
      <c r="K2097">
        <v>1</v>
      </c>
      <c r="L2097" s="13">
        <f>VLOOKUP(I2097,FormProductsTable[],2,0)*(1-FormTransactionsTable[[#This Row],[Discount]])</f>
        <v>22.95</v>
      </c>
      <c r="M2097" s="14" t="str">
        <f>VLOOKUP(H2097,FormSalesRepTable[],2,0)</f>
        <v>East</v>
      </c>
      <c r="N2097" s="13">
        <f t="shared" si="34"/>
        <v>22.95</v>
      </c>
    </row>
    <row r="2098" spans="7:14" x14ac:dyDescent="0.25">
      <c r="G2098" s="3">
        <v>41618</v>
      </c>
      <c r="H2098" t="s">
        <v>46</v>
      </c>
      <c r="I2098" t="s">
        <v>24</v>
      </c>
      <c r="J2098">
        <v>0.01</v>
      </c>
      <c r="K2098">
        <v>2</v>
      </c>
      <c r="L2098" s="13">
        <f>VLOOKUP(I2098,FormProductsTable[],2,0)*(1-FormTransactionsTable[[#This Row],[Discount]])</f>
        <v>33.659999999999997</v>
      </c>
      <c r="M2098" s="14" t="str">
        <f>VLOOKUP(H2098,FormSalesRepTable[],2,0)</f>
        <v>South</v>
      </c>
      <c r="N2098" s="13">
        <f t="shared" si="34"/>
        <v>67.319999999999993</v>
      </c>
    </row>
    <row r="2099" spans="7:14" x14ac:dyDescent="0.25">
      <c r="G2099" s="3">
        <v>41636</v>
      </c>
      <c r="H2099" t="s">
        <v>42</v>
      </c>
      <c r="I2099" t="s">
        <v>17</v>
      </c>
      <c r="J2099">
        <v>0</v>
      </c>
      <c r="K2099">
        <v>2</v>
      </c>
      <c r="L2099" s="13">
        <f>VLOOKUP(I2099,FormProductsTable[],2,0)*(1-FormTransactionsTable[[#This Row],[Discount]])</f>
        <v>22.95</v>
      </c>
      <c r="M2099" s="14" t="str">
        <f>VLOOKUP(H2099,FormSalesRepTable[],2,0)</f>
        <v>MidWest</v>
      </c>
      <c r="N2099" s="13">
        <f t="shared" si="34"/>
        <v>45.9</v>
      </c>
    </row>
    <row r="2100" spans="7:14" x14ac:dyDescent="0.25">
      <c r="G2100" s="3">
        <v>41947</v>
      </c>
      <c r="H2100" t="s">
        <v>49</v>
      </c>
      <c r="I2100" t="s">
        <v>12</v>
      </c>
      <c r="J2100">
        <v>0.02</v>
      </c>
      <c r="K2100">
        <v>1</v>
      </c>
      <c r="L2100" s="13">
        <f>VLOOKUP(I2100,FormProductsTable[],2,0)*(1-FormTransactionsTable[[#This Row],[Discount]])</f>
        <v>22.491</v>
      </c>
      <c r="M2100" s="14" t="str">
        <f>VLOOKUP(H2100,FormSalesRepTable[],2,0)</f>
        <v>MidWest</v>
      </c>
      <c r="N2100" s="13">
        <f t="shared" si="34"/>
        <v>22.49</v>
      </c>
    </row>
    <row r="2101" spans="7:14" x14ac:dyDescent="0.25">
      <c r="G2101" s="3">
        <v>41607</v>
      </c>
      <c r="H2101" t="s">
        <v>42</v>
      </c>
      <c r="I2101" t="s">
        <v>17</v>
      </c>
      <c r="J2101">
        <v>1.4999999999999999E-2</v>
      </c>
      <c r="K2101">
        <v>1</v>
      </c>
      <c r="L2101" s="13">
        <f>VLOOKUP(I2101,FormProductsTable[],2,0)*(1-FormTransactionsTable[[#This Row],[Discount]])</f>
        <v>22.60575</v>
      </c>
      <c r="M2101" s="14" t="str">
        <f>VLOOKUP(H2101,FormSalesRepTable[],2,0)</f>
        <v>MidWest</v>
      </c>
      <c r="N2101" s="13">
        <f t="shared" si="34"/>
        <v>22.61</v>
      </c>
    </row>
    <row r="2102" spans="7:14" x14ac:dyDescent="0.25">
      <c r="G2102" s="3">
        <v>41947</v>
      </c>
      <c r="H2102" t="s">
        <v>43</v>
      </c>
      <c r="I2102" t="s">
        <v>16</v>
      </c>
      <c r="J2102">
        <v>1.4999999999999999E-2</v>
      </c>
      <c r="K2102">
        <v>2</v>
      </c>
      <c r="L2102" s="13">
        <f>VLOOKUP(I2102,FormProductsTable[],2,0)*(1-FormTransactionsTable[[#This Row],[Discount]])</f>
        <v>19.650749999999999</v>
      </c>
      <c r="M2102" s="14" t="str">
        <f>VLOOKUP(H2102,FormSalesRepTable[],2,0)</f>
        <v>MidWest</v>
      </c>
      <c r="N2102" s="13">
        <f t="shared" si="34"/>
        <v>39.299999999999997</v>
      </c>
    </row>
    <row r="2103" spans="7:14" x14ac:dyDescent="0.25">
      <c r="G2103" s="3">
        <v>41880</v>
      </c>
      <c r="H2103" t="s">
        <v>82</v>
      </c>
      <c r="I2103" t="s">
        <v>36</v>
      </c>
      <c r="J2103">
        <v>0</v>
      </c>
      <c r="K2103">
        <v>2</v>
      </c>
      <c r="L2103" s="13">
        <f>VLOOKUP(I2103,FormProductsTable[],2,0)*(1-FormTransactionsTable[[#This Row],[Discount]])</f>
        <v>25</v>
      </c>
      <c r="M2103" s="14" t="str">
        <f>VLOOKUP(H2103,FormSalesRepTable[],2,0)</f>
        <v>South</v>
      </c>
      <c r="N2103" s="13">
        <f t="shared" si="34"/>
        <v>50</v>
      </c>
    </row>
    <row r="2104" spans="7:14" x14ac:dyDescent="0.25">
      <c r="G2104" s="3">
        <v>41749</v>
      </c>
      <c r="H2104" t="s">
        <v>94</v>
      </c>
      <c r="I2104" t="s">
        <v>36</v>
      </c>
      <c r="J2104">
        <v>2.5000000000000001E-2</v>
      </c>
      <c r="K2104">
        <v>2</v>
      </c>
      <c r="L2104" s="13">
        <f>VLOOKUP(I2104,FormProductsTable[],2,0)*(1-FormTransactionsTable[[#This Row],[Discount]])</f>
        <v>24.375</v>
      </c>
      <c r="M2104" s="14" t="str">
        <f>VLOOKUP(H2104,FormSalesRepTable[],2,0)</f>
        <v>South</v>
      </c>
      <c r="N2104" s="13">
        <f t="shared" si="34"/>
        <v>48.75</v>
      </c>
    </row>
    <row r="2105" spans="7:14" x14ac:dyDescent="0.25">
      <c r="G2105" s="3">
        <v>41958</v>
      </c>
      <c r="H2105" t="s">
        <v>42</v>
      </c>
      <c r="I2105" t="s">
        <v>24</v>
      </c>
      <c r="J2105">
        <v>0</v>
      </c>
      <c r="K2105">
        <v>3</v>
      </c>
      <c r="L2105" s="13">
        <f>VLOOKUP(I2105,FormProductsTable[],2,0)*(1-FormTransactionsTable[[#This Row],[Discount]])</f>
        <v>34</v>
      </c>
      <c r="M2105" s="14" t="str">
        <f>VLOOKUP(H2105,FormSalesRepTable[],2,0)</f>
        <v>MidWest</v>
      </c>
      <c r="N2105" s="13">
        <f t="shared" si="34"/>
        <v>102</v>
      </c>
    </row>
    <row r="2106" spans="7:14" x14ac:dyDescent="0.25">
      <c r="G2106" s="3">
        <v>41960</v>
      </c>
      <c r="H2106" t="s">
        <v>93</v>
      </c>
      <c r="I2106" t="s">
        <v>24</v>
      </c>
      <c r="J2106">
        <v>0.03</v>
      </c>
      <c r="K2106">
        <v>4</v>
      </c>
      <c r="L2106" s="13">
        <f>VLOOKUP(I2106,FormProductsTable[],2,0)*(1-FormTransactionsTable[[#This Row],[Discount]])</f>
        <v>32.979999999999997</v>
      </c>
      <c r="M2106" s="14" t="str">
        <f>VLOOKUP(H2106,FormSalesRepTable[],2,0)</f>
        <v>MidWest</v>
      </c>
      <c r="N2106" s="13">
        <f t="shared" si="34"/>
        <v>131.91999999999999</v>
      </c>
    </row>
    <row r="2107" spans="7:14" x14ac:dyDescent="0.25">
      <c r="G2107" s="3">
        <v>41996</v>
      </c>
      <c r="H2107" t="s">
        <v>77</v>
      </c>
      <c r="I2107" t="s">
        <v>16</v>
      </c>
      <c r="J2107">
        <v>1.4999999999999999E-2</v>
      </c>
      <c r="K2107">
        <v>1</v>
      </c>
      <c r="L2107" s="13">
        <f>VLOOKUP(I2107,FormProductsTable[],2,0)*(1-FormTransactionsTable[[#This Row],[Discount]])</f>
        <v>19.650749999999999</v>
      </c>
      <c r="M2107" s="14" t="str">
        <f>VLOOKUP(H2107,FormSalesRepTable[],2,0)</f>
        <v>West</v>
      </c>
      <c r="N2107" s="13">
        <f t="shared" si="34"/>
        <v>19.649999999999999</v>
      </c>
    </row>
    <row r="2108" spans="7:14" x14ac:dyDescent="0.25">
      <c r="G2108" s="3">
        <v>41363</v>
      </c>
      <c r="H2108" t="s">
        <v>57</v>
      </c>
      <c r="I2108" t="s">
        <v>24</v>
      </c>
      <c r="J2108">
        <v>0.02</v>
      </c>
      <c r="K2108">
        <v>3</v>
      </c>
      <c r="L2108" s="13">
        <f>VLOOKUP(I2108,FormProductsTable[],2,0)*(1-FormTransactionsTable[[#This Row],[Discount]])</f>
        <v>33.32</v>
      </c>
      <c r="M2108" s="14" t="str">
        <f>VLOOKUP(H2108,FormSalesRepTable[],2,0)</f>
        <v>East</v>
      </c>
      <c r="N2108" s="13">
        <f t="shared" si="34"/>
        <v>99.96</v>
      </c>
    </row>
    <row r="2109" spans="7:14" x14ac:dyDescent="0.25">
      <c r="G2109" s="3">
        <v>41995</v>
      </c>
      <c r="H2109" t="s">
        <v>68</v>
      </c>
      <c r="I2109" t="s">
        <v>36</v>
      </c>
      <c r="J2109">
        <v>0</v>
      </c>
      <c r="K2109">
        <v>5</v>
      </c>
      <c r="L2109" s="13">
        <f>VLOOKUP(I2109,FormProductsTable[],2,0)*(1-FormTransactionsTable[[#This Row],[Discount]])</f>
        <v>25</v>
      </c>
      <c r="M2109" s="14" t="str">
        <f>VLOOKUP(H2109,FormSalesRepTable[],2,0)</f>
        <v>MidWest</v>
      </c>
      <c r="N2109" s="13">
        <f t="shared" si="34"/>
        <v>125</v>
      </c>
    </row>
    <row r="2110" spans="7:14" x14ac:dyDescent="0.25">
      <c r="G2110" s="3">
        <v>41596</v>
      </c>
      <c r="H2110" t="s">
        <v>39</v>
      </c>
      <c r="I2110" t="s">
        <v>21</v>
      </c>
      <c r="J2110">
        <v>0</v>
      </c>
      <c r="K2110">
        <v>3</v>
      </c>
      <c r="L2110" s="13">
        <f>VLOOKUP(I2110,FormProductsTable[],2,0)*(1-FormTransactionsTable[[#This Row],[Discount]])</f>
        <v>25</v>
      </c>
      <c r="M2110" s="14" t="str">
        <f>VLOOKUP(H2110,FormSalesRepTable[],2,0)</f>
        <v>East</v>
      </c>
      <c r="N2110" s="13">
        <f t="shared" si="34"/>
        <v>75</v>
      </c>
    </row>
    <row r="2111" spans="7:14" x14ac:dyDescent="0.25">
      <c r="G2111" s="3">
        <v>41946</v>
      </c>
      <c r="H2111" t="s">
        <v>81</v>
      </c>
      <c r="I2111" t="s">
        <v>41</v>
      </c>
      <c r="J2111">
        <v>0.01</v>
      </c>
      <c r="K2111">
        <v>1</v>
      </c>
      <c r="L2111" s="13">
        <f>VLOOKUP(I2111,FormProductsTable[],2,0)*(1-FormTransactionsTable[[#This Row],[Discount]])</f>
        <v>18.809999999999999</v>
      </c>
      <c r="M2111" s="14" t="str">
        <f>VLOOKUP(H2111,FormSalesRepTable[],2,0)</f>
        <v>West</v>
      </c>
      <c r="N2111" s="13">
        <f t="shared" si="34"/>
        <v>18.809999999999999</v>
      </c>
    </row>
    <row r="2112" spans="7:14" x14ac:dyDescent="0.25">
      <c r="G2112" s="3">
        <v>41976</v>
      </c>
      <c r="H2112" t="s">
        <v>53</v>
      </c>
      <c r="I2112" t="s">
        <v>24</v>
      </c>
      <c r="J2112">
        <v>2.5000000000000001E-2</v>
      </c>
      <c r="K2112">
        <v>2</v>
      </c>
      <c r="L2112" s="13">
        <f>VLOOKUP(I2112,FormProductsTable[],2,0)*(1-FormTransactionsTable[[#This Row],[Discount]])</f>
        <v>33.15</v>
      </c>
      <c r="M2112" s="14" t="str">
        <f>VLOOKUP(H2112,FormSalesRepTable[],2,0)</f>
        <v>East</v>
      </c>
      <c r="N2112" s="13">
        <f t="shared" si="34"/>
        <v>66.3</v>
      </c>
    </row>
    <row r="2113" spans="7:14" x14ac:dyDescent="0.25">
      <c r="G2113" s="3">
        <v>41502</v>
      </c>
      <c r="H2113" t="s">
        <v>15</v>
      </c>
      <c r="I2113" t="s">
        <v>12</v>
      </c>
      <c r="J2113">
        <v>0</v>
      </c>
      <c r="K2113">
        <v>3</v>
      </c>
      <c r="L2113" s="13">
        <f>VLOOKUP(I2113,FormProductsTable[],2,0)*(1-FormTransactionsTable[[#This Row],[Discount]])</f>
        <v>22.95</v>
      </c>
      <c r="M2113" s="14" t="str">
        <f>VLOOKUP(H2113,FormSalesRepTable[],2,0)</f>
        <v>MidWest</v>
      </c>
      <c r="N2113" s="13">
        <f t="shared" si="34"/>
        <v>68.849999999999994</v>
      </c>
    </row>
    <row r="2114" spans="7:14" x14ac:dyDescent="0.25">
      <c r="G2114" s="3">
        <v>41996</v>
      </c>
      <c r="H2114" t="s">
        <v>80</v>
      </c>
      <c r="I2114" t="s">
        <v>21</v>
      </c>
      <c r="J2114">
        <v>0.03</v>
      </c>
      <c r="K2114">
        <v>1</v>
      </c>
      <c r="L2114" s="13">
        <f>VLOOKUP(I2114,FormProductsTable[],2,0)*(1-FormTransactionsTable[[#This Row],[Discount]])</f>
        <v>24.25</v>
      </c>
      <c r="M2114" s="14" t="str">
        <f>VLOOKUP(H2114,FormSalesRepTable[],2,0)</f>
        <v>East</v>
      </c>
      <c r="N2114" s="13">
        <f t="shared" si="34"/>
        <v>24.25</v>
      </c>
    </row>
    <row r="2115" spans="7:14" x14ac:dyDescent="0.25">
      <c r="G2115" s="3">
        <v>42002</v>
      </c>
      <c r="H2115" t="s">
        <v>65</v>
      </c>
      <c r="I2115" t="s">
        <v>24</v>
      </c>
      <c r="J2115">
        <v>2.5000000000000001E-2</v>
      </c>
      <c r="K2115">
        <v>2</v>
      </c>
      <c r="L2115" s="13">
        <f>VLOOKUP(I2115,FormProductsTable[],2,0)*(1-FormTransactionsTable[[#This Row],[Discount]])</f>
        <v>33.15</v>
      </c>
      <c r="M2115" s="14" t="str">
        <f>VLOOKUP(H2115,FormSalesRepTable[],2,0)</f>
        <v>MidWest</v>
      </c>
      <c r="N2115" s="13">
        <f t="shared" ref="N2115:N2178" si="35">ROUND(L2115*K2115,2)</f>
        <v>66.3</v>
      </c>
    </row>
    <row r="2116" spans="7:14" x14ac:dyDescent="0.25">
      <c r="G2116" s="3">
        <v>41542</v>
      </c>
      <c r="H2116" t="s">
        <v>10</v>
      </c>
      <c r="I2116" t="s">
        <v>16</v>
      </c>
      <c r="J2116">
        <v>1.4999999999999999E-2</v>
      </c>
      <c r="K2116">
        <v>3</v>
      </c>
      <c r="L2116" s="13">
        <f>VLOOKUP(I2116,FormProductsTable[],2,0)*(1-FormTransactionsTable[[#This Row],[Discount]])</f>
        <v>19.650749999999999</v>
      </c>
      <c r="M2116" s="14" t="str">
        <f>VLOOKUP(H2116,FormSalesRepTable[],2,0)</f>
        <v>West</v>
      </c>
      <c r="N2116" s="13">
        <f t="shared" si="35"/>
        <v>58.95</v>
      </c>
    </row>
    <row r="2117" spans="7:14" x14ac:dyDescent="0.25">
      <c r="G2117" s="3">
        <v>41629</v>
      </c>
      <c r="H2117" t="s">
        <v>72</v>
      </c>
      <c r="I2117" t="s">
        <v>30</v>
      </c>
      <c r="J2117">
        <v>0</v>
      </c>
      <c r="K2117">
        <v>2</v>
      </c>
      <c r="L2117" s="13">
        <f>VLOOKUP(I2117,FormProductsTable[],2,0)*(1-FormTransactionsTable[[#This Row],[Discount]])</f>
        <v>30</v>
      </c>
      <c r="M2117" s="14" t="str">
        <f>VLOOKUP(H2117,FormSalesRepTable[],2,0)</f>
        <v>West</v>
      </c>
      <c r="N2117" s="13">
        <f t="shared" si="35"/>
        <v>60</v>
      </c>
    </row>
    <row r="2118" spans="7:14" x14ac:dyDescent="0.25">
      <c r="G2118" s="3">
        <v>42000</v>
      </c>
      <c r="H2118" t="s">
        <v>90</v>
      </c>
      <c r="I2118" t="s">
        <v>17</v>
      </c>
      <c r="J2118">
        <v>0.03</v>
      </c>
      <c r="K2118">
        <v>2</v>
      </c>
      <c r="L2118" s="13">
        <f>VLOOKUP(I2118,FormProductsTable[],2,0)*(1-FormTransactionsTable[[#This Row],[Discount]])</f>
        <v>22.261499999999998</v>
      </c>
      <c r="M2118" s="14" t="str">
        <f>VLOOKUP(H2118,FormSalesRepTable[],2,0)</f>
        <v>East</v>
      </c>
      <c r="N2118" s="13">
        <f t="shared" si="35"/>
        <v>44.52</v>
      </c>
    </row>
    <row r="2119" spans="7:14" x14ac:dyDescent="0.25">
      <c r="G2119" s="3">
        <v>41326</v>
      </c>
      <c r="H2119" t="s">
        <v>45</v>
      </c>
      <c r="I2119" t="s">
        <v>33</v>
      </c>
      <c r="J2119">
        <v>0.01</v>
      </c>
      <c r="K2119">
        <v>1</v>
      </c>
      <c r="L2119" s="13">
        <f>VLOOKUP(I2119,FormProductsTable[],2,0)*(1-FormTransactionsTable[[#This Row],[Discount]])</f>
        <v>23.265000000000001</v>
      </c>
      <c r="M2119" s="14" t="str">
        <f>VLOOKUP(H2119,FormSalesRepTable[],2,0)</f>
        <v>MidWest</v>
      </c>
      <c r="N2119" s="13">
        <f t="shared" si="35"/>
        <v>23.27</v>
      </c>
    </row>
    <row r="2120" spans="7:14" x14ac:dyDescent="0.25">
      <c r="G2120" s="3">
        <v>41957</v>
      </c>
      <c r="H2120" t="s">
        <v>80</v>
      </c>
      <c r="I2120" t="s">
        <v>12</v>
      </c>
      <c r="J2120">
        <v>1.4999999999999999E-2</v>
      </c>
      <c r="K2120">
        <v>1</v>
      </c>
      <c r="L2120" s="13">
        <f>VLOOKUP(I2120,FormProductsTable[],2,0)*(1-FormTransactionsTable[[#This Row],[Discount]])</f>
        <v>22.60575</v>
      </c>
      <c r="M2120" s="14" t="str">
        <f>VLOOKUP(H2120,FormSalesRepTable[],2,0)</f>
        <v>East</v>
      </c>
      <c r="N2120" s="13">
        <f t="shared" si="35"/>
        <v>22.61</v>
      </c>
    </row>
    <row r="2121" spans="7:14" x14ac:dyDescent="0.25">
      <c r="G2121" s="3">
        <v>41484</v>
      </c>
      <c r="H2121" t="s">
        <v>43</v>
      </c>
      <c r="I2121" t="s">
        <v>16</v>
      </c>
      <c r="J2121">
        <v>0.02</v>
      </c>
      <c r="K2121">
        <v>3</v>
      </c>
      <c r="L2121" s="13">
        <f>VLOOKUP(I2121,FormProductsTable[],2,0)*(1-FormTransactionsTable[[#This Row],[Discount]])</f>
        <v>19.550999999999998</v>
      </c>
      <c r="M2121" s="14" t="str">
        <f>VLOOKUP(H2121,FormSalesRepTable[],2,0)</f>
        <v>MidWest</v>
      </c>
      <c r="N2121" s="13">
        <f t="shared" si="35"/>
        <v>58.65</v>
      </c>
    </row>
    <row r="2122" spans="7:14" x14ac:dyDescent="0.25">
      <c r="G2122" s="3">
        <v>41941</v>
      </c>
      <c r="H2122" t="s">
        <v>15</v>
      </c>
      <c r="I2122" t="s">
        <v>12</v>
      </c>
      <c r="J2122">
        <v>0</v>
      </c>
      <c r="K2122">
        <v>1</v>
      </c>
      <c r="L2122" s="13">
        <f>VLOOKUP(I2122,FormProductsTable[],2,0)*(1-FormTransactionsTable[[#This Row],[Discount]])</f>
        <v>22.95</v>
      </c>
      <c r="M2122" s="14" t="str">
        <f>VLOOKUP(H2122,FormSalesRepTable[],2,0)</f>
        <v>MidWest</v>
      </c>
      <c r="N2122" s="13">
        <f t="shared" si="35"/>
        <v>22.95</v>
      </c>
    </row>
    <row r="2123" spans="7:14" x14ac:dyDescent="0.25">
      <c r="G2123" s="3">
        <v>42001</v>
      </c>
      <c r="H2123" t="s">
        <v>83</v>
      </c>
      <c r="I2123" t="s">
        <v>7</v>
      </c>
      <c r="J2123">
        <v>0</v>
      </c>
      <c r="K2123">
        <v>1</v>
      </c>
      <c r="L2123" s="13">
        <f>VLOOKUP(I2123,FormProductsTable[],2,0)*(1-FormTransactionsTable[[#This Row],[Discount]])</f>
        <v>21</v>
      </c>
      <c r="M2123" s="14" t="str">
        <f>VLOOKUP(H2123,FormSalesRepTable[],2,0)</f>
        <v>East</v>
      </c>
      <c r="N2123" s="13">
        <f t="shared" si="35"/>
        <v>21</v>
      </c>
    </row>
    <row r="2124" spans="7:14" x14ac:dyDescent="0.25">
      <c r="G2124" s="3">
        <v>41966</v>
      </c>
      <c r="H2124" t="s">
        <v>58</v>
      </c>
      <c r="I2124" t="s">
        <v>12</v>
      </c>
      <c r="J2124">
        <v>0.03</v>
      </c>
      <c r="K2124">
        <v>2</v>
      </c>
      <c r="L2124" s="13">
        <f>VLOOKUP(I2124,FormProductsTable[],2,0)*(1-FormTransactionsTable[[#This Row],[Discount]])</f>
        <v>22.261499999999998</v>
      </c>
      <c r="M2124" s="14" t="str">
        <f>VLOOKUP(H2124,FormSalesRepTable[],2,0)</f>
        <v>East</v>
      </c>
      <c r="N2124" s="13">
        <f t="shared" si="35"/>
        <v>44.52</v>
      </c>
    </row>
    <row r="2125" spans="7:14" x14ac:dyDescent="0.25">
      <c r="G2125" s="3">
        <v>41938</v>
      </c>
      <c r="H2125" t="s">
        <v>49</v>
      </c>
      <c r="I2125" t="s">
        <v>12</v>
      </c>
      <c r="J2125">
        <v>0</v>
      </c>
      <c r="K2125">
        <v>2</v>
      </c>
      <c r="L2125" s="13">
        <f>VLOOKUP(I2125,FormProductsTable[],2,0)*(1-FormTransactionsTable[[#This Row],[Discount]])</f>
        <v>22.95</v>
      </c>
      <c r="M2125" s="14" t="str">
        <f>VLOOKUP(H2125,FormSalesRepTable[],2,0)</f>
        <v>MidWest</v>
      </c>
      <c r="N2125" s="13">
        <f t="shared" si="35"/>
        <v>45.9</v>
      </c>
    </row>
    <row r="2126" spans="7:14" x14ac:dyDescent="0.25">
      <c r="G2126" s="3">
        <v>41976</v>
      </c>
      <c r="H2126" t="s">
        <v>81</v>
      </c>
      <c r="I2126" t="s">
        <v>16</v>
      </c>
      <c r="J2126">
        <v>0</v>
      </c>
      <c r="K2126">
        <v>2</v>
      </c>
      <c r="L2126" s="13">
        <f>VLOOKUP(I2126,FormProductsTable[],2,0)*(1-FormTransactionsTable[[#This Row],[Discount]])</f>
        <v>19.95</v>
      </c>
      <c r="M2126" s="14" t="str">
        <f>VLOOKUP(H2126,FormSalesRepTable[],2,0)</f>
        <v>West</v>
      </c>
      <c r="N2126" s="13">
        <f t="shared" si="35"/>
        <v>39.9</v>
      </c>
    </row>
    <row r="2127" spans="7:14" x14ac:dyDescent="0.25">
      <c r="G2127" s="3">
        <v>41603</v>
      </c>
      <c r="H2127" t="s">
        <v>48</v>
      </c>
      <c r="I2127" t="s">
        <v>16</v>
      </c>
      <c r="J2127">
        <v>0.03</v>
      </c>
      <c r="K2127">
        <v>3</v>
      </c>
      <c r="L2127" s="13">
        <f>VLOOKUP(I2127,FormProductsTable[],2,0)*(1-FormTransactionsTable[[#This Row],[Discount]])</f>
        <v>19.351499999999998</v>
      </c>
      <c r="M2127" s="14" t="str">
        <f>VLOOKUP(H2127,FormSalesRepTable[],2,0)</f>
        <v>West</v>
      </c>
      <c r="N2127" s="13">
        <f t="shared" si="35"/>
        <v>58.05</v>
      </c>
    </row>
    <row r="2128" spans="7:14" x14ac:dyDescent="0.25">
      <c r="G2128" s="3">
        <v>41598</v>
      </c>
      <c r="H2128" t="s">
        <v>26</v>
      </c>
      <c r="I2128" t="s">
        <v>27</v>
      </c>
      <c r="J2128">
        <v>0</v>
      </c>
      <c r="K2128">
        <v>8</v>
      </c>
      <c r="L2128" s="13">
        <f>VLOOKUP(I2128,FormProductsTable[],2,0)*(1-FormTransactionsTable[[#This Row],[Discount]])</f>
        <v>27.5</v>
      </c>
      <c r="M2128" s="14" t="str">
        <f>VLOOKUP(H2128,FormSalesRepTable[],2,0)</f>
        <v>MidWest</v>
      </c>
      <c r="N2128" s="13">
        <f t="shared" si="35"/>
        <v>220</v>
      </c>
    </row>
    <row r="2129" spans="7:14" x14ac:dyDescent="0.25">
      <c r="G2129" s="3">
        <v>41633</v>
      </c>
      <c r="H2129" t="s">
        <v>70</v>
      </c>
      <c r="I2129" t="s">
        <v>27</v>
      </c>
      <c r="J2129">
        <v>1.4999999999999999E-2</v>
      </c>
      <c r="K2129">
        <v>2</v>
      </c>
      <c r="L2129" s="13">
        <f>VLOOKUP(I2129,FormProductsTable[],2,0)*(1-FormTransactionsTable[[#This Row],[Discount]])</f>
        <v>27.087499999999999</v>
      </c>
      <c r="M2129" s="14" t="str">
        <f>VLOOKUP(H2129,FormSalesRepTable[],2,0)</f>
        <v>MidWest</v>
      </c>
      <c r="N2129" s="13">
        <f t="shared" si="35"/>
        <v>54.18</v>
      </c>
    </row>
    <row r="2130" spans="7:14" x14ac:dyDescent="0.25">
      <c r="G2130" s="3">
        <v>41994</v>
      </c>
      <c r="H2130" t="s">
        <v>81</v>
      </c>
      <c r="I2130" t="s">
        <v>24</v>
      </c>
      <c r="J2130">
        <v>0.01</v>
      </c>
      <c r="K2130">
        <v>3</v>
      </c>
      <c r="L2130" s="13">
        <f>VLOOKUP(I2130,FormProductsTable[],2,0)*(1-FormTransactionsTable[[#This Row],[Discount]])</f>
        <v>33.659999999999997</v>
      </c>
      <c r="M2130" s="14" t="str">
        <f>VLOOKUP(H2130,FormSalesRepTable[],2,0)</f>
        <v>West</v>
      </c>
      <c r="N2130" s="13">
        <f t="shared" si="35"/>
        <v>100.98</v>
      </c>
    </row>
    <row r="2131" spans="7:14" x14ac:dyDescent="0.25">
      <c r="G2131" s="3">
        <v>41449</v>
      </c>
      <c r="H2131" t="s">
        <v>60</v>
      </c>
      <c r="I2131" t="s">
        <v>16</v>
      </c>
      <c r="J2131">
        <v>2.5000000000000001E-2</v>
      </c>
      <c r="K2131">
        <v>3</v>
      </c>
      <c r="L2131" s="13">
        <f>VLOOKUP(I2131,FormProductsTable[],2,0)*(1-FormTransactionsTable[[#This Row],[Discount]])</f>
        <v>19.451249999999998</v>
      </c>
      <c r="M2131" s="14" t="str">
        <f>VLOOKUP(H2131,FormSalesRepTable[],2,0)</f>
        <v>South</v>
      </c>
      <c r="N2131" s="13">
        <f t="shared" si="35"/>
        <v>58.35</v>
      </c>
    </row>
    <row r="2132" spans="7:14" x14ac:dyDescent="0.25">
      <c r="G2132" s="3">
        <v>41634</v>
      </c>
      <c r="H2132" t="s">
        <v>71</v>
      </c>
      <c r="I2132" t="s">
        <v>30</v>
      </c>
      <c r="J2132">
        <v>0.01</v>
      </c>
      <c r="K2132">
        <v>3</v>
      </c>
      <c r="L2132" s="13">
        <f>VLOOKUP(I2132,FormProductsTable[],2,0)*(1-FormTransactionsTable[[#This Row],[Discount]])</f>
        <v>29.7</v>
      </c>
      <c r="M2132" s="14" t="str">
        <f>VLOOKUP(H2132,FormSalesRepTable[],2,0)</f>
        <v>East</v>
      </c>
      <c r="N2132" s="13">
        <f t="shared" si="35"/>
        <v>89.1</v>
      </c>
    </row>
    <row r="2133" spans="7:14" x14ac:dyDescent="0.25">
      <c r="G2133" s="3">
        <v>41956</v>
      </c>
      <c r="H2133" t="s">
        <v>53</v>
      </c>
      <c r="I2133" t="s">
        <v>12</v>
      </c>
      <c r="J2133">
        <v>1.4999999999999999E-2</v>
      </c>
      <c r="K2133">
        <v>3</v>
      </c>
      <c r="L2133" s="13">
        <f>VLOOKUP(I2133,FormProductsTable[],2,0)*(1-FormTransactionsTable[[#This Row],[Discount]])</f>
        <v>22.60575</v>
      </c>
      <c r="M2133" s="14" t="str">
        <f>VLOOKUP(H2133,FormSalesRepTable[],2,0)</f>
        <v>East</v>
      </c>
      <c r="N2133" s="13">
        <f t="shared" si="35"/>
        <v>67.819999999999993</v>
      </c>
    </row>
    <row r="2134" spans="7:14" x14ac:dyDescent="0.25">
      <c r="G2134" s="3">
        <v>41945</v>
      </c>
      <c r="H2134" t="s">
        <v>89</v>
      </c>
      <c r="I2134" t="s">
        <v>7</v>
      </c>
      <c r="J2134">
        <v>0</v>
      </c>
      <c r="K2134">
        <v>1</v>
      </c>
      <c r="L2134" s="13">
        <f>VLOOKUP(I2134,FormProductsTable[],2,0)*(1-FormTransactionsTable[[#This Row],[Discount]])</f>
        <v>21</v>
      </c>
      <c r="M2134" s="14" t="str">
        <f>VLOOKUP(H2134,FormSalesRepTable[],2,0)</f>
        <v>West</v>
      </c>
      <c r="N2134" s="13">
        <f t="shared" si="35"/>
        <v>21</v>
      </c>
    </row>
    <row r="2135" spans="7:14" x14ac:dyDescent="0.25">
      <c r="G2135" s="3">
        <v>41599</v>
      </c>
      <c r="H2135" t="s">
        <v>32</v>
      </c>
      <c r="I2135" t="s">
        <v>21</v>
      </c>
      <c r="J2135">
        <v>2.5000000000000001E-2</v>
      </c>
      <c r="K2135">
        <v>2</v>
      </c>
      <c r="L2135" s="13">
        <f>VLOOKUP(I2135,FormProductsTable[],2,0)*(1-FormTransactionsTable[[#This Row],[Discount]])</f>
        <v>24.375</v>
      </c>
      <c r="M2135" s="14" t="str">
        <f>VLOOKUP(H2135,FormSalesRepTable[],2,0)</f>
        <v>MidWest</v>
      </c>
      <c r="N2135" s="13">
        <f t="shared" si="35"/>
        <v>48.75</v>
      </c>
    </row>
    <row r="2136" spans="7:14" x14ac:dyDescent="0.25">
      <c r="G2136" s="3">
        <v>41919</v>
      </c>
      <c r="H2136" t="s">
        <v>34</v>
      </c>
      <c r="I2136" t="s">
        <v>16</v>
      </c>
      <c r="J2136">
        <v>0</v>
      </c>
      <c r="K2136">
        <v>9</v>
      </c>
      <c r="L2136" s="13">
        <f>VLOOKUP(I2136,FormProductsTable[],2,0)*(1-FormTransactionsTable[[#This Row],[Discount]])</f>
        <v>19.95</v>
      </c>
      <c r="M2136" s="14" t="str">
        <f>VLOOKUP(H2136,FormSalesRepTable[],2,0)</f>
        <v>MidWest</v>
      </c>
      <c r="N2136" s="13">
        <f t="shared" si="35"/>
        <v>179.55</v>
      </c>
    </row>
    <row r="2137" spans="7:14" x14ac:dyDescent="0.25">
      <c r="G2137" s="3">
        <v>41757</v>
      </c>
      <c r="H2137" t="s">
        <v>55</v>
      </c>
      <c r="I2137" t="s">
        <v>21</v>
      </c>
      <c r="J2137">
        <v>0</v>
      </c>
      <c r="K2137">
        <v>3</v>
      </c>
      <c r="L2137" s="13">
        <f>VLOOKUP(I2137,FormProductsTable[],2,0)*(1-FormTransactionsTable[[#This Row],[Discount]])</f>
        <v>25</v>
      </c>
      <c r="M2137" s="14" t="str">
        <f>VLOOKUP(H2137,FormSalesRepTable[],2,0)</f>
        <v>West</v>
      </c>
      <c r="N2137" s="13">
        <f t="shared" si="35"/>
        <v>75</v>
      </c>
    </row>
    <row r="2138" spans="7:14" x14ac:dyDescent="0.25">
      <c r="G2138" s="3">
        <v>41598</v>
      </c>
      <c r="H2138" t="s">
        <v>29</v>
      </c>
      <c r="I2138" t="s">
        <v>17</v>
      </c>
      <c r="J2138">
        <v>2.5000000000000001E-2</v>
      </c>
      <c r="K2138">
        <v>2</v>
      </c>
      <c r="L2138" s="13">
        <f>VLOOKUP(I2138,FormProductsTable[],2,0)*(1-FormTransactionsTable[[#This Row],[Discount]])</f>
        <v>22.376249999999999</v>
      </c>
      <c r="M2138" s="14" t="str">
        <f>VLOOKUP(H2138,FormSalesRepTable[],2,0)</f>
        <v>East</v>
      </c>
      <c r="N2138" s="13">
        <f t="shared" si="35"/>
        <v>44.75</v>
      </c>
    </row>
    <row r="2139" spans="7:14" x14ac:dyDescent="0.25">
      <c r="G2139" s="3">
        <v>41632</v>
      </c>
      <c r="H2139" t="s">
        <v>53</v>
      </c>
      <c r="I2139" t="s">
        <v>24</v>
      </c>
      <c r="J2139">
        <v>0</v>
      </c>
      <c r="K2139">
        <v>2</v>
      </c>
      <c r="L2139" s="13">
        <f>VLOOKUP(I2139,FormProductsTable[],2,0)*(1-FormTransactionsTable[[#This Row],[Discount]])</f>
        <v>34</v>
      </c>
      <c r="M2139" s="14" t="str">
        <f>VLOOKUP(H2139,FormSalesRepTable[],2,0)</f>
        <v>East</v>
      </c>
      <c r="N2139" s="13">
        <f t="shared" si="35"/>
        <v>68</v>
      </c>
    </row>
    <row r="2140" spans="7:14" x14ac:dyDescent="0.25">
      <c r="G2140" s="3">
        <v>41583</v>
      </c>
      <c r="H2140" t="s">
        <v>61</v>
      </c>
      <c r="I2140" t="s">
        <v>12</v>
      </c>
      <c r="J2140">
        <v>1.4999999999999999E-2</v>
      </c>
      <c r="K2140">
        <v>2</v>
      </c>
      <c r="L2140" s="13">
        <f>VLOOKUP(I2140,FormProductsTable[],2,0)*(1-FormTransactionsTable[[#This Row],[Discount]])</f>
        <v>22.60575</v>
      </c>
      <c r="M2140" s="14" t="str">
        <f>VLOOKUP(H2140,FormSalesRepTable[],2,0)</f>
        <v>East</v>
      </c>
      <c r="N2140" s="13">
        <f t="shared" si="35"/>
        <v>45.21</v>
      </c>
    </row>
    <row r="2141" spans="7:14" x14ac:dyDescent="0.25">
      <c r="G2141" s="3">
        <v>41841</v>
      </c>
      <c r="H2141" t="s">
        <v>54</v>
      </c>
      <c r="I2141" t="s">
        <v>24</v>
      </c>
      <c r="J2141">
        <v>2.5000000000000001E-2</v>
      </c>
      <c r="K2141">
        <v>1</v>
      </c>
      <c r="L2141" s="13">
        <f>VLOOKUP(I2141,FormProductsTable[],2,0)*(1-FormTransactionsTable[[#This Row],[Discount]])</f>
        <v>33.15</v>
      </c>
      <c r="M2141" s="14" t="str">
        <f>VLOOKUP(H2141,FormSalesRepTable[],2,0)</f>
        <v>South</v>
      </c>
      <c r="N2141" s="13">
        <f t="shared" si="35"/>
        <v>33.15</v>
      </c>
    </row>
    <row r="2142" spans="7:14" x14ac:dyDescent="0.25">
      <c r="G2142" s="3">
        <v>42001</v>
      </c>
      <c r="H2142" t="s">
        <v>43</v>
      </c>
      <c r="I2142" t="s">
        <v>21</v>
      </c>
      <c r="J2142">
        <v>0</v>
      </c>
      <c r="K2142">
        <v>2</v>
      </c>
      <c r="L2142" s="13">
        <f>VLOOKUP(I2142,FormProductsTable[],2,0)*(1-FormTransactionsTable[[#This Row],[Discount]])</f>
        <v>25</v>
      </c>
      <c r="M2142" s="14" t="str">
        <f>VLOOKUP(H2142,FormSalesRepTable[],2,0)</f>
        <v>MidWest</v>
      </c>
      <c r="N2142" s="13">
        <f t="shared" si="35"/>
        <v>50</v>
      </c>
    </row>
    <row r="2143" spans="7:14" x14ac:dyDescent="0.25">
      <c r="G2143" s="3">
        <v>41775</v>
      </c>
      <c r="H2143" t="s">
        <v>94</v>
      </c>
      <c r="I2143" t="s">
        <v>7</v>
      </c>
      <c r="J2143">
        <v>0</v>
      </c>
      <c r="K2143">
        <v>3</v>
      </c>
      <c r="L2143" s="13">
        <f>VLOOKUP(I2143,FormProductsTable[],2,0)*(1-FormTransactionsTable[[#This Row],[Discount]])</f>
        <v>21</v>
      </c>
      <c r="M2143" s="14" t="str">
        <f>VLOOKUP(H2143,FormSalesRepTable[],2,0)</f>
        <v>South</v>
      </c>
      <c r="N2143" s="13">
        <f t="shared" si="35"/>
        <v>63</v>
      </c>
    </row>
    <row r="2144" spans="7:14" x14ac:dyDescent="0.25">
      <c r="G2144" s="3">
        <v>41320</v>
      </c>
      <c r="H2144" t="s">
        <v>47</v>
      </c>
      <c r="I2144" t="s">
        <v>17</v>
      </c>
      <c r="J2144">
        <v>0</v>
      </c>
      <c r="K2144">
        <v>2</v>
      </c>
      <c r="L2144" s="13">
        <f>VLOOKUP(I2144,FormProductsTable[],2,0)*(1-FormTransactionsTable[[#This Row],[Discount]])</f>
        <v>22.95</v>
      </c>
      <c r="M2144" s="14" t="str">
        <f>VLOOKUP(H2144,FormSalesRepTable[],2,0)</f>
        <v>MidWest</v>
      </c>
      <c r="N2144" s="13">
        <f t="shared" si="35"/>
        <v>45.9</v>
      </c>
    </row>
    <row r="2145" spans="7:14" x14ac:dyDescent="0.25">
      <c r="G2145" s="3">
        <v>41967</v>
      </c>
      <c r="H2145" t="s">
        <v>90</v>
      </c>
      <c r="I2145" t="s">
        <v>7</v>
      </c>
      <c r="J2145">
        <v>0.03</v>
      </c>
      <c r="K2145">
        <v>8</v>
      </c>
      <c r="L2145" s="13">
        <f>VLOOKUP(I2145,FormProductsTable[],2,0)*(1-FormTransactionsTable[[#This Row],[Discount]])</f>
        <v>20.37</v>
      </c>
      <c r="M2145" s="14" t="str">
        <f>VLOOKUP(H2145,FormSalesRepTable[],2,0)</f>
        <v>East</v>
      </c>
      <c r="N2145" s="13">
        <f t="shared" si="35"/>
        <v>162.96</v>
      </c>
    </row>
    <row r="2146" spans="7:14" x14ac:dyDescent="0.25">
      <c r="G2146" s="3">
        <v>41613</v>
      </c>
      <c r="H2146" t="s">
        <v>73</v>
      </c>
      <c r="I2146" t="s">
        <v>24</v>
      </c>
      <c r="J2146">
        <v>0.01</v>
      </c>
      <c r="K2146">
        <v>2</v>
      </c>
      <c r="L2146" s="13">
        <f>VLOOKUP(I2146,FormProductsTable[],2,0)*(1-FormTransactionsTable[[#This Row],[Discount]])</f>
        <v>33.659999999999997</v>
      </c>
      <c r="M2146" s="14" t="str">
        <f>VLOOKUP(H2146,FormSalesRepTable[],2,0)</f>
        <v>MidWest</v>
      </c>
      <c r="N2146" s="13">
        <f t="shared" si="35"/>
        <v>67.319999999999993</v>
      </c>
    </row>
    <row r="2147" spans="7:14" x14ac:dyDescent="0.25">
      <c r="G2147" s="3">
        <v>41654</v>
      </c>
      <c r="H2147" t="s">
        <v>84</v>
      </c>
      <c r="I2147" t="s">
        <v>17</v>
      </c>
      <c r="J2147">
        <v>0</v>
      </c>
      <c r="K2147">
        <v>3</v>
      </c>
      <c r="L2147" s="13">
        <f>VLOOKUP(I2147,FormProductsTable[],2,0)*(1-FormTransactionsTable[[#This Row],[Discount]])</f>
        <v>22.95</v>
      </c>
      <c r="M2147" s="14" t="str">
        <f>VLOOKUP(H2147,FormSalesRepTable[],2,0)</f>
        <v>West</v>
      </c>
      <c r="N2147" s="13">
        <f t="shared" si="35"/>
        <v>68.849999999999994</v>
      </c>
    </row>
    <row r="2148" spans="7:14" x14ac:dyDescent="0.25">
      <c r="G2148" s="3">
        <v>41811</v>
      </c>
      <c r="H2148" t="s">
        <v>37</v>
      </c>
      <c r="I2148" t="s">
        <v>24</v>
      </c>
      <c r="J2148">
        <v>0</v>
      </c>
      <c r="K2148">
        <v>7</v>
      </c>
      <c r="L2148" s="13">
        <f>VLOOKUP(I2148,FormProductsTable[],2,0)*(1-FormTransactionsTable[[#This Row],[Discount]])</f>
        <v>34</v>
      </c>
      <c r="M2148" s="14" t="str">
        <f>VLOOKUP(H2148,FormSalesRepTable[],2,0)</f>
        <v>South</v>
      </c>
      <c r="N2148" s="13">
        <f t="shared" si="35"/>
        <v>238</v>
      </c>
    </row>
    <row r="2149" spans="7:14" x14ac:dyDescent="0.25">
      <c r="G2149" s="3">
        <v>41952</v>
      </c>
      <c r="H2149" t="s">
        <v>29</v>
      </c>
      <c r="I2149" t="s">
        <v>12</v>
      </c>
      <c r="J2149">
        <v>0.02</v>
      </c>
      <c r="K2149">
        <v>2</v>
      </c>
      <c r="L2149" s="13">
        <f>VLOOKUP(I2149,FormProductsTable[],2,0)*(1-FormTransactionsTable[[#This Row],[Discount]])</f>
        <v>22.491</v>
      </c>
      <c r="M2149" s="14" t="str">
        <f>VLOOKUP(H2149,FormSalesRepTable[],2,0)</f>
        <v>East</v>
      </c>
      <c r="N2149" s="13">
        <f t="shared" si="35"/>
        <v>44.98</v>
      </c>
    </row>
    <row r="2150" spans="7:14" x14ac:dyDescent="0.25">
      <c r="G2150" s="3">
        <v>41494</v>
      </c>
      <c r="H2150" t="s">
        <v>40</v>
      </c>
      <c r="I2150" t="s">
        <v>7</v>
      </c>
      <c r="J2150">
        <v>0</v>
      </c>
      <c r="K2150">
        <v>3</v>
      </c>
      <c r="L2150" s="13">
        <f>VLOOKUP(I2150,FormProductsTable[],2,0)*(1-FormTransactionsTable[[#This Row],[Discount]])</f>
        <v>21</v>
      </c>
      <c r="M2150" s="14" t="str">
        <f>VLOOKUP(H2150,FormSalesRepTable[],2,0)</f>
        <v>South</v>
      </c>
      <c r="N2150" s="13">
        <f t="shared" si="35"/>
        <v>63</v>
      </c>
    </row>
    <row r="2151" spans="7:14" x14ac:dyDescent="0.25">
      <c r="G2151" s="3">
        <v>41611</v>
      </c>
      <c r="H2151" t="s">
        <v>88</v>
      </c>
      <c r="I2151" t="s">
        <v>17</v>
      </c>
      <c r="J2151">
        <v>0</v>
      </c>
      <c r="K2151">
        <v>2</v>
      </c>
      <c r="L2151" s="13">
        <f>VLOOKUP(I2151,FormProductsTable[],2,0)*(1-FormTransactionsTable[[#This Row],[Discount]])</f>
        <v>22.95</v>
      </c>
      <c r="M2151" s="14" t="str">
        <f>VLOOKUP(H2151,FormSalesRepTable[],2,0)</f>
        <v>West</v>
      </c>
      <c r="N2151" s="13">
        <f t="shared" si="35"/>
        <v>45.9</v>
      </c>
    </row>
    <row r="2152" spans="7:14" x14ac:dyDescent="0.25">
      <c r="G2152" s="3">
        <v>42000</v>
      </c>
      <c r="H2152" t="s">
        <v>42</v>
      </c>
      <c r="I2152" t="s">
        <v>16</v>
      </c>
      <c r="J2152">
        <v>0.03</v>
      </c>
      <c r="K2152">
        <v>4</v>
      </c>
      <c r="L2152" s="13">
        <f>VLOOKUP(I2152,FormProductsTable[],2,0)*(1-FormTransactionsTable[[#This Row],[Discount]])</f>
        <v>19.351499999999998</v>
      </c>
      <c r="M2152" s="14" t="str">
        <f>VLOOKUP(H2152,FormSalesRepTable[],2,0)</f>
        <v>MidWest</v>
      </c>
      <c r="N2152" s="13">
        <f t="shared" si="35"/>
        <v>77.41</v>
      </c>
    </row>
    <row r="2153" spans="7:14" x14ac:dyDescent="0.25">
      <c r="G2153" s="3">
        <v>41361</v>
      </c>
      <c r="H2153" t="s">
        <v>89</v>
      </c>
      <c r="I2153" t="s">
        <v>16</v>
      </c>
      <c r="J2153">
        <v>0</v>
      </c>
      <c r="K2153">
        <v>2</v>
      </c>
      <c r="L2153" s="13">
        <f>VLOOKUP(I2153,FormProductsTable[],2,0)*(1-FormTransactionsTable[[#This Row],[Discount]])</f>
        <v>19.95</v>
      </c>
      <c r="M2153" s="14" t="str">
        <f>VLOOKUP(H2153,FormSalesRepTable[],2,0)</f>
        <v>West</v>
      </c>
      <c r="N2153" s="13">
        <f t="shared" si="35"/>
        <v>39.9</v>
      </c>
    </row>
    <row r="2154" spans="7:14" x14ac:dyDescent="0.25">
      <c r="G2154" s="3">
        <v>41980</v>
      </c>
      <c r="H2154" t="s">
        <v>40</v>
      </c>
      <c r="I2154" t="s">
        <v>33</v>
      </c>
      <c r="J2154">
        <v>0.02</v>
      </c>
      <c r="K2154">
        <v>1</v>
      </c>
      <c r="L2154" s="13">
        <f>VLOOKUP(I2154,FormProductsTable[],2,0)*(1-FormTransactionsTable[[#This Row],[Discount]])</f>
        <v>23.03</v>
      </c>
      <c r="M2154" s="14" t="str">
        <f>VLOOKUP(H2154,FormSalesRepTable[],2,0)</f>
        <v>South</v>
      </c>
      <c r="N2154" s="13">
        <f t="shared" si="35"/>
        <v>23.03</v>
      </c>
    </row>
    <row r="2155" spans="7:14" x14ac:dyDescent="0.25">
      <c r="G2155" s="3">
        <v>41588</v>
      </c>
      <c r="H2155" t="s">
        <v>86</v>
      </c>
      <c r="I2155" t="s">
        <v>33</v>
      </c>
      <c r="J2155">
        <v>0.01</v>
      </c>
      <c r="K2155">
        <v>2</v>
      </c>
      <c r="L2155" s="13">
        <f>VLOOKUP(I2155,FormProductsTable[],2,0)*(1-FormTransactionsTable[[#This Row],[Discount]])</f>
        <v>23.265000000000001</v>
      </c>
      <c r="M2155" s="14" t="str">
        <f>VLOOKUP(H2155,FormSalesRepTable[],2,0)</f>
        <v>South</v>
      </c>
      <c r="N2155" s="13">
        <f t="shared" si="35"/>
        <v>46.53</v>
      </c>
    </row>
    <row r="2156" spans="7:14" x14ac:dyDescent="0.25">
      <c r="G2156" s="3">
        <v>41286</v>
      </c>
      <c r="H2156" t="s">
        <v>46</v>
      </c>
      <c r="I2156" t="s">
        <v>12</v>
      </c>
      <c r="J2156">
        <v>0.02</v>
      </c>
      <c r="K2156">
        <v>1</v>
      </c>
      <c r="L2156" s="13">
        <f>VLOOKUP(I2156,FormProductsTable[],2,0)*(1-FormTransactionsTable[[#This Row],[Discount]])</f>
        <v>22.491</v>
      </c>
      <c r="M2156" s="14" t="str">
        <f>VLOOKUP(H2156,FormSalesRepTable[],2,0)</f>
        <v>South</v>
      </c>
      <c r="N2156" s="13">
        <f t="shared" si="35"/>
        <v>22.49</v>
      </c>
    </row>
    <row r="2157" spans="7:14" x14ac:dyDescent="0.25">
      <c r="G2157" s="3">
        <v>42004</v>
      </c>
      <c r="H2157" t="s">
        <v>70</v>
      </c>
      <c r="I2157" t="s">
        <v>33</v>
      </c>
      <c r="J2157">
        <v>0.01</v>
      </c>
      <c r="K2157">
        <v>19</v>
      </c>
      <c r="L2157" s="13">
        <f>VLOOKUP(I2157,FormProductsTable[],2,0)*(1-FormTransactionsTable[[#This Row],[Discount]])</f>
        <v>23.265000000000001</v>
      </c>
      <c r="M2157" s="14" t="str">
        <f>VLOOKUP(H2157,FormSalesRepTable[],2,0)</f>
        <v>MidWest</v>
      </c>
      <c r="N2157" s="13">
        <f t="shared" si="35"/>
        <v>442.04</v>
      </c>
    </row>
    <row r="2158" spans="7:14" x14ac:dyDescent="0.25">
      <c r="G2158" s="3">
        <v>41806</v>
      </c>
      <c r="H2158" t="s">
        <v>67</v>
      </c>
      <c r="I2158" t="s">
        <v>24</v>
      </c>
      <c r="J2158">
        <v>0.03</v>
      </c>
      <c r="K2158">
        <v>1</v>
      </c>
      <c r="L2158" s="13">
        <f>VLOOKUP(I2158,FormProductsTable[],2,0)*(1-FormTransactionsTable[[#This Row],[Discount]])</f>
        <v>32.979999999999997</v>
      </c>
      <c r="M2158" s="14" t="str">
        <f>VLOOKUP(H2158,FormSalesRepTable[],2,0)</f>
        <v>West</v>
      </c>
      <c r="N2158" s="13">
        <f t="shared" si="35"/>
        <v>32.979999999999997</v>
      </c>
    </row>
    <row r="2159" spans="7:14" x14ac:dyDescent="0.25">
      <c r="G2159" s="3">
        <v>41626</v>
      </c>
      <c r="H2159" t="s">
        <v>22</v>
      </c>
      <c r="I2159" t="s">
        <v>12</v>
      </c>
      <c r="J2159">
        <v>0.01</v>
      </c>
      <c r="K2159">
        <v>2</v>
      </c>
      <c r="L2159" s="13">
        <f>VLOOKUP(I2159,FormProductsTable[],2,0)*(1-FormTransactionsTable[[#This Row],[Discount]])</f>
        <v>22.720499999999998</v>
      </c>
      <c r="M2159" s="14" t="str">
        <f>VLOOKUP(H2159,FormSalesRepTable[],2,0)</f>
        <v>East</v>
      </c>
      <c r="N2159" s="13">
        <f t="shared" si="35"/>
        <v>45.44</v>
      </c>
    </row>
    <row r="2160" spans="7:14" x14ac:dyDescent="0.25">
      <c r="G2160" s="3">
        <v>41569</v>
      </c>
      <c r="H2160" t="s">
        <v>49</v>
      </c>
      <c r="I2160" t="s">
        <v>7</v>
      </c>
      <c r="J2160">
        <v>1.4999999999999999E-2</v>
      </c>
      <c r="K2160">
        <v>3</v>
      </c>
      <c r="L2160" s="13">
        <f>VLOOKUP(I2160,FormProductsTable[],2,0)*(1-FormTransactionsTable[[#This Row],[Discount]])</f>
        <v>20.684999999999999</v>
      </c>
      <c r="M2160" s="14" t="str">
        <f>VLOOKUP(H2160,FormSalesRepTable[],2,0)</f>
        <v>MidWest</v>
      </c>
      <c r="N2160" s="13">
        <f t="shared" si="35"/>
        <v>62.06</v>
      </c>
    </row>
    <row r="2161" spans="7:14" x14ac:dyDescent="0.25">
      <c r="G2161" s="3">
        <v>41634</v>
      </c>
      <c r="H2161" t="s">
        <v>29</v>
      </c>
      <c r="I2161" t="s">
        <v>16</v>
      </c>
      <c r="J2161">
        <v>0.03</v>
      </c>
      <c r="K2161">
        <v>2</v>
      </c>
      <c r="L2161" s="13">
        <f>VLOOKUP(I2161,FormProductsTable[],2,0)*(1-FormTransactionsTable[[#This Row],[Discount]])</f>
        <v>19.351499999999998</v>
      </c>
      <c r="M2161" s="14" t="str">
        <f>VLOOKUP(H2161,FormSalesRepTable[],2,0)</f>
        <v>East</v>
      </c>
      <c r="N2161" s="13">
        <f t="shared" si="35"/>
        <v>38.700000000000003</v>
      </c>
    </row>
    <row r="2162" spans="7:14" x14ac:dyDescent="0.25">
      <c r="G2162" s="3">
        <v>41945</v>
      </c>
      <c r="H2162" t="s">
        <v>32</v>
      </c>
      <c r="I2162" t="s">
        <v>36</v>
      </c>
      <c r="J2162">
        <v>0</v>
      </c>
      <c r="K2162">
        <v>2</v>
      </c>
      <c r="L2162" s="13">
        <f>VLOOKUP(I2162,FormProductsTable[],2,0)*(1-FormTransactionsTable[[#This Row],[Discount]])</f>
        <v>25</v>
      </c>
      <c r="M2162" s="14" t="str">
        <f>VLOOKUP(H2162,FormSalesRepTable[],2,0)</f>
        <v>MidWest</v>
      </c>
      <c r="N2162" s="13">
        <f t="shared" si="35"/>
        <v>50</v>
      </c>
    </row>
    <row r="2163" spans="7:14" x14ac:dyDescent="0.25">
      <c r="G2163" s="3">
        <v>41390</v>
      </c>
      <c r="H2163" t="s">
        <v>61</v>
      </c>
      <c r="I2163" t="s">
        <v>21</v>
      </c>
      <c r="J2163">
        <v>0</v>
      </c>
      <c r="K2163">
        <v>3</v>
      </c>
      <c r="L2163" s="13">
        <f>VLOOKUP(I2163,FormProductsTable[],2,0)*(1-FormTransactionsTable[[#This Row],[Discount]])</f>
        <v>25</v>
      </c>
      <c r="M2163" s="14" t="str">
        <f>VLOOKUP(H2163,FormSalesRepTable[],2,0)</f>
        <v>East</v>
      </c>
      <c r="N2163" s="13">
        <f t="shared" si="35"/>
        <v>75</v>
      </c>
    </row>
    <row r="2164" spans="7:14" x14ac:dyDescent="0.25">
      <c r="G2164" s="3">
        <v>41684</v>
      </c>
      <c r="H2164" t="s">
        <v>42</v>
      </c>
      <c r="I2164" t="s">
        <v>7</v>
      </c>
      <c r="J2164">
        <v>2.5000000000000001E-2</v>
      </c>
      <c r="K2164">
        <v>22</v>
      </c>
      <c r="L2164" s="13">
        <f>VLOOKUP(I2164,FormProductsTable[],2,0)*(1-FormTransactionsTable[[#This Row],[Discount]])</f>
        <v>20.474999999999998</v>
      </c>
      <c r="M2164" s="14" t="str">
        <f>VLOOKUP(H2164,FormSalesRepTable[],2,0)</f>
        <v>MidWest</v>
      </c>
      <c r="N2164" s="13">
        <f t="shared" si="35"/>
        <v>450.45</v>
      </c>
    </row>
    <row r="2165" spans="7:14" x14ac:dyDescent="0.25">
      <c r="G2165" s="3">
        <v>41992</v>
      </c>
      <c r="H2165" t="s">
        <v>50</v>
      </c>
      <c r="I2165" t="s">
        <v>30</v>
      </c>
      <c r="J2165">
        <v>0</v>
      </c>
      <c r="K2165">
        <v>2</v>
      </c>
      <c r="L2165" s="13">
        <f>VLOOKUP(I2165,FormProductsTable[],2,0)*(1-FormTransactionsTable[[#This Row],[Discount]])</f>
        <v>30</v>
      </c>
      <c r="M2165" s="14" t="str">
        <f>VLOOKUP(H2165,FormSalesRepTable[],2,0)</f>
        <v>West</v>
      </c>
      <c r="N2165" s="13">
        <f t="shared" si="35"/>
        <v>60</v>
      </c>
    </row>
    <row r="2166" spans="7:14" x14ac:dyDescent="0.25">
      <c r="G2166" s="3">
        <v>41504</v>
      </c>
      <c r="H2166" t="s">
        <v>26</v>
      </c>
      <c r="I2166" t="s">
        <v>21</v>
      </c>
      <c r="J2166">
        <v>0</v>
      </c>
      <c r="K2166">
        <v>1</v>
      </c>
      <c r="L2166" s="13">
        <f>VLOOKUP(I2166,FormProductsTable[],2,0)*(1-FormTransactionsTable[[#This Row],[Discount]])</f>
        <v>25</v>
      </c>
      <c r="M2166" s="14" t="str">
        <f>VLOOKUP(H2166,FormSalesRepTable[],2,0)</f>
        <v>MidWest</v>
      </c>
      <c r="N2166" s="13">
        <f t="shared" si="35"/>
        <v>25</v>
      </c>
    </row>
    <row r="2167" spans="7:14" x14ac:dyDescent="0.25">
      <c r="G2167" s="3">
        <v>41831</v>
      </c>
      <c r="H2167" t="s">
        <v>92</v>
      </c>
      <c r="I2167" t="s">
        <v>17</v>
      </c>
      <c r="J2167">
        <v>2.5000000000000001E-2</v>
      </c>
      <c r="K2167">
        <v>2</v>
      </c>
      <c r="L2167" s="13">
        <f>VLOOKUP(I2167,FormProductsTable[],2,0)*(1-FormTransactionsTable[[#This Row],[Discount]])</f>
        <v>22.376249999999999</v>
      </c>
      <c r="M2167" s="14" t="str">
        <f>VLOOKUP(H2167,FormSalesRepTable[],2,0)</f>
        <v>MidWest</v>
      </c>
      <c r="N2167" s="13">
        <f t="shared" si="35"/>
        <v>44.75</v>
      </c>
    </row>
    <row r="2168" spans="7:14" x14ac:dyDescent="0.25">
      <c r="G2168" s="3">
        <v>41963</v>
      </c>
      <c r="H2168" t="s">
        <v>67</v>
      </c>
      <c r="I2168" t="s">
        <v>16</v>
      </c>
      <c r="J2168">
        <v>2.5000000000000001E-2</v>
      </c>
      <c r="K2168">
        <v>4</v>
      </c>
      <c r="L2168" s="13">
        <f>VLOOKUP(I2168,FormProductsTable[],2,0)*(1-FormTransactionsTable[[#This Row],[Discount]])</f>
        <v>19.451249999999998</v>
      </c>
      <c r="M2168" s="14" t="str">
        <f>VLOOKUP(H2168,FormSalesRepTable[],2,0)</f>
        <v>West</v>
      </c>
      <c r="N2168" s="13">
        <f t="shared" si="35"/>
        <v>77.81</v>
      </c>
    </row>
    <row r="2169" spans="7:14" x14ac:dyDescent="0.25">
      <c r="G2169" s="3">
        <v>41622</v>
      </c>
      <c r="H2169" t="s">
        <v>65</v>
      </c>
      <c r="I2169" t="s">
        <v>24</v>
      </c>
      <c r="J2169">
        <v>0</v>
      </c>
      <c r="K2169">
        <v>15</v>
      </c>
      <c r="L2169" s="13">
        <f>VLOOKUP(I2169,FormProductsTable[],2,0)*(1-FormTransactionsTable[[#This Row],[Discount]])</f>
        <v>34</v>
      </c>
      <c r="M2169" s="14" t="str">
        <f>VLOOKUP(H2169,FormSalesRepTable[],2,0)</f>
        <v>MidWest</v>
      </c>
      <c r="N2169" s="13">
        <f t="shared" si="35"/>
        <v>510</v>
      </c>
    </row>
    <row r="2170" spans="7:14" x14ac:dyDescent="0.25">
      <c r="G2170" s="3">
        <v>41984</v>
      </c>
      <c r="H2170" t="s">
        <v>18</v>
      </c>
      <c r="I2170" t="s">
        <v>30</v>
      </c>
      <c r="J2170">
        <v>0.02</v>
      </c>
      <c r="K2170">
        <v>1</v>
      </c>
      <c r="L2170" s="13">
        <f>VLOOKUP(I2170,FormProductsTable[],2,0)*(1-FormTransactionsTable[[#This Row],[Discount]])</f>
        <v>29.4</v>
      </c>
      <c r="M2170" s="14" t="str">
        <f>VLOOKUP(H2170,FormSalesRepTable[],2,0)</f>
        <v>East</v>
      </c>
      <c r="N2170" s="13">
        <f t="shared" si="35"/>
        <v>29.4</v>
      </c>
    </row>
    <row r="2171" spans="7:14" x14ac:dyDescent="0.25">
      <c r="G2171" s="3">
        <v>41978</v>
      </c>
      <c r="H2171" t="s">
        <v>37</v>
      </c>
      <c r="I2171" t="s">
        <v>7</v>
      </c>
      <c r="J2171">
        <v>1.4999999999999999E-2</v>
      </c>
      <c r="K2171">
        <v>1</v>
      </c>
      <c r="L2171" s="13">
        <f>VLOOKUP(I2171,FormProductsTable[],2,0)*(1-FormTransactionsTable[[#This Row],[Discount]])</f>
        <v>20.684999999999999</v>
      </c>
      <c r="M2171" s="14" t="str">
        <f>VLOOKUP(H2171,FormSalesRepTable[],2,0)</f>
        <v>South</v>
      </c>
      <c r="N2171" s="13">
        <f t="shared" si="35"/>
        <v>20.69</v>
      </c>
    </row>
    <row r="2172" spans="7:14" x14ac:dyDescent="0.25">
      <c r="G2172" s="3">
        <v>41632</v>
      </c>
      <c r="H2172" t="s">
        <v>13</v>
      </c>
      <c r="I2172" t="s">
        <v>24</v>
      </c>
      <c r="J2172">
        <v>0.03</v>
      </c>
      <c r="K2172">
        <v>2</v>
      </c>
      <c r="L2172" s="13">
        <f>VLOOKUP(I2172,FormProductsTable[],2,0)*(1-FormTransactionsTable[[#This Row],[Discount]])</f>
        <v>32.979999999999997</v>
      </c>
      <c r="M2172" s="14" t="str">
        <f>VLOOKUP(H2172,FormSalesRepTable[],2,0)</f>
        <v>West</v>
      </c>
      <c r="N2172" s="13">
        <f t="shared" si="35"/>
        <v>65.959999999999994</v>
      </c>
    </row>
    <row r="2173" spans="7:14" x14ac:dyDescent="0.25">
      <c r="G2173" s="3">
        <v>41964</v>
      </c>
      <c r="H2173" t="s">
        <v>68</v>
      </c>
      <c r="I2173" t="s">
        <v>24</v>
      </c>
      <c r="J2173">
        <v>0.02</v>
      </c>
      <c r="K2173">
        <v>2</v>
      </c>
      <c r="L2173" s="13">
        <f>VLOOKUP(I2173,FormProductsTable[],2,0)*(1-FormTransactionsTable[[#This Row],[Discount]])</f>
        <v>33.32</v>
      </c>
      <c r="M2173" s="14" t="str">
        <f>VLOOKUP(H2173,FormSalesRepTable[],2,0)</f>
        <v>MidWest</v>
      </c>
      <c r="N2173" s="13">
        <f t="shared" si="35"/>
        <v>66.64</v>
      </c>
    </row>
    <row r="2174" spans="7:14" x14ac:dyDescent="0.25">
      <c r="G2174" s="3">
        <v>41542</v>
      </c>
      <c r="H2174" t="s">
        <v>71</v>
      </c>
      <c r="I2174" t="s">
        <v>7</v>
      </c>
      <c r="J2174">
        <v>0.02</v>
      </c>
      <c r="K2174">
        <v>18</v>
      </c>
      <c r="L2174" s="13">
        <f>VLOOKUP(I2174,FormProductsTable[],2,0)*(1-FormTransactionsTable[[#This Row],[Discount]])</f>
        <v>20.58</v>
      </c>
      <c r="M2174" s="14" t="str">
        <f>VLOOKUP(H2174,FormSalesRepTable[],2,0)</f>
        <v>East</v>
      </c>
      <c r="N2174" s="13">
        <f t="shared" si="35"/>
        <v>370.44</v>
      </c>
    </row>
    <row r="2175" spans="7:14" x14ac:dyDescent="0.25">
      <c r="G2175" s="3">
        <v>41992</v>
      </c>
      <c r="H2175" t="s">
        <v>76</v>
      </c>
      <c r="I2175" t="s">
        <v>36</v>
      </c>
      <c r="J2175">
        <v>0</v>
      </c>
      <c r="K2175">
        <v>1</v>
      </c>
      <c r="L2175" s="13">
        <f>VLOOKUP(I2175,FormProductsTable[],2,0)*(1-FormTransactionsTable[[#This Row],[Discount]])</f>
        <v>25</v>
      </c>
      <c r="M2175" s="14" t="str">
        <f>VLOOKUP(H2175,FormSalesRepTable[],2,0)</f>
        <v>MidWest</v>
      </c>
      <c r="N2175" s="13">
        <f t="shared" si="35"/>
        <v>25</v>
      </c>
    </row>
    <row r="2176" spans="7:14" x14ac:dyDescent="0.25">
      <c r="G2176" s="3">
        <v>41801</v>
      </c>
      <c r="H2176" t="s">
        <v>22</v>
      </c>
      <c r="I2176" t="s">
        <v>24</v>
      </c>
      <c r="J2176">
        <v>0.02</v>
      </c>
      <c r="K2176">
        <v>3</v>
      </c>
      <c r="L2176" s="13">
        <f>VLOOKUP(I2176,FormProductsTable[],2,0)*(1-FormTransactionsTable[[#This Row],[Discount]])</f>
        <v>33.32</v>
      </c>
      <c r="M2176" s="14" t="str">
        <f>VLOOKUP(H2176,FormSalesRepTable[],2,0)</f>
        <v>East</v>
      </c>
      <c r="N2176" s="13">
        <f t="shared" si="35"/>
        <v>99.96</v>
      </c>
    </row>
    <row r="2177" spans="7:14" x14ac:dyDescent="0.25">
      <c r="G2177" s="3">
        <v>42001</v>
      </c>
      <c r="H2177" t="s">
        <v>61</v>
      </c>
      <c r="I2177" t="s">
        <v>33</v>
      </c>
      <c r="J2177">
        <v>0</v>
      </c>
      <c r="K2177">
        <v>2</v>
      </c>
      <c r="L2177" s="13">
        <f>VLOOKUP(I2177,FormProductsTable[],2,0)*(1-FormTransactionsTable[[#This Row],[Discount]])</f>
        <v>23.5</v>
      </c>
      <c r="M2177" s="14" t="str">
        <f>VLOOKUP(H2177,FormSalesRepTable[],2,0)</f>
        <v>East</v>
      </c>
      <c r="N2177" s="13">
        <f t="shared" si="35"/>
        <v>47</v>
      </c>
    </row>
    <row r="2178" spans="7:14" x14ac:dyDescent="0.25">
      <c r="G2178" s="3">
        <v>41603</v>
      </c>
      <c r="H2178" t="s">
        <v>79</v>
      </c>
      <c r="I2178" t="s">
        <v>17</v>
      </c>
      <c r="J2178">
        <v>0.03</v>
      </c>
      <c r="K2178">
        <v>2</v>
      </c>
      <c r="L2178" s="13">
        <f>VLOOKUP(I2178,FormProductsTable[],2,0)*(1-FormTransactionsTable[[#This Row],[Discount]])</f>
        <v>22.261499999999998</v>
      </c>
      <c r="M2178" s="14" t="str">
        <f>VLOOKUP(H2178,FormSalesRepTable[],2,0)</f>
        <v>MidWest</v>
      </c>
      <c r="N2178" s="13">
        <f t="shared" si="35"/>
        <v>44.52</v>
      </c>
    </row>
    <row r="2179" spans="7:14" x14ac:dyDescent="0.25">
      <c r="G2179" s="3">
        <v>41995</v>
      </c>
      <c r="H2179" t="s">
        <v>23</v>
      </c>
      <c r="I2179" t="s">
        <v>30</v>
      </c>
      <c r="J2179">
        <v>2.5000000000000001E-2</v>
      </c>
      <c r="K2179">
        <v>1</v>
      </c>
      <c r="L2179" s="13">
        <f>VLOOKUP(I2179,FormProductsTable[],2,0)*(1-FormTransactionsTable[[#This Row],[Discount]])</f>
        <v>29.25</v>
      </c>
      <c r="M2179" s="14" t="str">
        <f>VLOOKUP(H2179,FormSalesRepTable[],2,0)</f>
        <v>MidWest</v>
      </c>
      <c r="N2179" s="13">
        <f t="shared" ref="N2179:N2242" si="36">ROUND(L2179*K2179,2)</f>
        <v>29.25</v>
      </c>
    </row>
    <row r="2180" spans="7:14" x14ac:dyDescent="0.25">
      <c r="G2180" s="3">
        <v>42000</v>
      </c>
      <c r="H2180" t="s">
        <v>73</v>
      </c>
      <c r="I2180" t="s">
        <v>12</v>
      </c>
      <c r="J2180">
        <v>0.02</v>
      </c>
      <c r="K2180">
        <v>14</v>
      </c>
      <c r="L2180" s="13">
        <f>VLOOKUP(I2180,FormProductsTable[],2,0)*(1-FormTransactionsTable[[#This Row],[Discount]])</f>
        <v>22.491</v>
      </c>
      <c r="M2180" s="14" t="str">
        <f>VLOOKUP(H2180,FormSalesRepTable[],2,0)</f>
        <v>MidWest</v>
      </c>
      <c r="N2180" s="13">
        <f t="shared" si="36"/>
        <v>314.87</v>
      </c>
    </row>
    <row r="2181" spans="7:14" x14ac:dyDescent="0.25">
      <c r="G2181" s="3">
        <v>41311</v>
      </c>
      <c r="H2181" t="s">
        <v>42</v>
      </c>
      <c r="I2181" t="s">
        <v>11</v>
      </c>
      <c r="J2181">
        <v>0</v>
      </c>
      <c r="K2181">
        <v>2</v>
      </c>
      <c r="L2181" s="13">
        <f>VLOOKUP(I2181,FormProductsTable[],2,0)*(1-FormTransactionsTable[[#This Row],[Discount]])</f>
        <v>79.95</v>
      </c>
      <c r="M2181" s="14" t="str">
        <f>VLOOKUP(H2181,FormSalesRepTable[],2,0)</f>
        <v>MidWest</v>
      </c>
      <c r="N2181" s="13">
        <f t="shared" si="36"/>
        <v>159.9</v>
      </c>
    </row>
    <row r="2182" spans="7:14" x14ac:dyDescent="0.25">
      <c r="G2182" s="3">
        <v>41950</v>
      </c>
      <c r="H2182" t="s">
        <v>51</v>
      </c>
      <c r="I2182" t="s">
        <v>16</v>
      </c>
      <c r="J2182">
        <v>0</v>
      </c>
      <c r="K2182">
        <v>3</v>
      </c>
      <c r="L2182" s="13">
        <f>VLOOKUP(I2182,FormProductsTable[],2,0)*(1-FormTransactionsTable[[#This Row],[Discount]])</f>
        <v>19.95</v>
      </c>
      <c r="M2182" s="14" t="str">
        <f>VLOOKUP(H2182,FormSalesRepTable[],2,0)</f>
        <v>South</v>
      </c>
      <c r="N2182" s="13">
        <f t="shared" si="36"/>
        <v>59.85</v>
      </c>
    </row>
    <row r="2183" spans="7:14" x14ac:dyDescent="0.25">
      <c r="G2183" s="3">
        <v>41983</v>
      </c>
      <c r="H2183" t="s">
        <v>66</v>
      </c>
      <c r="I2183" t="s">
        <v>24</v>
      </c>
      <c r="J2183">
        <v>1.4999999999999999E-2</v>
      </c>
      <c r="K2183">
        <v>3</v>
      </c>
      <c r="L2183" s="13">
        <f>VLOOKUP(I2183,FormProductsTable[],2,0)*(1-FormTransactionsTable[[#This Row],[Discount]])</f>
        <v>33.49</v>
      </c>
      <c r="M2183" s="14" t="str">
        <f>VLOOKUP(H2183,FormSalesRepTable[],2,0)</f>
        <v>West</v>
      </c>
      <c r="N2183" s="13">
        <f t="shared" si="36"/>
        <v>100.47</v>
      </c>
    </row>
    <row r="2184" spans="7:14" x14ac:dyDescent="0.25">
      <c r="G2184" s="3">
        <v>41610</v>
      </c>
      <c r="H2184" t="s">
        <v>39</v>
      </c>
      <c r="I2184" t="s">
        <v>36</v>
      </c>
      <c r="J2184">
        <v>0</v>
      </c>
      <c r="K2184">
        <v>2</v>
      </c>
      <c r="L2184" s="13">
        <f>VLOOKUP(I2184,FormProductsTable[],2,0)*(1-FormTransactionsTable[[#This Row],[Discount]])</f>
        <v>25</v>
      </c>
      <c r="M2184" s="14" t="str">
        <f>VLOOKUP(H2184,FormSalesRepTable[],2,0)</f>
        <v>East</v>
      </c>
      <c r="N2184" s="13">
        <f t="shared" si="36"/>
        <v>50</v>
      </c>
    </row>
    <row r="2185" spans="7:14" x14ac:dyDescent="0.25">
      <c r="G2185" s="3">
        <v>41780</v>
      </c>
      <c r="H2185" t="s">
        <v>42</v>
      </c>
      <c r="I2185" t="s">
        <v>24</v>
      </c>
      <c r="J2185">
        <v>2.5000000000000001E-2</v>
      </c>
      <c r="K2185">
        <v>2</v>
      </c>
      <c r="L2185" s="13">
        <f>VLOOKUP(I2185,FormProductsTable[],2,0)*(1-FormTransactionsTable[[#This Row],[Discount]])</f>
        <v>33.15</v>
      </c>
      <c r="M2185" s="14" t="str">
        <f>VLOOKUP(H2185,FormSalesRepTable[],2,0)</f>
        <v>MidWest</v>
      </c>
      <c r="N2185" s="13">
        <f t="shared" si="36"/>
        <v>66.3</v>
      </c>
    </row>
    <row r="2186" spans="7:14" x14ac:dyDescent="0.25">
      <c r="G2186" s="3">
        <v>41997</v>
      </c>
      <c r="H2186" t="s">
        <v>84</v>
      </c>
      <c r="I2186" t="s">
        <v>12</v>
      </c>
      <c r="J2186">
        <v>1.4999999999999999E-2</v>
      </c>
      <c r="K2186">
        <v>13</v>
      </c>
      <c r="L2186" s="13">
        <f>VLOOKUP(I2186,FormProductsTable[],2,0)*(1-FormTransactionsTable[[#This Row],[Discount]])</f>
        <v>22.60575</v>
      </c>
      <c r="M2186" s="14" t="str">
        <f>VLOOKUP(H2186,FormSalesRepTable[],2,0)</f>
        <v>West</v>
      </c>
      <c r="N2186" s="13">
        <f t="shared" si="36"/>
        <v>293.87</v>
      </c>
    </row>
    <row r="2187" spans="7:14" x14ac:dyDescent="0.25">
      <c r="G2187" s="3">
        <v>41884</v>
      </c>
      <c r="H2187" t="s">
        <v>84</v>
      </c>
      <c r="I2187" t="s">
        <v>24</v>
      </c>
      <c r="J2187">
        <v>0</v>
      </c>
      <c r="K2187">
        <v>1</v>
      </c>
      <c r="L2187" s="13">
        <f>VLOOKUP(I2187,FormProductsTable[],2,0)*(1-FormTransactionsTable[[#This Row],[Discount]])</f>
        <v>34</v>
      </c>
      <c r="M2187" s="14" t="str">
        <f>VLOOKUP(H2187,FormSalesRepTable[],2,0)</f>
        <v>West</v>
      </c>
      <c r="N2187" s="13">
        <f t="shared" si="36"/>
        <v>34</v>
      </c>
    </row>
    <row r="2188" spans="7:14" x14ac:dyDescent="0.25">
      <c r="G2188" s="3">
        <v>41611</v>
      </c>
      <c r="H2188" t="s">
        <v>60</v>
      </c>
      <c r="I2188" t="s">
        <v>24</v>
      </c>
      <c r="J2188">
        <v>1.4999999999999999E-2</v>
      </c>
      <c r="K2188">
        <v>3</v>
      </c>
      <c r="L2188" s="13">
        <f>VLOOKUP(I2188,FormProductsTable[],2,0)*(1-FormTransactionsTable[[#This Row],[Discount]])</f>
        <v>33.49</v>
      </c>
      <c r="M2188" s="14" t="str">
        <f>VLOOKUP(H2188,FormSalesRepTable[],2,0)</f>
        <v>South</v>
      </c>
      <c r="N2188" s="13">
        <f t="shared" si="36"/>
        <v>100.47</v>
      </c>
    </row>
    <row r="2189" spans="7:14" x14ac:dyDescent="0.25">
      <c r="G2189" s="3">
        <v>41982</v>
      </c>
      <c r="H2189" t="s">
        <v>32</v>
      </c>
      <c r="I2189" t="s">
        <v>12</v>
      </c>
      <c r="J2189">
        <v>1.4999999999999999E-2</v>
      </c>
      <c r="K2189">
        <v>2</v>
      </c>
      <c r="L2189" s="13">
        <f>VLOOKUP(I2189,FormProductsTable[],2,0)*(1-FormTransactionsTable[[#This Row],[Discount]])</f>
        <v>22.60575</v>
      </c>
      <c r="M2189" s="14" t="str">
        <f>VLOOKUP(H2189,FormSalesRepTable[],2,0)</f>
        <v>MidWest</v>
      </c>
      <c r="N2189" s="13">
        <f t="shared" si="36"/>
        <v>45.21</v>
      </c>
    </row>
    <row r="2190" spans="7:14" x14ac:dyDescent="0.25">
      <c r="G2190" s="3">
        <v>41491</v>
      </c>
      <c r="H2190" t="s">
        <v>51</v>
      </c>
      <c r="I2190" t="s">
        <v>7</v>
      </c>
      <c r="J2190">
        <v>0.03</v>
      </c>
      <c r="K2190">
        <v>2</v>
      </c>
      <c r="L2190" s="13">
        <f>VLOOKUP(I2190,FormProductsTable[],2,0)*(1-FormTransactionsTable[[#This Row],[Discount]])</f>
        <v>20.37</v>
      </c>
      <c r="M2190" s="14" t="str">
        <f>VLOOKUP(H2190,FormSalesRepTable[],2,0)</f>
        <v>South</v>
      </c>
      <c r="N2190" s="13">
        <f t="shared" si="36"/>
        <v>40.74</v>
      </c>
    </row>
    <row r="2191" spans="7:14" x14ac:dyDescent="0.25">
      <c r="G2191" s="3">
        <v>41617</v>
      </c>
      <c r="H2191" t="s">
        <v>15</v>
      </c>
      <c r="I2191" t="s">
        <v>16</v>
      </c>
      <c r="J2191">
        <v>0</v>
      </c>
      <c r="K2191">
        <v>3</v>
      </c>
      <c r="L2191" s="13">
        <f>VLOOKUP(I2191,FormProductsTable[],2,0)*(1-FormTransactionsTable[[#This Row],[Discount]])</f>
        <v>19.95</v>
      </c>
      <c r="M2191" s="14" t="str">
        <f>VLOOKUP(H2191,FormSalesRepTable[],2,0)</f>
        <v>MidWest</v>
      </c>
      <c r="N2191" s="13">
        <f t="shared" si="36"/>
        <v>59.85</v>
      </c>
    </row>
    <row r="2192" spans="7:14" x14ac:dyDescent="0.25">
      <c r="G2192" s="3">
        <v>41600</v>
      </c>
      <c r="H2192" t="s">
        <v>93</v>
      </c>
      <c r="I2192" t="s">
        <v>16</v>
      </c>
      <c r="J2192">
        <v>0</v>
      </c>
      <c r="K2192">
        <v>2</v>
      </c>
      <c r="L2192" s="13">
        <f>VLOOKUP(I2192,FormProductsTable[],2,0)*(1-FormTransactionsTable[[#This Row],[Discount]])</f>
        <v>19.95</v>
      </c>
      <c r="M2192" s="14" t="str">
        <f>VLOOKUP(H2192,FormSalesRepTable[],2,0)</f>
        <v>MidWest</v>
      </c>
      <c r="N2192" s="13">
        <f t="shared" si="36"/>
        <v>39.9</v>
      </c>
    </row>
    <row r="2193" spans="7:14" x14ac:dyDescent="0.25">
      <c r="G2193" s="3">
        <v>41619</v>
      </c>
      <c r="H2193" t="s">
        <v>45</v>
      </c>
      <c r="I2193" t="s">
        <v>12</v>
      </c>
      <c r="J2193">
        <v>0.03</v>
      </c>
      <c r="K2193">
        <v>1</v>
      </c>
      <c r="L2193" s="13">
        <f>VLOOKUP(I2193,FormProductsTable[],2,0)*(1-FormTransactionsTable[[#This Row],[Discount]])</f>
        <v>22.261499999999998</v>
      </c>
      <c r="M2193" s="14" t="str">
        <f>VLOOKUP(H2193,FormSalesRepTable[],2,0)</f>
        <v>MidWest</v>
      </c>
      <c r="N2193" s="13">
        <f t="shared" si="36"/>
        <v>22.26</v>
      </c>
    </row>
    <row r="2194" spans="7:14" x14ac:dyDescent="0.25">
      <c r="G2194" s="3">
        <v>41470</v>
      </c>
      <c r="H2194" t="s">
        <v>29</v>
      </c>
      <c r="I2194" t="s">
        <v>16</v>
      </c>
      <c r="J2194">
        <v>0</v>
      </c>
      <c r="K2194">
        <v>3</v>
      </c>
      <c r="L2194" s="13">
        <f>VLOOKUP(I2194,FormProductsTable[],2,0)*(1-FormTransactionsTable[[#This Row],[Discount]])</f>
        <v>19.95</v>
      </c>
      <c r="M2194" s="14" t="str">
        <f>VLOOKUP(H2194,FormSalesRepTable[],2,0)</f>
        <v>East</v>
      </c>
      <c r="N2194" s="13">
        <f t="shared" si="36"/>
        <v>59.85</v>
      </c>
    </row>
    <row r="2195" spans="7:14" x14ac:dyDescent="0.25">
      <c r="G2195" s="3">
        <v>41623</v>
      </c>
      <c r="H2195" t="s">
        <v>89</v>
      </c>
      <c r="I2195" t="s">
        <v>30</v>
      </c>
      <c r="J2195">
        <v>0</v>
      </c>
      <c r="K2195">
        <v>3</v>
      </c>
      <c r="L2195" s="13">
        <f>VLOOKUP(I2195,FormProductsTable[],2,0)*(1-FormTransactionsTable[[#This Row],[Discount]])</f>
        <v>30</v>
      </c>
      <c r="M2195" s="14" t="str">
        <f>VLOOKUP(H2195,FormSalesRepTable[],2,0)</f>
        <v>West</v>
      </c>
      <c r="N2195" s="13">
        <f t="shared" si="36"/>
        <v>90</v>
      </c>
    </row>
    <row r="2196" spans="7:14" x14ac:dyDescent="0.25">
      <c r="G2196" s="3">
        <v>41412</v>
      </c>
      <c r="H2196" t="s">
        <v>83</v>
      </c>
      <c r="I2196" t="s">
        <v>17</v>
      </c>
      <c r="J2196">
        <v>0</v>
      </c>
      <c r="K2196">
        <v>2</v>
      </c>
      <c r="L2196" s="13">
        <f>VLOOKUP(I2196,FormProductsTable[],2,0)*(1-FormTransactionsTable[[#This Row],[Discount]])</f>
        <v>22.95</v>
      </c>
      <c r="M2196" s="14" t="str">
        <f>VLOOKUP(H2196,FormSalesRepTable[],2,0)</f>
        <v>East</v>
      </c>
      <c r="N2196" s="13">
        <f t="shared" si="36"/>
        <v>45.9</v>
      </c>
    </row>
    <row r="2197" spans="7:14" x14ac:dyDescent="0.25">
      <c r="G2197" s="3">
        <v>42000</v>
      </c>
      <c r="H2197" t="s">
        <v>49</v>
      </c>
      <c r="I2197" t="s">
        <v>17</v>
      </c>
      <c r="J2197">
        <v>1.4999999999999999E-2</v>
      </c>
      <c r="K2197">
        <v>24</v>
      </c>
      <c r="L2197" s="13">
        <f>VLOOKUP(I2197,FormProductsTable[],2,0)*(1-FormTransactionsTable[[#This Row],[Discount]])</f>
        <v>22.60575</v>
      </c>
      <c r="M2197" s="14" t="str">
        <f>VLOOKUP(H2197,FormSalesRepTable[],2,0)</f>
        <v>MidWest</v>
      </c>
      <c r="N2197" s="13">
        <f t="shared" si="36"/>
        <v>542.54</v>
      </c>
    </row>
    <row r="2198" spans="7:14" x14ac:dyDescent="0.25">
      <c r="G2198" s="3">
        <v>41604</v>
      </c>
      <c r="H2198" t="s">
        <v>88</v>
      </c>
      <c r="I2198" t="s">
        <v>7</v>
      </c>
      <c r="J2198">
        <v>0</v>
      </c>
      <c r="K2198">
        <v>2</v>
      </c>
      <c r="L2198" s="13">
        <f>VLOOKUP(I2198,FormProductsTable[],2,0)*(1-FormTransactionsTable[[#This Row],[Discount]])</f>
        <v>21</v>
      </c>
      <c r="M2198" s="14" t="str">
        <f>VLOOKUP(H2198,FormSalesRepTable[],2,0)</f>
        <v>West</v>
      </c>
      <c r="N2198" s="13">
        <f t="shared" si="36"/>
        <v>42</v>
      </c>
    </row>
    <row r="2199" spans="7:14" x14ac:dyDescent="0.25">
      <c r="G2199" s="3">
        <v>41978</v>
      </c>
      <c r="H2199" t="s">
        <v>29</v>
      </c>
      <c r="I2199" t="s">
        <v>16</v>
      </c>
      <c r="J2199">
        <v>0.01</v>
      </c>
      <c r="K2199">
        <v>2</v>
      </c>
      <c r="L2199" s="13">
        <f>VLOOKUP(I2199,FormProductsTable[],2,0)*(1-FormTransactionsTable[[#This Row],[Discount]])</f>
        <v>19.750499999999999</v>
      </c>
      <c r="M2199" s="14" t="str">
        <f>VLOOKUP(H2199,FormSalesRepTable[],2,0)</f>
        <v>East</v>
      </c>
      <c r="N2199" s="13">
        <f t="shared" si="36"/>
        <v>39.5</v>
      </c>
    </row>
    <row r="2200" spans="7:14" x14ac:dyDescent="0.25">
      <c r="G2200" s="3">
        <v>41636</v>
      </c>
      <c r="H2200" t="s">
        <v>71</v>
      </c>
      <c r="I2200" t="s">
        <v>11</v>
      </c>
      <c r="J2200">
        <v>0</v>
      </c>
      <c r="K2200">
        <v>3</v>
      </c>
      <c r="L2200" s="13">
        <f>VLOOKUP(I2200,FormProductsTable[],2,0)*(1-FormTransactionsTable[[#This Row],[Discount]])</f>
        <v>79.95</v>
      </c>
      <c r="M2200" s="14" t="str">
        <f>VLOOKUP(H2200,FormSalesRepTable[],2,0)</f>
        <v>East</v>
      </c>
      <c r="N2200" s="13">
        <f t="shared" si="36"/>
        <v>239.85</v>
      </c>
    </row>
    <row r="2201" spans="7:14" x14ac:dyDescent="0.25">
      <c r="G2201" s="3">
        <v>42001</v>
      </c>
      <c r="H2201" t="s">
        <v>44</v>
      </c>
      <c r="I2201" t="s">
        <v>21</v>
      </c>
      <c r="J2201">
        <v>0.03</v>
      </c>
      <c r="K2201">
        <v>3</v>
      </c>
      <c r="L2201" s="13">
        <f>VLOOKUP(I2201,FormProductsTable[],2,0)*(1-FormTransactionsTable[[#This Row],[Discount]])</f>
        <v>24.25</v>
      </c>
      <c r="M2201" s="14" t="str">
        <f>VLOOKUP(H2201,FormSalesRepTable[],2,0)</f>
        <v>MidWest</v>
      </c>
      <c r="N2201" s="13">
        <f t="shared" si="36"/>
        <v>72.75</v>
      </c>
    </row>
    <row r="2202" spans="7:14" x14ac:dyDescent="0.25">
      <c r="G2202" s="3">
        <v>41314</v>
      </c>
      <c r="H2202" t="s">
        <v>55</v>
      </c>
      <c r="I2202" t="s">
        <v>33</v>
      </c>
      <c r="J2202">
        <v>2.5000000000000001E-2</v>
      </c>
      <c r="K2202">
        <v>13</v>
      </c>
      <c r="L2202" s="13">
        <f>VLOOKUP(I2202,FormProductsTable[],2,0)*(1-FormTransactionsTable[[#This Row],[Discount]])</f>
        <v>22.912499999999998</v>
      </c>
      <c r="M2202" s="14" t="str">
        <f>VLOOKUP(H2202,FormSalesRepTable[],2,0)</f>
        <v>West</v>
      </c>
      <c r="N2202" s="13">
        <f t="shared" si="36"/>
        <v>297.86</v>
      </c>
    </row>
    <row r="2203" spans="7:14" x14ac:dyDescent="0.25">
      <c r="G2203" s="3">
        <v>41626</v>
      </c>
      <c r="H2203" t="s">
        <v>89</v>
      </c>
      <c r="I2203" t="s">
        <v>16</v>
      </c>
      <c r="J2203">
        <v>0</v>
      </c>
      <c r="K2203">
        <v>1</v>
      </c>
      <c r="L2203" s="13">
        <f>VLOOKUP(I2203,FormProductsTable[],2,0)*(1-FormTransactionsTable[[#This Row],[Discount]])</f>
        <v>19.95</v>
      </c>
      <c r="M2203" s="14" t="str">
        <f>VLOOKUP(H2203,FormSalesRepTable[],2,0)</f>
        <v>West</v>
      </c>
      <c r="N2203" s="13">
        <f t="shared" si="36"/>
        <v>19.95</v>
      </c>
    </row>
    <row r="2204" spans="7:14" x14ac:dyDescent="0.25">
      <c r="G2204" s="3">
        <v>41954</v>
      </c>
      <c r="H2204" t="s">
        <v>25</v>
      </c>
      <c r="I2204" t="s">
        <v>17</v>
      </c>
      <c r="J2204">
        <v>0.01</v>
      </c>
      <c r="K2204">
        <v>4</v>
      </c>
      <c r="L2204" s="13">
        <f>VLOOKUP(I2204,FormProductsTable[],2,0)*(1-FormTransactionsTable[[#This Row],[Discount]])</f>
        <v>22.720499999999998</v>
      </c>
      <c r="M2204" s="14" t="str">
        <f>VLOOKUP(H2204,FormSalesRepTable[],2,0)</f>
        <v>West</v>
      </c>
      <c r="N2204" s="13">
        <f t="shared" si="36"/>
        <v>90.88</v>
      </c>
    </row>
    <row r="2205" spans="7:14" x14ac:dyDescent="0.25">
      <c r="G2205" s="3">
        <v>41971</v>
      </c>
      <c r="H2205" t="s">
        <v>77</v>
      </c>
      <c r="I2205" t="s">
        <v>24</v>
      </c>
      <c r="J2205">
        <v>0.02</v>
      </c>
      <c r="K2205">
        <v>19</v>
      </c>
      <c r="L2205" s="13">
        <f>VLOOKUP(I2205,FormProductsTable[],2,0)*(1-FormTransactionsTable[[#This Row],[Discount]])</f>
        <v>33.32</v>
      </c>
      <c r="M2205" s="14" t="str">
        <f>VLOOKUP(H2205,FormSalesRepTable[],2,0)</f>
        <v>West</v>
      </c>
      <c r="N2205" s="13">
        <f t="shared" si="36"/>
        <v>633.08000000000004</v>
      </c>
    </row>
    <row r="2206" spans="7:14" x14ac:dyDescent="0.25">
      <c r="G2206" s="3">
        <v>41547</v>
      </c>
      <c r="H2206" t="s">
        <v>84</v>
      </c>
      <c r="I2206" t="s">
        <v>17</v>
      </c>
      <c r="J2206">
        <v>1.4999999999999999E-2</v>
      </c>
      <c r="K2206">
        <v>2</v>
      </c>
      <c r="L2206" s="13">
        <f>VLOOKUP(I2206,FormProductsTable[],2,0)*(1-FormTransactionsTable[[#This Row],[Discount]])</f>
        <v>22.60575</v>
      </c>
      <c r="M2206" s="14" t="str">
        <f>VLOOKUP(H2206,FormSalesRepTable[],2,0)</f>
        <v>West</v>
      </c>
      <c r="N2206" s="13">
        <f t="shared" si="36"/>
        <v>45.21</v>
      </c>
    </row>
    <row r="2207" spans="7:14" x14ac:dyDescent="0.25">
      <c r="G2207" s="3">
        <v>41988</v>
      </c>
      <c r="H2207" t="s">
        <v>26</v>
      </c>
      <c r="I2207" t="s">
        <v>16</v>
      </c>
      <c r="J2207">
        <v>0</v>
      </c>
      <c r="K2207">
        <v>2</v>
      </c>
      <c r="L2207" s="13">
        <f>VLOOKUP(I2207,FormProductsTable[],2,0)*(1-FormTransactionsTable[[#This Row],[Discount]])</f>
        <v>19.95</v>
      </c>
      <c r="M2207" s="14" t="str">
        <f>VLOOKUP(H2207,FormSalesRepTable[],2,0)</f>
        <v>MidWest</v>
      </c>
      <c r="N2207" s="13">
        <f t="shared" si="36"/>
        <v>39.9</v>
      </c>
    </row>
    <row r="2208" spans="7:14" x14ac:dyDescent="0.25">
      <c r="G2208" s="3">
        <v>41383</v>
      </c>
      <c r="H2208" t="s">
        <v>20</v>
      </c>
      <c r="I2208" t="s">
        <v>12</v>
      </c>
      <c r="J2208">
        <v>0</v>
      </c>
      <c r="K2208">
        <v>2</v>
      </c>
      <c r="L2208" s="13">
        <f>VLOOKUP(I2208,FormProductsTable[],2,0)*(1-FormTransactionsTable[[#This Row],[Discount]])</f>
        <v>22.95</v>
      </c>
      <c r="M2208" s="14" t="str">
        <f>VLOOKUP(H2208,FormSalesRepTable[],2,0)</f>
        <v>West</v>
      </c>
      <c r="N2208" s="13">
        <f t="shared" si="36"/>
        <v>45.9</v>
      </c>
    </row>
    <row r="2209" spans="7:14" x14ac:dyDescent="0.25">
      <c r="G2209" s="3">
        <v>41631</v>
      </c>
      <c r="H2209" t="s">
        <v>69</v>
      </c>
      <c r="I2209" t="s">
        <v>16</v>
      </c>
      <c r="J2209">
        <v>0</v>
      </c>
      <c r="K2209">
        <v>1</v>
      </c>
      <c r="L2209" s="13">
        <f>VLOOKUP(I2209,FormProductsTable[],2,0)*(1-FormTransactionsTable[[#This Row],[Discount]])</f>
        <v>19.95</v>
      </c>
      <c r="M2209" s="14" t="str">
        <f>VLOOKUP(H2209,FormSalesRepTable[],2,0)</f>
        <v>West</v>
      </c>
      <c r="N2209" s="13">
        <f t="shared" si="36"/>
        <v>19.95</v>
      </c>
    </row>
    <row r="2210" spans="7:14" x14ac:dyDescent="0.25">
      <c r="G2210" s="3">
        <v>41991</v>
      </c>
      <c r="H2210" t="s">
        <v>43</v>
      </c>
      <c r="I2210" t="s">
        <v>16</v>
      </c>
      <c r="J2210">
        <v>1.4999999999999999E-2</v>
      </c>
      <c r="K2210">
        <v>2</v>
      </c>
      <c r="L2210" s="13">
        <f>VLOOKUP(I2210,FormProductsTable[],2,0)*(1-FormTransactionsTable[[#This Row],[Discount]])</f>
        <v>19.650749999999999</v>
      </c>
      <c r="M2210" s="14" t="str">
        <f>VLOOKUP(H2210,FormSalesRepTable[],2,0)</f>
        <v>MidWest</v>
      </c>
      <c r="N2210" s="13">
        <f t="shared" si="36"/>
        <v>39.299999999999997</v>
      </c>
    </row>
    <row r="2211" spans="7:14" x14ac:dyDescent="0.25">
      <c r="G2211" s="3">
        <v>41294</v>
      </c>
      <c r="H2211" t="s">
        <v>73</v>
      </c>
      <c r="I2211" t="s">
        <v>30</v>
      </c>
      <c r="J2211">
        <v>0</v>
      </c>
      <c r="K2211">
        <v>21</v>
      </c>
      <c r="L2211" s="13">
        <f>VLOOKUP(I2211,FormProductsTable[],2,0)*(1-FormTransactionsTable[[#This Row],[Discount]])</f>
        <v>30</v>
      </c>
      <c r="M2211" s="14" t="str">
        <f>VLOOKUP(H2211,FormSalesRepTable[],2,0)</f>
        <v>MidWest</v>
      </c>
      <c r="N2211" s="13">
        <f t="shared" si="36"/>
        <v>630</v>
      </c>
    </row>
    <row r="2212" spans="7:14" x14ac:dyDescent="0.25">
      <c r="G2212" s="3">
        <v>41676</v>
      </c>
      <c r="H2212" t="s">
        <v>89</v>
      </c>
      <c r="I2212" t="s">
        <v>33</v>
      </c>
      <c r="J2212">
        <v>0.02</v>
      </c>
      <c r="K2212">
        <v>2</v>
      </c>
      <c r="L2212" s="13">
        <f>VLOOKUP(I2212,FormProductsTable[],2,0)*(1-FormTransactionsTable[[#This Row],[Discount]])</f>
        <v>23.03</v>
      </c>
      <c r="M2212" s="14" t="str">
        <f>VLOOKUP(H2212,FormSalesRepTable[],2,0)</f>
        <v>West</v>
      </c>
      <c r="N2212" s="13">
        <f t="shared" si="36"/>
        <v>46.06</v>
      </c>
    </row>
    <row r="2213" spans="7:14" x14ac:dyDescent="0.25">
      <c r="G2213" s="3">
        <v>41622</v>
      </c>
      <c r="H2213" t="s">
        <v>53</v>
      </c>
      <c r="I2213" t="s">
        <v>24</v>
      </c>
      <c r="J2213">
        <v>0.01</v>
      </c>
      <c r="K2213">
        <v>1</v>
      </c>
      <c r="L2213" s="13">
        <f>VLOOKUP(I2213,FormProductsTable[],2,0)*(1-FormTransactionsTable[[#This Row],[Discount]])</f>
        <v>33.659999999999997</v>
      </c>
      <c r="M2213" s="14" t="str">
        <f>VLOOKUP(H2213,FormSalesRepTable[],2,0)</f>
        <v>East</v>
      </c>
      <c r="N2213" s="13">
        <f t="shared" si="36"/>
        <v>33.659999999999997</v>
      </c>
    </row>
    <row r="2214" spans="7:14" x14ac:dyDescent="0.25">
      <c r="G2214" s="3">
        <v>41978</v>
      </c>
      <c r="H2214" t="s">
        <v>32</v>
      </c>
      <c r="I2214" t="s">
        <v>33</v>
      </c>
      <c r="J2214">
        <v>0.03</v>
      </c>
      <c r="K2214">
        <v>2</v>
      </c>
      <c r="L2214" s="13">
        <f>VLOOKUP(I2214,FormProductsTable[],2,0)*(1-FormTransactionsTable[[#This Row],[Discount]])</f>
        <v>22.794999999999998</v>
      </c>
      <c r="M2214" s="14" t="str">
        <f>VLOOKUP(H2214,FormSalesRepTable[],2,0)</f>
        <v>MidWest</v>
      </c>
      <c r="N2214" s="13">
        <f t="shared" si="36"/>
        <v>45.59</v>
      </c>
    </row>
    <row r="2215" spans="7:14" x14ac:dyDescent="0.25">
      <c r="G2215" s="3">
        <v>41945</v>
      </c>
      <c r="H2215" t="s">
        <v>89</v>
      </c>
      <c r="I2215" t="s">
        <v>11</v>
      </c>
      <c r="J2215">
        <v>0.03</v>
      </c>
      <c r="K2215">
        <v>2</v>
      </c>
      <c r="L2215" s="13">
        <f>VLOOKUP(I2215,FormProductsTable[],2,0)*(1-FormTransactionsTable[[#This Row],[Discount]])</f>
        <v>77.551500000000004</v>
      </c>
      <c r="M2215" s="14" t="str">
        <f>VLOOKUP(H2215,FormSalesRepTable[],2,0)</f>
        <v>West</v>
      </c>
      <c r="N2215" s="13">
        <f t="shared" si="36"/>
        <v>155.1</v>
      </c>
    </row>
    <row r="2216" spans="7:14" x14ac:dyDescent="0.25">
      <c r="G2216" s="3">
        <v>41598</v>
      </c>
      <c r="H2216" t="s">
        <v>43</v>
      </c>
      <c r="I2216" t="s">
        <v>36</v>
      </c>
      <c r="J2216">
        <v>0</v>
      </c>
      <c r="K2216">
        <v>2</v>
      </c>
      <c r="L2216" s="13">
        <f>VLOOKUP(I2216,FormProductsTable[],2,0)*(1-FormTransactionsTable[[#This Row],[Discount]])</f>
        <v>25</v>
      </c>
      <c r="M2216" s="14" t="str">
        <f>VLOOKUP(H2216,FormSalesRepTable[],2,0)</f>
        <v>MidWest</v>
      </c>
      <c r="N2216" s="13">
        <f t="shared" si="36"/>
        <v>50</v>
      </c>
    </row>
    <row r="2217" spans="7:14" x14ac:dyDescent="0.25">
      <c r="G2217" s="3">
        <v>41970</v>
      </c>
      <c r="H2217" t="s">
        <v>92</v>
      </c>
      <c r="I2217" t="s">
        <v>21</v>
      </c>
      <c r="J2217">
        <v>0</v>
      </c>
      <c r="K2217">
        <v>3</v>
      </c>
      <c r="L2217" s="13">
        <f>VLOOKUP(I2217,FormProductsTable[],2,0)*(1-FormTransactionsTable[[#This Row],[Discount]])</f>
        <v>25</v>
      </c>
      <c r="M2217" s="14" t="str">
        <f>VLOOKUP(H2217,FormSalesRepTable[],2,0)</f>
        <v>MidWest</v>
      </c>
      <c r="N2217" s="13">
        <f t="shared" si="36"/>
        <v>75</v>
      </c>
    </row>
    <row r="2218" spans="7:14" x14ac:dyDescent="0.25">
      <c r="G2218" s="3">
        <v>41628</v>
      </c>
      <c r="H2218" t="s">
        <v>59</v>
      </c>
      <c r="I2218" t="s">
        <v>17</v>
      </c>
      <c r="J2218">
        <v>0</v>
      </c>
      <c r="K2218">
        <v>1</v>
      </c>
      <c r="L2218" s="13">
        <f>VLOOKUP(I2218,FormProductsTable[],2,0)*(1-FormTransactionsTable[[#This Row],[Discount]])</f>
        <v>22.95</v>
      </c>
      <c r="M2218" s="14" t="str">
        <f>VLOOKUP(H2218,FormSalesRepTable[],2,0)</f>
        <v>South</v>
      </c>
      <c r="N2218" s="13">
        <f t="shared" si="36"/>
        <v>22.95</v>
      </c>
    </row>
    <row r="2219" spans="7:14" x14ac:dyDescent="0.25">
      <c r="G2219" s="3">
        <v>41781</v>
      </c>
      <c r="H2219" t="s">
        <v>87</v>
      </c>
      <c r="I2219" t="s">
        <v>36</v>
      </c>
      <c r="J2219">
        <v>0.03</v>
      </c>
      <c r="K2219">
        <v>3</v>
      </c>
      <c r="L2219" s="13">
        <f>VLOOKUP(I2219,FormProductsTable[],2,0)*(1-FormTransactionsTable[[#This Row],[Discount]])</f>
        <v>24.25</v>
      </c>
      <c r="M2219" s="14" t="str">
        <f>VLOOKUP(H2219,FormSalesRepTable[],2,0)</f>
        <v>MidWest</v>
      </c>
      <c r="N2219" s="13">
        <f t="shared" si="36"/>
        <v>72.75</v>
      </c>
    </row>
    <row r="2220" spans="7:14" x14ac:dyDescent="0.25">
      <c r="G2220" s="3">
        <v>41952</v>
      </c>
      <c r="H2220" t="s">
        <v>44</v>
      </c>
      <c r="I2220" t="s">
        <v>17</v>
      </c>
      <c r="J2220">
        <v>0</v>
      </c>
      <c r="K2220">
        <v>2</v>
      </c>
      <c r="L2220" s="13">
        <f>VLOOKUP(I2220,FormProductsTable[],2,0)*(1-FormTransactionsTable[[#This Row],[Discount]])</f>
        <v>22.95</v>
      </c>
      <c r="M2220" s="14" t="str">
        <f>VLOOKUP(H2220,FormSalesRepTable[],2,0)</f>
        <v>MidWest</v>
      </c>
      <c r="N2220" s="13">
        <f t="shared" si="36"/>
        <v>45.9</v>
      </c>
    </row>
    <row r="2221" spans="7:14" x14ac:dyDescent="0.25">
      <c r="G2221" s="3">
        <v>41976</v>
      </c>
      <c r="H2221" t="s">
        <v>58</v>
      </c>
      <c r="I2221" t="s">
        <v>36</v>
      </c>
      <c r="J2221">
        <v>1.4999999999999999E-2</v>
      </c>
      <c r="K2221">
        <v>2</v>
      </c>
      <c r="L2221" s="13">
        <f>VLOOKUP(I2221,FormProductsTable[],2,0)*(1-FormTransactionsTable[[#This Row],[Discount]])</f>
        <v>24.625</v>
      </c>
      <c r="M2221" s="14" t="str">
        <f>VLOOKUP(H2221,FormSalesRepTable[],2,0)</f>
        <v>East</v>
      </c>
      <c r="N2221" s="13">
        <f t="shared" si="36"/>
        <v>49.25</v>
      </c>
    </row>
    <row r="2222" spans="7:14" x14ac:dyDescent="0.25">
      <c r="G2222" s="3">
        <v>41975</v>
      </c>
      <c r="H2222" t="s">
        <v>89</v>
      </c>
      <c r="I2222" t="s">
        <v>30</v>
      </c>
      <c r="J2222">
        <v>0</v>
      </c>
      <c r="K2222">
        <v>2</v>
      </c>
      <c r="L2222" s="13">
        <f>VLOOKUP(I2222,FormProductsTable[],2,0)*(1-FormTransactionsTable[[#This Row],[Discount]])</f>
        <v>30</v>
      </c>
      <c r="M2222" s="14" t="str">
        <f>VLOOKUP(H2222,FormSalesRepTable[],2,0)</f>
        <v>West</v>
      </c>
      <c r="N2222" s="13">
        <f t="shared" si="36"/>
        <v>60</v>
      </c>
    </row>
    <row r="2223" spans="7:14" x14ac:dyDescent="0.25">
      <c r="G2223" s="3">
        <v>41622</v>
      </c>
      <c r="H2223" t="s">
        <v>46</v>
      </c>
      <c r="I2223" t="s">
        <v>17</v>
      </c>
      <c r="J2223">
        <v>0</v>
      </c>
      <c r="K2223">
        <v>1</v>
      </c>
      <c r="L2223" s="13">
        <f>VLOOKUP(I2223,FormProductsTable[],2,0)*(1-FormTransactionsTable[[#This Row],[Discount]])</f>
        <v>22.95</v>
      </c>
      <c r="M2223" s="14" t="str">
        <f>VLOOKUP(H2223,FormSalesRepTable[],2,0)</f>
        <v>South</v>
      </c>
      <c r="N2223" s="13">
        <f t="shared" si="36"/>
        <v>22.95</v>
      </c>
    </row>
    <row r="2224" spans="7:14" x14ac:dyDescent="0.25">
      <c r="G2224" s="3">
        <v>41614</v>
      </c>
      <c r="H2224" t="s">
        <v>52</v>
      </c>
      <c r="I2224" t="s">
        <v>17</v>
      </c>
      <c r="J2224">
        <v>0.01</v>
      </c>
      <c r="K2224">
        <v>1</v>
      </c>
      <c r="L2224" s="13">
        <f>VLOOKUP(I2224,FormProductsTable[],2,0)*(1-FormTransactionsTable[[#This Row],[Discount]])</f>
        <v>22.720499999999998</v>
      </c>
      <c r="M2224" s="14" t="str">
        <f>VLOOKUP(H2224,FormSalesRepTable[],2,0)</f>
        <v>West</v>
      </c>
      <c r="N2224" s="13">
        <f t="shared" si="36"/>
        <v>22.72</v>
      </c>
    </row>
    <row r="2225" spans="7:14" x14ac:dyDescent="0.25">
      <c r="G2225" s="3">
        <v>41973</v>
      </c>
      <c r="H2225" t="s">
        <v>22</v>
      </c>
      <c r="I2225" t="s">
        <v>7</v>
      </c>
      <c r="J2225">
        <v>0</v>
      </c>
      <c r="K2225">
        <v>2</v>
      </c>
      <c r="L2225" s="13">
        <f>VLOOKUP(I2225,FormProductsTable[],2,0)*(1-FormTransactionsTable[[#This Row],[Discount]])</f>
        <v>21</v>
      </c>
      <c r="M2225" s="14" t="str">
        <f>VLOOKUP(H2225,FormSalesRepTable[],2,0)</f>
        <v>East</v>
      </c>
      <c r="N2225" s="13">
        <f t="shared" si="36"/>
        <v>42</v>
      </c>
    </row>
    <row r="2226" spans="7:14" x14ac:dyDescent="0.25">
      <c r="G2226" s="3">
        <v>41931</v>
      </c>
      <c r="H2226" t="s">
        <v>59</v>
      </c>
      <c r="I2226" t="s">
        <v>16</v>
      </c>
      <c r="J2226">
        <v>0.01</v>
      </c>
      <c r="K2226">
        <v>2</v>
      </c>
      <c r="L2226" s="13">
        <f>VLOOKUP(I2226,FormProductsTable[],2,0)*(1-FormTransactionsTable[[#This Row],[Discount]])</f>
        <v>19.750499999999999</v>
      </c>
      <c r="M2226" s="14" t="str">
        <f>VLOOKUP(H2226,FormSalesRepTable[],2,0)</f>
        <v>South</v>
      </c>
      <c r="N2226" s="13">
        <f t="shared" si="36"/>
        <v>39.5</v>
      </c>
    </row>
    <row r="2227" spans="7:14" x14ac:dyDescent="0.25">
      <c r="G2227" s="3">
        <v>41619</v>
      </c>
      <c r="H2227" t="s">
        <v>8</v>
      </c>
      <c r="I2227" t="s">
        <v>7</v>
      </c>
      <c r="J2227">
        <v>0</v>
      </c>
      <c r="K2227">
        <v>16</v>
      </c>
      <c r="L2227" s="13">
        <f>VLOOKUP(I2227,FormProductsTable[],2,0)*(1-FormTransactionsTable[[#This Row],[Discount]])</f>
        <v>21</v>
      </c>
      <c r="M2227" s="14" t="str">
        <f>VLOOKUP(H2227,FormSalesRepTable[],2,0)</f>
        <v>MidWest</v>
      </c>
      <c r="N2227" s="13">
        <f t="shared" si="36"/>
        <v>336</v>
      </c>
    </row>
    <row r="2228" spans="7:14" x14ac:dyDescent="0.25">
      <c r="G2228" s="3">
        <v>41579</v>
      </c>
      <c r="H2228" t="s">
        <v>40</v>
      </c>
      <c r="I2228" t="s">
        <v>7</v>
      </c>
      <c r="J2228">
        <v>0</v>
      </c>
      <c r="K2228">
        <v>1</v>
      </c>
      <c r="L2228" s="13">
        <f>VLOOKUP(I2228,FormProductsTable[],2,0)*(1-FormTransactionsTable[[#This Row],[Discount]])</f>
        <v>21</v>
      </c>
      <c r="M2228" s="14" t="str">
        <f>VLOOKUP(H2228,FormSalesRepTable[],2,0)</f>
        <v>South</v>
      </c>
      <c r="N2228" s="13">
        <f t="shared" si="36"/>
        <v>21</v>
      </c>
    </row>
    <row r="2229" spans="7:14" x14ac:dyDescent="0.25">
      <c r="G2229" s="3">
        <v>41952</v>
      </c>
      <c r="H2229" t="s">
        <v>86</v>
      </c>
      <c r="I2229" t="s">
        <v>11</v>
      </c>
      <c r="J2229">
        <v>0</v>
      </c>
      <c r="K2229">
        <v>2</v>
      </c>
      <c r="L2229" s="13">
        <f>VLOOKUP(I2229,FormProductsTable[],2,0)*(1-FormTransactionsTable[[#This Row],[Discount]])</f>
        <v>79.95</v>
      </c>
      <c r="M2229" s="14" t="str">
        <f>VLOOKUP(H2229,FormSalesRepTable[],2,0)</f>
        <v>South</v>
      </c>
      <c r="N2229" s="13">
        <f t="shared" si="36"/>
        <v>159.9</v>
      </c>
    </row>
    <row r="2230" spans="7:14" x14ac:dyDescent="0.25">
      <c r="G2230" s="3">
        <v>41313</v>
      </c>
      <c r="H2230" t="s">
        <v>64</v>
      </c>
      <c r="I2230" t="s">
        <v>17</v>
      </c>
      <c r="J2230">
        <v>0</v>
      </c>
      <c r="K2230">
        <v>2</v>
      </c>
      <c r="L2230" s="13">
        <f>VLOOKUP(I2230,FormProductsTable[],2,0)*(1-FormTransactionsTable[[#This Row],[Discount]])</f>
        <v>22.95</v>
      </c>
      <c r="M2230" s="14" t="str">
        <f>VLOOKUP(H2230,FormSalesRepTable[],2,0)</f>
        <v>West</v>
      </c>
      <c r="N2230" s="13">
        <f t="shared" si="36"/>
        <v>45.9</v>
      </c>
    </row>
    <row r="2231" spans="7:14" x14ac:dyDescent="0.25">
      <c r="G2231" s="3">
        <v>41949</v>
      </c>
      <c r="H2231" t="s">
        <v>92</v>
      </c>
      <c r="I2231" t="s">
        <v>27</v>
      </c>
      <c r="J2231">
        <v>1.4999999999999999E-2</v>
      </c>
      <c r="K2231">
        <v>3</v>
      </c>
      <c r="L2231" s="13">
        <f>VLOOKUP(I2231,FormProductsTable[],2,0)*(1-FormTransactionsTable[[#This Row],[Discount]])</f>
        <v>27.087499999999999</v>
      </c>
      <c r="M2231" s="14" t="str">
        <f>VLOOKUP(H2231,FormSalesRepTable[],2,0)</f>
        <v>MidWest</v>
      </c>
      <c r="N2231" s="13">
        <f t="shared" si="36"/>
        <v>81.260000000000005</v>
      </c>
    </row>
    <row r="2232" spans="7:14" x14ac:dyDescent="0.25">
      <c r="G2232" s="3">
        <v>41614</v>
      </c>
      <c r="H2232" t="s">
        <v>56</v>
      </c>
      <c r="I2232" t="s">
        <v>12</v>
      </c>
      <c r="J2232">
        <v>0</v>
      </c>
      <c r="K2232">
        <v>1</v>
      </c>
      <c r="L2232" s="13">
        <f>VLOOKUP(I2232,FormProductsTable[],2,0)*(1-FormTransactionsTable[[#This Row],[Discount]])</f>
        <v>22.95</v>
      </c>
      <c r="M2232" s="14" t="str">
        <f>VLOOKUP(H2232,FormSalesRepTable[],2,0)</f>
        <v>South</v>
      </c>
      <c r="N2232" s="13">
        <f t="shared" si="36"/>
        <v>22.95</v>
      </c>
    </row>
    <row r="2233" spans="7:14" x14ac:dyDescent="0.25">
      <c r="G2233" s="3">
        <v>41835</v>
      </c>
      <c r="H2233" t="s">
        <v>91</v>
      </c>
      <c r="I2233" t="s">
        <v>27</v>
      </c>
      <c r="J2233">
        <v>0</v>
      </c>
      <c r="K2233">
        <v>2</v>
      </c>
      <c r="L2233" s="13">
        <f>VLOOKUP(I2233,FormProductsTable[],2,0)*(1-FormTransactionsTable[[#This Row],[Discount]])</f>
        <v>27.5</v>
      </c>
      <c r="M2233" s="14" t="str">
        <f>VLOOKUP(H2233,FormSalesRepTable[],2,0)</f>
        <v>West</v>
      </c>
      <c r="N2233" s="13">
        <f t="shared" si="36"/>
        <v>55</v>
      </c>
    </row>
    <row r="2234" spans="7:14" x14ac:dyDescent="0.25">
      <c r="G2234" s="3">
        <v>41964</v>
      </c>
      <c r="H2234" t="s">
        <v>65</v>
      </c>
      <c r="I2234" t="s">
        <v>41</v>
      </c>
      <c r="J2234">
        <v>0</v>
      </c>
      <c r="K2234">
        <v>3</v>
      </c>
      <c r="L2234" s="13">
        <f>VLOOKUP(I2234,FormProductsTable[],2,0)*(1-FormTransactionsTable[[#This Row],[Discount]])</f>
        <v>19</v>
      </c>
      <c r="M2234" s="14" t="str">
        <f>VLOOKUP(H2234,FormSalesRepTable[],2,0)</f>
        <v>MidWest</v>
      </c>
      <c r="N2234" s="13">
        <f t="shared" si="36"/>
        <v>57</v>
      </c>
    </row>
    <row r="2235" spans="7:14" x14ac:dyDescent="0.25">
      <c r="G2235" s="3">
        <v>41582</v>
      </c>
      <c r="H2235" t="s">
        <v>25</v>
      </c>
      <c r="I2235" t="s">
        <v>16</v>
      </c>
      <c r="J2235">
        <v>2.5000000000000001E-2</v>
      </c>
      <c r="K2235">
        <v>3</v>
      </c>
      <c r="L2235" s="13">
        <f>VLOOKUP(I2235,FormProductsTable[],2,0)*(1-FormTransactionsTable[[#This Row],[Discount]])</f>
        <v>19.451249999999998</v>
      </c>
      <c r="M2235" s="14" t="str">
        <f>VLOOKUP(H2235,FormSalesRepTable[],2,0)</f>
        <v>West</v>
      </c>
      <c r="N2235" s="13">
        <f t="shared" si="36"/>
        <v>58.35</v>
      </c>
    </row>
    <row r="2236" spans="7:14" x14ac:dyDescent="0.25">
      <c r="G2236" s="3">
        <v>41953</v>
      </c>
      <c r="H2236" t="s">
        <v>72</v>
      </c>
      <c r="I2236" t="s">
        <v>24</v>
      </c>
      <c r="J2236">
        <v>0.01</v>
      </c>
      <c r="K2236">
        <v>1</v>
      </c>
      <c r="L2236" s="13">
        <f>VLOOKUP(I2236,FormProductsTable[],2,0)*(1-FormTransactionsTable[[#This Row],[Discount]])</f>
        <v>33.659999999999997</v>
      </c>
      <c r="M2236" s="14" t="str">
        <f>VLOOKUP(H2236,FormSalesRepTable[],2,0)</f>
        <v>West</v>
      </c>
      <c r="N2236" s="13">
        <f t="shared" si="36"/>
        <v>33.659999999999997</v>
      </c>
    </row>
    <row r="2237" spans="7:14" x14ac:dyDescent="0.25">
      <c r="G2237" s="3">
        <v>41600</v>
      </c>
      <c r="H2237" t="s">
        <v>58</v>
      </c>
      <c r="I2237" t="s">
        <v>24</v>
      </c>
      <c r="J2237">
        <v>0.02</v>
      </c>
      <c r="K2237">
        <v>1</v>
      </c>
      <c r="L2237" s="13">
        <f>VLOOKUP(I2237,FormProductsTable[],2,0)*(1-FormTransactionsTable[[#This Row],[Discount]])</f>
        <v>33.32</v>
      </c>
      <c r="M2237" s="14" t="str">
        <f>VLOOKUP(H2237,FormSalesRepTable[],2,0)</f>
        <v>East</v>
      </c>
      <c r="N2237" s="13">
        <f t="shared" si="36"/>
        <v>33.32</v>
      </c>
    </row>
    <row r="2238" spans="7:14" x14ac:dyDescent="0.25">
      <c r="G2238" s="3">
        <v>41623</v>
      </c>
      <c r="H2238" t="s">
        <v>83</v>
      </c>
      <c r="I2238" t="s">
        <v>16</v>
      </c>
      <c r="J2238">
        <v>0</v>
      </c>
      <c r="K2238">
        <v>1</v>
      </c>
      <c r="L2238" s="13">
        <f>VLOOKUP(I2238,FormProductsTable[],2,0)*(1-FormTransactionsTable[[#This Row],[Discount]])</f>
        <v>19.95</v>
      </c>
      <c r="M2238" s="14" t="str">
        <f>VLOOKUP(H2238,FormSalesRepTable[],2,0)</f>
        <v>East</v>
      </c>
      <c r="N2238" s="13">
        <f t="shared" si="36"/>
        <v>19.95</v>
      </c>
    </row>
    <row r="2239" spans="7:14" x14ac:dyDescent="0.25">
      <c r="G2239" s="3">
        <v>41467</v>
      </c>
      <c r="H2239" t="s">
        <v>34</v>
      </c>
      <c r="I2239" t="s">
        <v>16</v>
      </c>
      <c r="J2239">
        <v>0</v>
      </c>
      <c r="K2239">
        <v>3</v>
      </c>
      <c r="L2239" s="13">
        <f>VLOOKUP(I2239,FormProductsTable[],2,0)*(1-FormTransactionsTable[[#This Row],[Discount]])</f>
        <v>19.95</v>
      </c>
      <c r="M2239" s="14" t="str">
        <f>VLOOKUP(H2239,FormSalesRepTable[],2,0)</f>
        <v>MidWest</v>
      </c>
      <c r="N2239" s="13">
        <f t="shared" si="36"/>
        <v>59.85</v>
      </c>
    </row>
    <row r="2240" spans="7:14" x14ac:dyDescent="0.25">
      <c r="G2240" s="3">
        <v>41608</v>
      </c>
      <c r="H2240" t="s">
        <v>73</v>
      </c>
      <c r="I2240" t="s">
        <v>27</v>
      </c>
      <c r="J2240">
        <v>0.02</v>
      </c>
      <c r="K2240">
        <v>2</v>
      </c>
      <c r="L2240" s="13">
        <f>VLOOKUP(I2240,FormProductsTable[],2,0)*(1-FormTransactionsTable[[#This Row],[Discount]])</f>
        <v>26.95</v>
      </c>
      <c r="M2240" s="14" t="str">
        <f>VLOOKUP(H2240,FormSalesRepTable[],2,0)</f>
        <v>MidWest</v>
      </c>
      <c r="N2240" s="13">
        <f t="shared" si="36"/>
        <v>53.9</v>
      </c>
    </row>
    <row r="2241" spans="7:14" x14ac:dyDescent="0.25">
      <c r="G2241" s="3">
        <v>41613</v>
      </c>
      <c r="H2241" t="s">
        <v>34</v>
      </c>
      <c r="I2241" t="s">
        <v>36</v>
      </c>
      <c r="J2241">
        <v>0</v>
      </c>
      <c r="K2241">
        <v>3</v>
      </c>
      <c r="L2241" s="13">
        <f>VLOOKUP(I2241,FormProductsTable[],2,0)*(1-FormTransactionsTable[[#This Row],[Discount]])</f>
        <v>25</v>
      </c>
      <c r="M2241" s="14" t="str">
        <f>VLOOKUP(H2241,FormSalesRepTable[],2,0)</f>
        <v>MidWest</v>
      </c>
      <c r="N2241" s="13">
        <f t="shared" si="36"/>
        <v>75</v>
      </c>
    </row>
    <row r="2242" spans="7:14" x14ac:dyDescent="0.25">
      <c r="G2242" s="3">
        <v>41493</v>
      </c>
      <c r="H2242" t="s">
        <v>89</v>
      </c>
      <c r="I2242" t="s">
        <v>17</v>
      </c>
      <c r="J2242">
        <v>0</v>
      </c>
      <c r="K2242">
        <v>2</v>
      </c>
      <c r="L2242" s="13">
        <f>VLOOKUP(I2242,FormProductsTable[],2,0)*(1-FormTransactionsTable[[#This Row],[Discount]])</f>
        <v>22.95</v>
      </c>
      <c r="M2242" s="14" t="str">
        <f>VLOOKUP(H2242,FormSalesRepTable[],2,0)</f>
        <v>West</v>
      </c>
      <c r="N2242" s="13">
        <f t="shared" si="36"/>
        <v>45.9</v>
      </c>
    </row>
    <row r="2243" spans="7:14" x14ac:dyDescent="0.25">
      <c r="G2243" s="3">
        <v>41946</v>
      </c>
      <c r="H2243" t="s">
        <v>31</v>
      </c>
      <c r="I2243" t="s">
        <v>11</v>
      </c>
      <c r="J2243">
        <v>0</v>
      </c>
      <c r="K2243">
        <v>1</v>
      </c>
      <c r="L2243" s="13">
        <f>VLOOKUP(I2243,FormProductsTable[],2,0)*(1-FormTransactionsTable[[#This Row],[Discount]])</f>
        <v>79.95</v>
      </c>
      <c r="M2243" s="14" t="str">
        <f>VLOOKUP(H2243,FormSalesRepTable[],2,0)</f>
        <v>West</v>
      </c>
      <c r="N2243" s="13">
        <f t="shared" ref="N2243:N2306" si="37">ROUND(L2243*K2243,2)</f>
        <v>79.95</v>
      </c>
    </row>
    <row r="2244" spans="7:14" x14ac:dyDescent="0.25">
      <c r="G2244" s="3">
        <v>41963</v>
      </c>
      <c r="H2244" t="s">
        <v>73</v>
      </c>
      <c r="I2244" t="s">
        <v>24</v>
      </c>
      <c r="J2244">
        <v>2.5000000000000001E-2</v>
      </c>
      <c r="K2244">
        <v>1</v>
      </c>
      <c r="L2244" s="13">
        <f>VLOOKUP(I2244,FormProductsTable[],2,0)*(1-FormTransactionsTable[[#This Row],[Discount]])</f>
        <v>33.15</v>
      </c>
      <c r="M2244" s="14" t="str">
        <f>VLOOKUP(H2244,FormSalesRepTable[],2,0)</f>
        <v>MidWest</v>
      </c>
      <c r="N2244" s="13">
        <f t="shared" si="37"/>
        <v>33.15</v>
      </c>
    </row>
    <row r="2245" spans="7:14" x14ac:dyDescent="0.25">
      <c r="G2245" s="3">
        <v>41592</v>
      </c>
      <c r="H2245" t="s">
        <v>60</v>
      </c>
      <c r="I2245" t="s">
        <v>12</v>
      </c>
      <c r="J2245">
        <v>2.5000000000000001E-2</v>
      </c>
      <c r="K2245">
        <v>2</v>
      </c>
      <c r="L2245" s="13">
        <f>VLOOKUP(I2245,FormProductsTable[],2,0)*(1-FormTransactionsTable[[#This Row],[Discount]])</f>
        <v>22.376249999999999</v>
      </c>
      <c r="M2245" s="14" t="str">
        <f>VLOOKUP(H2245,FormSalesRepTable[],2,0)</f>
        <v>South</v>
      </c>
      <c r="N2245" s="13">
        <f t="shared" si="37"/>
        <v>44.75</v>
      </c>
    </row>
    <row r="2246" spans="7:14" x14ac:dyDescent="0.25">
      <c r="G2246" s="3">
        <v>41961</v>
      </c>
      <c r="H2246" t="s">
        <v>28</v>
      </c>
      <c r="I2246" t="s">
        <v>17</v>
      </c>
      <c r="J2246">
        <v>0</v>
      </c>
      <c r="K2246">
        <v>3</v>
      </c>
      <c r="L2246" s="13">
        <f>VLOOKUP(I2246,FormProductsTable[],2,0)*(1-FormTransactionsTable[[#This Row],[Discount]])</f>
        <v>22.95</v>
      </c>
      <c r="M2246" s="14" t="str">
        <f>VLOOKUP(H2246,FormSalesRepTable[],2,0)</f>
        <v>MidWest</v>
      </c>
      <c r="N2246" s="13">
        <f t="shared" si="37"/>
        <v>68.849999999999994</v>
      </c>
    </row>
    <row r="2247" spans="7:14" x14ac:dyDescent="0.25">
      <c r="G2247" s="3">
        <v>41624</v>
      </c>
      <c r="H2247" t="s">
        <v>67</v>
      </c>
      <c r="I2247" t="s">
        <v>30</v>
      </c>
      <c r="J2247">
        <v>0.01</v>
      </c>
      <c r="K2247">
        <v>2</v>
      </c>
      <c r="L2247" s="13">
        <f>VLOOKUP(I2247,FormProductsTable[],2,0)*(1-FormTransactionsTable[[#This Row],[Discount]])</f>
        <v>29.7</v>
      </c>
      <c r="M2247" s="14" t="str">
        <f>VLOOKUP(H2247,FormSalesRepTable[],2,0)</f>
        <v>West</v>
      </c>
      <c r="N2247" s="13">
        <f t="shared" si="37"/>
        <v>59.4</v>
      </c>
    </row>
    <row r="2248" spans="7:14" x14ac:dyDescent="0.25">
      <c r="G2248" s="3">
        <v>41522</v>
      </c>
      <c r="H2248" t="s">
        <v>23</v>
      </c>
      <c r="I2248" t="s">
        <v>21</v>
      </c>
      <c r="J2248">
        <v>0.01</v>
      </c>
      <c r="K2248">
        <v>2</v>
      </c>
      <c r="L2248" s="13">
        <f>VLOOKUP(I2248,FormProductsTable[],2,0)*(1-FormTransactionsTable[[#This Row],[Discount]])</f>
        <v>24.75</v>
      </c>
      <c r="M2248" s="14" t="str">
        <f>VLOOKUP(H2248,FormSalesRepTable[],2,0)</f>
        <v>MidWest</v>
      </c>
      <c r="N2248" s="13">
        <f t="shared" si="37"/>
        <v>49.5</v>
      </c>
    </row>
    <row r="2249" spans="7:14" x14ac:dyDescent="0.25">
      <c r="G2249" s="3">
        <v>41991</v>
      </c>
      <c r="H2249" t="s">
        <v>93</v>
      </c>
      <c r="I2249" t="s">
        <v>21</v>
      </c>
      <c r="J2249">
        <v>1.4999999999999999E-2</v>
      </c>
      <c r="K2249">
        <v>2</v>
      </c>
      <c r="L2249" s="13">
        <f>VLOOKUP(I2249,FormProductsTable[],2,0)*(1-FormTransactionsTable[[#This Row],[Discount]])</f>
        <v>24.625</v>
      </c>
      <c r="M2249" s="14" t="str">
        <f>VLOOKUP(H2249,FormSalesRepTable[],2,0)</f>
        <v>MidWest</v>
      </c>
      <c r="N2249" s="13">
        <f t="shared" si="37"/>
        <v>49.25</v>
      </c>
    </row>
    <row r="2250" spans="7:14" x14ac:dyDescent="0.25">
      <c r="G2250" s="3">
        <v>41998</v>
      </c>
      <c r="H2250" t="s">
        <v>62</v>
      </c>
      <c r="I2250" t="s">
        <v>12</v>
      </c>
      <c r="J2250">
        <v>0</v>
      </c>
      <c r="K2250">
        <v>2</v>
      </c>
      <c r="L2250" s="13">
        <f>VLOOKUP(I2250,FormProductsTable[],2,0)*(1-FormTransactionsTable[[#This Row],[Discount]])</f>
        <v>22.95</v>
      </c>
      <c r="M2250" s="14" t="str">
        <f>VLOOKUP(H2250,FormSalesRepTable[],2,0)</f>
        <v>MidWest</v>
      </c>
      <c r="N2250" s="13">
        <f t="shared" si="37"/>
        <v>45.9</v>
      </c>
    </row>
    <row r="2251" spans="7:14" x14ac:dyDescent="0.25">
      <c r="G2251" s="3">
        <v>41951</v>
      </c>
      <c r="H2251" t="s">
        <v>76</v>
      </c>
      <c r="I2251" t="s">
        <v>27</v>
      </c>
      <c r="J2251">
        <v>0.03</v>
      </c>
      <c r="K2251">
        <v>2</v>
      </c>
      <c r="L2251" s="13">
        <f>VLOOKUP(I2251,FormProductsTable[],2,0)*(1-FormTransactionsTable[[#This Row],[Discount]])</f>
        <v>26.675000000000001</v>
      </c>
      <c r="M2251" s="14" t="str">
        <f>VLOOKUP(H2251,FormSalesRepTable[],2,0)</f>
        <v>MidWest</v>
      </c>
      <c r="N2251" s="13">
        <f t="shared" si="37"/>
        <v>53.35</v>
      </c>
    </row>
    <row r="2252" spans="7:14" x14ac:dyDescent="0.25">
      <c r="G2252" s="3">
        <v>41634</v>
      </c>
      <c r="H2252" t="s">
        <v>48</v>
      </c>
      <c r="I2252" t="s">
        <v>24</v>
      </c>
      <c r="J2252">
        <v>1.4999999999999999E-2</v>
      </c>
      <c r="K2252">
        <v>9</v>
      </c>
      <c r="L2252" s="13">
        <f>VLOOKUP(I2252,FormProductsTable[],2,0)*(1-FormTransactionsTable[[#This Row],[Discount]])</f>
        <v>33.49</v>
      </c>
      <c r="M2252" s="14" t="str">
        <f>VLOOKUP(H2252,FormSalesRepTable[],2,0)</f>
        <v>West</v>
      </c>
      <c r="N2252" s="13">
        <f t="shared" si="37"/>
        <v>301.41000000000003</v>
      </c>
    </row>
    <row r="2253" spans="7:14" x14ac:dyDescent="0.25">
      <c r="G2253" s="3">
        <v>41971</v>
      </c>
      <c r="H2253" t="s">
        <v>84</v>
      </c>
      <c r="I2253" t="s">
        <v>12</v>
      </c>
      <c r="J2253">
        <v>0.03</v>
      </c>
      <c r="K2253">
        <v>7</v>
      </c>
      <c r="L2253" s="13">
        <f>VLOOKUP(I2253,FormProductsTable[],2,0)*(1-FormTransactionsTable[[#This Row],[Discount]])</f>
        <v>22.261499999999998</v>
      </c>
      <c r="M2253" s="14" t="str">
        <f>VLOOKUP(H2253,FormSalesRepTable[],2,0)</f>
        <v>West</v>
      </c>
      <c r="N2253" s="13">
        <f t="shared" si="37"/>
        <v>155.83000000000001</v>
      </c>
    </row>
    <row r="2254" spans="7:14" x14ac:dyDescent="0.25">
      <c r="G2254" s="3">
        <v>41947</v>
      </c>
      <c r="H2254" t="s">
        <v>65</v>
      </c>
      <c r="I2254" t="s">
        <v>7</v>
      </c>
      <c r="J2254">
        <v>0.02</v>
      </c>
      <c r="K2254">
        <v>1</v>
      </c>
      <c r="L2254" s="13">
        <f>VLOOKUP(I2254,FormProductsTable[],2,0)*(1-FormTransactionsTable[[#This Row],[Discount]])</f>
        <v>20.58</v>
      </c>
      <c r="M2254" s="14" t="str">
        <f>VLOOKUP(H2254,FormSalesRepTable[],2,0)</f>
        <v>MidWest</v>
      </c>
      <c r="N2254" s="13">
        <f t="shared" si="37"/>
        <v>20.58</v>
      </c>
    </row>
    <row r="2255" spans="7:14" x14ac:dyDescent="0.25">
      <c r="G2255" s="3">
        <v>41603</v>
      </c>
      <c r="H2255" t="s">
        <v>20</v>
      </c>
      <c r="I2255" t="s">
        <v>24</v>
      </c>
      <c r="J2255">
        <v>2.5000000000000001E-2</v>
      </c>
      <c r="K2255">
        <v>2</v>
      </c>
      <c r="L2255" s="13">
        <f>VLOOKUP(I2255,FormProductsTable[],2,0)*(1-FormTransactionsTable[[#This Row],[Discount]])</f>
        <v>33.15</v>
      </c>
      <c r="M2255" s="14" t="str">
        <f>VLOOKUP(H2255,FormSalesRepTable[],2,0)</f>
        <v>West</v>
      </c>
      <c r="N2255" s="13">
        <f t="shared" si="37"/>
        <v>66.3</v>
      </c>
    </row>
    <row r="2256" spans="7:14" x14ac:dyDescent="0.25">
      <c r="G2256" s="3">
        <v>41634</v>
      </c>
      <c r="H2256" t="s">
        <v>60</v>
      </c>
      <c r="I2256" t="s">
        <v>16</v>
      </c>
      <c r="J2256">
        <v>0</v>
      </c>
      <c r="K2256">
        <v>1</v>
      </c>
      <c r="L2256" s="13">
        <f>VLOOKUP(I2256,FormProductsTable[],2,0)*(1-FormTransactionsTable[[#This Row],[Discount]])</f>
        <v>19.95</v>
      </c>
      <c r="M2256" s="14" t="str">
        <f>VLOOKUP(H2256,FormSalesRepTable[],2,0)</f>
        <v>South</v>
      </c>
      <c r="N2256" s="13">
        <f t="shared" si="37"/>
        <v>19.95</v>
      </c>
    </row>
    <row r="2257" spans="7:14" x14ac:dyDescent="0.25">
      <c r="G2257" s="3">
        <v>41959</v>
      </c>
      <c r="H2257" t="s">
        <v>71</v>
      </c>
      <c r="I2257" t="s">
        <v>36</v>
      </c>
      <c r="J2257">
        <v>0</v>
      </c>
      <c r="K2257">
        <v>9</v>
      </c>
      <c r="L2257" s="13">
        <f>VLOOKUP(I2257,FormProductsTable[],2,0)*(1-FormTransactionsTable[[#This Row],[Discount]])</f>
        <v>25</v>
      </c>
      <c r="M2257" s="14" t="str">
        <f>VLOOKUP(H2257,FormSalesRepTable[],2,0)</f>
        <v>East</v>
      </c>
      <c r="N2257" s="13">
        <f t="shared" si="37"/>
        <v>225</v>
      </c>
    </row>
    <row r="2258" spans="7:14" x14ac:dyDescent="0.25">
      <c r="G2258" s="3">
        <v>41368</v>
      </c>
      <c r="H2258" t="s">
        <v>42</v>
      </c>
      <c r="I2258" t="s">
        <v>24</v>
      </c>
      <c r="J2258">
        <v>0</v>
      </c>
      <c r="K2258">
        <v>23</v>
      </c>
      <c r="L2258" s="13">
        <f>VLOOKUP(I2258,FormProductsTable[],2,0)*(1-FormTransactionsTable[[#This Row],[Discount]])</f>
        <v>34</v>
      </c>
      <c r="M2258" s="14" t="str">
        <f>VLOOKUP(H2258,FormSalesRepTable[],2,0)</f>
        <v>MidWest</v>
      </c>
      <c r="N2258" s="13">
        <f t="shared" si="37"/>
        <v>782</v>
      </c>
    </row>
    <row r="2259" spans="7:14" x14ac:dyDescent="0.25">
      <c r="G2259" s="3">
        <v>41563</v>
      </c>
      <c r="H2259" t="s">
        <v>49</v>
      </c>
      <c r="I2259" t="s">
        <v>17</v>
      </c>
      <c r="J2259">
        <v>0.03</v>
      </c>
      <c r="K2259">
        <v>2</v>
      </c>
      <c r="L2259" s="13">
        <f>VLOOKUP(I2259,FormProductsTable[],2,0)*(1-FormTransactionsTable[[#This Row],[Discount]])</f>
        <v>22.261499999999998</v>
      </c>
      <c r="M2259" s="14" t="str">
        <f>VLOOKUP(H2259,FormSalesRepTable[],2,0)</f>
        <v>MidWest</v>
      </c>
      <c r="N2259" s="13">
        <f t="shared" si="37"/>
        <v>44.52</v>
      </c>
    </row>
    <row r="2260" spans="7:14" x14ac:dyDescent="0.25">
      <c r="G2260" s="3">
        <v>41606</v>
      </c>
      <c r="H2260" t="s">
        <v>90</v>
      </c>
      <c r="I2260" t="s">
        <v>24</v>
      </c>
      <c r="J2260">
        <v>0.01</v>
      </c>
      <c r="K2260">
        <v>1</v>
      </c>
      <c r="L2260" s="13">
        <f>VLOOKUP(I2260,FormProductsTable[],2,0)*(1-FormTransactionsTable[[#This Row],[Discount]])</f>
        <v>33.659999999999997</v>
      </c>
      <c r="M2260" s="14" t="str">
        <f>VLOOKUP(H2260,FormSalesRepTable[],2,0)</f>
        <v>East</v>
      </c>
      <c r="N2260" s="13">
        <f t="shared" si="37"/>
        <v>33.659999999999997</v>
      </c>
    </row>
    <row r="2261" spans="7:14" x14ac:dyDescent="0.25">
      <c r="G2261" s="3">
        <v>41700</v>
      </c>
      <c r="H2261" t="s">
        <v>87</v>
      </c>
      <c r="I2261" t="s">
        <v>7</v>
      </c>
      <c r="J2261">
        <v>1.4999999999999999E-2</v>
      </c>
      <c r="K2261">
        <v>2</v>
      </c>
      <c r="L2261" s="13">
        <f>VLOOKUP(I2261,FormProductsTable[],2,0)*(1-FormTransactionsTable[[#This Row],[Discount]])</f>
        <v>20.684999999999999</v>
      </c>
      <c r="M2261" s="14" t="str">
        <f>VLOOKUP(H2261,FormSalesRepTable[],2,0)</f>
        <v>MidWest</v>
      </c>
      <c r="N2261" s="13">
        <f t="shared" si="37"/>
        <v>41.37</v>
      </c>
    </row>
    <row r="2262" spans="7:14" x14ac:dyDescent="0.25">
      <c r="G2262" s="3">
        <v>41992</v>
      </c>
      <c r="H2262" t="s">
        <v>54</v>
      </c>
      <c r="I2262" t="s">
        <v>17</v>
      </c>
      <c r="J2262">
        <v>0</v>
      </c>
      <c r="K2262">
        <v>3</v>
      </c>
      <c r="L2262" s="13">
        <f>VLOOKUP(I2262,FormProductsTable[],2,0)*(1-FormTransactionsTable[[#This Row],[Discount]])</f>
        <v>22.95</v>
      </c>
      <c r="M2262" s="14" t="str">
        <f>VLOOKUP(H2262,FormSalesRepTable[],2,0)</f>
        <v>South</v>
      </c>
      <c r="N2262" s="13">
        <f t="shared" si="37"/>
        <v>68.849999999999994</v>
      </c>
    </row>
    <row r="2263" spans="7:14" x14ac:dyDescent="0.25">
      <c r="G2263" s="3">
        <v>41990</v>
      </c>
      <c r="H2263" t="s">
        <v>70</v>
      </c>
      <c r="I2263" t="s">
        <v>41</v>
      </c>
      <c r="J2263">
        <v>0</v>
      </c>
      <c r="K2263">
        <v>3</v>
      </c>
      <c r="L2263" s="13">
        <f>VLOOKUP(I2263,FormProductsTable[],2,0)*(1-FormTransactionsTable[[#This Row],[Discount]])</f>
        <v>19</v>
      </c>
      <c r="M2263" s="14" t="str">
        <f>VLOOKUP(H2263,FormSalesRepTable[],2,0)</f>
        <v>MidWest</v>
      </c>
      <c r="N2263" s="13">
        <f t="shared" si="37"/>
        <v>57</v>
      </c>
    </row>
    <row r="2264" spans="7:14" x14ac:dyDescent="0.25">
      <c r="G2264" s="3">
        <v>41959</v>
      </c>
      <c r="H2264" t="s">
        <v>93</v>
      </c>
      <c r="I2264" t="s">
        <v>17</v>
      </c>
      <c r="J2264">
        <v>1.4999999999999999E-2</v>
      </c>
      <c r="K2264">
        <v>1</v>
      </c>
      <c r="L2264" s="13">
        <f>VLOOKUP(I2264,FormProductsTable[],2,0)*(1-FormTransactionsTable[[#This Row],[Discount]])</f>
        <v>22.60575</v>
      </c>
      <c r="M2264" s="14" t="str">
        <f>VLOOKUP(H2264,FormSalesRepTable[],2,0)</f>
        <v>MidWest</v>
      </c>
      <c r="N2264" s="13">
        <f t="shared" si="37"/>
        <v>22.61</v>
      </c>
    </row>
    <row r="2265" spans="7:14" x14ac:dyDescent="0.25">
      <c r="G2265" s="3">
        <v>41996</v>
      </c>
      <c r="H2265" t="s">
        <v>49</v>
      </c>
      <c r="I2265" t="s">
        <v>30</v>
      </c>
      <c r="J2265">
        <v>0.02</v>
      </c>
      <c r="K2265">
        <v>3</v>
      </c>
      <c r="L2265" s="13">
        <f>VLOOKUP(I2265,FormProductsTable[],2,0)*(1-FormTransactionsTable[[#This Row],[Discount]])</f>
        <v>29.4</v>
      </c>
      <c r="M2265" s="14" t="str">
        <f>VLOOKUP(H2265,FormSalesRepTable[],2,0)</f>
        <v>MidWest</v>
      </c>
      <c r="N2265" s="13">
        <f t="shared" si="37"/>
        <v>88.2</v>
      </c>
    </row>
    <row r="2266" spans="7:14" x14ac:dyDescent="0.25">
      <c r="G2266" s="3">
        <v>41618</v>
      </c>
      <c r="H2266" t="s">
        <v>87</v>
      </c>
      <c r="I2266" t="s">
        <v>17</v>
      </c>
      <c r="J2266">
        <v>0.02</v>
      </c>
      <c r="K2266">
        <v>2</v>
      </c>
      <c r="L2266" s="13">
        <f>VLOOKUP(I2266,FormProductsTable[],2,0)*(1-FormTransactionsTable[[#This Row],[Discount]])</f>
        <v>22.491</v>
      </c>
      <c r="M2266" s="14" t="str">
        <f>VLOOKUP(H2266,FormSalesRepTable[],2,0)</f>
        <v>MidWest</v>
      </c>
      <c r="N2266" s="13">
        <f t="shared" si="37"/>
        <v>44.98</v>
      </c>
    </row>
    <row r="2267" spans="7:14" x14ac:dyDescent="0.25">
      <c r="G2267" s="3">
        <v>41855</v>
      </c>
      <c r="H2267" t="s">
        <v>90</v>
      </c>
      <c r="I2267" t="s">
        <v>11</v>
      </c>
      <c r="J2267">
        <v>0</v>
      </c>
      <c r="K2267">
        <v>3</v>
      </c>
      <c r="L2267" s="13">
        <f>VLOOKUP(I2267,FormProductsTable[],2,0)*(1-FormTransactionsTable[[#This Row],[Discount]])</f>
        <v>79.95</v>
      </c>
      <c r="M2267" s="14" t="str">
        <f>VLOOKUP(H2267,FormSalesRepTable[],2,0)</f>
        <v>East</v>
      </c>
      <c r="N2267" s="13">
        <f t="shared" si="37"/>
        <v>239.85</v>
      </c>
    </row>
    <row r="2268" spans="7:14" x14ac:dyDescent="0.25">
      <c r="G2268" s="3">
        <v>41775</v>
      </c>
      <c r="H2268" t="s">
        <v>29</v>
      </c>
      <c r="I2268" t="s">
        <v>16</v>
      </c>
      <c r="J2268">
        <v>0.02</v>
      </c>
      <c r="K2268">
        <v>1</v>
      </c>
      <c r="L2268" s="13">
        <f>VLOOKUP(I2268,FormProductsTable[],2,0)*(1-FormTransactionsTable[[#This Row],[Discount]])</f>
        <v>19.550999999999998</v>
      </c>
      <c r="M2268" s="14" t="str">
        <f>VLOOKUP(H2268,FormSalesRepTable[],2,0)</f>
        <v>East</v>
      </c>
      <c r="N2268" s="13">
        <f t="shared" si="37"/>
        <v>19.55</v>
      </c>
    </row>
    <row r="2269" spans="7:14" x14ac:dyDescent="0.25">
      <c r="G2269" s="3">
        <v>41974</v>
      </c>
      <c r="H2269" t="s">
        <v>66</v>
      </c>
      <c r="I2269" t="s">
        <v>21</v>
      </c>
      <c r="J2269">
        <v>0.02</v>
      </c>
      <c r="K2269">
        <v>1</v>
      </c>
      <c r="L2269" s="13">
        <f>VLOOKUP(I2269,FormProductsTable[],2,0)*(1-FormTransactionsTable[[#This Row],[Discount]])</f>
        <v>24.5</v>
      </c>
      <c r="M2269" s="14" t="str">
        <f>VLOOKUP(H2269,FormSalesRepTable[],2,0)</f>
        <v>West</v>
      </c>
      <c r="N2269" s="13">
        <f t="shared" si="37"/>
        <v>24.5</v>
      </c>
    </row>
    <row r="2270" spans="7:14" x14ac:dyDescent="0.25">
      <c r="G2270" s="3">
        <v>42000</v>
      </c>
      <c r="H2270" t="s">
        <v>50</v>
      </c>
      <c r="I2270" t="s">
        <v>36</v>
      </c>
      <c r="J2270">
        <v>0</v>
      </c>
      <c r="K2270">
        <v>1</v>
      </c>
      <c r="L2270" s="13">
        <f>VLOOKUP(I2270,FormProductsTable[],2,0)*(1-FormTransactionsTable[[#This Row],[Discount]])</f>
        <v>25</v>
      </c>
      <c r="M2270" s="14" t="str">
        <f>VLOOKUP(H2270,FormSalesRepTable[],2,0)</f>
        <v>West</v>
      </c>
      <c r="N2270" s="13">
        <f t="shared" si="37"/>
        <v>25</v>
      </c>
    </row>
    <row r="2271" spans="7:14" x14ac:dyDescent="0.25">
      <c r="G2271" s="3">
        <v>41513</v>
      </c>
      <c r="H2271" t="s">
        <v>25</v>
      </c>
      <c r="I2271" t="s">
        <v>33</v>
      </c>
      <c r="J2271">
        <v>0</v>
      </c>
      <c r="K2271">
        <v>3</v>
      </c>
      <c r="L2271" s="13">
        <f>VLOOKUP(I2271,FormProductsTable[],2,0)*(1-FormTransactionsTable[[#This Row],[Discount]])</f>
        <v>23.5</v>
      </c>
      <c r="M2271" s="14" t="str">
        <f>VLOOKUP(H2271,FormSalesRepTable[],2,0)</f>
        <v>West</v>
      </c>
      <c r="N2271" s="13">
        <f t="shared" si="37"/>
        <v>70.5</v>
      </c>
    </row>
    <row r="2272" spans="7:14" x14ac:dyDescent="0.25">
      <c r="G2272" s="3">
        <v>41631</v>
      </c>
      <c r="H2272" t="s">
        <v>90</v>
      </c>
      <c r="I2272" t="s">
        <v>21</v>
      </c>
      <c r="J2272">
        <v>0</v>
      </c>
      <c r="K2272">
        <v>1</v>
      </c>
      <c r="L2272" s="13">
        <f>VLOOKUP(I2272,FormProductsTable[],2,0)*(1-FormTransactionsTable[[#This Row],[Discount]])</f>
        <v>25</v>
      </c>
      <c r="M2272" s="14" t="str">
        <f>VLOOKUP(H2272,FormSalesRepTable[],2,0)</f>
        <v>East</v>
      </c>
      <c r="N2272" s="13">
        <f t="shared" si="37"/>
        <v>25</v>
      </c>
    </row>
    <row r="2273" spans="7:14" x14ac:dyDescent="0.25">
      <c r="G2273" s="3">
        <v>41977</v>
      </c>
      <c r="H2273" t="s">
        <v>31</v>
      </c>
      <c r="I2273" t="s">
        <v>17</v>
      </c>
      <c r="J2273">
        <v>1.4999999999999999E-2</v>
      </c>
      <c r="K2273">
        <v>1</v>
      </c>
      <c r="L2273" s="13">
        <f>VLOOKUP(I2273,FormProductsTable[],2,0)*(1-FormTransactionsTable[[#This Row],[Discount]])</f>
        <v>22.60575</v>
      </c>
      <c r="M2273" s="14" t="str">
        <f>VLOOKUP(H2273,FormSalesRepTable[],2,0)</f>
        <v>West</v>
      </c>
      <c r="N2273" s="13">
        <f t="shared" si="37"/>
        <v>22.61</v>
      </c>
    </row>
    <row r="2274" spans="7:14" x14ac:dyDescent="0.25">
      <c r="G2274" s="3">
        <v>41632</v>
      </c>
      <c r="H2274" t="s">
        <v>83</v>
      </c>
      <c r="I2274" t="s">
        <v>36</v>
      </c>
      <c r="J2274">
        <v>0.02</v>
      </c>
      <c r="K2274">
        <v>1</v>
      </c>
      <c r="L2274" s="13">
        <f>VLOOKUP(I2274,FormProductsTable[],2,0)*(1-FormTransactionsTable[[#This Row],[Discount]])</f>
        <v>24.5</v>
      </c>
      <c r="M2274" s="14" t="str">
        <f>VLOOKUP(H2274,FormSalesRepTable[],2,0)</f>
        <v>East</v>
      </c>
      <c r="N2274" s="13">
        <f t="shared" si="37"/>
        <v>24.5</v>
      </c>
    </row>
    <row r="2275" spans="7:14" x14ac:dyDescent="0.25">
      <c r="G2275" s="3">
        <v>41389</v>
      </c>
      <c r="H2275" t="s">
        <v>59</v>
      </c>
      <c r="I2275" t="s">
        <v>36</v>
      </c>
      <c r="J2275">
        <v>0.03</v>
      </c>
      <c r="K2275">
        <v>1</v>
      </c>
      <c r="L2275" s="13">
        <f>VLOOKUP(I2275,FormProductsTable[],2,0)*(1-FormTransactionsTable[[#This Row],[Discount]])</f>
        <v>24.25</v>
      </c>
      <c r="M2275" s="14" t="str">
        <f>VLOOKUP(H2275,FormSalesRepTable[],2,0)</f>
        <v>South</v>
      </c>
      <c r="N2275" s="13">
        <f t="shared" si="37"/>
        <v>24.25</v>
      </c>
    </row>
    <row r="2276" spans="7:14" x14ac:dyDescent="0.25">
      <c r="G2276" s="3">
        <v>41631</v>
      </c>
      <c r="H2276" t="s">
        <v>81</v>
      </c>
      <c r="I2276" t="s">
        <v>16</v>
      </c>
      <c r="J2276">
        <v>0</v>
      </c>
      <c r="K2276">
        <v>3</v>
      </c>
      <c r="L2276" s="13">
        <f>VLOOKUP(I2276,FormProductsTable[],2,0)*(1-FormTransactionsTable[[#This Row],[Discount]])</f>
        <v>19.95</v>
      </c>
      <c r="M2276" s="14" t="str">
        <f>VLOOKUP(H2276,FormSalesRepTable[],2,0)</f>
        <v>West</v>
      </c>
      <c r="N2276" s="13">
        <f t="shared" si="37"/>
        <v>59.85</v>
      </c>
    </row>
    <row r="2277" spans="7:14" x14ac:dyDescent="0.25">
      <c r="G2277" s="3">
        <v>41983</v>
      </c>
      <c r="H2277" t="s">
        <v>81</v>
      </c>
      <c r="I2277" t="s">
        <v>17</v>
      </c>
      <c r="J2277">
        <v>0</v>
      </c>
      <c r="K2277">
        <v>1</v>
      </c>
      <c r="L2277" s="13">
        <f>VLOOKUP(I2277,FormProductsTable[],2,0)*(1-FormTransactionsTable[[#This Row],[Discount]])</f>
        <v>22.95</v>
      </c>
      <c r="M2277" s="14" t="str">
        <f>VLOOKUP(H2277,FormSalesRepTable[],2,0)</f>
        <v>West</v>
      </c>
      <c r="N2277" s="13">
        <f t="shared" si="37"/>
        <v>22.95</v>
      </c>
    </row>
    <row r="2278" spans="7:14" x14ac:dyDescent="0.25">
      <c r="G2278" s="3">
        <v>41985</v>
      </c>
      <c r="H2278" t="s">
        <v>63</v>
      </c>
      <c r="I2278" t="s">
        <v>30</v>
      </c>
      <c r="J2278">
        <v>2.5000000000000001E-2</v>
      </c>
      <c r="K2278">
        <v>3</v>
      </c>
      <c r="L2278" s="13">
        <f>VLOOKUP(I2278,FormProductsTable[],2,0)*(1-FormTransactionsTable[[#This Row],[Discount]])</f>
        <v>29.25</v>
      </c>
      <c r="M2278" s="14" t="str">
        <f>VLOOKUP(H2278,FormSalesRepTable[],2,0)</f>
        <v>MidWest</v>
      </c>
      <c r="N2278" s="13">
        <f t="shared" si="37"/>
        <v>87.75</v>
      </c>
    </row>
    <row r="2279" spans="7:14" x14ac:dyDescent="0.25">
      <c r="G2279" s="3">
        <v>41979</v>
      </c>
      <c r="H2279" t="s">
        <v>89</v>
      </c>
      <c r="I2279" t="s">
        <v>24</v>
      </c>
      <c r="J2279">
        <v>0.01</v>
      </c>
      <c r="K2279">
        <v>12</v>
      </c>
      <c r="L2279" s="13">
        <f>VLOOKUP(I2279,FormProductsTable[],2,0)*(1-FormTransactionsTable[[#This Row],[Discount]])</f>
        <v>33.659999999999997</v>
      </c>
      <c r="M2279" s="14" t="str">
        <f>VLOOKUP(H2279,FormSalesRepTable[],2,0)</f>
        <v>West</v>
      </c>
      <c r="N2279" s="13">
        <f t="shared" si="37"/>
        <v>403.92</v>
      </c>
    </row>
    <row r="2280" spans="7:14" x14ac:dyDescent="0.25">
      <c r="G2280" s="3">
        <v>41616</v>
      </c>
      <c r="H2280" t="s">
        <v>73</v>
      </c>
      <c r="I2280" t="s">
        <v>12</v>
      </c>
      <c r="J2280">
        <v>0</v>
      </c>
      <c r="K2280">
        <v>2</v>
      </c>
      <c r="L2280" s="13">
        <f>VLOOKUP(I2280,FormProductsTable[],2,0)*(1-FormTransactionsTable[[#This Row],[Discount]])</f>
        <v>22.95</v>
      </c>
      <c r="M2280" s="14" t="str">
        <f>VLOOKUP(H2280,FormSalesRepTable[],2,0)</f>
        <v>MidWest</v>
      </c>
      <c r="N2280" s="13">
        <f t="shared" si="37"/>
        <v>45.9</v>
      </c>
    </row>
    <row r="2281" spans="7:14" x14ac:dyDescent="0.25">
      <c r="G2281" s="3">
        <v>41621</v>
      </c>
      <c r="H2281" t="s">
        <v>77</v>
      </c>
      <c r="I2281" t="s">
        <v>27</v>
      </c>
      <c r="J2281">
        <v>0</v>
      </c>
      <c r="K2281">
        <v>2</v>
      </c>
      <c r="L2281" s="13">
        <f>VLOOKUP(I2281,FormProductsTable[],2,0)*(1-FormTransactionsTable[[#This Row],[Discount]])</f>
        <v>27.5</v>
      </c>
      <c r="M2281" s="14" t="str">
        <f>VLOOKUP(H2281,FormSalesRepTable[],2,0)</f>
        <v>West</v>
      </c>
      <c r="N2281" s="13">
        <f t="shared" si="37"/>
        <v>55</v>
      </c>
    </row>
    <row r="2282" spans="7:14" x14ac:dyDescent="0.25">
      <c r="G2282" s="3">
        <v>41633</v>
      </c>
      <c r="H2282" t="s">
        <v>53</v>
      </c>
      <c r="I2282" t="s">
        <v>12</v>
      </c>
      <c r="J2282">
        <v>2.5000000000000001E-2</v>
      </c>
      <c r="K2282">
        <v>3</v>
      </c>
      <c r="L2282" s="13">
        <f>VLOOKUP(I2282,FormProductsTable[],2,0)*(1-FormTransactionsTable[[#This Row],[Discount]])</f>
        <v>22.376249999999999</v>
      </c>
      <c r="M2282" s="14" t="str">
        <f>VLOOKUP(H2282,FormSalesRepTable[],2,0)</f>
        <v>East</v>
      </c>
      <c r="N2282" s="13">
        <f t="shared" si="37"/>
        <v>67.13</v>
      </c>
    </row>
    <row r="2283" spans="7:14" x14ac:dyDescent="0.25">
      <c r="G2283" s="3">
        <v>41970</v>
      </c>
      <c r="H2283" t="s">
        <v>45</v>
      </c>
      <c r="I2283" t="s">
        <v>24</v>
      </c>
      <c r="J2283">
        <v>0.01</v>
      </c>
      <c r="K2283">
        <v>2</v>
      </c>
      <c r="L2283" s="13">
        <f>VLOOKUP(I2283,FormProductsTable[],2,0)*(1-FormTransactionsTable[[#This Row],[Discount]])</f>
        <v>33.659999999999997</v>
      </c>
      <c r="M2283" s="14" t="str">
        <f>VLOOKUP(H2283,FormSalesRepTable[],2,0)</f>
        <v>MidWest</v>
      </c>
      <c r="N2283" s="13">
        <f t="shared" si="37"/>
        <v>67.319999999999993</v>
      </c>
    </row>
    <row r="2284" spans="7:14" x14ac:dyDescent="0.25">
      <c r="G2284" s="3">
        <v>41592</v>
      </c>
      <c r="H2284" t="s">
        <v>43</v>
      </c>
      <c r="I2284" t="s">
        <v>36</v>
      </c>
      <c r="J2284">
        <v>0.02</v>
      </c>
      <c r="K2284">
        <v>2</v>
      </c>
      <c r="L2284" s="13">
        <f>VLOOKUP(I2284,FormProductsTable[],2,0)*(1-FormTransactionsTable[[#This Row],[Discount]])</f>
        <v>24.5</v>
      </c>
      <c r="M2284" s="14" t="str">
        <f>VLOOKUP(H2284,FormSalesRepTable[],2,0)</f>
        <v>MidWest</v>
      </c>
      <c r="N2284" s="13">
        <f t="shared" si="37"/>
        <v>49</v>
      </c>
    </row>
    <row r="2285" spans="7:14" x14ac:dyDescent="0.25">
      <c r="G2285" s="3">
        <v>41296</v>
      </c>
      <c r="H2285" t="s">
        <v>20</v>
      </c>
      <c r="I2285" t="s">
        <v>21</v>
      </c>
      <c r="J2285">
        <v>0.02</v>
      </c>
      <c r="K2285">
        <v>2</v>
      </c>
      <c r="L2285" s="13">
        <f>VLOOKUP(I2285,FormProductsTable[],2,0)*(1-FormTransactionsTable[[#This Row],[Discount]])</f>
        <v>24.5</v>
      </c>
      <c r="M2285" s="14" t="str">
        <f>VLOOKUP(H2285,FormSalesRepTable[],2,0)</f>
        <v>West</v>
      </c>
      <c r="N2285" s="13">
        <f t="shared" si="37"/>
        <v>49</v>
      </c>
    </row>
    <row r="2286" spans="7:14" x14ac:dyDescent="0.25">
      <c r="G2286" s="3">
        <v>41635</v>
      </c>
      <c r="H2286" t="s">
        <v>76</v>
      </c>
      <c r="I2286" t="s">
        <v>17</v>
      </c>
      <c r="J2286">
        <v>0</v>
      </c>
      <c r="K2286">
        <v>2</v>
      </c>
      <c r="L2286" s="13">
        <f>VLOOKUP(I2286,FormProductsTable[],2,0)*(1-FormTransactionsTable[[#This Row],[Discount]])</f>
        <v>22.95</v>
      </c>
      <c r="M2286" s="14" t="str">
        <f>VLOOKUP(H2286,FormSalesRepTable[],2,0)</f>
        <v>MidWest</v>
      </c>
      <c r="N2286" s="13">
        <f t="shared" si="37"/>
        <v>45.9</v>
      </c>
    </row>
    <row r="2287" spans="7:14" x14ac:dyDescent="0.25">
      <c r="G2287" s="3">
        <v>41518</v>
      </c>
      <c r="H2287" t="s">
        <v>29</v>
      </c>
      <c r="I2287" t="s">
        <v>24</v>
      </c>
      <c r="J2287">
        <v>0.02</v>
      </c>
      <c r="K2287">
        <v>3</v>
      </c>
      <c r="L2287" s="13">
        <f>VLOOKUP(I2287,FormProductsTable[],2,0)*(1-FormTransactionsTable[[#This Row],[Discount]])</f>
        <v>33.32</v>
      </c>
      <c r="M2287" s="14" t="str">
        <f>VLOOKUP(H2287,FormSalesRepTable[],2,0)</f>
        <v>East</v>
      </c>
      <c r="N2287" s="13">
        <f t="shared" si="37"/>
        <v>99.96</v>
      </c>
    </row>
    <row r="2288" spans="7:14" x14ac:dyDescent="0.25">
      <c r="G2288" s="3">
        <v>41988</v>
      </c>
      <c r="H2288" t="s">
        <v>86</v>
      </c>
      <c r="I2288" t="s">
        <v>16</v>
      </c>
      <c r="J2288">
        <v>0.02</v>
      </c>
      <c r="K2288">
        <v>5</v>
      </c>
      <c r="L2288" s="13">
        <f>VLOOKUP(I2288,FormProductsTable[],2,0)*(1-FormTransactionsTable[[#This Row],[Discount]])</f>
        <v>19.550999999999998</v>
      </c>
      <c r="M2288" s="14" t="str">
        <f>VLOOKUP(H2288,FormSalesRepTable[],2,0)</f>
        <v>South</v>
      </c>
      <c r="N2288" s="13">
        <f t="shared" si="37"/>
        <v>97.76</v>
      </c>
    </row>
    <row r="2289" spans="7:14" x14ac:dyDescent="0.25">
      <c r="G2289" s="3">
        <v>41612</v>
      </c>
      <c r="H2289" t="s">
        <v>89</v>
      </c>
      <c r="I2289" t="s">
        <v>24</v>
      </c>
      <c r="J2289">
        <v>0</v>
      </c>
      <c r="K2289">
        <v>2</v>
      </c>
      <c r="L2289" s="13">
        <f>VLOOKUP(I2289,FormProductsTable[],2,0)*(1-FormTransactionsTable[[#This Row],[Discount]])</f>
        <v>34</v>
      </c>
      <c r="M2289" s="14" t="str">
        <f>VLOOKUP(H2289,FormSalesRepTable[],2,0)</f>
        <v>West</v>
      </c>
      <c r="N2289" s="13">
        <f t="shared" si="37"/>
        <v>68</v>
      </c>
    </row>
    <row r="2290" spans="7:14" x14ac:dyDescent="0.25">
      <c r="G2290" s="3">
        <v>41945</v>
      </c>
      <c r="H2290" t="s">
        <v>67</v>
      </c>
      <c r="I2290" t="s">
        <v>41</v>
      </c>
      <c r="J2290">
        <v>0</v>
      </c>
      <c r="K2290">
        <v>11</v>
      </c>
      <c r="L2290" s="13">
        <f>VLOOKUP(I2290,FormProductsTable[],2,0)*(1-FormTransactionsTable[[#This Row],[Discount]])</f>
        <v>19</v>
      </c>
      <c r="M2290" s="14" t="str">
        <f>VLOOKUP(H2290,FormSalesRepTable[],2,0)</f>
        <v>West</v>
      </c>
      <c r="N2290" s="13">
        <f t="shared" si="37"/>
        <v>209</v>
      </c>
    </row>
    <row r="2291" spans="7:14" x14ac:dyDescent="0.25">
      <c r="G2291" s="3">
        <v>42003</v>
      </c>
      <c r="H2291" t="s">
        <v>46</v>
      </c>
      <c r="I2291" t="s">
        <v>7</v>
      </c>
      <c r="J2291">
        <v>0.02</v>
      </c>
      <c r="K2291">
        <v>2</v>
      </c>
      <c r="L2291" s="13">
        <f>VLOOKUP(I2291,FormProductsTable[],2,0)*(1-FormTransactionsTable[[#This Row],[Discount]])</f>
        <v>20.58</v>
      </c>
      <c r="M2291" s="14" t="str">
        <f>VLOOKUP(H2291,FormSalesRepTable[],2,0)</f>
        <v>South</v>
      </c>
      <c r="N2291" s="13">
        <f t="shared" si="37"/>
        <v>41.16</v>
      </c>
    </row>
    <row r="2292" spans="7:14" x14ac:dyDescent="0.25">
      <c r="G2292" s="3">
        <v>41295</v>
      </c>
      <c r="H2292" t="s">
        <v>26</v>
      </c>
      <c r="I2292" t="s">
        <v>12</v>
      </c>
      <c r="J2292">
        <v>2.5000000000000001E-2</v>
      </c>
      <c r="K2292">
        <v>2</v>
      </c>
      <c r="L2292" s="13">
        <f>VLOOKUP(I2292,FormProductsTable[],2,0)*(1-FormTransactionsTable[[#This Row],[Discount]])</f>
        <v>22.376249999999999</v>
      </c>
      <c r="M2292" s="14" t="str">
        <f>VLOOKUP(H2292,FormSalesRepTable[],2,0)</f>
        <v>MidWest</v>
      </c>
      <c r="N2292" s="13">
        <f t="shared" si="37"/>
        <v>44.75</v>
      </c>
    </row>
    <row r="2293" spans="7:14" x14ac:dyDescent="0.25">
      <c r="G2293" s="3">
        <v>41584</v>
      </c>
      <c r="H2293" t="s">
        <v>29</v>
      </c>
      <c r="I2293" t="s">
        <v>24</v>
      </c>
      <c r="J2293">
        <v>0</v>
      </c>
      <c r="K2293">
        <v>2</v>
      </c>
      <c r="L2293" s="13">
        <f>VLOOKUP(I2293,FormProductsTable[],2,0)*(1-FormTransactionsTable[[#This Row],[Discount]])</f>
        <v>34</v>
      </c>
      <c r="M2293" s="14" t="str">
        <f>VLOOKUP(H2293,FormSalesRepTable[],2,0)</f>
        <v>East</v>
      </c>
      <c r="N2293" s="13">
        <f t="shared" si="37"/>
        <v>68</v>
      </c>
    </row>
    <row r="2294" spans="7:14" x14ac:dyDescent="0.25">
      <c r="G2294" s="3">
        <v>41595</v>
      </c>
      <c r="H2294" t="s">
        <v>42</v>
      </c>
      <c r="I2294" t="s">
        <v>16</v>
      </c>
      <c r="J2294">
        <v>2.5000000000000001E-2</v>
      </c>
      <c r="K2294">
        <v>2</v>
      </c>
      <c r="L2294" s="13">
        <f>VLOOKUP(I2294,FormProductsTable[],2,0)*(1-FormTransactionsTable[[#This Row],[Discount]])</f>
        <v>19.451249999999998</v>
      </c>
      <c r="M2294" s="14" t="str">
        <f>VLOOKUP(H2294,FormSalesRepTable[],2,0)</f>
        <v>MidWest</v>
      </c>
      <c r="N2294" s="13">
        <f t="shared" si="37"/>
        <v>38.9</v>
      </c>
    </row>
    <row r="2295" spans="7:14" x14ac:dyDescent="0.25">
      <c r="G2295" s="3">
        <v>41957</v>
      </c>
      <c r="H2295" t="s">
        <v>52</v>
      </c>
      <c r="I2295" t="s">
        <v>21</v>
      </c>
      <c r="J2295">
        <v>0.02</v>
      </c>
      <c r="K2295">
        <v>2</v>
      </c>
      <c r="L2295" s="13">
        <f>VLOOKUP(I2295,FormProductsTable[],2,0)*(1-FormTransactionsTable[[#This Row],[Discount]])</f>
        <v>24.5</v>
      </c>
      <c r="M2295" s="14" t="str">
        <f>VLOOKUP(H2295,FormSalesRepTable[],2,0)</f>
        <v>West</v>
      </c>
      <c r="N2295" s="13">
        <f t="shared" si="37"/>
        <v>49</v>
      </c>
    </row>
    <row r="2296" spans="7:14" x14ac:dyDescent="0.25">
      <c r="G2296" s="3">
        <v>41965</v>
      </c>
      <c r="H2296" t="s">
        <v>88</v>
      </c>
      <c r="I2296" t="s">
        <v>17</v>
      </c>
      <c r="J2296">
        <v>1.4999999999999999E-2</v>
      </c>
      <c r="K2296">
        <v>7</v>
      </c>
      <c r="L2296" s="13">
        <f>VLOOKUP(I2296,FormProductsTable[],2,0)*(1-FormTransactionsTable[[#This Row],[Discount]])</f>
        <v>22.60575</v>
      </c>
      <c r="M2296" s="14" t="str">
        <f>VLOOKUP(H2296,FormSalesRepTable[],2,0)</f>
        <v>West</v>
      </c>
      <c r="N2296" s="13">
        <f t="shared" si="37"/>
        <v>158.24</v>
      </c>
    </row>
    <row r="2297" spans="7:14" x14ac:dyDescent="0.25">
      <c r="G2297" s="3">
        <v>41959</v>
      </c>
      <c r="H2297" t="s">
        <v>79</v>
      </c>
      <c r="I2297" t="s">
        <v>24</v>
      </c>
      <c r="J2297">
        <v>2.5000000000000001E-2</v>
      </c>
      <c r="K2297">
        <v>3</v>
      </c>
      <c r="L2297" s="13">
        <f>VLOOKUP(I2297,FormProductsTable[],2,0)*(1-FormTransactionsTable[[#This Row],[Discount]])</f>
        <v>33.15</v>
      </c>
      <c r="M2297" s="14" t="str">
        <f>VLOOKUP(H2297,FormSalesRepTable[],2,0)</f>
        <v>MidWest</v>
      </c>
      <c r="N2297" s="13">
        <f t="shared" si="37"/>
        <v>99.45</v>
      </c>
    </row>
    <row r="2298" spans="7:14" x14ac:dyDescent="0.25">
      <c r="G2298" s="3">
        <v>41957</v>
      </c>
      <c r="H2298" t="s">
        <v>18</v>
      </c>
      <c r="I2298" t="s">
        <v>24</v>
      </c>
      <c r="J2298">
        <v>0.03</v>
      </c>
      <c r="K2298">
        <v>1</v>
      </c>
      <c r="L2298" s="13">
        <f>VLOOKUP(I2298,FormProductsTable[],2,0)*(1-FormTransactionsTable[[#This Row],[Discount]])</f>
        <v>32.979999999999997</v>
      </c>
      <c r="M2298" s="14" t="str">
        <f>VLOOKUP(H2298,FormSalesRepTable[],2,0)</f>
        <v>East</v>
      </c>
      <c r="N2298" s="13">
        <f t="shared" si="37"/>
        <v>32.979999999999997</v>
      </c>
    </row>
    <row r="2299" spans="7:14" x14ac:dyDescent="0.25">
      <c r="G2299" s="3">
        <v>41998</v>
      </c>
      <c r="H2299" t="s">
        <v>84</v>
      </c>
      <c r="I2299" t="s">
        <v>11</v>
      </c>
      <c r="J2299">
        <v>0</v>
      </c>
      <c r="K2299">
        <v>2</v>
      </c>
      <c r="L2299" s="13">
        <f>VLOOKUP(I2299,FormProductsTable[],2,0)*(1-FormTransactionsTable[[#This Row],[Discount]])</f>
        <v>79.95</v>
      </c>
      <c r="M2299" s="14" t="str">
        <f>VLOOKUP(H2299,FormSalesRepTable[],2,0)</f>
        <v>West</v>
      </c>
      <c r="N2299" s="13">
        <f t="shared" si="37"/>
        <v>159.9</v>
      </c>
    </row>
    <row r="2300" spans="7:14" x14ac:dyDescent="0.25">
      <c r="G2300" s="3">
        <v>41624</v>
      </c>
      <c r="H2300" t="s">
        <v>57</v>
      </c>
      <c r="I2300" t="s">
        <v>16</v>
      </c>
      <c r="J2300">
        <v>2.5000000000000001E-2</v>
      </c>
      <c r="K2300">
        <v>3</v>
      </c>
      <c r="L2300" s="13">
        <f>VLOOKUP(I2300,FormProductsTable[],2,0)*(1-FormTransactionsTable[[#This Row],[Discount]])</f>
        <v>19.451249999999998</v>
      </c>
      <c r="M2300" s="14" t="str">
        <f>VLOOKUP(H2300,FormSalesRepTable[],2,0)</f>
        <v>East</v>
      </c>
      <c r="N2300" s="13">
        <f t="shared" si="37"/>
        <v>58.35</v>
      </c>
    </row>
    <row r="2301" spans="7:14" x14ac:dyDescent="0.25">
      <c r="G2301" s="3">
        <v>41586</v>
      </c>
      <c r="H2301" t="s">
        <v>46</v>
      </c>
      <c r="I2301" t="s">
        <v>41</v>
      </c>
      <c r="J2301">
        <v>1.4999999999999999E-2</v>
      </c>
      <c r="K2301">
        <v>2</v>
      </c>
      <c r="L2301" s="13">
        <f>VLOOKUP(I2301,FormProductsTable[],2,0)*(1-FormTransactionsTable[[#This Row],[Discount]])</f>
        <v>18.715</v>
      </c>
      <c r="M2301" s="14" t="str">
        <f>VLOOKUP(H2301,FormSalesRepTable[],2,0)</f>
        <v>South</v>
      </c>
      <c r="N2301" s="13">
        <f t="shared" si="37"/>
        <v>37.43</v>
      </c>
    </row>
    <row r="2302" spans="7:14" x14ac:dyDescent="0.25">
      <c r="G2302" s="3">
        <v>41986</v>
      </c>
      <c r="H2302" t="s">
        <v>85</v>
      </c>
      <c r="I2302" t="s">
        <v>36</v>
      </c>
      <c r="J2302">
        <v>0</v>
      </c>
      <c r="K2302">
        <v>3</v>
      </c>
      <c r="L2302" s="13">
        <f>VLOOKUP(I2302,FormProductsTable[],2,0)*(1-FormTransactionsTable[[#This Row],[Discount]])</f>
        <v>25</v>
      </c>
      <c r="M2302" s="14" t="str">
        <f>VLOOKUP(H2302,FormSalesRepTable[],2,0)</f>
        <v>West</v>
      </c>
      <c r="N2302" s="13">
        <f t="shared" si="37"/>
        <v>75</v>
      </c>
    </row>
    <row r="2303" spans="7:14" x14ac:dyDescent="0.25">
      <c r="G2303" s="3">
        <v>41604</v>
      </c>
      <c r="H2303" t="s">
        <v>43</v>
      </c>
      <c r="I2303" t="s">
        <v>24</v>
      </c>
      <c r="J2303">
        <v>2.5000000000000001E-2</v>
      </c>
      <c r="K2303">
        <v>18</v>
      </c>
      <c r="L2303" s="13">
        <f>VLOOKUP(I2303,FormProductsTable[],2,0)*(1-FormTransactionsTable[[#This Row],[Discount]])</f>
        <v>33.15</v>
      </c>
      <c r="M2303" s="14" t="str">
        <f>VLOOKUP(H2303,FormSalesRepTable[],2,0)</f>
        <v>MidWest</v>
      </c>
      <c r="N2303" s="13">
        <f t="shared" si="37"/>
        <v>596.70000000000005</v>
      </c>
    </row>
    <row r="2304" spans="7:14" x14ac:dyDescent="0.25">
      <c r="G2304" s="3">
        <v>41597</v>
      </c>
      <c r="H2304" t="s">
        <v>54</v>
      </c>
      <c r="I2304" t="s">
        <v>16</v>
      </c>
      <c r="J2304">
        <v>0</v>
      </c>
      <c r="K2304">
        <v>3</v>
      </c>
      <c r="L2304" s="13">
        <f>VLOOKUP(I2304,FormProductsTable[],2,0)*(1-FormTransactionsTable[[#This Row],[Discount]])</f>
        <v>19.95</v>
      </c>
      <c r="M2304" s="14" t="str">
        <f>VLOOKUP(H2304,FormSalesRepTable[],2,0)</f>
        <v>South</v>
      </c>
      <c r="N2304" s="13">
        <f t="shared" si="37"/>
        <v>59.85</v>
      </c>
    </row>
    <row r="2305" spans="7:14" x14ac:dyDescent="0.25">
      <c r="G2305" s="3">
        <v>41638</v>
      </c>
      <c r="H2305" t="s">
        <v>59</v>
      </c>
      <c r="I2305" t="s">
        <v>24</v>
      </c>
      <c r="J2305">
        <v>0.01</v>
      </c>
      <c r="K2305">
        <v>2</v>
      </c>
      <c r="L2305" s="13">
        <f>VLOOKUP(I2305,FormProductsTable[],2,0)*(1-FormTransactionsTable[[#This Row],[Discount]])</f>
        <v>33.659999999999997</v>
      </c>
      <c r="M2305" s="14" t="str">
        <f>VLOOKUP(H2305,FormSalesRepTable[],2,0)</f>
        <v>South</v>
      </c>
      <c r="N2305" s="13">
        <f t="shared" si="37"/>
        <v>67.319999999999993</v>
      </c>
    </row>
    <row r="2306" spans="7:14" x14ac:dyDescent="0.25">
      <c r="G2306" s="3">
        <v>41597</v>
      </c>
      <c r="H2306" t="s">
        <v>62</v>
      </c>
      <c r="I2306" t="s">
        <v>7</v>
      </c>
      <c r="J2306">
        <v>0</v>
      </c>
      <c r="K2306">
        <v>2</v>
      </c>
      <c r="L2306" s="13">
        <f>VLOOKUP(I2306,FormProductsTable[],2,0)*(1-FormTransactionsTable[[#This Row],[Discount]])</f>
        <v>21</v>
      </c>
      <c r="M2306" s="14" t="str">
        <f>VLOOKUP(H2306,FormSalesRepTable[],2,0)</f>
        <v>MidWest</v>
      </c>
      <c r="N2306" s="13">
        <f t="shared" si="37"/>
        <v>42</v>
      </c>
    </row>
    <row r="2307" spans="7:14" x14ac:dyDescent="0.25">
      <c r="G2307" s="3">
        <v>41441</v>
      </c>
      <c r="H2307" t="s">
        <v>44</v>
      </c>
      <c r="I2307" t="s">
        <v>36</v>
      </c>
      <c r="J2307">
        <v>1.4999999999999999E-2</v>
      </c>
      <c r="K2307">
        <v>4</v>
      </c>
      <c r="L2307" s="13">
        <f>VLOOKUP(I2307,FormProductsTable[],2,0)*(1-FormTransactionsTable[[#This Row],[Discount]])</f>
        <v>24.625</v>
      </c>
      <c r="M2307" s="14" t="str">
        <f>VLOOKUP(H2307,FormSalesRepTable[],2,0)</f>
        <v>MidWest</v>
      </c>
      <c r="N2307" s="13">
        <f t="shared" ref="N2307:N2370" si="38">ROUND(L2307*K2307,2)</f>
        <v>98.5</v>
      </c>
    </row>
    <row r="2308" spans="7:14" x14ac:dyDescent="0.25">
      <c r="G2308" s="3">
        <v>41600</v>
      </c>
      <c r="H2308" t="s">
        <v>65</v>
      </c>
      <c r="I2308" t="s">
        <v>17</v>
      </c>
      <c r="J2308">
        <v>0</v>
      </c>
      <c r="K2308">
        <v>1</v>
      </c>
      <c r="L2308" s="13">
        <f>VLOOKUP(I2308,FormProductsTable[],2,0)*(1-FormTransactionsTable[[#This Row],[Discount]])</f>
        <v>22.95</v>
      </c>
      <c r="M2308" s="14" t="str">
        <f>VLOOKUP(H2308,FormSalesRepTable[],2,0)</f>
        <v>MidWest</v>
      </c>
      <c r="N2308" s="13">
        <f t="shared" si="38"/>
        <v>22.95</v>
      </c>
    </row>
    <row r="2309" spans="7:14" x14ac:dyDescent="0.25">
      <c r="G2309" s="3">
        <v>41753</v>
      </c>
      <c r="H2309" t="s">
        <v>40</v>
      </c>
      <c r="I2309" t="s">
        <v>7</v>
      </c>
      <c r="J2309">
        <v>0</v>
      </c>
      <c r="K2309">
        <v>2</v>
      </c>
      <c r="L2309" s="13">
        <f>VLOOKUP(I2309,FormProductsTable[],2,0)*(1-FormTransactionsTable[[#This Row],[Discount]])</f>
        <v>21</v>
      </c>
      <c r="M2309" s="14" t="str">
        <f>VLOOKUP(H2309,FormSalesRepTable[],2,0)</f>
        <v>South</v>
      </c>
      <c r="N2309" s="13">
        <f t="shared" si="38"/>
        <v>42</v>
      </c>
    </row>
    <row r="2310" spans="7:14" x14ac:dyDescent="0.25">
      <c r="G2310" s="3">
        <v>41622</v>
      </c>
      <c r="H2310" t="s">
        <v>15</v>
      </c>
      <c r="I2310" t="s">
        <v>16</v>
      </c>
      <c r="J2310">
        <v>0.03</v>
      </c>
      <c r="K2310">
        <v>2</v>
      </c>
      <c r="L2310" s="13">
        <f>VLOOKUP(I2310,FormProductsTable[],2,0)*(1-FormTransactionsTable[[#This Row],[Discount]])</f>
        <v>19.351499999999998</v>
      </c>
      <c r="M2310" s="14" t="str">
        <f>VLOOKUP(H2310,FormSalesRepTable[],2,0)</f>
        <v>MidWest</v>
      </c>
      <c r="N2310" s="13">
        <f t="shared" si="38"/>
        <v>38.700000000000003</v>
      </c>
    </row>
    <row r="2311" spans="7:14" x14ac:dyDescent="0.25">
      <c r="G2311" s="3">
        <v>41611</v>
      </c>
      <c r="H2311" t="s">
        <v>51</v>
      </c>
      <c r="I2311" t="s">
        <v>30</v>
      </c>
      <c r="J2311">
        <v>0</v>
      </c>
      <c r="K2311">
        <v>2</v>
      </c>
      <c r="L2311" s="13">
        <f>VLOOKUP(I2311,FormProductsTable[],2,0)*(1-FormTransactionsTable[[#This Row],[Discount]])</f>
        <v>30</v>
      </c>
      <c r="M2311" s="14" t="str">
        <f>VLOOKUP(H2311,FormSalesRepTable[],2,0)</f>
        <v>South</v>
      </c>
      <c r="N2311" s="13">
        <f t="shared" si="38"/>
        <v>60</v>
      </c>
    </row>
    <row r="2312" spans="7:14" x14ac:dyDescent="0.25">
      <c r="G2312" s="3">
        <v>41357</v>
      </c>
      <c r="H2312" t="s">
        <v>42</v>
      </c>
      <c r="I2312" t="s">
        <v>24</v>
      </c>
      <c r="J2312">
        <v>1.4999999999999999E-2</v>
      </c>
      <c r="K2312">
        <v>1</v>
      </c>
      <c r="L2312" s="13">
        <f>VLOOKUP(I2312,FormProductsTable[],2,0)*(1-FormTransactionsTable[[#This Row],[Discount]])</f>
        <v>33.49</v>
      </c>
      <c r="M2312" s="14" t="str">
        <f>VLOOKUP(H2312,FormSalesRepTable[],2,0)</f>
        <v>MidWest</v>
      </c>
      <c r="N2312" s="13">
        <f t="shared" si="38"/>
        <v>33.49</v>
      </c>
    </row>
    <row r="2313" spans="7:14" x14ac:dyDescent="0.25">
      <c r="G2313" s="3">
        <v>41959</v>
      </c>
      <c r="H2313" t="s">
        <v>61</v>
      </c>
      <c r="I2313" t="s">
        <v>7</v>
      </c>
      <c r="J2313">
        <v>2.5000000000000001E-2</v>
      </c>
      <c r="K2313">
        <v>3</v>
      </c>
      <c r="L2313" s="13">
        <f>VLOOKUP(I2313,FormProductsTable[],2,0)*(1-FormTransactionsTable[[#This Row],[Discount]])</f>
        <v>20.474999999999998</v>
      </c>
      <c r="M2313" s="14" t="str">
        <f>VLOOKUP(H2313,FormSalesRepTable[],2,0)</f>
        <v>East</v>
      </c>
      <c r="N2313" s="13">
        <f t="shared" si="38"/>
        <v>61.43</v>
      </c>
    </row>
    <row r="2314" spans="7:14" x14ac:dyDescent="0.25">
      <c r="G2314" s="3">
        <v>41851</v>
      </c>
      <c r="H2314" t="s">
        <v>45</v>
      </c>
      <c r="I2314" t="s">
        <v>16</v>
      </c>
      <c r="J2314">
        <v>0.02</v>
      </c>
      <c r="K2314">
        <v>1</v>
      </c>
      <c r="L2314" s="13">
        <f>VLOOKUP(I2314,FormProductsTable[],2,0)*(1-FormTransactionsTable[[#This Row],[Discount]])</f>
        <v>19.550999999999998</v>
      </c>
      <c r="M2314" s="14" t="str">
        <f>VLOOKUP(H2314,FormSalesRepTable[],2,0)</f>
        <v>MidWest</v>
      </c>
      <c r="N2314" s="13">
        <f t="shared" si="38"/>
        <v>19.55</v>
      </c>
    </row>
    <row r="2315" spans="7:14" x14ac:dyDescent="0.25">
      <c r="G2315" s="3">
        <v>41608</v>
      </c>
      <c r="H2315" t="s">
        <v>39</v>
      </c>
      <c r="I2315" t="s">
        <v>7</v>
      </c>
      <c r="J2315">
        <v>0</v>
      </c>
      <c r="K2315">
        <v>2</v>
      </c>
      <c r="L2315" s="13">
        <f>VLOOKUP(I2315,FormProductsTable[],2,0)*(1-FormTransactionsTable[[#This Row],[Discount]])</f>
        <v>21</v>
      </c>
      <c r="M2315" s="14" t="str">
        <f>VLOOKUP(H2315,FormSalesRepTable[],2,0)</f>
        <v>East</v>
      </c>
      <c r="N2315" s="13">
        <f t="shared" si="38"/>
        <v>42</v>
      </c>
    </row>
    <row r="2316" spans="7:14" x14ac:dyDescent="0.25">
      <c r="G2316" s="3">
        <v>41602</v>
      </c>
      <c r="H2316" t="s">
        <v>43</v>
      </c>
      <c r="I2316" t="s">
        <v>21</v>
      </c>
      <c r="J2316">
        <v>2.5000000000000001E-2</v>
      </c>
      <c r="K2316">
        <v>2</v>
      </c>
      <c r="L2316" s="13">
        <f>VLOOKUP(I2316,FormProductsTable[],2,0)*(1-FormTransactionsTable[[#This Row],[Discount]])</f>
        <v>24.375</v>
      </c>
      <c r="M2316" s="14" t="str">
        <f>VLOOKUP(H2316,FormSalesRepTable[],2,0)</f>
        <v>MidWest</v>
      </c>
      <c r="N2316" s="13">
        <f t="shared" si="38"/>
        <v>48.75</v>
      </c>
    </row>
    <row r="2317" spans="7:14" x14ac:dyDescent="0.25">
      <c r="G2317" s="3">
        <v>41319</v>
      </c>
      <c r="H2317" t="s">
        <v>55</v>
      </c>
      <c r="I2317" t="s">
        <v>30</v>
      </c>
      <c r="J2317">
        <v>2.5000000000000001E-2</v>
      </c>
      <c r="K2317">
        <v>3</v>
      </c>
      <c r="L2317" s="13">
        <f>VLOOKUP(I2317,FormProductsTable[],2,0)*(1-FormTransactionsTable[[#This Row],[Discount]])</f>
        <v>29.25</v>
      </c>
      <c r="M2317" s="14" t="str">
        <f>VLOOKUP(H2317,FormSalesRepTable[],2,0)</f>
        <v>West</v>
      </c>
      <c r="N2317" s="13">
        <f t="shared" si="38"/>
        <v>87.75</v>
      </c>
    </row>
    <row r="2318" spans="7:14" x14ac:dyDescent="0.25">
      <c r="G2318" s="3">
        <v>41594</v>
      </c>
      <c r="H2318" t="s">
        <v>26</v>
      </c>
      <c r="I2318" t="s">
        <v>21</v>
      </c>
      <c r="J2318">
        <v>2.5000000000000001E-2</v>
      </c>
      <c r="K2318">
        <v>2</v>
      </c>
      <c r="L2318" s="13">
        <f>VLOOKUP(I2318,FormProductsTable[],2,0)*(1-FormTransactionsTable[[#This Row],[Discount]])</f>
        <v>24.375</v>
      </c>
      <c r="M2318" s="14" t="str">
        <f>VLOOKUP(H2318,FormSalesRepTable[],2,0)</f>
        <v>MidWest</v>
      </c>
      <c r="N2318" s="13">
        <f t="shared" si="38"/>
        <v>48.75</v>
      </c>
    </row>
    <row r="2319" spans="7:14" x14ac:dyDescent="0.25">
      <c r="G2319" s="3">
        <v>41401</v>
      </c>
      <c r="H2319" t="s">
        <v>40</v>
      </c>
      <c r="I2319" t="s">
        <v>24</v>
      </c>
      <c r="J2319">
        <v>0</v>
      </c>
      <c r="K2319">
        <v>1</v>
      </c>
      <c r="L2319" s="13">
        <f>VLOOKUP(I2319,FormProductsTable[],2,0)*(1-FormTransactionsTable[[#This Row],[Discount]])</f>
        <v>34</v>
      </c>
      <c r="M2319" s="14" t="str">
        <f>VLOOKUP(H2319,FormSalesRepTable[],2,0)</f>
        <v>South</v>
      </c>
      <c r="N2319" s="13">
        <f t="shared" si="38"/>
        <v>34</v>
      </c>
    </row>
    <row r="2320" spans="7:14" x14ac:dyDescent="0.25">
      <c r="G2320" s="3">
        <v>41759</v>
      </c>
      <c r="H2320" t="s">
        <v>81</v>
      </c>
      <c r="I2320" t="s">
        <v>7</v>
      </c>
      <c r="J2320">
        <v>0.01</v>
      </c>
      <c r="K2320">
        <v>12</v>
      </c>
      <c r="L2320" s="13">
        <f>VLOOKUP(I2320,FormProductsTable[],2,0)*(1-FormTransactionsTable[[#This Row],[Discount]])</f>
        <v>20.79</v>
      </c>
      <c r="M2320" s="14" t="str">
        <f>VLOOKUP(H2320,FormSalesRepTable[],2,0)</f>
        <v>West</v>
      </c>
      <c r="N2320" s="13">
        <f t="shared" si="38"/>
        <v>249.48</v>
      </c>
    </row>
    <row r="2321" spans="7:14" x14ac:dyDescent="0.25">
      <c r="G2321" s="3">
        <v>41995</v>
      </c>
      <c r="H2321" t="s">
        <v>66</v>
      </c>
      <c r="I2321" t="s">
        <v>16</v>
      </c>
      <c r="J2321">
        <v>0.01</v>
      </c>
      <c r="K2321">
        <v>1</v>
      </c>
      <c r="L2321" s="13">
        <f>VLOOKUP(I2321,FormProductsTable[],2,0)*(1-FormTransactionsTable[[#This Row],[Discount]])</f>
        <v>19.750499999999999</v>
      </c>
      <c r="M2321" s="14" t="str">
        <f>VLOOKUP(H2321,FormSalesRepTable[],2,0)</f>
        <v>West</v>
      </c>
      <c r="N2321" s="13">
        <f t="shared" si="38"/>
        <v>19.75</v>
      </c>
    </row>
    <row r="2322" spans="7:14" x14ac:dyDescent="0.25">
      <c r="G2322" s="3">
        <v>41610</v>
      </c>
      <c r="H2322" t="s">
        <v>23</v>
      </c>
      <c r="I2322" t="s">
        <v>12</v>
      </c>
      <c r="J2322">
        <v>2.5000000000000001E-2</v>
      </c>
      <c r="K2322">
        <v>1</v>
      </c>
      <c r="L2322" s="13">
        <f>VLOOKUP(I2322,FormProductsTable[],2,0)*(1-FormTransactionsTable[[#This Row],[Discount]])</f>
        <v>22.376249999999999</v>
      </c>
      <c r="M2322" s="14" t="str">
        <f>VLOOKUP(H2322,FormSalesRepTable[],2,0)</f>
        <v>MidWest</v>
      </c>
      <c r="N2322" s="13">
        <f t="shared" si="38"/>
        <v>22.38</v>
      </c>
    </row>
    <row r="2323" spans="7:14" x14ac:dyDescent="0.25">
      <c r="G2323" s="3">
        <v>42001</v>
      </c>
      <c r="H2323" t="s">
        <v>73</v>
      </c>
      <c r="I2323" t="s">
        <v>24</v>
      </c>
      <c r="J2323">
        <v>0</v>
      </c>
      <c r="K2323">
        <v>2</v>
      </c>
      <c r="L2323" s="13">
        <f>VLOOKUP(I2323,FormProductsTable[],2,0)*(1-FormTransactionsTable[[#This Row],[Discount]])</f>
        <v>34</v>
      </c>
      <c r="M2323" s="14" t="str">
        <f>VLOOKUP(H2323,FormSalesRepTable[],2,0)</f>
        <v>MidWest</v>
      </c>
      <c r="N2323" s="13">
        <f t="shared" si="38"/>
        <v>68</v>
      </c>
    </row>
    <row r="2324" spans="7:14" x14ac:dyDescent="0.25">
      <c r="G2324" s="3">
        <v>41343</v>
      </c>
      <c r="H2324" t="s">
        <v>85</v>
      </c>
      <c r="I2324" t="s">
        <v>24</v>
      </c>
      <c r="J2324">
        <v>0.01</v>
      </c>
      <c r="K2324">
        <v>11</v>
      </c>
      <c r="L2324" s="13">
        <f>VLOOKUP(I2324,FormProductsTable[],2,0)*(1-FormTransactionsTable[[#This Row],[Discount]])</f>
        <v>33.659999999999997</v>
      </c>
      <c r="M2324" s="14" t="str">
        <f>VLOOKUP(H2324,FormSalesRepTable[],2,0)</f>
        <v>West</v>
      </c>
      <c r="N2324" s="13">
        <f t="shared" si="38"/>
        <v>370.26</v>
      </c>
    </row>
    <row r="2325" spans="7:14" x14ac:dyDescent="0.25">
      <c r="G2325" s="3">
        <v>41384</v>
      </c>
      <c r="H2325" t="s">
        <v>92</v>
      </c>
      <c r="I2325" t="s">
        <v>27</v>
      </c>
      <c r="J2325">
        <v>0.01</v>
      </c>
      <c r="K2325">
        <v>4</v>
      </c>
      <c r="L2325" s="13">
        <f>VLOOKUP(I2325,FormProductsTable[],2,0)*(1-FormTransactionsTable[[#This Row],[Discount]])</f>
        <v>27.225000000000001</v>
      </c>
      <c r="M2325" s="14" t="str">
        <f>VLOOKUP(H2325,FormSalesRepTable[],2,0)</f>
        <v>MidWest</v>
      </c>
      <c r="N2325" s="13">
        <f t="shared" si="38"/>
        <v>108.9</v>
      </c>
    </row>
    <row r="2326" spans="7:14" x14ac:dyDescent="0.25">
      <c r="G2326" s="3">
        <v>41980</v>
      </c>
      <c r="H2326" t="s">
        <v>91</v>
      </c>
      <c r="I2326" t="s">
        <v>30</v>
      </c>
      <c r="J2326">
        <v>0</v>
      </c>
      <c r="K2326">
        <v>2</v>
      </c>
      <c r="L2326" s="13">
        <f>VLOOKUP(I2326,FormProductsTable[],2,0)*(1-FormTransactionsTable[[#This Row],[Discount]])</f>
        <v>30</v>
      </c>
      <c r="M2326" s="14" t="str">
        <f>VLOOKUP(H2326,FormSalesRepTable[],2,0)</f>
        <v>West</v>
      </c>
      <c r="N2326" s="13">
        <f t="shared" si="38"/>
        <v>60</v>
      </c>
    </row>
    <row r="2327" spans="7:14" x14ac:dyDescent="0.25">
      <c r="G2327" s="3">
        <v>41584</v>
      </c>
      <c r="H2327" t="s">
        <v>68</v>
      </c>
      <c r="I2327" t="s">
        <v>27</v>
      </c>
      <c r="J2327">
        <v>0.03</v>
      </c>
      <c r="K2327">
        <v>2</v>
      </c>
      <c r="L2327" s="13">
        <f>VLOOKUP(I2327,FormProductsTable[],2,0)*(1-FormTransactionsTable[[#This Row],[Discount]])</f>
        <v>26.675000000000001</v>
      </c>
      <c r="M2327" s="14" t="str">
        <f>VLOOKUP(H2327,FormSalesRepTable[],2,0)</f>
        <v>MidWest</v>
      </c>
      <c r="N2327" s="13">
        <f t="shared" si="38"/>
        <v>53.35</v>
      </c>
    </row>
    <row r="2328" spans="7:14" x14ac:dyDescent="0.25">
      <c r="G2328" s="3">
        <v>42001</v>
      </c>
      <c r="H2328" t="s">
        <v>13</v>
      </c>
      <c r="I2328" t="s">
        <v>11</v>
      </c>
      <c r="J2328">
        <v>2.5000000000000001E-2</v>
      </c>
      <c r="K2328">
        <v>2</v>
      </c>
      <c r="L2328" s="13">
        <f>VLOOKUP(I2328,FormProductsTable[],2,0)*(1-FormTransactionsTable[[#This Row],[Discount]])</f>
        <v>77.951250000000002</v>
      </c>
      <c r="M2328" s="14" t="str">
        <f>VLOOKUP(H2328,FormSalesRepTable[],2,0)</f>
        <v>West</v>
      </c>
      <c r="N2328" s="13">
        <f t="shared" si="38"/>
        <v>155.9</v>
      </c>
    </row>
    <row r="2329" spans="7:14" x14ac:dyDescent="0.25">
      <c r="G2329" s="3">
        <v>41636</v>
      </c>
      <c r="H2329" t="s">
        <v>49</v>
      </c>
      <c r="I2329" t="s">
        <v>17</v>
      </c>
      <c r="J2329">
        <v>0</v>
      </c>
      <c r="K2329">
        <v>3</v>
      </c>
      <c r="L2329" s="13">
        <f>VLOOKUP(I2329,FormProductsTable[],2,0)*(1-FormTransactionsTable[[#This Row],[Discount]])</f>
        <v>22.95</v>
      </c>
      <c r="M2329" s="14" t="str">
        <f>VLOOKUP(H2329,FormSalesRepTable[],2,0)</f>
        <v>MidWest</v>
      </c>
      <c r="N2329" s="13">
        <f t="shared" si="38"/>
        <v>68.849999999999994</v>
      </c>
    </row>
    <row r="2330" spans="7:14" x14ac:dyDescent="0.25">
      <c r="G2330" s="3">
        <v>41958</v>
      </c>
      <c r="H2330" t="s">
        <v>39</v>
      </c>
      <c r="I2330" t="s">
        <v>16</v>
      </c>
      <c r="J2330">
        <v>0.02</v>
      </c>
      <c r="K2330">
        <v>1</v>
      </c>
      <c r="L2330" s="13">
        <f>VLOOKUP(I2330,FormProductsTable[],2,0)*(1-FormTransactionsTable[[#This Row],[Discount]])</f>
        <v>19.550999999999998</v>
      </c>
      <c r="M2330" s="14" t="str">
        <f>VLOOKUP(H2330,FormSalesRepTable[],2,0)</f>
        <v>East</v>
      </c>
      <c r="N2330" s="13">
        <f t="shared" si="38"/>
        <v>19.55</v>
      </c>
    </row>
    <row r="2331" spans="7:14" x14ac:dyDescent="0.25">
      <c r="G2331" s="3">
        <v>41983</v>
      </c>
      <c r="H2331" t="s">
        <v>53</v>
      </c>
      <c r="I2331" t="s">
        <v>21</v>
      </c>
      <c r="J2331">
        <v>0.01</v>
      </c>
      <c r="K2331">
        <v>3</v>
      </c>
      <c r="L2331" s="13">
        <f>VLOOKUP(I2331,FormProductsTable[],2,0)*(1-FormTransactionsTable[[#This Row],[Discount]])</f>
        <v>24.75</v>
      </c>
      <c r="M2331" s="14" t="str">
        <f>VLOOKUP(H2331,FormSalesRepTable[],2,0)</f>
        <v>East</v>
      </c>
      <c r="N2331" s="13">
        <f t="shared" si="38"/>
        <v>74.25</v>
      </c>
    </row>
    <row r="2332" spans="7:14" x14ac:dyDescent="0.25">
      <c r="G2332" s="3">
        <v>41638</v>
      </c>
      <c r="H2332" t="s">
        <v>37</v>
      </c>
      <c r="I2332" t="s">
        <v>16</v>
      </c>
      <c r="J2332">
        <v>0.02</v>
      </c>
      <c r="K2332">
        <v>2</v>
      </c>
      <c r="L2332" s="13">
        <f>VLOOKUP(I2332,FormProductsTable[],2,0)*(1-FormTransactionsTable[[#This Row],[Discount]])</f>
        <v>19.550999999999998</v>
      </c>
      <c r="M2332" s="14" t="str">
        <f>VLOOKUP(H2332,FormSalesRepTable[],2,0)</f>
        <v>South</v>
      </c>
      <c r="N2332" s="13">
        <f t="shared" si="38"/>
        <v>39.1</v>
      </c>
    </row>
    <row r="2333" spans="7:14" x14ac:dyDescent="0.25">
      <c r="G2333" s="3">
        <v>41869</v>
      </c>
      <c r="H2333" t="s">
        <v>8</v>
      </c>
      <c r="I2333" t="s">
        <v>17</v>
      </c>
      <c r="J2333">
        <v>0.02</v>
      </c>
      <c r="K2333">
        <v>1</v>
      </c>
      <c r="L2333" s="13">
        <f>VLOOKUP(I2333,FormProductsTable[],2,0)*(1-FormTransactionsTable[[#This Row],[Discount]])</f>
        <v>22.491</v>
      </c>
      <c r="M2333" s="14" t="str">
        <f>VLOOKUP(H2333,FormSalesRepTable[],2,0)</f>
        <v>MidWest</v>
      </c>
      <c r="N2333" s="13">
        <f t="shared" si="38"/>
        <v>22.49</v>
      </c>
    </row>
    <row r="2334" spans="7:14" x14ac:dyDescent="0.25">
      <c r="G2334" s="3">
        <v>41972</v>
      </c>
      <c r="H2334" t="s">
        <v>29</v>
      </c>
      <c r="I2334" t="s">
        <v>16</v>
      </c>
      <c r="J2334">
        <v>0.02</v>
      </c>
      <c r="K2334">
        <v>3</v>
      </c>
      <c r="L2334" s="13">
        <f>VLOOKUP(I2334,FormProductsTable[],2,0)*(1-FormTransactionsTable[[#This Row],[Discount]])</f>
        <v>19.550999999999998</v>
      </c>
      <c r="M2334" s="14" t="str">
        <f>VLOOKUP(H2334,FormSalesRepTable[],2,0)</f>
        <v>East</v>
      </c>
      <c r="N2334" s="13">
        <f t="shared" si="38"/>
        <v>58.65</v>
      </c>
    </row>
    <row r="2335" spans="7:14" x14ac:dyDescent="0.25">
      <c r="G2335" s="3">
        <v>41811</v>
      </c>
      <c r="H2335" t="s">
        <v>79</v>
      </c>
      <c r="I2335" t="s">
        <v>7</v>
      </c>
      <c r="J2335">
        <v>0</v>
      </c>
      <c r="K2335">
        <v>2</v>
      </c>
      <c r="L2335" s="13">
        <f>VLOOKUP(I2335,FormProductsTable[],2,0)*(1-FormTransactionsTable[[#This Row],[Discount]])</f>
        <v>21</v>
      </c>
      <c r="M2335" s="14" t="str">
        <f>VLOOKUP(H2335,FormSalesRepTable[],2,0)</f>
        <v>MidWest</v>
      </c>
      <c r="N2335" s="13">
        <f t="shared" si="38"/>
        <v>42</v>
      </c>
    </row>
    <row r="2336" spans="7:14" x14ac:dyDescent="0.25">
      <c r="G2336" s="3">
        <v>41622</v>
      </c>
      <c r="H2336" t="s">
        <v>23</v>
      </c>
      <c r="I2336" t="s">
        <v>11</v>
      </c>
      <c r="J2336">
        <v>0.01</v>
      </c>
      <c r="K2336">
        <v>1</v>
      </c>
      <c r="L2336" s="13">
        <f>VLOOKUP(I2336,FormProductsTable[],2,0)*(1-FormTransactionsTable[[#This Row],[Discount]])</f>
        <v>79.150500000000008</v>
      </c>
      <c r="M2336" s="14" t="str">
        <f>VLOOKUP(H2336,FormSalesRepTable[],2,0)</f>
        <v>MidWest</v>
      </c>
      <c r="N2336" s="13">
        <f t="shared" si="38"/>
        <v>79.150000000000006</v>
      </c>
    </row>
    <row r="2337" spans="7:14" x14ac:dyDescent="0.25">
      <c r="G2337" s="3">
        <v>41682</v>
      </c>
      <c r="H2337" t="s">
        <v>59</v>
      </c>
      <c r="I2337" t="s">
        <v>17</v>
      </c>
      <c r="J2337">
        <v>0</v>
      </c>
      <c r="K2337">
        <v>2</v>
      </c>
      <c r="L2337" s="13">
        <f>VLOOKUP(I2337,FormProductsTable[],2,0)*(1-FormTransactionsTable[[#This Row],[Discount]])</f>
        <v>22.95</v>
      </c>
      <c r="M2337" s="14" t="str">
        <f>VLOOKUP(H2337,FormSalesRepTable[],2,0)</f>
        <v>South</v>
      </c>
      <c r="N2337" s="13">
        <f t="shared" si="38"/>
        <v>45.9</v>
      </c>
    </row>
    <row r="2338" spans="7:14" x14ac:dyDescent="0.25">
      <c r="G2338" s="3">
        <v>41955</v>
      </c>
      <c r="H2338" t="s">
        <v>65</v>
      </c>
      <c r="I2338" t="s">
        <v>16</v>
      </c>
      <c r="J2338">
        <v>0.01</v>
      </c>
      <c r="K2338">
        <v>3</v>
      </c>
      <c r="L2338" s="13">
        <f>VLOOKUP(I2338,FormProductsTable[],2,0)*(1-FormTransactionsTable[[#This Row],[Discount]])</f>
        <v>19.750499999999999</v>
      </c>
      <c r="M2338" s="14" t="str">
        <f>VLOOKUP(H2338,FormSalesRepTable[],2,0)</f>
        <v>MidWest</v>
      </c>
      <c r="N2338" s="13">
        <f t="shared" si="38"/>
        <v>59.25</v>
      </c>
    </row>
    <row r="2339" spans="7:14" x14ac:dyDescent="0.25">
      <c r="G2339" s="3">
        <v>41973</v>
      </c>
      <c r="H2339" t="s">
        <v>73</v>
      </c>
      <c r="I2339" t="s">
        <v>36</v>
      </c>
      <c r="J2339">
        <v>0</v>
      </c>
      <c r="K2339">
        <v>1</v>
      </c>
      <c r="L2339" s="13">
        <f>VLOOKUP(I2339,FormProductsTable[],2,0)*(1-FormTransactionsTable[[#This Row],[Discount]])</f>
        <v>25</v>
      </c>
      <c r="M2339" s="14" t="str">
        <f>VLOOKUP(H2339,FormSalesRepTable[],2,0)</f>
        <v>MidWest</v>
      </c>
      <c r="N2339" s="13">
        <f t="shared" si="38"/>
        <v>25</v>
      </c>
    </row>
    <row r="2340" spans="7:14" x14ac:dyDescent="0.25">
      <c r="G2340" s="3">
        <v>41624</v>
      </c>
      <c r="H2340" t="s">
        <v>84</v>
      </c>
      <c r="I2340" t="s">
        <v>21</v>
      </c>
      <c r="J2340">
        <v>0.02</v>
      </c>
      <c r="K2340">
        <v>3</v>
      </c>
      <c r="L2340" s="13">
        <f>VLOOKUP(I2340,FormProductsTable[],2,0)*(1-FormTransactionsTable[[#This Row],[Discount]])</f>
        <v>24.5</v>
      </c>
      <c r="M2340" s="14" t="str">
        <f>VLOOKUP(H2340,FormSalesRepTable[],2,0)</f>
        <v>West</v>
      </c>
      <c r="N2340" s="13">
        <f t="shared" si="38"/>
        <v>73.5</v>
      </c>
    </row>
    <row r="2341" spans="7:14" x14ac:dyDescent="0.25">
      <c r="G2341" s="3">
        <v>41995</v>
      </c>
      <c r="H2341" t="s">
        <v>88</v>
      </c>
      <c r="I2341" t="s">
        <v>36</v>
      </c>
      <c r="J2341">
        <v>0</v>
      </c>
      <c r="K2341">
        <v>2</v>
      </c>
      <c r="L2341" s="13">
        <f>VLOOKUP(I2341,FormProductsTable[],2,0)*(1-FormTransactionsTable[[#This Row],[Discount]])</f>
        <v>25</v>
      </c>
      <c r="M2341" s="14" t="str">
        <f>VLOOKUP(H2341,FormSalesRepTable[],2,0)</f>
        <v>West</v>
      </c>
      <c r="N2341" s="13">
        <f t="shared" si="38"/>
        <v>50</v>
      </c>
    </row>
    <row r="2342" spans="7:14" x14ac:dyDescent="0.25">
      <c r="G2342" s="3">
        <v>41961</v>
      </c>
      <c r="H2342" t="s">
        <v>29</v>
      </c>
      <c r="I2342" t="s">
        <v>12</v>
      </c>
      <c r="J2342">
        <v>0.03</v>
      </c>
      <c r="K2342">
        <v>2</v>
      </c>
      <c r="L2342" s="13">
        <f>VLOOKUP(I2342,FormProductsTable[],2,0)*(1-FormTransactionsTable[[#This Row],[Discount]])</f>
        <v>22.261499999999998</v>
      </c>
      <c r="M2342" s="14" t="str">
        <f>VLOOKUP(H2342,FormSalesRepTable[],2,0)</f>
        <v>East</v>
      </c>
      <c r="N2342" s="13">
        <f t="shared" si="38"/>
        <v>44.52</v>
      </c>
    </row>
    <row r="2343" spans="7:14" x14ac:dyDescent="0.25">
      <c r="G2343" s="3">
        <v>41941</v>
      </c>
      <c r="H2343" t="s">
        <v>45</v>
      </c>
      <c r="I2343" t="s">
        <v>7</v>
      </c>
      <c r="J2343">
        <v>2.5000000000000001E-2</v>
      </c>
      <c r="K2343">
        <v>2</v>
      </c>
      <c r="L2343" s="13">
        <f>VLOOKUP(I2343,FormProductsTable[],2,0)*(1-FormTransactionsTable[[#This Row],[Discount]])</f>
        <v>20.474999999999998</v>
      </c>
      <c r="M2343" s="14" t="str">
        <f>VLOOKUP(H2343,FormSalesRepTable[],2,0)</f>
        <v>MidWest</v>
      </c>
      <c r="N2343" s="13">
        <f t="shared" si="38"/>
        <v>40.950000000000003</v>
      </c>
    </row>
    <row r="2344" spans="7:14" x14ac:dyDescent="0.25">
      <c r="G2344" s="3">
        <v>41623</v>
      </c>
      <c r="H2344" t="s">
        <v>26</v>
      </c>
      <c r="I2344" t="s">
        <v>21</v>
      </c>
      <c r="J2344">
        <v>1.4999999999999999E-2</v>
      </c>
      <c r="K2344">
        <v>1</v>
      </c>
      <c r="L2344" s="13">
        <f>VLOOKUP(I2344,FormProductsTable[],2,0)*(1-FormTransactionsTable[[#This Row],[Discount]])</f>
        <v>24.625</v>
      </c>
      <c r="M2344" s="14" t="str">
        <f>VLOOKUP(H2344,FormSalesRepTable[],2,0)</f>
        <v>MidWest</v>
      </c>
      <c r="N2344" s="13">
        <f t="shared" si="38"/>
        <v>24.63</v>
      </c>
    </row>
    <row r="2345" spans="7:14" x14ac:dyDescent="0.25">
      <c r="G2345" s="3">
        <v>41997</v>
      </c>
      <c r="H2345" t="s">
        <v>81</v>
      </c>
      <c r="I2345" t="s">
        <v>21</v>
      </c>
      <c r="J2345">
        <v>0</v>
      </c>
      <c r="K2345">
        <v>3</v>
      </c>
      <c r="L2345" s="13">
        <f>VLOOKUP(I2345,FormProductsTable[],2,0)*(1-FormTransactionsTable[[#This Row],[Discount]])</f>
        <v>25</v>
      </c>
      <c r="M2345" s="14" t="str">
        <f>VLOOKUP(H2345,FormSalesRepTable[],2,0)</f>
        <v>West</v>
      </c>
      <c r="N2345" s="13">
        <f t="shared" si="38"/>
        <v>75</v>
      </c>
    </row>
    <row r="2346" spans="7:14" x14ac:dyDescent="0.25">
      <c r="G2346" s="3">
        <v>41733</v>
      </c>
      <c r="H2346" t="s">
        <v>56</v>
      </c>
      <c r="I2346" t="s">
        <v>36</v>
      </c>
      <c r="J2346">
        <v>0.02</v>
      </c>
      <c r="K2346">
        <v>1</v>
      </c>
      <c r="L2346" s="13">
        <f>VLOOKUP(I2346,FormProductsTable[],2,0)*(1-FormTransactionsTable[[#This Row],[Discount]])</f>
        <v>24.5</v>
      </c>
      <c r="M2346" s="14" t="str">
        <f>VLOOKUP(H2346,FormSalesRepTable[],2,0)</f>
        <v>South</v>
      </c>
      <c r="N2346" s="13">
        <f t="shared" si="38"/>
        <v>24.5</v>
      </c>
    </row>
    <row r="2347" spans="7:14" x14ac:dyDescent="0.25">
      <c r="G2347" s="3">
        <v>41583</v>
      </c>
      <c r="H2347" t="s">
        <v>84</v>
      </c>
      <c r="I2347" t="s">
        <v>24</v>
      </c>
      <c r="J2347">
        <v>0</v>
      </c>
      <c r="K2347">
        <v>2</v>
      </c>
      <c r="L2347" s="13">
        <f>VLOOKUP(I2347,FormProductsTable[],2,0)*(1-FormTransactionsTable[[#This Row],[Discount]])</f>
        <v>34</v>
      </c>
      <c r="M2347" s="14" t="str">
        <f>VLOOKUP(H2347,FormSalesRepTable[],2,0)</f>
        <v>West</v>
      </c>
      <c r="N2347" s="13">
        <f t="shared" si="38"/>
        <v>68</v>
      </c>
    </row>
    <row r="2348" spans="7:14" x14ac:dyDescent="0.25">
      <c r="G2348" s="3">
        <v>41975</v>
      </c>
      <c r="H2348" t="s">
        <v>8</v>
      </c>
      <c r="I2348" t="s">
        <v>33</v>
      </c>
      <c r="J2348">
        <v>0</v>
      </c>
      <c r="K2348">
        <v>3</v>
      </c>
      <c r="L2348" s="13">
        <f>VLOOKUP(I2348,FormProductsTable[],2,0)*(1-FormTransactionsTable[[#This Row],[Discount]])</f>
        <v>23.5</v>
      </c>
      <c r="M2348" s="14" t="str">
        <f>VLOOKUP(H2348,FormSalesRepTable[],2,0)</f>
        <v>MidWest</v>
      </c>
      <c r="N2348" s="13">
        <f t="shared" si="38"/>
        <v>70.5</v>
      </c>
    </row>
    <row r="2349" spans="7:14" x14ac:dyDescent="0.25">
      <c r="G2349" s="3">
        <v>41586</v>
      </c>
      <c r="H2349" t="s">
        <v>84</v>
      </c>
      <c r="I2349" t="s">
        <v>30</v>
      </c>
      <c r="J2349">
        <v>0</v>
      </c>
      <c r="K2349">
        <v>3</v>
      </c>
      <c r="L2349" s="13">
        <f>VLOOKUP(I2349,FormProductsTable[],2,0)*(1-FormTransactionsTable[[#This Row],[Discount]])</f>
        <v>30</v>
      </c>
      <c r="M2349" s="14" t="str">
        <f>VLOOKUP(H2349,FormSalesRepTable[],2,0)</f>
        <v>West</v>
      </c>
      <c r="N2349" s="13">
        <f t="shared" si="38"/>
        <v>90</v>
      </c>
    </row>
    <row r="2350" spans="7:14" x14ac:dyDescent="0.25">
      <c r="G2350" s="3">
        <v>41725</v>
      </c>
      <c r="H2350" t="s">
        <v>45</v>
      </c>
      <c r="I2350" t="s">
        <v>17</v>
      </c>
      <c r="J2350">
        <v>0.01</v>
      </c>
      <c r="K2350">
        <v>3</v>
      </c>
      <c r="L2350" s="13">
        <f>VLOOKUP(I2350,FormProductsTable[],2,0)*(1-FormTransactionsTable[[#This Row],[Discount]])</f>
        <v>22.720499999999998</v>
      </c>
      <c r="M2350" s="14" t="str">
        <f>VLOOKUP(H2350,FormSalesRepTable[],2,0)</f>
        <v>MidWest</v>
      </c>
      <c r="N2350" s="13">
        <f t="shared" si="38"/>
        <v>68.16</v>
      </c>
    </row>
    <row r="2351" spans="7:14" x14ac:dyDescent="0.25">
      <c r="G2351" s="3">
        <v>41678</v>
      </c>
      <c r="H2351" t="s">
        <v>29</v>
      </c>
      <c r="I2351" t="s">
        <v>36</v>
      </c>
      <c r="J2351">
        <v>0</v>
      </c>
      <c r="K2351">
        <v>1</v>
      </c>
      <c r="L2351" s="13">
        <f>VLOOKUP(I2351,FormProductsTable[],2,0)*(1-FormTransactionsTable[[#This Row],[Discount]])</f>
        <v>25</v>
      </c>
      <c r="M2351" s="14" t="str">
        <f>VLOOKUP(H2351,FormSalesRepTable[],2,0)</f>
        <v>East</v>
      </c>
      <c r="N2351" s="13">
        <f t="shared" si="38"/>
        <v>25</v>
      </c>
    </row>
    <row r="2352" spans="7:14" x14ac:dyDescent="0.25">
      <c r="G2352" s="3">
        <v>41995</v>
      </c>
      <c r="H2352" t="s">
        <v>56</v>
      </c>
      <c r="I2352" t="s">
        <v>24</v>
      </c>
      <c r="J2352">
        <v>0.01</v>
      </c>
      <c r="K2352">
        <v>1</v>
      </c>
      <c r="L2352" s="13">
        <f>VLOOKUP(I2352,FormProductsTable[],2,0)*(1-FormTransactionsTable[[#This Row],[Discount]])</f>
        <v>33.659999999999997</v>
      </c>
      <c r="M2352" s="14" t="str">
        <f>VLOOKUP(H2352,FormSalesRepTable[],2,0)</f>
        <v>South</v>
      </c>
      <c r="N2352" s="13">
        <f t="shared" si="38"/>
        <v>33.659999999999997</v>
      </c>
    </row>
    <row r="2353" spans="7:14" x14ac:dyDescent="0.25">
      <c r="G2353" s="3">
        <v>41492</v>
      </c>
      <c r="H2353" t="s">
        <v>76</v>
      </c>
      <c r="I2353" t="s">
        <v>12</v>
      </c>
      <c r="J2353">
        <v>2.5000000000000001E-2</v>
      </c>
      <c r="K2353">
        <v>4</v>
      </c>
      <c r="L2353" s="13">
        <f>VLOOKUP(I2353,FormProductsTable[],2,0)*(1-FormTransactionsTable[[#This Row],[Discount]])</f>
        <v>22.376249999999999</v>
      </c>
      <c r="M2353" s="14" t="str">
        <f>VLOOKUP(H2353,FormSalesRepTable[],2,0)</f>
        <v>MidWest</v>
      </c>
      <c r="N2353" s="13">
        <f t="shared" si="38"/>
        <v>89.51</v>
      </c>
    </row>
    <row r="2354" spans="7:14" x14ac:dyDescent="0.25">
      <c r="G2354" s="3">
        <v>41958</v>
      </c>
      <c r="H2354" t="s">
        <v>51</v>
      </c>
      <c r="I2354" t="s">
        <v>17</v>
      </c>
      <c r="J2354">
        <v>0.02</v>
      </c>
      <c r="K2354">
        <v>2</v>
      </c>
      <c r="L2354" s="13">
        <f>VLOOKUP(I2354,FormProductsTable[],2,0)*(1-FormTransactionsTable[[#This Row],[Discount]])</f>
        <v>22.491</v>
      </c>
      <c r="M2354" s="14" t="str">
        <f>VLOOKUP(H2354,FormSalesRepTable[],2,0)</f>
        <v>South</v>
      </c>
      <c r="N2354" s="13">
        <f t="shared" si="38"/>
        <v>44.98</v>
      </c>
    </row>
    <row r="2355" spans="7:14" x14ac:dyDescent="0.25">
      <c r="G2355" s="3">
        <v>41785</v>
      </c>
      <c r="H2355" t="s">
        <v>54</v>
      </c>
      <c r="I2355" t="s">
        <v>16</v>
      </c>
      <c r="J2355">
        <v>1.4999999999999999E-2</v>
      </c>
      <c r="K2355">
        <v>2</v>
      </c>
      <c r="L2355" s="13">
        <f>VLOOKUP(I2355,FormProductsTable[],2,0)*(1-FormTransactionsTable[[#This Row],[Discount]])</f>
        <v>19.650749999999999</v>
      </c>
      <c r="M2355" s="14" t="str">
        <f>VLOOKUP(H2355,FormSalesRepTable[],2,0)</f>
        <v>South</v>
      </c>
      <c r="N2355" s="13">
        <f t="shared" si="38"/>
        <v>39.299999999999997</v>
      </c>
    </row>
    <row r="2356" spans="7:14" x14ac:dyDescent="0.25">
      <c r="G2356" s="3">
        <v>41820</v>
      </c>
      <c r="H2356" t="s">
        <v>37</v>
      </c>
      <c r="I2356" t="s">
        <v>12</v>
      </c>
      <c r="J2356">
        <v>0</v>
      </c>
      <c r="K2356">
        <v>3</v>
      </c>
      <c r="L2356" s="13">
        <f>VLOOKUP(I2356,FormProductsTable[],2,0)*(1-FormTransactionsTable[[#This Row],[Discount]])</f>
        <v>22.95</v>
      </c>
      <c r="M2356" s="14" t="str">
        <f>VLOOKUP(H2356,FormSalesRepTable[],2,0)</f>
        <v>South</v>
      </c>
      <c r="N2356" s="13">
        <f t="shared" si="38"/>
        <v>68.849999999999994</v>
      </c>
    </row>
    <row r="2357" spans="7:14" x14ac:dyDescent="0.25">
      <c r="G2357" s="3">
        <v>41649</v>
      </c>
      <c r="H2357" t="s">
        <v>23</v>
      </c>
      <c r="I2357" t="s">
        <v>30</v>
      </c>
      <c r="J2357">
        <v>0</v>
      </c>
      <c r="K2357">
        <v>3</v>
      </c>
      <c r="L2357" s="13">
        <f>VLOOKUP(I2357,FormProductsTable[],2,0)*(1-FormTransactionsTable[[#This Row],[Discount]])</f>
        <v>30</v>
      </c>
      <c r="M2357" s="14" t="str">
        <f>VLOOKUP(H2357,FormSalesRepTable[],2,0)</f>
        <v>MidWest</v>
      </c>
      <c r="N2357" s="13">
        <f t="shared" si="38"/>
        <v>90</v>
      </c>
    </row>
    <row r="2358" spans="7:14" x14ac:dyDescent="0.25">
      <c r="G2358" s="3">
        <v>41584</v>
      </c>
      <c r="H2358" t="s">
        <v>13</v>
      </c>
      <c r="I2358" t="s">
        <v>16</v>
      </c>
      <c r="J2358">
        <v>0.01</v>
      </c>
      <c r="K2358">
        <v>1</v>
      </c>
      <c r="L2358" s="13">
        <f>VLOOKUP(I2358,FormProductsTable[],2,0)*(1-FormTransactionsTable[[#This Row],[Discount]])</f>
        <v>19.750499999999999</v>
      </c>
      <c r="M2358" s="14" t="str">
        <f>VLOOKUP(H2358,FormSalesRepTable[],2,0)</f>
        <v>West</v>
      </c>
      <c r="N2358" s="13">
        <f t="shared" si="38"/>
        <v>19.75</v>
      </c>
    </row>
    <row r="2359" spans="7:14" x14ac:dyDescent="0.25">
      <c r="G2359" s="3">
        <v>41556</v>
      </c>
      <c r="H2359" t="s">
        <v>57</v>
      </c>
      <c r="I2359" t="s">
        <v>30</v>
      </c>
      <c r="J2359">
        <v>1.4999999999999999E-2</v>
      </c>
      <c r="K2359">
        <v>25</v>
      </c>
      <c r="L2359" s="13">
        <f>VLOOKUP(I2359,FormProductsTable[],2,0)*(1-FormTransactionsTable[[#This Row],[Discount]])</f>
        <v>29.55</v>
      </c>
      <c r="M2359" s="14" t="str">
        <f>VLOOKUP(H2359,FormSalesRepTable[],2,0)</f>
        <v>East</v>
      </c>
      <c r="N2359" s="13">
        <f t="shared" si="38"/>
        <v>738.75</v>
      </c>
    </row>
    <row r="2360" spans="7:14" x14ac:dyDescent="0.25">
      <c r="G2360" s="3">
        <v>41589</v>
      </c>
      <c r="H2360" t="s">
        <v>45</v>
      </c>
      <c r="I2360" t="s">
        <v>7</v>
      </c>
      <c r="J2360">
        <v>0</v>
      </c>
      <c r="K2360">
        <v>1</v>
      </c>
      <c r="L2360" s="13">
        <f>VLOOKUP(I2360,FormProductsTable[],2,0)*(1-FormTransactionsTable[[#This Row],[Discount]])</f>
        <v>21</v>
      </c>
      <c r="M2360" s="14" t="str">
        <f>VLOOKUP(H2360,FormSalesRepTable[],2,0)</f>
        <v>MidWest</v>
      </c>
      <c r="N2360" s="13">
        <f t="shared" si="38"/>
        <v>21</v>
      </c>
    </row>
    <row r="2361" spans="7:14" x14ac:dyDescent="0.25">
      <c r="G2361" s="3">
        <v>41686</v>
      </c>
      <c r="H2361" t="s">
        <v>29</v>
      </c>
      <c r="I2361" t="s">
        <v>30</v>
      </c>
      <c r="J2361">
        <v>2.5000000000000001E-2</v>
      </c>
      <c r="K2361">
        <v>2</v>
      </c>
      <c r="L2361" s="13">
        <f>VLOOKUP(I2361,FormProductsTable[],2,0)*(1-FormTransactionsTable[[#This Row],[Discount]])</f>
        <v>29.25</v>
      </c>
      <c r="M2361" s="14" t="str">
        <f>VLOOKUP(H2361,FormSalesRepTable[],2,0)</f>
        <v>East</v>
      </c>
      <c r="N2361" s="13">
        <f t="shared" si="38"/>
        <v>58.5</v>
      </c>
    </row>
    <row r="2362" spans="7:14" x14ac:dyDescent="0.25">
      <c r="G2362" s="3">
        <v>41618</v>
      </c>
      <c r="H2362" t="s">
        <v>42</v>
      </c>
      <c r="I2362" t="s">
        <v>24</v>
      </c>
      <c r="J2362">
        <v>0.01</v>
      </c>
      <c r="K2362">
        <v>8</v>
      </c>
      <c r="L2362" s="13">
        <f>VLOOKUP(I2362,FormProductsTable[],2,0)*(1-FormTransactionsTable[[#This Row],[Discount]])</f>
        <v>33.659999999999997</v>
      </c>
      <c r="M2362" s="14" t="str">
        <f>VLOOKUP(H2362,FormSalesRepTable[],2,0)</f>
        <v>MidWest</v>
      </c>
      <c r="N2362" s="13">
        <f t="shared" si="38"/>
        <v>269.27999999999997</v>
      </c>
    </row>
    <row r="2363" spans="7:14" x14ac:dyDescent="0.25">
      <c r="G2363" s="3">
        <v>41638</v>
      </c>
      <c r="H2363" t="s">
        <v>86</v>
      </c>
      <c r="I2363" t="s">
        <v>33</v>
      </c>
      <c r="J2363">
        <v>0</v>
      </c>
      <c r="K2363">
        <v>3</v>
      </c>
      <c r="L2363" s="13">
        <f>VLOOKUP(I2363,FormProductsTable[],2,0)*(1-FormTransactionsTable[[#This Row],[Discount]])</f>
        <v>23.5</v>
      </c>
      <c r="M2363" s="14" t="str">
        <f>VLOOKUP(H2363,FormSalesRepTable[],2,0)</f>
        <v>South</v>
      </c>
      <c r="N2363" s="13">
        <f t="shared" si="38"/>
        <v>70.5</v>
      </c>
    </row>
    <row r="2364" spans="7:14" x14ac:dyDescent="0.25">
      <c r="G2364" s="3">
        <v>41994</v>
      </c>
      <c r="H2364" t="s">
        <v>13</v>
      </c>
      <c r="I2364" t="s">
        <v>36</v>
      </c>
      <c r="J2364">
        <v>2.5000000000000001E-2</v>
      </c>
      <c r="K2364">
        <v>2</v>
      </c>
      <c r="L2364" s="13">
        <f>VLOOKUP(I2364,FormProductsTable[],2,0)*(1-FormTransactionsTable[[#This Row],[Discount]])</f>
        <v>24.375</v>
      </c>
      <c r="M2364" s="14" t="str">
        <f>VLOOKUP(H2364,FormSalesRepTable[],2,0)</f>
        <v>West</v>
      </c>
      <c r="N2364" s="13">
        <f t="shared" si="38"/>
        <v>48.75</v>
      </c>
    </row>
    <row r="2365" spans="7:14" x14ac:dyDescent="0.25">
      <c r="G2365" s="3">
        <v>41634</v>
      </c>
      <c r="H2365" t="s">
        <v>40</v>
      </c>
      <c r="I2365" t="s">
        <v>7</v>
      </c>
      <c r="J2365">
        <v>2.5000000000000001E-2</v>
      </c>
      <c r="K2365">
        <v>2</v>
      </c>
      <c r="L2365" s="13">
        <f>VLOOKUP(I2365,FormProductsTable[],2,0)*(1-FormTransactionsTable[[#This Row],[Discount]])</f>
        <v>20.474999999999998</v>
      </c>
      <c r="M2365" s="14" t="str">
        <f>VLOOKUP(H2365,FormSalesRepTable[],2,0)</f>
        <v>South</v>
      </c>
      <c r="N2365" s="13">
        <f t="shared" si="38"/>
        <v>40.950000000000003</v>
      </c>
    </row>
    <row r="2366" spans="7:14" x14ac:dyDescent="0.25">
      <c r="G2366" s="3">
        <v>41625</v>
      </c>
      <c r="H2366" t="s">
        <v>65</v>
      </c>
      <c r="I2366" t="s">
        <v>7</v>
      </c>
      <c r="J2366">
        <v>0.03</v>
      </c>
      <c r="K2366">
        <v>1</v>
      </c>
      <c r="L2366" s="13">
        <f>VLOOKUP(I2366,FormProductsTable[],2,0)*(1-FormTransactionsTable[[#This Row],[Discount]])</f>
        <v>20.37</v>
      </c>
      <c r="M2366" s="14" t="str">
        <f>VLOOKUP(H2366,FormSalesRepTable[],2,0)</f>
        <v>MidWest</v>
      </c>
      <c r="N2366" s="13">
        <f t="shared" si="38"/>
        <v>20.37</v>
      </c>
    </row>
    <row r="2367" spans="7:14" x14ac:dyDescent="0.25">
      <c r="G2367" s="3">
        <v>41817</v>
      </c>
      <c r="H2367" t="s">
        <v>56</v>
      </c>
      <c r="I2367" t="s">
        <v>17</v>
      </c>
      <c r="J2367">
        <v>0</v>
      </c>
      <c r="K2367">
        <v>1</v>
      </c>
      <c r="L2367" s="13">
        <f>VLOOKUP(I2367,FormProductsTable[],2,0)*(1-FormTransactionsTable[[#This Row],[Discount]])</f>
        <v>22.95</v>
      </c>
      <c r="M2367" s="14" t="str">
        <f>VLOOKUP(H2367,FormSalesRepTable[],2,0)</f>
        <v>South</v>
      </c>
      <c r="N2367" s="13">
        <f t="shared" si="38"/>
        <v>22.95</v>
      </c>
    </row>
    <row r="2368" spans="7:14" x14ac:dyDescent="0.25">
      <c r="G2368" s="3">
        <v>41913</v>
      </c>
      <c r="H2368" t="s">
        <v>84</v>
      </c>
      <c r="I2368" t="s">
        <v>11</v>
      </c>
      <c r="J2368">
        <v>0.01</v>
      </c>
      <c r="K2368">
        <v>3</v>
      </c>
      <c r="L2368" s="13">
        <f>VLOOKUP(I2368,FormProductsTable[],2,0)*(1-FormTransactionsTable[[#This Row],[Discount]])</f>
        <v>79.150500000000008</v>
      </c>
      <c r="M2368" s="14" t="str">
        <f>VLOOKUP(H2368,FormSalesRepTable[],2,0)</f>
        <v>West</v>
      </c>
      <c r="N2368" s="13">
        <f t="shared" si="38"/>
        <v>237.45</v>
      </c>
    </row>
    <row r="2369" spans="7:14" x14ac:dyDescent="0.25">
      <c r="G2369" s="3">
        <v>41589</v>
      </c>
      <c r="H2369" t="s">
        <v>40</v>
      </c>
      <c r="I2369" t="s">
        <v>17</v>
      </c>
      <c r="J2369">
        <v>2.5000000000000001E-2</v>
      </c>
      <c r="K2369">
        <v>1</v>
      </c>
      <c r="L2369" s="13">
        <f>VLOOKUP(I2369,FormProductsTable[],2,0)*(1-FormTransactionsTable[[#This Row],[Discount]])</f>
        <v>22.376249999999999</v>
      </c>
      <c r="M2369" s="14" t="str">
        <f>VLOOKUP(H2369,FormSalesRepTable[],2,0)</f>
        <v>South</v>
      </c>
      <c r="N2369" s="13">
        <f t="shared" si="38"/>
        <v>22.38</v>
      </c>
    </row>
    <row r="2370" spans="7:14" x14ac:dyDescent="0.25">
      <c r="G2370" s="3">
        <v>41409</v>
      </c>
      <c r="H2370" t="s">
        <v>80</v>
      </c>
      <c r="I2370" t="s">
        <v>16</v>
      </c>
      <c r="J2370">
        <v>0</v>
      </c>
      <c r="K2370">
        <v>1</v>
      </c>
      <c r="L2370" s="13">
        <f>VLOOKUP(I2370,FormProductsTable[],2,0)*(1-FormTransactionsTable[[#This Row],[Discount]])</f>
        <v>19.95</v>
      </c>
      <c r="M2370" s="14" t="str">
        <f>VLOOKUP(H2370,FormSalesRepTable[],2,0)</f>
        <v>East</v>
      </c>
      <c r="N2370" s="13">
        <f t="shared" si="38"/>
        <v>19.95</v>
      </c>
    </row>
    <row r="2371" spans="7:14" x14ac:dyDescent="0.25">
      <c r="G2371" s="3">
        <v>41964</v>
      </c>
      <c r="H2371" t="s">
        <v>88</v>
      </c>
      <c r="I2371" t="s">
        <v>17</v>
      </c>
      <c r="J2371">
        <v>0</v>
      </c>
      <c r="K2371">
        <v>2</v>
      </c>
      <c r="L2371" s="13">
        <f>VLOOKUP(I2371,FormProductsTable[],2,0)*(1-FormTransactionsTable[[#This Row],[Discount]])</f>
        <v>22.95</v>
      </c>
      <c r="M2371" s="14" t="str">
        <f>VLOOKUP(H2371,FormSalesRepTable[],2,0)</f>
        <v>West</v>
      </c>
      <c r="N2371" s="13">
        <f t="shared" ref="N2371:N2434" si="39">ROUND(L2371*K2371,2)</f>
        <v>45.9</v>
      </c>
    </row>
    <row r="2372" spans="7:14" x14ac:dyDescent="0.25">
      <c r="G2372" s="3">
        <v>41609</v>
      </c>
      <c r="H2372" t="s">
        <v>49</v>
      </c>
      <c r="I2372" t="s">
        <v>36</v>
      </c>
      <c r="J2372">
        <v>0</v>
      </c>
      <c r="K2372">
        <v>2</v>
      </c>
      <c r="L2372" s="13">
        <f>VLOOKUP(I2372,FormProductsTable[],2,0)*(1-FormTransactionsTable[[#This Row],[Discount]])</f>
        <v>25</v>
      </c>
      <c r="M2372" s="14" t="str">
        <f>VLOOKUP(H2372,FormSalesRepTable[],2,0)</f>
        <v>MidWest</v>
      </c>
      <c r="N2372" s="13">
        <f t="shared" si="39"/>
        <v>50</v>
      </c>
    </row>
    <row r="2373" spans="7:14" x14ac:dyDescent="0.25">
      <c r="G2373" s="3">
        <v>41634</v>
      </c>
      <c r="H2373" t="s">
        <v>70</v>
      </c>
      <c r="I2373" t="s">
        <v>16</v>
      </c>
      <c r="J2373">
        <v>0</v>
      </c>
      <c r="K2373">
        <v>18</v>
      </c>
      <c r="L2373" s="13">
        <f>VLOOKUP(I2373,FormProductsTable[],2,0)*(1-FormTransactionsTable[[#This Row],[Discount]])</f>
        <v>19.95</v>
      </c>
      <c r="M2373" s="14" t="str">
        <f>VLOOKUP(H2373,FormSalesRepTable[],2,0)</f>
        <v>MidWest</v>
      </c>
      <c r="N2373" s="13">
        <f t="shared" si="39"/>
        <v>359.1</v>
      </c>
    </row>
    <row r="2374" spans="7:14" x14ac:dyDescent="0.25">
      <c r="G2374" s="3">
        <v>41616</v>
      </c>
      <c r="H2374" t="s">
        <v>62</v>
      </c>
      <c r="I2374" t="s">
        <v>24</v>
      </c>
      <c r="J2374">
        <v>1.4999999999999999E-2</v>
      </c>
      <c r="K2374">
        <v>1</v>
      </c>
      <c r="L2374" s="13">
        <f>VLOOKUP(I2374,FormProductsTable[],2,0)*(1-FormTransactionsTable[[#This Row],[Discount]])</f>
        <v>33.49</v>
      </c>
      <c r="M2374" s="14" t="str">
        <f>VLOOKUP(H2374,FormSalesRepTable[],2,0)</f>
        <v>MidWest</v>
      </c>
      <c r="N2374" s="13">
        <f t="shared" si="39"/>
        <v>33.49</v>
      </c>
    </row>
    <row r="2375" spans="7:14" x14ac:dyDescent="0.25">
      <c r="G2375" s="3">
        <v>41598</v>
      </c>
      <c r="H2375" t="s">
        <v>89</v>
      </c>
      <c r="I2375" t="s">
        <v>24</v>
      </c>
      <c r="J2375">
        <v>0.02</v>
      </c>
      <c r="K2375">
        <v>2</v>
      </c>
      <c r="L2375" s="13">
        <f>VLOOKUP(I2375,FormProductsTable[],2,0)*(1-FormTransactionsTable[[#This Row],[Discount]])</f>
        <v>33.32</v>
      </c>
      <c r="M2375" s="14" t="str">
        <f>VLOOKUP(H2375,FormSalesRepTable[],2,0)</f>
        <v>West</v>
      </c>
      <c r="N2375" s="13">
        <f t="shared" si="39"/>
        <v>66.64</v>
      </c>
    </row>
    <row r="2376" spans="7:14" x14ac:dyDescent="0.25">
      <c r="G2376" s="3">
        <v>41595</v>
      </c>
      <c r="H2376" t="s">
        <v>81</v>
      </c>
      <c r="I2376" t="s">
        <v>16</v>
      </c>
      <c r="J2376">
        <v>0</v>
      </c>
      <c r="K2376">
        <v>3</v>
      </c>
      <c r="L2376" s="13">
        <f>VLOOKUP(I2376,FormProductsTable[],2,0)*(1-FormTransactionsTable[[#This Row],[Discount]])</f>
        <v>19.95</v>
      </c>
      <c r="M2376" s="14" t="str">
        <f>VLOOKUP(H2376,FormSalesRepTable[],2,0)</f>
        <v>West</v>
      </c>
      <c r="N2376" s="13">
        <f t="shared" si="39"/>
        <v>59.85</v>
      </c>
    </row>
    <row r="2377" spans="7:14" x14ac:dyDescent="0.25">
      <c r="G2377" s="3">
        <v>41521</v>
      </c>
      <c r="H2377" t="s">
        <v>10</v>
      </c>
      <c r="I2377" t="s">
        <v>21</v>
      </c>
      <c r="J2377">
        <v>0</v>
      </c>
      <c r="K2377">
        <v>2</v>
      </c>
      <c r="L2377" s="13">
        <f>VLOOKUP(I2377,FormProductsTable[],2,0)*(1-FormTransactionsTable[[#This Row],[Discount]])</f>
        <v>25</v>
      </c>
      <c r="M2377" s="14" t="str">
        <f>VLOOKUP(H2377,FormSalesRepTable[],2,0)</f>
        <v>West</v>
      </c>
      <c r="N2377" s="13">
        <f t="shared" si="39"/>
        <v>50</v>
      </c>
    </row>
    <row r="2378" spans="7:14" x14ac:dyDescent="0.25">
      <c r="G2378" s="3">
        <v>41581</v>
      </c>
      <c r="H2378" t="s">
        <v>47</v>
      </c>
      <c r="I2378" t="s">
        <v>17</v>
      </c>
      <c r="J2378">
        <v>0</v>
      </c>
      <c r="K2378">
        <v>23</v>
      </c>
      <c r="L2378" s="13">
        <f>VLOOKUP(I2378,FormProductsTable[],2,0)*(1-FormTransactionsTable[[#This Row],[Discount]])</f>
        <v>22.95</v>
      </c>
      <c r="M2378" s="14" t="str">
        <f>VLOOKUP(H2378,FormSalesRepTable[],2,0)</f>
        <v>MidWest</v>
      </c>
      <c r="N2378" s="13">
        <f t="shared" si="39"/>
        <v>527.85</v>
      </c>
    </row>
    <row r="2379" spans="7:14" x14ac:dyDescent="0.25">
      <c r="G2379" s="3">
        <v>41787</v>
      </c>
      <c r="H2379" t="s">
        <v>29</v>
      </c>
      <c r="I2379" t="s">
        <v>17</v>
      </c>
      <c r="J2379">
        <v>0</v>
      </c>
      <c r="K2379">
        <v>1</v>
      </c>
      <c r="L2379" s="13">
        <f>VLOOKUP(I2379,FormProductsTable[],2,0)*(1-FormTransactionsTable[[#This Row],[Discount]])</f>
        <v>22.95</v>
      </c>
      <c r="M2379" s="14" t="str">
        <f>VLOOKUP(H2379,FormSalesRepTable[],2,0)</f>
        <v>East</v>
      </c>
      <c r="N2379" s="13">
        <f t="shared" si="39"/>
        <v>22.95</v>
      </c>
    </row>
    <row r="2380" spans="7:14" x14ac:dyDescent="0.25">
      <c r="G2380" s="3">
        <v>41963</v>
      </c>
      <c r="H2380" t="s">
        <v>68</v>
      </c>
      <c r="I2380" t="s">
        <v>16</v>
      </c>
      <c r="J2380">
        <v>0.03</v>
      </c>
      <c r="K2380">
        <v>2</v>
      </c>
      <c r="L2380" s="13">
        <f>VLOOKUP(I2380,FormProductsTable[],2,0)*(1-FormTransactionsTable[[#This Row],[Discount]])</f>
        <v>19.351499999999998</v>
      </c>
      <c r="M2380" s="14" t="str">
        <f>VLOOKUP(H2380,FormSalesRepTable[],2,0)</f>
        <v>MidWest</v>
      </c>
      <c r="N2380" s="13">
        <f t="shared" si="39"/>
        <v>38.700000000000003</v>
      </c>
    </row>
    <row r="2381" spans="7:14" x14ac:dyDescent="0.25">
      <c r="G2381" s="3">
        <v>41991</v>
      </c>
      <c r="H2381" t="s">
        <v>45</v>
      </c>
      <c r="I2381" t="s">
        <v>36</v>
      </c>
      <c r="J2381">
        <v>0</v>
      </c>
      <c r="K2381">
        <v>2</v>
      </c>
      <c r="L2381" s="13">
        <f>VLOOKUP(I2381,FormProductsTable[],2,0)*(1-FormTransactionsTable[[#This Row],[Discount]])</f>
        <v>25</v>
      </c>
      <c r="M2381" s="14" t="str">
        <f>VLOOKUP(H2381,FormSalesRepTable[],2,0)</f>
        <v>MidWest</v>
      </c>
      <c r="N2381" s="13">
        <f t="shared" si="39"/>
        <v>50</v>
      </c>
    </row>
    <row r="2382" spans="7:14" x14ac:dyDescent="0.25">
      <c r="G2382" s="3">
        <v>41601</v>
      </c>
      <c r="H2382" t="s">
        <v>42</v>
      </c>
      <c r="I2382" t="s">
        <v>11</v>
      </c>
      <c r="J2382">
        <v>0</v>
      </c>
      <c r="K2382">
        <v>1</v>
      </c>
      <c r="L2382" s="13">
        <f>VLOOKUP(I2382,FormProductsTable[],2,0)*(1-FormTransactionsTable[[#This Row],[Discount]])</f>
        <v>79.95</v>
      </c>
      <c r="M2382" s="14" t="str">
        <f>VLOOKUP(H2382,FormSalesRepTable[],2,0)</f>
        <v>MidWest</v>
      </c>
      <c r="N2382" s="13">
        <f t="shared" si="39"/>
        <v>79.95</v>
      </c>
    </row>
    <row r="2383" spans="7:14" x14ac:dyDescent="0.25">
      <c r="G2383" s="3">
        <v>41698</v>
      </c>
      <c r="H2383" t="s">
        <v>40</v>
      </c>
      <c r="I2383" t="s">
        <v>27</v>
      </c>
      <c r="J2383">
        <v>0</v>
      </c>
      <c r="K2383">
        <v>1</v>
      </c>
      <c r="L2383" s="13">
        <f>VLOOKUP(I2383,FormProductsTable[],2,0)*(1-FormTransactionsTable[[#This Row],[Discount]])</f>
        <v>27.5</v>
      </c>
      <c r="M2383" s="14" t="str">
        <f>VLOOKUP(H2383,FormSalesRepTable[],2,0)</f>
        <v>South</v>
      </c>
      <c r="N2383" s="13">
        <f t="shared" si="39"/>
        <v>27.5</v>
      </c>
    </row>
    <row r="2384" spans="7:14" x14ac:dyDescent="0.25">
      <c r="G2384" s="3">
        <v>41972</v>
      </c>
      <c r="H2384" t="s">
        <v>31</v>
      </c>
      <c r="I2384" t="s">
        <v>30</v>
      </c>
      <c r="J2384">
        <v>0</v>
      </c>
      <c r="K2384">
        <v>3</v>
      </c>
      <c r="L2384" s="13">
        <f>VLOOKUP(I2384,FormProductsTable[],2,0)*(1-FormTransactionsTable[[#This Row],[Discount]])</f>
        <v>30</v>
      </c>
      <c r="M2384" s="14" t="str">
        <f>VLOOKUP(H2384,FormSalesRepTable[],2,0)</f>
        <v>West</v>
      </c>
      <c r="N2384" s="13">
        <f t="shared" si="39"/>
        <v>90</v>
      </c>
    </row>
    <row r="2385" spans="7:14" x14ac:dyDescent="0.25">
      <c r="G2385" s="3">
        <v>41928</v>
      </c>
      <c r="H2385" t="s">
        <v>59</v>
      </c>
      <c r="I2385" t="s">
        <v>7</v>
      </c>
      <c r="J2385">
        <v>0.03</v>
      </c>
      <c r="K2385">
        <v>3</v>
      </c>
      <c r="L2385" s="13">
        <f>VLOOKUP(I2385,FormProductsTable[],2,0)*(1-FormTransactionsTable[[#This Row],[Discount]])</f>
        <v>20.37</v>
      </c>
      <c r="M2385" s="14" t="str">
        <f>VLOOKUP(H2385,FormSalesRepTable[],2,0)</f>
        <v>South</v>
      </c>
      <c r="N2385" s="13">
        <f t="shared" si="39"/>
        <v>61.11</v>
      </c>
    </row>
    <row r="2386" spans="7:14" x14ac:dyDescent="0.25">
      <c r="G2386" s="3">
        <v>41982</v>
      </c>
      <c r="H2386" t="s">
        <v>42</v>
      </c>
      <c r="I2386" t="s">
        <v>16</v>
      </c>
      <c r="J2386">
        <v>0</v>
      </c>
      <c r="K2386">
        <v>2</v>
      </c>
      <c r="L2386" s="13">
        <f>VLOOKUP(I2386,FormProductsTable[],2,0)*(1-FormTransactionsTable[[#This Row],[Discount]])</f>
        <v>19.95</v>
      </c>
      <c r="M2386" s="14" t="str">
        <f>VLOOKUP(H2386,FormSalesRepTable[],2,0)</f>
        <v>MidWest</v>
      </c>
      <c r="N2386" s="13">
        <f t="shared" si="39"/>
        <v>39.9</v>
      </c>
    </row>
    <row r="2387" spans="7:14" x14ac:dyDescent="0.25">
      <c r="G2387" s="3">
        <v>41959</v>
      </c>
      <c r="H2387" t="s">
        <v>89</v>
      </c>
      <c r="I2387" t="s">
        <v>17</v>
      </c>
      <c r="J2387">
        <v>1.4999999999999999E-2</v>
      </c>
      <c r="K2387">
        <v>4</v>
      </c>
      <c r="L2387" s="13">
        <f>VLOOKUP(I2387,FormProductsTable[],2,0)*(1-FormTransactionsTable[[#This Row],[Discount]])</f>
        <v>22.60575</v>
      </c>
      <c r="M2387" s="14" t="str">
        <f>VLOOKUP(H2387,FormSalesRepTable[],2,0)</f>
        <v>West</v>
      </c>
      <c r="N2387" s="13">
        <f t="shared" si="39"/>
        <v>90.42</v>
      </c>
    </row>
    <row r="2388" spans="7:14" x14ac:dyDescent="0.25">
      <c r="G2388" s="3">
        <v>41328</v>
      </c>
      <c r="H2388" t="s">
        <v>82</v>
      </c>
      <c r="I2388" t="s">
        <v>12</v>
      </c>
      <c r="J2388">
        <v>2.5000000000000001E-2</v>
      </c>
      <c r="K2388">
        <v>1</v>
      </c>
      <c r="L2388" s="13">
        <f>VLOOKUP(I2388,FormProductsTable[],2,0)*(1-FormTransactionsTable[[#This Row],[Discount]])</f>
        <v>22.376249999999999</v>
      </c>
      <c r="M2388" s="14" t="str">
        <f>VLOOKUP(H2388,FormSalesRepTable[],2,0)</f>
        <v>South</v>
      </c>
      <c r="N2388" s="13">
        <f t="shared" si="39"/>
        <v>22.38</v>
      </c>
    </row>
    <row r="2389" spans="7:14" x14ac:dyDescent="0.25">
      <c r="G2389" s="3">
        <v>41608</v>
      </c>
      <c r="H2389" t="s">
        <v>42</v>
      </c>
      <c r="I2389" t="s">
        <v>36</v>
      </c>
      <c r="J2389">
        <v>0</v>
      </c>
      <c r="K2389">
        <v>15</v>
      </c>
      <c r="L2389" s="13">
        <f>VLOOKUP(I2389,FormProductsTable[],2,0)*(1-FormTransactionsTable[[#This Row],[Discount]])</f>
        <v>25</v>
      </c>
      <c r="M2389" s="14" t="str">
        <f>VLOOKUP(H2389,FormSalesRepTable[],2,0)</f>
        <v>MidWest</v>
      </c>
      <c r="N2389" s="13">
        <f t="shared" si="39"/>
        <v>375</v>
      </c>
    </row>
    <row r="2390" spans="7:14" x14ac:dyDescent="0.25">
      <c r="G2390" s="3">
        <v>41619</v>
      </c>
      <c r="H2390" t="s">
        <v>83</v>
      </c>
      <c r="I2390" t="s">
        <v>24</v>
      </c>
      <c r="J2390">
        <v>0.01</v>
      </c>
      <c r="K2390">
        <v>2</v>
      </c>
      <c r="L2390" s="13">
        <f>VLOOKUP(I2390,FormProductsTable[],2,0)*(1-FormTransactionsTable[[#This Row],[Discount]])</f>
        <v>33.659999999999997</v>
      </c>
      <c r="M2390" s="14" t="str">
        <f>VLOOKUP(H2390,FormSalesRepTable[],2,0)</f>
        <v>East</v>
      </c>
      <c r="N2390" s="13">
        <f t="shared" si="39"/>
        <v>67.319999999999993</v>
      </c>
    </row>
    <row r="2391" spans="7:14" x14ac:dyDescent="0.25">
      <c r="G2391" s="3">
        <v>41965</v>
      </c>
      <c r="H2391" t="s">
        <v>29</v>
      </c>
      <c r="I2391" t="s">
        <v>36</v>
      </c>
      <c r="J2391">
        <v>0</v>
      </c>
      <c r="K2391">
        <v>3</v>
      </c>
      <c r="L2391" s="13">
        <f>VLOOKUP(I2391,FormProductsTable[],2,0)*(1-FormTransactionsTable[[#This Row],[Discount]])</f>
        <v>25</v>
      </c>
      <c r="M2391" s="14" t="str">
        <f>VLOOKUP(H2391,FormSalesRepTable[],2,0)</f>
        <v>East</v>
      </c>
      <c r="N2391" s="13">
        <f t="shared" si="39"/>
        <v>75</v>
      </c>
    </row>
    <row r="2392" spans="7:14" x14ac:dyDescent="0.25">
      <c r="G2392" s="3">
        <v>41636</v>
      </c>
      <c r="H2392" t="s">
        <v>51</v>
      </c>
      <c r="I2392" t="s">
        <v>21</v>
      </c>
      <c r="J2392">
        <v>0</v>
      </c>
      <c r="K2392">
        <v>11</v>
      </c>
      <c r="L2392" s="13">
        <f>VLOOKUP(I2392,FormProductsTable[],2,0)*(1-FormTransactionsTable[[#This Row],[Discount]])</f>
        <v>25</v>
      </c>
      <c r="M2392" s="14" t="str">
        <f>VLOOKUP(H2392,FormSalesRepTable[],2,0)</f>
        <v>South</v>
      </c>
      <c r="N2392" s="13">
        <f t="shared" si="39"/>
        <v>275</v>
      </c>
    </row>
    <row r="2393" spans="7:14" x14ac:dyDescent="0.25">
      <c r="G2393" s="3">
        <v>41715</v>
      </c>
      <c r="H2393" t="s">
        <v>91</v>
      </c>
      <c r="I2393" t="s">
        <v>17</v>
      </c>
      <c r="J2393">
        <v>0</v>
      </c>
      <c r="K2393">
        <v>2</v>
      </c>
      <c r="L2393" s="13">
        <f>VLOOKUP(I2393,FormProductsTable[],2,0)*(1-FormTransactionsTable[[#This Row],[Discount]])</f>
        <v>22.95</v>
      </c>
      <c r="M2393" s="14" t="str">
        <f>VLOOKUP(H2393,FormSalesRepTable[],2,0)</f>
        <v>West</v>
      </c>
      <c r="N2393" s="13">
        <f t="shared" si="39"/>
        <v>45.9</v>
      </c>
    </row>
    <row r="2394" spans="7:14" x14ac:dyDescent="0.25">
      <c r="G2394" s="3">
        <v>41608</v>
      </c>
      <c r="H2394" t="s">
        <v>42</v>
      </c>
      <c r="I2394" t="s">
        <v>12</v>
      </c>
      <c r="J2394">
        <v>0.03</v>
      </c>
      <c r="K2394">
        <v>3</v>
      </c>
      <c r="L2394" s="13">
        <f>VLOOKUP(I2394,FormProductsTable[],2,0)*(1-FormTransactionsTable[[#This Row],[Discount]])</f>
        <v>22.261499999999998</v>
      </c>
      <c r="M2394" s="14" t="str">
        <f>VLOOKUP(H2394,FormSalesRepTable[],2,0)</f>
        <v>MidWest</v>
      </c>
      <c r="N2394" s="13">
        <f t="shared" si="39"/>
        <v>66.78</v>
      </c>
    </row>
    <row r="2395" spans="7:14" x14ac:dyDescent="0.25">
      <c r="G2395" s="3">
        <v>41568</v>
      </c>
      <c r="H2395" t="s">
        <v>13</v>
      </c>
      <c r="I2395" t="s">
        <v>12</v>
      </c>
      <c r="J2395">
        <v>0.01</v>
      </c>
      <c r="K2395">
        <v>2</v>
      </c>
      <c r="L2395" s="13">
        <f>VLOOKUP(I2395,FormProductsTable[],2,0)*(1-FormTransactionsTable[[#This Row],[Discount]])</f>
        <v>22.720499999999998</v>
      </c>
      <c r="M2395" s="14" t="str">
        <f>VLOOKUP(H2395,FormSalesRepTable[],2,0)</f>
        <v>West</v>
      </c>
      <c r="N2395" s="13">
        <f t="shared" si="39"/>
        <v>45.44</v>
      </c>
    </row>
    <row r="2396" spans="7:14" x14ac:dyDescent="0.25">
      <c r="G2396" s="3">
        <v>41951</v>
      </c>
      <c r="H2396" t="s">
        <v>51</v>
      </c>
      <c r="I2396" t="s">
        <v>24</v>
      </c>
      <c r="J2396">
        <v>0.02</v>
      </c>
      <c r="K2396">
        <v>1</v>
      </c>
      <c r="L2396" s="13">
        <f>VLOOKUP(I2396,FormProductsTable[],2,0)*(1-FormTransactionsTable[[#This Row],[Discount]])</f>
        <v>33.32</v>
      </c>
      <c r="M2396" s="14" t="str">
        <f>VLOOKUP(H2396,FormSalesRepTable[],2,0)</f>
        <v>South</v>
      </c>
      <c r="N2396" s="13">
        <f t="shared" si="39"/>
        <v>33.32</v>
      </c>
    </row>
    <row r="2397" spans="7:14" x14ac:dyDescent="0.25">
      <c r="G2397" s="3">
        <v>41909</v>
      </c>
      <c r="H2397" t="s">
        <v>23</v>
      </c>
      <c r="I2397" t="s">
        <v>36</v>
      </c>
      <c r="J2397">
        <v>0</v>
      </c>
      <c r="K2397">
        <v>1</v>
      </c>
      <c r="L2397" s="13">
        <f>VLOOKUP(I2397,FormProductsTable[],2,0)*(1-FormTransactionsTable[[#This Row],[Discount]])</f>
        <v>25</v>
      </c>
      <c r="M2397" s="14" t="str">
        <f>VLOOKUP(H2397,FormSalesRepTable[],2,0)</f>
        <v>MidWest</v>
      </c>
      <c r="N2397" s="13">
        <f t="shared" si="39"/>
        <v>25</v>
      </c>
    </row>
    <row r="2398" spans="7:14" x14ac:dyDescent="0.25">
      <c r="G2398" s="3">
        <v>41961</v>
      </c>
      <c r="H2398" t="s">
        <v>71</v>
      </c>
      <c r="I2398" t="s">
        <v>16</v>
      </c>
      <c r="J2398">
        <v>1.4999999999999999E-2</v>
      </c>
      <c r="K2398">
        <v>2</v>
      </c>
      <c r="L2398" s="13">
        <f>VLOOKUP(I2398,FormProductsTable[],2,0)*(1-FormTransactionsTable[[#This Row],[Discount]])</f>
        <v>19.650749999999999</v>
      </c>
      <c r="M2398" s="14" t="str">
        <f>VLOOKUP(H2398,FormSalesRepTable[],2,0)</f>
        <v>East</v>
      </c>
      <c r="N2398" s="13">
        <f t="shared" si="39"/>
        <v>39.299999999999997</v>
      </c>
    </row>
    <row r="2399" spans="7:14" x14ac:dyDescent="0.25">
      <c r="G2399" s="3">
        <v>41584</v>
      </c>
      <c r="H2399" t="s">
        <v>20</v>
      </c>
      <c r="I2399" t="s">
        <v>36</v>
      </c>
      <c r="J2399">
        <v>0</v>
      </c>
      <c r="K2399">
        <v>2</v>
      </c>
      <c r="L2399" s="13">
        <f>VLOOKUP(I2399,FormProductsTable[],2,0)*(1-FormTransactionsTable[[#This Row],[Discount]])</f>
        <v>25</v>
      </c>
      <c r="M2399" s="14" t="str">
        <f>VLOOKUP(H2399,FormSalesRepTable[],2,0)</f>
        <v>West</v>
      </c>
      <c r="N2399" s="13">
        <f t="shared" si="39"/>
        <v>50</v>
      </c>
    </row>
    <row r="2400" spans="7:14" x14ac:dyDescent="0.25">
      <c r="G2400" s="3">
        <v>41730</v>
      </c>
      <c r="H2400" t="s">
        <v>44</v>
      </c>
      <c r="I2400" t="s">
        <v>21</v>
      </c>
      <c r="J2400">
        <v>0.03</v>
      </c>
      <c r="K2400">
        <v>1</v>
      </c>
      <c r="L2400" s="13">
        <f>VLOOKUP(I2400,FormProductsTable[],2,0)*(1-FormTransactionsTable[[#This Row],[Discount]])</f>
        <v>24.25</v>
      </c>
      <c r="M2400" s="14" t="str">
        <f>VLOOKUP(H2400,FormSalesRepTable[],2,0)</f>
        <v>MidWest</v>
      </c>
      <c r="N2400" s="13">
        <f t="shared" si="39"/>
        <v>24.25</v>
      </c>
    </row>
    <row r="2401" spans="7:14" x14ac:dyDescent="0.25">
      <c r="G2401" s="3">
        <v>41605</v>
      </c>
      <c r="H2401" t="s">
        <v>84</v>
      </c>
      <c r="I2401" t="s">
        <v>11</v>
      </c>
      <c r="J2401">
        <v>1.4999999999999999E-2</v>
      </c>
      <c r="K2401">
        <v>2</v>
      </c>
      <c r="L2401" s="13">
        <f>VLOOKUP(I2401,FormProductsTable[],2,0)*(1-FormTransactionsTable[[#This Row],[Discount]])</f>
        <v>78.750749999999996</v>
      </c>
      <c r="M2401" s="14" t="str">
        <f>VLOOKUP(H2401,FormSalesRepTable[],2,0)</f>
        <v>West</v>
      </c>
      <c r="N2401" s="13">
        <f t="shared" si="39"/>
        <v>157.5</v>
      </c>
    </row>
    <row r="2402" spans="7:14" x14ac:dyDescent="0.25">
      <c r="G2402" s="3">
        <v>41632</v>
      </c>
      <c r="H2402" t="s">
        <v>40</v>
      </c>
      <c r="I2402" t="s">
        <v>16</v>
      </c>
      <c r="J2402">
        <v>0</v>
      </c>
      <c r="K2402">
        <v>4</v>
      </c>
      <c r="L2402" s="13">
        <f>VLOOKUP(I2402,FormProductsTable[],2,0)*(1-FormTransactionsTable[[#This Row],[Discount]])</f>
        <v>19.95</v>
      </c>
      <c r="M2402" s="14" t="str">
        <f>VLOOKUP(H2402,FormSalesRepTable[],2,0)</f>
        <v>South</v>
      </c>
      <c r="N2402" s="13">
        <f t="shared" si="39"/>
        <v>79.8</v>
      </c>
    </row>
    <row r="2403" spans="7:14" x14ac:dyDescent="0.25">
      <c r="G2403" s="3">
        <v>41309</v>
      </c>
      <c r="H2403" t="s">
        <v>81</v>
      </c>
      <c r="I2403" t="s">
        <v>16</v>
      </c>
      <c r="J2403">
        <v>0</v>
      </c>
      <c r="K2403">
        <v>3</v>
      </c>
      <c r="L2403" s="13">
        <f>VLOOKUP(I2403,FormProductsTable[],2,0)*(1-FormTransactionsTable[[#This Row],[Discount]])</f>
        <v>19.95</v>
      </c>
      <c r="M2403" s="14" t="str">
        <f>VLOOKUP(H2403,FormSalesRepTable[],2,0)</f>
        <v>West</v>
      </c>
      <c r="N2403" s="13">
        <f t="shared" si="39"/>
        <v>59.85</v>
      </c>
    </row>
    <row r="2404" spans="7:14" x14ac:dyDescent="0.25">
      <c r="G2404" s="3">
        <v>41635</v>
      </c>
      <c r="H2404" t="s">
        <v>39</v>
      </c>
      <c r="I2404" t="s">
        <v>16</v>
      </c>
      <c r="J2404">
        <v>0</v>
      </c>
      <c r="K2404">
        <v>2</v>
      </c>
      <c r="L2404" s="13">
        <f>VLOOKUP(I2404,FormProductsTable[],2,0)*(1-FormTransactionsTable[[#This Row],[Discount]])</f>
        <v>19.95</v>
      </c>
      <c r="M2404" s="14" t="str">
        <f>VLOOKUP(H2404,FormSalesRepTable[],2,0)</f>
        <v>East</v>
      </c>
      <c r="N2404" s="13">
        <f t="shared" si="39"/>
        <v>39.9</v>
      </c>
    </row>
    <row r="2405" spans="7:14" x14ac:dyDescent="0.25">
      <c r="G2405" s="3">
        <v>41961</v>
      </c>
      <c r="H2405" t="s">
        <v>84</v>
      </c>
      <c r="I2405" t="s">
        <v>36</v>
      </c>
      <c r="J2405">
        <v>0.01</v>
      </c>
      <c r="K2405">
        <v>3</v>
      </c>
      <c r="L2405" s="13">
        <f>VLOOKUP(I2405,FormProductsTable[],2,0)*(1-FormTransactionsTable[[#This Row],[Discount]])</f>
        <v>24.75</v>
      </c>
      <c r="M2405" s="14" t="str">
        <f>VLOOKUP(H2405,FormSalesRepTable[],2,0)</f>
        <v>West</v>
      </c>
      <c r="N2405" s="13">
        <f t="shared" si="39"/>
        <v>74.25</v>
      </c>
    </row>
    <row r="2406" spans="7:14" x14ac:dyDescent="0.25">
      <c r="G2406" s="3">
        <v>41591</v>
      </c>
      <c r="H2406" t="s">
        <v>32</v>
      </c>
      <c r="I2406" t="s">
        <v>17</v>
      </c>
      <c r="J2406">
        <v>0</v>
      </c>
      <c r="K2406">
        <v>1</v>
      </c>
      <c r="L2406" s="13">
        <f>VLOOKUP(I2406,FormProductsTable[],2,0)*(1-FormTransactionsTable[[#This Row],[Discount]])</f>
        <v>22.95</v>
      </c>
      <c r="M2406" s="14" t="str">
        <f>VLOOKUP(H2406,FormSalesRepTable[],2,0)</f>
        <v>MidWest</v>
      </c>
      <c r="N2406" s="13">
        <f t="shared" si="39"/>
        <v>22.95</v>
      </c>
    </row>
    <row r="2407" spans="7:14" x14ac:dyDescent="0.25">
      <c r="G2407" s="3">
        <v>41962</v>
      </c>
      <c r="H2407" t="s">
        <v>44</v>
      </c>
      <c r="I2407" t="s">
        <v>24</v>
      </c>
      <c r="J2407">
        <v>0.03</v>
      </c>
      <c r="K2407">
        <v>2</v>
      </c>
      <c r="L2407" s="13">
        <f>VLOOKUP(I2407,FormProductsTable[],2,0)*(1-FormTransactionsTable[[#This Row],[Discount]])</f>
        <v>32.979999999999997</v>
      </c>
      <c r="M2407" s="14" t="str">
        <f>VLOOKUP(H2407,FormSalesRepTable[],2,0)</f>
        <v>MidWest</v>
      </c>
      <c r="N2407" s="13">
        <f t="shared" si="39"/>
        <v>65.959999999999994</v>
      </c>
    </row>
    <row r="2408" spans="7:14" x14ac:dyDescent="0.25">
      <c r="G2408" s="3">
        <v>41619</v>
      </c>
      <c r="H2408" t="s">
        <v>42</v>
      </c>
      <c r="I2408" t="s">
        <v>16</v>
      </c>
      <c r="J2408">
        <v>0.03</v>
      </c>
      <c r="K2408">
        <v>1</v>
      </c>
      <c r="L2408" s="13">
        <f>VLOOKUP(I2408,FormProductsTable[],2,0)*(1-FormTransactionsTable[[#This Row],[Discount]])</f>
        <v>19.351499999999998</v>
      </c>
      <c r="M2408" s="14" t="str">
        <f>VLOOKUP(H2408,FormSalesRepTable[],2,0)</f>
        <v>MidWest</v>
      </c>
      <c r="N2408" s="13">
        <f t="shared" si="39"/>
        <v>19.350000000000001</v>
      </c>
    </row>
    <row r="2409" spans="7:14" x14ac:dyDescent="0.25">
      <c r="G2409" s="3">
        <v>41998</v>
      </c>
      <c r="H2409" t="s">
        <v>88</v>
      </c>
      <c r="I2409" t="s">
        <v>24</v>
      </c>
      <c r="J2409">
        <v>1.4999999999999999E-2</v>
      </c>
      <c r="K2409">
        <v>2</v>
      </c>
      <c r="L2409" s="13">
        <f>VLOOKUP(I2409,FormProductsTable[],2,0)*(1-FormTransactionsTable[[#This Row],[Discount]])</f>
        <v>33.49</v>
      </c>
      <c r="M2409" s="14" t="str">
        <f>VLOOKUP(H2409,FormSalesRepTable[],2,0)</f>
        <v>West</v>
      </c>
      <c r="N2409" s="13">
        <f t="shared" si="39"/>
        <v>66.98</v>
      </c>
    </row>
    <row r="2410" spans="7:14" x14ac:dyDescent="0.25">
      <c r="G2410" s="3">
        <v>41609</v>
      </c>
      <c r="H2410" t="s">
        <v>34</v>
      </c>
      <c r="I2410" t="s">
        <v>30</v>
      </c>
      <c r="J2410">
        <v>0.01</v>
      </c>
      <c r="K2410">
        <v>1</v>
      </c>
      <c r="L2410" s="13">
        <f>VLOOKUP(I2410,FormProductsTable[],2,0)*(1-FormTransactionsTable[[#This Row],[Discount]])</f>
        <v>29.7</v>
      </c>
      <c r="M2410" s="14" t="str">
        <f>VLOOKUP(H2410,FormSalesRepTable[],2,0)</f>
        <v>MidWest</v>
      </c>
      <c r="N2410" s="13">
        <f t="shared" si="39"/>
        <v>29.7</v>
      </c>
    </row>
    <row r="2411" spans="7:14" x14ac:dyDescent="0.25">
      <c r="G2411" s="3">
        <v>41944</v>
      </c>
      <c r="H2411" t="s">
        <v>49</v>
      </c>
      <c r="I2411" t="s">
        <v>17</v>
      </c>
      <c r="J2411">
        <v>0</v>
      </c>
      <c r="K2411">
        <v>3</v>
      </c>
      <c r="L2411" s="13">
        <f>VLOOKUP(I2411,FormProductsTable[],2,0)*(1-FormTransactionsTable[[#This Row],[Discount]])</f>
        <v>22.95</v>
      </c>
      <c r="M2411" s="14" t="str">
        <f>VLOOKUP(H2411,FormSalesRepTable[],2,0)</f>
        <v>MidWest</v>
      </c>
      <c r="N2411" s="13">
        <f t="shared" si="39"/>
        <v>68.849999999999994</v>
      </c>
    </row>
    <row r="2412" spans="7:14" x14ac:dyDescent="0.25">
      <c r="G2412" s="3">
        <v>41384</v>
      </c>
      <c r="H2412" t="s">
        <v>78</v>
      </c>
      <c r="I2412" t="s">
        <v>11</v>
      </c>
      <c r="J2412">
        <v>0.01</v>
      </c>
      <c r="K2412">
        <v>6</v>
      </c>
      <c r="L2412" s="13">
        <f>VLOOKUP(I2412,FormProductsTable[],2,0)*(1-FormTransactionsTable[[#This Row],[Discount]])</f>
        <v>79.150500000000008</v>
      </c>
      <c r="M2412" s="14" t="str">
        <f>VLOOKUP(H2412,FormSalesRepTable[],2,0)</f>
        <v>South</v>
      </c>
      <c r="N2412" s="13">
        <f t="shared" si="39"/>
        <v>474.9</v>
      </c>
    </row>
    <row r="2413" spans="7:14" x14ac:dyDescent="0.25">
      <c r="G2413" s="3">
        <v>41965</v>
      </c>
      <c r="H2413" t="s">
        <v>45</v>
      </c>
      <c r="I2413" t="s">
        <v>24</v>
      </c>
      <c r="J2413">
        <v>0</v>
      </c>
      <c r="K2413">
        <v>1</v>
      </c>
      <c r="L2413" s="13">
        <f>VLOOKUP(I2413,FormProductsTable[],2,0)*(1-FormTransactionsTable[[#This Row],[Discount]])</f>
        <v>34</v>
      </c>
      <c r="M2413" s="14" t="str">
        <f>VLOOKUP(H2413,FormSalesRepTable[],2,0)</f>
        <v>MidWest</v>
      </c>
      <c r="N2413" s="13">
        <f t="shared" si="39"/>
        <v>34</v>
      </c>
    </row>
    <row r="2414" spans="7:14" x14ac:dyDescent="0.25">
      <c r="G2414" s="3">
        <v>41630</v>
      </c>
      <c r="H2414" t="s">
        <v>40</v>
      </c>
      <c r="I2414" t="s">
        <v>7</v>
      </c>
      <c r="J2414">
        <v>0</v>
      </c>
      <c r="K2414">
        <v>1</v>
      </c>
      <c r="L2414" s="13">
        <f>VLOOKUP(I2414,FormProductsTable[],2,0)*(1-FormTransactionsTable[[#This Row],[Discount]])</f>
        <v>21</v>
      </c>
      <c r="M2414" s="14" t="str">
        <f>VLOOKUP(H2414,FormSalesRepTable[],2,0)</f>
        <v>South</v>
      </c>
      <c r="N2414" s="13">
        <f t="shared" si="39"/>
        <v>21</v>
      </c>
    </row>
    <row r="2415" spans="7:14" x14ac:dyDescent="0.25">
      <c r="G2415" s="3">
        <v>41889</v>
      </c>
      <c r="H2415" t="s">
        <v>92</v>
      </c>
      <c r="I2415" t="s">
        <v>30</v>
      </c>
      <c r="J2415">
        <v>1.4999999999999999E-2</v>
      </c>
      <c r="K2415">
        <v>6</v>
      </c>
      <c r="L2415" s="13">
        <f>VLOOKUP(I2415,FormProductsTable[],2,0)*(1-FormTransactionsTable[[#This Row],[Discount]])</f>
        <v>29.55</v>
      </c>
      <c r="M2415" s="14" t="str">
        <f>VLOOKUP(H2415,FormSalesRepTable[],2,0)</f>
        <v>MidWest</v>
      </c>
      <c r="N2415" s="13">
        <f t="shared" si="39"/>
        <v>177.3</v>
      </c>
    </row>
    <row r="2416" spans="7:14" x14ac:dyDescent="0.25">
      <c r="G2416" s="3">
        <v>41978</v>
      </c>
      <c r="H2416" t="s">
        <v>60</v>
      </c>
      <c r="I2416" t="s">
        <v>7</v>
      </c>
      <c r="J2416">
        <v>2.5000000000000001E-2</v>
      </c>
      <c r="K2416">
        <v>2</v>
      </c>
      <c r="L2416" s="13">
        <f>VLOOKUP(I2416,FormProductsTable[],2,0)*(1-FormTransactionsTable[[#This Row],[Discount]])</f>
        <v>20.474999999999998</v>
      </c>
      <c r="M2416" s="14" t="str">
        <f>VLOOKUP(H2416,FormSalesRepTable[],2,0)</f>
        <v>South</v>
      </c>
      <c r="N2416" s="13">
        <f t="shared" si="39"/>
        <v>40.950000000000003</v>
      </c>
    </row>
    <row r="2417" spans="7:14" x14ac:dyDescent="0.25">
      <c r="G2417" s="3">
        <v>41999</v>
      </c>
      <c r="H2417" t="s">
        <v>46</v>
      </c>
      <c r="I2417" t="s">
        <v>12</v>
      </c>
      <c r="J2417">
        <v>0</v>
      </c>
      <c r="K2417">
        <v>3</v>
      </c>
      <c r="L2417" s="13">
        <f>VLOOKUP(I2417,FormProductsTable[],2,0)*(1-FormTransactionsTable[[#This Row],[Discount]])</f>
        <v>22.95</v>
      </c>
      <c r="M2417" s="14" t="str">
        <f>VLOOKUP(H2417,FormSalesRepTable[],2,0)</f>
        <v>South</v>
      </c>
      <c r="N2417" s="13">
        <f t="shared" si="39"/>
        <v>68.849999999999994</v>
      </c>
    </row>
    <row r="2418" spans="7:14" x14ac:dyDescent="0.25">
      <c r="G2418" s="3">
        <v>41511</v>
      </c>
      <c r="H2418" t="s">
        <v>58</v>
      </c>
      <c r="I2418" t="s">
        <v>33</v>
      </c>
      <c r="J2418">
        <v>2.5000000000000001E-2</v>
      </c>
      <c r="K2418">
        <v>2</v>
      </c>
      <c r="L2418" s="13">
        <f>VLOOKUP(I2418,FormProductsTable[],2,0)*(1-FormTransactionsTable[[#This Row],[Discount]])</f>
        <v>22.912499999999998</v>
      </c>
      <c r="M2418" s="14" t="str">
        <f>VLOOKUP(H2418,FormSalesRepTable[],2,0)</f>
        <v>East</v>
      </c>
      <c r="N2418" s="13">
        <f t="shared" si="39"/>
        <v>45.83</v>
      </c>
    </row>
    <row r="2419" spans="7:14" x14ac:dyDescent="0.25">
      <c r="G2419" s="3">
        <v>41599</v>
      </c>
      <c r="H2419" t="s">
        <v>45</v>
      </c>
      <c r="I2419" t="s">
        <v>24</v>
      </c>
      <c r="J2419">
        <v>0.02</v>
      </c>
      <c r="K2419">
        <v>2</v>
      </c>
      <c r="L2419" s="13">
        <f>VLOOKUP(I2419,FormProductsTable[],2,0)*(1-FormTransactionsTable[[#This Row],[Discount]])</f>
        <v>33.32</v>
      </c>
      <c r="M2419" s="14" t="str">
        <f>VLOOKUP(H2419,FormSalesRepTable[],2,0)</f>
        <v>MidWest</v>
      </c>
      <c r="N2419" s="13">
        <f t="shared" si="39"/>
        <v>66.64</v>
      </c>
    </row>
    <row r="2420" spans="7:14" x14ac:dyDescent="0.25">
      <c r="G2420" s="3">
        <v>41608</v>
      </c>
      <c r="H2420" t="s">
        <v>26</v>
      </c>
      <c r="I2420" t="s">
        <v>17</v>
      </c>
      <c r="J2420">
        <v>0</v>
      </c>
      <c r="K2420">
        <v>1</v>
      </c>
      <c r="L2420" s="13">
        <f>VLOOKUP(I2420,FormProductsTable[],2,0)*(1-FormTransactionsTable[[#This Row],[Discount]])</f>
        <v>22.95</v>
      </c>
      <c r="M2420" s="14" t="str">
        <f>VLOOKUP(H2420,FormSalesRepTable[],2,0)</f>
        <v>MidWest</v>
      </c>
      <c r="N2420" s="13">
        <f t="shared" si="39"/>
        <v>22.95</v>
      </c>
    </row>
    <row r="2421" spans="7:14" x14ac:dyDescent="0.25">
      <c r="G2421" s="3">
        <v>41963</v>
      </c>
      <c r="H2421" t="s">
        <v>70</v>
      </c>
      <c r="I2421" t="s">
        <v>12</v>
      </c>
      <c r="J2421">
        <v>0.02</v>
      </c>
      <c r="K2421">
        <v>3</v>
      </c>
      <c r="L2421" s="13">
        <f>VLOOKUP(I2421,FormProductsTable[],2,0)*(1-FormTransactionsTable[[#This Row],[Discount]])</f>
        <v>22.491</v>
      </c>
      <c r="M2421" s="14" t="str">
        <f>VLOOKUP(H2421,FormSalesRepTable[],2,0)</f>
        <v>MidWest</v>
      </c>
      <c r="N2421" s="13">
        <f t="shared" si="39"/>
        <v>67.47</v>
      </c>
    </row>
    <row r="2422" spans="7:14" x14ac:dyDescent="0.25">
      <c r="G2422" s="3">
        <v>41601</v>
      </c>
      <c r="H2422" t="s">
        <v>46</v>
      </c>
      <c r="I2422" t="s">
        <v>33</v>
      </c>
      <c r="J2422">
        <v>0.02</v>
      </c>
      <c r="K2422">
        <v>2</v>
      </c>
      <c r="L2422" s="13">
        <f>VLOOKUP(I2422,FormProductsTable[],2,0)*(1-FormTransactionsTable[[#This Row],[Discount]])</f>
        <v>23.03</v>
      </c>
      <c r="M2422" s="14" t="str">
        <f>VLOOKUP(H2422,FormSalesRepTable[],2,0)</f>
        <v>South</v>
      </c>
      <c r="N2422" s="13">
        <f t="shared" si="39"/>
        <v>46.06</v>
      </c>
    </row>
    <row r="2423" spans="7:14" x14ac:dyDescent="0.25">
      <c r="G2423" s="3">
        <v>41610</v>
      </c>
      <c r="H2423" t="s">
        <v>26</v>
      </c>
      <c r="I2423" t="s">
        <v>12</v>
      </c>
      <c r="J2423">
        <v>1.4999999999999999E-2</v>
      </c>
      <c r="K2423">
        <v>1</v>
      </c>
      <c r="L2423" s="13">
        <f>VLOOKUP(I2423,FormProductsTable[],2,0)*(1-FormTransactionsTable[[#This Row],[Discount]])</f>
        <v>22.60575</v>
      </c>
      <c r="M2423" s="14" t="str">
        <f>VLOOKUP(H2423,FormSalesRepTable[],2,0)</f>
        <v>MidWest</v>
      </c>
      <c r="N2423" s="13">
        <f t="shared" si="39"/>
        <v>22.61</v>
      </c>
    </row>
    <row r="2424" spans="7:14" x14ac:dyDescent="0.25">
      <c r="G2424" s="3">
        <v>41620</v>
      </c>
      <c r="H2424" t="s">
        <v>89</v>
      </c>
      <c r="I2424" t="s">
        <v>30</v>
      </c>
      <c r="J2424">
        <v>0</v>
      </c>
      <c r="K2424">
        <v>1</v>
      </c>
      <c r="L2424" s="13">
        <f>VLOOKUP(I2424,FormProductsTable[],2,0)*(1-FormTransactionsTable[[#This Row],[Discount]])</f>
        <v>30</v>
      </c>
      <c r="M2424" s="14" t="str">
        <f>VLOOKUP(H2424,FormSalesRepTable[],2,0)</f>
        <v>West</v>
      </c>
      <c r="N2424" s="13">
        <f t="shared" si="39"/>
        <v>30</v>
      </c>
    </row>
    <row r="2425" spans="7:14" x14ac:dyDescent="0.25">
      <c r="G2425" s="3">
        <v>41456</v>
      </c>
      <c r="H2425" t="s">
        <v>40</v>
      </c>
      <c r="I2425" t="s">
        <v>30</v>
      </c>
      <c r="J2425">
        <v>0</v>
      </c>
      <c r="K2425">
        <v>1</v>
      </c>
      <c r="L2425" s="13">
        <f>VLOOKUP(I2425,FormProductsTable[],2,0)*(1-FormTransactionsTable[[#This Row],[Discount]])</f>
        <v>30</v>
      </c>
      <c r="M2425" s="14" t="str">
        <f>VLOOKUP(H2425,FormSalesRepTable[],2,0)</f>
        <v>South</v>
      </c>
      <c r="N2425" s="13">
        <f t="shared" si="39"/>
        <v>30</v>
      </c>
    </row>
    <row r="2426" spans="7:14" x14ac:dyDescent="0.25">
      <c r="G2426" s="3">
        <v>41592</v>
      </c>
      <c r="H2426" t="s">
        <v>46</v>
      </c>
      <c r="I2426" t="s">
        <v>24</v>
      </c>
      <c r="J2426">
        <v>0</v>
      </c>
      <c r="K2426">
        <v>1</v>
      </c>
      <c r="L2426" s="13">
        <f>VLOOKUP(I2426,FormProductsTable[],2,0)*(1-FormTransactionsTable[[#This Row],[Discount]])</f>
        <v>34</v>
      </c>
      <c r="M2426" s="14" t="str">
        <f>VLOOKUP(H2426,FormSalesRepTable[],2,0)</f>
        <v>South</v>
      </c>
      <c r="N2426" s="13">
        <f t="shared" si="39"/>
        <v>34</v>
      </c>
    </row>
    <row r="2427" spans="7:14" x14ac:dyDescent="0.25">
      <c r="G2427" s="3">
        <v>41958</v>
      </c>
      <c r="H2427" t="s">
        <v>61</v>
      </c>
      <c r="I2427" t="s">
        <v>12</v>
      </c>
      <c r="J2427">
        <v>0.02</v>
      </c>
      <c r="K2427">
        <v>2</v>
      </c>
      <c r="L2427" s="13">
        <f>VLOOKUP(I2427,FormProductsTable[],2,0)*(1-FormTransactionsTable[[#This Row],[Discount]])</f>
        <v>22.491</v>
      </c>
      <c r="M2427" s="14" t="str">
        <f>VLOOKUP(H2427,FormSalesRepTable[],2,0)</f>
        <v>East</v>
      </c>
      <c r="N2427" s="13">
        <f t="shared" si="39"/>
        <v>44.98</v>
      </c>
    </row>
    <row r="2428" spans="7:14" x14ac:dyDescent="0.25">
      <c r="G2428" s="3">
        <v>41617</v>
      </c>
      <c r="H2428" t="s">
        <v>61</v>
      </c>
      <c r="I2428" t="s">
        <v>17</v>
      </c>
      <c r="J2428">
        <v>0</v>
      </c>
      <c r="K2428">
        <v>1</v>
      </c>
      <c r="L2428" s="13">
        <f>VLOOKUP(I2428,FormProductsTable[],2,0)*(1-FormTransactionsTable[[#This Row],[Discount]])</f>
        <v>22.95</v>
      </c>
      <c r="M2428" s="14" t="str">
        <f>VLOOKUP(H2428,FormSalesRepTable[],2,0)</f>
        <v>East</v>
      </c>
      <c r="N2428" s="13">
        <f t="shared" si="39"/>
        <v>22.95</v>
      </c>
    </row>
    <row r="2429" spans="7:14" x14ac:dyDescent="0.25">
      <c r="G2429" s="3">
        <v>41623</v>
      </c>
      <c r="H2429" t="s">
        <v>23</v>
      </c>
      <c r="I2429" t="s">
        <v>33</v>
      </c>
      <c r="J2429">
        <v>0</v>
      </c>
      <c r="K2429">
        <v>1</v>
      </c>
      <c r="L2429" s="13">
        <f>VLOOKUP(I2429,FormProductsTable[],2,0)*(1-FormTransactionsTable[[#This Row],[Discount]])</f>
        <v>23.5</v>
      </c>
      <c r="M2429" s="14" t="str">
        <f>VLOOKUP(H2429,FormSalesRepTable[],2,0)</f>
        <v>MidWest</v>
      </c>
      <c r="N2429" s="13">
        <f t="shared" si="39"/>
        <v>23.5</v>
      </c>
    </row>
    <row r="2430" spans="7:14" x14ac:dyDescent="0.25">
      <c r="G2430" s="3">
        <v>42000</v>
      </c>
      <c r="H2430" t="s">
        <v>22</v>
      </c>
      <c r="I2430" t="s">
        <v>21</v>
      </c>
      <c r="J2430">
        <v>0</v>
      </c>
      <c r="K2430">
        <v>2</v>
      </c>
      <c r="L2430" s="13">
        <f>VLOOKUP(I2430,FormProductsTable[],2,0)*(1-FormTransactionsTable[[#This Row],[Discount]])</f>
        <v>25</v>
      </c>
      <c r="M2430" s="14" t="str">
        <f>VLOOKUP(H2430,FormSalesRepTable[],2,0)</f>
        <v>East</v>
      </c>
      <c r="N2430" s="13">
        <f t="shared" si="39"/>
        <v>50</v>
      </c>
    </row>
    <row r="2431" spans="7:14" x14ac:dyDescent="0.25">
      <c r="G2431" s="3">
        <v>41606</v>
      </c>
      <c r="H2431" t="s">
        <v>68</v>
      </c>
      <c r="I2431" t="s">
        <v>16</v>
      </c>
      <c r="J2431">
        <v>0.03</v>
      </c>
      <c r="K2431">
        <v>2</v>
      </c>
      <c r="L2431" s="13">
        <f>VLOOKUP(I2431,FormProductsTable[],2,0)*(1-FormTransactionsTable[[#This Row],[Discount]])</f>
        <v>19.351499999999998</v>
      </c>
      <c r="M2431" s="14" t="str">
        <f>VLOOKUP(H2431,FormSalesRepTable[],2,0)</f>
        <v>MidWest</v>
      </c>
      <c r="N2431" s="13">
        <f t="shared" si="39"/>
        <v>38.700000000000003</v>
      </c>
    </row>
    <row r="2432" spans="7:14" x14ac:dyDescent="0.25">
      <c r="G2432" s="3">
        <v>41596</v>
      </c>
      <c r="H2432" t="s">
        <v>42</v>
      </c>
      <c r="I2432" t="s">
        <v>17</v>
      </c>
      <c r="J2432">
        <v>2.5000000000000001E-2</v>
      </c>
      <c r="K2432">
        <v>1</v>
      </c>
      <c r="L2432" s="13">
        <f>VLOOKUP(I2432,FormProductsTable[],2,0)*(1-FormTransactionsTable[[#This Row],[Discount]])</f>
        <v>22.376249999999999</v>
      </c>
      <c r="M2432" s="14" t="str">
        <f>VLOOKUP(H2432,FormSalesRepTable[],2,0)</f>
        <v>MidWest</v>
      </c>
      <c r="N2432" s="13">
        <f t="shared" si="39"/>
        <v>22.38</v>
      </c>
    </row>
    <row r="2433" spans="7:14" x14ac:dyDescent="0.25">
      <c r="G2433" s="3">
        <v>41620</v>
      </c>
      <c r="H2433" t="s">
        <v>37</v>
      </c>
      <c r="I2433" t="s">
        <v>21</v>
      </c>
      <c r="J2433">
        <v>0</v>
      </c>
      <c r="K2433">
        <v>4</v>
      </c>
      <c r="L2433" s="13">
        <f>VLOOKUP(I2433,FormProductsTable[],2,0)*(1-FormTransactionsTable[[#This Row],[Discount]])</f>
        <v>25</v>
      </c>
      <c r="M2433" s="14" t="str">
        <f>VLOOKUP(H2433,FormSalesRepTable[],2,0)</f>
        <v>South</v>
      </c>
      <c r="N2433" s="13">
        <f t="shared" si="39"/>
        <v>100</v>
      </c>
    </row>
    <row r="2434" spans="7:14" x14ac:dyDescent="0.25">
      <c r="G2434" s="3">
        <v>41991</v>
      </c>
      <c r="H2434" t="s">
        <v>42</v>
      </c>
      <c r="I2434" t="s">
        <v>36</v>
      </c>
      <c r="J2434">
        <v>0</v>
      </c>
      <c r="K2434">
        <v>1</v>
      </c>
      <c r="L2434" s="13">
        <f>VLOOKUP(I2434,FormProductsTable[],2,0)*(1-FormTransactionsTable[[#This Row],[Discount]])</f>
        <v>25</v>
      </c>
      <c r="M2434" s="14" t="str">
        <f>VLOOKUP(H2434,FormSalesRepTable[],2,0)</f>
        <v>MidWest</v>
      </c>
      <c r="N2434" s="13">
        <f t="shared" si="39"/>
        <v>25</v>
      </c>
    </row>
    <row r="2435" spans="7:14" x14ac:dyDescent="0.25">
      <c r="G2435" s="3">
        <v>41351</v>
      </c>
      <c r="H2435" t="s">
        <v>13</v>
      </c>
      <c r="I2435" t="s">
        <v>17</v>
      </c>
      <c r="J2435">
        <v>2.5000000000000001E-2</v>
      </c>
      <c r="K2435">
        <v>1</v>
      </c>
      <c r="L2435" s="13">
        <f>VLOOKUP(I2435,FormProductsTable[],2,0)*(1-FormTransactionsTable[[#This Row],[Discount]])</f>
        <v>22.376249999999999</v>
      </c>
      <c r="M2435" s="14" t="str">
        <f>VLOOKUP(H2435,FormSalesRepTable[],2,0)</f>
        <v>West</v>
      </c>
      <c r="N2435" s="13">
        <f t="shared" ref="N2435:N2498" si="40">ROUND(L2435*K2435,2)</f>
        <v>22.38</v>
      </c>
    </row>
    <row r="2436" spans="7:14" x14ac:dyDescent="0.25">
      <c r="G2436" s="3">
        <v>41952</v>
      </c>
      <c r="H2436" t="s">
        <v>89</v>
      </c>
      <c r="I2436" t="s">
        <v>17</v>
      </c>
      <c r="J2436">
        <v>2.5000000000000001E-2</v>
      </c>
      <c r="K2436">
        <v>3</v>
      </c>
      <c r="L2436" s="13">
        <f>VLOOKUP(I2436,FormProductsTable[],2,0)*(1-FormTransactionsTable[[#This Row],[Discount]])</f>
        <v>22.376249999999999</v>
      </c>
      <c r="M2436" s="14" t="str">
        <f>VLOOKUP(H2436,FormSalesRepTable[],2,0)</f>
        <v>West</v>
      </c>
      <c r="N2436" s="13">
        <f t="shared" si="40"/>
        <v>67.13</v>
      </c>
    </row>
    <row r="2437" spans="7:14" x14ac:dyDescent="0.25">
      <c r="G2437" s="3">
        <v>41600</v>
      </c>
      <c r="H2437" t="s">
        <v>31</v>
      </c>
      <c r="I2437" t="s">
        <v>24</v>
      </c>
      <c r="J2437">
        <v>2.5000000000000001E-2</v>
      </c>
      <c r="K2437">
        <v>2</v>
      </c>
      <c r="L2437" s="13">
        <f>VLOOKUP(I2437,FormProductsTable[],2,0)*(1-FormTransactionsTable[[#This Row],[Discount]])</f>
        <v>33.15</v>
      </c>
      <c r="M2437" s="14" t="str">
        <f>VLOOKUP(H2437,FormSalesRepTable[],2,0)</f>
        <v>West</v>
      </c>
      <c r="N2437" s="13">
        <f t="shared" si="40"/>
        <v>66.3</v>
      </c>
    </row>
    <row r="2438" spans="7:14" x14ac:dyDescent="0.25">
      <c r="G2438" s="3">
        <v>41798</v>
      </c>
      <c r="H2438" t="s">
        <v>43</v>
      </c>
      <c r="I2438" t="s">
        <v>16</v>
      </c>
      <c r="J2438">
        <v>0</v>
      </c>
      <c r="K2438">
        <v>3</v>
      </c>
      <c r="L2438" s="13">
        <f>VLOOKUP(I2438,FormProductsTable[],2,0)*(1-FormTransactionsTable[[#This Row],[Discount]])</f>
        <v>19.95</v>
      </c>
      <c r="M2438" s="14" t="str">
        <f>VLOOKUP(H2438,FormSalesRepTable[],2,0)</f>
        <v>MidWest</v>
      </c>
      <c r="N2438" s="13">
        <f t="shared" si="40"/>
        <v>59.85</v>
      </c>
    </row>
    <row r="2439" spans="7:14" x14ac:dyDescent="0.25">
      <c r="G2439" s="3">
        <v>41950</v>
      </c>
      <c r="H2439" t="s">
        <v>76</v>
      </c>
      <c r="I2439" t="s">
        <v>21</v>
      </c>
      <c r="J2439">
        <v>0.02</v>
      </c>
      <c r="K2439">
        <v>17</v>
      </c>
      <c r="L2439" s="13">
        <f>VLOOKUP(I2439,FormProductsTable[],2,0)*(1-FormTransactionsTable[[#This Row],[Discount]])</f>
        <v>24.5</v>
      </c>
      <c r="M2439" s="14" t="str">
        <f>VLOOKUP(H2439,FormSalesRepTable[],2,0)</f>
        <v>MidWest</v>
      </c>
      <c r="N2439" s="13">
        <f t="shared" si="40"/>
        <v>416.5</v>
      </c>
    </row>
    <row r="2440" spans="7:14" x14ac:dyDescent="0.25">
      <c r="G2440" s="3">
        <v>41951</v>
      </c>
      <c r="H2440" t="s">
        <v>73</v>
      </c>
      <c r="I2440" t="s">
        <v>17</v>
      </c>
      <c r="J2440">
        <v>0.02</v>
      </c>
      <c r="K2440">
        <v>3</v>
      </c>
      <c r="L2440" s="13">
        <f>VLOOKUP(I2440,FormProductsTable[],2,0)*(1-FormTransactionsTable[[#This Row],[Discount]])</f>
        <v>22.491</v>
      </c>
      <c r="M2440" s="14" t="str">
        <f>VLOOKUP(H2440,FormSalesRepTable[],2,0)</f>
        <v>MidWest</v>
      </c>
      <c r="N2440" s="13">
        <f t="shared" si="40"/>
        <v>67.47</v>
      </c>
    </row>
    <row r="2441" spans="7:14" x14ac:dyDescent="0.25">
      <c r="G2441" s="3">
        <v>41951</v>
      </c>
      <c r="H2441" t="s">
        <v>87</v>
      </c>
      <c r="I2441" t="s">
        <v>16</v>
      </c>
      <c r="J2441">
        <v>0</v>
      </c>
      <c r="K2441">
        <v>2</v>
      </c>
      <c r="L2441" s="13">
        <f>VLOOKUP(I2441,FormProductsTable[],2,0)*(1-FormTransactionsTable[[#This Row],[Discount]])</f>
        <v>19.95</v>
      </c>
      <c r="M2441" s="14" t="str">
        <f>VLOOKUP(H2441,FormSalesRepTable[],2,0)</f>
        <v>MidWest</v>
      </c>
      <c r="N2441" s="13">
        <f t="shared" si="40"/>
        <v>39.9</v>
      </c>
    </row>
    <row r="2442" spans="7:14" x14ac:dyDescent="0.25">
      <c r="G2442" s="3">
        <v>41988</v>
      </c>
      <c r="H2442" t="s">
        <v>31</v>
      </c>
      <c r="I2442" t="s">
        <v>7</v>
      </c>
      <c r="J2442">
        <v>0.01</v>
      </c>
      <c r="K2442">
        <v>2</v>
      </c>
      <c r="L2442" s="13">
        <f>VLOOKUP(I2442,FormProductsTable[],2,0)*(1-FormTransactionsTable[[#This Row],[Discount]])</f>
        <v>20.79</v>
      </c>
      <c r="M2442" s="14" t="str">
        <f>VLOOKUP(H2442,FormSalesRepTable[],2,0)</f>
        <v>West</v>
      </c>
      <c r="N2442" s="13">
        <f t="shared" si="40"/>
        <v>41.58</v>
      </c>
    </row>
    <row r="2443" spans="7:14" x14ac:dyDescent="0.25">
      <c r="G2443" s="3">
        <v>41608</v>
      </c>
      <c r="H2443" t="s">
        <v>52</v>
      </c>
      <c r="I2443" t="s">
        <v>12</v>
      </c>
      <c r="J2443">
        <v>0.02</v>
      </c>
      <c r="K2443">
        <v>2</v>
      </c>
      <c r="L2443" s="13">
        <f>VLOOKUP(I2443,FormProductsTable[],2,0)*(1-FormTransactionsTable[[#This Row],[Discount]])</f>
        <v>22.491</v>
      </c>
      <c r="M2443" s="14" t="str">
        <f>VLOOKUP(H2443,FormSalesRepTable[],2,0)</f>
        <v>West</v>
      </c>
      <c r="N2443" s="13">
        <f t="shared" si="40"/>
        <v>44.98</v>
      </c>
    </row>
    <row r="2444" spans="7:14" x14ac:dyDescent="0.25">
      <c r="G2444" s="3">
        <v>42001</v>
      </c>
      <c r="H2444" t="s">
        <v>64</v>
      </c>
      <c r="I2444" t="s">
        <v>12</v>
      </c>
      <c r="J2444">
        <v>0</v>
      </c>
      <c r="K2444">
        <v>3</v>
      </c>
      <c r="L2444" s="13">
        <f>VLOOKUP(I2444,FormProductsTable[],2,0)*(1-FormTransactionsTable[[#This Row],[Discount]])</f>
        <v>22.95</v>
      </c>
      <c r="M2444" s="14" t="str">
        <f>VLOOKUP(H2444,FormSalesRepTable[],2,0)</f>
        <v>West</v>
      </c>
      <c r="N2444" s="13">
        <f t="shared" si="40"/>
        <v>68.849999999999994</v>
      </c>
    </row>
    <row r="2445" spans="7:14" x14ac:dyDescent="0.25">
      <c r="G2445" s="3">
        <v>41773</v>
      </c>
      <c r="H2445" t="s">
        <v>82</v>
      </c>
      <c r="I2445" t="s">
        <v>24</v>
      </c>
      <c r="J2445">
        <v>0</v>
      </c>
      <c r="K2445">
        <v>1</v>
      </c>
      <c r="L2445" s="13">
        <f>VLOOKUP(I2445,FormProductsTable[],2,0)*(1-FormTransactionsTable[[#This Row],[Discount]])</f>
        <v>34</v>
      </c>
      <c r="M2445" s="14" t="str">
        <f>VLOOKUP(H2445,FormSalesRepTable[],2,0)</f>
        <v>South</v>
      </c>
      <c r="N2445" s="13">
        <f t="shared" si="40"/>
        <v>34</v>
      </c>
    </row>
    <row r="2446" spans="7:14" x14ac:dyDescent="0.25">
      <c r="G2446" s="3">
        <v>41558</v>
      </c>
      <c r="H2446" t="s">
        <v>57</v>
      </c>
      <c r="I2446" t="s">
        <v>30</v>
      </c>
      <c r="J2446">
        <v>2.5000000000000001E-2</v>
      </c>
      <c r="K2446">
        <v>3</v>
      </c>
      <c r="L2446" s="13">
        <f>VLOOKUP(I2446,FormProductsTable[],2,0)*(1-FormTransactionsTable[[#This Row],[Discount]])</f>
        <v>29.25</v>
      </c>
      <c r="M2446" s="14" t="str">
        <f>VLOOKUP(H2446,FormSalesRepTable[],2,0)</f>
        <v>East</v>
      </c>
      <c r="N2446" s="13">
        <f t="shared" si="40"/>
        <v>87.75</v>
      </c>
    </row>
    <row r="2447" spans="7:14" x14ac:dyDescent="0.25">
      <c r="G2447" s="3">
        <v>41730</v>
      </c>
      <c r="H2447" t="s">
        <v>83</v>
      </c>
      <c r="I2447" t="s">
        <v>16</v>
      </c>
      <c r="J2447">
        <v>0.02</v>
      </c>
      <c r="K2447">
        <v>2</v>
      </c>
      <c r="L2447" s="13">
        <f>VLOOKUP(I2447,FormProductsTable[],2,0)*(1-FormTransactionsTable[[#This Row],[Discount]])</f>
        <v>19.550999999999998</v>
      </c>
      <c r="M2447" s="14" t="str">
        <f>VLOOKUP(H2447,FormSalesRepTable[],2,0)</f>
        <v>East</v>
      </c>
      <c r="N2447" s="13">
        <f t="shared" si="40"/>
        <v>39.1</v>
      </c>
    </row>
    <row r="2448" spans="7:14" x14ac:dyDescent="0.25">
      <c r="G2448" s="3">
        <v>41883</v>
      </c>
      <c r="H2448" t="s">
        <v>54</v>
      </c>
      <c r="I2448" t="s">
        <v>12</v>
      </c>
      <c r="J2448">
        <v>0.01</v>
      </c>
      <c r="K2448">
        <v>1</v>
      </c>
      <c r="L2448" s="13">
        <f>VLOOKUP(I2448,FormProductsTable[],2,0)*(1-FormTransactionsTable[[#This Row],[Discount]])</f>
        <v>22.720499999999998</v>
      </c>
      <c r="M2448" s="14" t="str">
        <f>VLOOKUP(H2448,FormSalesRepTable[],2,0)</f>
        <v>South</v>
      </c>
      <c r="N2448" s="13">
        <f t="shared" si="40"/>
        <v>22.72</v>
      </c>
    </row>
    <row r="2449" spans="7:14" x14ac:dyDescent="0.25">
      <c r="G2449" s="3">
        <v>41993</v>
      </c>
      <c r="H2449" t="s">
        <v>73</v>
      </c>
      <c r="I2449" t="s">
        <v>17</v>
      </c>
      <c r="J2449">
        <v>0</v>
      </c>
      <c r="K2449">
        <v>1</v>
      </c>
      <c r="L2449" s="13">
        <f>VLOOKUP(I2449,FormProductsTable[],2,0)*(1-FormTransactionsTable[[#This Row],[Discount]])</f>
        <v>22.95</v>
      </c>
      <c r="M2449" s="14" t="str">
        <f>VLOOKUP(H2449,FormSalesRepTable[],2,0)</f>
        <v>MidWest</v>
      </c>
      <c r="N2449" s="13">
        <f t="shared" si="40"/>
        <v>22.95</v>
      </c>
    </row>
    <row r="2450" spans="7:14" x14ac:dyDescent="0.25">
      <c r="G2450" s="3">
        <v>41635</v>
      </c>
      <c r="H2450" t="s">
        <v>58</v>
      </c>
      <c r="I2450" t="s">
        <v>21</v>
      </c>
      <c r="J2450">
        <v>0</v>
      </c>
      <c r="K2450">
        <v>1</v>
      </c>
      <c r="L2450" s="13">
        <f>VLOOKUP(I2450,FormProductsTable[],2,0)*(1-FormTransactionsTable[[#This Row],[Discount]])</f>
        <v>25</v>
      </c>
      <c r="M2450" s="14" t="str">
        <f>VLOOKUP(H2450,FormSalesRepTable[],2,0)</f>
        <v>East</v>
      </c>
      <c r="N2450" s="13">
        <f t="shared" si="40"/>
        <v>25</v>
      </c>
    </row>
    <row r="2451" spans="7:14" x14ac:dyDescent="0.25">
      <c r="G2451" s="3">
        <v>41627</v>
      </c>
      <c r="H2451" t="s">
        <v>68</v>
      </c>
      <c r="I2451" t="s">
        <v>12</v>
      </c>
      <c r="J2451">
        <v>0.03</v>
      </c>
      <c r="K2451">
        <v>3</v>
      </c>
      <c r="L2451" s="13">
        <f>VLOOKUP(I2451,FormProductsTable[],2,0)*(1-FormTransactionsTable[[#This Row],[Discount]])</f>
        <v>22.261499999999998</v>
      </c>
      <c r="M2451" s="14" t="str">
        <f>VLOOKUP(H2451,FormSalesRepTable[],2,0)</f>
        <v>MidWest</v>
      </c>
      <c r="N2451" s="13">
        <f t="shared" si="40"/>
        <v>66.78</v>
      </c>
    </row>
    <row r="2452" spans="7:14" x14ac:dyDescent="0.25">
      <c r="G2452" s="3">
        <v>41994</v>
      </c>
      <c r="H2452" t="s">
        <v>51</v>
      </c>
      <c r="I2452" t="s">
        <v>17</v>
      </c>
      <c r="J2452">
        <v>0</v>
      </c>
      <c r="K2452">
        <v>1</v>
      </c>
      <c r="L2452" s="13">
        <f>VLOOKUP(I2452,FormProductsTable[],2,0)*(1-FormTransactionsTable[[#This Row],[Discount]])</f>
        <v>22.95</v>
      </c>
      <c r="M2452" s="14" t="str">
        <f>VLOOKUP(H2452,FormSalesRepTable[],2,0)</f>
        <v>South</v>
      </c>
      <c r="N2452" s="13">
        <f t="shared" si="40"/>
        <v>22.95</v>
      </c>
    </row>
    <row r="2453" spans="7:14" x14ac:dyDescent="0.25">
      <c r="G2453" s="3">
        <v>41981</v>
      </c>
      <c r="H2453" t="s">
        <v>85</v>
      </c>
      <c r="I2453" t="s">
        <v>30</v>
      </c>
      <c r="J2453">
        <v>0</v>
      </c>
      <c r="K2453">
        <v>2</v>
      </c>
      <c r="L2453" s="13">
        <f>VLOOKUP(I2453,FormProductsTable[],2,0)*(1-FormTransactionsTable[[#This Row],[Discount]])</f>
        <v>30</v>
      </c>
      <c r="M2453" s="14" t="str">
        <f>VLOOKUP(H2453,FormSalesRepTable[],2,0)</f>
        <v>West</v>
      </c>
      <c r="N2453" s="13">
        <f t="shared" si="40"/>
        <v>60</v>
      </c>
    </row>
    <row r="2454" spans="7:14" x14ac:dyDescent="0.25">
      <c r="G2454" s="3">
        <v>41637</v>
      </c>
      <c r="H2454" t="s">
        <v>48</v>
      </c>
      <c r="I2454" t="s">
        <v>36</v>
      </c>
      <c r="J2454">
        <v>1.4999999999999999E-2</v>
      </c>
      <c r="K2454">
        <v>9</v>
      </c>
      <c r="L2454" s="13">
        <f>VLOOKUP(I2454,FormProductsTable[],2,0)*(1-FormTransactionsTable[[#This Row],[Discount]])</f>
        <v>24.625</v>
      </c>
      <c r="M2454" s="14" t="str">
        <f>VLOOKUP(H2454,FormSalesRepTable[],2,0)</f>
        <v>West</v>
      </c>
      <c r="N2454" s="13">
        <f t="shared" si="40"/>
        <v>221.63</v>
      </c>
    </row>
    <row r="2455" spans="7:14" x14ac:dyDescent="0.25">
      <c r="G2455" s="3">
        <v>41984</v>
      </c>
      <c r="H2455" t="s">
        <v>62</v>
      </c>
      <c r="I2455" t="s">
        <v>7</v>
      </c>
      <c r="J2455">
        <v>2.5000000000000001E-2</v>
      </c>
      <c r="K2455">
        <v>1</v>
      </c>
      <c r="L2455" s="13">
        <f>VLOOKUP(I2455,FormProductsTable[],2,0)*(1-FormTransactionsTable[[#This Row],[Discount]])</f>
        <v>20.474999999999998</v>
      </c>
      <c r="M2455" s="14" t="str">
        <f>VLOOKUP(H2455,FormSalesRepTable[],2,0)</f>
        <v>MidWest</v>
      </c>
      <c r="N2455" s="13">
        <f t="shared" si="40"/>
        <v>20.48</v>
      </c>
    </row>
    <row r="2456" spans="7:14" x14ac:dyDescent="0.25">
      <c r="G2456" s="3">
        <v>41595</v>
      </c>
      <c r="H2456" t="s">
        <v>48</v>
      </c>
      <c r="I2456" t="s">
        <v>17</v>
      </c>
      <c r="J2456">
        <v>2.5000000000000001E-2</v>
      </c>
      <c r="K2456">
        <v>3</v>
      </c>
      <c r="L2456" s="13">
        <f>VLOOKUP(I2456,FormProductsTable[],2,0)*(1-FormTransactionsTable[[#This Row],[Discount]])</f>
        <v>22.376249999999999</v>
      </c>
      <c r="M2456" s="14" t="str">
        <f>VLOOKUP(H2456,FormSalesRepTable[],2,0)</f>
        <v>West</v>
      </c>
      <c r="N2456" s="13">
        <f t="shared" si="40"/>
        <v>67.13</v>
      </c>
    </row>
    <row r="2457" spans="7:14" x14ac:dyDescent="0.25">
      <c r="G2457" s="3">
        <v>41582</v>
      </c>
      <c r="H2457" t="s">
        <v>58</v>
      </c>
      <c r="I2457" t="s">
        <v>12</v>
      </c>
      <c r="J2457">
        <v>0.01</v>
      </c>
      <c r="K2457">
        <v>23</v>
      </c>
      <c r="L2457" s="13">
        <f>VLOOKUP(I2457,FormProductsTable[],2,0)*(1-FormTransactionsTable[[#This Row],[Discount]])</f>
        <v>22.720499999999998</v>
      </c>
      <c r="M2457" s="14" t="str">
        <f>VLOOKUP(H2457,FormSalesRepTable[],2,0)</f>
        <v>East</v>
      </c>
      <c r="N2457" s="13">
        <f t="shared" si="40"/>
        <v>522.57000000000005</v>
      </c>
    </row>
    <row r="2458" spans="7:14" x14ac:dyDescent="0.25">
      <c r="G2458" s="3">
        <v>41472</v>
      </c>
      <c r="H2458" t="s">
        <v>65</v>
      </c>
      <c r="I2458" t="s">
        <v>17</v>
      </c>
      <c r="J2458">
        <v>0.03</v>
      </c>
      <c r="K2458">
        <v>17</v>
      </c>
      <c r="L2458" s="13">
        <f>VLOOKUP(I2458,FormProductsTable[],2,0)*(1-FormTransactionsTable[[#This Row],[Discount]])</f>
        <v>22.261499999999998</v>
      </c>
      <c r="M2458" s="14" t="str">
        <f>VLOOKUP(H2458,FormSalesRepTable[],2,0)</f>
        <v>MidWest</v>
      </c>
      <c r="N2458" s="13">
        <f t="shared" si="40"/>
        <v>378.45</v>
      </c>
    </row>
    <row r="2459" spans="7:14" x14ac:dyDescent="0.25">
      <c r="G2459" s="3">
        <v>41423</v>
      </c>
      <c r="H2459" t="s">
        <v>42</v>
      </c>
      <c r="I2459" t="s">
        <v>24</v>
      </c>
      <c r="J2459">
        <v>1.4999999999999999E-2</v>
      </c>
      <c r="K2459">
        <v>1</v>
      </c>
      <c r="L2459" s="13">
        <f>VLOOKUP(I2459,FormProductsTable[],2,0)*(1-FormTransactionsTable[[#This Row],[Discount]])</f>
        <v>33.49</v>
      </c>
      <c r="M2459" s="14" t="str">
        <f>VLOOKUP(H2459,FormSalesRepTable[],2,0)</f>
        <v>MidWest</v>
      </c>
      <c r="N2459" s="13">
        <f t="shared" si="40"/>
        <v>33.49</v>
      </c>
    </row>
    <row r="2460" spans="7:14" x14ac:dyDescent="0.25">
      <c r="G2460" s="3">
        <v>41982</v>
      </c>
      <c r="H2460" t="s">
        <v>22</v>
      </c>
      <c r="I2460" t="s">
        <v>17</v>
      </c>
      <c r="J2460">
        <v>2.5000000000000001E-2</v>
      </c>
      <c r="K2460">
        <v>21</v>
      </c>
      <c r="L2460" s="13">
        <f>VLOOKUP(I2460,FormProductsTable[],2,0)*(1-FormTransactionsTable[[#This Row],[Discount]])</f>
        <v>22.376249999999999</v>
      </c>
      <c r="M2460" s="14" t="str">
        <f>VLOOKUP(H2460,FormSalesRepTable[],2,0)</f>
        <v>East</v>
      </c>
      <c r="N2460" s="13">
        <f t="shared" si="40"/>
        <v>469.9</v>
      </c>
    </row>
    <row r="2461" spans="7:14" x14ac:dyDescent="0.25">
      <c r="G2461" s="3">
        <v>41582</v>
      </c>
      <c r="H2461" t="s">
        <v>55</v>
      </c>
      <c r="I2461" t="s">
        <v>12</v>
      </c>
      <c r="J2461">
        <v>2.5000000000000001E-2</v>
      </c>
      <c r="K2461">
        <v>1</v>
      </c>
      <c r="L2461" s="13">
        <f>VLOOKUP(I2461,FormProductsTable[],2,0)*(1-FormTransactionsTable[[#This Row],[Discount]])</f>
        <v>22.376249999999999</v>
      </c>
      <c r="M2461" s="14" t="str">
        <f>VLOOKUP(H2461,FormSalesRepTable[],2,0)</f>
        <v>West</v>
      </c>
      <c r="N2461" s="13">
        <f t="shared" si="40"/>
        <v>22.38</v>
      </c>
    </row>
    <row r="2462" spans="7:14" x14ac:dyDescent="0.25">
      <c r="G2462" s="3">
        <v>41603</v>
      </c>
      <c r="H2462" t="s">
        <v>26</v>
      </c>
      <c r="I2462" t="s">
        <v>12</v>
      </c>
      <c r="J2462">
        <v>0.01</v>
      </c>
      <c r="K2462">
        <v>2</v>
      </c>
      <c r="L2462" s="13">
        <f>VLOOKUP(I2462,FormProductsTable[],2,0)*(1-FormTransactionsTable[[#This Row],[Discount]])</f>
        <v>22.720499999999998</v>
      </c>
      <c r="M2462" s="14" t="str">
        <f>VLOOKUP(H2462,FormSalesRepTable[],2,0)</f>
        <v>MidWest</v>
      </c>
      <c r="N2462" s="13">
        <f t="shared" si="40"/>
        <v>45.44</v>
      </c>
    </row>
    <row r="2463" spans="7:14" x14ac:dyDescent="0.25">
      <c r="G2463" s="3">
        <v>41602</v>
      </c>
      <c r="H2463" t="s">
        <v>29</v>
      </c>
      <c r="I2463" t="s">
        <v>33</v>
      </c>
      <c r="J2463">
        <v>0</v>
      </c>
      <c r="K2463">
        <v>17</v>
      </c>
      <c r="L2463" s="13">
        <f>VLOOKUP(I2463,FormProductsTable[],2,0)*(1-FormTransactionsTable[[#This Row],[Discount]])</f>
        <v>23.5</v>
      </c>
      <c r="M2463" s="14" t="str">
        <f>VLOOKUP(H2463,FormSalesRepTable[],2,0)</f>
        <v>East</v>
      </c>
      <c r="N2463" s="13">
        <f t="shared" si="40"/>
        <v>399.5</v>
      </c>
    </row>
    <row r="2464" spans="7:14" x14ac:dyDescent="0.25">
      <c r="G2464" s="3">
        <v>41488</v>
      </c>
      <c r="H2464" t="s">
        <v>49</v>
      </c>
      <c r="I2464" t="s">
        <v>12</v>
      </c>
      <c r="J2464">
        <v>0</v>
      </c>
      <c r="K2464">
        <v>2</v>
      </c>
      <c r="L2464" s="13">
        <f>VLOOKUP(I2464,FormProductsTable[],2,0)*(1-FormTransactionsTable[[#This Row],[Discount]])</f>
        <v>22.95</v>
      </c>
      <c r="M2464" s="14" t="str">
        <f>VLOOKUP(H2464,FormSalesRepTable[],2,0)</f>
        <v>MidWest</v>
      </c>
      <c r="N2464" s="13">
        <f t="shared" si="40"/>
        <v>45.9</v>
      </c>
    </row>
    <row r="2465" spans="7:14" x14ac:dyDescent="0.25">
      <c r="G2465" s="3">
        <v>41984</v>
      </c>
      <c r="H2465" t="s">
        <v>44</v>
      </c>
      <c r="I2465" t="s">
        <v>33</v>
      </c>
      <c r="J2465">
        <v>0</v>
      </c>
      <c r="K2465">
        <v>1</v>
      </c>
      <c r="L2465" s="13">
        <f>VLOOKUP(I2465,FormProductsTable[],2,0)*(1-FormTransactionsTable[[#This Row],[Discount]])</f>
        <v>23.5</v>
      </c>
      <c r="M2465" s="14" t="str">
        <f>VLOOKUP(H2465,FormSalesRepTable[],2,0)</f>
        <v>MidWest</v>
      </c>
      <c r="N2465" s="13">
        <f t="shared" si="40"/>
        <v>23.5</v>
      </c>
    </row>
    <row r="2466" spans="7:14" x14ac:dyDescent="0.25">
      <c r="G2466" s="3">
        <v>41985</v>
      </c>
      <c r="H2466" t="s">
        <v>40</v>
      </c>
      <c r="I2466" t="s">
        <v>17</v>
      </c>
      <c r="J2466">
        <v>0</v>
      </c>
      <c r="K2466">
        <v>2</v>
      </c>
      <c r="L2466" s="13">
        <f>VLOOKUP(I2466,FormProductsTable[],2,0)*(1-FormTransactionsTable[[#This Row],[Discount]])</f>
        <v>22.95</v>
      </c>
      <c r="M2466" s="14" t="str">
        <f>VLOOKUP(H2466,FormSalesRepTable[],2,0)</f>
        <v>South</v>
      </c>
      <c r="N2466" s="13">
        <f t="shared" si="40"/>
        <v>45.9</v>
      </c>
    </row>
    <row r="2467" spans="7:14" x14ac:dyDescent="0.25">
      <c r="G2467" s="3">
        <v>41588</v>
      </c>
      <c r="H2467" t="s">
        <v>42</v>
      </c>
      <c r="I2467" t="s">
        <v>27</v>
      </c>
      <c r="J2467">
        <v>0</v>
      </c>
      <c r="K2467">
        <v>1</v>
      </c>
      <c r="L2467" s="13">
        <f>VLOOKUP(I2467,FormProductsTable[],2,0)*(1-FormTransactionsTable[[#This Row],[Discount]])</f>
        <v>27.5</v>
      </c>
      <c r="M2467" s="14" t="str">
        <f>VLOOKUP(H2467,FormSalesRepTable[],2,0)</f>
        <v>MidWest</v>
      </c>
      <c r="N2467" s="13">
        <f t="shared" si="40"/>
        <v>27.5</v>
      </c>
    </row>
    <row r="2468" spans="7:14" x14ac:dyDescent="0.25">
      <c r="G2468" s="3">
        <v>41616</v>
      </c>
      <c r="H2468" t="s">
        <v>72</v>
      </c>
      <c r="I2468" t="s">
        <v>11</v>
      </c>
      <c r="J2468">
        <v>0.02</v>
      </c>
      <c r="K2468">
        <v>3</v>
      </c>
      <c r="L2468" s="13">
        <f>VLOOKUP(I2468,FormProductsTable[],2,0)*(1-FormTransactionsTable[[#This Row],[Discount]])</f>
        <v>78.350999999999999</v>
      </c>
      <c r="M2468" s="14" t="str">
        <f>VLOOKUP(H2468,FormSalesRepTable[],2,0)</f>
        <v>West</v>
      </c>
      <c r="N2468" s="13">
        <f t="shared" si="40"/>
        <v>235.05</v>
      </c>
    </row>
    <row r="2469" spans="7:14" x14ac:dyDescent="0.25">
      <c r="G2469" s="3">
        <v>41524</v>
      </c>
      <c r="H2469" t="s">
        <v>62</v>
      </c>
      <c r="I2469" t="s">
        <v>36</v>
      </c>
      <c r="J2469">
        <v>0</v>
      </c>
      <c r="K2469">
        <v>1</v>
      </c>
      <c r="L2469" s="13">
        <f>VLOOKUP(I2469,FormProductsTable[],2,0)*(1-FormTransactionsTable[[#This Row],[Discount]])</f>
        <v>25</v>
      </c>
      <c r="M2469" s="14" t="str">
        <f>VLOOKUP(H2469,FormSalesRepTable[],2,0)</f>
        <v>MidWest</v>
      </c>
      <c r="N2469" s="13">
        <f t="shared" si="40"/>
        <v>25</v>
      </c>
    </row>
    <row r="2470" spans="7:14" x14ac:dyDescent="0.25">
      <c r="G2470" s="3">
        <v>41601</v>
      </c>
      <c r="H2470" t="s">
        <v>71</v>
      </c>
      <c r="I2470" t="s">
        <v>17</v>
      </c>
      <c r="J2470">
        <v>2.5000000000000001E-2</v>
      </c>
      <c r="K2470">
        <v>3</v>
      </c>
      <c r="L2470" s="13">
        <f>VLOOKUP(I2470,FormProductsTable[],2,0)*(1-FormTransactionsTable[[#This Row],[Discount]])</f>
        <v>22.376249999999999</v>
      </c>
      <c r="M2470" s="14" t="str">
        <f>VLOOKUP(H2470,FormSalesRepTable[],2,0)</f>
        <v>East</v>
      </c>
      <c r="N2470" s="13">
        <f t="shared" si="40"/>
        <v>67.13</v>
      </c>
    </row>
    <row r="2471" spans="7:14" x14ac:dyDescent="0.25">
      <c r="G2471" s="3">
        <v>41623</v>
      </c>
      <c r="H2471" t="s">
        <v>73</v>
      </c>
      <c r="I2471" t="s">
        <v>7</v>
      </c>
      <c r="J2471">
        <v>0.01</v>
      </c>
      <c r="K2471">
        <v>6</v>
      </c>
      <c r="L2471" s="13">
        <f>VLOOKUP(I2471,FormProductsTable[],2,0)*(1-FormTransactionsTable[[#This Row],[Discount]])</f>
        <v>20.79</v>
      </c>
      <c r="M2471" s="14" t="str">
        <f>VLOOKUP(H2471,FormSalesRepTable[],2,0)</f>
        <v>MidWest</v>
      </c>
      <c r="N2471" s="13">
        <f t="shared" si="40"/>
        <v>124.74</v>
      </c>
    </row>
    <row r="2472" spans="7:14" x14ac:dyDescent="0.25">
      <c r="G2472" s="3">
        <v>41979</v>
      </c>
      <c r="H2472" t="s">
        <v>28</v>
      </c>
      <c r="I2472" t="s">
        <v>7</v>
      </c>
      <c r="J2472">
        <v>0.02</v>
      </c>
      <c r="K2472">
        <v>2</v>
      </c>
      <c r="L2472" s="13">
        <f>VLOOKUP(I2472,FormProductsTable[],2,0)*(1-FormTransactionsTable[[#This Row],[Discount]])</f>
        <v>20.58</v>
      </c>
      <c r="M2472" s="14" t="str">
        <f>VLOOKUP(H2472,FormSalesRepTable[],2,0)</f>
        <v>MidWest</v>
      </c>
      <c r="N2472" s="13">
        <f t="shared" si="40"/>
        <v>41.16</v>
      </c>
    </row>
    <row r="2473" spans="7:14" x14ac:dyDescent="0.25">
      <c r="G2473" s="3">
        <v>41368</v>
      </c>
      <c r="H2473" t="s">
        <v>29</v>
      </c>
      <c r="I2473" t="s">
        <v>24</v>
      </c>
      <c r="J2473">
        <v>2.5000000000000001E-2</v>
      </c>
      <c r="K2473">
        <v>1</v>
      </c>
      <c r="L2473" s="13">
        <f>VLOOKUP(I2473,FormProductsTable[],2,0)*(1-FormTransactionsTable[[#This Row],[Discount]])</f>
        <v>33.15</v>
      </c>
      <c r="M2473" s="14" t="str">
        <f>VLOOKUP(H2473,FormSalesRepTable[],2,0)</f>
        <v>East</v>
      </c>
      <c r="N2473" s="13">
        <f t="shared" si="40"/>
        <v>33.15</v>
      </c>
    </row>
    <row r="2474" spans="7:14" x14ac:dyDescent="0.25">
      <c r="G2474" s="3">
        <v>41964</v>
      </c>
      <c r="H2474" t="s">
        <v>43</v>
      </c>
      <c r="I2474" t="s">
        <v>17</v>
      </c>
      <c r="J2474">
        <v>0.02</v>
      </c>
      <c r="K2474">
        <v>10</v>
      </c>
      <c r="L2474" s="13">
        <f>VLOOKUP(I2474,FormProductsTable[],2,0)*(1-FormTransactionsTable[[#This Row],[Discount]])</f>
        <v>22.491</v>
      </c>
      <c r="M2474" s="14" t="str">
        <f>VLOOKUP(H2474,FormSalesRepTable[],2,0)</f>
        <v>MidWest</v>
      </c>
      <c r="N2474" s="13">
        <f t="shared" si="40"/>
        <v>224.91</v>
      </c>
    </row>
    <row r="2475" spans="7:14" x14ac:dyDescent="0.25">
      <c r="G2475" s="3">
        <v>41913</v>
      </c>
      <c r="H2475" t="s">
        <v>40</v>
      </c>
      <c r="I2475" t="s">
        <v>24</v>
      </c>
      <c r="J2475">
        <v>0.02</v>
      </c>
      <c r="K2475">
        <v>3</v>
      </c>
      <c r="L2475" s="13">
        <f>VLOOKUP(I2475,FormProductsTable[],2,0)*(1-FormTransactionsTable[[#This Row],[Discount]])</f>
        <v>33.32</v>
      </c>
      <c r="M2475" s="14" t="str">
        <f>VLOOKUP(H2475,FormSalesRepTable[],2,0)</f>
        <v>South</v>
      </c>
      <c r="N2475" s="13">
        <f t="shared" si="40"/>
        <v>99.96</v>
      </c>
    </row>
    <row r="2476" spans="7:14" x14ac:dyDescent="0.25">
      <c r="G2476" s="3">
        <v>41625</v>
      </c>
      <c r="H2476" t="s">
        <v>89</v>
      </c>
      <c r="I2476" t="s">
        <v>12</v>
      </c>
      <c r="J2476">
        <v>0</v>
      </c>
      <c r="K2476">
        <v>2</v>
      </c>
      <c r="L2476" s="13">
        <f>VLOOKUP(I2476,FormProductsTable[],2,0)*(1-FormTransactionsTable[[#This Row],[Discount]])</f>
        <v>22.95</v>
      </c>
      <c r="M2476" s="14" t="str">
        <f>VLOOKUP(H2476,FormSalesRepTable[],2,0)</f>
        <v>West</v>
      </c>
      <c r="N2476" s="13">
        <f t="shared" si="40"/>
        <v>45.9</v>
      </c>
    </row>
    <row r="2477" spans="7:14" x14ac:dyDescent="0.25">
      <c r="G2477" s="3">
        <v>41583</v>
      </c>
      <c r="H2477" t="s">
        <v>54</v>
      </c>
      <c r="I2477" t="s">
        <v>36</v>
      </c>
      <c r="J2477">
        <v>0</v>
      </c>
      <c r="K2477">
        <v>1</v>
      </c>
      <c r="L2477" s="13">
        <f>VLOOKUP(I2477,FormProductsTable[],2,0)*(1-FormTransactionsTable[[#This Row],[Discount]])</f>
        <v>25</v>
      </c>
      <c r="M2477" s="14" t="str">
        <f>VLOOKUP(H2477,FormSalesRepTable[],2,0)</f>
        <v>South</v>
      </c>
      <c r="N2477" s="13">
        <f t="shared" si="40"/>
        <v>25</v>
      </c>
    </row>
    <row r="2478" spans="7:14" x14ac:dyDescent="0.25">
      <c r="G2478" s="3">
        <v>41529</v>
      </c>
      <c r="H2478" t="s">
        <v>43</v>
      </c>
      <c r="I2478" t="s">
        <v>11</v>
      </c>
      <c r="J2478">
        <v>0.03</v>
      </c>
      <c r="K2478">
        <v>3</v>
      </c>
      <c r="L2478" s="13">
        <f>VLOOKUP(I2478,FormProductsTable[],2,0)*(1-FormTransactionsTable[[#This Row],[Discount]])</f>
        <v>77.551500000000004</v>
      </c>
      <c r="M2478" s="14" t="str">
        <f>VLOOKUP(H2478,FormSalesRepTable[],2,0)</f>
        <v>MidWest</v>
      </c>
      <c r="N2478" s="13">
        <f t="shared" si="40"/>
        <v>232.65</v>
      </c>
    </row>
    <row r="2479" spans="7:14" x14ac:dyDescent="0.25">
      <c r="G2479" s="3">
        <v>41981</v>
      </c>
      <c r="H2479" t="s">
        <v>53</v>
      </c>
      <c r="I2479" t="s">
        <v>16</v>
      </c>
      <c r="J2479">
        <v>1.4999999999999999E-2</v>
      </c>
      <c r="K2479">
        <v>1</v>
      </c>
      <c r="L2479" s="13">
        <f>VLOOKUP(I2479,FormProductsTable[],2,0)*(1-FormTransactionsTable[[#This Row],[Discount]])</f>
        <v>19.650749999999999</v>
      </c>
      <c r="M2479" s="14" t="str">
        <f>VLOOKUP(H2479,FormSalesRepTable[],2,0)</f>
        <v>East</v>
      </c>
      <c r="N2479" s="13">
        <f t="shared" si="40"/>
        <v>19.649999999999999</v>
      </c>
    </row>
    <row r="2480" spans="7:14" x14ac:dyDescent="0.25">
      <c r="G2480" s="3">
        <v>41946</v>
      </c>
      <c r="H2480" t="s">
        <v>85</v>
      </c>
      <c r="I2480" t="s">
        <v>17</v>
      </c>
      <c r="J2480">
        <v>0</v>
      </c>
      <c r="K2480">
        <v>3</v>
      </c>
      <c r="L2480" s="13">
        <f>VLOOKUP(I2480,FormProductsTable[],2,0)*(1-FormTransactionsTable[[#This Row],[Discount]])</f>
        <v>22.95</v>
      </c>
      <c r="M2480" s="14" t="str">
        <f>VLOOKUP(H2480,FormSalesRepTable[],2,0)</f>
        <v>West</v>
      </c>
      <c r="N2480" s="13">
        <f t="shared" si="40"/>
        <v>68.849999999999994</v>
      </c>
    </row>
    <row r="2481" spans="7:14" x14ac:dyDescent="0.25">
      <c r="G2481" s="3">
        <v>42002</v>
      </c>
      <c r="H2481" t="s">
        <v>42</v>
      </c>
      <c r="I2481" t="s">
        <v>24</v>
      </c>
      <c r="J2481">
        <v>0</v>
      </c>
      <c r="K2481">
        <v>3</v>
      </c>
      <c r="L2481" s="13">
        <f>VLOOKUP(I2481,FormProductsTable[],2,0)*(1-FormTransactionsTable[[#This Row],[Discount]])</f>
        <v>34</v>
      </c>
      <c r="M2481" s="14" t="str">
        <f>VLOOKUP(H2481,FormSalesRepTable[],2,0)</f>
        <v>MidWest</v>
      </c>
      <c r="N2481" s="13">
        <f t="shared" si="40"/>
        <v>102</v>
      </c>
    </row>
    <row r="2482" spans="7:14" x14ac:dyDescent="0.25">
      <c r="G2482" s="3">
        <v>41983</v>
      </c>
      <c r="H2482" t="s">
        <v>42</v>
      </c>
      <c r="I2482" t="s">
        <v>24</v>
      </c>
      <c r="J2482">
        <v>0.02</v>
      </c>
      <c r="K2482">
        <v>3</v>
      </c>
      <c r="L2482" s="13">
        <f>VLOOKUP(I2482,FormProductsTable[],2,0)*(1-FormTransactionsTable[[#This Row],[Discount]])</f>
        <v>33.32</v>
      </c>
      <c r="M2482" s="14" t="str">
        <f>VLOOKUP(H2482,FormSalesRepTable[],2,0)</f>
        <v>MidWest</v>
      </c>
      <c r="N2482" s="13">
        <f t="shared" si="40"/>
        <v>99.96</v>
      </c>
    </row>
    <row r="2483" spans="7:14" x14ac:dyDescent="0.25">
      <c r="G2483" s="3">
        <v>41959</v>
      </c>
      <c r="H2483" t="s">
        <v>81</v>
      </c>
      <c r="I2483" t="s">
        <v>24</v>
      </c>
      <c r="J2483">
        <v>1.4999999999999999E-2</v>
      </c>
      <c r="K2483">
        <v>17</v>
      </c>
      <c r="L2483" s="13">
        <f>VLOOKUP(I2483,FormProductsTable[],2,0)*(1-FormTransactionsTable[[#This Row],[Discount]])</f>
        <v>33.49</v>
      </c>
      <c r="M2483" s="14" t="str">
        <f>VLOOKUP(H2483,FormSalesRepTable[],2,0)</f>
        <v>West</v>
      </c>
      <c r="N2483" s="13">
        <f t="shared" si="40"/>
        <v>569.33000000000004</v>
      </c>
    </row>
    <row r="2484" spans="7:14" x14ac:dyDescent="0.25">
      <c r="G2484" s="3">
        <v>41715</v>
      </c>
      <c r="H2484" t="s">
        <v>66</v>
      </c>
      <c r="I2484" t="s">
        <v>17</v>
      </c>
      <c r="J2484">
        <v>0</v>
      </c>
      <c r="K2484">
        <v>3</v>
      </c>
      <c r="L2484" s="13">
        <f>VLOOKUP(I2484,FormProductsTable[],2,0)*(1-FormTransactionsTable[[#This Row],[Discount]])</f>
        <v>22.95</v>
      </c>
      <c r="M2484" s="14" t="str">
        <f>VLOOKUP(H2484,FormSalesRepTable[],2,0)</f>
        <v>West</v>
      </c>
      <c r="N2484" s="13">
        <f t="shared" si="40"/>
        <v>68.849999999999994</v>
      </c>
    </row>
    <row r="2485" spans="7:14" x14ac:dyDescent="0.25">
      <c r="G2485" s="3">
        <v>41581</v>
      </c>
      <c r="H2485" t="s">
        <v>42</v>
      </c>
      <c r="I2485" t="s">
        <v>17</v>
      </c>
      <c r="J2485">
        <v>0.01</v>
      </c>
      <c r="K2485">
        <v>3</v>
      </c>
      <c r="L2485" s="13">
        <f>VLOOKUP(I2485,FormProductsTable[],2,0)*(1-FormTransactionsTable[[#This Row],[Discount]])</f>
        <v>22.720499999999998</v>
      </c>
      <c r="M2485" s="14" t="str">
        <f>VLOOKUP(H2485,FormSalesRepTable[],2,0)</f>
        <v>MidWest</v>
      </c>
      <c r="N2485" s="13">
        <f t="shared" si="40"/>
        <v>68.16</v>
      </c>
    </row>
    <row r="2486" spans="7:14" x14ac:dyDescent="0.25">
      <c r="G2486" s="3">
        <v>41307</v>
      </c>
      <c r="H2486" t="s">
        <v>45</v>
      </c>
      <c r="I2486" t="s">
        <v>12</v>
      </c>
      <c r="J2486">
        <v>0</v>
      </c>
      <c r="K2486">
        <v>3</v>
      </c>
      <c r="L2486" s="13">
        <f>VLOOKUP(I2486,FormProductsTable[],2,0)*(1-FormTransactionsTable[[#This Row],[Discount]])</f>
        <v>22.95</v>
      </c>
      <c r="M2486" s="14" t="str">
        <f>VLOOKUP(H2486,FormSalesRepTable[],2,0)</f>
        <v>MidWest</v>
      </c>
      <c r="N2486" s="13">
        <f t="shared" si="40"/>
        <v>68.849999999999994</v>
      </c>
    </row>
    <row r="2487" spans="7:14" x14ac:dyDescent="0.25">
      <c r="G2487" s="3">
        <v>41630</v>
      </c>
      <c r="H2487" t="s">
        <v>85</v>
      </c>
      <c r="I2487" t="s">
        <v>21</v>
      </c>
      <c r="J2487">
        <v>0.02</v>
      </c>
      <c r="K2487">
        <v>13</v>
      </c>
      <c r="L2487" s="13">
        <f>VLOOKUP(I2487,FormProductsTable[],2,0)*(1-FormTransactionsTable[[#This Row],[Discount]])</f>
        <v>24.5</v>
      </c>
      <c r="M2487" s="14" t="str">
        <f>VLOOKUP(H2487,FormSalesRepTable[],2,0)</f>
        <v>West</v>
      </c>
      <c r="N2487" s="13">
        <f t="shared" si="40"/>
        <v>318.5</v>
      </c>
    </row>
    <row r="2488" spans="7:14" x14ac:dyDescent="0.25">
      <c r="G2488" s="3">
        <v>41612</v>
      </c>
      <c r="H2488" t="s">
        <v>44</v>
      </c>
      <c r="I2488" t="s">
        <v>36</v>
      </c>
      <c r="J2488">
        <v>0</v>
      </c>
      <c r="K2488">
        <v>2</v>
      </c>
      <c r="L2488" s="13">
        <f>VLOOKUP(I2488,FormProductsTable[],2,0)*(1-FormTransactionsTable[[#This Row],[Discount]])</f>
        <v>25</v>
      </c>
      <c r="M2488" s="14" t="str">
        <f>VLOOKUP(H2488,FormSalesRepTable[],2,0)</f>
        <v>MidWest</v>
      </c>
      <c r="N2488" s="13">
        <f t="shared" si="40"/>
        <v>50</v>
      </c>
    </row>
    <row r="2489" spans="7:14" x14ac:dyDescent="0.25">
      <c r="G2489" s="3">
        <v>41589</v>
      </c>
      <c r="H2489" t="s">
        <v>73</v>
      </c>
      <c r="I2489" t="s">
        <v>16</v>
      </c>
      <c r="J2489">
        <v>0</v>
      </c>
      <c r="K2489">
        <v>1</v>
      </c>
      <c r="L2489" s="13">
        <f>VLOOKUP(I2489,FormProductsTable[],2,0)*(1-FormTransactionsTable[[#This Row],[Discount]])</f>
        <v>19.95</v>
      </c>
      <c r="M2489" s="14" t="str">
        <f>VLOOKUP(H2489,FormSalesRepTable[],2,0)</f>
        <v>MidWest</v>
      </c>
      <c r="N2489" s="13">
        <f t="shared" si="40"/>
        <v>19.95</v>
      </c>
    </row>
    <row r="2490" spans="7:14" x14ac:dyDescent="0.25">
      <c r="G2490" s="3">
        <v>41952</v>
      </c>
      <c r="H2490" t="s">
        <v>46</v>
      </c>
      <c r="I2490" t="s">
        <v>16</v>
      </c>
      <c r="J2490">
        <v>0.02</v>
      </c>
      <c r="K2490">
        <v>3</v>
      </c>
      <c r="L2490" s="13">
        <f>VLOOKUP(I2490,FormProductsTable[],2,0)*(1-FormTransactionsTable[[#This Row],[Discount]])</f>
        <v>19.550999999999998</v>
      </c>
      <c r="M2490" s="14" t="str">
        <f>VLOOKUP(H2490,FormSalesRepTable[],2,0)</f>
        <v>South</v>
      </c>
      <c r="N2490" s="13">
        <f t="shared" si="40"/>
        <v>58.65</v>
      </c>
    </row>
    <row r="2491" spans="7:14" x14ac:dyDescent="0.25">
      <c r="G2491" s="3">
        <v>41974</v>
      </c>
      <c r="H2491" t="s">
        <v>84</v>
      </c>
      <c r="I2491" t="s">
        <v>24</v>
      </c>
      <c r="J2491">
        <v>0.01</v>
      </c>
      <c r="K2491">
        <v>3</v>
      </c>
      <c r="L2491" s="13">
        <f>VLOOKUP(I2491,FormProductsTable[],2,0)*(1-FormTransactionsTable[[#This Row],[Discount]])</f>
        <v>33.659999999999997</v>
      </c>
      <c r="M2491" s="14" t="str">
        <f>VLOOKUP(H2491,FormSalesRepTable[],2,0)</f>
        <v>West</v>
      </c>
      <c r="N2491" s="13">
        <f t="shared" si="40"/>
        <v>100.98</v>
      </c>
    </row>
    <row r="2492" spans="7:14" x14ac:dyDescent="0.25">
      <c r="G2492" s="3">
        <v>41992</v>
      </c>
      <c r="H2492" t="s">
        <v>82</v>
      </c>
      <c r="I2492" t="s">
        <v>16</v>
      </c>
      <c r="J2492">
        <v>0</v>
      </c>
      <c r="K2492">
        <v>8</v>
      </c>
      <c r="L2492" s="13">
        <f>VLOOKUP(I2492,FormProductsTable[],2,0)*(1-FormTransactionsTable[[#This Row],[Discount]])</f>
        <v>19.95</v>
      </c>
      <c r="M2492" s="14" t="str">
        <f>VLOOKUP(H2492,FormSalesRepTable[],2,0)</f>
        <v>South</v>
      </c>
      <c r="N2492" s="13">
        <f t="shared" si="40"/>
        <v>159.6</v>
      </c>
    </row>
    <row r="2493" spans="7:14" x14ac:dyDescent="0.25">
      <c r="G2493" s="3">
        <v>41960</v>
      </c>
      <c r="H2493" t="s">
        <v>42</v>
      </c>
      <c r="I2493" t="s">
        <v>12</v>
      </c>
      <c r="J2493">
        <v>0</v>
      </c>
      <c r="K2493">
        <v>3</v>
      </c>
      <c r="L2493" s="13">
        <f>VLOOKUP(I2493,FormProductsTable[],2,0)*(1-FormTransactionsTable[[#This Row],[Discount]])</f>
        <v>22.95</v>
      </c>
      <c r="M2493" s="14" t="str">
        <f>VLOOKUP(H2493,FormSalesRepTable[],2,0)</f>
        <v>MidWest</v>
      </c>
      <c r="N2493" s="13">
        <f t="shared" si="40"/>
        <v>68.849999999999994</v>
      </c>
    </row>
    <row r="2494" spans="7:14" x14ac:dyDescent="0.25">
      <c r="G2494" s="3">
        <v>41617</v>
      </c>
      <c r="H2494" t="s">
        <v>56</v>
      </c>
      <c r="I2494" t="s">
        <v>16</v>
      </c>
      <c r="J2494">
        <v>1.4999999999999999E-2</v>
      </c>
      <c r="K2494">
        <v>2</v>
      </c>
      <c r="L2494" s="13">
        <f>VLOOKUP(I2494,FormProductsTable[],2,0)*(1-FormTransactionsTable[[#This Row],[Discount]])</f>
        <v>19.650749999999999</v>
      </c>
      <c r="M2494" s="14" t="str">
        <f>VLOOKUP(H2494,FormSalesRepTable[],2,0)</f>
        <v>South</v>
      </c>
      <c r="N2494" s="13">
        <f t="shared" si="40"/>
        <v>39.299999999999997</v>
      </c>
    </row>
    <row r="2495" spans="7:14" x14ac:dyDescent="0.25">
      <c r="G2495" s="3">
        <v>41966</v>
      </c>
      <c r="H2495" t="s">
        <v>29</v>
      </c>
      <c r="I2495" t="s">
        <v>16</v>
      </c>
      <c r="J2495">
        <v>0.03</v>
      </c>
      <c r="K2495">
        <v>3</v>
      </c>
      <c r="L2495" s="13">
        <f>VLOOKUP(I2495,FormProductsTable[],2,0)*(1-FormTransactionsTable[[#This Row],[Discount]])</f>
        <v>19.351499999999998</v>
      </c>
      <c r="M2495" s="14" t="str">
        <f>VLOOKUP(H2495,FormSalesRepTable[],2,0)</f>
        <v>East</v>
      </c>
      <c r="N2495" s="13">
        <f t="shared" si="40"/>
        <v>58.05</v>
      </c>
    </row>
    <row r="2496" spans="7:14" x14ac:dyDescent="0.25">
      <c r="G2496" s="3">
        <v>41306</v>
      </c>
      <c r="H2496" t="s">
        <v>77</v>
      </c>
      <c r="I2496" t="s">
        <v>21</v>
      </c>
      <c r="J2496">
        <v>0.03</v>
      </c>
      <c r="K2496">
        <v>2</v>
      </c>
      <c r="L2496" s="13">
        <f>VLOOKUP(I2496,FormProductsTable[],2,0)*(1-FormTransactionsTable[[#This Row],[Discount]])</f>
        <v>24.25</v>
      </c>
      <c r="M2496" s="14" t="str">
        <f>VLOOKUP(H2496,FormSalesRepTable[],2,0)</f>
        <v>West</v>
      </c>
      <c r="N2496" s="13">
        <f t="shared" si="40"/>
        <v>48.5</v>
      </c>
    </row>
    <row r="2497" spans="7:14" x14ac:dyDescent="0.25">
      <c r="G2497" s="3">
        <v>41425</v>
      </c>
      <c r="H2497" t="s">
        <v>22</v>
      </c>
      <c r="I2497" t="s">
        <v>17</v>
      </c>
      <c r="J2497">
        <v>0</v>
      </c>
      <c r="K2497">
        <v>3</v>
      </c>
      <c r="L2497" s="13">
        <f>VLOOKUP(I2497,FormProductsTable[],2,0)*(1-FormTransactionsTable[[#This Row],[Discount]])</f>
        <v>22.95</v>
      </c>
      <c r="M2497" s="14" t="str">
        <f>VLOOKUP(H2497,FormSalesRepTable[],2,0)</f>
        <v>East</v>
      </c>
      <c r="N2497" s="13">
        <f t="shared" si="40"/>
        <v>68.849999999999994</v>
      </c>
    </row>
    <row r="2498" spans="7:14" x14ac:dyDescent="0.25">
      <c r="G2498" s="3">
        <v>42003</v>
      </c>
      <c r="H2498" t="s">
        <v>28</v>
      </c>
      <c r="I2498" t="s">
        <v>16</v>
      </c>
      <c r="J2498">
        <v>0</v>
      </c>
      <c r="K2498">
        <v>2</v>
      </c>
      <c r="L2498" s="13">
        <f>VLOOKUP(I2498,FormProductsTable[],2,0)*(1-FormTransactionsTable[[#This Row],[Discount]])</f>
        <v>19.95</v>
      </c>
      <c r="M2498" s="14" t="str">
        <f>VLOOKUP(H2498,FormSalesRepTable[],2,0)</f>
        <v>MidWest</v>
      </c>
      <c r="N2498" s="13">
        <f t="shared" si="40"/>
        <v>39.9</v>
      </c>
    </row>
    <row r="2499" spans="7:14" x14ac:dyDescent="0.25">
      <c r="G2499" s="3">
        <v>41862</v>
      </c>
      <c r="H2499" t="s">
        <v>68</v>
      </c>
      <c r="I2499" t="s">
        <v>7</v>
      </c>
      <c r="J2499">
        <v>1.4999999999999999E-2</v>
      </c>
      <c r="K2499">
        <v>4</v>
      </c>
      <c r="L2499" s="13">
        <f>VLOOKUP(I2499,FormProductsTable[],2,0)*(1-FormTransactionsTable[[#This Row],[Discount]])</f>
        <v>20.684999999999999</v>
      </c>
      <c r="M2499" s="14" t="str">
        <f>VLOOKUP(H2499,FormSalesRepTable[],2,0)</f>
        <v>MidWest</v>
      </c>
      <c r="N2499" s="13">
        <f t="shared" ref="N2499:N2562" si="41">ROUND(L2499*K2499,2)</f>
        <v>82.74</v>
      </c>
    </row>
    <row r="2500" spans="7:14" x14ac:dyDescent="0.25">
      <c r="G2500" s="3">
        <v>41855</v>
      </c>
      <c r="H2500" t="s">
        <v>43</v>
      </c>
      <c r="I2500" t="s">
        <v>24</v>
      </c>
      <c r="J2500">
        <v>0</v>
      </c>
      <c r="K2500">
        <v>1</v>
      </c>
      <c r="L2500" s="13">
        <f>VLOOKUP(I2500,FormProductsTable[],2,0)*(1-FormTransactionsTable[[#This Row],[Discount]])</f>
        <v>34</v>
      </c>
      <c r="M2500" s="14" t="str">
        <f>VLOOKUP(H2500,FormSalesRepTable[],2,0)</f>
        <v>MidWest</v>
      </c>
      <c r="N2500" s="13">
        <f t="shared" si="41"/>
        <v>34</v>
      </c>
    </row>
    <row r="2501" spans="7:14" x14ac:dyDescent="0.25">
      <c r="G2501" s="3">
        <v>41822</v>
      </c>
      <c r="H2501" t="s">
        <v>81</v>
      </c>
      <c r="I2501" t="s">
        <v>24</v>
      </c>
      <c r="J2501">
        <v>0</v>
      </c>
      <c r="K2501">
        <v>2</v>
      </c>
      <c r="L2501" s="13">
        <f>VLOOKUP(I2501,FormProductsTable[],2,0)*(1-FormTransactionsTable[[#This Row],[Discount]])</f>
        <v>34</v>
      </c>
      <c r="M2501" s="14" t="str">
        <f>VLOOKUP(H2501,FormSalesRepTable[],2,0)</f>
        <v>West</v>
      </c>
      <c r="N2501" s="13">
        <f t="shared" si="41"/>
        <v>68</v>
      </c>
    </row>
    <row r="2502" spans="7:14" x14ac:dyDescent="0.25">
      <c r="G2502" s="3">
        <v>41981</v>
      </c>
      <c r="H2502" t="s">
        <v>74</v>
      </c>
      <c r="I2502" t="s">
        <v>16</v>
      </c>
      <c r="J2502">
        <v>0.01</v>
      </c>
      <c r="K2502">
        <v>2</v>
      </c>
      <c r="L2502" s="13">
        <f>VLOOKUP(I2502,FormProductsTable[],2,0)*(1-FormTransactionsTable[[#This Row],[Discount]])</f>
        <v>19.750499999999999</v>
      </c>
      <c r="M2502" s="14" t="str">
        <f>VLOOKUP(H2502,FormSalesRepTable[],2,0)</f>
        <v>West</v>
      </c>
      <c r="N2502" s="13">
        <f t="shared" si="41"/>
        <v>39.5</v>
      </c>
    </row>
    <row r="2503" spans="7:14" x14ac:dyDescent="0.25">
      <c r="G2503" s="3">
        <v>41863</v>
      </c>
      <c r="H2503" t="s">
        <v>13</v>
      </c>
      <c r="I2503" t="s">
        <v>7</v>
      </c>
      <c r="J2503">
        <v>0</v>
      </c>
      <c r="K2503">
        <v>2</v>
      </c>
      <c r="L2503" s="13">
        <f>VLOOKUP(I2503,FormProductsTable[],2,0)*(1-FormTransactionsTable[[#This Row],[Discount]])</f>
        <v>21</v>
      </c>
      <c r="M2503" s="14" t="str">
        <f>VLOOKUP(H2503,FormSalesRepTable[],2,0)</f>
        <v>West</v>
      </c>
      <c r="N2503" s="13">
        <f t="shared" si="41"/>
        <v>42</v>
      </c>
    </row>
    <row r="2504" spans="7:14" x14ac:dyDescent="0.25">
      <c r="G2504" s="3">
        <v>41621</v>
      </c>
      <c r="H2504" t="s">
        <v>92</v>
      </c>
      <c r="I2504" t="s">
        <v>17</v>
      </c>
      <c r="J2504">
        <v>0.01</v>
      </c>
      <c r="K2504">
        <v>1</v>
      </c>
      <c r="L2504" s="13">
        <f>VLOOKUP(I2504,FormProductsTable[],2,0)*(1-FormTransactionsTable[[#This Row],[Discount]])</f>
        <v>22.720499999999998</v>
      </c>
      <c r="M2504" s="14" t="str">
        <f>VLOOKUP(H2504,FormSalesRepTable[],2,0)</f>
        <v>MidWest</v>
      </c>
      <c r="N2504" s="13">
        <f t="shared" si="41"/>
        <v>22.72</v>
      </c>
    </row>
    <row r="2505" spans="7:14" x14ac:dyDescent="0.25">
      <c r="G2505" s="3">
        <v>41971</v>
      </c>
      <c r="H2505" t="s">
        <v>49</v>
      </c>
      <c r="I2505" t="s">
        <v>16</v>
      </c>
      <c r="J2505">
        <v>0</v>
      </c>
      <c r="K2505">
        <v>3</v>
      </c>
      <c r="L2505" s="13">
        <f>VLOOKUP(I2505,FormProductsTable[],2,0)*(1-FormTransactionsTable[[#This Row],[Discount]])</f>
        <v>19.95</v>
      </c>
      <c r="M2505" s="14" t="str">
        <f>VLOOKUP(H2505,FormSalesRepTable[],2,0)</f>
        <v>MidWest</v>
      </c>
      <c r="N2505" s="13">
        <f t="shared" si="41"/>
        <v>59.85</v>
      </c>
    </row>
    <row r="2506" spans="7:14" x14ac:dyDescent="0.25">
      <c r="G2506" s="3">
        <v>42004</v>
      </c>
      <c r="H2506" t="s">
        <v>39</v>
      </c>
      <c r="I2506" t="s">
        <v>24</v>
      </c>
      <c r="J2506">
        <v>0</v>
      </c>
      <c r="K2506">
        <v>18</v>
      </c>
      <c r="L2506" s="13">
        <f>VLOOKUP(I2506,FormProductsTable[],2,0)*(1-FormTransactionsTable[[#This Row],[Discount]])</f>
        <v>34</v>
      </c>
      <c r="M2506" s="14" t="str">
        <f>VLOOKUP(H2506,FormSalesRepTable[],2,0)</f>
        <v>East</v>
      </c>
      <c r="N2506" s="13">
        <f t="shared" si="41"/>
        <v>612</v>
      </c>
    </row>
    <row r="2507" spans="7:14" x14ac:dyDescent="0.25">
      <c r="G2507" s="3">
        <v>41626</v>
      </c>
      <c r="H2507" t="s">
        <v>60</v>
      </c>
      <c r="I2507" t="s">
        <v>7</v>
      </c>
      <c r="J2507">
        <v>0.02</v>
      </c>
      <c r="K2507">
        <v>1</v>
      </c>
      <c r="L2507" s="13">
        <f>VLOOKUP(I2507,FormProductsTable[],2,0)*(1-FormTransactionsTable[[#This Row],[Discount]])</f>
        <v>20.58</v>
      </c>
      <c r="M2507" s="14" t="str">
        <f>VLOOKUP(H2507,FormSalesRepTable[],2,0)</f>
        <v>South</v>
      </c>
      <c r="N2507" s="13">
        <f t="shared" si="41"/>
        <v>20.58</v>
      </c>
    </row>
    <row r="2508" spans="7:14" x14ac:dyDescent="0.25">
      <c r="G2508" s="3">
        <v>41893</v>
      </c>
      <c r="H2508" t="s">
        <v>46</v>
      </c>
      <c r="I2508" t="s">
        <v>21</v>
      </c>
      <c r="J2508">
        <v>0.02</v>
      </c>
      <c r="K2508">
        <v>2</v>
      </c>
      <c r="L2508" s="13">
        <f>VLOOKUP(I2508,FormProductsTable[],2,0)*(1-FormTransactionsTable[[#This Row],[Discount]])</f>
        <v>24.5</v>
      </c>
      <c r="M2508" s="14" t="str">
        <f>VLOOKUP(H2508,FormSalesRepTable[],2,0)</f>
        <v>South</v>
      </c>
      <c r="N2508" s="13">
        <f t="shared" si="41"/>
        <v>49</v>
      </c>
    </row>
    <row r="2509" spans="7:14" x14ac:dyDescent="0.25">
      <c r="G2509" s="3">
        <v>41963</v>
      </c>
      <c r="H2509" t="s">
        <v>66</v>
      </c>
      <c r="I2509" t="s">
        <v>12</v>
      </c>
      <c r="J2509">
        <v>0</v>
      </c>
      <c r="K2509">
        <v>3</v>
      </c>
      <c r="L2509" s="13">
        <f>VLOOKUP(I2509,FormProductsTable[],2,0)*(1-FormTransactionsTable[[#This Row],[Discount]])</f>
        <v>22.95</v>
      </c>
      <c r="M2509" s="14" t="str">
        <f>VLOOKUP(H2509,FormSalesRepTable[],2,0)</f>
        <v>West</v>
      </c>
      <c r="N2509" s="13">
        <f t="shared" si="41"/>
        <v>68.849999999999994</v>
      </c>
    </row>
    <row r="2510" spans="7:14" x14ac:dyDescent="0.25">
      <c r="G2510" s="3">
        <v>41586</v>
      </c>
      <c r="H2510" t="s">
        <v>48</v>
      </c>
      <c r="I2510" t="s">
        <v>7</v>
      </c>
      <c r="J2510">
        <v>0</v>
      </c>
      <c r="K2510">
        <v>3</v>
      </c>
      <c r="L2510" s="13">
        <f>VLOOKUP(I2510,FormProductsTable[],2,0)*(1-FormTransactionsTable[[#This Row],[Discount]])</f>
        <v>21</v>
      </c>
      <c r="M2510" s="14" t="str">
        <f>VLOOKUP(H2510,FormSalesRepTable[],2,0)</f>
        <v>West</v>
      </c>
      <c r="N2510" s="13">
        <f t="shared" si="41"/>
        <v>63</v>
      </c>
    </row>
    <row r="2511" spans="7:14" x14ac:dyDescent="0.25">
      <c r="G2511" s="3">
        <v>41593</v>
      </c>
      <c r="H2511" t="s">
        <v>42</v>
      </c>
      <c r="I2511" t="s">
        <v>24</v>
      </c>
      <c r="J2511">
        <v>0</v>
      </c>
      <c r="K2511">
        <v>1</v>
      </c>
      <c r="L2511" s="13">
        <f>VLOOKUP(I2511,FormProductsTable[],2,0)*(1-FormTransactionsTable[[#This Row],[Discount]])</f>
        <v>34</v>
      </c>
      <c r="M2511" s="14" t="str">
        <f>VLOOKUP(H2511,FormSalesRepTable[],2,0)</f>
        <v>MidWest</v>
      </c>
      <c r="N2511" s="13">
        <f t="shared" si="41"/>
        <v>34</v>
      </c>
    </row>
    <row r="2512" spans="7:14" x14ac:dyDescent="0.25">
      <c r="G2512" s="3">
        <v>41672</v>
      </c>
      <c r="H2512" t="s">
        <v>54</v>
      </c>
      <c r="I2512" t="s">
        <v>17</v>
      </c>
      <c r="J2512">
        <v>0</v>
      </c>
      <c r="K2512">
        <v>19</v>
      </c>
      <c r="L2512" s="13">
        <f>VLOOKUP(I2512,FormProductsTable[],2,0)*(1-FormTransactionsTable[[#This Row],[Discount]])</f>
        <v>22.95</v>
      </c>
      <c r="M2512" s="14" t="str">
        <f>VLOOKUP(H2512,FormSalesRepTable[],2,0)</f>
        <v>South</v>
      </c>
      <c r="N2512" s="13">
        <f t="shared" si="41"/>
        <v>436.05</v>
      </c>
    </row>
    <row r="2513" spans="7:14" x14ac:dyDescent="0.25">
      <c r="G2513" s="3">
        <v>41615</v>
      </c>
      <c r="H2513" t="s">
        <v>42</v>
      </c>
      <c r="I2513" t="s">
        <v>36</v>
      </c>
      <c r="J2513">
        <v>0</v>
      </c>
      <c r="K2513">
        <v>3</v>
      </c>
      <c r="L2513" s="13">
        <f>VLOOKUP(I2513,FormProductsTable[],2,0)*(1-FormTransactionsTable[[#This Row],[Discount]])</f>
        <v>25</v>
      </c>
      <c r="M2513" s="14" t="str">
        <f>VLOOKUP(H2513,FormSalesRepTable[],2,0)</f>
        <v>MidWest</v>
      </c>
      <c r="N2513" s="13">
        <f t="shared" si="41"/>
        <v>75</v>
      </c>
    </row>
    <row r="2514" spans="7:14" x14ac:dyDescent="0.25">
      <c r="G2514" s="3">
        <v>41585</v>
      </c>
      <c r="H2514" t="s">
        <v>53</v>
      </c>
      <c r="I2514" t="s">
        <v>36</v>
      </c>
      <c r="J2514">
        <v>0</v>
      </c>
      <c r="K2514">
        <v>3</v>
      </c>
      <c r="L2514" s="13">
        <f>VLOOKUP(I2514,FormProductsTable[],2,0)*(1-FormTransactionsTable[[#This Row],[Discount]])</f>
        <v>25</v>
      </c>
      <c r="M2514" s="14" t="str">
        <f>VLOOKUP(H2514,FormSalesRepTable[],2,0)</f>
        <v>East</v>
      </c>
      <c r="N2514" s="13">
        <f t="shared" si="41"/>
        <v>75</v>
      </c>
    </row>
    <row r="2515" spans="7:14" x14ac:dyDescent="0.25">
      <c r="G2515" s="3">
        <v>41991</v>
      </c>
      <c r="H2515" t="s">
        <v>39</v>
      </c>
      <c r="I2515" t="s">
        <v>12</v>
      </c>
      <c r="J2515">
        <v>0</v>
      </c>
      <c r="K2515">
        <v>1</v>
      </c>
      <c r="L2515" s="13">
        <f>VLOOKUP(I2515,FormProductsTable[],2,0)*(1-FormTransactionsTable[[#This Row],[Discount]])</f>
        <v>22.95</v>
      </c>
      <c r="M2515" s="14" t="str">
        <f>VLOOKUP(H2515,FormSalesRepTable[],2,0)</f>
        <v>East</v>
      </c>
      <c r="N2515" s="13">
        <f t="shared" si="41"/>
        <v>22.95</v>
      </c>
    </row>
    <row r="2516" spans="7:14" x14ac:dyDescent="0.25">
      <c r="G2516" s="3">
        <v>41624</v>
      </c>
      <c r="H2516" t="s">
        <v>91</v>
      </c>
      <c r="I2516" t="s">
        <v>30</v>
      </c>
      <c r="J2516">
        <v>0</v>
      </c>
      <c r="K2516">
        <v>2</v>
      </c>
      <c r="L2516" s="13">
        <f>VLOOKUP(I2516,FormProductsTable[],2,0)*(1-FormTransactionsTable[[#This Row],[Discount]])</f>
        <v>30</v>
      </c>
      <c r="M2516" s="14" t="str">
        <f>VLOOKUP(H2516,FormSalesRepTable[],2,0)</f>
        <v>West</v>
      </c>
      <c r="N2516" s="13">
        <f t="shared" si="41"/>
        <v>60</v>
      </c>
    </row>
    <row r="2517" spans="7:14" x14ac:dyDescent="0.25">
      <c r="G2517" s="3">
        <v>41608</v>
      </c>
      <c r="H2517" t="s">
        <v>69</v>
      </c>
      <c r="I2517" t="s">
        <v>16</v>
      </c>
      <c r="J2517">
        <v>0.03</v>
      </c>
      <c r="K2517">
        <v>11</v>
      </c>
      <c r="L2517" s="13">
        <f>VLOOKUP(I2517,FormProductsTable[],2,0)*(1-FormTransactionsTable[[#This Row],[Discount]])</f>
        <v>19.351499999999998</v>
      </c>
      <c r="M2517" s="14" t="str">
        <f>VLOOKUP(H2517,FormSalesRepTable[],2,0)</f>
        <v>West</v>
      </c>
      <c r="N2517" s="13">
        <f t="shared" si="41"/>
        <v>212.87</v>
      </c>
    </row>
    <row r="2518" spans="7:14" x14ac:dyDescent="0.25">
      <c r="G2518" s="3">
        <v>41628</v>
      </c>
      <c r="H2518" t="s">
        <v>84</v>
      </c>
      <c r="I2518" t="s">
        <v>24</v>
      </c>
      <c r="J2518">
        <v>0</v>
      </c>
      <c r="K2518">
        <v>3</v>
      </c>
      <c r="L2518" s="13">
        <f>VLOOKUP(I2518,FormProductsTable[],2,0)*(1-FormTransactionsTable[[#This Row],[Discount]])</f>
        <v>34</v>
      </c>
      <c r="M2518" s="14" t="str">
        <f>VLOOKUP(H2518,FormSalesRepTable[],2,0)</f>
        <v>West</v>
      </c>
      <c r="N2518" s="13">
        <f t="shared" si="41"/>
        <v>102</v>
      </c>
    </row>
    <row r="2519" spans="7:14" x14ac:dyDescent="0.25">
      <c r="G2519" s="3">
        <v>41634</v>
      </c>
      <c r="H2519" t="s">
        <v>42</v>
      </c>
      <c r="I2519" t="s">
        <v>21</v>
      </c>
      <c r="J2519">
        <v>1.4999999999999999E-2</v>
      </c>
      <c r="K2519">
        <v>1</v>
      </c>
      <c r="L2519" s="13">
        <f>VLOOKUP(I2519,FormProductsTable[],2,0)*(1-FormTransactionsTable[[#This Row],[Discount]])</f>
        <v>24.625</v>
      </c>
      <c r="M2519" s="14" t="str">
        <f>VLOOKUP(H2519,FormSalesRepTable[],2,0)</f>
        <v>MidWest</v>
      </c>
      <c r="N2519" s="13">
        <f t="shared" si="41"/>
        <v>24.63</v>
      </c>
    </row>
    <row r="2520" spans="7:14" x14ac:dyDescent="0.25">
      <c r="G2520" s="3">
        <v>41580</v>
      </c>
      <c r="H2520" t="s">
        <v>63</v>
      </c>
      <c r="I2520" t="s">
        <v>41</v>
      </c>
      <c r="J2520">
        <v>0.02</v>
      </c>
      <c r="K2520">
        <v>3</v>
      </c>
      <c r="L2520" s="13">
        <f>VLOOKUP(I2520,FormProductsTable[],2,0)*(1-FormTransactionsTable[[#This Row],[Discount]])</f>
        <v>18.62</v>
      </c>
      <c r="M2520" s="14" t="str">
        <f>VLOOKUP(H2520,FormSalesRepTable[],2,0)</f>
        <v>MidWest</v>
      </c>
      <c r="N2520" s="13">
        <f t="shared" si="41"/>
        <v>55.86</v>
      </c>
    </row>
    <row r="2521" spans="7:14" x14ac:dyDescent="0.25">
      <c r="G2521" s="3">
        <v>41837</v>
      </c>
      <c r="H2521" t="s">
        <v>94</v>
      </c>
      <c r="I2521" t="s">
        <v>24</v>
      </c>
      <c r="J2521">
        <v>0</v>
      </c>
      <c r="K2521">
        <v>2</v>
      </c>
      <c r="L2521" s="13">
        <f>VLOOKUP(I2521,FormProductsTable[],2,0)*(1-FormTransactionsTable[[#This Row],[Discount]])</f>
        <v>34</v>
      </c>
      <c r="M2521" s="14" t="str">
        <f>VLOOKUP(H2521,FormSalesRepTable[],2,0)</f>
        <v>South</v>
      </c>
      <c r="N2521" s="13">
        <f t="shared" si="41"/>
        <v>68</v>
      </c>
    </row>
    <row r="2522" spans="7:14" x14ac:dyDescent="0.25">
      <c r="G2522" s="3">
        <v>41898</v>
      </c>
      <c r="H2522" t="s">
        <v>20</v>
      </c>
      <c r="I2522" t="s">
        <v>36</v>
      </c>
      <c r="J2522">
        <v>0.03</v>
      </c>
      <c r="K2522">
        <v>2</v>
      </c>
      <c r="L2522" s="13">
        <f>VLOOKUP(I2522,FormProductsTable[],2,0)*(1-FormTransactionsTable[[#This Row],[Discount]])</f>
        <v>24.25</v>
      </c>
      <c r="M2522" s="14" t="str">
        <f>VLOOKUP(H2522,FormSalesRepTable[],2,0)</f>
        <v>West</v>
      </c>
      <c r="N2522" s="13">
        <f t="shared" si="41"/>
        <v>48.5</v>
      </c>
    </row>
    <row r="2523" spans="7:14" x14ac:dyDescent="0.25">
      <c r="G2523" s="3">
        <v>41982</v>
      </c>
      <c r="H2523" t="s">
        <v>35</v>
      </c>
      <c r="I2523" t="s">
        <v>36</v>
      </c>
      <c r="J2523">
        <v>0.03</v>
      </c>
      <c r="K2523">
        <v>3</v>
      </c>
      <c r="L2523" s="13">
        <f>VLOOKUP(I2523,FormProductsTable[],2,0)*(1-FormTransactionsTable[[#This Row],[Discount]])</f>
        <v>24.25</v>
      </c>
      <c r="M2523" s="14" t="str">
        <f>VLOOKUP(H2523,FormSalesRepTable[],2,0)</f>
        <v>West</v>
      </c>
      <c r="N2523" s="13">
        <f t="shared" si="41"/>
        <v>72.75</v>
      </c>
    </row>
    <row r="2524" spans="7:14" x14ac:dyDescent="0.25">
      <c r="G2524" s="3">
        <v>41952</v>
      </c>
      <c r="H2524" t="s">
        <v>40</v>
      </c>
      <c r="I2524" t="s">
        <v>12</v>
      </c>
      <c r="J2524">
        <v>0.02</v>
      </c>
      <c r="K2524">
        <v>2</v>
      </c>
      <c r="L2524" s="13">
        <f>VLOOKUP(I2524,FormProductsTable[],2,0)*(1-FormTransactionsTable[[#This Row],[Discount]])</f>
        <v>22.491</v>
      </c>
      <c r="M2524" s="14" t="str">
        <f>VLOOKUP(H2524,FormSalesRepTable[],2,0)</f>
        <v>South</v>
      </c>
      <c r="N2524" s="13">
        <f t="shared" si="41"/>
        <v>44.98</v>
      </c>
    </row>
    <row r="2525" spans="7:14" x14ac:dyDescent="0.25">
      <c r="G2525" s="3">
        <v>41980</v>
      </c>
      <c r="H2525" t="s">
        <v>89</v>
      </c>
      <c r="I2525" t="s">
        <v>36</v>
      </c>
      <c r="J2525">
        <v>1.4999999999999999E-2</v>
      </c>
      <c r="K2525">
        <v>4</v>
      </c>
      <c r="L2525" s="13">
        <f>VLOOKUP(I2525,FormProductsTable[],2,0)*(1-FormTransactionsTable[[#This Row],[Discount]])</f>
        <v>24.625</v>
      </c>
      <c r="M2525" s="14" t="str">
        <f>VLOOKUP(H2525,FormSalesRepTable[],2,0)</f>
        <v>West</v>
      </c>
      <c r="N2525" s="13">
        <f t="shared" si="41"/>
        <v>98.5</v>
      </c>
    </row>
    <row r="2526" spans="7:14" x14ac:dyDescent="0.25">
      <c r="G2526" s="3">
        <v>41960</v>
      </c>
      <c r="H2526" t="s">
        <v>68</v>
      </c>
      <c r="I2526" t="s">
        <v>11</v>
      </c>
      <c r="J2526">
        <v>0</v>
      </c>
      <c r="K2526">
        <v>1</v>
      </c>
      <c r="L2526" s="13">
        <f>VLOOKUP(I2526,FormProductsTable[],2,0)*(1-FormTransactionsTable[[#This Row],[Discount]])</f>
        <v>79.95</v>
      </c>
      <c r="M2526" s="14" t="str">
        <f>VLOOKUP(H2526,FormSalesRepTable[],2,0)</f>
        <v>MidWest</v>
      </c>
      <c r="N2526" s="13">
        <f t="shared" si="41"/>
        <v>79.95</v>
      </c>
    </row>
    <row r="2527" spans="7:14" x14ac:dyDescent="0.25">
      <c r="G2527" s="3">
        <v>41951</v>
      </c>
      <c r="H2527" t="s">
        <v>49</v>
      </c>
      <c r="I2527" t="s">
        <v>36</v>
      </c>
      <c r="J2527">
        <v>1.4999999999999999E-2</v>
      </c>
      <c r="K2527">
        <v>2</v>
      </c>
      <c r="L2527" s="13">
        <f>VLOOKUP(I2527,FormProductsTable[],2,0)*(1-FormTransactionsTable[[#This Row],[Discount]])</f>
        <v>24.625</v>
      </c>
      <c r="M2527" s="14" t="str">
        <f>VLOOKUP(H2527,FormSalesRepTable[],2,0)</f>
        <v>MidWest</v>
      </c>
      <c r="N2527" s="13">
        <f t="shared" si="41"/>
        <v>49.25</v>
      </c>
    </row>
    <row r="2528" spans="7:14" x14ac:dyDescent="0.25">
      <c r="G2528" s="3">
        <v>41983</v>
      </c>
      <c r="H2528" t="s">
        <v>42</v>
      </c>
      <c r="I2528" t="s">
        <v>17</v>
      </c>
      <c r="J2528">
        <v>0.01</v>
      </c>
      <c r="K2528">
        <v>1</v>
      </c>
      <c r="L2528" s="13">
        <f>VLOOKUP(I2528,FormProductsTable[],2,0)*(1-FormTransactionsTable[[#This Row],[Discount]])</f>
        <v>22.720499999999998</v>
      </c>
      <c r="M2528" s="14" t="str">
        <f>VLOOKUP(H2528,FormSalesRepTable[],2,0)</f>
        <v>MidWest</v>
      </c>
      <c r="N2528" s="13">
        <f t="shared" si="41"/>
        <v>22.72</v>
      </c>
    </row>
    <row r="2529" spans="7:14" x14ac:dyDescent="0.25">
      <c r="G2529" s="3">
        <v>41593</v>
      </c>
      <c r="H2529" t="s">
        <v>22</v>
      </c>
      <c r="I2529" t="s">
        <v>24</v>
      </c>
      <c r="J2529">
        <v>0</v>
      </c>
      <c r="K2529">
        <v>2</v>
      </c>
      <c r="L2529" s="13">
        <f>VLOOKUP(I2529,FormProductsTable[],2,0)*(1-FormTransactionsTable[[#This Row],[Discount]])</f>
        <v>34</v>
      </c>
      <c r="M2529" s="14" t="str">
        <f>VLOOKUP(H2529,FormSalesRepTable[],2,0)</f>
        <v>East</v>
      </c>
      <c r="N2529" s="13">
        <f t="shared" si="41"/>
        <v>68</v>
      </c>
    </row>
    <row r="2530" spans="7:14" x14ac:dyDescent="0.25">
      <c r="G2530" s="3">
        <v>41590</v>
      </c>
      <c r="H2530" t="s">
        <v>43</v>
      </c>
      <c r="I2530" t="s">
        <v>16</v>
      </c>
      <c r="J2530">
        <v>0</v>
      </c>
      <c r="K2530">
        <v>22</v>
      </c>
      <c r="L2530" s="13">
        <f>VLOOKUP(I2530,FormProductsTable[],2,0)*(1-FormTransactionsTable[[#This Row],[Discount]])</f>
        <v>19.95</v>
      </c>
      <c r="M2530" s="14" t="str">
        <f>VLOOKUP(H2530,FormSalesRepTable[],2,0)</f>
        <v>MidWest</v>
      </c>
      <c r="N2530" s="13">
        <f t="shared" si="41"/>
        <v>438.9</v>
      </c>
    </row>
    <row r="2531" spans="7:14" x14ac:dyDescent="0.25">
      <c r="G2531" s="3">
        <v>41598</v>
      </c>
      <c r="H2531" t="s">
        <v>35</v>
      </c>
      <c r="I2531" t="s">
        <v>21</v>
      </c>
      <c r="J2531">
        <v>0.02</v>
      </c>
      <c r="K2531">
        <v>3</v>
      </c>
      <c r="L2531" s="13">
        <f>VLOOKUP(I2531,FormProductsTable[],2,0)*(1-FormTransactionsTable[[#This Row],[Discount]])</f>
        <v>24.5</v>
      </c>
      <c r="M2531" s="14" t="str">
        <f>VLOOKUP(H2531,FormSalesRepTable[],2,0)</f>
        <v>West</v>
      </c>
      <c r="N2531" s="13">
        <f t="shared" si="41"/>
        <v>73.5</v>
      </c>
    </row>
    <row r="2532" spans="7:14" x14ac:dyDescent="0.25">
      <c r="G2532" s="3">
        <v>41924</v>
      </c>
      <c r="H2532" t="s">
        <v>57</v>
      </c>
      <c r="I2532" t="s">
        <v>16</v>
      </c>
      <c r="J2532">
        <v>1.4999999999999999E-2</v>
      </c>
      <c r="K2532">
        <v>3</v>
      </c>
      <c r="L2532" s="13">
        <f>VLOOKUP(I2532,FormProductsTable[],2,0)*(1-FormTransactionsTable[[#This Row],[Discount]])</f>
        <v>19.650749999999999</v>
      </c>
      <c r="M2532" s="14" t="str">
        <f>VLOOKUP(H2532,FormSalesRepTable[],2,0)</f>
        <v>East</v>
      </c>
      <c r="N2532" s="13">
        <f t="shared" si="41"/>
        <v>58.95</v>
      </c>
    </row>
    <row r="2533" spans="7:14" x14ac:dyDescent="0.25">
      <c r="G2533" s="3">
        <v>41994</v>
      </c>
      <c r="H2533" t="s">
        <v>89</v>
      </c>
      <c r="I2533" t="s">
        <v>21</v>
      </c>
      <c r="J2533">
        <v>2.5000000000000001E-2</v>
      </c>
      <c r="K2533">
        <v>2</v>
      </c>
      <c r="L2533" s="13">
        <f>VLOOKUP(I2533,FormProductsTable[],2,0)*(1-FormTransactionsTable[[#This Row],[Discount]])</f>
        <v>24.375</v>
      </c>
      <c r="M2533" s="14" t="str">
        <f>VLOOKUP(H2533,FormSalesRepTable[],2,0)</f>
        <v>West</v>
      </c>
      <c r="N2533" s="13">
        <f t="shared" si="41"/>
        <v>48.75</v>
      </c>
    </row>
    <row r="2534" spans="7:14" x14ac:dyDescent="0.25">
      <c r="G2534" s="3">
        <v>41593</v>
      </c>
      <c r="H2534" t="s">
        <v>35</v>
      </c>
      <c r="I2534" t="s">
        <v>12</v>
      </c>
      <c r="J2534">
        <v>0</v>
      </c>
      <c r="K2534">
        <v>3</v>
      </c>
      <c r="L2534" s="13">
        <f>VLOOKUP(I2534,FormProductsTable[],2,0)*(1-FormTransactionsTable[[#This Row],[Discount]])</f>
        <v>22.95</v>
      </c>
      <c r="M2534" s="14" t="str">
        <f>VLOOKUP(H2534,FormSalesRepTable[],2,0)</f>
        <v>West</v>
      </c>
      <c r="N2534" s="13">
        <f t="shared" si="41"/>
        <v>68.849999999999994</v>
      </c>
    </row>
    <row r="2535" spans="7:14" x14ac:dyDescent="0.25">
      <c r="G2535" s="3">
        <v>41982</v>
      </c>
      <c r="H2535" t="s">
        <v>65</v>
      </c>
      <c r="I2535" t="s">
        <v>12</v>
      </c>
      <c r="J2535">
        <v>0</v>
      </c>
      <c r="K2535">
        <v>2</v>
      </c>
      <c r="L2535" s="13">
        <f>VLOOKUP(I2535,FormProductsTable[],2,0)*(1-FormTransactionsTable[[#This Row],[Discount]])</f>
        <v>22.95</v>
      </c>
      <c r="M2535" s="14" t="str">
        <f>VLOOKUP(H2535,FormSalesRepTable[],2,0)</f>
        <v>MidWest</v>
      </c>
      <c r="N2535" s="13">
        <f t="shared" si="41"/>
        <v>45.9</v>
      </c>
    </row>
    <row r="2536" spans="7:14" x14ac:dyDescent="0.25">
      <c r="G2536" s="3">
        <v>41592</v>
      </c>
      <c r="H2536" t="s">
        <v>51</v>
      </c>
      <c r="I2536" t="s">
        <v>21</v>
      </c>
      <c r="J2536">
        <v>1.4999999999999999E-2</v>
      </c>
      <c r="K2536">
        <v>3</v>
      </c>
      <c r="L2536" s="13">
        <f>VLOOKUP(I2536,FormProductsTable[],2,0)*(1-FormTransactionsTable[[#This Row],[Discount]])</f>
        <v>24.625</v>
      </c>
      <c r="M2536" s="14" t="str">
        <f>VLOOKUP(H2536,FormSalesRepTable[],2,0)</f>
        <v>South</v>
      </c>
      <c r="N2536" s="13">
        <f t="shared" si="41"/>
        <v>73.88</v>
      </c>
    </row>
    <row r="2537" spans="7:14" x14ac:dyDescent="0.25">
      <c r="G2537" s="3">
        <v>41630</v>
      </c>
      <c r="H2537" t="s">
        <v>94</v>
      </c>
      <c r="I2537" t="s">
        <v>21</v>
      </c>
      <c r="J2537">
        <v>0.02</v>
      </c>
      <c r="K2537">
        <v>3</v>
      </c>
      <c r="L2537" s="13">
        <f>VLOOKUP(I2537,FormProductsTable[],2,0)*(1-FormTransactionsTable[[#This Row],[Discount]])</f>
        <v>24.5</v>
      </c>
      <c r="M2537" s="14" t="str">
        <f>VLOOKUP(H2537,FormSalesRepTable[],2,0)</f>
        <v>South</v>
      </c>
      <c r="N2537" s="13">
        <f t="shared" si="41"/>
        <v>73.5</v>
      </c>
    </row>
    <row r="2538" spans="7:14" x14ac:dyDescent="0.25">
      <c r="G2538" s="3">
        <v>41601</v>
      </c>
      <c r="H2538" t="s">
        <v>68</v>
      </c>
      <c r="I2538" t="s">
        <v>33</v>
      </c>
      <c r="J2538">
        <v>0.01</v>
      </c>
      <c r="K2538">
        <v>3</v>
      </c>
      <c r="L2538" s="13">
        <f>VLOOKUP(I2538,FormProductsTable[],2,0)*(1-FormTransactionsTable[[#This Row],[Discount]])</f>
        <v>23.265000000000001</v>
      </c>
      <c r="M2538" s="14" t="str">
        <f>VLOOKUP(H2538,FormSalesRepTable[],2,0)</f>
        <v>MidWest</v>
      </c>
      <c r="N2538" s="13">
        <f t="shared" si="41"/>
        <v>69.8</v>
      </c>
    </row>
    <row r="2539" spans="7:14" x14ac:dyDescent="0.25">
      <c r="G2539" s="3">
        <v>41479</v>
      </c>
      <c r="H2539" t="s">
        <v>54</v>
      </c>
      <c r="I2539" t="s">
        <v>12</v>
      </c>
      <c r="J2539">
        <v>0</v>
      </c>
      <c r="K2539">
        <v>2</v>
      </c>
      <c r="L2539" s="13">
        <f>VLOOKUP(I2539,FormProductsTable[],2,0)*(1-FormTransactionsTable[[#This Row],[Discount]])</f>
        <v>22.95</v>
      </c>
      <c r="M2539" s="14" t="str">
        <f>VLOOKUP(H2539,FormSalesRepTable[],2,0)</f>
        <v>South</v>
      </c>
      <c r="N2539" s="13">
        <f t="shared" si="41"/>
        <v>45.9</v>
      </c>
    </row>
    <row r="2540" spans="7:14" x14ac:dyDescent="0.25">
      <c r="G2540" s="3">
        <v>41984</v>
      </c>
      <c r="H2540" t="s">
        <v>50</v>
      </c>
      <c r="I2540" t="s">
        <v>7</v>
      </c>
      <c r="J2540">
        <v>0.01</v>
      </c>
      <c r="K2540">
        <v>3</v>
      </c>
      <c r="L2540" s="13">
        <f>VLOOKUP(I2540,FormProductsTable[],2,0)*(1-FormTransactionsTable[[#This Row],[Discount]])</f>
        <v>20.79</v>
      </c>
      <c r="M2540" s="14" t="str">
        <f>VLOOKUP(H2540,FormSalesRepTable[],2,0)</f>
        <v>West</v>
      </c>
      <c r="N2540" s="13">
        <f t="shared" si="41"/>
        <v>62.37</v>
      </c>
    </row>
    <row r="2541" spans="7:14" x14ac:dyDescent="0.25">
      <c r="G2541" s="3">
        <v>41600</v>
      </c>
      <c r="H2541" t="s">
        <v>32</v>
      </c>
      <c r="I2541" t="s">
        <v>24</v>
      </c>
      <c r="J2541">
        <v>0</v>
      </c>
      <c r="K2541">
        <v>3</v>
      </c>
      <c r="L2541" s="13">
        <f>VLOOKUP(I2541,FormProductsTable[],2,0)*(1-FormTransactionsTable[[#This Row],[Discount]])</f>
        <v>34</v>
      </c>
      <c r="M2541" s="14" t="str">
        <f>VLOOKUP(H2541,FormSalesRepTable[],2,0)</f>
        <v>MidWest</v>
      </c>
      <c r="N2541" s="13">
        <f t="shared" si="41"/>
        <v>102</v>
      </c>
    </row>
    <row r="2542" spans="7:14" x14ac:dyDescent="0.25">
      <c r="G2542" s="3">
        <v>41603</v>
      </c>
      <c r="H2542" t="s">
        <v>28</v>
      </c>
      <c r="I2542" t="s">
        <v>12</v>
      </c>
      <c r="J2542">
        <v>0.01</v>
      </c>
      <c r="K2542">
        <v>2</v>
      </c>
      <c r="L2542" s="13">
        <f>VLOOKUP(I2542,FormProductsTable[],2,0)*(1-FormTransactionsTable[[#This Row],[Discount]])</f>
        <v>22.720499999999998</v>
      </c>
      <c r="M2542" s="14" t="str">
        <f>VLOOKUP(H2542,FormSalesRepTable[],2,0)</f>
        <v>MidWest</v>
      </c>
      <c r="N2542" s="13">
        <f t="shared" si="41"/>
        <v>45.44</v>
      </c>
    </row>
    <row r="2543" spans="7:14" x14ac:dyDescent="0.25">
      <c r="G2543" s="3">
        <v>41637</v>
      </c>
      <c r="H2543" t="s">
        <v>37</v>
      </c>
      <c r="I2543" t="s">
        <v>24</v>
      </c>
      <c r="J2543">
        <v>0.01</v>
      </c>
      <c r="K2543">
        <v>3</v>
      </c>
      <c r="L2543" s="13">
        <f>VLOOKUP(I2543,FormProductsTable[],2,0)*(1-FormTransactionsTable[[#This Row],[Discount]])</f>
        <v>33.659999999999997</v>
      </c>
      <c r="M2543" s="14" t="str">
        <f>VLOOKUP(H2543,FormSalesRepTable[],2,0)</f>
        <v>South</v>
      </c>
      <c r="N2543" s="13">
        <f t="shared" si="41"/>
        <v>100.98</v>
      </c>
    </row>
    <row r="2544" spans="7:14" x14ac:dyDescent="0.25">
      <c r="G2544" s="3">
        <v>41980</v>
      </c>
      <c r="H2544" t="s">
        <v>80</v>
      </c>
      <c r="I2544" t="s">
        <v>11</v>
      </c>
      <c r="J2544">
        <v>0</v>
      </c>
      <c r="K2544">
        <v>3</v>
      </c>
      <c r="L2544" s="13">
        <f>VLOOKUP(I2544,FormProductsTable[],2,0)*(1-FormTransactionsTable[[#This Row],[Discount]])</f>
        <v>79.95</v>
      </c>
      <c r="M2544" s="14" t="str">
        <f>VLOOKUP(H2544,FormSalesRepTable[],2,0)</f>
        <v>East</v>
      </c>
      <c r="N2544" s="13">
        <f t="shared" si="41"/>
        <v>239.85</v>
      </c>
    </row>
    <row r="2545" spans="7:14" x14ac:dyDescent="0.25">
      <c r="G2545" s="3">
        <v>41949</v>
      </c>
      <c r="H2545" t="s">
        <v>42</v>
      </c>
      <c r="I2545" t="s">
        <v>21</v>
      </c>
      <c r="J2545">
        <v>0</v>
      </c>
      <c r="K2545">
        <v>1</v>
      </c>
      <c r="L2545" s="13">
        <f>VLOOKUP(I2545,FormProductsTable[],2,0)*(1-FormTransactionsTable[[#This Row],[Discount]])</f>
        <v>25</v>
      </c>
      <c r="M2545" s="14" t="str">
        <f>VLOOKUP(H2545,FormSalesRepTable[],2,0)</f>
        <v>MidWest</v>
      </c>
      <c r="N2545" s="13">
        <f t="shared" si="41"/>
        <v>25</v>
      </c>
    </row>
    <row r="2546" spans="7:14" x14ac:dyDescent="0.25">
      <c r="G2546" s="3">
        <v>41959</v>
      </c>
      <c r="H2546" t="s">
        <v>50</v>
      </c>
      <c r="I2546" t="s">
        <v>24</v>
      </c>
      <c r="J2546">
        <v>2.5000000000000001E-2</v>
      </c>
      <c r="K2546">
        <v>2</v>
      </c>
      <c r="L2546" s="13">
        <f>VLOOKUP(I2546,FormProductsTable[],2,0)*(1-FormTransactionsTable[[#This Row],[Discount]])</f>
        <v>33.15</v>
      </c>
      <c r="M2546" s="14" t="str">
        <f>VLOOKUP(H2546,FormSalesRepTable[],2,0)</f>
        <v>West</v>
      </c>
      <c r="N2546" s="13">
        <f t="shared" si="41"/>
        <v>66.3</v>
      </c>
    </row>
    <row r="2547" spans="7:14" x14ac:dyDescent="0.25">
      <c r="G2547" s="3">
        <v>41969</v>
      </c>
      <c r="H2547" t="s">
        <v>56</v>
      </c>
      <c r="I2547" t="s">
        <v>27</v>
      </c>
      <c r="J2547">
        <v>0</v>
      </c>
      <c r="K2547">
        <v>2</v>
      </c>
      <c r="L2547" s="13">
        <f>VLOOKUP(I2547,FormProductsTable[],2,0)*(1-FormTransactionsTable[[#This Row],[Discount]])</f>
        <v>27.5</v>
      </c>
      <c r="M2547" s="14" t="str">
        <f>VLOOKUP(H2547,FormSalesRepTable[],2,0)</f>
        <v>South</v>
      </c>
      <c r="N2547" s="13">
        <f t="shared" si="41"/>
        <v>55</v>
      </c>
    </row>
    <row r="2548" spans="7:14" x14ac:dyDescent="0.25">
      <c r="G2548" s="3">
        <v>41997</v>
      </c>
      <c r="H2548" t="s">
        <v>25</v>
      </c>
      <c r="I2548" t="s">
        <v>27</v>
      </c>
      <c r="J2548">
        <v>0.03</v>
      </c>
      <c r="K2548">
        <v>2</v>
      </c>
      <c r="L2548" s="13">
        <f>VLOOKUP(I2548,FormProductsTable[],2,0)*(1-FormTransactionsTable[[#This Row],[Discount]])</f>
        <v>26.675000000000001</v>
      </c>
      <c r="M2548" s="14" t="str">
        <f>VLOOKUP(H2548,FormSalesRepTable[],2,0)</f>
        <v>West</v>
      </c>
      <c r="N2548" s="13">
        <f t="shared" si="41"/>
        <v>53.35</v>
      </c>
    </row>
    <row r="2549" spans="7:14" x14ac:dyDescent="0.25">
      <c r="G2549" s="3">
        <v>41605</v>
      </c>
      <c r="H2549" t="s">
        <v>51</v>
      </c>
      <c r="I2549" t="s">
        <v>24</v>
      </c>
      <c r="J2549">
        <v>2.5000000000000001E-2</v>
      </c>
      <c r="K2549">
        <v>3</v>
      </c>
      <c r="L2549" s="13">
        <f>VLOOKUP(I2549,FormProductsTable[],2,0)*(1-FormTransactionsTable[[#This Row],[Discount]])</f>
        <v>33.15</v>
      </c>
      <c r="M2549" s="14" t="str">
        <f>VLOOKUP(H2549,FormSalesRepTable[],2,0)</f>
        <v>South</v>
      </c>
      <c r="N2549" s="13">
        <f t="shared" si="41"/>
        <v>99.45</v>
      </c>
    </row>
    <row r="2550" spans="7:14" x14ac:dyDescent="0.25">
      <c r="G2550" s="3">
        <v>41625</v>
      </c>
      <c r="H2550" t="s">
        <v>23</v>
      </c>
      <c r="I2550" t="s">
        <v>36</v>
      </c>
      <c r="J2550">
        <v>0.01</v>
      </c>
      <c r="K2550">
        <v>3</v>
      </c>
      <c r="L2550" s="13">
        <f>VLOOKUP(I2550,FormProductsTable[],2,0)*(1-FormTransactionsTable[[#This Row],[Discount]])</f>
        <v>24.75</v>
      </c>
      <c r="M2550" s="14" t="str">
        <f>VLOOKUP(H2550,FormSalesRepTable[],2,0)</f>
        <v>MidWest</v>
      </c>
      <c r="N2550" s="13">
        <f t="shared" si="41"/>
        <v>74.25</v>
      </c>
    </row>
    <row r="2551" spans="7:14" x14ac:dyDescent="0.25">
      <c r="G2551" s="3">
        <v>41297</v>
      </c>
      <c r="H2551" t="s">
        <v>37</v>
      </c>
      <c r="I2551" t="s">
        <v>21</v>
      </c>
      <c r="J2551">
        <v>0</v>
      </c>
      <c r="K2551">
        <v>2</v>
      </c>
      <c r="L2551" s="13">
        <f>VLOOKUP(I2551,FormProductsTable[],2,0)*(1-FormTransactionsTable[[#This Row],[Discount]])</f>
        <v>25</v>
      </c>
      <c r="M2551" s="14" t="str">
        <f>VLOOKUP(H2551,FormSalesRepTable[],2,0)</f>
        <v>South</v>
      </c>
      <c r="N2551" s="13">
        <f t="shared" si="41"/>
        <v>50</v>
      </c>
    </row>
    <row r="2552" spans="7:14" x14ac:dyDescent="0.25">
      <c r="G2552" s="3">
        <v>41588</v>
      </c>
      <c r="H2552" t="s">
        <v>52</v>
      </c>
      <c r="I2552" t="s">
        <v>16</v>
      </c>
      <c r="J2552">
        <v>0.01</v>
      </c>
      <c r="K2552">
        <v>2</v>
      </c>
      <c r="L2552" s="13">
        <f>VLOOKUP(I2552,FormProductsTable[],2,0)*(1-FormTransactionsTable[[#This Row],[Discount]])</f>
        <v>19.750499999999999</v>
      </c>
      <c r="M2552" s="14" t="str">
        <f>VLOOKUP(H2552,FormSalesRepTable[],2,0)</f>
        <v>West</v>
      </c>
      <c r="N2552" s="13">
        <f t="shared" si="41"/>
        <v>39.5</v>
      </c>
    </row>
    <row r="2553" spans="7:14" x14ac:dyDescent="0.25">
      <c r="G2553" s="3">
        <v>41730</v>
      </c>
      <c r="H2553" t="s">
        <v>78</v>
      </c>
      <c r="I2553" t="s">
        <v>12</v>
      </c>
      <c r="J2553">
        <v>2.5000000000000001E-2</v>
      </c>
      <c r="K2553">
        <v>3</v>
      </c>
      <c r="L2553" s="13">
        <f>VLOOKUP(I2553,FormProductsTable[],2,0)*(1-FormTransactionsTable[[#This Row],[Discount]])</f>
        <v>22.376249999999999</v>
      </c>
      <c r="M2553" s="14" t="str">
        <f>VLOOKUP(H2553,FormSalesRepTable[],2,0)</f>
        <v>South</v>
      </c>
      <c r="N2553" s="13">
        <f t="shared" si="41"/>
        <v>67.13</v>
      </c>
    </row>
    <row r="2554" spans="7:14" x14ac:dyDescent="0.25">
      <c r="G2554" s="3">
        <v>41988</v>
      </c>
      <c r="H2554" t="s">
        <v>80</v>
      </c>
      <c r="I2554" t="s">
        <v>12</v>
      </c>
      <c r="J2554">
        <v>2.5000000000000001E-2</v>
      </c>
      <c r="K2554">
        <v>10</v>
      </c>
      <c r="L2554" s="13">
        <f>VLOOKUP(I2554,FormProductsTable[],2,0)*(1-FormTransactionsTable[[#This Row],[Discount]])</f>
        <v>22.376249999999999</v>
      </c>
      <c r="M2554" s="14" t="str">
        <f>VLOOKUP(H2554,FormSalesRepTable[],2,0)</f>
        <v>East</v>
      </c>
      <c r="N2554" s="13">
        <f t="shared" si="41"/>
        <v>223.76</v>
      </c>
    </row>
    <row r="2555" spans="7:14" x14ac:dyDescent="0.25">
      <c r="G2555" s="3">
        <v>41608</v>
      </c>
      <c r="H2555" t="s">
        <v>50</v>
      </c>
      <c r="I2555" t="s">
        <v>12</v>
      </c>
      <c r="J2555">
        <v>0.02</v>
      </c>
      <c r="K2555">
        <v>1</v>
      </c>
      <c r="L2555" s="13">
        <f>VLOOKUP(I2555,FormProductsTable[],2,0)*(1-FormTransactionsTable[[#This Row],[Discount]])</f>
        <v>22.491</v>
      </c>
      <c r="M2555" s="14" t="str">
        <f>VLOOKUP(H2555,FormSalesRepTable[],2,0)</f>
        <v>West</v>
      </c>
      <c r="N2555" s="13">
        <f t="shared" si="41"/>
        <v>22.49</v>
      </c>
    </row>
    <row r="2556" spans="7:14" x14ac:dyDescent="0.25">
      <c r="G2556" s="3">
        <v>41994</v>
      </c>
      <c r="H2556" t="s">
        <v>52</v>
      </c>
      <c r="I2556" t="s">
        <v>12</v>
      </c>
      <c r="J2556">
        <v>0</v>
      </c>
      <c r="K2556">
        <v>1</v>
      </c>
      <c r="L2556" s="13">
        <f>VLOOKUP(I2556,FormProductsTable[],2,0)*(1-FormTransactionsTable[[#This Row],[Discount]])</f>
        <v>22.95</v>
      </c>
      <c r="M2556" s="14" t="str">
        <f>VLOOKUP(H2556,FormSalesRepTable[],2,0)</f>
        <v>West</v>
      </c>
      <c r="N2556" s="13">
        <f t="shared" si="41"/>
        <v>22.95</v>
      </c>
    </row>
    <row r="2557" spans="7:14" x14ac:dyDescent="0.25">
      <c r="G2557" s="3">
        <v>41979</v>
      </c>
      <c r="H2557" t="s">
        <v>40</v>
      </c>
      <c r="I2557" t="s">
        <v>21</v>
      </c>
      <c r="J2557">
        <v>0.01</v>
      </c>
      <c r="K2557">
        <v>2</v>
      </c>
      <c r="L2557" s="13">
        <f>VLOOKUP(I2557,FormProductsTable[],2,0)*(1-FormTransactionsTable[[#This Row],[Discount]])</f>
        <v>24.75</v>
      </c>
      <c r="M2557" s="14" t="str">
        <f>VLOOKUP(H2557,FormSalesRepTable[],2,0)</f>
        <v>South</v>
      </c>
      <c r="N2557" s="13">
        <f t="shared" si="41"/>
        <v>49.5</v>
      </c>
    </row>
    <row r="2558" spans="7:14" x14ac:dyDescent="0.25">
      <c r="G2558" s="3">
        <v>41983</v>
      </c>
      <c r="H2558" t="s">
        <v>87</v>
      </c>
      <c r="I2558" t="s">
        <v>16</v>
      </c>
      <c r="J2558">
        <v>0</v>
      </c>
      <c r="K2558">
        <v>1</v>
      </c>
      <c r="L2558" s="13">
        <f>VLOOKUP(I2558,FormProductsTable[],2,0)*(1-FormTransactionsTable[[#This Row],[Discount]])</f>
        <v>19.95</v>
      </c>
      <c r="M2558" s="14" t="str">
        <f>VLOOKUP(H2558,FormSalesRepTable[],2,0)</f>
        <v>MidWest</v>
      </c>
      <c r="N2558" s="13">
        <f t="shared" si="41"/>
        <v>19.95</v>
      </c>
    </row>
    <row r="2559" spans="7:14" x14ac:dyDescent="0.25">
      <c r="G2559" s="3">
        <v>41990</v>
      </c>
      <c r="H2559" t="s">
        <v>78</v>
      </c>
      <c r="I2559" t="s">
        <v>12</v>
      </c>
      <c r="J2559">
        <v>0</v>
      </c>
      <c r="K2559">
        <v>1</v>
      </c>
      <c r="L2559" s="13">
        <f>VLOOKUP(I2559,FormProductsTable[],2,0)*(1-FormTransactionsTable[[#This Row],[Discount]])</f>
        <v>22.95</v>
      </c>
      <c r="M2559" s="14" t="str">
        <f>VLOOKUP(H2559,FormSalesRepTable[],2,0)</f>
        <v>South</v>
      </c>
      <c r="N2559" s="13">
        <f t="shared" si="41"/>
        <v>22.95</v>
      </c>
    </row>
    <row r="2560" spans="7:14" x14ac:dyDescent="0.25">
      <c r="G2560" s="3">
        <v>41966</v>
      </c>
      <c r="H2560" t="s">
        <v>40</v>
      </c>
      <c r="I2560" t="s">
        <v>12</v>
      </c>
      <c r="J2560">
        <v>0.02</v>
      </c>
      <c r="K2560">
        <v>1</v>
      </c>
      <c r="L2560" s="13">
        <f>VLOOKUP(I2560,FormProductsTable[],2,0)*(1-FormTransactionsTable[[#This Row],[Discount]])</f>
        <v>22.491</v>
      </c>
      <c r="M2560" s="14" t="str">
        <f>VLOOKUP(H2560,FormSalesRepTable[],2,0)</f>
        <v>South</v>
      </c>
      <c r="N2560" s="13">
        <f t="shared" si="41"/>
        <v>22.49</v>
      </c>
    </row>
    <row r="2561" spans="7:14" x14ac:dyDescent="0.25">
      <c r="G2561" s="3">
        <v>41615</v>
      </c>
      <c r="H2561" t="s">
        <v>28</v>
      </c>
      <c r="I2561" t="s">
        <v>17</v>
      </c>
      <c r="J2561">
        <v>0</v>
      </c>
      <c r="K2561">
        <v>24</v>
      </c>
      <c r="L2561" s="13">
        <f>VLOOKUP(I2561,FormProductsTable[],2,0)*(1-FormTransactionsTable[[#This Row],[Discount]])</f>
        <v>22.95</v>
      </c>
      <c r="M2561" s="14" t="str">
        <f>VLOOKUP(H2561,FormSalesRepTable[],2,0)</f>
        <v>MidWest</v>
      </c>
      <c r="N2561" s="13">
        <f t="shared" si="41"/>
        <v>550.79999999999995</v>
      </c>
    </row>
    <row r="2562" spans="7:14" x14ac:dyDescent="0.25">
      <c r="G2562" s="3">
        <v>41629</v>
      </c>
      <c r="H2562" t="s">
        <v>32</v>
      </c>
      <c r="I2562" t="s">
        <v>33</v>
      </c>
      <c r="J2562">
        <v>0</v>
      </c>
      <c r="K2562">
        <v>3</v>
      </c>
      <c r="L2562" s="13">
        <f>VLOOKUP(I2562,FormProductsTable[],2,0)*(1-FormTransactionsTable[[#This Row],[Discount]])</f>
        <v>23.5</v>
      </c>
      <c r="M2562" s="14" t="str">
        <f>VLOOKUP(H2562,FormSalesRepTable[],2,0)</f>
        <v>MidWest</v>
      </c>
      <c r="N2562" s="13">
        <f t="shared" si="41"/>
        <v>70.5</v>
      </c>
    </row>
    <row r="2563" spans="7:14" x14ac:dyDescent="0.25">
      <c r="G2563" s="3">
        <v>41608</v>
      </c>
      <c r="H2563" t="s">
        <v>28</v>
      </c>
      <c r="I2563" t="s">
        <v>11</v>
      </c>
      <c r="J2563">
        <v>1.4999999999999999E-2</v>
      </c>
      <c r="K2563">
        <v>3</v>
      </c>
      <c r="L2563" s="13">
        <f>VLOOKUP(I2563,FormProductsTable[],2,0)*(1-FormTransactionsTable[[#This Row],[Discount]])</f>
        <v>78.750749999999996</v>
      </c>
      <c r="M2563" s="14" t="str">
        <f>VLOOKUP(H2563,FormSalesRepTable[],2,0)</f>
        <v>MidWest</v>
      </c>
      <c r="N2563" s="13">
        <f t="shared" ref="N2563:N2626" si="42">ROUND(L2563*K2563,2)</f>
        <v>236.25</v>
      </c>
    </row>
    <row r="2564" spans="7:14" x14ac:dyDescent="0.25">
      <c r="G2564" s="3">
        <v>41440</v>
      </c>
      <c r="H2564" t="s">
        <v>40</v>
      </c>
      <c r="I2564" t="s">
        <v>24</v>
      </c>
      <c r="J2564">
        <v>0</v>
      </c>
      <c r="K2564">
        <v>3</v>
      </c>
      <c r="L2564" s="13">
        <f>VLOOKUP(I2564,FormProductsTable[],2,0)*(1-FormTransactionsTable[[#This Row],[Discount]])</f>
        <v>34</v>
      </c>
      <c r="M2564" s="14" t="str">
        <f>VLOOKUP(H2564,FormSalesRepTable[],2,0)</f>
        <v>South</v>
      </c>
      <c r="N2564" s="13">
        <f t="shared" si="42"/>
        <v>102</v>
      </c>
    </row>
    <row r="2565" spans="7:14" x14ac:dyDescent="0.25">
      <c r="G2565" s="3">
        <v>41600</v>
      </c>
      <c r="H2565" t="s">
        <v>51</v>
      </c>
      <c r="I2565" t="s">
        <v>12</v>
      </c>
      <c r="J2565">
        <v>1.4999999999999999E-2</v>
      </c>
      <c r="K2565">
        <v>3</v>
      </c>
      <c r="L2565" s="13">
        <f>VLOOKUP(I2565,FormProductsTable[],2,0)*(1-FormTransactionsTable[[#This Row],[Discount]])</f>
        <v>22.60575</v>
      </c>
      <c r="M2565" s="14" t="str">
        <f>VLOOKUP(H2565,FormSalesRepTable[],2,0)</f>
        <v>South</v>
      </c>
      <c r="N2565" s="13">
        <f t="shared" si="42"/>
        <v>67.819999999999993</v>
      </c>
    </row>
    <row r="2566" spans="7:14" x14ac:dyDescent="0.25">
      <c r="G2566" s="3">
        <v>41623</v>
      </c>
      <c r="H2566" t="s">
        <v>66</v>
      </c>
      <c r="I2566" t="s">
        <v>16</v>
      </c>
      <c r="J2566">
        <v>0</v>
      </c>
      <c r="K2566">
        <v>3</v>
      </c>
      <c r="L2566" s="13">
        <f>VLOOKUP(I2566,FormProductsTable[],2,0)*(1-FormTransactionsTable[[#This Row],[Discount]])</f>
        <v>19.95</v>
      </c>
      <c r="M2566" s="14" t="str">
        <f>VLOOKUP(H2566,FormSalesRepTable[],2,0)</f>
        <v>West</v>
      </c>
      <c r="N2566" s="13">
        <f t="shared" si="42"/>
        <v>59.85</v>
      </c>
    </row>
    <row r="2567" spans="7:14" x14ac:dyDescent="0.25">
      <c r="G2567" s="3">
        <v>41585</v>
      </c>
      <c r="H2567" t="s">
        <v>13</v>
      </c>
      <c r="I2567" t="s">
        <v>16</v>
      </c>
      <c r="J2567">
        <v>0</v>
      </c>
      <c r="K2567">
        <v>2</v>
      </c>
      <c r="L2567" s="13">
        <f>VLOOKUP(I2567,FormProductsTable[],2,0)*(1-FormTransactionsTable[[#This Row],[Discount]])</f>
        <v>19.95</v>
      </c>
      <c r="M2567" s="14" t="str">
        <f>VLOOKUP(H2567,FormSalesRepTable[],2,0)</f>
        <v>West</v>
      </c>
      <c r="N2567" s="13">
        <f t="shared" si="42"/>
        <v>39.9</v>
      </c>
    </row>
    <row r="2568" spans="7:14" x14ac:dyDescent="0.25">
      <c r="G2568" s="3">
        <v>41605</v>
      </c>
      <c r="H2568" t="s">
        <v>87</v>
      </c>
      <c r="I2568" t="s">
        <v>24</v>
      </c>
      <c r="J2568">
        <v>1.4999999999999999E-2</v>
      </c>
      <c r="K2568">
        <v>2</v>
      </c>
      <c r="L2568" s="13">
        <f>VLOOKUP(I2568,FormProductsTable[],2,0)*(1-FormTransactionsTable[[#This Row],[Discount]])</f>
        <v>33.49</v>
      </c>
      <c r="M2568" s="14" t="str">
        <f>VLOOKUP(H2568,FormSalesRepTable[],2,0)</f>
        <v>MidWest</v>
      </c>
      <c r="N2568" s="13">
        <f t="shared" si="42"/>
        <v>66.98</v>
      </c>
    </row>
    <row r="2569" spans="7:14" x14ac:dyDescent="0.25">
      <c r="G2569" s="3">
        <v>41599</v>
      </c>
      <c r="H2569" t="s">
        <v>42</v>
      </c>
      <c r="I2569" t="s">
        <v>33</v>
      </c>
      <c r="J2569">
        <v>1.4999999999999999E-2</v>
      </c>
      <c r="K2569">
        <v>2</v>
      </c>
      <c r="L2569" s="13">
        <f>VLOOKUP(I2569,FormProductsTable[],2,0)*(1-FormTransactionsTable[[#This Row],[Discount]])</f>
        <v>23.147500000000001</v>
      </c>
      <c r="M2569" s="14" t="str">
        <f>VLOOKUP(H2569,FormSalesRepTable[],2,0)</f>
        <v>MidWest</v>
      </c>
      <c r="N2569" s="13">
        <f t="shared" si="42"/>
        <v>46.3</v>
      </c>
    </row>
    <row r="2570" spans="7:14" x14ac:dyDescent="0.25">
      <c r="G2570" s="3">
        <v>41964</v>
      </c>
      <c r="H2570" t="s">
        <v>90</v>
      </c>
      <c r="I2570" t="s">
        <v>24</v>
      </c>
      <c r="J2570">
        <v>0.02</v>
      </c>
      <c r="K2570">
        <v>2</v>
      </c>
      <c r="L2570" s="13">
        <f>VLOOKUP(I2570,FormProductsTable[],2,0)*(1-FormTransactionsTable[[#This Row],[Discount]])</f>
        <v>33.32</v>
      </c>
      <c r="M2570" s="14" t="str">
        <f>VLOOKUP(H2570,FormSalesRepTable[],2,0)</f>
        <v>East</v>
      </c>
      <c r="N2570" s="13">
        <f t="shared" si="42"/>
        <v>66.64</v>
      </c>
    </row>
    <row r="2571" spans="7:14" x14ac:dyDescent="0.25">
      <c r="G2571" s="3">
        <v>41594</v>
      </c>
      <c r="H2571" t="s">
        <v>45</v>
      </c>
      <c r="I2571" t="s">
        <v>27</v>
      </c>
      <c r="J2571">
        <v>0</v>
      </c>
      <c r="K2571">
        <v>3</v>
      </c>
      <c r="L2571" s="13">
        <f>VLOOKUP(I2571,FormProductsTable[],2,0)*(1-FormTransactionsTable[[#This Row],[Discount]])</f>
        <v>27.5</v>
      </c>
      <c r="M2571" s="14" t="str">
        <f>VLOOKUP(H2571,FormSalesRepTable[],2,0)</f>
        <v>MidWest</v>
      </c>
      <c r="N2571" s="13">
        <f t="shared" si="42"/>
        <v>82.5</v>
      </c>
    </row>
    <row r="2572" spans="7:14" x14ac:dyDescent="0.25">
      <c r="G2572" s="3">
        <v>41992</v>
      </c>
      <c r="H2572" t="s">
        <v>26</v>
      </c>
      <c r="I2572" t="s">
        <v>12</v>
      </c>
      <c r="J2572">
        <v>0.02</v>
      </c>
      <c r="K2572">
        <v>24</v>
      </c>
      <c r="L2572" s="13">
        <f>VLOOKUP(I2572,FormProductsTable[],2,0)*(1-FormTransactionsTable[[#This Row],[Discount]])</f>
        <v>22.491</v>
      </c>
      <c r="M2572" s="14" t="str">
        <f>VLOOKUP(H2572,FormSalesRepTable[],2,0)</f>
        <v>MidWest</v>
      </c>
      <c r="N2572" s="13">
        <f t="shared" si="42"/>
        <v>539.78</v>
      </c>
    </row>
    <row r="2573" spans="7:14" x14ac:dyDescent="0.25">
      <c r="G2573" s="3">
        <v>41953</v>
      </c>
      <c r="H2573" t="s">
        <v>75</v>
      </c>
      <c r="I2573" t="s">
        <v>41</v>
      </c>
      <c r="J2573">
        <v>0.02</v>
      </c>
      <c r="K2573">
        <v>2</v>
      </c>
      <c r="L2573" s="13">
        <f>VLOOKUP(I2573,FormProductsTable[],2,0)*(1-FormTransactionsTable[[#This Row],[Discount]])</f>
        <v>18.62</v>
      </c>
      <c r="M2573" s="14" t="str">
        <f>VLOOKUP(H2573,FormSalesRepTable[],2,0)</f>
        <v>MidWest</v>
      </c>
      <c r="N2573" s="13">
        <f t="shared" si="42"/>
        <v>37.24</v>
      </c>
    </row>
    <row r="2574" spans="7:14" x14ac:dyDescent="0.25">
      <c r="G2574" s="3">
        <v>41760</v>
      </c>
      <c r="H2574" t="s">
        <v>42</v>
      </c>
      <c r="I2574" t="s">
        <v>12</v>
      </c>
      <c r="J2574">
        <v>1.4999999999999999E-2</v>
      </c>
      <c r="K2574">
        <v>3</v>
      </c>
      <c r="L2574" s="13">
        <f>VLOOKUP(I2574,FormProductsTable[],2,0)*(1-FormTransactionsTable[[#This Row],[Discount]])</f>
        <v>22.60575</v>
      </c>
      <c r="M2574" s="14" t="str">
        <f>VLOOKUP(H2574,FormSalesRepTable[],2,0)</f>
        <v>MidWest</v>
      </c>
      <c r="N2574" s="13">
        <f t="shared" si="42"/>
        <v>67.819999999999993</v>
      </c>
    </row>
    <row r="2575" spans="7:14" x14ac:dyDescent="0.25">
      <c r="G2575" s="3">
        <v>41982</v>
      </c>
      <c r="H2575" t="s">
        <v>68</v>
      </c>
      <c r="I2575" t="s">
        <v>12</v>
      </c>
      <c r="J2575">
        <v>2.5000000000000001E-2</v>
      </c>
      <c r="K2575">
        <v>3</v>
      </c>
      <c r="L2575" s="13">
        <f>VLOOKUP(I2575,FormProductsTable[],2,0)*(1-FormTransactionsTable[[#This Row],[Discount]])</f>
        <v>22.376249999999999</v>
      </c>
      <c r="M2575" s="14" t="str">
        <f>VLOOKUP(H2575,FormSalesRepTable[],2,0)</f>
        <v>MidWest</v>
      </c>
      <c r="N2575" s="13">
        <f t="shared" si="42"/>
        <v>67.13</v>
      </c>
    </row>
    <row r="2576" spans="7:14" x14ac:dyDescent="0.25">
      <c r="G2576" s="3">
        <v>41321</v>
      </c>
      <c r="H2576" t="s">
        <v>68</v>
      </c>
      <c r="I2576" t="s">
        <v>21</v>
      </c>
      <c r="J2576">
        <v>0.01</v>
      </c>
      <c r="K2576">
        <v>3</v>
      </c>
      <c r="L2576" s="13">
        <f>VLOOKUP(I2576,FormProductsTable[],2,0)*(1-FormTransactionsTable[[#This Row],[Discount]])</f>
        <v>24.75</v>
      </c>
      <c r="M2576" s="14" t="str">
        <f>VLOOKUP(H2576,FormSalesRepTable[],2,0)</f>
        <v>MidWest</v>
      </c>
      <c r="N2576" s="13">
        <f t="shared" si="42"/>
        <v>74.25</v>
      </c>
    </row>
    <row r="2577" spans="7:14" x14ac:dyDescent="0.25">
      <c r="G2577" s="3">
        <v>41828</v>
      </c>
      <c r="H2577" t="s">
        <v>25</v>
      </c>
      <c r="I2577" t="s">
        <v>12</v>
      </c>
      <c r="J2577">
        <v>0.02</v>
      </c>
      <c r="K2577">
        <v>17</v>
      </c>
      <c r="L2577" s="13">
        <f>VLOOKUP(I2577,FormProductsTable[],2,0)*(1-FormTransactionsTable[[#This Row],[Discount]])</f>
        <v>22.491</v>
      </c>
      <c r="M2577" s="14" t="str">
        <f>VLOOKUP(H2577,FormSalesRepTable[],2,0)</f>
        <v>West</v>
      </c>
      <c r="N2577" s="13">
        <f t="shared" si="42"/>
        <v>382.35</v>
      </c>
    </row>
    <row r="2578" spans="7:14" x14ac:dyDescent="0.25">
      <c r="G2578" s="3">
        <v>41326</v>
      </c>
      <c r="H2578" t="s">
        <v>89</v>
      </c>
      <c r="I2578" t="s">
        <v>24</v>
      </c>
      <c r="J2578">
        <v>2.5000000000000001E-2</v>
      </c>
      <c r="K2578">
        <v>2</v>
      </c>
      <c r="L2578" s="13">
        <f>VLOOKUP(I2578,FormProductsTable[],2,0)*(1-FormTransactionsTable[[#This Row],[Discount]])</f>
        <v>33.15</v>
      </c>
      <c r="M2578" s="14" t="str">
        <f>VLOOKUP(H2578,FormSalesRepTable[],2,0)</f>
        <v>West</v>
      </c>
      <c r="N2578" s="13">
        <f t="shared" si="42"/>
        <v>66.3</v>
      </c>
    </row>
    <row r="2579" spans="7:14" x14ac:dyDescent="0.25">
      <c r="G2579" s="3">
        <v>41603</v>
      </c>
      <c r="H2579" t="s">
        <v>78</v>
      </c>
      <c r="I2579" t="s">
        <v>33</v>
      </c>
      <c r="J2579">
        <v>0</v>
      </c>
      <c r="K2579">
        <v>3</v>
      </c>
      <c r="L2579" s="13">
        <f>VLOOKUP(I2579,FormProductsTable[],2,0)*(1-FormTransactionsTable[[#This Row],[Discount]])</f>
        <v>23.5</v>
      </c>
      <c r="M2579" s="14" t="str">
        <f>VLOOKUP(H2579,FormSalesRepTable[],2,0)</f>
        <v>South</v>
      </c>
      <c r="N2579" s="13">
        <f t="shared" si="42"/>
        <v>70.5</v>
      </c>
    </row>
    <row r="2580" spans="7:14" x14ac:dyDescent="0.25">
      <c r="G2580" s="3">
        <v>41963</v>
      </c>
      <c r="H2580" t="s">
        <v>29</v>
      </c>
      <c r="I2580" t="s">
        <v>7</v>
      </c>
      <c r="J2580">
        <v>0</v>
      </c>
      <c r="K2580">
        <v>2</v>
      </c>
      <c r="L2580" s="13">
        <f>VLOOKUP(I2580,FormProductsTable[],2,0)*(1-FormTransactionsTable[[#This Row],[Discount]])</f>
        <v>21</v>
      </c>
      <c r="M2580" s="14" t="str">
        <f>VLOOKUP(H2580,FormSalesRepTable[],2,0)</f>
        <v>East</v>
      </c>
      <c r="N2580" s="13">
        <f t="shared" si="42"/>
        <v>42</v>
      </c>
    </row>
    <row r="2581" spans="7:14" x14ac:dyDescent="0.25">
      <c r="G2581" s="3">
        <v>41939</v>
      </c>
      <c r="H2581" t="s">
        <v>40</v>
      </c>
      <c r="I2581" t="s">
        <v>21</v>
      </c>
      <c r="J2581">
        <v>0</v>
      </c>
      <c r="K2581">
        <v>16</v>
      </c>
      <c r="L2581" s="13">
        <f>VLOOKUP(I2581,FormProductsTable[],2,0)*(1-FormTransactionsTable[[#This Row],[Discount]])</f>
        <v>25</v>
      </c>
      <c r="M2581" s="14" t="str">
        <f>VLOOKUP(H2581,FormSalesRepTable[],2,0)</f>
        <v>South</v>
      </c>
      <c r="N2581" s="13">
        <f t="shared" si="42"/>
        <v>400</v>
      </c>
    </row>
    <row r="2582" spans="7:14" x14ac:dyDescent="0.25">
      <c r="G2582" s="3">
        <v>41386</v>
      </c>
      <c r="H2582" t="s">
        <v>73</v>
      </c>
      <c r="I2582" t="s">
        <v>16</v>
      </c>
      <c r="J2582">
        <v>0</v>
      </c>
      <c r="K2582">
        <v>3</v>
      </c>
      <c r="L2582" s="13">
        <f>VLOOKUP(I2582,FormProductsTable[],2,0)*(1-FormTransactionsTable[[#This Row],[Discount]])</f>
        <v>19.95</v>
      </c>
      <c r="M2582" s="14" t="str">
        <f>VLOOKUP(H2582,FormSalesRepTable[],2,0)</f>
        <v>MidWest</v>
      </c>
      <c r="N2582" s="13">
        <f t="shared" si="42"/>
        <v>59.85</v>
      </c>
    </row>
    <row r="2583" spans="7:14" x14ac:dyDescent="0.25">
      <c r="G2583" s="3">
        <v>41995</v>
      </c>
      <c r="H2583" t="s">
        <v>64</v>
      </c>
      <c r="I2583" t="s">
        <v>17</v>
      </c>
      <c r="J2583">
        <v>0</v>
      </c>
      <c r="K2583">
        <v>3</v>
      </c>
      <c r="L2583" s="13">
        <f>VLOOKUP(I2583,FormProductsTable[],2,0)*(1-FormTransactionsTable[[#This Row],[Discount]])</f>
        <v>22.95</v>
      </c>
      <c r="M2583" s="14" t="str">
        <f>VLOOKUP(H2583,FormSalesRepTable[],2,0)</f>
        <v>West</v>
      </c>
      <c r="N2583" s="13">
        <f t="shared" si="42"/>
        <v>68.849999999999994</v>
      </c>
    </row>
    <row r="2584" spans="7:14" x14ac:dyDescent="0.25">
      <c r="G2584" s="3">
        <v>41959</v>
      </c>
      <c r="H2584" t="s">
        <v>18</v>
      </c>
      <c r="I2584" t="s">
        <v>16</v>
      </c>
      <c r="J2584">
        <v>2.5000000000000001E-2</v>
      </c>
      <c r="K2584">
        <v>2</v>
      </c>
      <c r="L2584" s="13">
        <f>VLOOKUP(I2584,FormProductsTable[],2,0)*(1-FormTransactionsTable[[#This Row],[Discount]])</f>
        <v>19.451249999999998</v>
      </c>
      <c r="M2584" s="14" t="str">
        <f>VLOOKUP(H2584,FormSalesRepTable[],2,0)</f>
        <v>East</v>
      </c>
      <c r="N2584" s="13">
        <f t="shared" si="42"/>
        <v>38.9</v>
      </c>
    </row>
    <row r="2585" spans="7:14" x14ac:dyDescent="0.25">
      <c r="G2585" s="3">
        <v>41990</v>
      </c>
      <c r="H2585" t="s">
        <v>66</v>
      </c>
      <c r="I2585" t="s">
        <v>16</v>
      </c>
      <c r="J2585">
        <v>0.01</v>
      </c>
      <c r="K2585">
        <v>6</v>
      </c>
      <c r="L2585" s="13">
        <f>VLOOKUP(I2585,FormProductsTable[],2,0)*(1-FormTransactionsTable[[#This Row],[Discount]])</f>
        <v>19.750499999999999</v>
      </c>
      <c r="M2585" s="14" t="str">
        <f>VLOOKUP(H2585,FormSalesRepTable[],2,0)</f>
        <v>West</v>
      </c>
      <c r="N2585" s="13">
        <f t="shared" si="42"/>
        <v>118.5</v>
      </c>
    </row>
    <row r="2586" spans="7:14" x14ac:dyDescent="0.25">
      <c r="G2586" s="3">
        <v>41984</v>
      </c>
      <c r="H2586" t="s">
        <v>75</v>
      </c>
      <c r="I2586" t="s">
        <v>21</v>
      </c>
      <c r="J2586">
        <v>2.5000000000000001E-2</v>
      </c>
      <c r="K2586">
        <v>2</v>
      </c>
      <c r="L2586" s="13">
        <f>VLOOKUP(I2586,FormProductsTable[],2,0)*(1-FormTransactionsTable[[#This Row],[Discount]])</f>
        <v>24.375</v>
      </c>
      <c r="M2586" s="14" t="str">
        <f>VLOOKUP(H2586,FormSalesRepTable[],2,0)</f>
        <v>MidWest</v>
      </c>
      <c r="N2586" s="13">
        <f t="shared" si="42"/>
        <v>48.75</v>
      </c>
    </row>
    <row r="2587" spans="7:14" x14ac:dyDescent="0.25">
      <c r="G2587" s="3">
        <v>41954</v>
      </c>
      <c r="H2587" t="s">
        <v>13</v>
      </c>
      <c r="I2587" t="s">
        <v>24</v>
      </c>
      <c r="J2587">
        <v>0</v>
      </c>
      <c r="K2587">
        <v>1</v>
      </c>
      <c r="L2587" s="13">
        <f>VLOOKUP(I2587,FormProductsTable[],2,0)*(1-FormTransactionsTable[[#This Row],[Discount]])</f>
        <v>34</v>
      </c>
      <c r="M2587" s="14" t="str">
        <f>VLOOKUP(H2587,FormSalesRepTable[],2,0)</f>
        <v>West</v>
      </c>
      <c r="N2587" s="13">
        <f t="shared" si="42"/>
        <v>34</v>
      </c>
    </row>
    <row r="2588" spans="7:14" x14ac:dyDescent="0.25">
      <c r="G2588" s="3">
        <v>41804</v>
      </c>
      <c r="H2588" t="s">
        <v>25</v>
      </c>
      <c r="I2588" t="s">
        <v>36</v>
      </c>
      <c r="J2588">
        <v>2.5000000000000001E-2</v>
      </c>
      <c r="K2588">
        <v>3</v>
      </c>
      <c r="L2588" s="13">
        <f>VLOOKUP(I2588,FormProductsTable[],2,0)*(1-FormTransactionsTable[[#This Row],[Discount]])</f>
        <v>24.375</v>
      </c>
      <c r="M2588" s="14" t="str">
        <f>VLOOKUP(H2588,FormSalesRepTable[],2,0)</f>
        <v>West</v>
      </c>
      <c r="N2588" s="13">
        <f t="shared" si="42"/>
        <v>73.13</v>
      </c>
    </row>
    <row r="2589" spans="7:14" x14ac:dyDescent="0.25">
      <c r="G2589" s="3">
        <v>42003</v>
      </c>
      <c r="H2589" t="s">
        <v>39</v>
      </c>
      <c r="I2589" t="s">
        <v>21</v>
      </c>
      <c r="J2589">
        <v>0.03</v>
      </c>
      <c r="K2589">
        <v>6</v>
      </c>
      <c r="L2589" s="13">
        <f>VLOOKUP(I2589,FormProductsTable[],2,0)*(1-FormTransactionsTable[[#This Row],[Discount]])</f>
        <v>24.25</v>
      </c>
      <c r="M2589" s="14" t="str">
        <f>VLOOKUP(H2589,FormSalesRepTable[],2,0)</f>
        <v>East</v>
      </c>
      <c r="N2589" s="13">
        <f t="shared" si="42"/>
        <v>145.5</v>
      </c>
    </row>
    <row r="2590" spans="7:14" x14ac:dyDescent="0.25">
      <c r="G2590" s="3">
        <v>41633</v>
      </c>
      <c r="H2590" t="s">
        <v>34</v>
      </c>
      <c r="I2590" t="s">
        <v>12</v>
      </c>
      <c r="J2590">
        <v>0</v>
      </c>
      <c r="K2590">
        <v>3</v>
      </c>
      <c r="L2590" s="13">
        <f>VLOOKUP(I2590,FormProductsTable[],2,0)*(1-FormTransactionsTable[[#This Row],[Discount]])</f>
        <v>22.95</v>
      </c>
      <c r="M2590" s="14" t="str">
        <f>VLOOKUP(H2590,FormSalesRepTable[],2,0)</f>
        <v>MidWest</v>
      </c>
      <c r="N2590" s="13">
        <f t="shared" si="42"/>
        <v>68.849999999999994</v>
      </c>
    </row>
    <row r="2591" spans="7:14" x14ac:dyDescent="0.25">
      <c r="G2591" s="3">
        <v>41978</v>
      </c>
      <c r="H2591" t="s">
        <v>76</v>
      </c>
      <c r="I2591" t="s">
        <v>12</v>
      </c>
      <c r="J2591">
        <v>0</v>
      </c>
      <c r="K2591">
        <v>2</v>
      </c>
      <c r="L2591" s="13">
        <f>VLOOKUP(I2591,FormProductsTable[],2,0)*(1-FormTransactionsTable[[#This Row],[Discount]])</f>
        <v>22.95</v>
      </c>
      <c r="M2591" s="14" t="str">
        <f>VLOOKUP(H2591,FormSalesRepTable[],2,0)</f>
        <v>MidWest</v>
      </c>
      <c r="N2591" s="13">
        <f t="shared" si="42"/>
        <v>45.9</v>
      </c>
    </row>
    <row r="2592" spans="7:14" x14ac:dyDescent="0.25">
      <c r="G2592" s="3">
        <v>41597</v>
      </c>
      <c r="H2592" t="s">
        <v>85</v>
      </c>
      <c r="I2592" t="s">
        <v>36</v>
      </c>
      <c r="J2592">
        <v>0.02</v>
      </c>
      <c r="K2592">
        <v>1</v>
      </c>
      <c r="L2592" s="13">
        <f>VLOOKUP(I2592,FormProductsTable[],2,0)*(1-FormTransactionsTable[[#This Row],[Discount]])</f>
        <v>24.5</v>
      </c>
      <c r="M2592" s="14" t="str">
        <f>VLOOKUP(H2592,FormSalesRepTable[],2,0)</f>
        <v>West</v>
      </c>
      <c r="N2592" s="13">
        <f t="shared" si="42"/>
        <v>24.5</v>
      </c>
    </row>
    <row r="2593" spans="7:14" x14ac:dyDescent="0.25">
      <c r="G2593" s="3">
        <v>41956</v>
      </c>
      <c r="H2593" t="s">
        <v>25</v>
      </c>
      <c r="I2593" t="s">
        <v>16</v>
      </c>
      <c r="J2593">
        <v>0</v>
      </c>
      <c r="K2593">
        <v>2</v>
      </c>
      <c r="L2593" s="13">
        <f>VLOOKUP(I2593,FormProductsTable[],2,0)*(1-FormTransactionsTable[[#This Row],[Discount]])</f>
        <v>19.95</v>
      </c>
      <c r="M2593" s="14" t="str">
        <f>VLOOKUP(H2593,FormSalesRepTable[],2,0)</f>
        <v>West</v>
      </c>
      <c r="N2593" s="13">
        <f t="shared" si="42"/>
        <v>39.9</v>
      </c>
    </row>
    <row r="2594" spans="7:14" x14ac:dyDescent="0.25">
      <c r="G2594" s="3">
        <v>41634</v>
      </c>
      <c r="H2594" t="s">
        <v>49</v>
      </c>
      <c r="I2594" t="s">
        <v>7</v>
      </c>
      <c r="J2594">
        <v>0</v>
      </c>
      <c r="K2594">
        <v>3</v>
      </c>
      <c r="L2594" s="13">
        <f>VLOOKUP(I2594,FormProductsTable[],2,0)*(1-FormTransactionsTable[[#This Row],[Discount]])</f>
        <v>21</v>
      </c>
      <c r="M2594" s="14" t="str">
        <f>VLOOKUP(H2594,FormSalesRepTable[],2,0)</f>
        <v>MidWest</v>
      </c>
      <c r="N2594" s="13">
        <f t="shared" si="42"/>
        <v>63</v>
      </c>
    </row>
    <row r="2595" spans="7:14" x14ac:dyDescent="0.25">
      <c r="G2595" s="3">
        <v>41975</v>
      </c>
      <c r="H2595" t="s">
        <v>61</v>
      </c>
      <c r="I2595" t="s">
        <v>30</v>
      </c>
      <c r="J2595">
        <v>0.03</v>
      </c>
      <c r="K2595">
        <v>4</v>
      </c>
      <c r="L2595" s="13">
        <f>VLOOKUP(I2595,FormProductsTable[],2,0)*(1-FormTransactionsTable[[#This Row],[Discount]])</f>
        <v>29.099999999999998</v>
      </c>
      <c r="M2595" s="14" t="str">
        <f>VLOOKUP(H2595,FormSalesRepTable[],2,0)</f>
        <v>East</v>
      </c>
      <c r="N2595" s="13">
        <f t="shared" si="42"/>
        <v>116.4</v>
      </c>
    </row>
    <row r="2596" spans="7:14" x14ac:dyDescent="0.25">
      <c r="G2596" s="3">
        <v>41667</v>
      </c>
      <c r="H2596" t="s">
        <v>72</v>
      </c>
      <c r="I2596" t="s">
        <v>30</v>
      </c>
      <c r="J2596">
        <v>0.03</v>
      </c>
      <c r="K2596">
        <v>3</v>
      </c>
      <c r="L2596" s="13">
        <f>VLOOKUP(I2596,FormProductsTable[],2,0)*(1-FormTransactionsTable[[#This Row],[Discount]])</f>
        <v>29.099999999999998</v>
      </c>
      <c r="M2596" s="14" t="str">
        <f>VLOOKUP(H2596,FormSalesRepTable[],2,0)</f>
        <v>West</v>
      </c>
      <c r="N2596" s="13">
        <f t="shared" si="42"/>
        <v>87.3</v>
      </c>
    </row>
    <row r="2597" spans="7:14" x14ac:dyDescent="0.25">
      <c r="G2597" s="3">
        <v>42004</v>
      </c>
      <c r="H2597" t="s">
        <v>94</v>
      </c>
      <c r="I2597" t="s">
        <v>17</v>
      </c>
      <c r="J2597">
        <v>0</v>
      </c>
      <c r="K2597">
        <v>2</v>
      </c>
      <c r="L2597" s="13">
        <f>VLOOKUP(I2597,FormProductsTable[],2,0)*(1-FormTransactionsTable[[#This Row],[Discount]])</f>
        <v>22.95</v>
      </c>
      <c r="M2597" s="14" t="str">
        <f>VLOOKUP(H2597,FormSalesRepTable[],2,0)</f>
        <v>South</v>
      </c>
      <c r="N2597" s="13">
        <f t="shared" si="42"/>
        <v>45.9</v>
      </c>
    </row>
    <row r="2598" spans="7:14" x14ac:dyDescent="0.25">
      <c r="G2598" s="3">
        <v>41616</v>
      </c>
      <c r="H2598" t="s">
        <v>40</v>
      </c>
      <c r="I2598" t="s">
        <v>12</v>
      </c>
      <c r="J2598">
        <v>0</v>
      </c>
      <c r="K2598">
        <v>2</v>
      </c>
      <c r="L2598" s="13">
        <f>VLOOKUP(I2598,FormProductsTable[],2,0)*(1-FormTransactionsTable[[#This Row],[Discount]])</f>
        <v>22.95</v>
      </c>
      <c r="M2598" s="14" t="str">
        <f>VLOOKUP(H2598,FormSalesRepTable[],2,0)</f>
        <v>South</v>
      </c>
      <c r="N2598" s="13">
        <f t="shared" si="42"/>
        <v>45.9</v>
      </c>
    </row>
    <row r="2599" spans="7:14" x14ac:dyDescent="0.25">
      <c r="G2599" s="3">
        <v>41442</v>
      </c>
      <c r="H2599" t="s">
        <v>34</v>
      </c>
      <c r="I2599" t="s">
        <v>30</v>
      </c>
      <c r="J2599">
        <v>0</v>
      </c>
      <c r="K2599">
        <v>2</v>
      </c>
      <c r="L2599" s="13">
        <f>VLOOKUP(I2599,FormProductsTable[],2,0)*(1-FormTransactionsTable[[#This Row],[Discount]])</f>
        <v>30</v>
      </c>
      <c r="M2599" s="14" t="str">
        <f>VLOOKUP(H2599,FormSalesRepTable[],2,0)</f>
        <v>MidWest</v>
      </c>
      <c r="N2599" s="13">
        <f t="shared" si="42"/>
        <v>60</v>
      </c>
    </row>
    <row r="2600" spans="7:14" x14ac:dyDescent="0.25">
      <c r="G2600" s="3">
        <v>41964</v>
      </c>
      <c r="H2600" t="s">
        <v>35</v>
      </c>
      <c r="I2600" t="s">
        <v>24</v>
      </c>
      <c r="J2600">
        <v>0.01</v>
      </c>
      <c r="K2600">
        <v>19</v>
      </c>
      <c r="L2600" s="13">
        <f>VLOOKUP(I2600,FormProductsTable[],2,0)*(1-FormTransactionsTable[[#This Row],[Discount]])</f>
        <v>33.659999999999997</v>
      </c>
      <c r="M2600" s="14" t="str">
        <f>VLOOKUP(H2600,FormSalesRepTable[],2,0)</f>
        <v>West</v>
      </c>
      <c r="N2600" s="13">
        <f t="shared" si="42"/>
        <v>639.54</v>
      </c>
    </row>
    <row r="2601" spans="7:14" x14ac:dyDescent="0.25">
      <c r="G2601" s="3">
        <v>41580</v>
      </c>
      <c r="H2601" t="s">
        <v>81</v>
      </c>
      <c r="I2601" t="s">
        <v>12</v>
      </c>
      <c r="J2601">
        <v>0.02</v>
      </c>
      <c r="K2601">
        <v>3</v>
      </c>
      <c r="L2601" s="13">
        <f>VLOOKUP(I2601,FormProductsTable[],2,0)*(1-FormTransactionsTable[[#This Row],[Discount]])</f>
        <v>22.491</v>
      </c>
      <c r="M2601" s="14" t="str">
        <f>VLOOKUP(H2601,FormSalesRepTable[],2,0)</f>
        <v>West</v>
      </c>
      <c r="N2601" s="13">
        <f t="shared" si="42"/>
        <v>67.47</v>
      </c>
    </row>
    <row r="2602" spans="7:14" x14ac:dyDescent="0.25">
      <c r="G2602" s="3">
        <v>41411</v>
      </c>
      <c r="H2602" t="s">
        <v>67</v>
      </c>
      <c r="I2602" t="s">
        <v>24</v>
      </c>
      <c r="J2602">
        <v>0</v>
      </c>
      <c r="K2602">
        <v>3</v>
      </c>
      <c r="L2602" s="13">
        <f>VLOOKUP(I2602,FormProductsTable[],2,0)*(1-FormTransactionsTable[[#This Row],[Discount]])</f>
        <v>34</v>
      </c>
      <c r="M2602" s="14" t="str">
        <f>VLOOKUP(H2602,FormSalesRepTable[],2,0)</f>
        <v>West</v>
      </c>
      <c r="N2602" s="13">
        <f t="shared" si="42"/>
        <v>102</v>
      </c>
    </row>
    <row r="2603" spans="7:14" x14ac:dyDescent="0.25">
      <c r="G2603" s="3">
        <v>41794</v>
      </c>
      <c r="H2603" t="s">
        <v>81</v>
      </c>
      <c r="I2603" t="s">
        <v>24</v>
      </c>
      <c r="J2603">
        <v>0.02</v>
      </c>
      <c r="K2603">
        <v>1</v>
      </c>
      <c r="L2603" s="13">
        <f>VLOOKUP(I2603,FormProductsTable[],2,0)*(1-FormTransactionsTable[[#This Row],[Discount]])</f>
        <v>33.32</v>
      </c>
      <c r="M2603" s="14" t="str">
        <f>VLOOKUP(H2603,FormSalesRepTable[],2,0)</f>
        <v>West</v>
      </c>
      <c r="N2603" s="13">
        <f t="shared" si="42"/>
        <v>33.32</v>
      </c>
    </row>
    <row r="2604" spans="7:14" x14ac:dyDescent="0.25">
      <c r="G2604" s="3">
        <v>41581</v>
      </c>
      <c r="H2604" t="s">
        <v>13</v>
      </c>
      <c r="I2604" t="s">
        <v>7</v>
      </c>
      <c r="J2604">
        <v>1.4999999999999999E-2</v>
      </c>
      <c r="K2604">
        <v>2</v>
      </c>
      <c r="L2604" s="13">
        <f>VLOOKUP(I2604,FormProductsTable[],2,0)*(1-FormTransactionsTable[[#This Row],[Discount]])</f>
        <v>20.684999999999999</v>
      </c>
      <c r="M2604" s="14" t="str">
        <f>VLOOKUP(H2604,FormSalesRepTable[],2,0)</f>
        <v>West</v>
      </c>
      <c r="N2604" s="13">
        <f t="shared" si="42"/>
        <v>41.37</v>
      </c>
    </row>
    <row r="2605" spans="7:14" x14ac:dyDescent="0.25">
      <c r="G2605" s="3">
        <v>41583</v>
      </c>
      <c r="H2605" t="s">
        <v>43</v>
      </c>
      <c r="I2605" t="s">
        <v>24</v>
      </c>
      <c r="J2605">
        <v>0</v>
      </c>
      <c r="K2605">
        <v>1</v>
      </c>
      <c r="L2605" s="13">
        <f>VLOOKUP(I2605,FormProductsTable[],2,0)*(1-FormTransactionsTable[[#This Row],[Discount]])</f>
        <v>34</v>
      </c>
      <c r="M2605" s="14" t="str">
        <f>VLOOKUP(H2605,FormSalesRepTable[],2,0)</f>
        <v>MidWest</v>
      </c>
      <c r="N2605" s="13">
        <f t="shared" si="42"/>
        <v>34</v>
      </c>
    </row>
    <row r="2606" spans="7:14" x14ac:dyDescent="0.25">
      <c r="G2606" s="3">
        <v>41964</v>
      </c>
      <c r="H2606" t="s">
        <v>29</v>
      </c>
      <c r="I2606" t="s">
        <v>24</v>
      </c>
      <c r="J2606">
        <v>0.02</v>
      </c>
      <c r="K2606">
        <v>1</v>
      </c>
      <c r="L2606" s="13">
        <f>VLOOKUP(I2606,FormProductsTable[],2,0)*(1-FormTransactionsTable[[#This Row],[Discount]])</f>
        <v>33.32</v>
      </c>
      <c r="M2606" s="14" t="str">
        <f>VLOOKUP(H2606,FormSalesRepTable[],2,0)</f>
        <v>East</v>
      </c>
      <c r="N2606" s="13">
        <f t="shared" si="42"/>
        <v>33.32</v>
      </c>
    </row>
    <row r="2607" spans="7:14" x14ac:dyDescent="0.25">
      <c r="G2607" s="3">
        <v>41851</v>
      </c>
      <c r="H2607" t="s">
        <v>29</v>
      </c>
      <c r="I2607" t="s">
        <v>24</v>
      </c>
      <c r="J2607">
        <v>0</v>
      </c>
      <c r="K2607">
        <v>2</v>
      </c>
      <c r="L2607" s="13">
        <f>VLOOKUP(I2607,FormProductsTable[],2,0)*(1-FormTransactionsTable[[#This Row],[Discount]])</f>
        <v>34</v>
      </c>
      <c r="M2607" s="14" t="str">
        <f>VLOOKUP(H2607,FormSalesRepTable[],2,0)</f>
        <v>East</v>
      </c>
      <c r="N2607" s="13">
        <f t="shared" si="42"/>
        <v>68</v>
      </c>
    </row>
    <row r="2608" spans="7:14" x14ac:dyDescent="0.25">
      <c r="G2608" s="3">
        <v>41589</v>
      </c>
      <c r="H2608" t="s">
        <v>61</v>
      </c>
      <c r="I2608" t="s">
        <v>24</v>
      </c>
      <c r="J2608">
        <v>1.4999999999999999E-2</v>
      </c>
      <c r="K2608">
        <v>2</v>
      </c>
      <c r="L2608" s="13">
        <f>VLOOKUP(I2608,FormProductsTable[],2,0)*(1-FormTransactionsTable[[#This Row],[Discount]])</f>
        <v>33.49</v>
      </c>
      <c r="M2608" s="14" t="str">
        <f>VLOOKUP(H2608,FormSalesRepTable[],2,0)</f>
        <v>East</v>
      </c>
      <c r="N2608" s="13">
        <f t="shared" si="42"/>
        <v>66.98</v>
      </c>
    </row>
    <row r="2609" spans="7:14" x14ac:dyDescent="0.25">
      <c r="G2609" s="3">
        <v>41927</v>
      </c>
      <c r="H2609" t="s">
        <v>67</v>
      </c>
      <c r="I2609" t="s">
        <v>17</v>
      </c>
      <c r="J2609">
        <v>0</v>
      </c>
      <c r="K2609">
        <v>3</v>
      </c>
      <c r="L2609" s="13">
        <f>VLOOKUP(I2609,FormProductsTable[],2,0)*(1-FormTransactionsTable[[#This Row],[Discount]])</f>
        <v>22.95</v>
      </c>
      <c r="M2609" s="14" t="str">
        <f>VLOOKUP(H2609,FormSalesRepTable[],2,0)</f>
        <v>West</v>
      </c>
      <c r="N2609" s="13">
        <f t="shared" si="42"/>
        <v>68.849999999999994</v>
      </c>
    </row>
    <row r="2610" spans="7:14" x14ac:dyDescent="0.25">
      <c r="G2610" s="3">
        <v>41638</v>
      </c>
      <c r="H2610" t="s">
        <v>94</v>
      </c>
      <c r="I2610" t="s">
        <v>17</v>
      </c>
      <c r="J2610">
        <v>0</v>
      </c>
      <c r="K2610">
        <v>3</v>
      </c>
      <c r="L2610" s="13">
        <f>VLOOKUP(I2610,FormProductsTable[],2,0)*(1-FormTransactionsTable[[#This Row],[Discount]])</f>
        <v>22.95</v>
      </c>
      <c r="M2610" s="14" t="str">
        <f>VLOOKUP(H2610,FormSalesRepTable[],2,0)</f>
        <v>South</v>
      </c>
      <c r="N2610" s="13">
        <f t="shared" si="42"/>
        <v>68.849999999999994</v>
      </c>
    </row>
    <row r="2611" spans="7:14" x14ac:dyDescent="0.25">
      <c r="G2611" s="3">
        <v>41993</v>
      </c>
      <c r="H2611" t="s">
        <v>37</v>
      </c>
      <c r="I2611" t="s">
        <v>27</v>
      </c>
      <c r="J2611">
        <v>0.01</v>
      </c>
      <c r="K2611">
        <v>3</v>
      </c>
      <c r="L2611" s="13">
        <f>VLOOKUP(I2611,FormProductsTable[],2,0)*(1-FormTransactionsTable[[#This Row],[Discount]])</f>
        <v>27.225000000000001</v>
      </c>
      <c r="M2611" s="14" t="str">
        <f>VLOOKUP(H2611,FormSalesRepTable[],2,0)</f>
        <v>South</v>
      </c>
      <c r="N2611" s="13">
        <f t="shared" si="42"/>
        <v>81.680000000000007</v>
      </c>
    </row>
    <row r="2612" spans="7:14" x14ac:dyDescent="0.25">
      <c r="G2612" s="3">
        <v>41561</v>
      </c>
      <c r="H2612" t="s">
        <v>26</v>
      </c>
      <c r="I2612" t="s">
        <v>7</v>
      </c>
      <c r="J2612">
        <v>1.4999999999999999E-2</v>
      </c>
      <c r="K2612">
        <v>1</v>
      </c>
      <c r="L2612" s="13">
        <f>VLOOKUP(I2612,FormProductsTable[],2,0)*(1-FormTransactionsTable[[#This Row],[Discount]])</f>
        <v>20.684999999999999</v>
      </c>
      <c r="M2612" s="14" t="str">
        <f>VLOOKUP(H2612,FormSalesRepTable[],2,0)</f>
        <v>MidWest</v>
      </c>
      <c r="N2612" s="13">
        <f t="shared" si="42"/>
        <v>20.69</v>
      </c>
    </row>
    <row r="2613" spans="7:14" x14ac:dyDescent="0.25">
      <c r="G2613" s="3">
        <v>41583</v>
      </c>
      <c r="H2613" t="s">
        <v>26</v>
      </c>
      <c r="I2613" t="s">
        <v>24</v>
      </c>
      <c r="J2613">
        <v>2.5000000000000001E-2</v>
      </c>
      <c r="K2613">
        <v>1</v>
      </c>
      <c r="L2613" s="13">
        <f>VLOOKUP(I2613,FormProductsTable[],2,0)*(1-FormTransactionsTable[[#This Row],[Discount]])</f>
        <v>33.15</v>
      </c>
      <c r="M2613" s="14" t="str">
        <f>VLOOKUP(H2613,FormSalesRepTable[],2,0)</f>
        <v>MidWest</v>
      </c>
      <c r="N2613" s="13">
        <f t="shared" si="42"/>
        <v>33.15</v>
      </c>
    </row>
    <row r="2614" spans="7:14" x14ac:dyDescent="0.25">
      <c r="G2614" s="3">
        <v>41600</v>
      </c>
      <c r="H2614" t="s">
        <v>53</v>
      </c>
      <c r="I2614" t="s">
        <v>24</v>
      </c>
      <c r="J2614">
        <v>1.4999999999999999E-2</v>
      </c>
      <c r="K2614">
        <v>2</v>
      </c>
      <c r="L2614" s="13">
        <f>VLOOKUP(I2614,FormProductsTable[],2,0)*(1-FormTransactionsTable[[#This Row],[Discount]])</f>
        <v>33.49</v>
      </c>
      <c r="M2614" s="14" t="str">
        <f>VLOOKUP(H2614,FormSalesRepTable[],2,0)</f>
        <v>East</v>
      </c>
      <c r="N2614" s="13">
        <f t="shared" si="42"/>
        <v>66.98</v>
      </c>
    </row>
    <row r="2615" spans="7:14" x14ac:dyDescent="0.25">
      <c r="G2615" s="3">
        <v>41593</v>
      </c>
      <c r="H2615" t="s">
        <v>22</v>
      </c>
      <c r="I2615" t="s">
        <v>21</v>
      </c>
      <c r="J2615">
        <v>0</v>
      </c>
      <c r="K2615">
        <v>4</v>
      </c>
      <c r="L2615" s="13">
        <f>VLOOKUP(I2615,FormProductsTable[],2,0)*(1-FormTransactionsTable[[#This Row],[Discount]])</f>
        <v>25</v>
      </c>
      <c r="M2615" s="14" t="str">
        <f>VLOOKUP(H2615,FormSalesRepTable[],2,0)</f>
        <v>East</v>
      </c>
      <c r="N2615" s="13">
        <f t="shared" si="42"/>
        <v>100</v>
      </c>
    </row>
    <row r="2616" spans="7:14" x14ac:dyDescent="0.25">
      <c r="G2616" s="3">
        <v>41617</v>
      </c>
      <c r="H2616" t="s">
        <v>15</v>
      </c>
      <c r="I2616" t="s">
        <v>30</v>
      </c>
      <c r="J2616">
        <v>0</v>
      </c>
      <c r="K2616">
        <v>21</v>
      </c>
      <c r="L2616" s="13">
        <f>VLOOKUP(I2616,FormProductsTable[],2,0)*(1-FormTransactionsTable[[#This Row],[Discount]])</f>
        <v>30</v>
      </c>
      <c r="M2616" s="14" t="str">
        <f>VLOOKUP(H2616,FormSalesRepTable[],2,0)</f>
        <v>MidWest</v>
      </c>
      <c r="N2616" s="13">
        <f t="shared" si="42"/>
        <v>630</v>
      </c>
    </row>
    <row r="2617" spans="7:14" x14ac:dyDescent="0.25">
      <c r="G2617" s="3">
        <v>41589</v>
      </c>
      <c r="H2617" t="s">
        <v>73</v>
      </c>
      <c r="I2617" t="s">
        <v>7</v>
      </c>
      <c r="J2617">
        <v>0</v>
      </c>
      <c r="K2617">
        <v>2</v>
      </c>
      <c r="L2617" s="13">
        <f>VLOOKUP(I2617,FormProductsTable[],2,0)*(1-FormTransactionsTable[[#This Row],[Discount]])</f>
        <v>21</v>
      </c>
      <c r="M2617" s="14" t="str">
        <f>VLOOKUP(H2617,FormSalesRepTable[],2,0)</f>
        <v>MidWest</v>
      </c>
      <c r="N2617" s="13">
        <f t="shared" si="42"/>
        <v>42</v>
      </c>
    </row>
    <row r="2618" spans="7:14" x14ac:dyDescent="0.25">
      <c r="G2618" s="3">
        <v>41759</v>
      </c>
      <c r="H2618" t="s">
        <v>46</v>
      </c>
      <c r="I2618" t="s">
        <v>24</v>
      </c>
      <c r="J2618">
        <v>1.4999999999999999E-2</v>
      </c>
      <c r="K2618">
        <v>1</v>
      </c>
      <c r="L2618" s="13">
        <f>VLOOKUP(I2618,FormProductsTable[],2,0)*(1-FormTransactionsTable[[#This Row],[Discount]])</f>
        <v>33.49</v>
      </c>
      <c r="M2618" s="14" t="str">
        <f>VLOOKUP(H2618,FormSalesRepTable[],2,0)</f>
        <v>South</v>
      </c>
      <c r="N2618" s="13">
        <f t="shared" si="42"/>
        <v>33.49</v>
      </c>
    </row>
    <row r="2619" spans="7:14" x14ac:dyDescent="0.25">
      <c r="G2619" s="3">
        <v>41619</v>
      </c>
      <c r="H2619" t="s">
        <v>78</v>
      </c>
      <c r="I2619" t="s">
        <v>36</v>
      </c>
      <c r="J2619">
        <v>0.03</v>
      </c>
      <c r="K2619">
        <v>3</v>
      </c>
      <c r="L2619" s="13">
        <f>VLOOKUP(I2619,FormProductsTable[],2,0)*(1-FormTransactionsTable[[#This Row],[Discount]])</f>
        <v>24.25</v>
      </c>
      <c r="M2619" s="14" t="str">
        <f>VLOOKUP(H2619,FormSalesRepTable[],2,0)</f>
        <v>South</v>
      </c>
      <c r="N2619" s="13">
        <f t="shared" si="42"/>
        <v>72.75</v>
      </c>
    </row>
    <row r="2620" spans="7:14" x14ac:dyDescent="0.25">
      <c r="G2620" s="3">
        <v>41974</v>
      </c>
      <c r="H2620" t="s">
        <v>43</v>
      </c>
      <c r="I2620" t="s">
        <v>36</v>
      </c>
      <c r="J2620">
        <v>1.4999999999999999E-2</v>
      </c>
      <c r="K2620">
        <v>3</v>
      </c>
      <c r="L2620" s="13">
        <f>VLOOKUP(I2620,FormProductsTable[],2,0)*(1-FormTransactionsTable[[#This Row],[Discount]])</f>
        <v>24.625</v>
      </c>
      <c r="M2620" s="14" t="str">
        <f>VLOOKUP(H2620,FormSalesRepTable[],2,0)</f>
        <v>MidWest</v>
      </c>
      <c r="N2620" s="13">
        <f t="shared" si="42"/>
        <v>73.88</v>
      </c>
    </row>
    <row r="2621" spans="7:14" x14ac:dyDescent="0.25">
      <c r="G2621" s="3">
        <v>42000</v>
      </c>
      <c r="H2621" t="s">
        <v>66</v>
      </c>
      <c r="I2621" t="s">
        <v>36</v>
      </c>
      <c r="J2621">
        <v>0</v>
      </c>
      <c r="K2621">
        <v>3</v>
      </c>
      <c r="L2621" s="13">
        <f>VLOOKUP(I2621,FormProductsTable[],2,0)*(1-FormTransactionsTable[[#This Row],[Discount]])</f>
        <v>25</v>
      </c>
      <c r="M2621" s="14" t="str">
        <f>VLOOKUP(H2621,FormSalesRepTable[],2,0)</f>
        <v>West</v>
      </c>
      <c r="N2621" s="13">
        <f t="shared" si="42"/>
        <v>75</v>
      </c>
    </row>
    <row r="2622" spans="7:14" x14ac:dyDescent="0.25">
      <c r="G2622" s="3">
        <v>41515</v>
      </c>
      <c r="H2622" t="s">
        <v>37</v>
      </c>
      <c r="I2622" t="s">
        <v>12</v>
      </c>
      <c r="J2622">
        <v>0</v>
      </c>
      <c r="K2622">
        <v>2</v>
      </c>
      <c r="L2622" s="13">
        <f>VLOOKUP(I2622,FormProductsTable[],2,0)*(1-FormTransactionsTable[[#This Row],[Discount]])</f>
        <v>22.95</v>
      </c>
      <c r="M2622" s="14" t="str">
        <f>VLOOKUP(H2622,FormSalesRepTable[],2,0)</f>
        <v>South</v>
      </c>
      <c r="N2622" s="13">
        <f t="shared" si="42"/>
        <v>45.9</v>
      </c>
    </row>
    <row r="2623" spans="7:14" x14ac:dyDescent="0.25">
      <c r="G2623" s="3">
        <v>41987</v>
      </c>
      <c r="H2623" t="s">
        <v>73</v>
      </c>
      <c r="I2623" t="s">
        <v>12</v>
      </c>
      <c r="J2623">
        <v>0</v>
      </c>
      <c r="K2623">
        <v>1</v>
      </c>
      <c r="L2623" s="13">
        <f>VLOOKUP(I2623,FormProductsTable[],2,0)*(1-FormTransactionsTable[[#This Row],[Discount]])</f>
        <v>22.95</v>
      </c>
      <c r="M2623" s="14" t="str">
        <f>VLOOKUP(H2623,FormSalesRepTable[],2,0)</f>
        <v>MidWest</v>
      </c>
      <c r="N2623" s="13">
        <f t="shared" si="42"/>
        <v>22.95</v>
      </c>
    </row>
    <row r="2624" spans="7:14" x14ac:dyDescent="0.25">
      <c r="G2624" s="3">
        <v>41610</v>
      </c>
      <c r="H2624" t="s">
        <v>40</v>
      </c>
      <c r="I2624" t="s">
        <v>21</v>
      </c>
      <c r="J2624">
        <v>1.4999999999999999E-2</v>
      </c>
      <c r="K2624">
        <v>2</v>
      </c>
      <c r="L2624" s="13">
        <f>VLOOKUP(I2624,FormProductsTable[],2,0)*(1-FormTransactionsTable[[#This Row],[Discount]])</f>
        <v>24.625</v>
      </c>
      <c r="M2624" s="14" t="str">
        <f>VLOOKUP(H2624,FormSalesRepTable[],2,0)</f>
        <v>South</v>
      </c>
      <c r="N2624" s="13">
        <f t="shared" si="42"/>
        <v>49.25</v>
      </c>
    </row>
    <row r="2625" spans="7:14" x14ac:dyDescent="0.25">
      <c r="G2625" s="3">
        <v>41977</v>
      </c>
      <c r="H2625" t="s">
        <v>31</v>
      </c>
      <c r="I2625" t="s">
        <v>24</v>
      </c>
      <c r="J2625">
        <v>0.02</v>
      </c>
      <c r="K2625">
        <v>1</v>
      </c>
      <c r="L2625" s="13">
        <f>VLOOKUP(I2625,FormProductsTable[],2,0)*(1-FormTransactionsTable[[#This Row],[Discount]])</f>
        <v>33.32</v>
      </c>
      <c r="M2625" s="14" t="str">
        <f>VLOOKUP(H2625,FormSalesRepTable[],2,0)</f>
        <v>West</v>
      </c>
      <c r="N2625" s="13">
        <f t="shared" si="42"/>
        <v>33.32</v>
      </c>
    </row>
    <row r="2626" spans="7:14" x14ac:dyDescent="0.25">
      <c r="G2626" s="3">
        <v>41948</v>
      </c>
      <c r="H2626" t="s">
        <v>29</v>
      </c>
      <c r="I2626" t="s">
        <v>16</v>
      </c>
      <c r="J2626">
        <v>0</v>
      </c>
      <c r="K2626">
        <v>4</v>
      </c>
      <c r="L2626" s="13">
        <f>VLOOKUP(I2626,FormProductsTable[],2,0)*(1-FormTransactionsTable[[#This Row],[Discount]])</f>
        <v>19.95</v>
      </c>
      <c r="M2626" s="14" t="str">
        <f>VLOOKUP(H2626,FormSalesRepTable[],2,0)</f>
        <v>East</v>
      </c>
      <c r="N2626" s="13">
        <f t="shared" si="42"/>
        <v>79.8</v>
      </c>
    </row>
    <row r="2627" spans="7:14" x14ac:dyDescent="0.25">
      <c r="G2627" s="3">
        <v>41829</v>
      </c>
      <c r="H2627" t="s">
        <v>22</v>
      </c>
      <c r="I2627" t="s">
        <v>24</v>
      </c>
      <c r="J2627">
        <v>0.03</v>
      </c>
      <c r="K2627">
        <v>2</v>
      </c>
      <c r="L2627" s="13">
        <f>VLOOKUP(I2627,FormProductsTable[],2,0)*(1-FormTransactionsTable[[#This Row],[Discount]])</f>
        <v>32.979999999999997</v>
      </c>
      <c r="M2627" s="14" t="str">
        <f>VLOOKUP(H2627,FormSalesRepTable[],2,0)</f>
        <v>East</v>
      </c>
      <c r="N2627" s="13">
        <f t="shared" ref="N2627:N2690" si="43">ROUND(L2627*K2627,2)</f>
        <v>65.959999999999994</v>
      </c>
    </row>
    <row r="2628" spans="7:14" x14ac:dyDescent="0.25">
      <c r="G2628" s="3">
        <v>41589</v>
      </c>
      <c r="H2628" t="s">
        <v>22</v>
      </c>
      <c r="I2628" t="s">
        <v>17</v>
      </c>
      <c r="J2628">
        <v>0.02</v>
      </c>
      <c r="K2628">
        <v>2</v>
      </c>
      <c r="L2628" s="13">
        <f>VLOOKUP(I2628,FormProductsTable[],2,0)*(1-FormTransactionsTable[[#This Row],[Discount]])</f>
        <v>22.491</v>
      </c>
      <c r="M2628" s="14" t="str">
        <f>VLOOKUP(H2628,FormSalesRepTable[],2,0)</f>
        <v>East</v>
      </c>
      <c r="N2628" s="13">
        <f t="shared" si="43"/>
        <v>44.98</v>
      </c>
    </row>
    <row r="2629" spans="7:14" x14ac:dyDescent="0.25">
      <c r="G2629" s="3">
        <v>41619</v>
      </c>
      <c r="H2629" t="s">
        <v>18</v>
      </c>
      <c r="I2629" t="s">
        <v>7</v>
      </c>
      <c r="J2629">
        <v>0.01</v>
      </c>
      <c r="K2629">
        <v>2</v>
      </c>
      <c r="L2629" s="13">
        <f>VLOOKUP(I2629,FormProductsTable[],2,0)*(1-FormTransactionsTable[[#This Row],[Discount]])</f>
        <v>20.79</v>
      </c>
      <c r="M2629" s="14" t="str">
        <f>VLOOKUP(H2629,FormSalesRepTable[],2,0)</f>
        <v>East</v>
      </c>
      <c r="N2629" s="13">
        <f t="shared" si="43"/>
        <v>41.58</v>
      </c>
    </row>
    <row r="2630" spans="7:14" x14ac:dyDescent="0.25">
      <c r="G2630" s="3">
        <v>41996</v>
      </c>
      <c r="H2630" t="s">
        <v>29</v>
      </c>
      <c r="I2630" t="s">
        <v>16</v>
      </c>
      <c r="J2630">
        <v>0</v>
      </c>
      <c r="K2630">
        <v>2</v>
      </c>
      <c r="L2630" s="13">
        <f>VLOOKUP(I2630,FormProductsTable[],2,0)*(1-FormTransactionsTable[[#This Row],[Discount]])</f>
        <v>19.95</v>
      </c>
      <c r="M2630" s="14" t="str">
        <f>VLOOKUP(H2630,FormSalesRepTable[],2,0)</f>
        <v>East</v>
      </c>
      <c r="N2630" s="13">
        <f t="shared" si="43"/>
        <v>39.9</v>
      </c>
    </row>
    <row r="2631" spans="7:14" x14ac:dyDescent="0.25">
      <c r="G2631" s="3">
        <v>41997</v>
      </c>
      <c r="H2631" t="s">
        <v>31</v>
      </c>
      <c r="I2631" t="s">
        <v>36</v>
      </c>
      <c r="J2631">
        <v>0</v>
      </c>
      <c r="K2631">
        <v>3</v>
      </c>
      <c r="L2631" s="13">
        <f>VLOOKUP(I2631,FormProductsTable[],2,0)*(1-FormTransactionsTable[[#This Row],[Discount]])</f>
        <v>25</v>
      </c>
      <c r="M2631" s="14" t="str">
        <f>VLOOKUP(H2631,FormSalesRepTable[],2,0)</f>
        <v>West</v>
      </c>
      <c r="N2631" s="13">
        <f t="shared" si="43"/>
        <v>75</v>
      </c>
    </row>
    <row r="2632" spans="7:14" x14ac:dyDescent="0.25">
      <c r="G2632" s="3">
        <v>41585</v>
      </c>
      <c r="H2632" t="s">
        <v>90</v>
      </c>
      <c r="I2632" t="s">
        <v>36</v>
      </c>
      <c r="J2632">
        <v>0</v>
      </c>
      <c r="K2632">
        <v>1</v>
      </c>
      <c r="L2632" s="13">
        <f>VLOOKUP(I2632,FormProductsTable[],2,0)*(1-FormTransactionsTable[[#This Row],[Discount]])</f>
        <v>25</v>
      </c>
      <c r="M2632" s="14" t="str">
        <f>VLOOKUP(H2632,FormSalesRepTable[],2,0)</f>
        <v>East</v>
      </c>
      <c r="N2632" s="13">
        <f t="shared" si="43"/>
        <v>25</v>
      </c>
    </row>
    <row r="2633" spans="7:14" x14ac:dyDescent="0.25">
      <c r="G2633" s="3">
        <v>41812</v>
      </c>
      <c r="H2633" t="s">
        <v>40</v>
      </c>
      <c r="I2633" t="s">
        <v>27</v>
      </c>
      <c r="J2633">
        <v>2.5000000000000001E-2</v>
      </c>
      <c r="K2633">
        <v>2</v>
      </c>
      <c r="L2633" s="13">
        <f>VLOOKUP(I2633,FormProductsTable[],2,0)*(1-FormTransactionsTable[[#This Row],[Discount]])</f>
        <v>26.8125</v>
      </c>
      <c r="M2633" s="14" t="str">
        <f>VLOOKUP(H2633,FormSalesRepTable[],2,0)</f>
        <v>South</v>
      </c>
      <c r="N2633" s="13">
        <f t="shared" si="43"/>
        <v>53.63</v>
      </c>
    </row>
    <row r="2634" spans="7:14" x14ac:dyDescent="0.25">
      <c r="G2634" s="3">
        <v>41947</v>
      </c>
      <c r="H2634" t="s">
        <v>91</v>
      </c>
      <c r="I2634" t="s">
        <v>17</v>
      </c>
      <c r="J2634">
        <v>0</v>
      </c>
      <c r="K2634">
        <v>2</v>
      </c>
      <c r="L2634" s="13">
        <f>VLOOKUP(I2634,FormProductsTable[],2,0)*(1-FormTransactionsTable[[#This Row],[Discount]])</f>
        <v>22.95</v>
      </c>
      <c r="M2634" s="14" t="str">
        <f>VLOOKUP(H2634,FormSalesRepTable[],2,0)</f>
        <v>West</v>
      </c>
      <c r="N2634" s="13">
        <f t="shared" si="43"/>
        <v>45.9</v>
      </c>
    </row>
    <row r="2635" spans="7:14" x14ac:dyDescent="0.25">
      <c r="G2635" s="3">
        <v>41959</v>
      </c>
      <c r="H2635" t="s">
        <v>45</v>
      </c>
      <c r="I2635" t="s">
        <v>17</v>
      </c>
      <c r="J2635">
        <v>0</v>
      </c>
      <c r="K2635">
        <v>3</v>
      </c>
      <c r="L2635" s="13">
        <f>VLOOKUP(I2635,FormProductsTable[],2,0)*(1-FormTransactionsTable[[#This Row],[Discount]])</f>
        <v>22.95</v>
      </c>
      <c r="M2635" s="14" t="str">
        <f>VLOOKUP(H2635,FormSalesRepTable[],2,0)</f>
        <v>MidWest</v>
      </c>
      <c r="N2635" s="13">
        <f t="shared" si="43"/>
        <v>68.849999999999994</v>
      </c>
    </row>
    <row r="2636" spans="7:14" x14ac:dyDescent="0.25">
      <c r="G2636" s="3">
        <v>41982</v>
      </c>
      <c r="H2636" t="s">
        <v>68</v>
      </c>
      <c r="I2636" t="s">
        <v>16</v>
      </c>
      <c r="J2636">
        <v>0.02</v>
      </c>
      <c r="K2636">
        <v>2</v>
      </c>
      <c r="L2636" s="13">
        <f>VLOOKUP(I2636,FormProductsTable[],2,0)*(1-FormTransactionsTable[[#This Row],[Discount]])</f>
        <v>19.550999999999998</v>
      </c>
      <c r="M2636" s="14" t="str">
        <f>VLOOKUP(H2636,FormSalesRepTable[],2,0)</f>
        <v>MidWest</v>
      </c>
      <c r="N2636" s="13">
        <f t="shared" si="43"/>
        <v>39.1</v>
      </c>
    </row>
    <row r="2637" spans="7:14" x14ac:dyDescent="0.25">
      <c r="G2637" s="3">
        <v>41958</v>
      </c>
      <c r="H2637" t="s">
        <v>43</v>
      </c>
      <c r="I2637" t="s">
        <v>17</v>
      </c>
      <c r="J2637">
        <v>0.03</v>
      </c>
      <c r="K2637">
        <v>2</v>
      </c>
      <c r="L2637" s="13">
        <f>VLOOKUP(I2637,FormProductsTable[],2,0)*(1-FormTransactionsTable[[#This Row],[Discount]])</f>
        <v>22.261499999999998</v>
      </c>
      <c r="M2637" s="14" t="str">
        <f>VLOOKUP(H2637,FormSalesRepTable[],2,0)</f>
        <v>MidWest</v>
      </c>
      <c r="N2637" s="13">
        <f t="shared" si="43"/>
        <v>44.52</v>
      </c>
    </row>
    <row r="2638" spans="7:14" x14ac:dyDescent="0.25">
      <c r="G2638" s="3">
        <v>41293</v>
      </c>
      <c r="H2638" t="s">
        <v>68</v>
      </c>
      <c r="I2638" t="s">
        <v>30</v>
      </c>
      <c r="J2638">
        <v>0.02</v>
      </c>
      <c r="K2638">
        <v>3</v>
      </c>
      <c r="L2638" s="13">
        <f>VLOOKUP(I2638,FormProductsTable[],2,0)*(1-FormTransactionsTable[[#This Row],[Discount]])</f>
        <v>29.4</v>
      </c>
      <c r="M2638" s="14" t="str">
        <f>VLOOKUP(H2638,FormSalesRepTable[],2,0)</f>
        <v>MidWest</v>
      </c>
      <c r="N2638" s="13">
        <f t="shared" si="43"/>
        <v>88.2</v>
      </c>
    </row>
    <row r="2639" spans="7:14" x14ac:dyDescent="0.25">
      <c r="G2639" s="3">
        <v>41559</v>
      </c>
      <c r="H2639" t="s">
        <v>64</v>
      </c>
      <c r="I2639" t="s">
        <v>24</v>
      </c>
      <c r="J2639">
        <v>0</v>
      </c>
      <c r="K2639">
        <v>3</v>
      </c>
      <c r="L2639" s="13">
        <f>VLOOKUP(I2639,FormProductsTable[],2,0)*(1-FormTransactionsTable[[#This Row],[Discount]])</f>
        <v>34</v>
      </c>
      <c r="M2639" s="14" t="str">
        <f>VLOOKUP(H2639,FormSalesRepTable[],2,0)</f>
        <v>West</v>
      </c>
      <c r="N2639" s="13">
        <f t="shared" si="43"/>
        <v>102</v>
      </c>
    </row>
    <row r="2640" spans="7:14" x14ac:dyDescent="0.25">
      <c r="G2640" s="3">
        <v>41955</v>
      </c>
      <c r="H2640" t="s">
        <v>84</v>
      </c>
      <c r="I2640" t="s">
        <v>17</v>
      </c>
      <c r="J2640">
        <v>0</v>
      </c>
      <c r="K2640">
        <v>1</v>
      </c>
      <c r="L2640" s="13">
        <f>VLOOKUP(I2640,FormProductsTable[],2,0)*(1-FormTransactionsTable[[#This Row],[Discount]])</f>
        <v>22.95</v>
      </c>
      <c r="M2640" s="14" t="str">
        <f>VLOOKUP(H2640,FormSalesRepTable[],2,0)</f>
        <v>West</v>
      </c>
      <c r="N2640" s="13">
        <f t="shared" si="43"/>
        <v>22.95</v>
      </c>
    </row>
    <row r="2641" spans="7:14" x14ac:dyDescent="0.25">
      <c r="G2641" s="3">
        <v>41981</v>
      </c>
      <c r="H2641" t="s">
        <v>88</v>
      </c>
      <c r="I2641" t="s">
        <v>30</v>
      </c>
      <c r="J2641">
        <v>0.03</v>
      </c>
      <c r="K2641">
        <v>3</v>
      </c>
      <c r="L2641" s="13">
        <f>VLOOKUP(I2641,FormProductsTable[],2,0)*(1-FormTransactionsTable[[#This Row],[Discount]])</f>
        <v>29.099999999999998</v>
      </c>
      <c r="M2641" s="14" t="str">
        <f>VLOOKUP(H2641,FormSalesRepTable[],2,0)</f>
        <v>West</v>
      </c>
      <c r="N2641" s="13">
        <f t="shared" si="43"/>
        <v>87.3</v>
      </c>
    </row>
    <row r="2642" spans="7:14" x14ac:dyDescent="0.25">
      <c r="G2642" s="3">
        <v>41966</v>
      </c>
      <c r="H2642" t="s">
        <v>20</v>
      </c>
      <c r="I2642" t="s">
        <v>41</v>
      </c>
      <c r="J2642">
        <v>0</v>
      </c>
      <c r="K2642">
        <v>11</v>
      </c>
      <c r="L2642" s="13">
        <f>VLOOKUP(I2642,FormProductsTable[],2,0)*(1-FormTransactionsTable[[#This Row],[Discount]])</f>
        <v>19</v>
      </c>
      <c r="M2642" s="14" t="str">
        <f>VLOOKUP(H2642,FormSalesRepTable[],2,0)</f>
        <v>West</v>
      </c>
      <c r="N2642" s="13">
        <f t="shared" si="43"/>
        <v>209</v>
      </c>
    </row>
    <row r="2643" spans="7:14" x14ac:dyDescent="0.25">
      <c r="G2643" s="3">
        <v>41584</v>
      </c>
      <c r="H2643" t="s">
        <v>51</v>
      </c>
      <c r="I2643" t="s">
        <v>24</v>
      </c>
      <c r="J2643">
        <v>0</v>
      </c>
      <c r="K2643">
        <v>1</v>
      </c>
      <c r="L2643" s="13">
        <f>VLOOKUP(I2643,FormProductsTable[],2,0)*(1-FormTransactionsTable[[#This Row],[Discount]])</f>
        <v>34</v>
      </c>
      <c r="M2643" s="14" t="str">
        <f>VLOOKUP(H2643,FormSalesRepTable[],2,0)</f>
        <v>South</v>
      </c>
      <c r="N2643" s="13">
        <f t="shared" si="43"/>
        <v>34</v>
      </c>
    </row>
    <row r="2644" spans="7:14" x14ac:dyDescent="0.25">
      <c r="G2644" s="3">
        <v>41657</v>
      </c>
      <c r="H2644" t="s">
        <v>60</v>
      </c>
      <c r="I2644" t="s">
        <v>12</v>
      </c>
      <c r="J2644">
        <v>0</v>
      </c>
      <c r="K2644">
        <v>14</v>
      </c>
      <c r="L2644" s="13">
        <f>VLOOKUP(I2644,FormProductsTable[],2,0)*(1-FormTransactionsTable[[#This Row],[Discount]])</f>
        <v>22.95</v>
      </c>
      <c r="M2644" s="14" t="str">
        <f>VLOOKUP(H2644,FormSalesRepTable[],2,0)</f>
        <v>South</v>
      </c>
      <c r="N2644" s="13">
        <f t="shared" si="43"/>
        <v>321.3</v>
      </c>
    </row>
    <row r="2645" spans="7:14" x14ac:dyDescent="0.25">
      <c r="G2645" s="3">
        <v>41844</v>
      </c>
      <c r="H2645" t="s">
        <v>86</v>
      </c>
      <c r="I2645" t="s">
        <v>27</v>
      </c>
      <c r="J2645">
        <v>2.5000000000000001E-2</v>
      </c>
      <c r="K2645">
        <v>1</v>
      </c>
      <c r="L2645" s="13">
        <f>VLOOKUP(I2645,FormProductsTable[],2,0)*(1-FormTransactionsTable[[#This Row],[Discount]])</f>
        <v>26.8125</v>
      </c>
      <c r="M2645" s="14" t="str">
        <f>VLOOKUP(H2645,FormSalesRepTable[],2,0)</f>
        <v>South</v>
      </c>
      <c r="N2645" s="13">
        <f t="shared" si="43"/>
        <v>26.81</v>
      </c>
    </row>
    <row r="2646" spans="7:14" x14ac:dyDescent="0.25">
      <c r="G2646" s="3">
        <v>41955</v>
      </c>
      <c r="H2646" t="s">
        <v>86</v>
      </c>
      <c r="I2646" t="s">
        <v>17</v>
      </c>
      <c r="J2646">
        <v>0.01</v>
      </c>
      <c r="K2646">
        <v>3</v>
      </c>
      <c r="L2646" s="13">
        <f>VLOOKUP(I2646,FormProductsTable[],2,0)*(1-FormTransactionsTable[[#This Row],[Discount]])</f>
        <v>22.720499999999998</v>
      </c>
      <c r="M2646" s="14" t="str">
        <f>VLOOKUP(H2646,FormSalesRepTable[],2,0)</f>
        <v>South</v>
      </c>
      <c r="N2646" s="13">
        <f t="shared" si="43"/>
        <v>68.16</v>
      </c>
    </row>
    <row r="2647" spans="7:14" x14ac:dyDescent="0.25">
      <c r="G2647" s="3">
        <v>41966</v>
      </c>
      <c r="H2647" t="s">
        <v>53</v>
      </c>
      <c r="I2647" t="s">
        <v>12</v>
      </c>
      <c r="J2647">
        <v>1.4999999999999999E-2</v>
      </c>
      <c r="K2647">
        <v>1</v>
      </c>
      <c r="L2647" s="13">
        <f>VLOOKUP(I2647,FormProductsTable[],2,0)*(1-FormTransactionsTable[[#This Row],[Discount]])</f>
        <v>22.60575</v>
      </c>
      <c r="M2647" s="14" t="str">
        <f>VLOOKUP(H2647,FormSalesRepTable[],2,0)</f>
        <v>East</v>
      </c>
      <c r="N2647" s="13">
        <f t="shared" si="43"/>
        <v>22.61</v>
      </c>
    </row>
    <row r="2648" spans="7:14" x14ac:dyDescent="0.25">
      <c r="G2648" s="3">
        <v>41969</v>
      </c>
      <c r="H2648" t="s">
        <v>81</v>
      </c>
      <c r="I2648" t="s">
        <v>41</v>
      </c>
      <c r="J2648">
        <v>0.02</v>
      </c>
      <c r="K2648">
        <v>1</v>
      </c>
      <c r="L2648" s="13">
        <f>VLOOKUP(I2648,FormProductsTable[],2,0)*(1-FormTransactionsTable[[#This Row],[Discount]])</f>
        <v>18.62</v>
      </c>
      <c r="M2648" s="14" t="str">
        <f>VLOOKUP(H2648,FormSalesRepTable[],2,0)</f>
        <v>West</v>
      </c>
      <c r="N2648" s="13">
        <f t="shared" si="43"/>
        <v>18.62</v>
      </c>
    </row>
    <row r="2649" spans="7:14" x14ac:dyDescent="0.25">
      <c r="G2649" s="3">
        <v>41672</v>
      </c>
      <c r="H2649" t="s">
        <v>94</v>
      </c>
      <c r="I2649" t="s">
        <v>24</v>
      </c>
      <c r="J2649">
        <v>1.4999999999999999E-2</v>
      </c>
      <c r="K2649">
        <v>1</v>
      </c>
      <c r="L2649" s="13">
        <f>VLOOKUP(I2649,FormProductsTable[],2,0)*(1-FormTransactionsTable[[#This Row],[Discount]])</f>
        <v>33.49</v>
      </c>
      <c r="M2649" s="14" t="str">
        <f>VLOOKUP(H2649,FormSalesRepTable[],2,0)</f>
        <v>South</v>
      </c>
      <c r="N2649" s="13">
        <f t="shared" si="43"/>
        <v>33.49</v>
      </c>
    </row>
    <row r="2650" spans="7:14" x14ac:dyDescent="0.25">
      <c r="G2650" s="3">
        <v>41981</v>
      </c>
      <c r="H2650" t="s">
        <v>63</v>
      </c>
      <c r="I2650" t="s">
        <v>24</v>
      </c>
      <c r="J2650">
        <v>0</v>
      </c>
      <c r="K2650">
        <v>3</v>
      </c>
      <c r="L2650" s="13">
        <f>VLOOKUP(I2650,FormProductsTable[],2,0)*(1-FormTransactionsTable[[#This Row],[Discount]])</f>
        <v>34</v>
      </c>
      <c r="M2650" s="14" t="str">
        <f>VLOOKUP(H2650,FormSalesRepTable[],2,0)</f>
        <v>MidWest</v>
      </c>
      <c r="N2650" s="13">
        <f t="shared" si="43"/>
        <v>102</v>
      </c>
    </row>
    <row r="2651" spans="7:14" x14ac:dyDescent="0.25">
      <c r="G2651" s="3">
        <v>41322</v>
      </c>
      <c r="H2651" t="s">
        <v>22</v>
      </c>
      <c r="I2651" t="s">
        <v>16</v>
      </c>
      <c r="J2651">
        <v>2.5000000000000001E-2</v>
      </c>
      <c r="K2651">
        <v>3</v>
      </c>
      <c r="L2651" s="13">
        <f>VLOOKUP(I2651,FormProductsTable[],2,0)*(1-FormTransactionsTable[[#This Row],[Discount]])</f>
        <v>19.451249999999998</v>
      </c>
      <c r="M2651" s="14" t="str">
        <f>VLOOKUP(H2651,FormSalesRepTable[],2,0)</f>
        <v>East</v>
      </c>
      <c r="N2651" s="13">
        <f t="shared" si="43"/>
        <v>58.35</v>
      </c>
    </row>
    <row r="2652" spans="7:14" x14ac:dyDescent="0.25">
      <c r="G2652" s="3">
        <v>41916</v>
      </c>
      <c r="H2652" t="s">
        <v>81</v>
      </c>
      <c r="I2652" t="s">
        <v>12</v>
      </c>
      <c r="J2652">
        <v>0.01</v>
      </c>
      <c r="K2652">
        <v>2</v>
      </c>
      <c r="L2652" s="13">
        <f>VLOOKUP(I2652,FormProductsTable[],2,0)*(1-FormTransactionsTable[[#This Row],[Discount]])</f>
        <v>22.720499999999998</v>
      </c>
      <c r="M2652" s="14" t="str">
        <f>VLOOKUP(H2652,FormSalesRepTable[],2,0)</f>
        <v>West</v>
      </c>
      <c r="N2652" s="13">
        <f t="shared" si="43"/>
        <v>45.44</v>
      </c>
    </row>
    <row r="2653" spans="7:14" x14ac:dyDescent="0.25">
      <c r="G2653" s="3">
        <v>41688</v>
      </c>
      <c r="H2653" t="s">
        <v>40</v>
      </c>
      <c r="I2653" t="s">
        <v>24</v>
      </c>
      <c r="J2653">
        <v>0.01</v>
      </c>
      <c r="K2653">
        <v>3</v>
      </c>
      <c r="L2653" s="13">
        <f>VLOOKUP(I2653,FormProductsTable[],2,0)*(1-FormTransactionsTable[[#This Row],[Discount]])</f>
        <v>33.659999999999997</v>
      </c>
      <c r="M2653" s="14" t="str">
        <f>VLOOKUP(H2653,FormSalesRepTable[],2,0)</f>
        <v>South</v>
      </c>
      <c r="N2653" s="13">
        <f t="shared" si="43"/>
        <v>100.98</v>
      </c>
    </row>
    <row r="2654" spans="7:14" x14ac:dyDescent="0.25">
      <c r="G2654" s="3">
        <v>41812</v>
      </c>
      <c r="H2654" t="s">
        <v>78</v>
      </c>
      <c r="I2654" t="s">
        <v>33</v>
      </c>
      <c r="J2654">
        <v>0</v>
      </c>
      <c r="K2654">
        <v>3</v>
      </c>
      <c r="L2654" s="13">
        <f>VLOOKUP(I2654,FormProductsTable[],2,0)*(1-FormTransactionsTable[[#This Row],[Discount]])</f>
        <v>23.5</v>
      </c>
      <c r="M2654" s="14" t="str">
        <f>VLOOKUP(H2654,FormSalesRepTable[],2,0)</f>
        <v>South</v>
      </c>
      <c r="N2654" s="13">
        <f t="shared" si="43"/>
        <v>70.5</v>
      </c>
    </row>
    <row r="2655" spans="7:14" x14ac:dyDescent="0.25">
      <c r="G2655" s="3">
        <v>41969</v>
      </c>
      <c r="H2655" t="s">
        <v>86</v>
      </c>
      <c r="I2655" t="s">
        <v>36</v>
      </c>
      <c r="J2655">
        <v>0</v>
      </c>
      <c r="K2655">
        <v>1</v>
      </c>
      <c r="L2655" s="13">
        <f>VLOOKUP(I2655,FormProductsTable[],2,0)*(1-FormTransactionsTable[[#This Row],[Discount]])</f>
        <v>25</v>
      </c>
      <c r="M2655" s="14" t="str">
        <f>VLOOKUP(H2655,FormSalesRepTable[],2,0)</f>
        <v>South</v>
      </c>
      <c r="N2655" s="13">
        <f t="shared" si="43"/>
        <v>25</v>
      </c>
    </row>
    <row r="2656" spans="7:14" x14ac:dyDescent="0.25">
      <c r="G2656" s="3">
        <v>41599</v>
      </c>
      <c r="H2656" t="s">
        <v>56</v>
      </c>
      <c r="I2656" t="s">
        <v>12</v>
      </c>
      <c r="J2656">
        <v>2.5000000000000001E-2</v>
      </c>
      <c r="K2656">
        <v>1</v>
      </c>
      <c r="L2656" s="13">
        <f>VLOOKUP(I2656,FormProductsTable[],2,0)*(1-FormTransactionsTable[[#This Row],[Discount]])</f>
        <v>22.376249999999999</v>
      </c>
      <c r="M2656" s="14" t="str">
        <f>VLOOKUP(H2656,FormSalesRepTable[],2,0)</f>
        <v>South</v>
      </c>
      <c r="N2656" s="13">
        <f t="shared" si="43"/>
        <v>22.38</v>
      </c>
    </row>
    <row r="2657" spans="7:14" x14ac:dyDescent="0.25">
      <c r="G2657" s="3">
        <v>41866</v>
      </c>
      <c r="H2657" t="s">
        <v>81</v>
      </c>
      <c r="I2657" t="s">
        <v>21</v>
      </c>
      <c r="J2657">
        <v>0.01</v>
      </c>
      <c r="K2657">
        <v>1</v>
      </c>
      <c r="L2657" s="13">
        <f>VLOOKUP(I2657,FormProductsTable[],2,0)*(1-FormTransactionsTable[[#This Row],[Discount]])</f>
        <v>24.75</v>
      </c>
      <c r="M2657" s="14" t="str">
        <f>VLOOKUP(H2657,FormSalesRepTable[],2,0)</f>
        <v>West</v>
      </c>
      <c r="N2657" s="13">
        <f t="shared" si="43"/>
        <v>24.75</v>
      </c>
    </row>
    <row r="2658" spans="7:14" x14ac:dyDescent="0.25">
      <c r="G2658" s="3">
        <v>41971</v>
      </c>
      <c r="H2658" t="s">
        <v>85</v>
      </c>
      <c r="I2658" t="s">
        <v>36</v>
      </c>
      <c r="J2658">
        <v>2.5000000000000001E-2</v>
      </c>
      <c r="K2658">
        <v>1</v>
      </c>
      <c r="L2658" s="13">
        <f>VLOOKUP(I2658,FormProductsTable[],2,0)*(1-FormTransactionsTable[[#This Row],[Discount]])</f>
        <v>24.375</v>
      </c>
      <c r="M2658" s="14" t="str">
        <f>VLOOKUP(H2658,FormSalesRepTable[],2,0)</f>
        <v>West</v>
      </c>
      <c r="N2658" s="13">
        <f t="shared" si="43"/>
        <v>24.38</v>
      </c>
    </row>
    <row r="2659" spans="7:14" x14ac:dyDescent="0.25">
      <c r="G2659" s="3">
        <v>41604</v>
      </c>
      <c r="H2659" t="s">
        <v>37</v>
      </c>
      <c r="I2659" t="s">
        <v>12</v>
      </c>
      <c r="J2659">
        <v>0</v>
      </c>
      <c r="K2659">
        <v>3</v>
      </c>
      <c r="L2659" s="13">
        <f>VLOOKUP(I2659,FormProductsTable[],2,0)*(1-FormTransactionsTable[[#This Row],[Discount]])</f>
        <v>22.95</v>
      </c>
      <c r="M2659" s="14" t="str">
        <f>VLOOKUP(H2659,FormSalesRepTable[],2,0)</f>
        <v>South</v>
      </c>
      <c r="N2659" s="13">
        <f t="shared" si="43"/>
        <v>68.849999999999994</v>
      </c>
    </row>
    <row r="2660" spans="7:14" x14ac:dyDescent="0.25">
      <c r="G2660" s="3">
        <v>42003</v>
      </c>
      <c r="H2660" t="s">
        <v>23</v>
      </c>
      <c r="I2660" t="s">
        <v>16</v>
      </c>
      <c r="J2660">
        <v>0</v>
      </c>
      <c r="K2660">
        <v>2</v>
      </c>
      <c r="L2660" s="13">
        <f>VLOOKUP(I2660,FormProductsTable[],2,0)*(1-FormTransactionsTable[[#This Row],[Discount]])</f>
        <v>19.95</v>
      </c>
      <c r="M2660" s="14" t="str">
        <f>VLOOKUP(H2660,FormSalesRepTable[],2,0)</f>
        <v>MidWest</v>
      </c>
      <c r="N2660" s="13">
        <f t="shared" si="43"/>
        <v>39.9</v>
      </c>
    </row>
    <row r="2661" spans="7:14" x14ac:dyDescent="0.25">
      <c r="G2661" s="3">
        <v>41609</v>
      </c>
      <c r="H2661" t="s">
        <v>13</v>
      </c>
      <c r="I2661" t="s">
        <v>24</v>
      </c>
      <c r="J2661">
        <v>0.03</v>
      </c>
      <c r="K2661">
        <v>12</v>
      </c>
      <c r="L2661" s="13">
        <f>VLOOKUP(I2661,FormProductsTable[],2,0)*(1-FormTransactionsTable[[#This Row],[Discount]])</f>
        <v>32.979999999999997</v>
      </c>
      <c r="M2661" s="14" t="str">
        <f>VLOOKUP(H2661,FormSalesRepTable[],2,0)</f>
        <v>West</v>
      </c>
      <c r="N2661" s="13">
        <f t="shared" si="43"/>
        <v>395.76</v>
      </c>
    </row>
    <row r="2662" spans="7:14" x14ac:dyDescent="0.25">
      <c r="G2662" s="3">
        <v>41608</v>
      </c>
      <c r="H2662" t="s">
        <v>70</v>
      </c>
      <c r="I2662" t="s">
        <v>24</v>
      </c>
      <c r="J2662">
        <v>0.02</v>
      </c>
      <c r="K2662">
        <v>2</v>
      </c>
      <c r="L2662" s="13">
        <f>VLOOKUP(I2662,FormProductsTable[],2,0)*(1-FormTransactionsTable[[#This Row],[Discount]])</f>
        <v>33.32</v>
      </c>
      <c r="M2662" s="14" t="str">
        <f>VLOOKUP(H2662,FormSalesRepTable[],2,0)</f>
        <v>MidWest</v>
      </c>
      <c r="N2662" s="13">
        <f t="shared" si="43"/>
        <v>66.64</v>
      </c>
    </row>
    <row r="2663" spans="7:14" x14ac:dyDescent="0.25">
      <c r="G2663" s="3">
        <v>41603</v>
      </c>
      <c r="H2663" t="s">
        <v>94</v>
      </c>
      <c r="I2663" t="s">
        <v>36</v>
      </c>
      <c r="J2663">
        <v>0.03</v>
      </c>
      <c r="K2663">
        <v>20</v>
      </c>
      <c r="L2663" s="13">
        <f>VLOOKUP(I2663,FormProductsTable[],2,0)*(1-FormTransactionsTable[[#This Row],[Discount]])</f>
        <v>24.25</v>
      </c>
      <c r="M2663" s="14" t="str">
        <f>VLOOKUP(H2663,FormSalesRepTable[],2,0)</f>
        <v>South</v>
      </c>
      <c r="N2663" s="13">
        <f t="shared" si="43"/>
        <v>485</v>
      </c>
    </row>
    <row r="2664" spans="7:14" x14ac:dyDescent="0.25">
      <c r="G2664" s="3">
        <v>41459</v>
      </c>
      <c r="H2664" t="s">
        <v>49</v>
      </c>
      <c r="I2664" t="s">
        <v>21</v>
      </c>
      <c r="J2664">
        <v>0.03</v>
      </c>
      <c r="K2664">
        <v>2</v>
      </c>
      <c r="L2664" s="13">
        <f>VLOOKUP(I2664,FormProductsTable[],2,0)*(1-FormTransactionsTable[[#This Row],[Discount]])</f>
        <v>24.25</v>
      </c>
      <c r="M2664" s="14" t="str">
        <f>VLOOKUP(H2664,FormSalesRepTable[],2,0)</f>
        <v>MidWest</v>
      </c>
      <c r="N2664" s="13">
        <f t="shared" si="43"/>
        <v>48.5</v>
      </c>
    </row>
    <row r="2665" spans="7:14" x14ac:dyDescent="0.25">
      <c r="G2665" s="3">
        <v>41973</v>
      </c>
      <c r="H2665" t="s">
        <v>67</v>
      </c>
      <c r="I2665" t="s">
        <v>27</v>
      </c>
      <c r="J2665">
        <v>0.01</v>
      </c>
      <c r="K2665">
        <v>1</v>
      </c>
      <c r="L2665" s="13">
        <f>VLOOKUP(I2665,FormProductsTable[],2,0)*(1-FormTransactionsTable[[#This Row],[Discount]])</f>
        <v>27.225000000000001</v>
      </c>
      <c r="M2665" s="14" t="str">
        <f>VLOOKUP(H2665,FormSalesRepTable[],2,0)</f>
        <v>West</v>
      </c>
      <c r="N2665" s="13">
        <f t="shared" si="43"/>
        <v>27.23</v>
      </c>
    </row>
    <row r="2666" spans="7:14" x14ac:dyDescent="0.25">
      <c r="G2666" s="3">
        <v>41711</v>
      </c>
      <c r="H2666" t="s">
        <v>13</v>
      </c>
      <c r="I2666" t="s">
        <v>24</v>
      </c>
      <c r="J2666">
        <v>2.5000000000000001E-2</v>
      </c>
      <c r="K2666">
        <v>1</v>
      </c>
      <c r="L2666" s="13">
        <f>VLOOKUP(I2666,FormProductsTable[],2,0)*(1-FormTransactionsTable[[#This Row],[Discount]])</f>
        <v>33.15</v>
      </c>
      <c r="M2666" s="14" t="str">
        <f>VLOOKUP(H2666,FormSalesRepTable[],2,0)</f>
        <v>West</v>
      </c>
      <c r="N2666" s="13">
        <f t="shared" si="43"/>
        <v>33.15</v>
      </c>
    </row>
    <row r="2667" spans="7:14" x14ac:dyDescent="0.25">
      <c r="G2667" s="3">
        <v>41544</v>
      </c>
      <c r="H2667" t="s">
        <v>87</v>
      </c>
      <c r="I2667" t="s">
        <v>12</v>
      </c>
      <c r="J2667">
        <v>0</v>
      </c>
      <c r="K2667">
        <v>1</v>
      </c>
      <c r="L2667" s="13">
        <f>VLOOKUP(I2667,FormProductsTable[],2,0)*(1-FormTransactionsTable[[#This Row],[Discount]])</f>
        <v>22.95</v>
      </c>
      <c r="M2667" s="14" t="str">
        <f>VLOOKUP(H2667,FormSalesRepTable[],2,0)</f>
        <v>MidWest</v>
      </c>
      <c r="N2667" s="13">
        <f t="shared" si="43"/>
        <v>22.95</v>
      </c>
    </row>
    <row r="2668" spans="7:14" x14ac:dyDescent="0.25">
      <c r="G2668" s="3">
        <v>41593</v>
      </c>
      <c r="H2668" t="s">
        <v>50</v>
      </c>
      <c r="I2668" t="s">
        <v>33</v>
      </c>
      <c r="J2668">
        <v>0</v>
      </c>
      <c r="K2668">
        <v>1</v>
      </c>
      <c r="L2668" s="13">
        <f>VLOOKUP(I2668,FormProductsTable[],2,0)*(1-FormTransactionsTable[[#This Row],[Discount]])</f>
        <v>23.5</v>
      </c>
      <c r="M2668" s="14" t="str">
        <f>VLOOKUP(H2668,FormSalesRepTable[],2,0)</f>
        <v>West</v>
      </c>
      <c r="N2668" s="13">
        <f t="shared" si="43"/>
        <v>23.5</v>
      </c>
    </row>
    <row r="2669" spans="7:14" x14ac:dyDescent="0.25">
      <c r="G2669" s="3">
        <v>41995</v>
      </c>
      <c r="H2669" t="s">
        <v>49</v>
      </c>
      <c r="I2669" t="s">
        <v>16</v>
      </c>
      <c r="J2669">
        <v>0.02</v>
      </c>
      <c r="K2669">
        <v>2</v>
      </c>
      <c r="L2669" s="13">
        <f>VLOOKUP(I2669,FormProductsTable[],2,0)*(1-FormTransactionsTable[[#This Row],[Discount]])</f>
        <v>19.550999999999998</v>
      </c>
      <c r="M2669" s="14" t="str">
        <f>VLOOKUP(H2669,FormSalesRepTable[],2,0)</f>
        <v>MidWest</v>
      </c>
      <c r="N2669" s="13">
        <f t="shared" si="43"/>
        <v>39.1</v>
      </c>
    </row>
    <row r="2670" spans="7:14" x14ac:dyDescent="0.25">
      <c r="G2670" s="3">
        <v>41600</v>
      </c>
      <c r="H2670" t="s">
        <v>70</v>
      </c>
      <c r="I2670" t="s">
        <v>17</v>
      </c>
      <c r="J2670">
        <v>0</v>
      </c>
      <c r="K2670">
        <v>2</v>
      </c>
      <c r="L2670" s="13">
        <f>VLOOKUP(I2670,FormProductsTable[],2,0)*(1-FormTransactionsTable[[#This Row],[Discount]])</f>
        <v>22.95</v>
      </c>
      <c r="M2670" s="14" t="str">
        <f>VLOOKUP(H2670,FormSalesRepTable[],2,0)</f>
        <v>MidWest</v>
      </c>
      <c r="N2670" s="13">
        <f t="shared" si="43"/>
        <v>45.9</v>
      </c>
    </row>
    <row r="2671" spans="7:14" x14ac:dyDescent="0.25">
      <c r="G2671" s="3">
        <v>41487</v>
      </c>
      <c r="H2671" t="s">
        <v>22</v>
      </c>
      <c r="I2671" t="s">
        <v>24</v>
      </c>
      <c r="J2671">
        <v>0.02</v>
      </c>
      <c r="K2671">
        <v>13</v>
      </c>
      <c r="L2671" s="13">
        <f>VLOOKUP(I2671,FormProductsTable[],2,0)*(1-FormTransactionsTable[[#This Row],[Discount]])</f>
        <v>33.32</v>
      </c>
      <c r="M2671" s="14" t="str">
        <f>VLOOKUP(H2671,FormSalesRepTable[],2,0)</f>
        <v>East</v>
      </c>
      <c r="N2671" s="13">
        <f t="shared" si="43"/>
        <v>433.16</v>
      </c>
    </row>
    <row r="2672" spans="7:14" x14ac:dyDescent="0.25">
      <c r="G2672" s="3">
        <v>41951</v>
      </c>
      <c r="H2672" t="s">
        <v>86</v>
      </c>
      <c r="I2672" t="s">
        <v>12</v>
      </c>
      <c r="J2672">
        <v>0.02</v>
      </c>
      <c r="K2672">
        <v>22</v>
      </c>
      <c r="L2672" s="13">
        <f>VLOOKUP(I2672,FormProductsTable[],2,0)*(1-FormTransactionsTable[[#This Row],[Discount]])</f>
        <v>22.491</v>
      </c>
      <c r="M2672" s="14" t="str">
        <f>VLOOKUP(H2672,FormSalesRepTable[],2,0)</f>
        <v>South</v>
      </c>
      <c r="N2672" s="13">
        <f t="shared" si="43"/>
        <v>494.8</v>
      </c>
    </row>
    <row r="2673" spans="7:14" x14ac:dyDescent="0.25">
      <c r="G2673" s="3">
        <v>41625</v>
      </c>
      <c r="H2673" t="s">
        <v>86</v>
      </c>
      <c r="I2673" t="s">
        <v>7</v>
      </c>
      <c r="J2673">
        <v>0.02</v>
      </c>
      <c r="K2673">
        <v>2</v>
      </c>
      <c r="L2673" s="13">
        <f>VLOOKUP(I2673,FormProductsTable[],2,0)*(1-FormTransactionsTable[[#This Row],[Discount]])</f>
        <v>20.58</v>
      </c>
      <c r="M2673" s="14" t="str">
        <f>VLOOKUP(H2673,FormSalesRepTable[],2,0)</f>
        <v>South</v>
      </c>
      <c r="N2673" s="13">
        <f t="shared" si="43"/>
        <v>41.16</v>
      </c>
    </row>
    <row r="2674" spans="7:14" x14ac:dyDescent="0.25">
      <c r="G2674" s="3">
        <v>41988</v>
      </c>
      <c r="H2674" t="s">
        <v>29</v>
      </c>
      <c r="I2674" t="s">
        <v>21</v>
      </c>
      <c r="J2674">
        <v>0.03</v>
      </c>
      <c r="K2674">
        <v>2</v>
      </c>
      <c r="L2674" s="13">
        <f>VLOOKUP(I2674,FormProductsTable[],2,0)*(1-FormTransactionsTable[[#This Row],[Discount]])</f>
        <v>24.25</v>
      </c>
      <c r="M2674" s="14" t="str">
        <f>VLOOKUP(H2674,FormSalesRepTable[],2,0)</f>
        <v>East</v>
      </c>
      <c r="N2674" s="13">
        <f t="shared" si="43"/>
        <v>48.5</v>
      </c>
    </row>
    <row r="2675" spans="7:14" x14ac:dyDescent="0.25">
      <c r="G2675" s="3">
        <v>41610</v>
      </c>
      <c r="H2675" t="s">
        <v>42</v>
      </c>
      <c r="I2675" t="s">
        <v>12</v>
      </c>
      <c r="J2675">
        <v>0</v>
      </c>
      <c r="K2675">
        <v>1</v>
      </c>
      <c r="L2675" s="13">
        <f>VLOOKUP(I2675,FormProductsTable[],2,0)*(1-FormTransactionsTable[[#This Row],[Discount]])</f>
        <v>22.95</v>
      </c>
      <c r="M2675" s="14" t="str">
        <f>VLOOKUP(H2675,FormSalesRepTable[],2,0)</f>
        <v>MidWest</v>
      </c>
      <c r="N2675" s="13">
        <f t="shared" si="43"/>
        <v>22.95</v>
      </c>
    </row>
    <row r="2676" spans="7:14" x14ac:dyDescent="0.25">
      <c r="G2676" s="3">
        <v>42002</v>
      </c>
      <c r="H2676" t="s">
        <v>74</v>
      </c>
      <c r="I2676" t="s">
        <v>16</v>
      </c>
      <c r="J2676">
        <v>0</v>
      </c>
      <c r="K2676">
        <v>1</v>
      </c>
      <c r="L2676" s="13">
        <f>VLOOKUP(I2676,FormProductsTable[],2,0)*(1-FormTransactionsTable[[#This Row],[Discount]])</f>
        <v>19.95</v>
      </c>
      <c r="M2676" s="14" t="str">
        <f>VLOOKUP(H2676,FormSalesRepTable[],2,0)</f>
        <v>West</v>
      </c>
      <c r="N2676" s="13">
        <f t="shared" si="43"/>
        <v>19.95</v>
      </c>
    </row>
    <row r="2677" spans="7:14" x14ac:dyDescent="0.25">
      <c r="G2677" s="3">
        <v>41981</v>
      </c>
      <c r="H2677" t="s">
        <v>78</v>
      </c>
      <c r="I2677" t="s">
        <v>30</v>
      </c>
      <c r="J2677">
        <v>0.03</v>
      </c>
      <c r="K2677">
        <v>1</v>
      </c>
      <c r="L2677" s="13">
        <f>VLOOKUP(I2677,FormProductsTable[],2,0)*(1-FormTransactionsTable[[#This Row],[Discount]])</f>
        <v>29.099999999999998</v>
      </c>
      <c r="M2677" s="14" t="str">
        <f>VLOOKUP(H2677,FormSalesRepTable[],2,0)</f>
        <v>South</v>
      </c>
      <c r="N2677" s="13">
        <f t="shared" si="43"/>
        <v>29.1</v>
      </c>
    </row>
    <row r="2678" spans="7:14" x14ac:dyDescent="0.25">
      <c r="G2678" s="3">
        <v>41716</v>
      </c>
      <c r="H2678" t="s">
        <v>76</v>
      </c>
      <c r="I2678" t="s">
        <v>21</v>
      </c>
      <c r="J2678">
        <v>0</v>
      </c>
      <c r="K2678">
        <v>2</v>
      </c>
      <c r="L2678" s="13">
        <f>VLOOKUP(I2678,FormProductsTable[],2,0)*(1-FormTransactionsTable[[#This Row],[Discount]])</f>
        <v>25</v>
      </c>
      <c r="M2678" s="14" t="str">
        <f>VLOOKUP(H2678,FormSalesRepTable[],2,0)</f>
        <v>MidWest</v>
      </c>
      <c r="N2678" s="13">
        <f t="shared" si="43"/>
        <v>50</v>
      </c>
    </row>
    <row r="2679" spans="7:14" x14ac:dyDescent="0.25">
      <c r="G2679" s="3">
        <v>41992</v>
      </c>
      <c r="H2679" t="s">
        <v>58</v>
      </c>
      <c r="I2679" t="s">
        <v>17</v>
      </c>
      <c r="J2679">
        <v>0.02</v>
      </c>
      <c r="K2679">
        <v>3</v>
      </c>
      <c r="L2679" s="13">
        <f>VLOOKUP(I2679,FormProductsTable[],2,0)*(1-FormTransactionsTable[[#This Row],[Discount]])</f>
        <v>22.491</v>
      </c>
      <c r="M2679" s="14" t="str">
        <f>VLOOKUP(H2679,FormSalesRepTable[],2,0)</f>
        <v>East</v>
      </c>
      <c r="N2679" s="13">
        <f t="shared" si="43"/>
        <v>67.47</v>
      </c>
    </row>
    <row r="2680" spans="7:14" x14ac:dyDescent="0.25">
      <c r="G2680" s="3">
        <v>41613</v>
      </c>
      <c r="H2680" t="s">
        <v>37</v>
      </c>
      <c r="I2680" t="s">
        <v>17</v>
      </c>
      <c r="J2680">
        <v>0.01</v>
      </c>
      <c r="K2680">
        <v>2</v>
      </c>
      <c r="L2680" s="13">
        <f>VLOOKUP(I2680,FormProductsTable[],2,0)*(1-FormTransactionsTable[[#This Row],[Discount]])</f>
        <v>22.720499999999998</v>
      </c>
      <c r="M2680" s="14" t="str">
        <f>VLOOKUP(H2680,FormSalesRepTable[],2,0)</f>
        <v>South</v>
      </c>
      <c r="N2680" s="13">
        <f t="shared" si="43"/>
        <v>45.44</v>
      </c>
    </row>
    <row r="2681" spans="7:14" x14ac:dyDescent="0.25">
      <c r="G2681" s="3">
        <v>41954</v>
      </c>
      <c r="H2681" t="s">
        <v>84</v>
      </c>
      <c r="I2681" t="s">
        <v>16</v>
      </c>
      <c r="J2681">
        <v>0.02</v>
      </c>
      <c r="K2681">
        <v>1</v>
      </c>
      <c r="L2681" s="13">
        <f>VLOOKUP(I2681,FormProductsTable[],2,0)*(1-FormTransactionsTable[[#This Row],[Discount]])</f>
        <v>19.550999999999998</v>
      </c>
      <c r="M2681" s="14" t="str">
        <f>VLOOKUP(H2681,FormSalesRepTable[],2,0)</f>
        <v>West</v>
      </c>
      <c r="N2681" s="13">
        <f t="shared" si="43"/>
        <v>19.55</v>
      </c>
    </row>
    <row r="2682" spans="7:14" x14ac:dyDescent="0.25">
      <c r="G2682" s="3">
        <v>41614</v>
      </c>
      <c r="H2682" t="s">
        <v>91</v>
      </c>
      <c r="I2682" t="s">
        <v>27</v>
      </c>
      <c r="J2682">
        <v>0.01</v>
      </c>
      <c r="K2682">
        <v>2</v>
      </c>
      <c r="L2682" s="13">
        <f>VLOOKUP(I2682,FormProductsTable[],2,0)*(1-FormTransactionsTable[[#This Row],[Discount]])</f>
        <v>27.225000000000001</v>
      </c>
      <c r="M2682" s="14" t="str">
        <f>VLOOKUP(H2682,FormSalesRepTable[],2,0)</f>
        <v>West</v>
      </c>
      <c r="N2682" s="13">
        <f t="shared" si="43"/>
        <v>54.45</v>
      </c>
    </row>
    <row r="2683" spans="7:14" x14ac:dyDescent="0.25">
      <c r="G2683" s="3">
        <v>41462</v>
      </c>
      <c r="H2683" t="s">
        <v>68</v>
      </c>
      <c r="I2683" t="s">
        <v>17</v>
      </c>
      <c r="J2683">
        <v>0.01</v>
      </c>
      <c r="K2683">
        <v>2</v>
      </c>
      <c r="L2683" s="13">
        <f>VLOOKUP(I2683,FormProductsTable[],2,0)*(1-FormTransactionsTable[[#This Row],[Discount]])</f>
        <v>22.720499999999998</v>
      </c>
      <c r="M2683" s="14" t="str">
        <f>VLOOKUP(H2683,FormSalesRepTable[],2,0)</f>
        <v>MidWest</v>
      </c>
      <c r="N2683" s="13">
        <f t="shared" si="43"/>
        <v>45.44</v>
      </c>
    </row>
    <row r="2684" spans="7:14" x14ac:dyDescent="0.25">
      <c r="G2684" s="3">
        <v>41625</v>
      </c>
      <c r="H2684" t="s">
        <v>90</v>
      </c>
      <c r="I2684" t="s">
        <v>21</v>
      </c>
      <c r="J2684">
        <v>0</v>
      </c>
      <c r="K2684">
        <v>3</v>
      </c>
      <c r="L2684" s="13">
        <f>VLOOKUP(I2684,FormProductsTable[],2,0)*(1-FormTransactionsTable[[#This Row],[Discount]])</f>
        <v>25</v>
      </c>
      <c r="M2684" s="14" t="str">
        <f>VLOOKUP(H2684,FormSalesRepTable[],2,0)</f>
        <v>East</v>
      </c>
      <c r="N2684" s="13">
        <f t="shared" si="43"/>
        <v>75</v>
      </c>
    </row>
    <row r="2685" spans="7:14" x14ac:dyDescent="0.25">
      <c r="G2685" s="3">
        <v>41432</v>
      </c>
      <c r="H2685" t="s">
        <v>26</v>
      </c>
      <c r="I2685" t="s">
        <v>36</v>
      </c>
      <c r="J2685">
        <v>1.4999999999999999E-2</v>
      </c>
      <c r="K2685">
        <v>2</v>
      </c>
      <c r="L2685" s="13">
        <f>VLOOKUP(I2685,FormProductsTable[],2,0)*(1-FormTransactionsTable[[#This Row],[Discount]])</f>
        <v>24.625</v>
      </c>
      <c r="M2685" s="14" t="str">
        <f>VLOOKUP(H2685,FormSalesRepTable[],2,0)</f>
        <v>MidWest</v>
      </c>
      <c r="N2685" s="13">
        <f t="shared" si="43"/>
        <v>49.25</v>
      </c>
    </row>
    <row r="2686" spans="7:14" x14ac:dyDescent="0.25">
      <c r="G2686" s="3">
        <v>41432</v>
      </c>
      <c r="H2686" t="s">
        <v>29</v>
      </c>
      <c r="I2686" t="s">
        <v>16</v>
      </c>
      <c r="J2686">
        <v>1.4999999999999999E-2</v>
      </c>
      <c r="K2686">
        <v>3</v>
      </c>
      <c r="L2686" s="13">
        <f>VLOOKUP(I2686,FormProductsTable[],2,0)*(1-FormTransactionsTable[[#This Row],[Discount]])</f>
        <v>19.650749999999999</v>
      </c>
      <c r="M2686" s="14" t="str">
        <f>VLOOKUP(H2686,FormSalesRepTable[],2,0)</f>
        <v>East</v>
      </c>
      <c r="N2686" s="13">
        <f t="shared" si="43"/>
        <v>58.95</v>
      </c>
    </row>
    <row r="2687" spans="7:14" x14ac:dyDescent="0.25">
      <c r="G2687" s="3">
        <v>41953</v>
      </c>
      <c r="H2687" t="s">
        <v>60</v>
      </c>
      <c r="I2687" t="s">
        <v>24</v>
      </c>
      <c r="J2687">
        <v>0</v>
      </c>
      <c r="K2687">
        <v>3</v>
      </c>
      <c r="L2687" s="13">
        <f>VLOOKUP(I2687,FormProductsTable[],2,0)*(1-FormTransactionsTable[[#This Row],[Discount]])</f>
        <v>34</v>
      </c>
      <c r="M2687" s="14" t="str">
        <f>VLOOKUP(H2687,FormSalesRepTable[],2,0)</f>
        <v>South</v>
      </c>
      <c r="N2687" s="13">
        <f t="shared" si="43"/>
        <v>102</v>
      </c>
    </row>
    <row r="2688" spans="7:14" x14ac:dyDescent="0.25">
      <c r="G2688" s="3">
        <v>41607</v>
      </c>
      <c r="H2688" t="s">
        <v>43</v>
      </c>
      <c r="I2688" t="s">
        <v>7</v>
      </c>
      <c r="J2688">
        <v>0</v>
      </c>
      <c r="K2688">
        <v>2</v>
      </c>
      <c r="L2688" s="13">
        <f>VLOOKUP(I2688,FormProductsTable[],2,0)*(1-FormTransactionsTable[[#This Row],[Discount]])</f>
        <v>21</v>
      </c>
      <c r="M2688" s="14" t="str">
        <f>VLOOKUP(H2688,FormSalesRepTable[],2,0)</f>
        <v>MidWest</v>
      </c>
      <c r="N2688" s="13">
        <f t="shared" si="43"/>
        <v>42</v>
      </c>
    </row>
    <row r="2689" spans="7:14" x14ac:dyDescent="0.25">
      <c r="G2689" s="3">
        <v>41829</v>
      </c>
      <c r="H2689" t="s">
        <v>84</v>
      </c>
      <c r="I2689" t="s">
        <v>24</v>
      </c>
      <c r="J2689">
        <v>0.01</v>
      </c>
      <c r="K2689">
        <v>1</v>
      </c>
      <c r="L2689" s="13">
        <f>VLOOKUP(I2689,FormProductsTable[],2,0)*(1-FormTransactionsTable[[#This Row],[Discount]])</f>
        <v>33.659999999999997</v>
      </c>
      <c r="M2689" s="14" t="str">
        <f>VLOOKUP(H2689,FormSalesRepTable[],2,0)</f>
        <v>West</v>
      </c>
      <c r="N2689" s="13">
        <f t="shared" si="43"/>
        <v>33.659999999999997</v>
      </c>
    </row>
    <row r="2690" spans="7:14" x14ac:dyDescent="0.25">
      <c r="G2690" s="3">
        <v>41933</v>
      </c>
      <c r="H2690" t="s">
        <v>68</v>
      </c>
      <c r="I2690" t="s">
        <v>24</v>
      </c>
      <c r="J2690">
        <v>0</v>
      </c>
      <c r="K2690">
        <v>3</v>
      </c>
      <c r="L2690" s="13">
        <f>VLOOKUP(I2690,FormProductsTable[],2,0)*(1-FormTransactionsTable[[#This Row],[Discount]])</f>
        <v>34</v>
      </c>
      <c r="M2690" s="14" t="str">
        <f>VLOOKUP(H2690,FormSalesRepTable[],2,0)</f>
        <v>MidWest</v>
      </c>
      <c r="N2690" s="13">
        <f t="shared" si="43"/>
        <v>102</v>
      </c>
    </row>
    <row r="2691" spans="7:14" x14ac:dyDescent="0.25">
      <c r="G2691" s="3">
        <v>41589</v>
      </c>
      <c r="H2691" t="s">
        <v>53</v>
      </c>
      <c r="I2691" t="s">
        <v>36</v>
      </c>
      <c r="J2691">
        <v>0.01</v>
      </c>
      <c r="K2691">
        <v>3</v>
      </c>
      <c r="L2691" s="13">
        <f>VLOOKUP(I2691,FormProductsTable[],2,0)*(1-FormTransactionsTable[[#This Row],[Discount]])</f>
        <v>24.75</v>
      </c>
      <c r="M2691" s="14" t="str">
        <f>VLOOKUP(H2691,FormSalesRepTable[],2,0)</f>
        <v>East</v>
      </c>
      <c r="N2691" s="13">
        <f t="shared" ref="N2691:N2754" si="44">ROUND(L2691*K2691,2)</f>
        <v>74.25</v>
      </c>
    </row>
    <row r="2692" spans="7:14" x14ac:dyDescent="0.25">
      <c r="G2692" s="3">
        <v>41604</v>
      </c>
      <c r="H2692" t="s">
        <v>64</v>
      </c>
      <c r="I2692" t="s">
        <v>17</v>
      </c>
      <c r="J2692">
        <v>0</v>
      </c>
      <c r="K2692">
        <v>2</v>
      </c>
      <c r="L2692" s="13">
        <f>VLOOKUP(I2692,FormProductsTable[],2,0)*(1-FormTransactionsTable[[#This Row],[Discount]])</f>
        <v>22.95</v>
      </c>
      <c r="M2692" s="14" t="str">
        <f>VLOOKUP(H2692,FormSalesRepTable[],2,0)</f>
        <v>West</v>
      </c>
      <c r="N2692" s="13">
        <f t="shared" si="44"/>
        <v>45.9</v>
      </c>
    </row>
    <row r="2693" spans="7:14" x14ac:dyDescent="0.25">
      <c r="G2693" s="3">
        <v>41613</v>
      </c>
      <c r="H2693" t="s">
        <v>53</v>
      </c>
      <c r="I2693" t="s">
        <v>16</v>
      </c>
      <c r="J2693">
        <v>1.4999999999999999E-2</v>
      </c>
      <c r="K2693">
        <v>2</v>
      </c>
      <c r="L2693" s="13">
        <f>VLOOKUP(I2693,FormProductsTable[],2,0)*(1-FormTransactionsTable[[#This Row],[Discount]])</f>
        <v>19.650749999999999</v>
      </c>
      <c r="M2693" s="14" t="str">
        <f>VLOOKUP(H2693,FormSalesRepTable[],2,0)</f>
        <v>East</v>
      </c>
      <c r="N2693" s="13">
        <f t="shared" si="44"/>
        <v>39.299999999999997</v>
      </c>
    </row>
    <row r="2694" spans="7:14" x14ac:dyDescent="0.25">
      <c r="G2694" s="3">
        <v>41593</v>
      </c>
      <c r="H2694" t="s">
        <v>61</v>
      </c>
      <c r="I2694" t="s">
        <v>16</v>
      </c>
      <c r="J2694">
        <v>0</v>
      </c>
      <c r="K2694">
        <v>3</v>
      </c>
      <c r="L2694" s="13">
        <f>VLOOKUP(I2694,FormProductsTable[],2,0)*(1-FormTransactionsTable[[#This Row],[Discount]])</f>
        <v>19.95</v>
      </c>
      <c r="M2694" s="14" t="str">
        <f>VLOOKUP(H2694,FormSalesRepTable[],2,0)</f>
        <v>East</v>
      </c>
      <c r="N2694" s="13">
        <f t="shared" si="44"/>
        <v>59.85</v>
      </c>
    </row>
    <row r="2695" spans="7:14" x14ac:dyDescent="0.25">
      <c r="G2695" s="3">
        <v>41992</v>
      </c>
      <c r="H2695" t="s">
        <v>85</v>
      </c>
      <c r="I2695" t="s">
        <v>27</v>
      </c>
      <c r="J2695">
        <v>0</v>
      </c>
      <c r="K2695">
        <v>1</v>
      </c>
      <c r="L2695" s="13">
        <f>VLOOKUP(I2695,FormProductsTable[],2,0)*(1-FormTransactionsTable[[#This Row],[Discount]])</f>
        <v>27.5</v>
      </c>
      <c r="M2695" s="14" t="str">
        <f>VLOOKUP(H2695,FormSalesRepTable[],2,0)</f>
        <v>West</v>
      </c>
      <c r="N2695" s="13">
        <f t="shared" si="44"/>
        <v>27.5</v>
      </c>
    </row>
    <row r="2696" spans="7:14" x14ac:dyDescent="0.25">
      <c r="G2696" s="3">
        <v>41783</v>
      </c>
      <c r="H2696" t="s">
        <v>42</v>
      </c>
      <c r="I2696" t="s">
        <v>7</v>
      </c>
      <c r="J2696">
        <v>0.02</v>
      </c>
      <c r="K2696">
        <v>2</v>
      </c>
      <c r="L2696" s="13">
        <f>VLOOKUP(I2696,FormProductsTable[],2,0)*(1-FormTransactionsTable[[#This Row],[Discount]])</f>
        <v>20.58</v>
      </c>
      <c r="M2696" s="14" t="str">
        <f>VLOOKUP(H2696,FormSalesRepTable[],2,0)</f>
        <v>MidWest</v>
      </c>
      <c r="N2696" s="13">
        <f t="shared" si="44"/>
        <v>41.16</v>
      </c>
    </row>
    <row r="2697" spans="7:14" x14ac:dyDescent="0.25">
      <c r="G2697" s="3">
        <v>41592</v>
      </c>
      <c r="H2697" t="s">
        <v>20</v>
      </c>
      <c r="I2697" t="s">
        <v>41</v>
      </c>
      <c r="J2697">
        <v>0.02</v>
      </c>
      <c r="K2697">
        <v>2</v>
      </c>
      <c r="L2697" s="13">
        <f>VLOOKUP(I2697,FormProductsTable[],2,0)*(1-FormTransactionsTable[[#This Row],[Discount]])</f>
        <v>18.62</v>
      </c>
      <c r="M2697" s="14" t="str">
        <f>VLOOKUP(H2697,FormSalesRepTable[],2,0)</f>
        <v>West</v>
      </c>
      <c r="N2697" s="13">
        <f t="shared" si="44"/>
        <v>37.24</v>
      </c>
    </row>
    <row r="2698" spans="7:14" x14ac:dyDescent="0.25">
      <c r="G2698" s="3">
        <v>41465</v>
      </c>
      <c r="H2698" t="s">
        <v>29</v>
      </c>
      <c r="I2698" t="s">
        <v>33</v>
      </c>
      <c r="J2698">
        <v>0</v>
      </c>
      <c r="K2698">
        <v>22</v>
      </c>
      <c r="L2698" s="13">
        <f>VLOOKUP(I2698,FormProductsTable[],2,0)*(1-FormTransactionsTable[[#This Row],[Discount]])</f>
        <v>23.5</v>
      </c>
      <c r="M2698" s="14" t="str">
        <f>VLOOKUP(H2698,FormSalesRepTable[],2,0)</f>
        <v>East</v>
      </c>
      <c r="N2698" s="13">
        <f t="shared" si="44"/>
        <v>517</v>
      </c>
    </row>
    <row r="2699" spans="7:14" x14ac:dyDescent="0.25">
      <c r="G2699" s="3">
        <v>41999</v>
      </c>
      <c r="H2699" t="s">
        <v>61</v>
      </c>
      <c r="I2699" t="s">
        <v>21</v>
      </c>
      <c r="J2699">
        <v>1.4999999999999999E-2</v>
      </c>
      <c r="K2699">
        <v>3</v>
      </c>
      <c r="L2699" s="13">
        <f>VLOOKUP(I2699,FormProductsTable[],2,0)*(1-FormTransactionsTable[[#This Row],[Discount]])</f>
        <v>24.625</v>
      </c>
      <c r="M2699" s="14" t="str">
        <f>VLOOKUP(H2699,FormSalesRepTable[],2,0)</f>
        <v>East</v>
      </c>
      <c r="N2699" s="13">
        <f t="shared" si="44"/>
        <v>73.88</v>
      </c>
    </row>
    <row r="2700" spans="7:14" x14ac:dyDescent="0.25">
      <c r="G2700" s="3">
        <v>41970</v>
      </c>
      <c r="H2700" t="s">
        <v>42</v>
      </c>
      <c r="I2700" t="s">
        <v>36</v>
      </c>
      <c r="J2700">
        <v>0</v>
      </c>
      <c r="K2700">
        <v>3</v>
      </c>
      <c r="L2700" s="13">
        <f>VLOOKUP(I2700,FormProductsTable[],2,0)*(1-FormTransactionsTable[[#This Row],[Discount]])</f>
        <v>25</v>
      </c>
      <c r="M2700" s="14" t="str">
        <f>VLOOKUP(H2700,FormSalesRepTable[],2,0)</f>
        <v>MidWest</v>
      </c>
      <c r="N2700" s="13">
        <f t="shared" si="44"/>
        <v>75</v>
      </c>
    </row>
    <row r="2701" spans="7:14" x14ac:dyDescent="0.25">
      <c r="G2701" s="3">
        <v>41575</v>
      </c>
      <c r="H2701" t="s">
        <v>53</v>
      </c>
      <c r="I2701" t="s">
        <v>16</v>
      </c>
      <c r="J2701">
        <v>0.01</v>
      </c>
      <c r="K2701">
        <v>20</v>
      </c>
      <c r="L2701" s="13">
        <f>VLOOKUP(I2701,FormProductsTable[],2,0)*(1-FormTransactionsTable[[#This Row],[Discount]])</f>
        <v>19.750499999999999</v>
      </c>
      <c r="M2701" s="14" t="str">
        <f>VLOOKUP(H2701,FormSalesRepTable[],2,0)</f>
        <v>East</v>
      </c>
      <c r="N2701" s="13">
        <f t="shared" si="44"/>
        <v>395.01</v>
      </c>
    </row>
    <row r="2702" spans="7:14" x14ac:dyDescent="0.25">
      <c r="G2702" s="3">
        <v>41967</v>
      </c>
      <c r="H2702" t="s">
        <v>45</v>
      </c>
      <c r="I2702" t="s">
        <v>36</v>
      </c>
      <c r="J2702">
        <v>0</v>
      </c>
      <c r="K2702">
        <v>2</v>
      </c>
      <c r="L2702" s="13">
        <f>VLOOKUP(I2702,FormProductsTable[],2,0)*(1-FormTransactionsTable[[#This Row],[Discount]])</f>
        <v>25</v>
      </c>
      <c r="M2702" s="14" t="str">
        <f>VLOOKUP(H2702,FormSalesRepTable[],2,0)</f>
        <v>MidWest</v>
      </c>
      <c r="N2702" s="13">
        <f t="shared" si="44"/>
        <v>50</v>
      </c>
    </row>
    <row r="2703" spans="7:14" x14ac:dyDescent="0.25">
      <c r="G2703" s="3">
        <v>41985</v>
      </c>
      <c r="H2703" t="s">
        <v>26</v>
      </c>
      <c r="I2703" t="s">
        <v>30</v>
      </c>
      <c r="J2703">
        <v>0.01</v>
      </c>
      <c r="K2703">
        <v>2</v>
      </c>
      <c r="L2703" s="13">
        <f>VLOOKUP(I2703,FormProductsTable[],2,0)*(1-FormTransactionsTable[[#This Row],[Discount]])</f>
        <v>29.7</v>
      </c>
      <c r="M2703" s="14" t="str">
        <f>VLOOKUP(H2703,FormSalesRepTable[],2,0)</f>
        <v>MidWest</v>
      </c>
      <c r="N2703" s="13">
        <f t="shared" si="44"/>
        <v>59.4</v>
      </c>
    </row>
    <row r="2704" spans="7:14" x14ac:dyDescent="0.25">
      <c r="G2704" s="3">
        <v>41607</v>
      </c>
      <c r="H2704" t="s">
        <v>68</v>
      </c>
      <c r="I2704" t="s">
        <v>36</v>
      </c>
      <c r="J2704">
        <v>0</v>
      </c>
      <c r="K2704">
        <v>3</v>
      </c>
      <c r="L2704" s="13">
        <f>VLOOKUP(I2704,FormProductsTable[],2,0)*(1-FormTransactionsTable[[#This Row],[Discount]])</f>
        <v>25</v>
      </c>
      <c r="M2704" s="14" t="str">
        <f>VLOOKUP(H2704,FormSalesRepTable[],2,0)</f>
        <v>MidWest</v>
      </c>
      <c r="N2704" s="13">
        <f t="shared" si="44"/>
        <v>75</v>
      </c>
    </row>
    <row r="2705" spans="7:14" x14ac:dyDescent="0.25">
      <c r="G2705" s="3">
        <v>41962</v>
      </c>
      <c r="H2705" t="s">
        <v>29</v>
      </c>
      <c r="I2705" t="s">
        <v>7</v>
      </c>
      <c r="J2705">
        <v>0.03</v>
      </c>
      <c r="K2705">
        <v>1</v>
      </c>
      <c r="L2705" s="13">
        <f>VLOOKUP(I2705,FormProductsTable[],2,0)*(1-FormTransactionsTable[[#This Row],[Discount]])</f>
        <v>20.37</v>
      </c>
      <c r="M2705" s="14" t="str">
        <f>VLOOKUP(H2705,FormSalesRepTable[],2,0)</f>
        <v>East</v>
      </c>
      <c r="N2705" s="13">
        <f t="shared" si="44"/>
        <v>20.37</v>
      </c>
    </row>
    <row r="2706" spans="7:14" x14ac:dyDescent="0.25">
      <c r="G2706" s="3">
        <v>41766</v>
      </c>
      <c r="H2706" t="s">
        <v>52</v>
      </c>
      <c r="I2706" t="s">
        <v>33</v>
      </c>
      <c r="J2706">
        <v>2.5000000000000001E-2</v>
      </c>
      <c r="K2706">
        <v>2</v>
      </c>
      <c r="L2706" s="13">
        <f>VLOOKUP(I2706,FormProductsTable[],2,0)*(1-FormTransactionsTable[[#This Row],[Discount]])</f>
        <v>22.912499999999998</v>
      </c>
      <c r="M2706" s="14" t="str">
        <f>VLOOKUP(H2706,FormSalesRepTable[],2,0)</f>
        <v>West</v>
      </c>
      <c r="N2706" s="13">
        <f t="shared" si="44"/>
        <v>45.83</v>
      </c>
    </row>
    <row r="2707" spans="7:14" x14ac:dyDescent="0.25">
      <c r="G2707" s="3">
        <v>41614</v>
      </c>
      <c r="H2707" t="s">
        <v>29</v>
      </c>
      <c r="I2707" t="s">
        <v>24</v>
      </c>
      <c r="J2707">
        <v>1.4999999999999999E-2</v>
      </c>
      <c r="K2707">
        <v>1</v>
      </c>
      <c r="L2707" s="13">
        <f>VLOOKUP(I2707,FormProductsTable[],2,0)*(1-FormTransactionsTable[[#This Row],[Discount]])</f>
        <v>33.49</v>
      </c>
      <c r="M2707" s="14" t="str">
        <f>VLOOKUP(H2707,FormSalesRepTable[],2,0)</f>
        <v>East</v>
      </c>
      <c r="N2707" s="13">
        <f t="shared" si="44"/>
        <v>33.49</v>
      </c>
    </row>
    <row r="2708" spans="7:14" x14ac:dyDescent="0.25">
      <c r="G2708" s="3">
        <v>41585</v>
      </c>
      <c r="H2708" t="s">
        <v>42</v>
      </c>
      <c r="I2708" t="s">
        <v>16</v>
      </c>
      <c r="J2708">
        <v>0</v>
      </c>
      <c r="K2708">
        <v>3</v>
      </c>
      <c r="L2708" s="13">
        <f>VLOOKUP(I2708,FormProductsTable[],2,0)*(1-FormTransactionsTable[[#This Row],[Discount]])</f>
        <v>19.95</v>
      </c>
      <c r="M2708" s="14" t="str">
        <f>VLOOKUP(H2708,FormSalesRepTable[],2,0)</f>
        <v>MidWest</v>
      </c>
      <c r="N2708" s="13">
        <f t="shared" si="44"/>
        <v>59.85</v>
      </c>
    </row>
    <row r="2709" spans="7:14" x14ac:dyDescent="0.25">
      <c r="G2709" s="3">
        <v>41647</v>
      </c>
      <c r="H2709" t="s">
        <v>58</v>
      </c>
      <c r="I2709" t="s">
        <v>33</v>
      </c>
      <c r="J2709">
        <v>0.02</v>
      </c>
      <c r="K2709">
        <v>2</v>
      </c>
      <c r="L2709" s="13">
        <f>VLOOKUP(I2709,FormProductsTable[],2,0)*(1-FormTransactionsTable[[#This Row],[Discount]])</f>
        <v>23.03</v>
      </c>
      <c r="M2709" s="14" t="str">
        <f>VLOOKUP(H2709,FormSalesRepTable[],2,0)</f>
        <v>East</v>
      </c>
      <c r="N2709" s="13">
        <f t="shared" si="44"/>
        <v>46.06</v>
      </c>
    </row>
    <row r="2710" spans="7:14" x14ac:dyDescent="0.25">
      <c r="G2710" s="3">
        <v>41972</v>
      </c>
      <c r="H2710" t="s">
        <v>59</v>
      </c>
      <c r="I2710" t="s">
        <v>17</v>
      </c>
      <c r="J2710">
        <v>0</v>
      </c>
      <c r="K2710">
        <v>10</v>
      </c>
      <c r="L2710" s="13">
        <f>VLOOKUP(I2710,FormProductsTable[],2,0)*(1-FormTransactionsTable[[#This Row],[Discount]])</f>
        <v>22.95</v>
      </c>
      <c r="M2710" s="14" t="str">
        <f>VLOOKUP(H2710,FormSalesRepTable[],2,0)</f>
        <v>South</v>
      </c>
      <c r="N2710" s="13">
        <f t="shared" si="44"/>
        <v>229.5</v>
      </c>
    </row>
    <row r="2711" spans="7:14" x14ac:dyDescent="0.25">
      <c r="G2711" s="3">
        <v>41898</v>
      </c>
      <c r="H2711" t="s">
        <v>59</v>
      </c>
      <c r="I2711" t="s">
        <v>24</v>
      </c>
      <c r="J2711">
        <v>0.02</v>
      </c>
      <c r="K2711">
        <v>2</v>
      </c>
      <c r="L2711" s="13">
        <f>VLOOKUP(I2711,FormProductsTable[],2,0)*(1-FormTransactionsTable[[#This Row],[Discount]])</f>
        <v>33.32</v>
      </c>
      <c r="M2711" s="14" t="str">
        <f>VLOOKUP(H2711,FormSalesRepTable[],2,0)</f>
        <v>South</v>
      </c>
      <c r="N2711" s="13">
        <f t="shared" si="44"/>
        <v>66.64</v>
      </c>
    </row>
    <row r="2712" spans="7:14" x14ac:dyDescent="0.25">
      <c r="G2712" s="3">
        <v>41569</v>
      </c>
      <c r="H2712" t="s">
        <v>10</v>
      </c>
      <c r="I2712" t="s">
        <v>12</v>
      </c>
      <c r="J2712">
        <v>0</v>
      </c>
      <c r="K2712">
        <v>1</v>
      </c>
      <c r="L2712" s="13">
        <f>VLOOKUP(I2712,FormProductsTable[],2,0)*(1-FormTransactionsTable[[#This Row],[Discount]])</f>
        <v>22.95</v>
      </c>
      <c r="M2712" s="14" t="str">
        <f>VLOOKUP(H2712,FormSalesRepTable[],2,0)</f>
        <v>West</v>
      </c>
      <c r="N2712" s="13">
        <f t="shared" si="44"/>
        <v>22.95</v>
      </c>
    </row>
    <row r="2713" spans="7:14" x14ac:dyDescent="0.25">
      <c r="G2713" s="3">
        <v>41976</v>
      </c>
      <c r="H2713" t="s">
        <v>20</v>
      </c>
      <c r="I2713" t="s">
        <v>7</v>
      </c>
      <c r="J2713">
        <v>0</v>
      </c>
      <c r="K2713">
        <v>3</v>
      </c>
      <c r="L2713" s="13">
        <f>VLOOKUP(I2713,FormProductsTable[],2,0)*(1-FormTransactionsTable[[#This Row],[Discount]])</f>
        <v>21</v>
      </c>
      <c r="M2713" s="14" t="str">
        <f>VLOOKUP(H2713,FormSalesRepTable[],2,0)</f>
        <v>West</v>
      </c>
      <c r="N2713" s="13">
        <f t="shared" si="44"/>
        <v>63</v>
      </c>
    </row>
    <row r="2714" spans="7:14" x14ac:dyDescent="0.25">
      <c r="G2714" s="3">
        <v>41952</v>
      </c>
      <c r="H2714" t="s">
        <v>26</v>
      </c>
      <c r="I2714" t="s">
        <v>12</v>
      </c>
      <c r="J2714">
        <v>2.5000000000000001E-2</v>
      </c>
      <c r="K2714">
        <v>2</v>
      </c>
      <c r="L2714" s="13">
        <f>VLOOKUP(I2714,FormProductsTable[],2,0)*(1-FormTransactionsTable[[#This Row],[Discount]])</f>
        <v>22.376249999999999</v>
      </c>
      <c r="M2714" s="14" t="str">
        <f>VLOOKUP(H2714,FormSalesRepTable[],2,0)</f>
        <v>MidWest</v>
      </c>
      <c r="N2714" s="13">
        <f t="shared" si="44"/>
        <v>44.75</v>
      </c>
    </row>
    <row r="2715" spans="7:14" x14ac:dyDescent="0.25">
      <c r="G2715" s="3">
        <v>41981</v>
      </c>
      <c r="H2715" t="s">
        <v>46</v>
      </c>
      <c r="I2715" t="s">
        <v>12</v>
      </c>
      <c r="J2715">
        <v>0</v>
      </c>
      <c r="K2715">
        <v>3</v>
      </c>
      <c r="L2715" s="13">
        <f>VLOOKUP(I2715,FormProductsTable[],2,0)*(1-FormTransactionsTable[[#This Row],[Discount]])</f>
        <v>22.95</v>
      </c>
      <c r="M2715" s="14" t="str">
        <f>VLOOKUP(H2715,FormSalesRepTable[],2,0)</f>
        <v>South</v>
      </c>
      <c r="N2715" s="13">
        <f t="shared" si="44"/>
        <v>68.849999999999994</v>
      </c>
    </row>
    <row r="2716" spans="7:14" x14ac:dyDescent="0.25">
      <c r="G2716" s="3">
        <v>41600</v>
      </c>
      <c r="H2716" t="s">
        <v>46</v>
      </c>
      <c r="I2716" t="s">
        <v>30</v>
      </c>
      <c r="J2716">
        <v>2.5000000000000001E-2</v>
      </c>
      <c r="K2716">
        <v>2</v>
      </c>
      <c r="L2716" s="13">
        <f>VLOOKUP(I2716,FormProductsTable[],2,0)*(1-FormTransactionsTable[[#This Row],[Discount]])</f>
        <v>29.25</v>
      </c>
      <c r="M2716" s="14" t="str">
        <f>VLOOKUP(H2716,FormSalesRepTable[],2,0)</f>
        <v>South</v>
      </c>
      <c r="N2716" s="13">
        <f t="shared" si="44"/>
        <v>58.5</v>
      </c>
    </row>
    <row r="2717" spans="7:14" x14ac:dyDescent="0.25">
      <c r="G2717" s="3">
        <v>41871</v>
      </c>
      <c r="H2717" t="s">
        <v>55</v>
      </c>
      <c r="I2717" t="s">
        <v>41</v>
      </c>
      <c r="J2717">
        <v>0</v>
      </c>
      <c r="K2717">
        <v>2</v>
      </c>
      <c r="L2717" s="13">
        <f>VLOOKUP(I2717,FormProductsTable[],2,0)*(1-FormTransactionsTable[[#This Row],[Discount]])</f>
        <v>19</v>
      </c>
      <c r="M2717" s="14" t="str">
        <f>VLOOKUP(H2717,FormSalesRepTable[],2,0)</f>
        <v>West</v>
      </c>
      <c r="N2717" s="13">
        <f t="shared" si="44"/>
        <v>38</v>
      </c>
    </row>
    <row r="2718" spans="7:14" x14ac:dyDescent="0.25">
      <c r="G2718" s="3">
        <v>41947</v>
      </c>
      <c r="H2718" t="s">
        <v>81</v>
      </c>
      <c r="I2718" t="s">
        <v>30</v>
      </c>
      <c r="J2718">
        <v>0</v>
      </c>
      <c r="K2718">
        <v>2</v>
      </c>
      <c r="L2718" s="13">
        <f>VLOOKUP(I2718,FormProductsTable[],2,0)*(1-FormTransactionsTable[[#This Row],[Discount]])</f>
        <v>30</v>
      </c>
      <c r="M2718" s="14" t="str">
        <f>VLOOKUP(H2718,FormSalesRepTable[],2,0)</f>
        <v>West</v>
      </c>
      <c r="N2718" s="13">
        <f t="shared" si="44"/>
        <v>60</v>
      </c>
    </row>
    <row r="2719" spans="7:14" x14ac:dyDescent="0.25">
      <c r="G2719" s="3">
        <v>41540</v>
      </c>
      <c r="H2719" t="s">
        <v>73</v>
      </c>
      <c r="I2719" t="s">
        <v>16</v>
      </c>
      <c r="J2719">
        <v>0</v>
      </c>
      <c r="K2719">
        <v>1</v>
      </c>
      <c r="L2719" s="13">
        <f>VLOOKUP(I2719,FormProductsTable[],2,0)*(1-FormTransactionsTable[[#This Row],[Discount]])</f>
        <v>19.95</v>
      </c>
      <c r="M2719" s="14" t="str">
        <f>VLOOKUP(H2719,FormSalesRepTable[],2,0)</f>
        <v>MidWest</v>
      </c>
      <c r="N2719" s="13">
        <f t="shared" si="44"/>
        <v>19.95</v>
      </c>
    </row>
    <row r="2720" spans="7:14" x14ac:dyDescent="0.25">
      <c r="G2720" s="3">
        <v>41629</v>
      </c>
      <c r="H2720" t="s">
        <v>26</v>
      </c>
      <c r="I2720" t="s">
        <v>41</v>
      </c>
      <c r="J2720">
        <v>1.4999999999999999E-2</v>
      </c>
      <c r="K2720">
        <v>2</v>
      </c>
      <c r="L2720" s="13">
        <f>VLOOKUP(I2720,FormProductsTable[],2,0)*(1-FormTransactionsTable[[#This Row],[Discount]])</f>
        <v>18.715</v>
      </c>
      <c r="M2720" s="14" t="str">
        <f>VLOOKUP(H2720,FormSalesRepTable[],2,0)</f>
        <v>MidWest</v>
      </c>
      <c r="N2720" s="13">
        <f t="shared" si="44"/>
        <v>37.43</v>
      </c>
    </row>
    <row r="2721" spans="7:14" x14ac:dyDescent="0.25">
      <c r="G2721" s="3">
        <v>41599</v>
      </c>
      <c r="H2721" t="s">
        <v>69</v>
      </c>
      <c r="I2721" t="s">
        <v>7</v>
      </c>
      <c r="J2721">
        <v>2.5000000000000001E-2</v>
      </c>
      <c r="K2721">
        <v>2</v>
      </c>
      <c r="L2721" s="13">
        <f>VLOOKUP(I2721,FormProductsTable[],2,0)*(1-FormTransactionsTable[[#This Row],[Discount]])</f>
        <v>20.474999999999998</v>
      </c>
      <c r="M2721" s="14" t="str">
        <f>VLOOKUP(H2721,FormSalesRepTable[],2,0)</f>
        <v>West</v>
      </c>
      <c r="N2721" s="13">
        <f t="shared" si="44"/>
        <v>40.950000000000003</v>
      </c>
    </row>
    <row r="2722" spans="7:14" x14ac:dyDescent="0.25">
      <c r="G2722" s="3">
        <v>41979</v>
      </c>
      <c r="H2722" t="s">
        <v>89</v>
      </c>
      <c r="I2722" t="s">
        <v>24</v>
      </c>
      <c r="J2722">
        <v>0</v>
      </c>
      <c r="K2722">
        <v>1</v>
      </c>
      <c r="L2722" s="13">
        <f>VLOOKUP(I2722,FormProductsTable[],2,0)*(1-FormTransactionsTable[[#This Row],[Discount]])</f>
        <v>34</v>
      </c>
      <c r="M2722" s="14" t="str">
        <f>VLOOKUP(H2722,FormSalesRepTable[],2,0)</f>
        <v>West</v>
      </c>
      <c r="N2722" s="13">
        <f t="shared" si="44"/>
        <v>34</v>
      </c>
    </row>
    <row r="2723" spans="7:14" x14ac:dyDescent="0.25">
      <c r="G2723" s="3">
        <v>41605</v>
      </c>
      <c r="H2723" t="s">
        <v>40</v>
      </c>
      <c r="I2723" t="s">
        <v>36</v>
      </c>
      <c r="J2723">
        <v>0</v>
      </c>
      <c r="K2723">
        <v>3</v>
      </c>
      <c r="L2723" s="13">
        <f>VLOOKUP(I2723,FormProductsTable[],2,0)*(1-FormTransactionsTable[[#This Row],[Discount]])</f>
        <v>25</v>
      </c>
      <c r="M2723" s="14" t="str">
        <f>VLOOKUP(H2723,FormSalesRepTable[],2,0)</f>
        <v>South</v>
      </c>
      <c r="N2723" s="13">
        <f t="shared" si="44"/>
        <v>75</v>
      </c>
    </row>
    <row r="2724" spans="7:14" x14ac:dyDescent="0.25">
      <c r="G2724" s="3">
        <v>41991</v>
      </c>
      <c r="H2724" t="s">
        <v>29</v>
      </c>
      <c r="I2724" t="s">
        <v>36</v>
      </c>
      <c r="J2724">
        <v>0</v>
      </c>
      <c r="K2724">
        <v>3</v>
      </c>
      <c r="L2724" s="13">
        <f>VLOOKUP(I2724,FormProductsTable[],2,0)*(1-FormTransactionsTable[[#This Row],[Discount]])</f>
        <v>25</v>
      </c>
      <c r="M2724" s="14" t="str">
        <f>VLOOKUP(H2724,FormSalesRepTable[],2,0)</f>
        <v>East</v>
      </c>
      <c r="N2724" s="13">
        <f t="shared" si="44"/>
        <v>75</v>
      </c>
    </row>
    <row r="2725" spans="7:14" x14ac:dyDescent="0.25">
      <c r="G2725" s="3">
        <v>41873</v>
      </c>
      <c r="H2725" t="s">
        <v>45</v>
      </c>
      <c r="I2725" t="s">
        <v>30</v>
      </c>
      <c r="J2725">
        <v>0.02</v>
      </c>
      <c r="K2725">
        <v>2</v>
      </c>
      <c r="L2725" s="13">
        <f>VLOOKUP(I2725,FormProductsTable[],2,0)*(1-FormTransactionsTable[[#This Row],[Discount]])</f>
        <v>29.4</v>
      </c>
      <c r="M2725" s="14" t="str">
        <f>VLOOKUP(H2725,FormSalesRepTable[],2,0)</f>
        <v>MidWest</v>
      </c>
      <c r="N2725" s="13">
        <f t="shared" si="44"/>
        <v>58.8</v>
      </c>
    </row>
    <row r="2726" spans="7:14" x14ac:dyDescent="0.25">
      <c r="G2726" s="3">
        <v>41966</v>
      </c>
      <c r="H2726" t="s">
        <v>66</v>
      </c>
      <c r="I2726" t="s">
        <v>36</v>
      </c>
      <c r="J2726">
        <v>0.01</v>
      </c>
      <c r="K2726">
        <v>3</v>
      </c>
      <c r="L2726" s="13">
        <f>VLOOKUP(I2726,FormProductsTable[],2,0)*(1-FormTransactionsTable[[#This Row],[Discount]])</f>
        <v>24.75</v>
      </c>
      <c r="M2726" s="14" t="str">
        <f>VLOOKUP(H2726,FormSalesRepTable[],2,0)</f>
        <v>West</v>
      </c>
      <c r="N2726" s="13">
        <f t="shared" si="44"/>
        <v>74.25</v>
      </c>
    </row>
    <row r="2727" spans="7:14" x14ac:dyDescent="0.25">
      <c r="G2727" s="3">
        <v>41960</v>
      </c>
      <c r="H2727" t="s">
        <v>45</v>
      </c>
      <c r="I2727" t="s">
        <v>36</v>
      </c>
      <c r="J2727">
        <v>1.4999999999999999E-2</v>
      </c>
      <c r="K2727">
        <v>4</v>
      </c>
      <c r="L2727" s="13">
        <f>VLOOKUP(I2727,FormProductsTable[],2,0)*(1-FormTransactionsTable[[#This Row],[Discount]])</f>
        <v>24.625</v>
      </c>
      <c r="M2727" s="14" t="str">
        <f>VLOOKUP(H2727,FormSalesRepTable[],2,0)</f>
        <v>MidWest</v>
      </c>
      <c r="N2727" s="13">
        <f t="shared" si="44"/>
        <v>98.5</v>
      </c>
    </row>
    <row r="2728" spans="7:14" x14ac:dyDescent="0.25">
      <c r="G2728" s="3">
        <v>41947</v>
      </c>
      <c r="H2728" t="s">
        <v>85</v>
      </c>
      <c r="I2728" t="s">
        <v>12</v>
      </c>
      <c r="J2728">
        <v>0</v>
      </c>
      <c r="K2728">
        <v>3</v>
      </c>
      <c r="L2728" s="13">
        <f>VLOOKUP(I2728,FormProductsTable[],2,0)*(1-FormTransactionsTable[[#This Row],[Discount]])</f>
        <v>22.95</v>
      </c>
      <c r="M2728" s="14" t="str">
        <f>VLOOKUP(H2728,FormSalesRepTable[],2,0)</f>
        <v>West</v>
      </c>
      <c r="N2728" s="13">
        <f t="shared" si="44"/>
        <v>68.849999999999994</v>
      </c>
    </row>
    <row r="2729" spans="7:14" x14ac:dyDescent="0.25">
      <c r="G2729" s="3">
        <v>41637</v>
      </c>
      <c r="H2729" t="s">
        <v>39</v>
      </c>
      <c r="I2729" t="s">
        <v>16</v>
      </c>
      <c r="J2729">
        <v>2.5000000000000001E-2</v>
      </c>
      <c r="K2729">
        <v>2</v>
      </c>
      <c r="L2729" s="13">
        <f>VLOOKUP(I2729,FormProductsTable[],2,0)*(1-FormTransactionsTable[[#This Row],[Discount]])</f>
        <v>19.451249999999998</v>
      </c>
      <c r="M2729" s="14" t="str">
        <f>VLOOKUP(H2729,FormSalesRepTable[],2,0)</f>
        <v>East</v>
      </c>
      <c r="N2729" s="13">
        <f t="shared" si="44"/>
        <v>38.9</v>
      </c>
    </row>
    <row r="2730" spans="7:14" x14ac:dyDescent="0.25">
      <c r="G2730" s="3">
        <v>41615</v>
      </c>
      <c r="H2730" t="s">
        <v>46</v>
      </c>
      <c r="I2730" t="s">
        <v>12</v>
      </c>
      <c r="J2730">
        <v>1.4999999999999999E-2</v>
      </c>
      <c r="K2730">
        <v>2</v>
      </c>
      <c r="L2730" s="13">
        <f>VLOOKUP(I2730,FormProductsTable[],2,0)*(1-FormTransactionsTable[[#This Row],[Discount]])</f>
        <v>22.60575</v>
      </c>
      <c r="M2730" s="14" t="str">
        <f>VLOOKUP(H2730,FormSalesRepTable[],2,0)</f>
        <v>South</v>
      </c>
      <c r="N2730" s="13">
        <f t="shared" si="44"/>
        <v>45.21</v>
      </c>
    </row>
    <row r="2731" spans="7:14" x14ac:dyDescent="0.25">
      <c r="G2731" s="3">
        <v>41621</v>
      </c>
      <c r="H2731" t="s">
        <v>76</v>
      </c>
      <c r="I2731" t="s">
        <v>21</v>
      </c>
      <c r="J2731">
        <v>0.02</v>
      </c>
      <c r="K2731">
        <v>3</v>
      </c>
      <c r="L2731" s="13">
        <f>VLOOKUP(I2731,FormProductsTable[],2,0)*(1-FormTransactionsTable[[#This Row],[Discount]])</f>
        <v>24.5</v>
      </c>
      <c r="M2731" s="14" t="str">
        <f>VLOOKUP(H2731,FormSalesRepTable[],2,0)</f>
        <v>MidWest</v>
      </c>
      <c r="N2731" s="13">
        <f t="shared" si="44"/>
        <v>73.5</v>
      </c>
    </row>
    <row r="2732" spans="7:14" x14ac:dyDescent="0.25">
      <c r="G2732" s="3">
        <v>41632</v>
      </c>
      <c r="H2732" t="s">
        <v>55</v>
      </c>
      <c r="I2732" t="s">
        <v>17</v>
      </c>
      <c r="J2732">
        <v>2.5000000000000001E-2</v>
      </c>
      <c r="K2732">
        <v>3</v>
      </c>
      <c r="L2732" s="13">
        <f>VLOOKUP(I2732,FormProductsTable[],2,0)*(1-FormTransactionsTable[[#This Row],[Discount]])</f>
        <v>22.376249999999999</v>
      </c>
      <c r="M2732" s="14" t="str">
        <f>VLOOKUP(H2732,FormSalesRepTable[],2,0)</f>
        <v>West</v>
      </c>
      <c r="N2732" s="13">
        <f t="shared" si="44"/>
        <v>67.13</v>
      </c>
    </row>
    <row r="2733" spans="7:14" x14ac:dyDescent="0.25">
      <c r="G2733" s="3">
        <v>41886</v>
      </c>
      <c r="H2733" t="s">
        <v>40</v>
      </c>
      <c r="I2733" t="s">
        <v>16</v>
      </c>
      <c r="J2733">
        <v>0.03</v>
      </c>
      <c r="K2733">
        <v>3</v>
      </c>
      <c r="L2733" s="13">
        <f>VLOOKUP(I2733,FormProductsTable[],2,0)*(1-FormTransactionsTable[[#This Row],[Discount]])</f>
        <v>19.351499999999998</v>
      </c>
      <c r="M2733" s="14" t="str">
        <f>VLOOKUP(H2733,FormSalesRepTable[],2,0)</f>
        <v>South</v>
      </c>
      <c r="N2733" s="13">
        <f t="shared" si="44"/>
        <v>58.05</v>
      </c>
    </row>
    <row r="2734" spans="7:14" x14ac:dyDescent="0.25">
      <c r="G2734" s="3">
        <v>41662</v>
      </c>
      <c r="H2734" t="s">
        <v>59</v>
      </c>
      <c r="I2734" t="s">
        <v>12</v>
      </c>
      <c r="J2734">
        <v>0.01</v>
      </c>
      <c r="K2734">
        <v>2</v>
      </c>
      <c r="L2734" s="13">
        <f>VLOOKUP(I2734,FormProductsTable[],2,0)*(1-FormTransactionsTable[[#This Row],[Discount]])</f>
        <v>22.720499999999998</v>
      </c>
      <c r="M2734" s="14" t="str">
        <f>VLOOKUP(H2734,FormSalesRepTable[],2,0)</f>
        <v>South</v>
      </c>
      <c r="N2734" s="13">
        <f t="shared" si="44"/>
        <v>45.44</v>
      </c>
    </row>
    <row r="2735" spans="7:14" x14ac:dyDescent="0.25">
      <c r="G2735" s="3">
        <v>41594</v>
      </c>
      <c r="H2735" t="s">
        <v>35</v>
      </c>
      <c r="I2735" t="s">
        <v>17</v>
      </c>
      <c r="J2735">
        <v>0</v>
      </c>
      <c r="K2735">
        <v>1</v>
      </c>
      <c r="L2735" s="13">
        <f>VLOOKUP(I2735,FormProductsTable[],2,0)*(1-FormTransactionsTable[[#This Row],[Discount]])</f>
        <v>22.95</v>
      </c>
      <c r="M2735" s="14" t="str">
        <f>VLOOKUP(H2735,FormSalesRepTable[],2,0)</f>
        <v>West</v>
      </c>
      <c r="N2735" s="13">
        <f t="shared" si="44"/>
        <v>22.95</v>
      </c>
    </row>
    <row r="2736" spans="7:14" x14ac:dyDescent="0.25">
      <c r="G2736" s="3">
        <v>41593</v>
      </c>
      <c r="H2736" t="s">
        <v>73</v>
      </c>
      <c r="I2736" t="s">
        <v>17</v>
      </c>
      <c r="J2736">
        <v>0</v>
      </c>
      <c r="K2736">
        <v>3</v>
      </c>
      <c r="L2736" s="13">
        <f>VLOOKUP(I2736,FormProductsTable[],2,0)*(1-FormTransactionsTable[[#This Row],[Discount]])</f>
        <v>22.95</v>
      </c>
      <c r="M2736" s="14" t="str">
        <f>VLOOKUP(H2736,FormSalesRepTable[],2,0)</f>
        <v>MidWest</v>
      </c>
      <c r="N2736" s="13">
        <f t="shared" si="44"/>
        <v>68.849999999999994</v>
      </c>
    </row>
    <row r="2737" spans="7:14" x14ac:dyDescent="0.25">
      <c r="G2737" s="3">
        <v>41837</v>
      </c>
      <c r="H2737" t="s">
        <v>54</v>
      </c>
      <c r="I2737" t="s">
        <v>33</v>
      </c>
      <c r="J2737">
        <v>0.03</v>
      </c>
      <c r="K2737">
        <v>2</v>
      </c>
      <c r="L2737" s="13">
        <f>VLOOKUP(I2737,FormProductsTable[],2,0)*(1-FormTransactionsTable[[#This Row],[Discount]])</f>
        <v>22.794999999999998</v>
      </c>
      <c r="M2737" s="14" t="str">
        <f>VLOOKUP(H2737,FormSalesRepTable[],2,0)</f>
        <v>South</v>
      </c>
      <c r="N2737" s="13">
        <f t="shared" si="44"/>
        <v>45.59</v>
      </c>
    </row>
    <row r="2738" spans="7:14" x14ac:dyDescent="0.25">
      <c r="G2738" s="3">
        <v>41637</v>
      </c>
      <c r="H2738" t="s">
        <v>81</v>
      </c>
      <c r="I2738" t="s">
        <v>41</v>
      </c>
      <c r="J2738">
        <v>0.02</v>
      </c>
      <c r="K2738">
        <v>2</v>
      </c>
      <c r="L2738" s="13">
        <f>VLOOKUP(I2738,FormProductsTable[],2,0)*(1-FormTransactionsTable[[#This Row],[Discount]])</f>
        <v>18.62</v>
      </c>
      <c r="M2738" s="14" t="str">
        <f>VLOOKUP(H2738,FormSalesRepTable[],2,0)</f>
        <v>West</v>
      </c>
      <c r="N2738" s="13">
        <f t="shared" si="44"/>
        <v>37.24</v>
      </c>
    </row>
    <row r="2739" spans="7:14" x14ac:dyDescent="0.25">
      <c r="G2739" s="3">
        <v>42000</v>
      </c>
      <c r="H2739" t="s">
        <v>59</v>
      </c>
      <c r="I2739" t="s">
        <v>17</v>
      </c>
      <c r="J2739">
        <v>0.03</v>
      </c>
      <c r="K2739">
        <v>24</v>
      </c>
      <c r="L2739" s="13">
        <f>VLOOKUP(I2739,FormProductsTable[],2,0)*(1-FormTransactionsTable[[#This Row],[Discount]])</f>
        <v>22.261499999999998</v>
      </c>
      <c r="M2739" s="14" t="str">
        <f>VLOOKUP(H2739,FormSalesRepTable[],2,0)</f>
        <v>South</v>
      </c>
      <c r="N2739" s="13">
        <f t="shared" si="44"/>
        <v>534.28</v>
      </c>
    </row>
    <row r="2740" spans="7:14" x14ac:dyDescent="0.25">
      <c r="G2740" s="3">
        <v>41469</v>
      </c>
      <c r="H2740" t="s">
        <v>73</v>
      </c>
      <c r="I2740" t="s">
        <v>24</v>
      </c>
      <c r="J2740">
        <v>0.01</v>
      </c>
      <c r="K2740">
        <v>13</v>
      </c>
      <c r="L2740" s="13">
        <f>VLOOKUP(I2740,FormProductsTable[],2,0)*(1-FormTransactionsTable[[#This Row],[Discount]])</f>
        <v>33.659999999999997</v>
      </c>
      <c r="M2740" s="14" t="str">
        <f>VLOOKUP(H2740,FormSalesRepTable[],2,0)</f>
        <v>MidWest</v>
      </c>
      <c r="N2740" s="13">
        <f t="shared" si="44"/>
        <v>437.58</v>
      </c>
    </row>
    <row r="2741" spans="7:14" x14ac:dyDescent="0.25">
      <c r="G2741" s="3">
        <v>41594</v>
      </c>
      <c r="H2741" t="s">
        <v>10</v>
      </c>
      <c r="I2741" t="s">
        <v>24</v>
      </c>
      <c r="J2741">
        <v>1.4999999999999999E-2</v>
      </c>
      <c r="K2741">
        <v>3</v>
      </c>
      <c r="L2741" s="13">
        <f>VLOOKUP(I2741,FormProductsTable[],2,0)*(1-FormTransactionsTable[[#This Row],[Discount]])</f>
        <v>33.49</v>
      </c>
      <c r="M2741" s="14" t="str">
        <f>VLOOKUP(H2741,FormSalesRepTable[],2,0)</f>
        <v>West</v>
      </c>
      <c r="N2741" s="13">
        <f t="shared" si="44"/>
        <v>100.47</v>
      </c>
    </row>
    <row r="2742" spans="7:14" x14ac:dyDescent="0.25">
      <c r="G2742" s="3">
        <v>41625</v>
      </c>
      <c r="H2742" t="s">
        <v>78</v>
      </c>
      <c r="I2742" t="s">
        <v>12</v>
      </c>
      <c r="J2742">
        <v>1.4999999999999999E-2</v>
      </c>
      <c r="K2742">
        <v>3</v>
      </c>
      <c r="L2742" s="13">
        <f>VLOOKUP(I2742,FormProductsTable[],2,0)*(1-FormTransactionsTable[[#This Row],[Discount]])</f>
        <v>22.60575</v>
      </c>
      <c r="M2742" s="14" t="str">
        <f>VLOOKUP(H2742,FormSalesRepTable[],2,0)</f>
        <v>South</v>
      </c>
      <c r="N2742" s="13">
        <f t="shared" si="44"/>
        <v>67.819999999999993</v>
      </c>
    </row>
    <row r="2743" spans="7:14" x14ac:dyDescent="0.25">
      <c r="G2743" s="3">
        <v>41611</v>
      </c>
      <c r="H2743" t="s">
        <v>53</v>
      </c>
      <c r="I2743" t="s">
        <v>24</v>
      </c>
      <c r="J2743">
        <v>0.02</v>
      </c>
      <c r="K2743">
        <v>1</v>
      </c>
      <c r="L2743" s="13">
        <f>VLOOKUP(I2743,FormProductsTable[],2,0)*(1-FormTransactionsTable[[#This Row],[Discount]])</f>
        <v>33.32</v>
      </c>
      <c r="M2743" s="14" t="str">
        <f>VLOOKUP(H2743,FormSalesRepTable[],2,0)</f>
        <v>East</v>
      </c>
      <c r="N2743" s="13">
        <f t="shared" si="44"/>
        <v>33.32</v>
      </c>
    </row>
    <row r="2744" spans="7:14" x14ac:dyDescent="0.25">
      <c r="G2744" s="3">
        <v>41978</v>
      </c>
      <c r="H2744" t="s">
        <v>92</v>
      </c>
      <c r="I2744" t="s">
        <v>16</v>
      </c>
      <c r="J2744">
        <v>0.01</v>
      </c>
      <c r="K2744">
        <v>3</v>
      </c>
      <c r="L2744" s="13">
        <f>VLOOKUP(I2744,FormProductsTable[],2,0)*(1-FormTransactionsTable[[#This Row],[Discount]])</f>
        <v>19.750499999999999</v>
      </c>
      <c r="M2744" s="14" t="str">
        <f>VLOOKUP(H2744,FormSalesRepTable[],2,0)</f>
        <v>MidWest</v>
      </c>
      <c r="N2744" s="13">
        <f t="shared" si="44"/>
        <v>59.25</v>
      </c>
    </row>
    <row r="2745" spans="7:14" x14ac:dyDescent="0.25">
      <c r="G2745" s="3">
        <v>41739</v>
      </c>
      <c r="H2745" t="s">
        <v>35</v>
      </c>
      <c r="I2745" t="s">
        <v>33</v>
      </c>
      <c r="J2745">
        <v>0.01</v>
      </c>
      <c r="K2745">
        <v>2</v>
      </c>
      <c r="L2745" s="13">
        <f>VLOOKUP(I2745,FormProductsTable[],2,0)*(1-FormTransactionsTable[[#This Row],[Discount]])</f>
        <v>23.265000000000001</v>
      </c>
      <c r="M2745" s="14" t="str">
        <f>VLOOKUP(H2745,FormSalesRepTable[],2,0)</f>
        <v>West</v>
      </c>
      <c r="N2745" s="13">
        <f t="shared" si="44"/>
        <v>46.53</v>
      </c>
    </row>
    <row r="2746" spans="7:14" x14ac:dyDescent="0.25">
      <c r="G2746" s="3">
        <v>41982</v>
      </c>
      <c r="H2746" t="s">
        <v>46</v>
      </c>
      <c r="I2746" t="s">
        <v>24</v>
      </c>
      <c r="J2746">
        <v>0</v>
      </c>
      <c r="K2746">
        <v>1</v>
      </c>
      <c r="L2746" s="13">
        <f>VLOOKUP(I2746,FormProductsTable[],2,0)*(1-FormTransactionsTable[[#This Row],[Discount]])</f>
        <v>34</v>
      </c>
      <c r="M2746" s="14" t="str">
        <f>VLOOKUP(H2746,FormSalesRepTable[],2,0)</f>
        <v>South</v>
      </c>
      <c r="N2746" s="13">
        <f t="shared" si="44"/>
        <v>34</v>
      </c>
    </row>
    <row r="2747" spans="7:14" x14ac:dyDescent="0.25">
      <c r="G2747" s="3">
        <v>41593</v>
      </c>
      <c r="H2747" t="s">
        <v>72</v>
      </c>
      <c r="I2747" t="s">
        <v>7</v>
      </c>
      <c r="J2747">
        <v>1.4999999999999999E-2</v>
      </c>
      <c r="K2747">
        <v>3</v>
      </c>
      <c r="L2747" s="13">
        <f>VLOOKUP(I2747,FormProductsTable[],2,0)*(1-FormTransactionsTable[[#This Row],[Discount]])</f>
        <v>20.684999999999999</v>
      </c>
      <c r="M2747" s="14" t="str">
        <f>VLOOKUP(H2747,FormSalesRepTable[],2,0)</f>
        <v>West</v>
      </c>
      <c r="N2747" s="13">
        <f t="shared" si="44"/>
        <v>62.06</v>
      </c>
    </row>
    <row r="2748" spans="7:14" x14ac:dyDescent="0.25">
      <c r="G2748" s="3">
        <v>41997</v>
      </c>
      <c r="H2748" t="s">
        <v>29</v>
      </c>
      <c r="I2748" t="s">
        <v>17</v>
      </c>
      <c r="J2748">
        <v>0.03</v>
      </c>
      <c r="K2748">
        <v>3</v>
      </c>
      <c r="L2748" s="13">
        <f>VLOOKUP(I2748,FormProductsTable[],2,0)*(1-FormTransactionsTable[[#This Row],[Discount]])</f>
        <v>22.261499999999998</v>
      </c>
      <c r="M2748" s="14" t="str">
        <f>VLOOKUP(H2748,FormSalesRepTable[],2,0)</f>
        <v>East</v>
      </c>
      <c r="N2748" s="13">
        <f t="shared" si="44"/>
        <v>66.78</v>
      </c>
    </row>
    <row r="2749" spans="7:14" x14ac:dyDescent="0.25">
      <c r="G2749" s="3">
        <v>41960</v>
      </c>
      <c r="H2749" t="s">
        <v>84</v>
      </c>
      <c r="I2749" t="s">
        <v>21</v>
      </c>
      <c r="J2749">
        <v>0</v>
      </c>
      <c r="K2749">
        <v>8</v>
      </c>
      <c r="L2749" s="13">
        <f>VLOOKUP(I2749,FormProductsTable[],2,0)*(1-FormTransactionsTable[[#This Row],[Discount]])</f>
        <v>25</v>
      </c>
      <c r="M2749" s="14" t="str">
        <f>VLOOKUP(H2749,FormSalesRepTable[],2,0)</f>
        <v>West</v>
      </c>
      <c r="N2749" s="13">
        <f t="shared" si="44"/>
        <v>200</v>
      </c>
    </row>
    <row r="2750" spans="7:14" x14ac:dyDescent="0.25">
      <c r="G2750" s="3">
        <v>41295</v>
      </c>
      <c r="H2750" t="s">
        <v>60</v>
      </c>
      <c r="I2750" t="s">
        <v>24</v>
      </c>
      <c r="J2750">
        <v>0.01</v>
      </c>
      <c r="K2750">
        <v>3</v>
      </c>
      <c r="L2750" s="13">
        <f>VLOOKUP(I2750,FormProductsTable[],2,0)*(1-FormTransactionsTable[[#This Row],[Discount]])</f>
        <v>33.659999999999997</v>
      </c>
      <c r="M2750" s="14" t="str">
        <f>VLOOKUP(H2750,FormSalesRepTable[],2,0)</f>
        <v>South</v>
      </c>
      <c r="N2750" s="13">
        <f t="shared" si="44"/>
        <v>100.98</v>
      </c>
    </row>
    <row r="2751" spans="7:14" x14ac:dyDescent="0.25">
      <c r="G2751" s="3">
        <v>41620</v>
      </c>
      <c r="H2751" t="s">
        <v>15</v>
      </c>
      <c r="I2751" t="s">
        <v>24</v>
      </c>
      <c r="J2751">
        <v>0.02</v>
      </c>
      <c r="K2751">
        <v>1</v>
      </c>
      <c r="L2751" s="13">
        <f>VLOOKUP(I2751,FormProductsTable[],2,0)*(1-FormTransactionsTable[[#This Row],[Discount]])</f>
        <v>33.32</v>
      </c>
      <c r="M2751" s="14" t="str">
        <f>VLOOKUP(H2751,FormSalesRepTable[],2,0)</f>
        <v>MidWest</v>
      </c>
      <c r="N2751" s="13">
        <f t="shared" si="44"/>
        <v>33.32</v>
      </c>
    </row>
    <row r="2752" spans="7:14" x14ac:dyDescent="0.25">
      <c r="G2752" s="3">
        <v>41852</v>
      </c>
      <c r="H2752" t="s">
        <v>57</v>
      </c>
      <c r="I2752" t="s">
        <v>16</v>
      </c>
      <c r="J2752">
        <v>0</v>
      </c>
      <c r="K2752">
        <v>3</v>
      </c>
      <c r="L2752" s="13">
        <f>VLOOKUP(I2752,FormProductsTable[],2,0)*(1-FormTransactionsTable[[#This Row],[Discount]])</f>
        <v>19.95</v>
      </c>
      <c r="M2752" s="14" t="str">
        <f>VLOOKUP(H2752,FormSalesRepTable[],2,0)</f>
        <v>East</v>
      </c>
      <c r="N2752" s="13">
        <f t="shared" si="44"/>
        <v>59.85</v>
      </c>
    </row>
    <row r="2753" spans="7:14" x14ac:dyDescent="0.25">
      <c r="G2753" s="3">
        <v>41616</v>
      </c>
      <c r="H2753" t="s">
        <v>53</v>
      </c>
      <c r="I2753" t="s">
        <v>24</v>
      </c>
      <c r="J2753">
        <v>0.02</v>
      </c>
      <c r="K2753">
        <v>2</v>
      </c>
      <c r="L2753" s="13">
        <f>VLOOKUP(I2753,FormProductsTable[],2,0)*(1-FormTransactionsTable[[#This Row],[Discount]])</f>
        <v>33.32</v>
      </c>
      <c r="M2753" s="14" t="str">
        <f>VLOOKUP(H2753,FormSalesRepTable[],2,0)</f>
        <v>East</v>
      </c>
      <c r="N2753" s="13">
        <f t="shared" si="44"/>
        <v>66.64</v>
      </c>
    </row>
    <row r="2754" spans="7:14" x14ac:dyDescent="0.25">
      <c r="G2754" s="3">
        <v>41615</v>
      </c>
      <c r="H2754" t="s">
        <v>85</v>
      </c>
      <c r="I2754" t="s">
        <v>30</v>
      </c>
      <c r="J2754">
        <v>0</v>
      </c>
      <c r="K2754">
        <v>4</v>
      </c>
      <c r="L2754" s="13">
        <f>VLOOKUP(I2754,FormProductsTable[],2,0)*(1-FormTransactionsTable[[#This Row],[Discount]])</f>
        <v>30</v>
      </c>
      <c r="M2754" s="14" t="str">
        <f>VLOOKUP(H2754,FormSalesRepTable[],2,0)</f>
        <v>West</v>
      </c>
      <c r="N2754" s="13">
        <f t="shared" si="44"/>
        <v>120</v>
      </c>
    </row>
    <row r="2755" spans="7:14" x14ac:dyDescent="0.25">
      <c r="G2755" s="3">
        <v>41947</v>
      </c>
      <c r="H2755" t="s">
        <v>72</v>
      </c>
      <c r="I2755" t="s">
        <v>27</v>
      </c>
      <c r="J2755">
        <v>0</v>
      </c>
      <c r="K2755">
        <v>3</v>
      </c>
      <c r="L2755" s="13">
        <f>VLOOKUP(I2755,FormProductsTable[],2,0)*(1-FormTransactionsTable[[#This Row],[Discount]])</f>
        <v>27.5</v>
      </c>
      <c r="M2755" s="14" t="str">
        <f>VLOOKUP(H2755,FormSalesRepTable[],2,0)</f>
        <v>West</v>
      </c>
      <c r="N2755" s="13">
        <f t="shared" ref="N2755:N2818" si="45">ROUND(L2755*K2755,2)</f>
        <v>82.5</v>
      </c>
    </row>
    <row r="2756" spans="7:14" x14ac:dyDescent="0.25">
      <c r="G2756" s="3">
        <v>41593</v>
      </c>
      <c r="H2756" t="s">
        <v>82</v>
      </c>
      <c r="I2756" t="s">
        <v>12</v>
      </c>
      <c r="J2756">
        <v>0</v>
      </c>
      <c r="K2756">
        <v>2</v>
      </c>
      <c r="L2756" s="13">
        <f>VLOOKUP(I2756,FormProductsTable[],2,0)*(1-FormTransactionsTable[[#This Row],[Discount]])</f>
        <v>22.95</v>
      </c>
      <c r="M2756" s="14" t="str">
        <f>VLOOKUP(H2756,FormSalesRepTable[],2,0)</f>
        <v>South</v>
      </c>
      <c r="N2756" s="13">
        <f t="shared" si="45"/>
        <v>45.9</v>
      </c>
    </row>
    <row r="2757" spans="7:14" x14ac:dyDescent="0.25">
      <c r="G2757" s="3">
        <v>41988</v>
      </c>
      <c r="H2757" t="s">
        <v>53</v>
      </c>
      <c r="I2757" t="s">
        <v>17</v>
      </c>
      <c r="J2757">
        <v>0</v>
      </c>
      <c r="K2757">
        <v>22</v>
      </c>
      <c r="L2757" s="13">
        <f>VLOOKUP(I2757,FormProductsTable[],2,0)*(1-FormTransactionsTable[[#This Row],[Discount]])</f>
        <v>22.95</v>
      </c>
      <c r="M2757" s="14" t="str">
        <f>VLOOKUP(H2757,FormSalesRepTable[],2,0)</f>
        <v>East</v>
      </c>
      <c r="N2757" s="13">
        <f t="shared" si="45"/>
        <v>504.9</v>
      </c>
    </row>
    <row r="2758" spans="7:14" x14ac:dyDescent="0.25">
      <c r="G2758" s="3">
        <v>41589</v>
      </c>
      <c r="H2758" t="s">
        <v>50</v>
      </c>
      <c r="I2758" t="s">
        <v>16</v>
      </c>
      <c r="J2758">
        <v>0</v>
      </c>
      <c r="K2758">
        <v>3</v>
      </c>
      <c r="L2758" s="13">
        <f>VLOOKUP(I2758,FormProductsTable[],2,0)*(1-FormTransactionsTable[[#This Row],[Discount]])</f>
        <v>19.95</v>
      </c>
      <c r="M2758" s="14" t="str">
        <f>VLOOKUP(H2758,FormSalesRepTable[],2,0)</f>
        <v>West</v>
      </c>
      <c r="N2758" s="13">
        <f t="shared" si="45"/>
        <v>59.85</v>
      </c>
    </row>
    <row r="2759" spans="7:14" x14ac:dyDescent="0.25">
      <c r="G2759" s="3">
        <v>41403</v>
      </c>
      <c r="H2759" t="s">
        <v>88</v>
      </c>
      <c r="I2759" t="s">
        <v>17</v>
      </c>
      <c r="J2759">
        <v>2.5000000000000001E-2</v>
      </c>
      <c r="K2759">
        <v>3</v>
      </c>
      <c r="L2759" s="13">
        <f>VLOOKUP(I2759,FormProductsTable[],2,0)*(1-FormTransactionsTable[[#This Row],[Discount]])</f>
        <v>22.376249999999999</v>
      </c>
      <c r="M2759" s="14" t="str">
        <f>VLOOKUP(H2759,FormSalesRepTable[],2,0)</f>
        <v>West</v>
      </c>
      <c r="N2759" s="13">
        <f t="shared" si="45"/>
        <v>67.13</v>
      </c>
    </row>
    <row r="2760" spans="7:14" x14ac:dyDescent="0.25">
      <c r="G2760" s="3">
        <v>41608</v>
      </c>
      <c r="H2760" t="s">
        <v>66</v>
      </c>
      <c r="I2760" t="s">
        <v>33</v>
      </c>
      <c r="J2760">
        <v>0.02</v>
      </c>
      <c r="K2760">
        <v>1</v>
      </c>
      <c r="L2760" s="13">
        <f>VLOOKUP(I2760,FormProductsTable[],2,0)*(1-FormTransactionsTable[[#This Row],[Discount]])</f>
        <v>23.03</v>
      </c>
      <c r="M2760" s="14" t="str">
        <f>VLOOKUP(H2760,FormSalesRepTable[],2,0)</f>
        <v>West</v>
      </c>
      <c r="N2760" s="13">
        <f t="shared" si="45"/>
        <v>23.03</v>
      </c>
    </row>
    <row r="2761" spans="7:14" x14ac:dyDescent="0.25">
      <c r="G2761" s="3">
        <v>41487</v>
      </c>
      <c r="H2761" t="s">
        <v>89</v>
      </c>
      <c r="I2761" t="s">
        <v>24</v>
      </c>
      <c r="J2761">
        <v>0.02</v>
      </c>
      <c r="K2761">
        <v>3</v>
      </c>
      <c r="L2761" s="13">
        <f>VLOOKUP(I2761,FormProductsTable[],2,0)*(1-FormTransactionsTable[[#This Row],[Discount]])</f>
        <v>33.32</v>
      </c>
      <c r="M2761" s="14" t="str">
        <f>VLOOKUP(H2761,FormSalesRepTable[],2,0)</f>
        <v>West</v>
      </c>
      <c r="N2761" s="13">
        <f t="shared" si="45"/>
        <v>99.96</v>
      </c>
    </row>
    <row r="2762" spans="7:14" x14ac:dyDescent="0.25">
      <c r="G2762" s="3">
        <v>41355</v>
      </c>
      <c r="H2762" t="s">
        <v>28</v>
      </c>
      <c r="I2762" t="s">
        <v>41</v>
      </c>
      <c r="J2762">
        <v>0.02</v>
      </c>
      <c r="K2762">
        <v>1</v>
      </c>
      <c r="L2762" s="13">
        <f>VLOOKUP(I2762,FormProductsTable[],2,0)*(1-FormTransactionsTable[[#This Row],[Discount]])</f>
        <v>18.62</v>
      </c>
      <c r="M2762" s="14" t="str">
        <f>VLOOKUP(H2762,FormSalesRepTable[],2,0)</f>
        <v>MidWest</v>
      </c>
      <c r="N2762" s="13">
        <f t="shared" si="45"/>
        <v>18.62</v>
      </c>
    </row>
    <row r="2763" spans="7:14" x14ac:dyDescent="0.25">
      <c r="G2763" s="3">
        <v>41626</v>
      </c>
      <c r="H2763" t="s">
        <v>25</v>
      </c>
      <c r="I2763" t="s">
        <v>16</v>
      </c>
      <c r="J2763">
        <v>0.03</v>
      </c>
      <c r="K2763">
        <v>2</v>
      </c>
      <c r="L2763" s="13">
        <f>VLOOKUP(I2763,FormProductsTable[],2,0)*(1-FormTransactionsTable[[#This Row],[Discount]])</f>
        <v>19.351499999999998</v>
      </c>
      <c r="M2763" s="14" t="str">
        <f>VLOOKUP(H2763,FormSalesRepTable[],2,0)</f>
        <v>West</v>
      </c>
      <c r="N2763" s="13">
        <f t="shared" si="45"/>
        <v>38.700000000000003</v>
      </c>
    </row>
    <row r="2764" spans="7:14" x14ac:dyDescent="0.25">
      <c r="G2764" s="3">
        <v>41949</v>
      </c>
      <c r="H2764" t="s">
        <v>68</v>
      </c>
      <c r="I2764" t="s">
        <v>36</v>
      </c>
      <c r="J2764">
        <v>0</v>
      </c>
      <c r="K2764">
        <v>3</v>
      </c>
      <c r="L2764" s="13">
        <f>VLOOKUP(I2764,FormProductsTable[],2,0)*(1-FormTransactionsTable[[#This Row],[Discount]])</f>
        <v>25</v>
      </c>
      <c r="M2764" s="14" t="str">
        <f>VLOOKUP(H2764,FormSalesRepTable[],2,0)</f>
        <v>MidWest</v>
      </c>
      <c r="N2764" s="13">
        <f t="shared" si="45"/>
        <v>75</v>
      </c>
    </row>
    <row r="2765" spans="7:14" x14ac:dyDescent="0.25">
      <c r="G2765" s="3">
        <v>41984</v>
      </c>
      <c r="H2765" t="s">
        <v>10</v>
      </c>
      <c r="I2765" t="s">
        <v>30</v>
      </c>
      <c r="J2765">
        <v>0.03</v>
      </c>
      <c r="K2765">
        <v>2</v>
      </c>
      <c r="L2765" s="13">
        <f>VLOOKUP(I2765,FormProductsTable[],2,0)*(1-FormTransactionsTable[[#This Row],[Discount]])</f>
        <v>29.099999999999998</v>
      </c>
      <c r="M2765" s="14" t="str">
        <f>VLOOKUP(H2765,FormSalesRepTable[],2,0)</f>
        <v>West</v>
      </c>
      <c r="N2765" s="13">
        <f t="shared" si="45"/>
        <v>58.2</v>
      </c>
    </row>
    <row r="2766" spans="7:14" x14ac:dyDescent="0.25">
      <c r="G2766" s="3">
        <v>41589</v>
      </c>
      <c r="H2766" t="s">
        <v>37</v>
      </c>
      <c r="I2766" t="s">
        <v>16</v>
      </c>
      <c r="J2766">
        <v>1.4999999999999999E-2</v>
      </c>
      <c r="K2766">
        <v>1</v>
      </c>
      <c r="L2766" s="13">
        <f>VLOOKUP(I2766,FormProductsTable[],2,0)*(1-FormTransactionsTable[[#This Row],[Discount]])</f>
        <v>19.650749999999999</v>
      </c>
      <c r="M2766" s="14" t="str">
        <f>VLOOKUP(H2766,FormSalesRepTable[],2,0)</f>
        <v>South</v>
      </c>
      <c r="N2766" s="13">
        <f t="shared" si="45"/>
        <v>19.649999999999999</v>
      </c>
    </row>
    <row r="2767" spans="7:14" x14ac:dyDescent="0.25">
      <c r="G2767" s="3">
        <v>41628</v>
      </c>
      <c r="H2767" t="s">
        <v>44</v>
      </c>
      <c r="I2767" t="s">
        <v>30</v>
      </c>
      <c r="J2767">
        <v>0.03</v>
      </c>
      <c r="K2767">
        <v>2</v>
      </c>
      <c r="L2767" s="13">
        <f>VLOOKUP(I2767,FormProductsTable[],2,0)*(1-FormTransactionsTable[[#This Row],[Discount]])</f>
        <v>29.099999999999998</v>
      </c>
      <c r="M2767" s="14" t="str">
        <f>VLOOKUP(H2767,FormSalesRepTable[],2,0)</f>
        <v>MidWest</v>
      </c>
      <c r="N2767" s="13">
        <f t="shared" si="45"/>
        <v>58.2</v>
      </c>
    </row>
    <row r="2768" spans="7:14" x14ac:dyDescent="0.25">
      <c r="G2768" s="3">
        <v>41512</v>
      </c>
      <c r="H2768" t="s">
        <v>70</v>
      </c>
      <c r="I2768" t="s">
        <v>16</v>
      </c>
      <c r="J2768">
        <v>0.03</v>
      </c>
      <c r="K2768">
        <v>1</v>
      </c>
      <c r="L2768" s="13">
        <f>VLOOKUP(I2768,FormProductsTable[],2,0)*(1-FormTransactionsTable[[#This Row],[Discount]])</f>
        <v>19.351499999999998</v>
      </c>
      <c r="M2768" s="14" t="str">
        <f>VLOOKUP(H2768,FormSalesRepTable[],2,0)</f>
        <v>MidWest</v>
      </c>
      <c r="N2768" s="13">
        <f t="shared" si="45"/>
        <v>19.350000000000001</v>
      </c>
    </row>
    <row r="2769" spans="7:14" x14ac:dyDescent="0.25">
      <c r="G2769" s="3">
        <v>41613</v>
      </c>
      <c r="H2769" t="s">
        <v>15</v>
      </c>
      <c r="I2769" t="s">
        <v>36</v>
      </c>
      <c r="J2769">
        <v>0.01</v>
      </c>
      <c r="K2769">
        <v>1</v>
      </c>
      <c r="L2769" s="13">
        <f>VLOOKUP(I2769,FormProductsTable[],2,0)*(1-FormTransactionsTable[[#This Row],[Discount]])</f>
        <v>24.75</v>
      </c>
      <c r="M2769" s="14" t="str">
        <f>VLOOKUP(H2769,FormSalesRepTable[],2,0)</f>
        <v>MidWest</v>
      </c>
      <c r="N2769" s="13">
        <f t="shared" si="45"/>
        <v>24.75</v>
      </c>
    </row>
    <row r="2770" spans="7:14" x14ac:dyDescent="0.25">
      <c r="G2770" s="3">
        <v>41614</v>
      </c>
      <c r="H2770" t="s">
        <v>45</v>
      </c>
      <c r="I2770" t="s">
        <v>16</v>
      </c>
      <c r="J2770">
        <v>0</v>
      </c>
      <c r="K2770">
        <v>3</v>
      </c>
      <c r="L2770" s="13">
        <f>VLOOKUP(I2770,FormProductsTable[],2,0)*(1-FormTransactionsTable[[#This Row],[Discount]])</f>
        <v>19.95</v>
      </c>
      <c r="M2770" s="14" t="str">
        <f>VLOOKUP(H2770,FormSalesRepTable[],2,0)</f>
        <v>MidWest</v>
      </c>
      <c r="N2770" s="13">
        <f t="shared" si="45"/>
        <v>59.85</v>
      </c>
    </row>
    <row r="2771" spans="7:14" x14ac:dyDescent="0.25">
      <c r="G2771" s="3">
        <v>41598</v>
      </c>
      <c r="H2771" t="s">
        <v>89</v>
      </c>
      <c r="I2771" t="s">
        <v>24</v>
      </c>
      <c r="J2771">
        <v>0</v>
      </c>
      <c r="K2771">
        <v>16</v>
      </c>
      <c r="L2771" s="13">
        <f>VLOOKUP(I2771,FormProductsTable[],2,0)*(1-FormTransactionsTable[[#This Row],[Discount]])</f>
        <v>34</v>
      </c>
      <c r="M2771" s="14" t="str">
        <f>VLOOKUP(H2771,FormSalesRepTable[],2,0)</f>
        <v>West</v>
      </c>
      <c r="N2771" s="13">
        <f t="shared" si="45"/>
        <v>544</v>
      </c>
    </row>
    <row r="2772" spans="7:14" x14ac:dyDescent="0.25">
      <c r="G2772" s="3">
        <v>41613</v>
      </c>
      <c r="H2772" t="s">
        <v>63</v>
      </c>
      <c r="I2772" t="s">
        <v>24</v>
      </c>
      <c r="J2772">
        <v>0</v>
      </c>
      <c r="K2772">
        <v>3</v>
      </c>
      <c r="L2772" s="13">
        <f>VLOOKUP(I2772,FormProductsTable[],2,0)*(1-FormTransactionsTable[[#This Row],[Discount]])</f>
        <v>34</v>
      </c>
      <c r="M2772" s="14" t="str">
        <f>VLOOKUP(H2772,FormSalesRepTable[],2,0)</f>
        <v>MidWest</v>
      </c>
      <c r="N2772" s="13">
        <f t="shared" si="45"/>
        <v>102</v>
      </c>
    </row>
    <row r="2773" spans="7:14" x14ac:dyDescent="0.25">
      <c r="G2773" s="3">
        <v>41596</v>
      </c>
      <c r="H2773" t="s">
        <v>40</v>
      </c>
      <c r="I2773" t="s">
        <v>21</v>
      </c>
      <c r="J2773">
        <v>0</v>
      </c>
      <c r="K2773">
        <v>1</v>
      </c>
      <c r="L2773" s="13">
        <f>VLOOKUP(I2773,FormProductsTable[],2,0)*(1-FormTransactionsTable[[#This Row],[Discount]])</f>
        <v>25</v>
      </c>
      <c r="M2773" s="14" t="str">
        <f>VLOOKUP(H2773,FormSalesRepTable[],2,0)</f>
        <v>South</v>
      </c>
      <c r="N2773" s="13">
        <f t="shared" si="45"/>
        <v>25</v>
      </c>
    </row>
    <row r="2774" spans="7:14" x14ac:dyDescent="0.25">
      <c r="G2774" s="3">
        <v>41417</v>
      </c>
      <c r="H2774" t="s">
        <v>90</v>
      </c>
      <c r="I2774" t="s">
        <v>17</v>
      </c>
      <c r="J2774">
        <v>0.01</v>
      </c>
      <c r="K2774">
        <v>3</v>
      </c>
      <c r="L2774" s="13">
        <f>VLOOKUP(I2774,FormProductsTable[],2,0)*(1-FormTransactionsTable[[#This Row],[Discount]])</f>
        <v>22.720499999999998</v>
      </c>
      <c r="M2774" s="14" t="str">
        <f>VLOOKUP(H2774,FormSalesRepTable[],2,0)</f>
        <v>East</v>
      </c>
      <c r="N2774" s="13">
        <f t="shared" si="45"/>
        <v>68.16</v>
      </c>
    </row>
    <row r="2775" spans="7:14" x14ac:dyDescent="0.25">
      <c r="G2775" s="3">
        <v>41586</v>
      </c>
      <c r="H2775" t="s">
        <v>76</v>
      </c>
      <c r="I2775" t="s">
        <v>17</v>
      </c>
      <c r="J2775">
        <v>0</v>
      </c>
      <c r="K2775">
        <v>2</v>
      </c>
      <c r="L2775" s="13">
        <f>VLOOKUP(I2775,FormProductsTable[],2,0)*(1-FormTransactionsTable[[#This Row],[Discount]])</f>
        <v>22.95</v>
      </c>
      <c r="M2775" s="14" t="str">
        <f>VLOOKUP(H2775,FormSalesRepTable[],2,0)</f>
        <v>MidWest</v>
      </c>
      <c r="N2775" s="13">
        <f t="shared" si="45"/>
        <v>45.9</v>
      </c>
    </row>
    <row r="2776" spans="7:14" x14ac:dyDescent="0.25">
      <c r="G2776" s="3">
        <v>41585</v>
      </c>
      <c r="H2776" t="s">
        <v>68</v>
      </c>
      <c r="I2776" t="s">
        <v>24</v>
      </c>
      <c r="J2776">
        <v>2.5000000000000001E-2</v>
      </c>
      <c r="K2776">
        <v>1</v>
      </c>
      <c r="L2776" s="13">
        <f>VLOOKUP(I2776,FormProductsTable[],2,0)*(1-FormTransactionsTable[[#This Row],[Discount]])</f>
        <v>33.15</v>
      </c>
      <c r="M2776" s="14" t="str">
        <f>VLOOKUP(H2776,FormSalesRepTable[],2,0)</f>
        <v>MidWest</v>
      </c>
      <c r="N2776" s="13">
        <f t="shared" si="45"/>
        <v>33.15</v>
      </c>
    </row>
    <row r="2777" spans="7:14" x14ac:dyDescent="0.25">
      <c r="G2777" s="3">
        <v>41956</v>
      </c>
      <c r="H2777" t="s">
        <v>57</v>
      </c>
      <c r="I2777" t="s">
        <v>12</v>
      </c>
      <c r="J2777">
        <v>0</v>
      </c>
      <c r="K2777">
        <v>3</v>
      </c>
      <c r="L2777" s="13">
        <f>VLOOKUP(I2777,FormProductsTable[],2,0)*(1-FormTransactionsTable[[#This Row],[Discount]])</f>
        <v>22.95</v>
      </c>
      <c r="M2777" s="14" t="str">
        <f>VLOOKUP(H2777,FormSalesRepTable[],2,0)</f>
        <v>East</v>
      </c>
      <c r="N2777" s="13">
        <f t="shared" si="45"/>
        <v>68.849999999999994</v>
      </c>
    </row>
    <row r="2778" spans="7:14" x14ac:dyDescent="0.25">
      <c r="G2778" s="3">
        <v>42004</v>
      </c>
      <c r="H2778" t="s">
        <v>23</v>
      </c>
      <c r="I2778" t="s">
        <v>16</v>
      </c>
      <c r="J2778">
        <v>0</v>
      </c>
      <c r="K2778">
        <v>1</v>
      </c>
      <c r="L2778" s="13">
        <f>VLOOKUP(I2778,FormProductsTable[],2,0)*(1-FormTransactionsTable[[#This Row],[Discount]])</f>
        <v>19.95</v>
      </c>
      <c r="M2778" s="14" t="str">
        <f>VLOOKUP(H2778,FormSalesRepTable[],2,0)</f>
        <v>MidWest</v>
      </c>
      <c r="N2778" s="13">
        <f t="shared" si="45"/>
        <v>19.95</v>
      </c>
    </row>
    <row r="2779" spans="7:14" x14ac:dyDescent="0.25">
      <c r="G2779" s="3">
        <v>41782</v>
      </c>
      <c r="H2779" t="s">
        <v>31</v>
      </c>
      <c r="I2779" t="s">
        <v>36</v>
      </c>
      <c r="J2779">
        <v>0.02</v>
      </c>
      <c r="K2779">
        <v>3</v>
      </c>
      <c r="L2779" s="13">
        <f>VLOOKUP(I2779,FormProductsTable[],2,0)*(1-FormTransactionsTable[[#This Row],[Discount]])</f>
        <v>24.5</v>
      </c>
      <c r="M2779" s="14" t="str">
        <f>VLOOKUP(H2779,FormSalesRepTable[],2,0)</f>
        <v>West</v>
      </c>
      <c r="N2779" s="13">
        <f t="shared" si="45"/>
        <v>73.5</v>
      </c>
    </row>
    <row r="2780" spans="7:14" x14ac:dyDescent="0.25">
      <c r="G2780" s="3">
        <v>41618</v>
      </c>
      <c r="H2780" t="s">
        <v>62</v>
      </c>
      <c r="I2780" t="s">
        <v>17</v>
      </c>
      <c r="J2780">
        <v>0.03</v>
      </c>
      <c r="K2780">
        <v>1</v>
      </c>
      <c r="L2780" s="13">
        <f>VLOOKUP(I2780,FormProductsTable[],2,0)*(1-FormTransactionsTable[[#This Row],[Discount]])</f>
        <v>22.261499999999998</v>
      </c>
      <c r="M2780" s="14" t="str">
        <f>VLOOKUP(H2780,FormSalesRepTable[],2,0)</f>
        <v>MidWest</v>
      </c>
      <c r="N2780" s="13">
        <f t="shared" si="45"/>
        <v>22.26</v>
      </c>
    </row>
    <row r="2781" spans="7:14" x14ac:dyDescent="0.25">
      <c r="G2781" s="3">
        <v>41415</v>
      </c>
      <c r="H2781" t="s">
        <v>20</v>
      </c>
      <c r="I2781" t="s">
        <v>24</v>
      </c>
      <c r="J2781">
        <v>0</v>
      </c>
      <c r="K2781">
        <v>2</v>
      </c>
      <c r="L2781" s="13">
        <f>VLOOKUP(I2781,FormProductsTable[],2,0)*(1-FormTransactionsTable[[#This Row],[Discount]])</f>
        <v>34</v>
      </c>
      <c r="M2781" s="14" t="str">
        <f>VLOOKUP(H2781,FormSalesRepTable[],2,0)</f>
        <v>West</v>
      </c>
      <c r="N2781" s="13">
        <f t="shared" si="45"/>
        <v>68</v>
      </c>
    </row>
    <row r="2782" spans="7:14" x14ac:dyDescent="0.25">
      <c r="G2782" s="3">
        <v>41592</v>
      </c>
      <c r="H2782" t="s">
        <v>84</v>
      </c>
      <c r="I2782" t="s">
        <v>17</v>
      </c>
      <c r="J2782">
        <v>0</v>
      </c>
      <c r="K2782">
        <v>1</v>
      </c>
      <c r="L2782" s="13">
        <f>VLOOKUP(I2782,FormProductsTable[],2,0)*(1-FormTransactionsTable[[#This Row],[Discount]])</f>
        <v>22.95</v>
      </c>
      <c r="M2782" s="14" t="str">
        <f>VLOOKUP(H2782,FormSalesRepTable[],2,0)</f>
        <v>West</v>
      </c>
      <c r="N2782" s="13">
        <f t="shared" si="45"/>
        <v>22.95</v>
      </c>
    </row>
    <row r="2783" spans="7:14" x14ac:dyDescent="0.25">
      <c r="G2783" s="3">
        <v>41954</v>
      </c>
      <c r="H2783" t="s">
        <v>31</v>
      </c>
      <c r="I2783" t="s">
        <v>11</v>
      </c>
      <c r="J2783">
        <v>0.02</v>
      </c>
      <c r="K2783">
        <v>2</v>
      </c>
      <c r="L2783" s="13">
        <f>VLOOKUP(I2783,FormProductsTable[],2,0)*(1-FormTransactionsTable[[#This Row],[Discount]])</f>
        <v>78.350999999999999</v>
      </c>
      <c r="M2783" s="14" t="str">
        <f>VLOOKUP(H2783,FormSalesRepTable[],2,0)</f>
        <v>West</v>
      </c>
      <c r="N2783" s="13">
        <f t="shared" si="45"/>
        <v>156.69999999999999</v>
      </c>
    </row>
    <row r="2784" spans="7:14" x14ac:dyDescent="0.25">
      <c r="G2784" s="3">
        <v>41374</v>
      </c>
      <c r="H2784" t="s">
        <v>42</v>
      </c>
      <c r="I2784" t="s">
        <v>33</v>
      </c>
      <c r="J2784">
        <v>0.01</v>
      </c>
      <c r="K2784">
        <v>2</v>
      </c>
      <c r="L2784" s="13">
        <f>VLOOKUP(I2784,FormProductsTable[],2,0)*(1-FormTransactionsTable[[#This Row],[Discount]])</f>
        <v>23.265000000000001</v>
      </c>
      <c r="M2784" s="14" t="str">
        <f>VLOOKUP(H2784,FormSalesRepTable[],2,0)</f>
        <v>MidWest</v>
      </c>
      <c r="N2784" s="13">
        <f t="shared" si="45"/>
        <v>46.53</v>
      </c>
    </row>
    <row r="2785" spans="7:14" x14ac:dyDescent="0.25">
      <c r="G2785" s="3">
        <v>41608</v>
      </c>
      <c r="H2785" t="s">
        <v>56</v>
      </c>
      <c r="I2785" t="s">
        <v>17</v>
      </c>
      <c r="J2785">
        <v>0.01</v>
      </c>
      <c r="K2785">
        <v>1</v>
      </c>
      <c r="L2785" s="13">
        <f>VLOOKUP(I2785,FormProductsTable[],2,0)*(1-FormTransactionsTable[[#This Row],[Discount]])</f>
        <v>22.720499999999998</v>
      </c>
      <c r="M2785" s="14" t="str">
        <f>VLOOKUP(H2785,FormSalesRepTable[],2,0)</f>
        <v>South</v>
      </c>
      <c r="N2785" s="13">
        <f t="shared" si="45"/>
        <v>22.72</v>
      </c>
    </row>
    <row r="2786" spans="7:14" x14ac:dyDescent="0.25">
      <c r="G2786" s="3">
        <v>41944</v>
      </c>
      <c r="H2786" t="s">
        <v>31</v>
      </c>
      <c r="I2786" t="s">
        <v>36</v>
      </c>
      <c r="J2786">
        <v>0</v>
      </c>
      <c r="K2786">
        <v>3</v>
      </c>
      <c r="L2786" s="13">
        <f>VLOOKUP(I2786,FormProductsTable[],2,0)*(1-FormTransactionsTable[[#This Row],[Discount]])</f>
        <v>25</v>
      </c>
      <c r="M2786" s="14" t="str">
        <f>VLOOKUP(H2786,FormSalesRepTable[],2,0)</f>
        <v>West</v>
      </c>
      <c r="N2786" s="13">
        <f t="shared" si="45"/>
        <v>75</v>
      </c>
    </row>
    <row r="2787" spans="7:14" x14ac:dyDescent="0.25">
      <c r="G2787" s="3">
        <v>41582</v>
      </c>
      <c r="H2787" t="s">
        <v>84</v>
      </c>
      <c r="I2787" t="s">
        <v>33</v>
      </c>
      <c r="J2787">
        <v>0</v>
      </c>
      <c r="K2787">
        <v>2</v>
      </c>
      <c r="L2787" s="13">
        <f>VLOOKUP(I2787,FormProductsTable[],2,0)*(1-FormTransactionsTable[[#This Row],[Discount]])</f>
        <v>23.5</v>
      </c>
      <c r="M2787" s="14" t="str">
        <f>VLOOKUP(H2787,FormSalesRepTable[],2,0)</f>
        <v>West</v>
      </c>
      <c r="N2787" s="13">
        <f t="shared" si="45"/>
        <v>47</v>
      </c>
    </row>
    <row r="2788" spans="7:14" x14ac:dyDescent="0.25">
      <c r="G2788" s="3">
        <v>41815</v>
      </c>
      <c r="H2788" t="s">
        <v>60</v>
      </c>
      <c r="I2788" t="s">
        <v>7</v>
      </c>
      <c r="J2788">
        <v>1.4999999999999999E-2</v>
      </c>
      <c r="K2788">
        <v>3</v>
      </c>
      <c r="L2788" s="13">
        <f>VLOOKUP(I2788,FormProductsTable[],2,0)*(1-FormTransactionsTable[[#This Row],[Discount]])</f>
        <v>20.684999999999999</v>
      </c>
      <c r="M2788" s="14" t="str">
        <f>VLOOKUP(H2788,FormSalesRepTable[],2,0)</f>
        <v>South</v>
      </c>
      <c r="N2788" s="13">
        <f t="shared" si="45"/>
        <v>62.06</v>
      </c>
    </row>
    <row r="2789" spans="7:14" x14ac:dyDescent="0.25">
      <c r="G2789" s="3">
        <v>41625</v>
      </c>
      <c r="H2789" t="s">
        <v>89</v>
      </c>
      <c r="I2789" t="s">
        <v>36</v>
      </c>
      <c r="J2789">
        <v>2.5000000000000001E-2</v>
      </c>
      <c r="K2789">
        <v>2</v>
      </c>
      <c r="L2789" s="13">
        <f>VLOOKUP(I2789,FormProductsTable[],2,0)*(1-FormTransactionsTable[[#This Row],[Discount]])</f>
        <v>24.375</v>
      </c>
      <c r="M2789" s="14" t="str">
        <f>VLOOKUP(H2789,FormSalesRepTable[],2,0)</f>
        <v>West</v>
      </c>
      <c r="N2789" s="13">
        <f t="shared" si="45"/>
        <v>48.75</v>
      </c>
    </row>
    <row r="2790" spans="7:14" x14ac:dyDescent="0.25">
      <c r="G2790" s="3">
        <v>41983</v>
      </c>
      <c r="H2790" t="s">
        <v>46</v>
      </c>
      <c r="I2790" t="s">
        <v>12</v>
      </c>
      <c r="J2790">
        <v>0.01</v>
      </c>
      <c r="K2790">
        <v>3</v>
      </c>
      <c r="L2790" s="13">
        <f>VLOOKUP(I2790,FormProductsTable[],2,0)*(1-FormTransactionsTable[[#This Row],[Discount]])</f>
        <v>22.720499999999998</v>
      </c>
      <c r="M2790" s="14" t="str">
        <f>VLOOKUP(H2790,FormSalesRepTable[],2,0)</f>
        <v>South</v>
      </c>
      <c r="N2790" s="13">
        <f t="shared" si="45"/>
        <v>68.16</v>
      </c>
    </row>
    <row r="2791" spans="7:14" x14ac:dyDescent="0.25">
      <c r="G2791" s="3">
        <v>41998</v>
      </c>
      <c r="H2791" t="s">
        <v>71</v>
      </c>
      <c r="I2791" t="s">
        <v>27</v>
      </c>
      <c r="J2791">
        <v>0.02</v>
      </c>
      <c r="K2791">
        <v>2</v>
      </c>
      <c r="L2791" s="13">
        <f>VLOOKUP(I2791,FormProductsTable[],2,0)*(1-FormTransactionsTable[[#This Row],[Discount]])</f>
        <v>26.95</v>
      </c>
      <c r="M2791" s="14" t="str">
        <f>VLOOKUP(H2791,FormSalesRepTable[],2,0)</f>
        <v>East</v>
      </c>
      <c r="N2791" s="13">
        <f t="shared" si="45"/>
        <v>53.9</v>
      </c>
    </row>
    <row r="2792" spans="7:14" x14ac:dyDescent="0.25">
      <c r="G2792" s="3">
        <v>41392</v>
      </c>
      <c r="H2792" t="s">
        <v>63</v>
      </c>
      <c r="I2792" t="s">
        <v>17</v>
      </c>
      <c r="J2792">
        <v>0.02</v>
      </c>
      <c r="K2792">
        <v>3</v>
      </c>
      <c r="L2792" s="13">
        <f>VLOOKUP(I2792,FormProductsTable[],2,0)*(1-FormTransactionsTable[[#This Row],[Discount]])</f>
        <v>22.491</v>
      </c>
      <c r="M2792" s="14" t="str">
        <f>VLOOKUP(H2792,FormSalesRepTable[],2,0)</f>
        <v>MidWest</v>
      </c>
      <c r="N2792" s="13">
        <f t="shared" si="45"/>
        <v>67.47</v>
      </c>
    </row>
    <row r="2793" spans="7:14" x14ac:dyDescent="0.25">
      <c r="G2793" s="3">
        <v>41956</v>
      </c>
      <c r="H2793" t="s">
        <v>26</v>
      </c>
      <c r="I2793" t="s">
        <v>36</v>
      </c>
      <c r="J2793">
        <v>0.03</v>
      </c>
      <c r="K2793">
        <v>3</v>
      </c>
      <c r="L2793" s="13">
        <f>VLOOKUP(I2793,FormProductsTable[],2,0)*(1-FormTransactionsTable[[#This Row],[Discount]])</f>
        <v>24.25</v>
      </c>
      <c r="M2793" s="14" t="str">
        <f>VLOOKUP(H2793,FormSalesRepTable[],2,0)</f>
        <v>MidWest</v>
      </c>
      <c r="N2793" s="13">
        <f t="shared" si="45"/>
        <v>72.75</v>
      </c>
    </row>
    <row r="2794" spans="7:14" x14ac:dyDescent="0.25">
      <c r="G2794" s="3">
        <v>41628</v>
      </c>
      <c r="H2794" t="s">
        <v>47</v>
      </c>
      <c r="I2794" t="s">
        <v>17</v>
      </c>
      <c r="J2794">
        <v>0.03</v>
      </c>
      <c r="K2794">
        <v>4</v>
      </c>
      <c r="L2794" s="13">
        <f>VLOOKUP(I2794,FormProductsTable[],2,0)*(1-FormTransactionsTable[[#This Row],[Discount]])</f>
        <v>22.261499999999998</v>
      </c>
      <c r="M2794" s="14" t="str">
        <f>VLOOKUP(H2794,FormSalesRepTable[],2,0)</f>
        <v>MidWest</v>
      </c>
      <c r="N2794" s="13">
        <f t="shared" si="45"/>
        <v>89.05</v>
      </c>
    </row>
    <row r="2795" spans="7:14" x14ac:dyDescent="0.25">
      <c r="G2795" s="3">
        <v>41584</v>
      </c>
      <c r="H2795" t="s">
        <v>85</v>
      </c>
      <c r="I2795" t="s">
        <v>12</v>
      </c>
      <c r="J2795">
        <v>0.03</v>
      </c>
      <c r="K2795">
        <v>2</v>
      </c>
      <c r="L2795" s="13">
        <f>VLOOKUP(I2795,FormProductsTable[],2,0)*(1-FormTransactionsTable[[#This Row],[Discount]])</f>
        <v>22.261499999999998</v>
      </c>
      <c r="M2795" s="14" t="str">
        <f>VLOOKUP(H2795,FormSalesRepTable[],2,0)</f>
        <v>West</v>
      </c>
      <c r="N2795" s="13">
        <f t="shared" si="45"/>
        <v>44.52</v>
      </c>
    </row>
    <row r="2796" spans="7:14" x14ac:dyDescent="0.25">
      <c r="G2796" s="3">
        <v>41990</v>
      </c>
      <c r="H2796" t="s">
        <v>29</v>
      </c>
      <c r="I2796" t="s">
        <v>24</v>
      </c>
      <c r="J2796">
        <v>0</v>
      </c>
      <c r="K2796">
        <v>15</v>
      </c>
      <c r="L2796" s="13">
        <f>VLOOKUP(I2796,FormProductsTable[],2,0)*(1-FormTransactionsTable[[#This Row],[Discount]])</f>
        <v>34</v>
      </c>
      <c r="M2796" s="14" t="str">
        <f>VLOOKUP(H2796,FormSalesRepTable[],2,0)</f>
        <v>East</v>
      </c>
      <c r="N2796" s="13">
        <f t="shared" si="45"/>
        <v>510</v>
      </c>
    </row>
    <row r="2797" spans="7:14" x14ac:dyDescent="0.25">
      <c r="G2797" s="3">
        <v>41610</v>
      </c>
      <c r="H2797" t="s">
        <v>89</v>
      </c>
      <c r="I2797" t="s">
        <v>41</v>
      </c>
      <c r="J2797">
        <v>0</v>
      </c>
      <c r="K2797">
        <v>2</v>
      </c>
      <c r="L2797" s="13">
        <f>VLOOKUP(I2797,FormProductsTable[],2,0)*(1-FormTransactionsTable[[#This Row],[Discount]])</f>
        <v>19</v>
      </c>
      <c r="M2797" s="14" t="str">
        <f>VLOOKUP(H2797,FormSalesRepTable[],2,0)</f>
        <v>West</v>
      </c>
      <c r="N2797" s="13">
        <f t="shared" si="45"/>
        <v>38</v>
      </c>
    </row>
    <row r="2798" spans="7:14" x14ac:dyDescent="0.25">
      <c r="G2798" s="3">
        <v>41684</v>
      </c>
      <c r="H2798" t="s">
        <v>42</v>
      </c>
      <c r="I2798" t="s">
        <v>24</v>
      </c>
      <c r="J2798">
        <v>0</v>
      </c>
      <c r="K2798">
        <v>3</v>
      </c>
      <c r="L2798" s="13">
        <f>VLOOKUP(I2798,FormProductsTable[],2,0)*(1-FormTransactionsTable[[#This Row],[Discount]])</f>
        <v>34</v>
      </c>
      <c r="M2798" s="14" t="str">
        <f>VLOOKUP(H2798,FormSalesRepTable[],2,0)</f>
        <v>MidWest</v>
      </c>
      <c r="N2798" s="13">
        <f t="shared" si="45"/>
        <v>102</v>
      </c>
    </row>
    <row r="2799" spans="7:14" x14ac:dyDescent="0.25">
      <c r="G2799" s="3">
        <v>41978</v>
      </c>
      <c r="H2799" t="s">
        <v>65</v>
      </c>
      <c r="I2799" t="s">
        <v>24</v>
      </c>
      <c r="J2799">
        <v>0.03</v>
      </c>
      <c r="K2799">
        <v>2</v>
      </c>
      <c r="L2799" s="13">
        <f>VLOOKUP(I2799,FormProductsTable[],2,0)*(1-FormTransactionsTable[[#This Row],[Discount]])</f>
        <v>32.979999999999997</v>
      </c>
      <c r="M2799" s="14" t="str">
        <f>VLOOKUP(H2799,FormSalesRepTable[],2,0)</f>
        <v>MidWest</v>
      </c>
      <c r="N2799" s="13">
        <f t="shared" si="45"/>
        <v>65.959999999999994</v>
      </c>
    </row>
    <row r="2800" spans="7:14" x14ac:dyDescent="0.25">
      <c r="G2800" s="3">
        <v>41952</v>
      </c>
      <c r="H2800" t="s">
        <v>40</v>
      </c>
      <c r="I2800" t="s">
        <v>21</v>
      </c>
      <c r="J2800">
        <v>0.01</v>
      </c>
      <c r="K2800">
        <v>3</v>
      </c>
      <c r="L2800" s="13">
        <f>VLOOKUP(I2800,FormProductsTable[],2,0)*(1-FormTransactionsTable[[#This Row],[Discount]])</f>
        <v>24.75</v>
      </c>
      <c r="M2800" s="14" t="str">
        <f>VLOOKUP(H2800,FormSalesRepTable[],2,0)</f>
        <v>South</v>
      </c>
      <c r="N2800" s="13">
        <f t="shared" si="45"/>
        <v>74.25</v>
      </c>
    </row>
    <row r="2801" spans="7:14" x14ac:dyDescent="0.25">
      <c r="G2801" s="3">
        <v>41343</v>
      </c>
      <c r="H2801" t="s">
        <v>31</v>
      </c>
      <c r="I2801" t="s">
        <v>33</v>
      </c>
      <c r="J2801">
        <v>0.01</v>
      </c>
      <c r="K2801">
        <v>2</v>
      </c>
      <c r="L2801" s="13">
        <f>VLOOKUP(I2801,FormProductsTable[],2,0)*(1-FormTransactionsTable[[#This Row],[Discount]])</f>
        <v>23.265000000000001</v>
      </c>
      <c r="M2801" s="14" t="str">
        <f>VLOOKUP(H2801,FormSalesRepTable[],2,0)</f>
        <v>West</v>
      </c>
      <c r="N2801" s="13">
        <f t="shared" si="45"/>
        <v>46.53</v>
      </c>
    </row>
    <row r="2802" spans="7:14" x14ac:dyDescent="0.25">
      <c r="G2802" s="3">
        <v>41972</v>
      </c>
      <c r="H2802" t="s">
        <v>92</v>
      </c>
      <c r="I2802" t="s">
        <v>36</v>
      </c>
      <c r="J2802">
        <v>0</v>
      </c>
      <c r="K2802">
        <v>2</v>
      </c>
      <c r="L2802" s="13">
        <f>VLOOKUP(I2802,FormProductsTable[],2,0)*(1-FormTransactionsTable[[#This Row],[Discount]])</f>
        <v>25</v>
      </c>
      <c r="M2802" s="14" t="str">
        <f>VLOOKUP(H2802,FormSalesRepTable[],2,0)</f>
        <v>MidWest</v>
      </c>
      <c r="N2802" s="13">
        <f t="shared" si="45"/>
        <v>50</v>
      </c>
    </row>
    <row r="2803" spans="7:14" x14ac:dyDescent="0.25">
      <c r="G2803" s="3">
        <v>41877</v>
      </c>
      <c r="H2803" t="s">
        <v>71</v>
      </c>
      <c r="I2803" t="s">
        <v>24</v>
      </c>
      <c r="J2803">
        <v>0.01</v>
      </c>
      <c r="K2803">
        <v>3</v>
      </c>
      <c r="L2803" s="13">
        <f>VLOOKUP(I2803,FormProductsTable[],2,0)*(1-FormTransactionsTable[[#This Row],[Discount]])</f>
        <v>33.659999999999997</v>
      </c>
      <c r="M2803" s="14" t="str">
        <f>VLOOKUP(H2803,FormSalesRepTable[],2,0)</f>
        <v>East</v>
      </c>
      <c r="N2803" s="13">
        <f t="shared" si="45"/>
        <v>100.98</v>
      </c>
    </row>
    <row r="2804" spans="7:14" x14ac:dyDescent="0.25">
      <c r="G2804" s="3">
        <v>41989</v>
      </c>
      <c r="H2804" t="s">
        <v>46</v>
      </c>
      <c r="I2804" t="s">
        <v>21</v>
      </c>
      <c r="J2804">
        <v>0</v>
      </c>
      <c r="K2804">
        <v>1</v>
      </c>
      <c r="L2804" s="13">
        <f>VLOOKUP(I2804,FormProductsTable[],2,0)*(1-FormTransactionsTable[[#This Row],[Discount]])</f>
        <v>25</v>
      </c>
      <c r="M2804" s="14" t="str">
        <f>VLOOKUP(H2804,FormSalesRepTable[],2,0)</f>
        <v>South</v>
      </c>
      <c r="N2804" s="13">
        <f t="shared" si="45"/>
        <v>25</v>
      </c>
    </row>
    <row r="2805" spans="7:14" x14ac:dyDescent="0.25">
      <c r="G2805" s="3">
        <v>41426</v>
      </c>
      <c r="H2805" t="s">
        <v>64</v>
      </c>
      <c r="I2805" t="s">
        <v>33</v>
      </c>
      <c r="J2805">
        <v>0.01</v>
      </c>
      <c r="K2805">
        <v>7</v>
      </c>
      <c r="L2805" s="13">
        <f>VLOOKUP(I2805,FormProductsTable[],2,0)*(1-FormTransactionsTable[[#This Row],[Discount]])</f>
        <v>23.265000000000001</v>
      </c>
      <c r="M2805" s="14" t="str">
        <f>VLOOKUP(H2805,FormSalesRepTable[],2,0)</f>
        <v>West</v>
      </c>
      <c r="N2805" s="13">
        <f t="shared" si="45"/>
        <v>162.86000000000001</v>
      </c>
    </row>
    <row r="2806" spans="7:14" x14ac:dyDescent="0.25">
      <c r="G2806" s="3">
        <v>41632</v>
      </c>
      <c r="H2806" t="s">
        <v>39</v>
      </c>
      <c r="I2806" t="s">
        <v>7</v>
      </c>
      <c r="J2806">
        <v>0</v>
      </c>
      <c r="K2806">
        <v>3</v>
      </c>
      <c r="L2806" s="13">
        <f>VLOOKUP(I2806,FormProductsTable[],2,0)*(1-FormTransactionsTable[[#This Row],[Discount]])</f>
        <v>21</v>
      </c>
      <c r="M2806" s="14" t="str">
        <f>VLOOKUP(H2806,FormSalesRepTable[],2,0)</f>
        <v>East</v>
      </c>
      <c r="N2806" s="13">
        <f t="shared" si="45"/>
        <v>63</v>
      </c>
    </row>
    <row r="2807" spans="7:14" x14ac:dyDescent="0.25">
      <c r="G2807" s="3">
        <v>41656</v>
      </c>
      <c r="H2807" t="s">
        <v>76</v>
      </c>
      <c r="I2807" t="s">
        <v>24</v>
      </c>
      <c r="J2807">
        <v>2.5000000000000001E-2</v>
      </c>
      <c r="K2807">
        <v>2</v>
      </c>
      <c r="L2807" s="13">
        <f>VLOOKUP(I2807,FormProductsTable[],2,0)*(1-FormTransactionsTable[[#This Row],[Discount]])</f>
        <v>33.15</v>
      </c>
      <c r="M2807" s="14" t="str">
        <f>VLOOKUP(H2807,FormSalesRepTable[],2,0)</f>
        <v>MidWest</v>
      </c>
      <c r="N2807" s="13">
        <f t="shared" si="45"/>
        <v>66.3</v>
      </c>
    </row>
    <row r="2808" spans="7:14" x14ac:dyDescent="0.25">
      <c r="G2808" s="3">
        <v>41884</v>
      </c>
      <c r="H2808" t="s">
        <v>42</v>
      </c>
      <c r="I2808" t="s">
        <v>27</v>
      </c>
      <c r="J2808">
        <v>0</v>
      </c>
      <c r="K2808">
        <v>2</v>
      </c>
      <c r="L2808" s="13">
        <f>VLOOKUP(I2808,FormProductsTable[],2,0)*(1-FormTransactionsTable[[#This Row],[Discount]])</f>
        <v>27.5</v>
      </c>
      <c r="M2808" s="14" t="str">
        <f>VLOOKUP(H2808,FormSalesRepTable[],2,0)</f>
        <v>MidWest</v>
      </c>
      <c r="N2808" s="13">
        <f t="shared" si="45"/>
        <v>55</v>
      </c>
    </row>
    <row r="2809" spans="7:14" x14ac:dyDescent="0.25">
      <c r="G2809" s="3">
        <v>41609</v>
      </c>
      <c r="H2809" t="s">
        <v>90</v>
      </c>
      <c r="I2809" t="s">
        <v>12</v>
      </c>
      <c r="J2809">
        <v>0.01</v>
      </c>
      <c r="K2809">
        <v>2</v>
      </c>
      <c r="L2809" s="13">
        <f>VLOOKUP(I2809,FormProductsTable[],2,0)*(1-FormTransactionsTable[[#This Row],[Discount]])</f>
        <v>22.720499999999998</v>
      </c>
      <c r="M2809" s="14" t="str">
        <f>VLOOKUP(H2809,FormSalesRepTable[],2,0)</f>
        <v>East</v>
      </c>
      <c r="N2809" s="13">
        <f t="shared" si="45"/>
        <v>45.44</v>
      </c>
    </row>
    <row r="2810" spans="7:14" x14ac:dyDescent="0.25">
      <c r="G2810" s="3">
        <v>41636</v>
      </c>
      <c r="H2810" t="s">
        <v>46</v>
      </c>
      <c r="I2810" t="s">
        <v>17</v>
      </c>
      <c r="J2810">
        <v>0.03</v>
      </c>
      <c r="K2810">
        <v>3</v>
      </c>
      <c r="L2810" s="13">
        <f>VLOOKUP(I2810,FormProductsTable[],2,0)*(1-FormTransactionsTable[[#This Row],[Discount]])</f>
        <v>22.261499999999998</v>
      </c>
      <c r="M2810" s="14" t="str">
        <f>VLOOKUP(H2810,FormSalesRepTable[],2,0)</f>
        <v>South</v>
      </c>
      <c r="N2810" s="13">
        <f t="shared" si="45"/>
        <v>66.78</v>
      </c>
    </row>
    <row r="2811" spans="7:14" x14ac:dyDescent="0.25">
      <c r="G2811" s="3">
        <v>41998</v>
      </c>
      <c r="H2811" t="s">
        <v>42</v>
      </c>
      <c r="I2811" t="s">
        <v>16</v>
      </c>
      <c r="J2811">
        <v>0</v>
      </c>
      <c r="K2811">
        <v>3</v>
      </c>
      <c r="L2811" s="13">
        <f>VLOOKUP(I2811,FormProductsTable[],2,0)*(1-FormTransactionsTable[[#This Row],[Discount]])</f>
        <v>19.95</v>
      </c>
      <c r="M2811" s="14" t="str">
        <f>VLOOKUP(H2811,FormSalesRepTable[],2,0)</f>
        <v>MidWest</v>
      </c>
      <c r="N2811" s="13">
        <f t="shared" si="45"/>
        <v>59.85</v>
      </c>
    </row>
    <row r="2812" spans="7:14" x14ac:dyDescent="0.25">
      <c r="G2812" s="3">
        <v>41947</v>
      </c>
      <c r="H2812" t="s">
        <v>59</v>
      </c>
      <c r="I2812" t="s">
        <v>17</v>
      </c>
      <c r="J2812">
        <v>2.5000000000000001E-2</v>
      </c>
      <c r="K2812">
        <v>2</v>
      </c>
      <c r="L2812" s="13">
        <f>VLOOKUP(I2812,FormProductsTable[],2,0)*(1-FormTransactionsTable[[#This Row],[Discount]])</f>
        <v>22.376249999999999</v>
      </c>
      <c r="M2812" s="14" t="str">
        <f>VLOOKUP(H2812,FormSalesRepTable[],2,0)</f>
        <v>South</v>
      </c>
      <c r="N2812" s="13">
        <f t="shared" si="45"/>
        <v>44.75</v>
      </c>
    </row>
    <row r="2813" spans="7:14" x14ac:dyDescent="0.25">
      <c r="G2813" s="3">
        <v>41997</v>
      </c>
      <c r="H2813" t="s">
        <v>46</v>
      </c>
      <c r="I2813" t="s">
        <v>17</v>
      </c>
      <c r="J2813">
        <v>0.01</v>
      </c>
      <c r="K2813">
        <v>2</v>
      </c>
      <c r="L2813" s="13">
        <f>VLOOKUP(I2813,FormProductsTable[],2,0)*(1-FormTransactionsTable[[#This Row],[Discount]])</f>
        <v>22.720499999999998</v>
      </c>
      <c r="M2813" s="14" t="str">
        <f>VLOOKUP(H2813,FormSalesRepTable[],2,0)</f>
        <v>South</v>
      </c>
      <c r="N2813" s="13">
        <f t="shared" si="45"/>
        <v>45.44</v>
      </c>
    </row>
    <row r="2814" spans="7:14" x14ac:dyDescent="0.25">
      <c r="G2814" s="3">
        <v>41506</v>
      </c>
      <c r="H2814" t="s">
        <v>73</v>
      </c>
      <c r="I2814" t="s">
        <v>12</v>
      </c>
      <c r="J2814">
        <v>0.01</v>
      </c>
      <c r="K2814">
        <v>1</v>
      </c>
      <c r="L2814" s="13">
        <f>VLOOKUP(I2814,FormProductsTable[],2,0)*(1-FormTransactionsTable[[#This Row],[Discount]])</f>
        <v>22.720499999999998</v>
      </c>
      <c r="M2814" s="14" t="str">
        <f>VLOOKUP(H2814,FormSalesRepTable[],2,0)</f>
        <v>MidWest</v>
      </c>
      <c r="N2814" s="13">
        <f t="shared" si="45"/>
        <v>22.72</v>
      </c>
    </row>
    <row r="2815" spans="7:14" x14ac:dyDescent="0.25">
      <c r="G2815" s="3">
        <v>41380</v>
      </c>
      <c r="H2815" t="s">
        <v>45</v>
      </c>
      <c r="I2815" t="s">
        <v>30</v>
      </c>
      <c r="J2815">
        <v>2.5000000000000001E-2</v>
      </c>
      <c r="K2815">
        <v>3</v>
      </c>
      <c r="L2815" s="13">
        <f>VLOOKUP(I2815,FormProductsTable[],2,0)*(1-FormTransactionsTable[[#This Row],[Discount]])</f>
        <v>29.25</v>
      </c>
      <c r="M2815" s="14" t="str">
        <f>VLOOKUP(H2815,FormSalesRepTable[],2,0)</f>
        <v>MidWest</v>
      </c>
      <c r="N2815" s="13">
        <f t="shared" si="45"/>
        <v>87.75</v>
      </c>
    </row>
    <row r="2816" spans="7:14" x14ac:dyDescent="0.25">
      <c r="G2816" s="3">
        <v>41621</v>
      </c>
      <c r="H2816" t="s">
        <v>32</v>
      </c>
      <c r="I2816" t="s">
        <v>41</v>
      </c>
      <c r="J2816">
        <v>0.03</v>
      </c>
      <c r="K2816">
        <v>2</v>
      </c>
      <c r="L2816" s="13">
        <f>VLOOKUP(I2816,FormProductsTable[],2,0)*(1-FormTransactionsTable[[#This Row],[Discount]])</f>
        <v>18.43</v>
      </c>
      <c r="M2816" s="14" t="str">
        <f>VLOOKUP(H2816,FormSalesRepTable[],2,0)</f>
        <v>MidWest</v>
      </c>
      <c r="N2816" s="13">
        <f t="shared" si="45"/>
        <v>36.86</v>
      </c>
    </row>
    <row r="2817" spans="7:14" x14ac:dyDescent="0.25">
      <c r="G2817" s="3">
        <v>41969</v>
      </c>
      <c r="H2817" t="s">
        <v>20</v>
      </c>
      <c r="I2817" t="s">
        <v>12</v>
      </c>
      <c r="J2817">
        <v>0.01</v>
      </c>
      <c r="K2817">
        <v>3</v>
      </c>
      <c r="L2817" s="13">
        <f>VLOOKUP(I2817,FormProductsTable[],2,0)*(1-FormTransactionsTable[[#This Row],[Discount]])</f>
        <v>22.720499999999998</v>
      </c>
      <c r="M2817" s="14" t="str">
        <f>VLOOKUP(H2817,FormSalesRepTable[],2,0)</f>
        <v>West</v>
      </c>
      <c r="N2817" s="13">
        <f t="shared" si="45"/>
        <v>68.16</v>
      </c>
    </row>
    <row r="2818" spans="7:14" x14ac:dyDescent="0.25">
      <c r="G2818" s="3">
        <v>41620</v>
      </c>
      <c r="H2818" t="s">
        <v>73</v>
      </c>
      <c r="I2818" t="s">
        <v>21</v>
      </c>
      <c r="J2818">
        <v>0</v>
      </c>
      <c r="K2818">
        <v>1</v>
      </c>
      <c r="L2818" s="13">
        <f>VLOOKUP(I2818,FormProductsTable[],2,0)*(1-FormTransactionsTable[[#This Row],[Discount]])</f>
        <v>25</v>
      </c>
      <c r="M2818" s="14" t="str">
        <f>VLOOKUP(H2818,FormSalesRepTable[],2,0)</f>
        <v>MidWest</v>
      </c>
      <c r="N2818" s="13">
        <f t="shared" si="45"/>
        <v>25</v>
      </c>
    </row>
    <row r="2819" spans="7:14" x14ac:dyDescent="0.25">
      <c r="G2819" s="3">
        <v>41963</v>
      </c>
      <c r="H2819" t="s">
        <v>25</v>
      </c>
      <c r="I2819" t="s">
        <v>16</v>
      </c>
      <c r="J2819">
        <v>0.01</v>
      </c>
      <c r="K2819">
        <v>1</v>
      </c>
      <c r="L2819" s="13">
        <f>VLOOKUP(I2819,FormProductsTable[],2,0)*(1-FormTransactionsTable[[#This Row],[Discount]])</f>
        <v>19.750499999999999</v>
      </c>
      <c r="M2819" s="14" t="str">
        <f>VLOOKUP(H2819,FormSalesRepTable[],2,0)</f>
        <v>West</v>
      </c>
      <c r="N2819" s="13">
        <f t="shared" ref="N2819:N2882" si="46">ROUND(L2819*K2819,2)</f>
        <v>19.75</v>
      </c>
    </row>
    <row r="2820" spans="7:14" x14ac:dyDescent="0.25">
      <c r="G2820" s="3">
        <v>41983</v>
      </c>
      <c r="H2820" t="s">
        <v>18</v>
      </c>
      <c r="I2820" t="s">
        <v>24</v>
      </c>
      <c r="J2820">
        <v>0.03</v>
      </c>
      <c r="K2820">
        <v>2</v>
      </c>
      <c r="L2820" s="13">
        <f>VLOOKUP(I2820,FormProductsTable[],2,0)*(1-FormTransactionsTable[[#This Row],[Discount]])</f>
        <v>32.979999999999997</v>
      </c>
      <c r="M2820" s="14" t="str">
        <f>VLOOKUP(H2820,FormSalesRepTable[],2,0)</f>
        <v>East</v>
      </c>
      <c r="N2820" s="13">
        <f t="shared" si="46"/>
        <v>65.959999999999994</v>
      </c>
    </row>
    <row r="2821" spans="7:14" x14ac:dyDescent="0.25">
      <c r="G2821" s="3">
        <v>41438</v>
      </c>
      <c r="H2821" t="s">
        <v>48</v>
      </c>
      <c r="I2821" t="s">
        <v>27</v>
      </c>
      <c r="J2821">
        <v>2.5000000000000001E-2</v>
      </c>
      <c r="K2821">
        <v>14</v>
      </c>
      <c r="L2821" s="13">
        <f>VLOOKUP(I2821,FormProductsTable[],2,0)*(1-FormTransactionsTable[[#This Row],[Discount]])</f>
        <v>26.8125</v>
      </c>
      <c r="M2821" s="14" t="str">
        <f>VLOOKUP(H2821,FormSalesRepTable[],2,0)</f>
        <v>West</v>
      </c>
      <c r="N2821" s="13">
        <f t="shared" si="46"/>
        <v>375.38</v>
      </c>
    </row>
    <row r="2822" spans="7:14" x14ac:dyDescent="0.25">
      <c r="G2822" s="3">
        <v>41559</v>
      </c>
      <c r="H2822" t="s">
        <v>84</v>
      </c>
      <c r="I2822" t="s">
        <v>24</v>
      </c>
      <c r="J2822">
        <v>0.02</v>
      </c>
      <c r="K2822">
        <v>3</v>
      </c>
      <c r="L2822" s="13">
        <f>VLOOKUP(I2822,FormProductsTable[],2,0)*(1-FormTransactionsTable[[#This Row],[Discount]])</f>
        <v>33.32</v>
      </c>
      <c r="M2822" s="14" t="str">
        <f>VLOOKUP(H2822,FormSalesRepTable[],2,0)</f>
        <v>West</v>
      </c>
      <c r="N2822" s="13">
        <f t="shared" si="46"/>
        <v>99.96</v>
      </c>
    </row>
    <row r="2823" spans="7:14" x14ac:dyDescent="0.25">
      <c r="G2823" s="3">
        <v>41961</v>
      </c>
      <c r="H2823" t="s">
        <v>82</v>
      </c>
      <c r="I2823" t="s">
        <v>16</v>
      </c>
      <c r="J2823">
        <v>0</v>
      </c>
      <c r="K2823">
        <v>3</v>
      </c>
      <c r="L2823" s="13">
        <f>VLOOKUP(I2823,FormProductsTable[],2,0)*(1-FormTransactionsTable[[#This Row],[Discount]])</f>
        <v>19.95</v>
      </c>
      <c r="M2823" s="14" t="str">
        <f>VLOOKUP(H2823,FormSalesRepTable[],2,0)</f>
        <v>South</v>
      </c>
      <c r="N2823" s="13">
        <f t="shared" si="46"/>
        <v>59.85</v>
      </c>
    </row>
    <row r="2824" spans="7:14" x14ac:dyDescent="0.25">
      <c r="G2824" s="3">
        <v>41952</v>
      </c>
      <c r="H2824" t="s">
        <v>49</v>
      </c>
      <c r="I2824" t="s">
        <v>24</v>
      </c>
      <c r="J2824">
        <v>0.01</v>
      </c>
      <c r="K2824">
        <v>3</v>
      </c>
      <c r="L2824" s="13">
        <f>VLOOKUP(I2824,FormProductsTable[],2,0)*(1-FormTransactionsTable[[#This Row],[Discount]])</f>
        <v>33.659999999999997</v>
      </c>
      <c r="M2824" s="14" t="str">
        <f>VLOOKUP(H2824,FormSalesRepTable[],2,0)</f>
        <v>MidWest</v>
      </c>
      <c r="N2824" s="13">
        <f t="shared" si="46"/>
        <v>100.98</v>
      </c>
    </row>
    <row r="2825" spans="7:14" x14ac:dyDescent="0.25">
      <c r="G2825" s="3">
        <v>41629</v>
      </c>
      <c r="H2825" t="s">
        <v>44</v>
      </c>
      <c r="I2825" t="s">
        <v>16</v>
      </c>
      <c r="J2825">
        <v>0.02</v>
      </c>
      <c r="K2825">
        <v>3</v>
      </c>
      <c r="L2825" s="13">
        <f>VLOOKUP(I2825,FormProductsTable[],2,0)*(1-FormTransactionsTable[[#This Row],[Discount]])</f>
        <v>19.550999999999998</v>
      </c>
      <c r="M2825" s="14" t="str">
        <f>VLOOKUP(H2825,FormSalesRepTable[],2,0)</f>
        <v>MidWest</v>
      </c>
      <c r="N2825" s="13">
        <f t="shared" si="46"/>
        <v>58.65</v>
      </c>
    </row>
    <row r="2826" spans="7:14" x14ac:dyDescent="0.25">
      <c r="G2826" s="3">
        <v>41961</v>
      </c>
      <c r="H2826" t="s">
        <v>52</v>
      </c>
      <c r="I2826" t="s">
        <v>16</v>
      </c>
      <c r="J2826">
        <v>0.03</v>
      </c>
      <c r="K2826">
        <v>3</v>
      </c>
      <c r="L2826" s="13">
        <f>VLOOKUP(I2826,FormProductsTable[],2,0)*(1-FormTransactionsTable[[#This Row],[Discount]])</f>
        <v>19.351499999999998</v>
      </c>
      <c r="M2826" s="14" t="str">
        <f>VLOOKUP(H2826,FormSalesRepTable[],2,0)</f>
        <v>West</v>
      </c>
      <c r="N2826" s="13">
        <f t="shared" si="46"/>
        <v>58.05</v>
      </c>
    </row>
    <row r="2827" spans="7:14" x14ac:dyDescent="0.25">
      <c r="G2827" s="3">
        <v>41512</v>
      </c>
      <c r="H2827" t="s">
        <v>59</v>
      </c>
      <c r="I2827" t="s">
        <v>12</v>
      </c>
      <c r="J2827">
        <v>0</v>
      </c>
      <c r="K2827">
        <v>2</v>
      </c>
      <c r="L2827" s="13">
        <f>VLOOKUP(I2827,FormProductsTable[],2,0)*(1-FormTransactionsTable[[#This Row],[Discount]])</f>
        <v>22.95</v>
      </c>
      <c r="M2827" s="14" t="str">
        <f>VLOOKUP(H2827,FormSalesRepTable[],2,0)</f>
        <v>South</v>
      </c>
      <c r="N2827" s="13">
        <f t="shared" si="46"/>
        <v>45.9</v>
      </c>
    </row>
    <row r="2828" spans="7:14" x14ac:dyDescent="0.25">
      <c r="G2828" s="3">
        <v>41615</v>
      </c>
      <c r="H2828" t="s">
        <v>76</v>
      </c>
      <c r="I2828" t="s">
        <v>7</v>
      </c>
      <c r="J2828">
        <v>0</v>
      </c>
      <c r="K2828">
        <v>1</v>
      </c>
      <c r="L2828" s="13">
        <f>VLOOKUP(I2828,FormProductsTable[],2,0)*(1-FormTransactionsTable[[#This Row],[Discount]])</f>
        <v>21</v>
      </c>
      <c r="M2828" s="14" t="str">
        <f>VLOOKUP(H2828,FormSalesRepTable[],2,0)</f>
        <v>MidWest</v>
      </c>
      <c r="N2828" s="13">
        <f t="shared" si="46"/>
        <v>21</v>
      </c>
    </row>
    <row r="2829" spans="7:14" x14ac:dyDescent="0.25">
      <c r="G2829" s="3">
        <v>41430</v>
      </c>
      <c r="H2829" t="s">
        <v>44</v>
      </c>
      <c r="I2829" t="s">
        <v>17</v>
      </c>
      <c r="J2829">
        <v>0.03</v>
      </c>
      <c r="K2829">
        <v>2</v>
      </c>
      <c r="L2829" s="13">
        <f>VLOOKUP(I2829,FormProductsTable[],2,0)*(1-FormTransactionsTable[[#This Row],[Discount]])</f>
        <v>22.261499999999998</v>
      </c>
      <c r="M2829" s="14" t="str">
        <f>VLOOKUP(H2829,FormSalesRepTable[],2,0)</f>
        <v>MidWest</v>
      </c>
      <c r="N2829" s="13">
        <f t="shared" si="46"/>
        <v>44.52</v>
      </c>
    </row>
    <row r="2830" spans="7:14" x14ac:dyDescent="0.25">
      <c r="G2830" s="3">
        <v>41947</v>
      </c>
      <c r="H2830" t="s">
        <v>42</v>
      </c>
      <c r="I2830" t="s">
        <v>33</v>
      </c>
      <c r="J2830">
        <v>0</v>
      </c>
      <c r="K2830">
        <v>3</v>
      </c>
      <c r="L2830" s="13">
        <f>VLOOKUP(I2830,FormProductsTable[],2,0)*(1-FormTransactionsTable[[#This Row],[Discount]])</f>
        <v>23.5</v>
      </c>
      <c r="M2830" s="14" t="str">
        <f>VLOOKUP(H2830,FormSalesRepTable[],2,0)</f>
        <v>MidWest</v>
      </c>
      <c r="N2830" s="13">
        <f t="shared" si="46"/>
        <v>70.5</v>
      </c>
    </row>
    <row r="2831" spans="7:14" x14ac:dyDescent="0.25">
      <c r="G2831" s="3">
        <v>41947</v>
      </c>
      <c r="H2831" t="s">
        <v>53</v>
      </c>
      <c r="I2831" t="s">
        <v>17</v>
      </c>
      <c r="J2831">
        <v>0.01</v>
      </c>
      <c r="K2831">
        <v>3</v>
      </c>
      <c r="L2831" s="13">
        <f>VLOOKUP(I2831,FormProductsTable[],2,0)*(1-FormTransactionsTable[[#This Row],[Discount]])</f>
        <v>22.720499999999998</v>
      </c>
      <c r="M2831" s="14" t="str">
        <f>VLOOKUP(H2831,FormSalesRepTable[],2,0)</f>
        <v>East</v>
      </c>
      <c r="N2831" s="13">
        <f t="shared" si="46"/>
        <v>68.16</v>
      </c>
    </row>
    <row r="2832" spans="7:14" x14ac:dyDescent="0.25">
      <c r="G2832" s="3">
        <v>41863</v>
      </c>
      <c r="H2832" t="s">
        <v>93</v>
      </c>
      <c r="I2832" t="s">
        <v>12</v>
      </c>
      <c r="J2832">
        <v>0.01</v>
      </c>
      <c r="K2832">
        <v>2</v>
      </c>
      <c r="L2832" s="13">
        <f>VLOOKUP(I2832,FormProductsTable[],2,0)*(1-FormTransactionsTable[[#This Row],[Discount]])</f>
        <v>22.720499999999998</v>
      </c>
      <c r="M2832" s="14" t="str">
        <f>VLOOKUP(H2832,FormSalesRepTable[],2,0)</f>
        <v>MidWest</v>
      </c>
      <c r="N2832" s="13">
        <f t="shared" si="46"/>
        <v>45.44</v>
      </c>
    </row>
    <row r="2833" spans="7:14" x14ac:dyDescent="0.25">
      <c r="G2833" s="3">
        <v>41992</v>
      </c>
      <c r="H2833" t="s">
        <v>13</v>
      </c>
      <c r="I2833" t="s">
        <v>12</v>
      </c>
      <c r="J2833">
        <v>0</v>
      </c>
      <c r="K2833">
        <v>2</v>
      </c>
      <c r="L2833" s="13">
        <f>VLOOKUP(I2833,FormProductsTable[],2,0)*(1-FormTransactionsTable[[#This Row],[Discount]])</f>
        <v>22.95</v>
      </c>
      <c r="M2833" s="14" t="str">
        <f>VLOOKUP(H2833,FormSalesRepTable[],2,0)</f>
        <v>West</v>
      </c>
      <c r="N2833" s="13">
        <f t="shared" si="46"/>
        <v>45.9</v>
      </c>
    </row>
    <row r="2834" spans="7:14" x14ac:dyDescent="0.25">
      <c r="G2834" s="3">
        <v>41948</v>
      </c>
      <c r="H2834" t="s">
        <v>46</v>
      </c>
      <c r="I2834" t="s">
        <v>7</v>
      </c>
      <c r="J2834">
        <v>0.02</v>
      </c>
      <c r="K2834">
        <v>3</v>
      </c>
      <c r="L2834" s="13">
        <f>VLOOKUP(I2834,FormProductsTable[],2,0)*(1-FormTransactionsTable[[#This Row],[Discount]])</f>
        <v>20.58</v>
      </c>
      <c r="M2834" s="14" t="str">
        <f>VLOOKUP(H2834,FormSalesRepTable[],2,0)</f>
        <v>South</v>
      </c>
      <c r="N2834" s="13">
        <f t="shared" si="46"/>
        <v>61.74</v>
      </c>
    </row>
    <row r="2835" spans="7:14" x14ac:dyDescent="0.25">
      <c r="G2835" s="3">
        <v>41619</v>
      </c>
      <c r="H2835" t="s">
        <v>58</v>
      </c>
      <c r="I2835" t="s">
        <v>33</v>
      </c>
      <c r="J2835">
        <v>0</v>
      </c>
      <c r="K2835">
        <v>16</v>
      </c>
      <c r="L2835" s="13">
        <f>VLOOKUP(I2835,FormProductsTable[],2,0)*(1-FormTransactionsTable[[#This Row],[Discount]])</f>
        <v>23.5</v>
      </c>
      <c r="M2835" s="14" t="str">
        <f>VLOOKUP(H2835,FormSalesRepTable[],2,0)</f>
        <v>East</v>
      </c>
      <c r="N2835" s="13">
        <f t="shared" si="46"/>
        <v>376</v>
      </c>
    </row>
    <row r="2836" spans="7:14" x14ac:dyDescent="0.25">
      <c r="G2836" s="3">
        <v>41994</v>
      </c>
      <c r="H2836" t="s">
        <v>58</v>
      </c>
      <c r="I2836" t="s">
        <v>30</v>
      </c>
      <c r="J2836">
        <v>0.01</v>
      </c>
      <c r="K2836">
        <v>2</v>
      </c>
      <c r="L2836" s="13">
        <f>VLOOKUP(I2836,FormProductsTable[],2,0)*(1-FormTransactionsTable[[#This Row],[Discount]])</f>
        <v>29.7</v>
      </c>
      <c r="M2836" s="14" t="str">
        <f>VLOOKUP(H2836,FormSalesRepTable[],2,0)</f>
        <v>East</v>
      </c>
      <c r="N2836" s="13">
        <f t="shared" si="46"/>
        <v>59.4</v>
      </c>
    </row>
    <row r="2837" spans="7:14" x14ac:dyDescent="0.25">
      <c r="G2837" s="3">
        <v>41950</v>
      </c>
      <c r="H2837" t="s">
        <v>42</v>
      </c>
      <c r="I2837" t="s">
        <v>12</v>
      </c>
      <c r="J2837">
        <v>0</v>
      </c>
      <c r="K2837">
        <v>2</v>
      </c>
      <c r="L2837" s="13">
        <f>VLOOKUP(I2837,FormProductsTable[],2,0)*(1-FormTransactionsTable[[#This Row],[Discount]])</f>
        <v>22.95</v>
      </c>
      <c r="M2837" s="14" t="str">
        <f>VLOOKUP(H2837,FormSalesRepTable[],2,0)</f>
        <v>MidWest</v>
      </c>
      <c r="N2837" s="13">
        <f t="shared" si="46"/>
        <v>45.9</v>
      </c>
    </row>
    <row r="2838" spans="7:14" x14ac:dyDescent="0.25">
      <c r="G2838" s="3">
        <v>41630</v>
      </c>
      <c r="H2838" t="s">
        <v>48</v>
      </c>
      <c r="I2838" t="s">
        <v>27</v>
      </c>
      <c r="J2838">
        <v>2.5000000000000001E-2</v>
      </c>
      <c r="K2838">
        <v>2</v>
      </c>
      <c r="L2838" s="13">
        <f>VLOOKUP(I2838,FormProductsTable[],2,0)*(1-FormTransactionsTable[[#This Row],[Discount]])</f>
        <v>26.8125</v>
      </c>
      <c r="M2838" s="14" t="str">
        <f>VLOOKUP(H2838,FormSalesRepTable[],2,0)</f>
        <v>West</v>
      </c>
      <c r="N2838" s="13">
        <f t="shared" si="46"/>
        <v>53.63</v>
      </c>
    </row>
    <row r="2839" spans="7:14" x14ac:dyDescent="0.25">
      <c r="G2839" s="3">
        <v>41983</v>
      </c>
      <c r="H2839" t="s">
        <v>83</v>
      </c>
      <c r="I2839" t="s">
        <v>24</v>
      </c>
      <c r="J2839">
        <v>0</v>
      </c>
      <c r="K2839">
        <v>2</v>
      </c>
      <c r="L2839" s="13">
        <f>VLOOKUP(I2839,FormProductsTable[],2,0)*(1-FormTransactionsTable[[#This Row],[Discount]])</f>
        <v>34</v>
      </c>
      <c r="M2839" s="14" t="str">
        <f>VLOOKUP(H2839,FormSalesRepTable[],2,0)</f>
        <v>East</v>
      </c>
      <c r="N2839" s="13">
        <f t="shared" si="46"/>
        <v>68</v>
      </c>
    </row>
    <row r="2840" spans="7:14" x14ac:dyDescent="0.25">
      <c r="G2840" s="3">
        <v>41605</v>
      </c>
      <c r="H2840" t="s">
        <v>40</v>
      </c>
      <c r="I2840" t="s">
        <v>12</v>
      </c>
      <c r="J2840">
        <v>0</v>
      </c>
      <c r="K2840">
        <v>2</v>
      </c>
      <c r="L2840" s="13">
        <f>VLOOKUP(I2840,FormProductsTable[],2,0)*(1-FormTransactionsTable[[#This Row],[Discount]])</f>
        <v>22.95</v>
      </c>
      <c r="M2840" s="14" t="str">
        <f>VLOOKUP(H2840,FormSalesRepTable[],2,0)</f>
        <v>South</v>
      </c>
      <c r="N2840" s="13">
        <f t="shared" si="46"/>
        <v>45.9</v>
      </c>
    </row>
    <row r="2841" spans="7:14" x14ac:dyDescent="0.25">
      <c r="G2841" s="3">
        <v>41613</v>
      </c>
      <c r="H2841" t="s">
        <v>22</v>
      </c>
      <c r="I2841" t="s">
        <v>30</v>
      </c>
      <c r="J2841">
        <v>0</v>
      </c>
      <c r="K2841">
        <v>1</v>
      </c>
      <c r="L2841" s="13">
        <f>VLOOKUP(I2841,FormProductsTable[],2,0)*(1-FormTransactionsTable[[#This Row],[Discount]])</f>
        <v>30</v>
      </c>
      <c r="M2841" s="14" t="str">
        <f>VLOOKUP(H2841,FormSalesRepTable[],2,0)</f>
        <v>East</v>
      </c>
      <c r="N2841" s="13">
        <f t="shared" si="46"/>
        <v>30</v>
      </c>
    </row>
    <row r="2842" spans="7:14" x14ac:dyDescent="0.25">
      <c r="G2842" s="3">
        <v>41631</v>
      </c>
      <c r="H2842" t="s">
        <v>42</v>
      </c>
      <c r="I2842" t="s">
        <v>17</v>
      </c>
      <c r="J2842">
        <v>0.01</v>
      </c>
      <c r="K2842">
        <v>2</v>
      </c>
      <c r="L2842" s="13">
        <f>VLOOKUP(I2842,FormProductsTable[],2,0)*(1-FormTransactionsTable[[#This Row],[Discount]])</f>
        <v>22.720499999999998</v>
      </c>
      <c r="M2842" s="14" t="str">
        <f>VLOOKUP(H2842,FormSalesRepTable[],2,0)</f>
        <v>MidWest</v>
      </c>
      <c r="N2842" s="13">
        <f t="shared" si="46"/>
        <v>45.44</v>
      </c>
    </row>
    <row r="2843" spans="7:14" x14ac:dyDescent="0.25">
      <c r="G2843" s="3">
        <v>41990</v>
      </c>
      <c r="H2843" t="s">
        <v>54</v>
      </c>
      <c r="I2843" t="s">
        <v>27</v>
      </c>
      <c r="J2843">
        <v>0</v>
      </c>
      <c r="K2843">
        <v>3</v>
      </c>
      <c r="L2843" s="13">
        <f>VLOOKUP(I2843,FormProductsTable[],2,0)*(1-FormTransactionsTable[[#This Row],[Discount]])</f>
        <v>27.5</v>
      </c>
      <c r="M2843" s="14" t="str">
        <f>VLOOKUP(H2843,FormSalesRepTable[],2,0)</f>
        <v>South</v>
      </c>
      <c r="N2843" s="13">
        <f t="shared" si="46"/>
        <v>82.5</v>
      </c>
    </row>
    <row r="2844" spans="7:14" x14ac:dyDescent="0.25">
      <c r="G2844" s="3">
        <v>41742</v>
      </c>
      <c r="H2844" t="s">
        <v>87</v>
      </c>
      <c r="I2844" t="s">
        <v>21</v>
      </c>
      <c r="J2844">
        <v>0.01</v>
      </c>
      <c r="K2844">
        <v>1</v>
      </c>
      <c r="L2844" s="13">
        <f>VLOOKUP(I2844,FormProductsTable[],2,0)*(1-FormTransactionsTable[[#This Row],[Discount]])</f>
        <v>24.75</v>
      </c>
      <c r="M2844" s="14" t="str">
        <f>VLOOKUP(H2844,FormSalesRepTable[],2,0)</f>
        <v>MidWest</v>
      </c>
      <c r="N2844" s="13">
        <f t="shared" si="46"/>
        <v>24.75</v>
      </c>
    </row>
    <row r="2845" spans="7:14" x14ac:dyDescent="0.25">
      <c r="G2845" s="3">
        <v>41618</v>
      </c>
      <c r="H2845" t="s">
        <v>53</v>
      </c>
      <c r="I2845" t="s">
        <v>7</v>
      </c>
      <c r="J2845">
        <v>0</v>
      </c>
      <c r="K2845">
        <v>2</v>
      </c>
      <c r="L2845" s="13">
        <f>VLOOKUP(I2845,FormProductsTable[],2,0)*(1-FormTransactionsTable[[#This Row],[Discount]])</f>
        <v>21</v>
      </c>
      <c r="M2845" s="14" t="str">
        <f>VLOOKUP(H2845,FormSalesRepTable[],2,0)</f>
        <v>East</v>
      </c>
      <c r="N2845" s="13">
        <f t="shared" si="46"/>
        <v>42</v>
      </c>
    </row>
    <row r="2846" spans="7:14" x14ac:dyDescent="0.25">
      <c r="G2846" s="3">
        <v>41579</v>
      </c>
      <c r="H2846" t="s">
        <v>26</v>
      </c>
      <c r="I2846" t="s">
        <v>12</v>
      </c>
      <c r="J2846">
        <v>0</v>
      </c>
      <c r="K2846">
        <v>14</v>
      </c>
      <c r="L2846" s="13">
        <f>VLOOKUP(I2846,FormProductsTable[],2,0)*(1-FormTransactionsTable[[#This Row],[Discount]])</f>
        <v>22.95</v>
      </c>
      <c r="M2846" s="14" t="str">
        <f>VLOOKUP(H2846,FormSalesRepTable[],2,0)</f>
        <v>MidWest</v>
      </c>
      <c r="N2846" s="13">
        <f t="shared" si="46"/>
        <v>321.3</v>
      </c>
    </row>
    <row r="2847" spans="7:14" x14ac:dyDescent="0.25">
      <c r="G2847" s="3">
        <v>41867</v>
      </c>
      <c r="H2847" t="s">
        <v>42</v>
      </c>
      <c r="I2847" t="s">
        <v>7</v>
      </c>
      <c r="J2847">
        <v>0</v>
      </c>
      <c r="K2847">
        <v>12</v>
      </c>
      <c r="L2847" s="13">
        <f>VLOOKUP(I2847,FormProductsTable[],2,0)*(1-FormTransactionsTable[[#This Row],[Discount]])</f>
        <v>21</v>
      </c>
      <c r="M2847" s="14" t="str">
        <f>VLOOKUP(H2847,FormSalesRepTable[],2,0)</f>
        <v>MidWest</v>
      </c>
      <c r="N2847" s="13">
        <f t="shared" si="46"/>
        <v>252</v>
      </c>
    </row>
    <row r="2848" spans="7:14" x14ac:dyDescent="0.25">
      <c r="G2848" s="3">
        <v>41839</v>
      </c>
      <c r="H2848" t="s">
        <v>18</v>
      </c>
      <c r="I2848" t="s">
        <v>12</v>
      </c>
      <c r="J2848">
        <v>0</v>
      </c>
      <c r="K2848">
        <v>1</v>
      </c>
      <c r="L2848" s="13">
        <f>VLOOKUP(I2848,FormProductsTable[],2,0)*(1-FormTransactionsTable[[#This Row],[Discount]])</f>
        <v>22.95</v>
      </c>
      <c r="M2848" s="14" t="str">
        <f>VLOOKUP(H2848,FormSalesRepTable[],2,0)</f>
        <v>East</v>
      </c>
      <c r="N2848" s="13">
        <f t="shared" si="46"/>
        <v>22.95</v>
      </c>
    </row>
    <row r="2849" spans="7:14" x14ac:dyDescent="0.25">
      <c r="G2849" s="3">
        <v>41683</v>
      </c>
      <c r="H2849" t="s">
        <v>40</v>
      </c>
      <c r="I2849" t="s">
        <v>41</v>
      </c>
      <c r="J2849">
        <v>0</v>
      </c>
      <c r="K2849">
        <v>2</v>
      </c>
      <c r="L2849" s="13">
        <f>VLOOKUP(I2849,FormProductsTable[],2,0)*(1-FormTransactionsTable[[#This Row],[Discount]])</f>
        <v>19</v>
      </c>
      <c r="M2849" s="14" t="str">
        <f>VLOOKUP(H2849,FormSalesRepTable[],2,0)</f>
        <v>South</v>
      </c>
      <c r="N2849" s="13">
        <f t="shared" si="46"/>
        <v>38</v>
      </c>
    </row>
    <row r="2850" spans="7:14" x14ac:dyDescent="0.25">
      <c r="G2850" s="3">
        <v>41992</v>
      </c>
      <c r="H2850" t="s">
        <v>92</v>
      </c>
      <c r="I2850" t="s">
        <v>30</v>
      </c>
      <c r="J2850">
        <v>0</v>
      </c>
      <c r="K2850">
        <v>1</v>
      </c>
      <c r="L2850" s="13">
        <f>VLOOKUP(I2850,FormProductsTable[],2,0)*(1-FormTransactionsTable[[#This Row],[Discount]])</f>
        <v>30</v>
      </c>
      <c r="M2850" s="14" t="str">
        <f>VLOOKUP(H2850,FormSalesRepTable[],2,0)</f>
        <v>MidWest</v>
      </c>
      <c r="N2850" s="13">
        <f t="shared" si="46"/>
        <v>30</v>
      </c>
    </row>
    <row r="2851" spans="7:14" x14ac:dyDescent="0.25">
      <c r="G2851" s="3">
        <v>41627</v>
      </c>
      <c r="H2851" t="s">
        <v>90</v>
      </c>
      <c r="I2851" t="s">
        <v>33</v>
      </c>
      <c r="J2851">
        <v>0</v>
      </c>
      <c r="K2851">
        <v>3</v>
      </c>
      <c r="L2851" s="13">
        <f>VLOOKUP(I2851,FormProductsTable[],2,0)*(1-FormTransactionsTable[[#This Row],[Discount]])</f>
        <v>23.5</v>
      </c>
      <c r="M2851" s="14" t="str">
        <f>VLOOKUP(H2851,FormSalesRepTable[],2,0)</f>
        <v>East</v>
      </c>
      <c r="N2851" s="13">
        <f t="shared" si="46"/>
        <v>70.5</v>
      </c>
    </row>
    <row r="2852" spans="7:14" x14ac:dyDescent="0.25">
      <c r="G2852" s="3">
        <v>41944</v>
      </c>
      <c r="H2852" t="s">
        <v>54</v>
      </c>
      <c r="I2852" t="s">
        <v>36</v>
      </c>
      <c r="J2852">
        <v>0</v>
      </c>
      <c r="K2852">
        <v>2</v>
      </c>
      <c r="L2852" s="13">
        <f>VLOOKUP(I2852,FormProductsTable[],2,0)*(1-FormTransactionsTable[[#This Row],[Discount]])</f>
        <v>25</v>
      </c>
      <c r="M2852" s="14" t="str">
        <f>VLOOKUP(H2852,FormSalesRepTable[],2,0)</f>
        <v>South</v>
      </c>
      <c r="N2852" s="13">
        <f t="shared" si="46"/>
        <v>50</v>
      </c>
    </row>
    <row r="2853" spans="7:14" x14ac:dyDescent="0.25">
      <c r="G2853" s="3">
        <v>41598</v>
      </c>
      <c r="H2853" t="s">
        <v>75</v>
      </c>
      <c r="I2853" t="s">
        <v>21</v>
      </c>
      <c r="J2853">
        <v>0</v>
      </c>
      <c r="K2853">
        <v>4</v>
      </c>
      <c r="L2853" s="13">
        <f>VLOOKUP(I2853,FormProductsTable[],2,0)*(1-FormTransactionsTable[[#This Row],[Discount]])</f>
        <v>25</v>
      </c>
      <c r="M2853" s="14" t="str">
        <f>VLOOKUP(H2853,FormSalesRepTable[],2,0)</f>
        <v>MidWest</v>
      </c>
      <c r="N2853" s="13">
        <f t="shared" si="46"/>
        <v>100</v>
      </c>
    </row>
    <row r="2854" spans="7:14" x14ac:dyDescent="0.25">
      <c r="G2854" s="3">
        <v>41592</v>
      </c>
      <c r="H2854" t="s">
        <v>80</v>
      </c>
      <c r="I2854" t="s">
        <v>36</v>
      </c>
      <c r="J2854">
        <v>0.02</v>
      </c>
      <c r="K2854">
        <v>3</v>
      </c>
      <c r="L2854" s="13">
        <f>VLOOKUP(I2854,FormProductsTable[],2,0)*(1-FormTransactionsTable[[#This Row],[Discount]])</f>
        <v>24.5</v>
      </c>
      <c r="M2854" s="14" t="str">
        <f>VLOOKUP(H2854,FormSalesRepTable[],2,0)</f>
        <v>East</v>
      </c>
      <c r="N2854" s="13">
        <f t="shared" si="46"/>
        <v>73.5</v>
      </c>
    </row>
    <row r="2855" spans="7:14" x14ac:dyDescent="0.25">
      <c r="G2855" s="3">
        <v>41898</v>
      </c>
      <c r="H2855" t="s">
        <v>66</v>
      </c>
      <c r="I2855" t="s">
        <v>17</v>
      </c>
      <c r="J2855">
        <v>0</v>
      </c>
      <c r="K2855">
        <v>2</v>
      </c>
      <c r="L2855" s="13">
        <f>VLOOKUP(I2855,FormProductsTable[],2,0)*(1-FormTransactionsTable[[#This Row],[Discount]])</f>
        <v>22.95</v>
      </c>
      <c r="M2855" s="14" t="str">
        <f>VLOOKUP(H2855,FormSalesRepTable[],2,0)</f>
        <v>West</v>
      </c>
      <c r="N2855" s="13">
        <f t="shared" si="46"/>
        <v>45.9</v>
      </c>
    </row>
    <row r="2856" spans="7:14" x14ac:dyDescent="0.25">
      <c r="G2856" s="3">
        <v>41629</v>
      </c>
      <c r="H2856" t="s">
        <v>90</v>
      </c>
      <c r="I2856" t="s">
        <v>27</v>
      </c>
      <c r="J2856">
        <v>0</v>
      </c>
      <c r="K2856">
        <v>1</v>
      </c>
      <c r="L2856" s="13">
        <f>VLOOKUP(I2856,FormProductsTable[],2,0)*(1-FormTransactionsTable[[#This Row],[Discount]])</f>
        <v>27.5</v>
      </c>
      <c r="M2856" s="14" t="str">
        <f>VLOOKUP(H2856,FormSalesRepTable[],2,0)</f>
        <v>East</v>
      </c>
      <c r="N2856" s="13">
        <f t="shared" si="46"/>
        <v>27.5</v>
      </c>
    </row>
    <row r="2857" spans="7:14" x14ac:dyDescent="0.25">
      <c r="G2857" s="3">
        <v>41901</v>
      </c>
      <c r="H2857" t="s">
        <v>86</v>
      </c>
      <c r="I2857" t="s">
        <v>21</v>
      </c>
      <c r="J2857">
        <v>0</v>
      </c>
      <c r="K2857">
        <v>2</v>
      </c>
      <c r="L2857" s="13">
        <f>VLOOKUP(I2857,FormProductsTable[],2,0)*(1-FormTransactionsTable[[#This Row],[Discount]])</f>
        <v>25</v>
      </c>
      <c r="M2857" s="14" t="str">
        <f>VLOOKUP(H2857,FormSalesRepTable[],2,0)</f>
        <v>South</v>
      </c>
      <c r="N2857" s="13">
        <f t="shared" si="46"/>
        <v>50</v>
      </c>
    </row>
    <row r="2858" spans="7:14" x14ac:dyDescent="0.25">
      <c r="G2858" s="3">
        <v>41615</v>
      </c>
      <c r="H2858" t="s">
        <v>52</v>
      </c>
      <c r="I2858" t="s">
        <v>21</v>
      </c>
      <c r="J2858">
        <v>0.01</v>
      </c>
      <c r="K2858">
        <v>3</v>
      </c>
      <c r="L2858" s="13">
        <f>VLOOKUP(I2858,FormProductsTable[],2,0)*(1-FormTransactionsTable[[#This Row],[Discount]])</f>
        <v>24.75</v>
      </c>
      <c r="M2858" s="14" t="str">
        <f>VLOOKUP(H2858,FormSalesRepTable[],2,0)</f>
        <v>West</v>
      </c>
      <c r="N2858" s="13">
        <f t="shared" si="46"/>
        <v>74.25</v>
      </c>
    </row>
    <row r="2859" spans="7:14" x14ac:dyDescent="0.25">
      <c r="G2859" s="3">
        <v>41633</v>
      </c>
      <c r="H2859" t="s">
        <v>13</v>
      </c>
      <c r="I2859" t="s">
        <v>7</v>
      </c>
      <c r="J2859">
        <v>0</v>
      </c>
      <c r="K2859">
        <v>2</v>
      </c>
      <c r="L2859" s="13">
        <f>VLOOKUP(I2859,FormProductsTable[],2,0)*(1-FormTransactionsTable[[#This Row],[Discount]])</f>
        <v>21</v>
      </c>
      <c r="M2859" s="14" t="str">
        <f>VLOOKUP(H2859,FormSalesRepTable[],2,0)</f>
        <v>West</v>
      </c>
      <c r="N2859" s="13">
        <f t="shared" si="46"/>
        <v>42</v>
      </c>
    </row>
    <row r="2860" spans="7:14" x14ac:dyDescent="0.25">
      <c r="G2860" s="3">
        <v>41963</v>
      </c>
      <c r="H2860" t="s">
        <v>71</v>
      </c>
      <c r="I2860" t="s">
        <v>24</v>
      </c>
      <c r="J2860">
        <v>2.5000000000000001E-2</v>
      </c>
      <c r="K2860">
        <v>2</v>
      </c>
      <c r="L2860" s="13">
        <f>VLOOKUP(I2860,FormProductsTable[],2,0)*(1-FormTransactionsTable[[#This Row],[Discount]])</f>
        <v>33.15</v>
      </c>
      <c r="M2860" s="14" t="str">
        <f>VLOOKUP(H2860,FormSalesRepTable[],2,0)</f>
        <v>East</v>
      </c>
      <c r="N2860" s="13">
        <f t="shared" si="46"/>
        <v>66.3</v>
      </c>
    </row>
    <row r="2861" spans="7:14" x14ac:dyDescent="0.25">
      <c r="G2861" s="3">
        <v>41589</v>
      </c>
      <c r="H2861" t="s">
        <v>71</v>
      </c>
      <c r="I2861" t="s">
        <v>7</v>
      </c>
      <c r="J2861">
        <v>0</v>
      </c>
      <c r="K2861">
        <v>2</v>
      </c>
      <c r="L2861" s="13">
        <f>VLOOKUP(I2861,FormProductsTable[],2,0)*(1-FormTransactionsTable[[#This Row],[Discount]])</f>
        <v>21</v>
      </c>
      <c r="M2861" s="14" t="str">
        <f>VLOOKUP(H2861,FormSalesRepTable[],2,0)</f>
        <v>East</v>
      </c>
      <c r="N2861" s="13">
        <f t="shared" si="46"/>
        <v>42</v>
      </c>
    </row>
    <row r="2862" spans="7:14" x14ac:dyDescent="0.25">
      <c r="G2862" s="3">
        <v>41801</v>
      </c>
      <c r="H2862" t="s">
        <v>53</v>
      </c>
      <c r="I2862" t="s">
        <v>36</v>
      </c>
      <c r="J2862">
        <v>1.4999999999999999E-2</v>
      </c>
      <c r="K2862">
        <v>1</v>
      </c>
      <c r="L2862" s="13">
        <f>VLOOKUP(I2862,FormProductsTable[],2,0)*(1-FormTransactionsTable[[#This Row],[Discount]])</f>
        <v>24.625</v>
      </c>
      <c r="M2862" s="14" t="str">
        <f>VLOOKUP(H2862,FormSalesRepTable[],2,0)</f>
        <v>East</v>
      </c>
      <c r="N2862" s="13">
        <f t="shared" si="46"/>
        <v>24.63</v>
      </c>
    </row>
    <row r="2863" spans="7:14" x14ac:dyDescent="0.25">
      <c r="G2863" s="3">
        <v>41634</v>
      </c>
      <c r="H2863" t="s">
        <v>88</v>
      </c>
      <c r="I2863" t="s">
        <v>17</v>
      </c>
      <c r="J2863">
        <v>0.03</v>
      </c>
      <c r="K2863">
        <v>2</v>
      </c>
      <c r="L2863" s="13">
        <f>VLOOKUP(I2863,FormProductsTable[],2,0)*(1-FormTransactionsTable[[#This Row],[Discount]])</f>
        <v>22.261499999999998</v>
      </c>
      <c r="M2863" s="14" t="str">
        <f>VLOOKUP(H2863,FormSalesRepTable[],2,0)</f>
        <v>West</v>
      </c>
      <c r="N2863" s="13">
        <f t="shared" si="46"/>
        <v>44.52</v>
      </c>
    </row>
    <row r="2864" spans="7:14" x14ac:dyDescent="0.25">
      <c r="G2864" s="3">
        <v>41836</v>
      </c>
      <c r="H2864" t="s">
        <v>69</v>
      </c>
      <c r="I2864" t="s">
        <v>16</v>
      </c>
      <c r="J2864">
        <v>0.03</v>
      </c>
      <c r="K2864">
        <v>3</v>
      </c>
      <c r="L2864" s="13">
        <f>VLOOKUP(I2864,FormProductsTable[],2,0)*(1-FormTransactionsTable[[#This Row],[Discount]])</f>
        <v>19.351499999999998</v>
      </c>
      <c r="M2864" s="14" t="str">
        <f>VLOOKUP(H2864,FormSalesRepTable[],2,0)</f>
        <v>West</v>
      </c>
      <c r="N2864" s="13">
        <f t="shared" si="46"/>
        <v>58.05</v>
      </c>
    </row>
    <row r="2865" spans="7:14" x14ac:dyDescent="0.25">
      <c r="G2865" s="3">
        <v>41582</v>
      </c>
      <c r="H2865" t="s">
        <v>29</v>
      </c>
      <c r="I2865" t="s">
        <v>36</v>
      </c>
      <c r="J2865">
        <v>0</v>
      </c>
      <c r="K2865">
        <v>2</v>
      </c>
      <c r="L2865" s="13">
        <f>VLOOKUP(I2865,FormProductsTable[],2,0)*(1-FormTransactionsTable[[#This Row],[Discount]])</f>
        <v>25</v>
      </c>
      <c r="M2865" s="14" t="str">
        <f>VLOOKUP(H2865,FormSalesRepTable[],2,0)</f>
        <v>East</v>
      </c>
      <c r="N2865" s="13">
        <f t="shared" si="46"/>
        <v>50</v>
      </c>
    </row>
    <row r="2866" spans="7:14" x14ac:dyDescent="0.25">
      <c r="G2866" s="3">
        <v>41949</v>
      </c>
      <c r="H2866" t="s">
        <v>82</v>
      </c>
      <c r="I2866" t="s">
        <v>17</v>
      </c>
      <c r="J2866">
        <v>2.5000000000000001E-2</v>
      </c>
      <c r="K2866">
        <v>3</v>
      </c>
      <c r="L2866" s="13">
        <f>VLOOKUP(I2866,FormProductsTable[],2,0)*(1-FormTransactionsTable[[#This Row],[Discount]])</f>
        <v>22.376249999999999</v>
      </c>
      <c r="M2866" s="14" t="str">
        <f>VLOOKUP(H2866,FormSalesRepTable[],2,0)</f>
        <v>South</v>
      </c>
      <c r="N2866" s="13">
        <f t="shared" si="46"/>
        <v>67.13</v>
      </c>
    </row>
    <row r="2867" spans="7:14" x14ac:dyDescent="0.25">
      <c r="G2867" s="3">
        <v>41988</v>
      </c>
      <c r="H2867" t="s">
        <v>20</v>
      </c>
      <c r="I2867" t="s">
        <v>30</v>
      </c>
      <c r="J2867">
        <v>0.01</v>
      </c>
      <c r="K2867">
        <v>3</v>
      </c>
      <c r="L2867" s="13">
        <f>VLOOKUP(I2867,FormProductsTable[],2,0)*(1-FormTransactionsTable[[#This Row],[Discount]])</f>
        <v>29.7</v>
      </c>
      <c r="M2867" s="14" t="str">
        <f>VLOOKUP(H2867,FormSalesRepTable[],2,0)</f>
        <v>West</v>
      </c>
      <c r="N2867" s="13">
        <f t="shared" si="46"/>
        <v>89.1</v>
      </c>
    </row>
    <row r="2868" spans="7:14" x14ac:dyDescent="0.25">
      <c r="G2868" s="3">
        <v>41954</v>
      </c>
      <c r="H2868" t="s">
        <v>80</v>
      </c>
      <c r="I2868" t="s">
        <v>17</v>
      </c>
      <c r="J2868">
        <v>0.01</v>
      </c>
      <c r="K2868">
        <v>3</v>
      </c>
      <c r="L2868" s="13">
        <f>VLOOKUP(I2868,FormProductsTable[],2,0)*(1-FormTransactionsTable[[#This Row],[Discount]])</f>
        <v>22.720499999999998</v>
      </c>
      <c r="M2868" s="14" t="str">
        <f>VLOOKUP(H2868,FormSalesRepTable[],2,0)</f>
        <v>East</v>
      </c>
      <c r="N2868" s="13">
        <f t="shared" si="46"/>
        <v>68.16</v>
      </c>
    </row>
    <row r="2869" spans="7:14" x14ac:dyDescent="0.25">
      <c r="G2869" s="3">
        <v>41730</v>
      </c>
      <c r="H2869" t="s">
        <v>40</v>
      </c>
      <c r="I2869" t="s">
        <v>36</v>
      </c>
      <c r="J2869">
        <v>0</v>
      </c>
      <c r="K2869">
        <v>3</v>
      </c>
      <c r="L2869" s="13">
        <f>VLOOKUP(I2869,FormProductsTable[],2,0)*(1-FormTransactionsTable[[#This Row],[Discount]])</f>
        <v>25</v>
      </c>
      <c r="M2869" s="14" t="str">
        <f>VLOOKUP(H2869,FormSalesRepTable[],2,0)</f>
        <v>South</v>
      </c>
      <c r="N2869" s="13">
        <f t="shared" si="46"/>
        <v>75</v>
      </c>
    </row>
    <row r="2870" spans="7:14" x14ac:dyDescent="0.25">
      <c r="G2870" s="3">
        <v>41313</v>
      </c>
      <c r="H2870" t="s">
        <v>70</v>
      </c>
      <c r="I2870" t="s">
        <v>11</v>
      </c>
      <c r="J2870">
        <v>0.02</v>
      </c>
      <c r="K2870">
        <v>12</v>
      </c>
      <c r="L2870" s="13">
        <f>VLOOKUP(I2870,FormProductsTable[],2,0)*(1-FormTransactionsTable[[#This Row],[Discount]])</f>
        <v>78.350999999999999</v>
      </c>
      <c r="M2870" s="14" t="str">
        <f>VLOOKUP(H2870,FormSalesRepTable[],2,0)</f>
        <v>MidWest</v>
      </c>
      <c r="N2870" s="13">
        <f t="shared" si="46"/>
        <v>940.21</v>
      </c>
    </row>
    <row r="2871" spans="7:14" x14ac:dyDescent="0.25">
      <c r="G2871" s="3">
        <v>41977</v>
      </c>
      <c r="H2871" t="s">
        <v>83</v>
      </c>
      <c r="I2871" t="s">
        <v>12</v>
      </c>
      <c r="J2871">
        <v>2.5000000000000001E-2</v>
      </c>
      <c r="K2871">
        <v>19</v>
      </c>
      <c r="L2871" s="13">
        <f>VLOOKUP(I2871,FormProductsTable[],2,0)*(1-FormTransactionsTable[[#This Row],[Discount]])</f>
        <v>22.376249999999999</v>
      </c>
      <c r="M2871" s="14" t="str">
        <f>VLOOKUP(H2871,FormSalesRepTable[],2,0)</f>
        <v>East</v>
      </c>
      <c r="N2871" s="13">
        <f t="shared" si="46"/>
        <v>425.15</v>
      </c>
    </row>
    <row r="2872" spans="7:14" x14ac:dyDescent="0.25">
      <c r="G2872" s="3">
        <v>41948</v>
      </c>
      <c r="H2872" t="s">
        <v>91</v>
      </c>
      <c r="I2872" t="s">
        <v>33</v>
      </c>
      <c r="J2872">
        <v>0.01</v>
      </c>
      <c r="K2872">
        <v>3</v>
      </c>
      <c r="L2872" s="13">
        <f>VLOOKUP(I2872,FormProductsTable[],2,0)*(1-FormTransactionsTable[[#This Row],[Discount]])</f>
        <v>23.265000000000001</v>
      </c>
      <c r="M2872" s="14" t="str">
        <f>VLOOKUP(H2872,FormSalesRepTable[],2,0)</f>
        <v>West</v>
      </c>
      <c r="N2872" s="13">
        <f t="shared" si="46"/>
        <v>69.8</v>
      </c>
    </row>
    <row r="2873" spans="7:14" x14ac:dyDescent="0.25">
      <c r="G2873" s="3">
        <v>41376</v>
      </c>
      <c r="H2873" t="s">
        <v>40</v>
      </c>
      <c r="I2873" t="s">
        <v>17</v>
      </c>
      <c r="J2873">
        <v>0.03</v>
      </c>
      <c r="K2873">
        <v>5</v>
      </c>
      <c r="L2873" s="13">
        <f>VLOOKUP(I2873,FormProductsTable[],2,0)*(1-FormTransactionsTable[[#This Row],[Discount]])</f>
        <v>22.261499999999998</v>
      </c>
      <c r="M2873" s="14" t="str">
        <f>VLOOKUP(H2873,FormSalesRepTable[],2,0)</f>
        <v>South</v>
      </c>
      <c r="N2873" s="13">
        <f t="shared" si="46"/>
        <v>111.31</v>
      </c>
    </row>
    <row r="2874" spans="7:14" x14ac:dyDescent="0.25">
      <c r="G2874" s="3">
        <v>41798</v>
      </c>
      <c r="H2874" t="s">
        <v>26</v>
      </c>
      <c r="I2874" t="s">
        <v>16</v>
      </c>
      <c r="J2874">
        <v>0.01</v>
      </c>
      <c r="K2874">
        <v>1</v>
      </c>
      <c r="L2874" s="13">
        <f>VLOOKUP(I2874,FormProductsTable[],2,0)*(1-FormTransactionsTable[[#This Row],[Discount]])</f>
        <v>19.750499999999999</v>
      </c>
      <c r="M2874" s="14" t="str">
        <f>VLOOKUP(H2874,FormSalesRepTable[],2,0)</f>
        <v>MidWest</v>
      </c>
      <c r="N2874" s="13">
        <f t="shared" si="46"/>
        <v>19.75</v>
      </c>
    </row>
    <row r="2875" spans="7:14" x14ac:dyDescent="0.25">
      <c r="G2875" s="3">
        <v>41837</v>
      </c>
      <c r="H2875" t="s">
        <v>69</v>
      </c>
      <c r="I2875" t="s">
        <v>36</v>
      </c>
      <c r="J2875">
        <v>0</v>
      </c>
      <c r="K2875">
        <v>2</v>
      </c>
      <c r="L2875" s="13">
        <f>VLOOKUP(I2875,FormProductsTable[],2,0)*(1-FormTransactionsTable[[#This Row],[Discount]])</f>
        <v>25</v>
      </c>
      <c r="M2875" s="14" t="str">
        <f>VLOOKUP(H2875,FormSalesRepTable[],2,0)</f>
        <v>West</v>
      </c>
      <c r="N2875" s="13">
        <f t="shared" si="46"/>
        <v>50</v>
      </c>
    </row>
    <row r="2876" spans="7:14" x14ac:dyDescent="0.25">
      <c r="G2876" s="3">
        <v>41333</v>
      </c>
      <c r="H2876" t="s">
        <v>73</v>
      </c>
      <c r="I2876" t="s">
        <v>30</v>
      </c>
      <c r="J2876">
        <v>0</v>
      </c>
      <c r="K2876">
        <v>24</v>
      </c>
      <c r="L2876" s="13">
        <f>VLOOKUP(I2876,FormProductsTable[],2,0)*(1-FormTransactionsTable[[#This Row],[Discount]])</f>
        <v>30</v>
      </c>
      <c r="M2876" s="14" t="str">
        <f>VLOOKUP(H2876,FormSalesRepTable[],2,0)</f>
        <v>MidWest</v>
      </c>
      <c r="N2876" s="13">
        <f t="shared" si="46"/>
        <v>720</v>
      </c>
    </row>
    <row r="2877" spans="7:14" x14ac:dyDescent="0.25">
      <c r="G2877" s="3">
        <v>41764</v>
      </c>
      <c r="H2877" t="s">
        <v>53</v>
      </c>
      <c r="I2877" t="s">
        <v>27</v>
      </c>
      <c r="J2877">
        <v>2.5000000000000001E-2</v>
      </c>
      <c r="K2877">
        <v>2</v>
      </c>
      <c r="L2877" s="13">
        <f>VLOOKUP(I2877,FormProductsTable[],2,0)*(1-FormTransactionsTable[[#This Row],[Discount]])</f>
        <v>26.8125</v>
      </c>
      <c r="M2877" s="14" t="str">
        <f>VLOOKUP(H2877,FormSalesRepTable[],2,0)</f>
        <v>East</v>
      </c>
      <c r="N2877" s="13">
        <f t="shared" si="46"/>
        <v>53.63</v>
      </c>
    </row>
    <row r="2878" spans="7:14" x14ac:dyDescent="0.25">
      <c r="G2878" s="3">
        <v>41634</v>
      </c>
      <c r="H2878" t="s">
        <v>20</v>
      </c>
      <c r="I2878" t="s">
        <v>7</v>
      </c>
      <c r="J2878">
        <v>0.01</v>
      </c>
      <c r="K2878">
        <v>18</v>
      </c>
      <c r="L2878" s="13">
        <f>VLOOKUP(I2878,FormProductsTable[],2,0)*(1-FormTransactionsTable[[#This Row],[Discount]])</f>
        <v>20.79</v>
      </c>
      <c r="M2878" s="14" t="str">
        <f>VLOOKUP(H2878,FormSalesRepTable[],2,0)</f>
        <v>West</v>
      </c>
      <c r="N2878" s="13">
        <f t="shared" si="46"/>
        <v>374.22</v>
      </c>
    </row>
    <row r="2879" spans="7:14" x14ac:dyDescent="0.25">
      <c r="G2879" s="3">
        <v>41594</v>
      </c>
      <c r="H2879" t="s">
        <v>49</v>
      </c>
      <c r="I2879" t="s">
        <v>12</v>
      </c>
      <c r="J2879">
        <v>0.03</v>
      </c>
      <c r="K2879">
        <v>2</v>
      </c>
      <c r="L2879" s="13">
        <f>VLOOKUP(I2879,FormProductsTable[],2,0)*(1-FormTransactionsTable[[#This Row],[Discount]])</f>
        <v>22.261499999999998</v>
      </c>
      <c r="M2879" s="14" t="str">
        <f>VLOOKUP(H2879,FormSalesRepTable[],2,0)</f>
        <v>MidWest</v>
      </c>
      <c r="N2879" s="13">
        <f t="shared" si="46"/>
        <v>44.52</v>
      </c>
    </row>
    <row r="2880" spans="7:14" x14ac:dyDescent="0.25">
      <c r="G2880" s="3">
        <v>41394</v>
      </c>
      <c r="H2880" t="s">
        <v>10</v>
      </c>
      <c r="I2880" t="s">
        <v>33</v>
      </c>
      <c r="J2880">
        <v>0</v>
      </c>
      <c r="K2880">
        <v>3</v>
      </c>
      <c r="L2880" s="13">
        <f>VLOOKUP(I2880,FormProductsTable[],2,0)*(1-FormTransactionsTable[[#This Row],[Discount]])</f>
        <v>23.5</v>
      </c>
      <c r="M2880" s="14" t="str">
        <f>VLOOKUP(H2880,FormSalesRepTable[],2,0)</f>
        <v>West</v>
      </c>
      <c r="N2880" s="13">
        <f t="shared" si="46"/>
        <v>70.5</v>
      </c>
    </row>
    <row r="2881" spans="7:14" x14ac:dyDescent="0.25">
      <c r="G2881" s="3">
        <v>41820</v>
      </c>
      <c r="H2881" t="s">
        <v>90</v>
      </c>
      <c r="I2881" t="s">
        <v>16</v>
      </c>
      <c r="J2881">
        <v>0.02</v>
      </c>
      <c r="K2881">
        <v>1</v>
      </c>
      <c r="L2881" s="13">
        <f>VLOOKUP(I2881,FormProductsTable[],2,0)*(1-FormTransactionsTable[[#This Row],[Discount]])</f>
        <v>19.550999999999998</v>
      </c>
      <c r="M2881" s="14" t="str">
        <f>VLOOKUP(H2881,FormSalesRepTable[],2,0)</f>
        <v>East</v>
      </c>
      <c r="N2881" s="13">
        <f t="shared" si="46"/>
        <v>19.55</v>
      </c>
    </row>
    <row r="2882" spans="7:14" x14ac:dyDescent="0.25">
      <c r="G2882" s="3">
        <v>41622</v>
      </c>
      <c r="H2882" t="s">
        <v>49</v>
      </c>
      <c r="I2882" t="s">
        <v>12</v>
      </c>
      <c r="J2882">
        <v>0.02</v>
      </c>
      <c r="K2882">
        <v>2</v>
      </c>
      <c r="L2882" s="13">
        <f>VLOOKUP(I2882,FormProductsTable[],2,0)*(1-FormTransactionsTable[[#This Row],[Discount]])</f>
        <v>22.491</v>
      </c>
      <c r="M2882" s="14" t="str">
        <f>VLOOKUP(H2882,FormSalesRepTable[],2,0)</f>
        <v>MidWest</v>
      </c>
      <c r="N2882" s="13">
        <f t="shared" si="46"/>
        <v>44.98</v>
      </c>
    </row>
    <row r="2883" spans="7:14" x14ac:dyDescent="0.25">
      <c r="G2883" s="3">
        <v>41598</v>
      </c>
      <c r="H2883" t="s">
        <v>47</v>
      </c>
      <c r="I2883" t="s">
        <v>36</v>
      </c>
      <c r="J2883">
        <v>0</v>
      </c>
      <c r="K2883">
        <v>7</v>
      </c>
      <c r="L2883" s="13">
        <f>VLOOKUP(I2883,FormProductsTable[],2,0)*(1-FormTransactionsTable[[#This Row],[Discount]])</f>
        <v>25</v>
      </c>
      <c r="M2883" s="14" t="str">
        <f>VLOOKUP(H2883,FormSalesRepTable[],2,0)</f>
        <v>MidWest</v>
      </c>
      <c r="N2883" s="13">
        <f t="shared" ref="N2883:N2946" si="47">ROUND(L2883*K2883,2)</f>
        <v>175</v>
      </c>
    </row>
    <row r="2884" spans="7:14" x14ac:dyDescent="0.25">
      <c r="G2884" s="3">
        <v>41343</v>
      </c>
      <c r="H2884" t="s">
        <v>43</v>
      </c>
      <c r="I2884" t="s">
        <v>30</v>
      </c>
      <c r="J2884">
        <v>1.4999999999999999E-2</v>
      </c>
      <c r="K2884">
        <v>3</v>
      </c>
      <c r="L2884" s="13">
        <f>VLOOKUP(I2884,FormProductsTable[],2,0)*(1-FormTransactionsTable[[#This Row],[Discount]])</f>
        <v>29.55</v>
      </c>
      <c r="M2884" s="14" t="str">
        <f>VLOOKUP(H2884,FormSalesRepTable[],2,0)</f>
        <v>MidWest</v>
      </c>
      <c r="N2884" s="13">
        <f t="shared" si="47"/>
        <v>88.65</v>
      </c>
    </row>
    <row r="2885" spans="7:14" x14ac:dyDescent="0.25">
      <c r="G2885" s="3">
        <v>41960</v>
      </c>
      <c r="H2885" t="s">
        <v>70</v>
      </c>
      <c r="I2885" t="s">
        <v>21</v>
      </c>
      <c r="J2885">
        <v>0</v>
      </c>
      <c r="K2885">
        <v>2</v>
      </c>
      <c r="L2885" s="13">
        <f>VLOOKUP(I2885,FormProductsTable[],2,0)*(1-FormTransactionsTable[[#This Row],[Discount]])</f>
        <v>25</v>
      </c>
      <c r="M2885" s="14" t="str">
        <f>VLOOKUP(H2885,FormSalesRepTable[],2,0)</f>
        <v>MidWest</v>
      </c>
      <c r="N2885" s="13">
        <f t="shared" si="47"/>
        <v>50</v>
      </c>
    </row>
    <row r="2886" spans="7:14" x14ac:dyDescent="0.25">
      <c r="G2886" s="3">
        <v>41586</v>
      </c>
      <c r="H2886" t="s">
        <v>47</v>
      </c>
      <c r="I2886" t="s">
        <v>17</v>
      </c>
      <c r="J2886">
        <v>0.01</v>
      </c>
      <c r="K2886">
        <v>1</v>
      </c>
      <c r="L2886" s="13">
        <f>VLOOKUP(I2886,FormProductsTable[],2,0)*(1-FormTransactionsTable[[#This Row],[Discount]])</f>
        <v>22.720499999999998</v>
      </c>
      <c r="M2886" s="14" t="str">
        <f>VLOOKUP(H2886,FormSalesRepTable[],2,0)</f>
        <v>MidWest</v>
      </c>
      <c r="N2886" s="13">
        <f t="shared" si="47"/>
        <v>22.72</v>
      </c>
    </row>
    <row r="2887" spans="7:14" x14ac:dyDescent="0.25">
      <c r="G2887" s="3">
        <v>41629</v>
      </c>
      <c r="H2887" t="s">
        <v>54</v>
      </c>
      <c r="I2887" t="s">
        <v>33</v>
      </c>
      <c r="J2887">
        <v>0.01</v>
      </c>
      <c r="K2887">
        <v>21</v>
      </c>
      <c r="L2887" s="13">
        <f>VLOOKUP(I2887,FormProductsTable[],2,0)*(1-FormTransactionsTable[[#This Row],[Discount]])</f>
        <v>23.265000000000001</v>
      </c>
      <c r="M2887" s="14" t="str">
        <f>VLOOKUP(H2887,FormSalesRepTable[],2,0)</f>
        <v>South</v>
      </c>
      <c r="N2887" s="13">
        <f t="shared" si="47"/>
        <v>488.57</v>
      </c>
    </row>
    <row r="2888" spans="7:14" x14ac:dyDescent="0.25">
      <c r="G2888" s="3">
        <v>41373</v>
      </c>
      <c r="H2888" t="s">
        <v>66</v>
      </c>
      <c r="I2888" t="s">
        <v>27</v>
      </c>
      <c r="J2888">
        <v>0</v>
      </c>
      <c r="K2888">
        <v>1</v>
      </c>
      <c r="L2888" s="13">
        <f>VLOOKUP(I2888,FormProductsTable[],2,0)*(1-FormTransactionsTable[[#This Row],[Discount]])</f>
        <v>27.5</v>
      </c>
      <c r="M2888" s="14" t="str">
        <f>VLOOKUP(H2888,FormSalesRepTable[],2,0)</f>
        <v>West</v>
      </c>
      <c r="N2888" s="13">
        <f t="shared" si="47"/>
        <v>27.5</v>
      </c>
    </row>
    <row r="2889" spans="7:14" x14ac:dyDescent="0.25">
      <c r="G2889" s="3">
        <v>41604</v>
      </c>
      <c r="H2889" t="s">
        <v>32</v>
      </c>
      <c r="I2889" t="s">
        <v>17</v>
      </c>
      <c r="J2889">
        <v>0</v>
      </c>
      <c r="K2889">
        <v>2</v>
      </c>
      <c r="L2889" s="13">
        <f>VLOOKUP(I2889,FormProductsTable[],2,0)*(1-FormTransactionsTable[[#This Row],[Discount]])</f>
        <v>22.95</v>
      </c>
      <c r="M2889" s="14" t="str">
        <f>VLOOKUP(H2889,FormSalesRepTable[],2,0)</f>
        <v>MidWest</v>
      </c>
      <c r="N2889" s="13">
        <f t="shared" si="47"/>
        <v>45.9</v>
      </c>
    </row>
    <row r="2890" spans="7:14" x14ac:dyDescent="0.25">
      <c r="G2890" s="3">
        <v>41604</v>
      </c>
      <c r="H2890" t="s">
        <v>82</v>
      </c>
      <c r="I2890" t="s">
        <v>24</v>
      </c>
      <c r="J2890">
        <v>0</v>
      </c>
      <c r="K2890">
        <v>3</v>
      </c>
      <c r="L2890" s="13">
        <f>VLOOKUP(I2890,FormProductsTable[],2,0)*(1-FormTransactionsTable[[#This Row],[Discount]])</f>
        <v>34</v>
      </c>
      <c r="M2890" s="14" t="str">
        <f>VLOOKUP(H2890,FormSalesRepTable[],2,0)</f>
        <v>South</v>
      </c>
      <c r="N2890" s="13">
        <f t="shared" si="47"/>
        <v>102</v>
      </c>
    </row>
    <row r="2891" spans="7:14" x14ac:dyDescent="0.25">
      <c r="G2891" s="3">
        <v>41954</v>
      </c>
      <c r="H2891" t="s">
        <v>42</v>
      </c>
      <c r="I2891" t="s">
        <v>16</v>
      </c>
      <c r="J2891">
        <v>0</v>
      </c>
      <c r="K2891">
        <v>3</v>
      </c>
      <c r="L2891" s="13">
        <f>VLOOKUP(I2891,FormProductsTable[],2,0)*(1-FormTransactionsTable[[#This Row],[Discount]])</f>
        <v>19.95</v>
      </c>
      <c r="M2891" s="14" t="str">
        <f>VLOOKUP(H2891,FormSalesRepTable[],2,0)</f>
        <v>MidWest</v>
      </c>
      <c r="N2891" s="13">
        <f t="shared" si="47"/>
        <v>59.85</v>
      </c>
    </row>
    <row r="2892" spans="7:14" x14ac:dyDescent="0.25">
      <c r="G2892" s="3">
        <v>41963</v>
      </c>
      <c r="H2892" t="s">
        <v>45</v>
      </c>
      <c r="I2892" t="s">
        <v>24</v>
      </c>
      <c r="J2892">
        <v>0</v>
      </c>
      <c r="K2892">
        <v>2</v>
      </c>
      <c r="L2892" s="13">
        <f>VLOOKUP(I2892,FormProductsTable[],2,0)*(1-FormTransactionsTable[[#This Row],[Discount]])</f>
        <v>34</v>
      </c>
      <c r="M2892" s="14" t="str">
        <f>VLOOKUP(H2892,FormSalesRepTable[],2,0)</f>
        <v>MidWest</v>
      </c>
      <c r="N2892" s="13">
        <f t="shared" si="47"/>
        <v>68</v>
      </c>
    </row>
    <row r="2893" spans="7:14" x14ac:dyDescent="0.25">
      <c r="G2893" s="3">
        <v>41616</v>
      </c>
      <c r="H2893" t="s">
        <v>65</v>
      </c>
      <c r="I2893" t="s">
        <v>21</v>
      </c>
      <c r="J2893">
        <v>0</v>
      </c>
      <c r="K2893">
        <v>3</v>
      </c>
      <c r="L2893" s="13">
        <f>VLOOKUP(I2893,FormProductsTable[],2,0)*(1-FormTransactionsTable[[#This Row],[Discount]])</f>
        <v>25</v>
      </c>
      <c r="M2893" s="14" t="str">
        <f>VLOOKUP(H2893,FormSalesRepTable[],2,0)</f>
        <v>MidWest</v>
      </c>
      <c r="N2893" s="13">
        <f t="shared" si="47"/>
        <v>75</v>
      </c>
    </row>
    <row r="2894" spans="7:14" x14ac:dyDescent="0.25">
      <c r="G2894" s="3">
        <v>41627</v>
      </c>
      <c r="H2894" t="s">
        <v>77</v>
      </c>
      <c r="I2894" t="s">
        <v>24</v>
      </c>
      <c r="J2894">
        <v>0.03</v>
      </c>
      <c r="K2894">
        <v>2</v>
      </c>
      <c r="L2894" s="13">
        <f>VLOOKUP(I2894,FormProductsTable[],2,0)*(1-FormTransactionsTable[[#This Row],[Discount]])</f>
        <v>32.979999999999997</v>
      </c>
      <c r="M2894" s="14" t="str">
        <f>VLOOKUP(H2894,FormSalesRepTable[],2,0)</f>
        <v>West</v>
      </c>
      <c r="N2894" s="13">
        <f t="shared" si="47"/>
        <v>65.959999999999994</v>
      </c>
    </row>
    <row r="2895" spans="7:14" x14ac:dyDescent="0.25">
      <c r="G2895" s="3">
        <v>41636</v>
      </c>
      <c r="H2895" t="s">
        <v>57</v>
      </c>
      <c r="I2895" t="s">
        <v>17</v>
      </c>
      <c r="J2895">
        <v>0</v>
      </c>
      <c r="K2895">
        <v>3</v>
      </c>
      <c r="L2895" s="13">
        <f>VLOOKUP(I2895,FormProductsTable[],2,0)*(1-FormTransactionsTable[[#This Row],[Discount]])</f>
        <v>22.95</v>
      </c>
      <c r="M2895" s="14" t="str">
        <f>VLOOKUP(H2895,FormSalesRepTable[],2,0)</f>
        <v>East</v>
      </c>
      <c r="N2895" s="13">
        <f t="shared" si="47"/>
        <v>68.849999999999994</v>
      </c>
    </row>
    <row r="2896" spans="7:14" x14ac:dyDescent="0.25">
      <c r="G2896" s="3">
        <v>41316</v>
      </c>
      <c r="H2896" t="s">
        <v>18</v>
      </c>
      <c r="I2896" t="s">
        <v>33</v>
      </c>
      <c r="J2896">
        <v>0.02</v>
      </c>
      <c r="K2896">
        <v>3</v>
      </c>
      <c r="L2896" s="13">
        <f>VLOOKUP(I2896,FormProductsTable[],2,0)*(1-FormTransactionsTable[[#This Row],[Discount]])</f>
        <v>23.03</v>
      </c>
      <c r="M2896" s="14" t="str">
        <f>VLOOKUP(H2896,FormSalesRepTable[],2,0)</f>
        <v>East</v>
      </c>
      <c r="N2896" s="13">
        <f t="shared" si="47"/>
        <v>69.09</v>
      </c>
    </row>
    <row r="2897" spans="7:14" x14ac:dyDescent="0.25">
      <c r="G2897" s="3">
        <v>41744</v>
      </c>
      <c r="H2897" t="s">
        <v>64</v>
      </c>
      <c r="I2897" t="s">
        <v>12</v>
      </c>
      <c r="J2897">
        <v>2.5000000000000001E-2</v>
      </c>
      <c r="K2897">
        <v>21</v>
      </c>
      <c r="L2897" s="13">
        <f>VLOOKUP(I2897,FormProductsTable[],2,0)*(1-FormTransactionsTable[[#This Row],[Discount]])</f>
        <v>22.376249999999999</v>
      </c>
      <c r="M2897" s="14" t="str">
        <f>VLOOKUP(H2897,FormSalesRepTable[],2,0)</f>
        <v>West</v>
      </c>
      <c r="N2897" s="13">
        <f t="shared" si="47"/>
        <v>469.9</v>
      </c>
    </row>
    <row r="2898" spans="7:14" x14ac:dyDescent="0.25">
      <c r="G2898" s="3">
        <v>41957</v>
      </c>
      <c r="H2898" t="s">
        <v>40</v>
      </c>
      <c r="I2898" t="s">
        <v>24</v>
      </c>
      <c r="J2898">
        <v>1.4999999999999999E-2</v>
      </c>
      <c r="K2898">
        <v>2</v>
      </c>
      <c r="L2898" s="13">
        <f>VLOOKUP(I2898,FormProductsTable[],2,0)*(1-FormTransactionsTable[[#This Row],[Discount]])</f>
        <v>33.49</v>
      </c>
      <c r="M2898" s="14" t="str">
        <f>VLOOKUP(H2898,FormSalesRepTable[],2,0)</f>
        <v>South</v>
      </c>
      <c r="N2898" s="13">
        <f t="shared" si="47"/>
        <v>66.98</v>
      </c>
    </row>
    <row r="2899" spans="7:14" x14ac:dyDescent="0.25">
      <c r="G2899" s="3">
        <v>41608</v>
      </c>
      <c r="H2899" t="s">
        <v>61</v>
      </c>
      <c r="I2899" t="s">
        <v>12</v>
      </c>
      <c r="J2899">
        <v>0.02</v>
      </c>
      <c r="K2899">
        <v>3</v>
      </c>
      <c r="L2899" s="13">
        <f>VLOOKUP(I2899,FormProductsTable[],2,0)*(1-FormTransactionsTable[[#This Row],[Discount]])</f>
        <v>22.491</v>
      </c>
      <c r="M2899" s="14" t="str">
        <f>VLOOKUP(H2899,FormSalesRepTable[],2,0)</f>
        <v>East</v>
      </c>
      <c r="N2899" s="13">
        <f t="shared" si="47"/>
        <v>67.47</v>
      </c>
    </row>
    <row r="2900" spans="7:14" x14ac:dyDescent="0.25">
      <c r="G2900" s="3">
        <v>41593</v>
      </c>
      <c r="H2900" t="s">
        <v>88</v>
      </c>
      <c r="I2900" t="s">
        <v>16</v>
      </c>
      <c r="J2900">
        <v>0.02</v>
      </c>
      <c r="K2900">
        <v>3</v>
      </c>
      <c r="L2900" s="13">
        <f>VLOOKUP(I2900,FormProductsTable[],2,0)*(1-FormTransactionsTable[[#This Row],[Discount]])</f>
        <v>19.550999999999998</v>
      </c>
      <c r="M2900" s="14" t="str">
        <f>VLOOKUP(H2900,FormSalesRepTable[],2,0)</f>
        <v>West</v>
      </c>
      <c r="N2900" s="13">
        <f t="shared" si="47"/>
        <v>58.65</v>
      </c>
    </row>
    <row r="2901" spans="7:14" x14ac:dyDescent="0.25">
      <c r="G2901" s="3">
        <v>41508</v>
      </c>
      <c r="H2901" t="s">
        <v>72</v>
      </c>
      <c r="I2901" t="s">
        <v>30</v>
      </c>
      <c r="J2901">
        <v>0</v>
      </c>
      <c r="K2901">
        <v>2</v>
      </c>
      <c r="L2901" s="13">
        <f>VLOOKUP(I2901,FormProductsTable[],2,0)*(1-FormTransactionsTable[[#This Row],[Discount]])</f>
        <v>30</v>
      </c>
      <c r="M2901" s="14" t="str">
        <f>VLOOKUP(H2901,FormSalesRepTable[],2,0)</f>
        <v>West</v>
      </c>
      <c r="N2901" s="13">
        <f t="shared" si="47"/>
        <v>60</v>
      </c>
    </row>
    <row r="2902" spans="7:14" x14ac:dyDescent="0.25">
      <c r="G2902" s="3">
        <v>41626</v>
      </c>
      <c r="H2902" t="s">
        <v>49</v>
      </c>
      <c r="I2902" t="s">
        <v>17</v>
      </c>
      <c r="J2902">
        <v>0</v>
      </c>
      <c r="K2902">
        <v>7</v>
      </c>
      <c r="L2902" s="13">
        <f>VLOOKUP(I2902,FormProductsTable[],2,0)*(1-FormTransactionsTable[[#This Row],[Discount]])</f>
        <v>22.95</v>
      </c>
      <c r="M2902" s="14" t="str">
        <f>VLOOKUP(H2902,FormSalesRepTable[],2,0)</f>
        <v>MidWest</v>
      </c>
      <c r="N2902" s="13">
        <f t="shared" si="47"/>
        <v>160.65</v>
      </c>
    </row>
    <row r="2903" spans="7:14" x14ac:dyDescent="0.25">
      <c r="G2903" s="3">
        <v>41585</v>
      </c>
      <c r="H2903" t="s">
        <v>89</v>
      </c>
      <c r="I2903" t="s">
        <v>36</v>
      </c>
      <c r="J2903">
        <v>1.4999999999999999E-2</v>
      </c>
      <c r="K2903">
        <v>3</v>
      </c>
      <c r="L2903" s="13">
        <f>VLOOKUP(I2903,FormProductsTable[],2,0)*(1-FormTransactionsTable[[#This Row],[Discount]])</f>
        <v>24.625</v>
      </c>
      <c r="M2903" s="14" t="str">
        <f>VLOOKUP(H2903,FormSalesRepTable[],2,0)</f>
        <v>West</v>
      </c>
      <c r="N2903" s="13">
        <f t="shared" si="47"/>
        <v>73.88</v>
      </c>
    </row>
    <row r="2904" spans="7:14" x14ac:dyDescent="0.25">
      <c r="G2904" s="3">
        <v>41969</v>
      </c>
      <c r="H2904" t="s">
        <v>25</v>
      </c>
      <c r="I2904" t="s">
        <v>21</v>
      </c>
      <c r="J2904">
        <v>0</v>
      </c>
      <c r="K2904">
        <v>3</v>
      </c>
      <c r="L2904" s="13">
        <f>VLOOKUP(I2904,FormProductsTable[],2,0)*(1-FormTransactionsTable[[#This Row],[Discount]])</f>
        <v>25</v>
      </c>
      <c r="M2904" s="14" t="str">
        <f>VLOOKUP(H2904,FormSalesRepTable[],2,0)</f>
        <v>West</v>
      </c>
      <c r="N2904" s="13">
        <f t="shared" si="47"/>
        <v>75</v>
      </c>
    </row>
    <row r="2905" spans="7:14" x14ac:dyDescent="0.25">
      <c r="G2905" s="3">
        <v>41967</v>
      </c>
      <c r="H2905" t="s">
        <v>92</v>
      </c>
      <c r="I2905" t="s">
        <v>12</v>
      </c>
      <c r="J2905">
        <v>0</v>
      </c>
      <c r="K2905">
        <v>3</v>
      </c>
      <c r="L2905" s="13">
        <f>VLOOKUP(I2905,FormProductsTable[],2,0)*(1-FormTransactionsTable[[#This Row],[Discount]])</f>
        <v>22.95</v>
      </c>
      <c r="M2905" s="14" t="str">
        <f>VLOOKUP(H2905,FormSalesRepTable[],2,0)</f>
        <v>MidWest</v>
      </c>
      <c r="N2905" s="13">
        <f t="shared" si="47"/>
        <v>68.849999999999994</v>
      </c>
    </row>
    <row r="2906" spans="7:14" x14ac:dyDescent="0.25">
      <c r="G2906" s="3">
        <v>41969</v>
      </c>
      <c r="H2906" t="s">
        <v>59</v>
      </c>
      <c r="I2906" t="s">
        <v>24</v>
      </c>
      <c r="J2906">
        <v>0.02</v>
      </c>
      <c r="K2906">
        <v>2</v>
      </c>
      <c r="L2906" s="13">
        <f>VLOOKUP(I2906,FormProductsTable[],2,0)*(1-FormTransactionsTable[[#This Row],[Discount]])</f>
        <v>33.32</v>
      </c>
      <c r="M2906" s="14" t="str">
        <f>VLOOKUP(H2906,FormSalesRepTable[],2,0)</f>
        <v>South</v>
      </c>
      <c r="N2906" s="13">
        <f t="shared" si="47"/>
        <v>66.64</v>
      </c>
    </row>
    <row r="2907" spans="7:14" x14ac:dyDescent="0.25">
      <c r="G2907" s="3">
        <v>41911</v>
      </c>
      <c r="H2907" t="s">
        <v>78</v>
      </c>
      <c r="I2907" t="s">
        <v>30</v>
      </c>
      <c r="J2907">
        <v>2.5000000000000001E-2</v>
      </c>
      <c r="K2907">
        <v>2</v>
      </c>
      <c r="L2907" s="13">
        <f>VLOOKUP(I2907,FormProductsTable[],2,0)*(1-FormTransactionsTable[[#This Row],[Discount]])</f>
        <v>29.25</v>
      </c>
      <c r="M2907" s="14" t="str">
        <f>VLOOKUP(H2907,FormSalesRepTable[],2,0)</f>
        <v>South</v>
      </c>
      <c r="N2907" s="13">
        <f t="shared" si="47"/>
        <v>58.5</v>
      </c>
    </row>
    <row r="2908" spans="7:14" x14ac:dyDescent="0.25">
      <c r="G2908" s="3">
        <v>41977</v>
      </c>
      <c r="H2908" t="s">
        <v>90</v>
      </c>
      <c r="I2908" t="s">
        <v>24</v>
      </c>
      <c r="J2908">
        <v>1.4999999999999999E-2</v>
      </c>
      <c r="K2908">
        <v>1</v>
      </c>
      <c r="L2908" s="13">
        <f>VLOOKUP(I2908,FormProductsTable[],2,0)*(1-FormTransactionsTable[[#This Row],[Discount]])</f>
        <v>33.49</v>
      </c>
      <c r="M2908" s="14" t="str">
        <f>VLOOKUP(H2908,FormSalesRepTable[],2,0)</f>
        <v>East</v>
      </c>
      <c r="N2908" s="13">
        <f t="shared" si="47"/>
        <v>33.49</v>
      </c>
    </row>
    <row r="2909" spans="7:14" x14ac:dyDescent="0.25">
      <c r="G2909" s="3">
        <v>41577</v>
      </c>
      <c r="H2909" t="s">
        <v>66</v>
      </c>
      <c r="I2909" t="s">
        <v>30</v>
      </c>
      <c r="J2909">
        <v>0</v>
      </c>
      <c r="K2909">
        <v>2</v>
      </c>
      <c r="L2909" s="13">
        <f>VLOOKUP(I2909,FormProductsTable[],2,0)*(1-FormTransactionsTable[[#This Row],[Discount]])</f>
        <v>30</v>
      </c>
      <c r="M2909" s="14" t="str">
        <f>VLOOKUP(H2909,FormSalesRepTable[],2,0)</f>
        <v>West</v>
      </c>
      <c r="N2909" s="13">
        <f t="shared" si="47"/>
        <v>60</v>
      </c>
    </row>
    <row r="2910" spans="7:14" x14ac:dyDescent="0.25">
      <c r="G2910" s="3">
        <v>41626</v>
      </c>
      <c r="H2910" t="s">
        <v>22</v>
      </c>
      <c r="I2910" t="s">
        <v>33</v>
      </c>
      <c r="J2910">
        <v>0.01</v>
      </c>
      <c r="K2910">
        <v>2</v>
      </c>
      <c r="L2910" s="13">
        <f>VLOOKUP(I2910,FormProductsTable[],2,0)*(1-FormTransactionsTable[[#This Row],[Discount]])</f>
        <v>23.265000000000001</v>
      </c>
      <c r="M2910" s="14" t="str">
        <f>VLOOKUP(H2910,FormSalesRepTable[],2,0)</f>
        <v>East</v>
      </c>
      <c r="N2910" s="13">
        <f t="shared" si="47"/>
        <v>46.53</v>
      </c>
    </row>
    <row r="2911" spans="7:14" x14ac:dyDescent="0.25">
      <c r="G2911" s="3">
        <v>41988</v>
      </c>
      <c r="H2911" t="s">
        <v>28</v>
      </c>
      <c r="I2911" t="s">
        <v>11</v>
      </c>
      <c r="J2911">
        <v>0</v>
      </c>
      <c r="K2911">
        <v>1</v>
      </c>
      <c r="L2911" s="13">
        <f>VLOOKUP(I2911,FormProductsTable[],2,0)*(1-FormTransactionsTable[[#This Row],[Discount]])</f>
        <v>79.95</v>
      </c>
      <c r="M2911" s="14" t="str">
        <f>VLOOKUP(H2911,FormSalesRepTable[],2,0)</f>
        <v>MidWest</v>
      </c>
      <c r="N2911" s="13">
        <f t="shared" si="47"/>
        <v>79.95</v>
      </c>
    </row>
    <row r="2912" spans="7:14" x14ac:dyDescent="0.25">
      <c r="G2912" s="3">
        <v>41598</v>
      </c>
      <c r="H2912" t="s">
        <v>8</v>
      </c>
      <c r="I2912" t="s">
        <v>16</v>
      </c>
      <c r="J2912">
        <v>1.4999999999999999E-2</v>
      </c>
      <c r="K2912">
        <v>1</v>
      </c>
      <c r="L2912" s="13">
        <f>VLOOKUP(I2912,FormProductsTable[],2,0)*(1-FormTransactionsTable[[#This Row],[Discount]])</f>
        <v>19.650749999999999</v>
      </c>
      <c r="M2912" s="14" t="str">
        <f>VLOOKUP(H2912,FormSalesRepTable[],2,0)</f>
        <v>MidWest</v>
      </c>
      <c r="N2912" s="13">
        <f t="shared" si="47"/>
        <v>19.649999999999999</v>
      </c>
    </row>
    <row r="2913" spans="7:14" x14ac:dyDescent="0.25">
      <c r="G2913" s="3">
        <v>41607</v>
      </c>
      <c r="H2913" t="s">
        <v>28</v>
      </c>
      <c r="I2913" t="s">
        <v>7</v>
      </c>
      <c r="J2913">
        <v>0.01</v>
      </c>
      <c r="K2913">
        <v>1</v>
      </c>
      <c r="L2913" s="13">
        <f>VLOOKUP(I2913,FormProductsTable[],2,0)*(1-FormTransactionsTable[[#This Row],[Discount]])</f>
        <v>20.79</v>
      </c>
      <c r="M2913" s="14" t="str">
        <f>VLOOKUP(H2913,FormSalesRepTable[],2,0)</f>
        <v>MidWest</v>
      </c>
      <c r="N2913" s="13">
        <f t="shared" si="47"/>
        <v>20.79</v>
      </c>
    </row>
    <row r="2914" spans="7:14" x14ac:dyDescent="0.25">
      <c r="G2914" s="3">
        <v>41726</v>
      </c>
      <c r="H2914" t="s">
        <v>13</v>
      </c>
      <c r="I2914" t="s">
        <v>12</v>
      </c>
      <c r="J2914">
        <v>1.4999999999999999E-2</v>
      </c>
      <c r="K2914">
        <v>1</v>
      </c>
      <c r="L2914" s="13">
        <f>VLOOKUP(I2914,FormProductsTable[],2,0)*(1-FormTransactionsTable[[#This Row],[Discount]])</f>
        <v>22.60575</v>
      </c>
      <c r="M2914" s="14" t="str">
        <f>VLOOKUP(H2914,FormSalesRepTable[],2,0)</f>
        <v>West</v>
      </c>
      <c r="N2914" s="13">
        <f t="shared" si="47"/>
        <v>22.61</v>
      </c>
    </row>
    <row r="2915" spans="7:14" x14ac:dyDescent="0.25">
      <c r="G2915" s="3">
        <v>41596</v>
      </c>
      <c r="H2915" t="s">
        <v>65</v>
      </c>
      <c r="I2915" t="s">
        <v>7</v>
      </c>
      <c r="J2915">
        <v>0</v>
      </c>
      <c r="K2915">
        <v>3</v>
      </c>
      <c r="L2915" s="13">
        <f>VLOOKUP(I2915,FormProductsTable[],2,0)*(1-FormTransactionsTable[[#This Row],[Discount]])</f>
        <v>21</v>
      </c>
      <c r="M2915" s="14" t="str">
        <f>VLOOKUP(H2915,FormSalesRepTable[],2,0)</f>
        <v>MidWest</v>
      </c>
      <c r="N2915" s="13">
        <f t="shared" si="47"/>
        <v>63</v>
      </c>
    </row>
    <row r="2916" spans="7:14" x14ac:dyDescent="0.25">
      <c r="G2916" s="3">
        <v>41639</v>
      </c>
      <c r="H2916" t="s">
        <v>57</v>
      </c>
      <c r="I2916" t="s">
        <v>33</v>
      </c>
      <c r="J2916">
        <v>0.03</v>
      </c>
      <c r="K2916">
        <v>1</v>
      </c>
      <c r="L2916" s="13">
        <f>VLOOKUP(I2916,FormProductsTable[],2,0)*(1-FormTransactionsTable[[#This Row],[Discount]])</f>
        <v>22.794999999999998</v>
      </c>
      <c r="M2916" s="14" t="str">
        <f>VLOOKUP(H2916,FormSalesRepTable[],2,0)</f>
        <v>East</v>
      </c>
      <c r="N2916" s="13">
        <f t="shared" si="47"/>
        <v>22.8</v>
      </c>
    </row>
    <row r="2917" spans="7:14" x14ac:dyDescent="0.25">
      <c r="G2917" s="3">
        <v>41409</v>
      </c>
      <c r="H2917" t="s">
        <v>10</v>
      </c>
      <c r="I2917" t="s">
        <v>11</v>
      </c>
      <c r="J2917">
        <v>1.4999999999999999E-2</v>
      </c>
      <c r="K2917">
        <v>1</v>
      </c>
      <c r="L2917" s="13">
        <f>VLOOKUP(I2917,FormProductsTable[],2,0)*(1-FormTransactionsTable[[#This Row],[Discount]])</f>
        <v>78.750749999999996</v>
      </c>
      <c r="M2917" s="14" t="str">
        <f>VLOOKUP(H2917,FormSalesRepTable[],2,0)</f>
        <v>West</v>
      </c>
      <c r="N2917" s="13">
        <f t="shared" si="47"/>
        <v>78.75</v>
      </c>
    </row>
    <row r="2918" spans="7:14" x14ac:dyDescent="0.25">
      <c r="G2918" s="3">
        <v>41597</v>
      </c>
      <c r="H2918" t="s">
        <v>85</v>
      </c>
      <c r="I2918" t="s">
        <v>17</v>
      </c>
      <c r="J2918">
        <v>0</v>
      </c>
      <c r="K2918">
        <v>3</v>
      </c>
      <c r="L2918" s="13">
        <f>VLOOKUP(I2918,FormProductsTable[],2,0)*(1-FormTransactionsTable[[#This Row],[Discount]])</f>
        <v>22.95</v>
      </c>
      <c r="M2918" s="14" t="str">
        <f>VLOOKUP(H2918,FormSalesRepTable[],2,0)</f>
        <v>West</v>
      </c>
      <c r="N2918" s="13">
        <f t="shared" si="47"/>
        <v>68.849999999999994</v>
      </c>
    </row>
    <row r="2919" spans="7:14" x14ac:dyDescent="0.25">
      <c r="G2919" s="3">
        <v>41600</v>
      </c>
      <c r="H2919" t="s">
        <v>58</v>
      </c>
      <c r="I2919" t="s">
        <v>30</v>
      </c>
      <c r="J2919">
        <v>0</v>
      </c>
      <c r="K2919">
        <v>2</v>
      </c>
      <c r="L2919" s="13">
        <f>VLOOKUP(I2919,FormProductsTable[],2,0)*(1-FormTransactionsTable[[#This Row],[Discount]])</f>
        <v>30</v>
      </c>
      <c r="M2919" s="14" t="str">
        <f>VLOOKUP(H2919,FormSalesRepTable[],2,0)</f>
        <v>East</v>
      </c>
      <c r="N2919" s="13">
        <f t="shared" si="47"/>
        <v>60</v>
      </c>
    </row>
    <row r="2920" spans="7:14" x14ac:dyDescent="0.25">
      <c r="G2920" s="3">
        <v>41331</v>
      </c>
      <c r="H2920" t="s">
        <v>40</v>
      </c>
      <c r="I2920" t="s">
        <v>27</v>
      </c>
      <c r="J2920">
        <v>0.02</v>
      </c>
      <c r="K2920">
        <v>2</v>
      </c>
      <c r="L2920" s="13">
        <f>VLOOKUP(I2920,FormProductsTable[],2,0)*(1-FormTransactionsTable[[#This Row],[Discount]])</f>
        <v>26.95</v>
      </c>
      <c r="M2920" s="14" t="str">
        <f>VLOOKUP(H2920,FormSalesRepTable[],2,0)</f>
        <v>South</v>
      </c>
      <c r="N2920" s="13">
        <f t="shared" si="47"/>
        <v>53.9</v>
      </c>
    </row>
    <row r="2921" spans="7:14" x14ac:dyDescent="0.25">
      <c r="G2921" s="3">
        <v>42001</v>
      </c>
      <c r="H2921" t="s">
        <v>58</v>
      </c>
      <c r="I2921" t="s">
        <v>24</v>
      </c>
      <c r="J2921">
        <v>0.03</v>
      </c>
      <c r="K2921">
        <v>3</v>
      </c>
      <c r="L2921" s="13">
        <f>VLOOKUP(I2921,FormProductsTable[],2,0)*(1-FormTransactionsTable[[#This Row],[Discount]])</f>
        <v>32.979999999999997</v>
      </c>
      <c r="M2921" s="14" t="str">
        <f>VLOOKUP(H2921,FormSalesRepTable[],2,0)</f>
        <v>East</v>
      </c>
      <c r="N2921" s="13">
        <f t="shared" si="47"/>
        <v>98.94</v>
      </c>
    </row>
    <row r="2922" spans="7:14" x14ac:dyDescent="0.25">
      <c r="G2922" s="3">
        <v>41788</v>
      </c>
      <c r="H2922" t="s">
        <v>77</v>
      </c>
      <c r="I2922" t="s">
        <v>30</v>
      </c>
      <c r="J2922">
        <v>1.4999999999999999E-2</v>
      </c>
      <c r="K2922">
        <v>15</v>
      </c>
      <c r="L2922" s="13">
        <f>VLOOKUP(I2922,FormProductsTable[],2,0)*(1-FormTransactionsTable[[#This Row],[Discount]])</f>
        <v>29.55</v>
      </c>
      <c r="M2922" s="14" t="str">
        <f>VLOOKUP(H2922,FormSalesRepTable[],2,0)</f>
        <v>West</v>
      </c>
      <c r="N2922" s="13">
        <f t="shared" si="47"/>
        <v>443.25</v>
      </c>
    </row>
    <row r="2923" spans="7:14" x14ac:dyDescent="0.25">
      <c r="G2923" s="3">
        <v>41313</v>
      </c>
      <c r="H2923" t="s">
        <v>69</v>
      </c>
      <c r="I2923" t="s">
        <v>36</v>
      </c>
      <c r="J2923">
        <v>1.4999999999999999E-2</v>
      </c>
      <c r="K2923">
        <v>1</v>
      </c>
      <c r="L2923" s="13">
        <f>VLOOKUP(I2923,FormProductsTable[],2,0)*(1-FormTransactionsTable[[#This Row],[Discount]])</f>
        <v>24.625</v>
      </c>
      <c r="M2923" s="14" t="str">
        <f>VLOOKUP(H2923,FormSalesRepTable[],2,0)</f>
        <v>West</v>
      </c>
      <c r="N2923" s="13">
        <f t="shared" si="47"/>
        <v>24.63</v>
      </c>
    </row>
    <row r="2924" spans="7:14" x14ac:dyDescent="0.25">
      <c r="G2924" s="3">
        <v>41575</v>
      </c>
      <c r="H2924" t="s">
        <v>59</v>
      </c>
      <c r="I2924" t="s">
        <v>41</v>
      </c>
      <c r="J2924">
        <v>0</v>
      </c>
      <c r="K2924">
        <v>1</v>
      </c>
      <c r="L2924" s="13">
        <f>VLOOKUP(I2924,FormProductsTable[],2,0)*(1-FormTransactionsTable[[#This Row],[Discount]])</f>
        <v>19</v>
      </c>
      <c r="M2924" s="14" t="str">
        <f>VLOOKUP(H2924,FormSalesRepTable[],2,0)</f>
        <v>South</v>
      </c>
      <c r="N2924" s="13">
        <f t="shared" si="47"/>
        <v>19</v>
      </c>
    </row>
    <row r="2925" spans="7:14" x14ac:dyDescent="0.25">
      <c r="G2925" s="3">
        <v>41796</v>
      </c>
      <c r="H2925" t="s">
        <v>68</v>
      </c>
      <c r="I2925" t="s">
        <v>24</v>
      </c>
      <c r="J2925">
        <v>0</v>
      </c>
      <c r="K2925">
        <v>1</v>
      </c>
      <c r="L2925" s="13">
        <f>VLOOKUP(I2925,FormProductsTable[],2,0)*(1-FormTransactionsTable[[#This Row],[Discount]])</f>
        <v>34</v>
      </c>
      <c r="M2925" s="14" t="str">
        <f>VLOOKUP(H2925,FormSalesRepTable[],2,0)</f>
        <v>MidWest</v>
      </c>
      <c r="N2925" s="13">
        <f t="shared" si="47"/>
        <v>34</v>
      </c>
    </row>
    <row r="2926" spans="7:14" x14ac:dyDescent="0.25">
      <c r="G2926" s="3">
        <v>41476</v>
      </c>
      <c r="H2926" t="s">
        <v>79</v>
      </c>
      <c r="I2926" t="s">
        <v>12</v>
      </c>
      <c r="J2926">
        <v>0</v>
      </c>
      <c r="K2926">
        <v>18</v>
      </c>
      <c r="L2926" s="13">
        <f>VLOOKUP(I2926,FormProductsTable[],2,0)*(1-FormTransactionsTable[[#This Row],[Discount]])</f>
        <v>22.95</v>
      </c>
      <c r="M2926" s="14" t="str">
        <f>VLOOKUP(H2926,FormSalesRepTable[],2,0)</f>
        <v>MidWest</v>
      </c>
      <c r="N2926" s="13">
        <f t="shared" si="47"/>
        <v>413.1</v>
      </c>
    </row>
    <row r="2927" spans="7:14" x14ac:dyDescent="0.25">
      <c r="G2927" s="3">
        <v>41755</v>
      </c>
      <c r="H2927" t="s">
        <v>20</v>
      </c>
      <c r="I2927" t="s">
        <v>33</v>
      </c>
      <c r="J2927">
        <v>0.03</v>
      </c>
      <c r="K2927">
        <v>3</v>
      </c>
      <c r="L2927" s="13">
        <f>VLOOKUP(I2927,FormProductsTable[],2,0)*(1-FormTransactionsTable[[#This Row],[Discount]])</f>
        <v>22.794999999999998</v>
      </c>
      <c r="M2927" s="14" t="str">
        <f>VLOOKUP(H2927,FormSalesRepTable[],2,0)</f>
        <v>West</v>
      </c>
      <c r="N2927" s="13">
        <f t="shared" si="47"/>
        <v>68.39</v>
      </c>
    </row>
    <row r="2928" spans="7:14" x14ac:dyDescent="0.25">
      <c r="G2928" s="3">
        <v>41599</v>
      </c>
      <c r="H2928" t="s">
        <v>81</v>
      </c>
      <c r="I2928" t="s">
        <v>24</v>
      </c>
      <c r="J2928">
        <v>1.4999999999999999E-2</v>
      </c>
      <c r="K2928">
        <v>1</v>
      </c>
      <c r="L2928" s="13">
        <f>VLOOKUP(I2928,FormProductsTable[],2,0)*(1-FormTransactionsTable[[#This Row],[Discount]])</f>
        <v>33.49</v>
      </c>
      <c r="M2928" s="14" t="str">
        <f>VLOOKUP(H2928,FormSalesRepTable[],2,0)</f>
        <v>West</v>
      </c>
      <c r="N2928" s="13">
        <f t="shared" si="47"/>
        <v>33.49</v>
      </c>
    </row>
    <row r="2929" spans="7:14" x14ac:dyDescent="0.25">
      <c r="G2929" s="3">
        <v>41996</v>
      </c>
      <c r="H2929" t="s">
        <v>63</v>
      </c>
      <c r="I2929" t="s">
        <v>24</v>
      </c>
      <c r="J2929">
        <v>0.03</v>
      </c>
      <c r="K2929">
        <v>2</v>
      </c>
      <c r="L2929" s="13">
        <f>VLOOKUP(I2929,FormProductsTable[],2,0)*(1-FormTransactionsTable[[#This Row],[Discount]])</f>
        <v>32.979999999999997</v>
      </c>
      <c r="M2929" s="14" t="str">
        <f>VLOOKUP(H2929,FormSalesRepTable[],2,0)</f>
        <v>MidWest</v>
      </c>
      <c r="N2929" s="13">
        <f t="shared" si="47"/>
        <v>65.959999999999994</v>
      </c>
    </row>
    <row r="2930" spans="7:14" x14ac:dyDescent="0.25">
      <c r="G2930" s="3">
        <v>41540</v>
      </c>
      <c r="H2930" t="s">
        <v>20</v>
      </c>
      <c r="I2930" t="s">
        <v>36</v>
      </c>
      <c r="J2930">
        <v>1.4999999999999999E-2</v>
      </c>
      <c r="K2930">
        <v>1</v>
      </c>
      <c r="L2930" s="13">
        <f>VLOOKUP(I2930,FormProductsTable[],2,0)*(1-FormTransactionsTable[[#This Row],[Discount]])</f>
        <v>24.625</v>
      </c>
      <c r="M2930" s="14" t="str">
        <f>VLOOKUP(H2930,FormSalesRepTable[],2,0)</f>
        <v>West</v>
      </c>
      <c r="N2930" s="13">
        <f t="shared" si="47"/>
        <v>24.63</v>
      </c>
    </row>
    <row r="2931" spans="7:14" x14ac:dyDescent="0.25">
      <c r="G2931" s="3">
        <v>41968</v>
      </c>
      <c r="H2931" t="s">
        <v>60</v>
      </c>
      <c r="I2931" t="s">
        <v>12</v>
      </c>
      <c r="J2931">
        <v>0.01</v>
      </c>
      <c r="K2931">
        <v>3</v>
      </c>
      <c r="L2931" s="13">
        <f>VLOOKUP(I2931,FormProductsTable[],2,0)*(1-FormTransactionsTable[[#This Row],[Discount]])</f>
        <v>22.720499999999998</v>
      </c>
      <c r="M2931" s="14" t="str">
        <f>VLOOKUP(H2931,FormSalesRepTable[],2,0)</f>
        <v>South</v>
      </c>
      <c r="N2931" s="13">
        <f t="shared" si="47"/>
        <v>68.16</v>
      </c>
    </row>
    <row r="2932" spans="7:14" x14ac:dyDescent="0.25">
      <c r="G2932" s="3">
        <v>41966</v>
      </c>
      <c r="H2932" t="s">
        <v>25</v>
      </c>
      <c r="I2932" t="s">
        <v>7</v>
      </c>
      <c r="J2932">
        <v>0</v>
      </c>
      <c r="K2932">
        <v>3</v>
      </c>
      <c r="L2932" s="13">
        <f>VLOOKUP(I2932,FormProductsTable[],2,0)*(1-FormTransactionsTable[[#This Row],[Discount]])</f>
        <v>21</v>
      </c>
      <c r="M2932" s="14" t="str">
        <f>VLOOKUP(H2932,FormSalesRepTable[],2,0)</f>
        <v>West</v>
      </c>
      <c r="N2932" s="13">
        <f t="shared" si="47"/>
        <v>63</v>
      </c>
    </row>
    <row r="2933" spans="7:14" x14ac:dyDescent="0.25">
      <c r="G2933" s="3">
        <v>41991</v>
      </c>
      <c r="H2933" t="s">
        <v>82</v>
      </c>
      <c r="I2933" t="s">
        <v>36</v>
      </c>
      <c r="J2933">
        <v>0</v>
      </c>
      <c r="K2933">
        <v>1</v>
      </c>
      <c r="L2933" s="13">
        <f>VLOOKUP(I2933,FormProductsTable[],2,0)*(1-FormTransactionsTable[[#This Row],[Discount]])</f>
        <v>25</v>
      </c>
      <c r="M2933" s="14" t="str">
        <f>VLOOKUP(H2933,FormSalesRepTable[],2,0)</f>
        <v>South</v>
      </c>
      <c r="N2933" s="13">
        <f t="shared" si="47"/>
        <v>25</v>
      </c>
    </row>
    <row r="2934" spans="7:14" x14ac:dyDescent="0.25">
      <c r="G2934" s="3">
        <v>41951</v>
      </c>
      <c r="H2934" t="s">
        <v>91</v>
      </c>
      <c r="I2934" t="s">
        <v>36</v>
      </c>
      <c r="J2934">
        <v>0</v>
      </c>
      <c r="K2934">
        <v>2</v>
      </c>
      <c r="L2934" s="13">
        <f>VLOOKUP(I2934,FormProductsTable[],2,0)*(1-FormTransactionsTable[[#This Row],[Discount]])</f>
        <v>25</v>
      </c>
      <c r="M2934" s="14" t="str">
        <f>VLOOKUP(H2934,FormSalesRepTable[],2,0)</f>
        <v>West</v>
      </c>
      <c r="N2934" s="13">
        <f t="shared" si="47"/>
        <v>50</v>
      </c>
    </row>
    <row r="2935" spans="7:14" x14ac:dyDescent="0.25">
      <c r="G2935" s="3">
        <v>41968</v>
      </c>
      <c r="H2935" t="s">
        <v>62</v>
      </c>
      <c r="I2935" t="s">
        <v>24</v>
      </c>
      <c r="J2935">
        <v>2.5000000000000001E-2</v>
      </c>
      <c r="K2935">
        <v>3</v>
      </c>
      <c r="L2935" s="13">
        <f>VLOOKUP(I2935,FormProductsTable[],2,0)*(1-FormTransactionsTable[[#This Row],[Discount]])</f>
        <v>33.15</v>
      </c>
      <c r="M2935" s="14" t="str">
        <f>VLOOKUP(H2935,FormSalesRepTable[],2,0)</f>
        <v>MidWest</v>
      </c>
      <c r="N2935" s="13">
        <f t="shared" si="47"/>
        <v>99.45</v>
      </c>
    </row>
    <row r="2936" spans="7:14" x14ac:dyDescent="0.25">
      <c r="G2936" s="3">
        <v>41618</v>
      </c>
      <c r="H2936" t="s">
        <v>81</v>
      </c>
      <c r="I2936" t="s">
        <v>17</v>
      </c>
      <c r="J2936">
        <v>2.5000000000000001E-2</v>
      </c>
      <c r="K2936">
        <v>2</v>
      </c>
      <c r="L2936" s="13">
        <f>VLOOKUP(I2936,FormProductsTable[],2,0)*(1-FormTransactionsTable[[#This Row],[Discount]])</f>
        <v>22.376249999999999</v>
      </c>
      <c r="M2936" s="14" t="str">
        <f>VLOOKUP(H2936,FormSalesRepTable[],2,0)</f>
        <v>West</v>
      </c>
      <c r="N2936" s="13">
        <f t="shared" si="47"/>
        <v>44.75</v>
      </c>
    </row>
    <row r="2937" spans="7:14" x14ac:dyDescent="0.25">
      <c r="G2937" s="3">
        <v>41627</v>
      </c>
      <c r="H2937" t="s">
        <v>40</v>
      </c>
      <c r="I2937" t="s">
        <v>41</v>
      </c>
      <c r="J2937">
        <v>0.03</v>
      </c>
      <c r="K2937">
        <v>15</v>
      </c>
      <c r="L2937" s="13">
        <f>VLOOKUP(I2937,FormProductsTable[],2,0)*(1-FormTransactionsTable[[#This Row],[Discount]])</f>
        <v>18.43</v>
      </c>
      <c r="M2937" s="14" t="str">
        <f>VLOOKUP(H2937,FormSalesRepTable[],2,0)</f>
        <v>South</v>
      </c>
      <c r="N2937" s="13">
        <f t="shared" si="47"/>
        <v>276.45</v>
      </c>
    </row>
    <row r="2938" spans="7:14" x14ac:dyDescent="0.25">
      <c r="G2938" s="3">
        <v>41599</v>
      </c>
      <c r="H2938" t="s">
        <v>68</v>
      </c>
      <c r="I2938" t="s">
        <v>16</v>
      </c>
      <c r="J2938">
        <v>0</v>
      </c>
      <c r="K2938">
        <v>2</v>
      </c>
      <c r="L2938" s="13">
        <f>VLOOKUP(I2938,FormProductsTable[],2,0)*(1-FormTransactionsTable[[#This Row],[Discount]])</f>
        <v>19.95</v>
      </c>
      <c r="M2938" s="14" t="str">
        <f>VLOOKUP(H2938,FormSalesRepTable[],2,0)</f>
        <v>MidWest</v>
      </c>
      <c r="N2938" s="13">
        <f t="shared" si="47"/>
        <v>39.9</v>
      </c>
    </row>
    <row r="2939" spans="7:14" x14ac:dyDescent="0.25">
      <c r="G2939" s="3">
        <v>41314</v>
      </c>
      <c r="H2939" t="s">
        <v>65</v>
      </c>
      <c r="I2939" t="s">
        <v>36</v>
      </c>
      <c r="J2939">
        <v>0</v>
      </c>
      <c r="K2939">
        <v>2</v>
      </c>
      <c r="L2939" s="13">
        <f>VLOOKUP(I2939,FormProductsTable[],2,0)*(1-FormTransactionsTable[[#This Row],[Discount]])</f>
        <v>25</v>
      </c>
      <c r="M2939" s="14" t="str">
        <f>VLOOKUP(H2939,FormSalesRepTable[],2,0)</f>
        <v>MidWest</v>
      </c>
      <c r="N2939" s="13">
        <f t="shared" si="47"/>
        <v>50</v>
      </c>
    </row>
    <row r="2940" spans="7:14" x14ac:dyDescent="0.25">
      <c r="G2940" s="3">
        <v>41744</v>
      </c>
      <c r="H2940" t="s">
        <v>46</v>
      </c>
      <c r="I2940" t="s">
        <v>7</v>
      </c>
      <c r="J2940">
        <v>0</v>
      </c>
      <c r="K2940">
        <v>2</v>
      </c>
      <c r="L2940" s="13">
        <f>VLOOKUP(I2940,FormProductsTable[],2,0)*(1-FormTransactionsTable[[#This Row],[Discount]])</f>
        <v>21</v>
      </c>
      <c r="M2940" s="14" t="str">
        <f>VLOOKUP(H2940,FormSalesRepTable[],2,0)</f>
        <v>South</v>
      </c>
      <c r="N2940" s="13">
        <f t="shared" si="47"/>
        <v>42</v>
      </c>
    </row>
    <row r="2941" spans="7:14" x14ac:dyDescent="0.25">
      <c r="G2941" s="3">
        <v>41841</v>
      </c>
      <c r="H2941" t="s">
        <v>8</v>
      </c>
      <c r="I2941" t="s">
        <v>16</v>
      </c>
      <c r="J2941">
        <v>0.02</v>
      </c>
      <c r="K2941">
        <v>2</v>
      </c>
      <c r="L2941" s="13">
        <f>VLOOKUP(I2941,FormProductsTable[],2,0)*(1-FormTransactionsTable[[#This Row],[Discount]])</f>
        <v>19.550999999999998</v>
      </c>
      <c r="M2941" s="14" t="str">
        <f>VLOOKUP(H2941,FormSalesRepTable[],2,0)</f>
        <v>MidWest</v>
      </c>
      <c r="N2941" s="13">
        <f t="shared" si="47"/>
        <v>39.1</v>
      </c>
    </row>
    <row r="2942" spans="7:14" x14ac:dyDescent="0.25">
      <c r="G2942" s="3">
        <v>41963</v>
      </c>
      <c r="H2942" t="s">
        <v>60</v>
      </c>
      <c r="I2942" t="s">
        <v>12</v>
      </c>
      <c r="J2942">
        <v>0</v>
      </c>
      <c r="K2942">
        <v>1</v>
      </c>
      <c r="L2942" s="13">
        <f>VLOOKUP(I2942,FormProductsTable[],2,0)*(1-FormTransactionsTable[[#This Row],[Discount]])</f>
        <v>22.95</v>
      </c>
      <c r="M2942" s="14" t="str">
        <f>VLOOKUP(H2942,FormSalesRepTable[],2,0)</f>
        <v>South</v>
      </c>
      <c r="N2942" s="13">
        <f t="shared" si="47"/>
        <v>22.95</v>
      </c>
    </row>
    <row r="2943" spans="7:14" x14ac:dyDescent="0.25">
      <c r="G2943" s="3">
        <v>41972</v>
      </c>
      <c r="H2943" t="s">
        <v>35</v>
      </c>
      <c r="I2943" t="s">
        <v>12</v>
      </c>
      <c r="J2943">
        <v>0.03</v>
      </c>
      <c r="K2943">
        <v>1</v>
      </c>
      <c r="L2943" s="13">
        <f>VLOOKUP(I2943,FormProductsTable[],2,0)*(1-FormTransactionsTable[[#This Row],[Discount]])</f>
        <v>22.261499999999998</v>
      </c>
      <c r="M2943" s="14" t="str">
        <f>VLOOKUP(H2943,FormSalesRepTable[],2,0)</f>
        <v>West</v>
      </c>
      <c r="N2943" s="13">
        <f t="shared" si="47"/>
        <v>22.26</v>
      </c>
    </row>
    <row r="2944" spans="7:14" x14ac:dyDescent="0.25">
      <c r="G2944" s="3">
        <v>41902</v>
      </c>
      <c r="H2944" t="s">
        <v>58</v>
      </c>
      <c r="I2944" t="s">
        <v>7</v>
      </c>
      <c r="J2944">
        <v>0.02</v>
      </c>
      <c r="K2944">
        <v>3</v>
      </c>
      <c r="L2944" s="13">
        <f>VLOOKUP(I2944,FormProductsTable[],2,0)*(1-FormTransactionsTable[[#This Row],[Discount]])</f>
        <v>20.58</v>
      </c>
      <c r="M2944" s="14" t="str">
        <f>VLOOKUP(H2944,FormSalesRepTable[],2,0)</f>
        <v>East</v>
      </c>
      <c r="N2944" s="13">
        <f t="shared" si="47"/>
        <v>61.74</v>
      </c>
    </row>
    <row r="2945" spans="7:14" x14ac:dyDescent="0.25">
      <c r="G2945" s="3">
        <v>41911</v>
      </c>
      <c r="H2945" t="s">
        <v>13</v>
      </c>
      <c r="I2945" t="s">
        <v>33</v>
      </c>
      <c r="J2945">
        <v>0</v>
      </c>
      <c r="K2945">
        <v>1</v>
      </c>
      <c r="L2945" s="13">
        <f>VLOOKUP(I2945,FormProductsTable[],2,0)*(1-FormTransactionsTable[[#This Row],[Discount]])</f>
        <v>23.5</v>
      </c>
      <c r="M2945" s="14" t="str">
        <f>VLOOKUP(H2945,FormSalesRepTable[],2,0)</f>
        <v>West</v>
      </c>
      <c r="N2945" s="13">
        <f t="shared" si="47"/>
        <v>23.5</v>
      </c>
    </row>
    <row r="2946" spans="7:14" x14ac:dyDescent="0.25">
      <c r="G2946" s="3">
        <v>41633</v>
      </c>
      <c r="H2946" t="s">
        <v>55</v>
      </c>
      <c r="I2946" t="s">
        <v>30</v>
      </c>
      <c r="J2946">
        <v>0.03</v>
      </c>
      <c r="K2946">
        <v>3</v>
      </c>
      <c r="L2946" s="13">
        <f>VLOOKUP(I2946,FormProductsTable[],2,0)*(1-FormTransactionsTable[[#This Row],[Discount]])</f>
        <v>29.099999999999998</v>
      </c>
      <c r="M2946" s="14" t="str">
        <f>VLOOKUP(H2946,FormSalesRepTable[],2,0)</f>
        <v>West</v>
      </c>
      <c r="N2946" s="13">
        <f t="shared" si="47"/>
        <v>87.3</v>
      </c>
    </row>
    <row r="2947" spans="7:14" x14ac:dyDescent="0.25">
      <c r="G2947" s="3">
        <v>41690</v>
      </c>
      <c r="H2947" t="s">
        <v>13</v>
      </c>
      <c r="I2947" t="s">
        <v>41</v>
      </c>
      <c r="J2947">
        <v>0</v>
      </c>
      <c r="K2947">
        <v>2</v>
      </c>
      <c r="L2947" s="13">
        <f>VLOOKUP(I2947,FormProductsTable[],2,0)*(1-FormTransactionsTable[[#This Row],[Discount]])</f>
        <v>19</v>
      </c>
      <c r="M2947" s="14" t="str">
        <f>VLOOKUP(H2947,FormSalesRepTable[],2,0)</f>
        <v>West</v>
      </c>
      <c r="N2947" s="13">
        <f t="shared" ref="N2947:N3010" si="48">ROUND(L2947*K2947,2)</f>
        <v>38</v>
      </c>
    </row>
    <row r="2948" spans="7:14" x14ac:dyDescent="0.25">
      <c r="G2948" s="3">
        <v>41710</v>
      </c>
      <c r="H2948" t="s">
        <v>54</v>
      </c>
      <c r="I2948" t="s">
        <v>21</v>
      </c>
      <c r="J2948">
        <v>0</v>
      </c>
      <c r="K2948">
        <v>3</v>
      </c>
      <c r="L2948" s="13">
        <f>VLOOKUP(I2948,FormProductsTable[],2,0)*(1-FormTransactionsTable[[#This Row],[Discount]])</f>
        <v>25</v>
      </c>
      <c r="M2948" s="14" t="str">
        <f>VLOOKUP(H2948,FormSalesRepTable[],2,0)</f>
        <v>South</v>
      </c>
      <c r="N2948" s="13">
        <f t="shared" si="48"/>
        <v>75</v>
      </c>
    </row>
    <row r="2949" spans="7:14" x14ac:dyDescent="0.25">
      <c r="G2949" s="3">
        <v>41961</v>
      </c>
      <c r="H2949" t="s">
        <v>48</v>
      </c>
      <c r="I2949" t="s">
        <v>16</v>
      </c>
      <c r="J2949">
        <v>0</v>
      </c>
      <c r="K2949">
        <v>2</v>
      </c>
      <c r="L2949" s="13">
        <f>VLOOKUP(I2949,FormProductsTable[],2,0)*(1-FormTransactionsTable[[#This Row],[Discount]])</f>
        <v>19.95</v>
      </c>
      <c r="M2949" s="14" t="str">
        <f>VLOOKUP(H2949,FormSalesRepTable[],2,0)</f>
        <v>West</v>
      </c>
      <c r="N2949" s="13">
        <f t="shared" si="48"/>
        <v>39.9</v>
      </c>
    </row>
    <row r="2950" spans="7:14" x14ac:dyDescent="0.25">
      <c r="G2950" s="3">
        <v>41968</v>
      </c>
      <c r="H2950" t="s">
        <v>84</v>
      </c>
      <c r="I2950" t="s">
        <v>24</v>
      </c>
      <c r="J2950">
        <v>2.5000000000000001E-2</v>
      </c>
      <c r="K2950">
        <v>2</v>
      </c>
      <c r="L2950" s="13">
        <f>VLOOKUP(I2950,FormProductsTable[],2,0)*(1-FormTransactionsTable[[#This Row],[Discount]])</f>
        <v>33.15</v>
      </c>
      <c r="M2950" s="14" t="str">
        <f>VLOOKUP(H2950,FormSalesRepTable[],2,0)</f>
        <v>West</v>
      </c>
      <c r="N2950" s="13">
        <f t="shared" si="48"/>
        <v>66.3</v>
      </c>
    </row>
    <row r="2951" spans="7:14" x14ac:dyDescent="0.25">
      <c r="G2951" s="3">
        <v>41606</v>
      </c>
      <c r="H2951" t="s">
        <v>31</v>
      </c>
      <c r="I2951" t="s">
        <v>21</v>
      </c>
      <c r="J2951">
        <v>0.03</v>
      </c>
      <c r="K2951">
        <v>2</v>
      </c>
      <c r="L2951" s="13">
        <f>VLOOKUP(I2951,FormProductsTable[],2,0)*(1-FormTransactionsTable[[#This Row],[Discount]])</f>
        <v>24.25</v>
      </c>
      <c r="M2951" s="14" t="str">
        <f>VLOOKUP(H2951,FormSalesRepTable[],2,0)</f>
        <v>West</v>
      </c>
      <c r="N2951" s="13">
        <f t="shared" si="48"/>
        <v>48.5</v>
      </c>
    </row>
    <row r="2952" spans="7:14" x14ac:dyDescent="0.25">
      <c r="G2952" s="3">
        <v>41670</v>
      </c>
      <c r="H2952" t="s">
        <v>84</v>
      </c>
      <c r="I2952" t="s">
        <v>7</v>
      </c>
      <c r="J2952">
        <v>0.01</v>
      </c>
      <c r="K2952">
        <v>3</v>
      </c>
      <c r="L2952" s="13">
        <f>VLOOKUP(I2952,FormProductsTable[],2,0)*(1-FormTransactionsTable[[#This Row],[Discount]])</f>
        <v>20.79</v>
      </c>
      <c r="M2952" s="14" t="str">
        <f>VLOOKUP(H2952,FormSalesRepTable[],2,0)</f>
        <v>West</v>
      </c>
      <c r="N2952" s="13">
        <f t="shared" si="48"/>
        <v>62.37</v>
      </c>
    </row>
    <row r="2953" spans="7:14" x14ac:dyDescent="0.25">
      <c r="G2953" s="3">
        <v>41427</v>
      </c>
      <c r="H2953" t="s">
        <v>31</v>
      </c>
      <c r="I2953" t="s">
        <v>33</v>
      </c>
      <c r="J2953">
        <v>1.4999999999999999E-2</v>
      </c>
      <c r="K2953">
        <v>25</v>
      </c>
      <c r="L2953" s="13">
        <f>VLOOKUP(I2953,FormProductsTable[],2,0)*(1-FormTransactionsTable[[#This Row],[Discount]])</f>
        <v>23.147500000000001</v>
      </c>
      <c r="M2953" s="14" t="str">
        <f>VLOOKUP(H2953,FormSalesRepTable[],2,0)</f>
        <v>West</v>
      </c>
      <c r="N2953" s="13">
        <f t="shared" si="48"/>
        <v>578.69000000000005</v>
      </c>
    </row>
    <row r="2954" spans="7:14" x14ac:dyDescent="0.25">
      <c r="G2954" s="3">
        <v>41514</v>
      </c>
      <c r="H2954" t="s">
        <v>43</v>
      </c>
      <c r="I2954" t="s">
        <v>24</v>
      </c>
      <c r="J2954">
        <v>0.01</v>
      </c>
      <c r="K2954">
        <v>3</v>
      </c>
      <c r="L2954" s="13">
        <f>VLOOKUP(I2954,FormProductsTable[],2,0)*(1-FormTransactionsTable[[#This Row],[Discount]])</f>
        <v>33.659999999999997</v>
      </c>
      <c r="M2954" s="14" t="str">
        <f>VLOOKUP(H2954,FormSalesRepTable[],2,0)</f>
        <v>MidWest</v>
      </c>
      <c r="N2954" s="13">
        <f t="shared" si="48"/>
        <v>100.98</v>
      </c>
    </row>
    <row r="2955" spans="7:14" x14ac:dyDescent="0.25">
      <c r="G2955" s="3">
        <v>41286</v>
      </c>
      <c r="H2955" t="s">
        <v>75</v>
      </c>
      <c r="I2955" t="s">
        <v>7</v>
      </c>
      <c r="J2955">
        <v>2.5000000000000001E-2</v>
      </c>
      <c r="K2955">
        <v>1</v>
      </c>
      <c r="L2955" s="13">
        <f>VLOOKUP(I2955,FormProductsTable[],2,0)*(1-FormTransactionsTable[[#This Row],[Discount]])</f>
        <v>20.474999999999998</v>
      </c>
      <c r="M2955" s="14" t="str">
        <f>VLOOKUP(H2955,FormSalesRepTable[],2,0)</f>
        <v>MidWest</v>
      </c>
      <c r="N2955" s="13">
        <f t="shared" si="48"/>
        <v>20.48</v>
      </c>
    </row>
    <row r="2956" spans="7:14" x14ac:dyDescent="0.25">
      <c r="G2956" s="3">
        <v>41616</v>
      </c>
      <c r="H2956" t="s">
        <v>40</v>
      </c>
      <c r="I2956" t="s">
        <v>33</v>
      </c>
      <c r="J2956">
        <v>0</v>
      </c>
      <c r="K2956">
        <v>3</v>
      </c>
      <c r="L2956" s="13">
        <f>VLOOKUP(I2956,FormProductsTable[],2,0)*(1-FormTransactionsTable[[#This Row],[Discount]])</f>
        <v>23.5</v>
      </c>
      <c r="M2956" s="14" t="str">
        <f>VLOOKUP(H2956,FormSalesRepTable[],2,0)</f>
        <v>South</v>
      </c>
      <c r="N2956" s="13">
        <f t="shared" si="48"/>
        <v>70.5</v>
      </c>
    </row>
    <row r="2957" spans="7:14" x14ac:dyDescent="0.25">
      <c r="G2957" s="3">
        <v>41998</v>
      </c>
      <c r="H2957" t="s">
        <v>72</v>
      </c>
      <c r="I2957" t="s">
        <v>36</v>
      </c>
      <c r="J2957">
        <v>2.5000000000000001E-2</v>
      </c>
      <c r="K2957">
        <v>7</v>
      </c>
      <c r="L2957" s="13">
        <f>VLOOKUP(I2957,FormProductsTable[],2,0)*(1-FormTransactionsTable[[#This Row],[Discount]])</f>
        <v>24.375</v>
      </c>
      <c r="M2957" s="14" t="str">
        <f>VLOOKUP(H2957,FormSalesRepTable[],2,0)</f>
        <v>West</v>
      </c>
      <c r="N2957" s="13">
        <f t="shared" si="48"/>
        <v>170.63</v>
      </c>
    </row>
    <row r="2958" spans="7:14" x14ac:dyDescent="0.25">
      <c r="G2958" s="3">
        <v>41963</v>
      </c>
      <c r="H2958" t="s">
        <v>70</v>
      </c>
      <c r="I2958" t="s">
        <v>16</v>
      </c>
      <c r="J2958">
        <v>0</v>
      </c>
      <c r="K2958">
        <v>3</v>
      </c>
      <c r="L2958" s="13">
        <f>VLOOKUP(I2958,FormProductsTable[],2,0)*(1-FormTransactionsTable[[#This Row],[Discount]])</f>
        <v>19.95</v>
      </c>
      <c r="M2958" s="14" t="str">
        <f>VLOOKUP(H2958,FormSalesRepTable[],2,0)</f>
        <v>MidWest</v>
      </c>
      <c r="N2958" s="13">
        <f t="shared" si="48"/>
        <v>59.85</v>
      </c>
    </row>
    <row r="2959" spans="7:14" x14ac:dyDescent="0.25">
      <c r="G2959" s="3">
        <v>41985</v>
      </c>
      <c r="H2959" t="s">
        <v>29</v>
      </c>
      <c r="I2959" t="s">
        <v>33</v>
      </c>
      <c r="J2959">
        <v>0</v>
      </c>
      <c r="K2959">
        <v>3</v>
      </c>
      <c r="L2959" s="13">
        <f>VLOOKUP(I2959,FormProductsTable[],2,0)*(1-FormTransactionsTable[[#This Row],[Discount]])</f>
        <v>23.5</v>
      </c>
      <c r="M2959" s="14" t="str">
        <f>VLOOKUP(H2959,FormSalesRepTable[],2,0)</f>
        <v>East</v>
      </c>
      <c r="N2959" s="13">
        <f t="shared" si="48"/>
        <v>70.5</v>
      </c>
    </row>
    <row r="2960" spans="7:14" x14ac:dyDescent="0.25">
      <c r="G2960" s="3">
        <v>41421</v>
      </c>
      <c r="H2960" t="s">
        <v>59</v>
      </c>
      <c r="I2960" t="s">
        <v>24</v>
      </c>
      <c r="J2960">
        <v>0.03</v>
      </c>
      <c r="K2960">
        <v>1</v>
      </c>
      <c r="L2960" s="13">
        <f>VLOOKUP(I2960,FormProductsTable[],2,0)*(1-FormTransactionsTable[[#This Row],[Discount]])</f>
        <v>32.979999999999997</v>
      </c>
      <c r="M2960" s="14" t="str">
        <f>VLOOKUP(H2960,FormSalesRepTable[],2,0)</f>
        <v>South</v>
      </c>
      <c r="N2960" s="13">
        <f t="shared" si="48"/>
        <v>32.979999999999997</v>
      </c>
    </row>
    <row r="2961" spans="7:14" x14ac:dyDescent="0.25">
      <c r="G2961" s="3">
        <v>42004</v>
      </c>
      <c r="H2961" t="s">
        <v>68</v>
      </c>
      <c r="I2961" t="s">
        <v>24</v>
      </c>
      <c r="J2961">
        <v>0</v>
      </c>
      <c r="K2961">
        <v>3</v>
      </c>
      <c r="L2961" s="13">
        <f>VLOOKUP(I2961,FormProductsTable[],2,0)*(1-FormTransactionsTable[[#This Row],[Discount]])</f>
        <v>34</v>
      </c>
      <c r="M2961" s="14" t="str">
        <f>VLOOKUP(H2961,FormSalesRepTable[],2,0)</f>
        <v>MidWest</v>
      </c>
      <c r="N2961" s="13">
        <f t="shared" si="48"/>
        <v>102</v>
      </c>
    </row>
    <row r="2962" spans="7:14" x14ac:dyDescent="0.25">
      <c r="G2962" s="3">
        <v>41976</v>
      </c>
      <c r="H2962" t="s">
        <v>26</v>
      </c>
      <c r="I2962" t="s">
        <v>12</v>
      </c>
      <c r="J2962">
        <v>0.03</v>
      </c>
      <c r="K2962">
        <v>3</v>
      </c>
      <c r="L2962" s="13">
        <f>VLOOKUP(I2962,FormProductsTable[],2,0)*(1-FormTransactionsTable[[#This Row],[Discount]])</f>
        <v>22.261499999999998</v>
      </c>
      <c r="M2962" s="14" t="str">
        <f>VLOOKUP(H2962,FormSalesRepTable[],2,0)</f>
        <v>MidWest</v>
      </c>
      <c r="N2962" s="13">
        <f t="shared" si="48"/>
        <v>66.78</v>
      </c>
    </row>
    <row r="2963" spans="7:14" x14ac:dyDescent="0.25">
      <c r="G2963" s="3">
        <v>41965</v>
      </c>
      <c r="H2963" t="s">
        <v>58</v>
      </c>
      <c r="I2963" t="s">
        <v>16</v>
      </c>
      <c r="J2963">
        <v>0</v>
      </c>
      <c r="K2963">
        <v>19</v>
      </c>
      <c r="L2963" s="13">
        <f>VLOOKUP(I2963,FormProductsTable[],2,0)*(1-FormTransactionsTable[[#This Row],[Discount]])</f>
        <v>19.95</v>
      </c>
      <c r="M2963" s="14" t="str">
        <f>VLOOKUP(H2963,FormSalesRepTable[],2,0)</f>
        <v>East</v>
      </c>
      <c r="N2963" s="13">
        <f t="shared" si="48"/>
        <v>379.05</v>
      </c>
    </row>
    <row r="2964" spans="7:14" x14ac:dyDescent="0.25">
      <c r="G2964" s="3">
        <v>41991</v>
      </c>
      <c r="H2964" t="s">
        <v>88</v>
      </c>
      <c r="I2964" t="s">
        <v>16</v>
      </c>
      <c r="J2964">
        <v>2.5000000000000001E-2</v>
      </c>
      <c r="K2964">
        <v>1</v>
      </c>
      <c r="L2964" s="13">
        <f>VLOOKUP(I2964,FormProductsTable[],2,0)*(1-FormTransactionsTable[[#This Row],[Discount]])</f>
        <v>19.451249999999998</v>
      </c>
      <c r="M2964" s="14" t="str">
        <f>VLOOKUP(H2964,FormSalesRepTable[],2,0)</f>
        <v>West</v>
      </c>
      <c r="N2964" s="13">
        <f t="shared" si="48"/>
        <v>19.45</v>
      </c>
    </row>
    <row r="2965" spans="7:14" x14ac:dyDescent="0.25">
      <c r="G2965" s="3">
        <v>42000</v>
      </c>
      <c r="H2965" t="s">
        <v>59</v>
      </c>
      <c r="I2965" t="s">
        <v>17</v>
      </c>
      <c r="J2965">
        <v>0</v>
      </c>
      <c r="K2965">
        <v>2</v>
      </c>
      <c r="L2965" s="13">
        <f>VLOOKUP(I2965,FormProductsTable[],2,0)*(1-FormTransactionsTable[[#This Row],[Discount]])</f>
        <v>22.95</v>
      </c>
      <c r="M2965" s="14" t="str">
        <f>VLOOKUP(H2965,FormSalesRepTable[],2,0)</f>
        <v>South</v>
      </c>
      <c r="N2965" s="13">
        <f t="shared" si="48"/>
        <v>45.9</v>
      </c>
    </row>
    <row r="2966" spans="7:14" x14ac:dyDescent="0.25">
      <c r="G2966" s="3">
        <v>41909</v>
      </c>
      <c r="H2966" t="s">
        <v>84</v>
      </c>
      <c r="I2966" t="s">
        <v>24</v>
      </c>
      <c r="J2966">
        <v>0.01</v>
      </c>
      <c r="K2966">
        <v>2</v>
      </c>
      <c r="L2966" s="13">
        <f>VLOOKUP(I2966,FormProductsTable[],2,0)*(1-FormTransactionsTable[[#This Row],[Discount]])</f>
        <v>33.659999999999997</v>
      </c>
      <c r="M2966" s="14" t="str">
        <f>VLOOKUP(H2966,FormSalesRepTable[],2,0)</f>
        <v>West</v>
      </c>
      <c r="N2966" s="13">
        <f t="shared" si="48"/>
        <v>67.319999999999993</v>
      </c>
    </row>
    <row r="2967" spans="7:14" x14ac:dyDescent="0.25">
      <c r="G2967" s="3">
        <v>41287</v>
      </c>
      <c r="H2967" t="s">
        <v>26</v>
      </c>
      <c r="I2967" t="s">
        <v>36</v>
      </c>
      <c r="J2967">
        <v>1.4999999999999999E-2</v>
      </c>
      <c r="K2967">
        <v>4</v>
      </c>
      <c r="L2967" s="13">
        <f>VLOOKUP(I2967,FormProductsTable[],2,0)*(1-FormTransactionsTable[[#This Row],[Discount]])</f>
        <v>24.625</v>
      </c>
      <c r="M2967" s="14" t="str">
        <f>VLOOKUP(H2967,FormSalesRepTable[],2,0)</f>
        <v>MidWest</v>
      </c>
      <c r="N2967" s="13">
        <f t="shared" si="48"/>
        <v>98.5</v>
      </c>
    </row>
    <row r="2968" spans="7:14" x14ac:dyDescent="0.25">
      <c r="G2968" s="3">
        <v>41593</v>
      </c>
      <c r="H2968" t="s">
        <v>40</v>
      </c>
      <c r="I2968" t="s">
        <v>12</v>
      </c>
      <c r="J2968">
        <v>0.01</v>
      </c>
      <c r="K2968">
        <v>3</v>
      </c>
      <c r="L2968" s="13">
        <f>VLOOKUP(I2968,FormProductsTable[],2,0)*(1-FormTransactionsTable[[#This Row],[Discount]])</f>
        <v>22.720499999999998</v>
      </c>
      <c r="M2968" s="14" t="str">
        <f>VLOOKUP(H2968,FormSalesRepTable[],2,0)</f>
        <v>South</v>
      </c>
      <c r="N2968" s="13">
        <f t="shared" si="48"/>
        <v>68.16</v>
      </c>
    </row>
    <row r="2969" spans="7:14" x14ac:dyDescent="0.25">
      <c r="G2969" s="3">
        <v>41587</v>
      </c>
      <c r="H2969" t="s">
        <v>42</v>
      </c>
      <c r="I2969" t="s">
        <v>36</v>
      </c>
      <c r="J2969">
        <v>1.4999999999999999E-2</v>
      </c>
      <c r="K2969">
        <v>3</v>
      </c>
      <c r="L2969" s="13">
        <f>VLOOKUP(I2969,FormProductsTable[],2,0)*(1-FormTransactionsTable[[#This Row],[Discount]])</f>
        <v>24.625</v>
      </c>
      <c r="M2969" s="14" t="str">
        <f>VLOOKUP(H2969,FormSalesRepTable[],2,0)</f>
        <v>MidWest</v>
      </c>
      <c r="N2969" s="13">
        <f t="shared" si="48"/>
        <v>73.88</v>
      </c>
    </row>
    <row r="2970" spans="7:14" x14ac:dyDescent="0.25">
      <c r="G2970" s="3">
        <v>41489</v>
      </c>
      <c r="H2970" t="s">
        <v>37</v>
      </c>
      <c r="I2970" t="s">
        <v>24</v>
      </c>
      <c r="J2970">
        <v>2.5000000000000001E-2</v>
      </c>
      <c r="K2970">
        <v>3</v>
      </c>
      <c r="L2970" s="13">
        <f>VLOOKUP(I2970,FormProductsTable[],2,0)*(1-FormTransactionsTable[[#This Row],[Discount]])</f>
        <v>33.15</v>
      </c>
      <c r="M2970" s="14" t="str">
        <f>VLOOKUP(H2970,FormSalesRepTable[],2,0)</f>
        <v>South</v>
      </c>
      <c r="N2970" s="13">
        <f t="shared" si="48"/>
        <v>99.45</v>
      </c>
    </row>
    <row r="2971" spans="7:14" x14ac:dyDescent="0.25">
      <c r="G2971" s="3">
        <v>41777</v>
      </c>
      <c r="H2971" t="s">
        <v>89</v>
      </c>
      <c r="I2971" t="s">
        <v>17</v>
      </c>
      <c r="J2971">
        <v>0.02</v>
      </c>
      <c r="K2971">
        <v>1</v>
      </c>
      <c r="L2971" s="13">
        <f>VLOOKUP(I2971,FormProductsTable[],2,0)*(1-FormTransactionsTable[[#This Row],[Discount]])</f>
        <v>22.491</v>
      </c>
      <c r="M2971" s="14" t="str">
        <f>VLOOKUP(H2971,FormSalesRepTable[],2,0)</f>
        <v>West</v>
      </c>
      <c r="N2971" s="13">
        <f t="shared" si="48"/>
        <v>22.49</v>
      </c>
    </row>
    <row r="2972" spans="7:14" x14ac:dyDescent="0.25">
      <c r="G2972" s="3">
        <v>41816</v>
      </c>
      <c r="H2972" t="s">
        <v>15</v>
      </c>
      <c r="I2972" t="s">
        <v>24</v>
      </c>
      <c r="J2972">
        <v>0</v>
      </c>
      <c r="K2972">
        <v>4</v>
      </c>
      <c r="L2972" s="13">
        <f>VLOOKUP(I2972,FormProductsTable[],2,0)*(1-FormTransactionsTable[[#This Row],[Discount]])</f>
        <v>34</v>
      </c>
      <c r="M2972" s="14" t="str">
        <f>VLOOKUP(H2972,FormSalesRepTable[],2,0)</f>
        <v>MidWest</v>
      </c>
      <c r="N2972" s="13">
        <f t="shared" si="48"/>
        <v>136</v>
      </c>
    </row>
    <row r="2973" spans="7:14" x14ac:dyDescent="0.25">
      <c r="G2973" s="3">
        <v>41833</v>
      </c>
      <c r="H2973" t="s">
        <v>40</v>
      </c>
      <c r="I2973" t="s">
        <v>16</v>
      </c>
      <c r="J2973">
        <v>0.03</v>
      </c>
      <c r="K2973">
        <v>11</v>
      </c>
      <c r="L2973" s="13">
        <f>VLOOKUP(I2973,FormProductsTable[],2,0)*(1-FormTransactionsTable[[#This Row],[Discount]])</f>
        <v>19.351499999999998</v>
      </c>
      <c r="M2973" s="14" t="str">
        <f>VLOOKUP(H2973,FormSalesRepTable[],2,0)</f>
        <v>South</v>
      </c>
      <c r="N2973" s="13">
        <f t="shared" si="48"/>
        <v>212.87</v>
      </c>
    </row>
    <row r="2974" spans="7:14" x14ac:dyDescent="0.25">
      <c r="G2974" s="3">
        <v>41989</v>
      </c>
      <c r="H2974" t="s">
        <v>74</v>
      </c>
      <c r="I2974" t="s">
        <v>30</v>
      </c>
      <c r="J2974">
        <v>0</v>
      </c>
      <c r="K2974">
        <v>3</v>
      </c>
      <c r="L2974" s="13">
        <f>VLOOKUP(I2974,FormProductsTable[],2,0)*(1-FormTransactionsTable[[#This Row],[Discount]])</f>
        <v>30</v>
      </c>
      <c r="M2974" s="14" t="str">
        <f>VLOOKUP(H2974,FormSalesRepTable[],2,0)</f>
        <v>West</v>
      </c>
      <c r="N2974" s="13">
        <f t="shared" si="48"/>
        <v>90</v>
      </c>
    </row>
    <row r="2975" spans="7:14" x14ac:dyDescent="0.25">
      <c r="G2975" s="3">
        <v>41752</v>
      </c>
      <c r="H2975" t="s">
        <v>29</v>
      </c>
      <c r="I2975" t="s">
        <v>17</v>
      </c>
      <c r="J2975">
        <v>0</v>
      </c>
      <c r="K2975">
        <v>2</v>
      </c>
      <c r="L2975" s="13">
        <f>VLOOKUP(I2975,FormProductsTable[],2,0)*(1-FormTransactionsTable[[#This Row],[Discount]])</f>
        <v>22.95</v>
      </c>
      <c r="M2975" s="14" t="str">
        <f>VLOOKUP(H2975,FormSalesRepTable[],2,0)</f>
        <v>East</v>
      </c>
      <c r="N2975" s="13">
        <f t="shared" si="48"/>
        <v>45.9</v>
      </c>
    </row>
    <row r="2976" spans="7:14" x14ac:dyDescent="0.25">
      <c r="G2976" s="3">
        <v>41948</v>
      </c>
      <c r="H2976" t="s">
        <v>40</v>
      </c>
      <c r="I2976" t="s">
        <v>33</v>
      </c>
      <c r="J2976">
        <v>2.5000000000000001E-2</v>
      </c>
      <c r="K2976">
        <v>2</v>
      </c>
      <c r="L2976" s="13">
        <f>VLOOKUP(I2976,FormProductsTable[],2,0)*(1-FormTransactionsTable[[#This Row],[Discount]])</f>
        <v>22.912499999999998</v>
      </c>
      <c r="M2976" s="14" t="str">
        <f>VLOOKUP(H2976,FormSalesRepTable[],2,0)</f>
        <v>South</v>
      </c>
      <c r="N2976" s="13">
        <f t="shared" si="48"/>
        <v>45.83</v>
      </c>
    </row>
    <row r="2977" spans="7:14" x14ac:dyDescent="0.25">
      <c r="G2977" s="3">
        <v>41630</v>
      </c>
      <c r="H2977" t="s">
        <v>61</v>
      </c>
      <c r="I2977" t="s">
        <v>21</v>
      </c>
      <c r="J2977">
        <v>0</v>
      </c>
      <c r="K2977">
        <v>2</v>
      </c>
      <c r="L2977" s="13">
        <f>VLOOKUP(I2977,FormProductsTable[],2,0)*(1-FormTransactionsTable[[#This Row],[Discount]])</f>
        <v>25</v>
      </c>
      <c r="M2977" s="14" t="str">
        <f>VLOOKUP(H2977,FormSalesRepTable[],2,0)</f>
        <v>East</v>
      </c>
      <c r="N2977" s="13">
        <f t="shared" si="48"/>
        <v>50</v>
      </c>
    </row>
    <row r="2978" spans="7:14" x14ac:dyDescent="0.25">
      <c r="G2978" s="3">
        <v>41633</v>
      </c>
      <c r="H2978" t="s">
        <v>73</v>
      </c>
      <c r="I2978" t="s">
        <v>24</v>
      </c>
      <c r="J2978">
        <v>0.01</v>
      </c>
      <c r="K2978">
        <v>1</v>
      </c>
      <c r="L2978" s="13">
        <f>VLOOKUP(I2978,FormProductsTable[],2,0)*(1-FormTransactionsTable[[#This Row],[Discount]])</f>
        <v>33.659999999999997</v>
      </c>
      <c r="M2978" s="14" t="str">
        <f>VLOOKUP(H2978,FormSalesRepTable[],2,0)</f>
        <v>MidWest</v>
      </c>
      <c r="N2978" s="13">
        <f t="shared" si="48"/>
        <v>33.659999999999997</v>
      </c>
    </row>
    <row r="2979" spans="7:14" x14ac:dyDescent="0.25">
      <c r="G2979" s="3">
        <v>41599</v>
      </c>
      <c r="H2979" t="s">
        <v>20</v>
      </c>
      <c r="I2979" t="s">
        <v>17</v>
      </c>
      <c r="J2979">
        <v>0.03</v>
      </c>
      <c r="K2979">
        <v>1</v>
      </c>
      <c r="L2979" s="13">
        <f>VLOOKUP(I2979,FormProductsTable[],2,0)*(1-FormTransactionsTable[[#This Row],[Discount]])</f>
        <v>22.261499999999998</v>
      </c>
      <c r="M2979" s="14" t="str">
        <f>VLOOKUP(H2979,FormSalesRepTable[],2,0)</f>
        <v>West</v>
      </c>
      <c r="N2979" s="13">
        <f t="shared" si="48"/>
        <v>22.26</v>
      </c>
    </row>
    <row r="2980" spans="7:14" x14ac:dyDescent="0.25">
      <c r="G2980" s="3">
        <v>41999</v>
      </c>
      <c r="H2980" t="s">
        <v>77</v>
      </c>
      <c r="I2980" t="s">
        <v>16</v>
      </c>
      <c r="J2980">
        <v>0.03</v>
      </c>
      <c r="K2980">
        <v>2</v>
      </c>
      <c r="L2980" s="13">
        <f>VLOOKUP(I2980,FormProductsTable[],2,0)*(1-FormTransactionsTable[[#This Row],[Discount]])</f>
        <v>19.351499999999998</v>
      </c>
      <c r="M2980" s="14" t="str">
        <f>VLOOKUP(H2980,FormSalesRepTable[],2,0)</f>
        <v>West</v>
      </c>
      <c r="N2980" s="13">
        <f t="shared" si="48"/>
        <v>38.700000000000003</v>
      </c>
    </row>
    <row r="2981" spans="7:14" x14ac:dyDescent="0.25">
      <c r="G2981" s="3">
        <v>41611</v>
      </c>
      <c r="H2981" t="s">
        <v>76</v>
      </c>
      <c r="I2981" t="s">
        <v>30</v>
      </c>
      <c r="J2981">
        <v>0.01</v>
      </c>
      <c r="K2981">
        <v>3</v>
      </c>
      <c r="L2981" s="13">
        <f>VLOOKUP(I2981,FormProductsTable[],2,0)*(1-FormTransactionsTable[[#This Row],[Discount]])</f>
        <v>29.7</v>
      </c>
      <c r="M2981" s="14" t="str">
        <f>VLOOKUP(H2981,FormSalesRepTable[],2,0)</f>
        <v>MidWest</v>
      </c>
      <c r="N2981" s="13">
        <f t="shared" si="48"/>
        <v>89.1</v>
      </c>
    </row>
    <row r="2982" spans="7:14" x14ac:dyDescent="0.25">
      <c r="G2982" s="3">
        <v>41944</v>
      </c>
      <c r="H2982" t="s">
        <v>23</v>
      </c>
      <c r="I2982" t="s">
        <v>33</v>
      </c>
      <c r="J2982">
        <v>1.4999999999999999E-2</v>
      </c>
      <c r="K2982">
        <v>2</v>
      </c>
      <c r="L2982" s="13">
        <f>VLOOKUP(I2982,FormProductsTable[],2,0)*(1-FormTransactionsTable[[#This Row],[Discount]])</f>
        <v>23.147500000000001</v>
      </c>
      <c r="M2982" s="14" t="str">
        <f>VLOOKUP(H2982,FormSalesRepTable[],2,0)</f>
        <v>MidWest</v>
      </c>
      <c r="N2982" s="13">
        <f t="shared" si="48"/>
        <v>46.3</v>
      </c>
    </row>
    <row r="2983" spans="7:14" x14ac:dyDescent="0.25">
      <c r="G2983" s="3">
        <v>41888</v>
      </c>
      <c r="H2983" t="s">
        <v>45</v>
      </c>
      <c r="I2983" t="s">
        <v>30</v>
      </c>
      <c r="J2983">
        <v>1.4999999999999999E-2</v>
      </c>
      <c r="K2983">
        <v>3</v>
      </c>
      <c r="L2983" s="13">
        <f>VLOOKUP(I2983,FormProductsTable[],2,0)*(1-FormTransactionsTable[[#This Row],[Discount]])</f>
        <v>29.55</v>
      </c>
      <c r="M2983" s="14" t="str">
        <f>VLOOKUP(H2983,FormSalesRepTable[],2,0)</f>
        <v>MidWest</v>
      </c>
      <c r="N2983" s="13">
        <f t="shared" si="48"/>
        <v>88.65</v>
      </c>
    </row>
    <row r="2984" spans="7:14" x14ac:dyDescent="0.25">
      <c r="G2984" s="3">
        <v>41592</v>
      </c>
      <c r="H2984" t="s">
        <v>49</v>
      </c>
      <c r="I2984" t="s">
        <v>11</v>
      </c>
      <c r="J2984">
        <v>1.4999999999999999E-2</v>
      </c>
      <c r="K2984">
        <v>3</v>
      </c>
      <c r="L2984" s="13">
        <f>VLOOKUP(I2984,FormProductsTable[],2,0)*(1-FormTransactionsTable[[#This Row],[Discount]])</f>
        <v>78.750749999999996</v>
      </c>
      <c r="M2984" s="14" t="str">
        <f>VLOOKUP(H2984,FormSalesRepTable[],2,0)</f>
        <v>MidWest</v>
      </c>
      <c r="N2984" s="13">
        <f t="shared" si="48"/>
        <v>236.25</v>
      </c>
    </row>
    <row r="2985" spans="7:14" x14ac:dyDescent="0.25">
      <c r="G2985" s="3">
        <v>41997</v>
      </c>
      <c r="H2985" t="s">
        <v>46</v>
      </c>
      <c r="I2985" t="s">
        <v>30</v>
      </c>
      <c r="J2985">
        <v>0</v>
      </c>
      <c r="K2985">
        <v>1</v>
      </c>
      <c r="L2985" s="13">
        <f>VLOOKUP(I2985,FormProductsTable[],2,0)*(1-FormTransactionsTable[[#This Row],[Discount]])</f>
        <v>30</v>
      </c>
      <c r="M2985" s="14" t="str">
        <f>VLOOKUP(H2985,FormSalesRepTable[],2,0)</f>
        <v>South</v>
      </c>
      <c r="N2985" s="13">
        <f t="shared" si="48"/>
        <v>30</v>
      </c>
    </row>
    <row r="2986" spans="7:14" x14ac:dyDescent="0.25">
      <c r="G2986" s="3">
        <v>41582</v>
      </c>
      <c r="H2986" t="s">
        <v>51</v>
      </c>
      <c r="I2986" t="s">
        <v>36</v>
      </c>
      <c r="J2986">
        <v>0</v>
      </c>
      <c r="K2986">
        <v>2</v>
      </c>
      <c r="L2986" s="13">
        <f>VLOOKUP(I2986,FormProductsTable[],2,0)*(1-FormTransactionsTable[[#This Row],[Discount]])</f>
        <v>25</v>
      </c>
      <c r="M2986" s="14" t="str">
        <f>VLOOKUP(H2986,FormSalesRepTable[],2,0)</f>
        <v>South</v>
      </c>
      <c r="N2986" s="13">
        <f t="shared" si="48"/>
        <v>50</v>
      </c>
    </row>
    <row r="2987" spans="7:14" x14ac:dyDescent="0.25">
      <c r="G2987" s="3">
        <v>41583</v>
      </c>
      <c r="H2987" t="s">
        <v>15</v>
      </c>
      <c r="I2987" t="s">
        <v>12</v>
      </c>
      <c r="J2987">
        <v>0.03</v>
      </c>
      <c r="K2987">
        <v>1</v>
      </c>
      <c r="L2987" s="13">
        <f>VLOOKUP(I2987,FormProductsTable[],2,0)*(1-FormTransactionsTable[[#This Row],[Discount]])</f>
        <v>22.261499999999998</v>
      </c>
      <c r="M2987" s="14" t="str">
        <f>VLOOKUP(H2987,FormSalesRepTable[],2,0)</f>
        <v>MidWest</v>
      </c>
      <c r="N2987" s="13">
        <f t="shared" si="48"/>
        <v>22.26</v>
      </c>
    </row>
    <row r="2988" spans="7:14" x14ac:dyDescent="0.25">
      <c r="G2988" s="3">
        <v>41989</v>
      </c>
      <c r="H2988" t="s">
        <v>73</v>
      </c>
      <c r="I2988" t="s">
        <v>30</v>
      </c>
      <c r="J2988">
        <v>0</v>
      </c>
      <c r="K2988">
        <v>4</v>
      </c>
      <c r="L2988" s="13">
        <f>VLOOKUP(I2988,FormProductsTable[],2,0)*(1-FormTransactionsTable[[#This Row],[Discount]])</f>
        <v>30</v>
      </c>
      <c r="M2988" s="14" t="str">
        <f>VLOOKUP(H2988,FormSalesRepTable[],2,0)</f>
        <v>MidWest</v>
      </c>
      <c r="N2988" s="13">
        <f t="shared" si="48"/>
        <v>120</v>
      </c>
    </row>
    <row r="2989" spans="7:14" x14ac:dyDescent="0.25">
      <c r="G2989" s="3">
        <v>41614</v>
      </c>
      <c r="H2989" t="s">
        <v>58</v>
      </c>
      <c r="I2989" t="s">
        <v>12</v>
      </c>
      <c r="J2989">
        <v>0.03</v>
      </c>
      <c r="K2989">
        <v>1</v>
      </c>
      <c r="L2989" s="13">
        <f>VLOOKUP(I2989,FormProductsTable[],2,0)*(1-FormTransactionsTable[[#This Row],[Discount]])</f>
        <v>22.261499999999998</v>
      </c>
      <c r="M2989" s="14" t="str">
        <f>VLOOKUP(H2989,FormSalesRepTable[],2,0)</f>
        <v>East</v>
      </c>
      <c r="N2989" s="13">
        <f t="shared" si="48"/>
        <v>22.26</v>
      </c>
    </row>
    <row r="2990" spans="7:14" x14ac:dyDescent="0.25">
      <c r="G2990" s="3">
        <v>41315</v>
      </c>
      <c r="H2990" t="s">
        <v>23</v>
      </c>
      <c r="I2990" t="s">
        <v>27</v>
      </c>
      <c r="J2990">
        <v>1.4999999999999999E-2</v>
      </c>
      <c r="K2990">
        <v>3</v>
      </c>
      <c r="L2990" s="13">
        <f>VLOOKUP(I2990,FormProductsTable[],2,0)*(1-FormTransactionsTable[[#This Row],[Discount]])</f>
        <v>27.087499999999999</v>
      </c>
      <c r="M2990" s="14" t="str">
        <f>VLOOKUP(H2990,FormSalesRepTable[],2,0)</f>
        <v>MidWest</v>
      </c>
      <c r="N2990" s="13">
        <f t="shared" si="48"/>
        <v>81.260000000000005</v>
      </c>
    </row>
    <row r="2991" spans="7:14" x14ac:dyDescent="0.25">
      <c r="G2991" s="3">
        <v>41651</v>
      </c>
      <c r="H2991" t="s">
        <v>72</v>
      </c>
      <c r="I2991" t="s">
        <v>36</v>
      </c>
      <c r="J2991">
        <v>2.5000000000000001E-2</v>
      </c>
      <c r="K2991">
        <v>2</v>
      </c>
      <c r="L2991" s="13">
        <f>VLOOKUP(I2991,FormProductsTable[],2,0)*(1-FormTransactionsTable[[#This Row],[Discount]])</f>
        <v>24.375</v>
      </c>
      <c r="M2991" s="14" t="str">
        <f>VLOOKUP(H2991,FormSalesRepTable[],2,0)</f>
        <v>West</v>
      </c>
      <c r="N2991" s="13">
        <f t="shared" si="48"/>
        <v>48.75</v>
      </c>
    </row>
    <row r="2992" spans="7:14" x14ac:dyDescent="0.25">
      <c r="G2992" s="3">
        <v>41364</v>
      </c>
      <c r="H2992" t="s">
        <v>51</v>
      </c>
      <c r="I2992" t="s">
        <v>33</v>
      </c>
      <c r="J2992">
        <v>0</v>
      </c>
      <c r="K2992">
        <v>3</v>
      </c>
      <c r="L2992" s="13">
        <f>VLOOKUP(I2992,FormProductsTable[],2,0)*(1-FormTransactionsTable[[#This Row],[Discount]])</f>
        <v>23.5</v>
      </c>
      <c r="M2992" s="14" t="str">
        <f>VLOOKUP(H2992,FormSalesRepTable[],2,0)</f>
        <v>South</v>
      </c>
      <c r="N2992" s="13">
        <f t="shared" si="48"/>
        <v>70.5</v>
      </c>
    </row>
    <row r="2993" spans="7:14" x14ac:dyDescent="0.25">
      <c r="G2993" s="3">
        <v>41475</v>
      </c>
      <c r="H2993" t="s">
        <v>71</v>
      </c>
      <c r="I2993" t="s">
        <v>33</v>
      </c>
      <c r="J2993">
        <v>0</v>
      </c>
      <c r="K2993">
        <v>16</v>
      </c>
      <c r="L2993" s="13">
        <f>VLOOKUP(I2993,FormProductsTable[],2,0)*(1-FormTransactionsTable[[#This Row],[Discount]])</f>
        <v>23.5</v>
      </c>
      <c r="M2993" s="14" t="str">
        <f>VLOOKUP(H2993,FormSalesRepTable[],2,0)</f>
        <v>East</v>
      </c>
      <c r="N2993" s="13">
        <f t="shared" si="48"/>
        <v>376</v>
      </c>
    </row>
    <row r="2994" spans="7:14" x14ac:dyDescent="0.25">
      <c r="G2994" s="3">
        <v>41429</v>
      </c>
      <c r="H2994" t="s">
        <v>26</v>
      </c>
      <c r="I2994" t="s">
        <v>33</v>
      </c>
      <c r="J2994">
        <v>0</v>
      </c>
      <c r="K2994">
        <v>3</v>
      </c>
      <c r="L2994" s="13">
        <f>VLOOKUP(I2994,FormProductsTable[],2,0)*(1-FormTransactionsTable[[#This Row],[Discount]])</f>
        <v>23.5</v>
      </c>
      <c r="M2994" s="14" t="str">
        <f>VLOOKUP(H2994,FormSalesRepTable[],2,0)</f>
        <v>MidWest</v>
      </c>
      <c r="N2994" s="13">
        <f t="shared" si="48"/>
        <v>70.5</v>
      </c>
    </row>
    <row r="2995" spans="7:14" x14ac:dyDescent="0.25">
      <c r="G2995" s="3">
        <v>41637</v>
      </c>
      <c r="H2995" t="s">
        <v>40</v>
      </c>
      <c r="I2995" t="s">
        <v>17</v>
      </c>
      <c r="J2995">
        <v>1.4999999999999999E-2</v>
      </c>
      <c r="K2995">
        <v>2</v>
      </c>
      <c r="L2995" s="13">
        <f>VLOOKUP(I2995,FormProductsTable[],2,0)*(1-FormTransactionsTable[[#This Row],[Discount]])</f>
        <v>22.60575</v>
      </c>
      <c r="M2995" s="14" t="str">
        <f>VLOOKUP(H2995,FormSalesRepTable[],2,0)</f>
        <v>South</v>
      </c>
      <c r="N2995" s="13">
        <f t="shared" si="48"/>
        <v>45.21</v>
      </c>
    </row>
    <row r="2996" spans="7:14" x14ac:dyDescent="0.25">
      <c r="G2996" s="3">
        <v>41583</v>
      </c>
      <c r="H2996" t="s">
        <v>53</v>
      </c>
      <c r="I2996" t="s">
        <v>17</v>
      </c>
      <c r="J2996">
        <v>0.03</v>
      </c>
      <c r="K2996">
        <v>2</v>
      </c>
      <c r="L2996" s="13">
        <f>VLOOKUP(I2996,FormProductsTable[],2,0)*(1-FormTransactionsTable[[#This Row],[Discount]])</f>
        <v>22.261499999999998</v>
      </c>
      <c r="M2996" s="14" t="str">
        <f>VLOOKUP(H2996,FormSalesRepTable[],2,0)</f>
        <v>East</v>
      </c>
      <c r="N2996" s="13">
        <f t="shared" si="48"/>
        <v>44.52</v>
      </c>
    </row>
    <row r="2997" spans="7:14" x14ac:dyDescent="0.25">
      <c r="G2997" s="3">
        <v>41490</v>
      </c>
      <c r="H2997" t="s">
        <v>35</v>
      </c>
      <c r="I2997" t="s">
        <v>17</v>
      </c>
      <c r="J2997">
        <v>1.4999999999999999E-2</v>
      </c>
      <c r="K2997">
        <v>2</v>
      </c>
      <c r="L2997" s="13">
        <f>VLOOKUP(I2997,FormProductsTable[],2,0)*(1-FormTransactionsTable[[#This Row],[Discount]])</f>
        <v>22.60575</v>
      </c>
      <c r="M2997" s="14" t="str">
        <f>VLOOKUP(H2997,FormSalesRepTable[],2,0)</f>
        <v>West</v>
      </c>
      <c r="N2997" s="13">
        <f t="shared" si="48"/>
        <v>45.21</v>
      </c>
    </row>
    <row r="2998" spans="7:14" x14ac:dyDescent="0.25">
      <c r="G2998" s="3">
        <v>41980</v>
      </c>
      <c r="H2998" t="s">
        <v>60</v>
      </c>
      <c r="I2998" t="s">
        <v>36</v>
      </c>
      <c r="J2998">
        <v>0</v>
      </c>
      <c r="K2998">
        <v>2</v>
      </c>
      <c r="L2998" s="13">
        <f>VLOOKUP(I2998,FormProductsTable[],2,0)*(1-FormTransactionsTable[[#This Row],[Discount]])</f>
        <v>25</v>
      </c>
      <c r="M2998" s="14" t="str">
        <f>VLOOKUP(H2998,FormSalesRepTable[],2,0)</f>
        <v>South</v>
      </c>
      <c r="N2998" s="13">
        <f t="shared" si="48"/>
        <v>50</v>
      </c>
    </row>
    <row r="2999" spans="7:14" x14ac:dyDescent="0.25">
      <c r="G2999" s="3">
        <v>41996</v>
      </c>
      <c r="H2999" t="s">
        <v>68</v>
      </c>
      <c r="I2999" t="s">
        <v>12</v>
      </c>
      <c r="J2999">
        <v>0.01</v>
      </c>
      <c r="K2999">
        <v>24</v>
      </c>
      <c r="L2999" s="13">
        <f>VLOOKUP(I2999,FormProductsTable[],2,0)*(1-FormTransactionsTable[[#This Row],[Discount]])</f>
        <v>22.720499999999998</v>
      </c>
      <c r="M2999" s="14" t="str">
        <f>VLOOKUP(H2999,FormSalesRepTable[],2,0)</f>
        <v>MidWest</v>
      </c>
      <c r="N2999" s="13">
        <f t="shared" si="48"/>
        <v>545.29</v>
      </c>
    </row>
    <row r="3000" spans="7:14" x14ac:dyDescent="0.25">
      <c r="G3000" s="3">
        <v>41636</v>
      </c>
      <c r="H3000" t="s">
        <v>20</v>
      </c>
      <c r="I3000" t="s">
        <v>17</v>
      </c>
      <c r="J3000">
        <v>0</v>
      </c>
      <c r="K3000">
        <v>3</v>
      </c>
      <c r="L3000" s="13">
        <f>VLOOKUP(I3000,FormProductsTable[],2,0)*(1-FormTransactionsTable[[#This Row],[Discount]])</f>
        <v>22.95</v>
      </c>
      <c r="M3000" s="14" t="str">
        <f>VLOOKUP(H3000,FormSalesRepTable[],2,0)</f>
        <v>West</v>
      </c>
      <c r="N3000" s="13">
        <f t="shared" si="48"/>
        <v>68.849999999999994</v>
      </c>
    </row>
    <row r="3001" spans="7:14" x14ac:dyDescent="0.25">
      <c r="G3001" s="3">
        <v>41606</v>
      </c>
      <c r="H3001" t="s">
        <v>48</v>
      </c>
      <c r="I3001" t="s">
        <v>24</v>
      </c>
      <c r="J3001">
        <v>0.01</v>
      </c>
      <c r="K3001">
        <v>1</v>
      </c>
      <c r="L3001" s="13">
        <f>VLOOKUP(I3001,FormProductsTable[],2,0)*(1-FormTransactionsTable[[#This Row],[Discount]])</f>
        <v>33.659999999999997</v>
      </c>
      <c r="M3001" s="14" t="str">
        <f>VLOOKUP(H3001,FormSalesRepTable[],2,0)</f>
        <v>West</v>
      </c>
      <c r="N3001" s="13">
        <f t="shared" si="48"/>
        <v>33.659999999999997</v>
      </c>
    </row>
    <row r="3002" spans="7:14" x14ac:dyDescent="0.25">
      <c r="G3002" s="3">
        <v>41925</v>
      </c>
      <c r="H3002" t="s">
        <v>40</v>
      </c>
      <c r="I3002" t="s">
        <v>21</v>
      </c>
      <c r="J3002">
        <v>0.02</v>
      </c>
      <c r="K3002">
        <v>1</v>
      </c>
      <c r="L3002" s="13">
        <f>VLOOKUP(I3002,FormProductsTable[],2,0)*(1-FormTransactionsTable[[#This Row],[Discount]])</f>
        <v>24.5</v>
      </c>
      <c r="M3002" s="14" t="str">
        <f>VLOOKUP(H3002,FormSalesRepTable[],2,0)</f>
        <v>South</v>
      </c>
      <c r="N3002" s="13">
        <f t="shared" si="48"/>
        <v>24.5</v>
      </c>
    </row>
    <row r="3003" spans="7:14" x14ac:dyDescent="0.25">
      <c r="G3003" s="3">
        <v>41415</v>
      </c>
      <c r="H3003" t="s">
        <v>26</v>
      </c>
      <c r="I3003" t="s">
        <v>24</v>
      </c>
      <c r="J3003">
        <v>2.5000000000000001E-2</v>
      </c>
      <c r="K3003">
        <v>3</v>
      </c>
      <c r="L3003" s="13">
        <f>VLOOKUP(I3003,FormProductsTable[],2,0)*(1-FormTransactionsTable[[#This Row],[Discount]])</f>
        <v>33.15</v>
      </c>
      <c r="M3003" s="14" t="str">
        <f>VLOOKUP(H3003,FormSalesRepTable[],2,0)</f>
        <v>MidWest</v>
      </c>
      <c r="N3003" s="13">
        <f t="shared" si="48"/>
        <v>99.45</v>
      </c>
    </row>
    <row r="3004" spans="7:14" x14ac:dyDescent="0.25">
      <c r="G3004" s="3">
        <v>41622</v>
      </c>
      <c r="H3004" t="s">
        <v>43</v>
      </c>
      <c r="I3004" t="s">
        <v>17</v>
      </c>
      <c r="J3004">
        <v>0.01</v>
      </c>
      <c r="K3004">
        <v>1</v>
      </c>
      <c r="L3004" s="13">
        <f>VLOOKUP(I3004,FormProductsTable[],2,0)*(1-FormTransactionsTable[[#This Row],[Discount]])</f>
        <v>22.720499999999998</v>
      </c>
      <c r="M3004" s="14" t="str">
        <f>VLOOKUP(H3004,FormSalesRepTable[],2,0)</f>
        <v>MidWest</v>
      </c>
      <c r="N3004" s="13">
        <f t="shared" si="48"/>
        <v>22.72</v>
      </c>
    </row>
    <row r="3005" spans="7:14" x14ac:dyDescent="0.25">
      <c r="G3005" s="3">
        <v>41625</v>
      </c>
      <c r="H3005" t="s">
        <v>84</v>
      </c>
      <c r="I3005" t="s">
        <v>17</v>
      </c>
      <c r="J3005">
        <v>2.5000000000000001E-2</v>
      </c>
      <c r="K3005">
        <v>2</v>
      </c>
      <c r="L3005" s="13">
        <f>VLOOKUP(I3005,FormProductsTable[],2,0)*(1-FormTransactionsTable[[#This Row],[Discount]])</f>
        <v>22.376249999999999</v>
      </c>
      <c r="M3005" s="14" t="str">
        <f>VLOOKUP(H3005,FormSalesRepTable[],2,0)</f>
        <v>West</v>
      </c>
      <c r="N3005" s="13">
        <f t="shared" si="48"/>
        <v>44.75</v>
      </c>
    </row>
    <row r="3006" spans="7:14" x14ac:dyDescent="0.25">
      <c r="G3006" s="3">
        <v>41599</v>
      </c>
      <c r="H3006" t="s">
        <v>89</v>
      </c>
      <c r="I3006" t="s">
        <v>36</v>
      </c>
      <c r="J3006">
        <v>0</v>
      </c>
      <c r="K3006">
        <v>3</v>
      </c>
      <c r="L3006" s="13">
        <f>VLOOKUP(I3006,FormProductsTable[],2,0)*(1-FormTransactionsTable[[#This Row],[Discount]])</f>
        <v>25</v>
      </c>
      <c r="M3006" s="14" t="str">
        <f>VLOOKUP(H3006,FormSalesRepTable[],2,0)</f>
        <v>West</v>
      </c>
      <c r="N3006" s="13">
        <f t="shared" si="48"/>
        <v>75</v>
      </c>
    </row>
    <row r="3007" spans="7:14" x14ac:dyDescent="0.25">
      <c r="G3007" s="3">
        <v>41957</v>
      </c>
      <c r="H3007" t="s">
        <v>73</v>
      </c>
      <c r="I3007" t="s">
        <v>33</v>
      </c>
      <c r="J3007">
        <v>0</v>
      </c>
      <c r="K3007">
        <v>3</v>
      </c>
      <c r="L3007" s="13">
        <f>VLOOKUP(I3007,FormProductsTable[],2,0)*(1-FormTransactionsTable[[#This Row],[Discount]])</f>
        <v>23.5</v>
      </c>
      <c r="M3007" s="14" t="str">
        <f>VLOOKUP(H3007,FormSalesRepTable[],2,0)</f>
        <v>MidWest</v>
      </c>
      <c r="N3007" s="13">
        <f t="shared" si="48"/>
        <v>70.5</v>
      </c>
    </row>
    <row r="3008" spans="7:14" x14ac:dyDescent="0.25">
      <c r="G3008" s="3">
        <v>41848</v>
      </c>
      <c r="H3008" t="s">
        <v>57</v>
      </c>
      <c r="I3008" t="s">
        <v>17</v>
      </c>
      <c r="J3008">
        <v>0.03</v>
      </c>
      <c r="K3008">
        <v>3</v>
      </c>
      <c r="L3008" s="13">
        <f>VLOOKUP(I3008,FormProductsTable[],2,0)*(1-FormTransactionsTable[[#This Row],[Discount]])</f>
        <v>22.261499999999998</v>
      </c>
      <c r="M3008" s="14" t="str">
        <f>VLOOKUP(H3008,FormSalesRepTable[],2,0)</f>
        <v>East</v>
      </c>
      <c r="N3008" s="13">
        <f t="shared" si="48"/>
        <v>66.78</v>
      </c>
    </row>
    <row r="3009" spans="7:14" x14ac:dyDescent="0.25">
      <c r="G3009" s="3">
        <v>41544</v>
      </c>
      <c r="H3009" t="s">
        <v>67</v>
      </c>
      <c r="I3009" t="s">
        <v>24</v>
      </c>
      <c r="J3009">
        <v>0</v>
      </c>
      <c r="K3009">
        <v>2</v>
      </c>
      <c r="L3009" s="13">
        <f>VLOOKUP(I3009,FormProductsTable[],2,0)*(1-FormTransactionsTable[[#This Row],[Discount]])</f>
        <v>34</v>
      </c>
      <c r="M3009" s="14" t="str">
        <f>VLOOKUP(H3009,FormSalesRepTable[],2,0)</f>
        <v>West</v>
      </c>
      <c r="N3009" s="13">
        <f t="shared" si="48"/>
        <v>68</v>
      </c>
    </row>
    <row r="3010" spans="7:14" x14ac:dyDescent="0.25">
      <c r="G3010" s="3">
        <v>42000</v>
      </c>
      <c r="H3010" t="s">
        <v>26</v>
      </c>
      <c r="I3010" t="s">
        <v>16</v>
      </c>
      <c r="J3010">
        <v>0</v>
      </c>
      <c r="K3010">
        <v>3</v>
      </c>
      <c r="L3010" s="13">
        <f>VLOOKUP(I3010,FormProductsTable[],2,0)*(1-FormTransactionsTable[[#This Row],[Discount]])</f>
        <v>19.95</v>
      </c>
      <c r="M3010" s="14" t="str">
        <f>VLOOKUP(H3010,FormSalesRepTable[],2,0)</f>
        <v>MidWest</v>
      </c>
      <c r="N3010" s="13">
        <f t="shared" si="48"/>
        <v>59.85</v>
      </c>
    </row>
    <row r="3011" spans="7:14" x14ac:dyDescent="0.25">
      <c r="G3011" s="3">
        <v>41542</v>
      </c>
      <c r="H3011" t="s">
        <v>47</v>
      </c>
      <c r="I3011" t="s">
        <v>24</v>
      </c>
      <c r="J3011">
        <v>0.01</v>
      </c>
      <c r="K3011">
        <v>2</v>
      </c>
      <c r="L3011" s="13">
        <f>VLOOKUP(I3011,FormProductsTable[],2,0)*(1-FormTransactionsTable[[#This Row],[Discount]])</f>
        <v>33.659999999999997</v>
      </c>
      <c r="M3011" s="14" t="str">
        <f>VLOOKUP(H3011,FormSalesRepTable[],2,0)</f>
        <v>MidWest</v>
      </c>
      <c r="N3011" s="13">
        <f t="shared" ref="N3011:N3074" si="49">ROUND(L3011*K3011,2)</f>
        <v>67.319999999999993</v>
      </c>
    </row>
    <row r="3012" spans="7:14" x14ac:dyDescent="0.25">
      <c r="G3012" s="3">
        <v>41616</v>
      </c>
      <c r="H3012" t="s">
        <v>57</v>
      </c>
      <c r="I3012" t="s">
        <v>24</v>
      </c>
      <c r="J3012">
        <v>0</v>
      </c>
      <c r="K3012">
        <v>2</v>
      </c>
      <c r="L3012" s="13">
        <f>VLOOKUP(I3012,FormProductsTable[],2,0)*(1-FormTransactionsTable[[#This Row],[Discount]])</f>
        <v>34</v>
      </c>
      <c r="M3012" s="14" t="str">
        <f>VLOOKUP(H3012,FormSalesRepTable[],2,0)</f>
        <v>East</v>
      </c>
      <c r="N3012" s="13">
        <f t="shared" si="49"/>
        <v>68</v>
      </c>
    </row>
    <row r="3013" spans="7:14" x14ac:dyDescent="0.25">
      <c r="G3013" s="3">
        <v>41823</v>
      </c>
      <c r="H3013" t="s">
        <v>42</v>
      </c>
      <c r="I3013" t="s">
        <v>24</v>
      </c>
      <c r="J3013">
        <v>0</v>
      </c>
      <c r="K3013">
        <v>2</v>
      </c>
      <c r="L3013" s="13">
        <f>VLOOKUP(I3013,FormProductsTable[],2,0)*(1-FormTransactionsTable[[#This Row],[Discount]])</f>
        <v>34</v>
      </c>
      <c r="M3013" s="14" t="str">
        <f>VLOOKUP(H3013,FormSalesRepTable[],2,0)</f>
        <v>MidWest</v>
      </c>
      <c r="N3013" s="13">
        <f t="shared" si="49"/>
        <v>68</v>
      </c>
    </row>
    <row r="3014" spans="7:14" x14ac:dyDescent="0.25">
      <c r="G3014" s="3">
        <v>41996</v>
      </c>
      <c r="H3014" t="s">
        <v>84</v>
      </c>
      <c r="I3014" t="s">
        <v>30</v>
      </c>
      <c r="J3014">
        <v>1.4999999999999999E-2</v>
      </c>
      <c r="K3014">
        <v>2</v>
      </c>
      <c r="L3014" s="13">
        <f>VLOOKUP(I3014,FormProductsTable[],2,0)*(1-FormTransactionsTable[[#This Row],[Discount]])</f>
        <v>29.55</v>
      </c>
      <c r="M3014" s="14" t="str">
        <f>VLOOKUP(H3014,FormSalesRepTable[],2,0)</f>
        <v>West</v>
      </c>
      <c r="N3014" s="13">
        <f t="shared" si="49"/>
        <v>59.1</v>
      </c>
    </row>
    <row r="3015" spans="7:14" x14ac:dyDescent="0.25">
      <c r="G3015" s="3">
        <v>41624</v>
      </c>
      <c r="H3015" t="s">
        <v>13</v>
      </c>
      <c r="I3015" t="s">
        <v>12</v>
      </c>
      <c r="J3015">
        <v>0</v>
      </c>
      <c r="K3015">
        <v>6</v>
      </c>
      <c r="L3015" s="13">
        <f>VLOOKUP(I3015,FormProductsTable[],2,0)*(1-FormTransactionsTable[[#This Row],[Discount]])</f>
        <v>22.95</v>
      </c>
      <c r="M3015" s="14" t="str">
        <f>VLOOKUP(H3015,FormSalesRepTable[],2,0)</f>
        <v>West</v>
      </c>
      <c r="N3015" s="13">
        <f t="shared" si="49"/>
        <v>137.69999999999999</v>
      </c>
    </row>
    <row r="3016" spans="7:14" x14ac:dyDescent="0.25">
      <c r="G3016" s="3">
        <v>41611</v>
      </c>
      <c r="H3016" t="s">
        <v>39</v>
      </c>
      <c r="I3016" t="s">
        <v>11</v>
      </c>
      <c r="J3016">
        <v>2.5000000000000001E-2</v>
      </c>
      <c r="K3016">
        <v>1</v>
      </c>
      <c r="L3016" s="13">
        <f>VLOOKUP(I3016,FormProductsTable[],2,0)*(1-FormTransactionsTable[[#This Row],[Discount]])</f>
        <v>77.951250000000002</v>
      </c>
      <c r="M3016" s="14" t="str">
        <f>VLOOKUP(H3016,FormSalesRepTable[],2,0)</f>
        <v>East</v>
      </c>
      <c r="N3016" s="13">
        <f t="shared" si="49"/>
        <v>77.95</v>
      </c>
    </row>
    <row r="3017" spans="7:14" x14ac:dyDescent="0.25">
      <c r="G3017" s="3">
        <v>41986</v>
      </c>
      <c r="H3017" t="s">
        <v>72</v>
      </c>
      <c r="I3017" t="s">
        <v>24</v>
      </c>
      <c r="J3017">
        <v>0.02</v>
      </c>
      <c r="K3017">
        <v>3</v>
      </c>
      <c r="L3017" s="13">
        <f>VLOOKUP(I3017,FormProductsTable[],2,0)*(1-FormTransactionsTable[[#This Row],[Discount]])</f>
        <v>33.32</v>
      </c>
      <c r="M3017" s="14" t="str">
        <f>VLOOKUP(H3017,FormSalesRepTable[],2,0)</f>
        <v>West</v>
      </c>
      <c r="N3017" s="13">
        <f t="shared" si="49"/>
        <v>99.96</v>
      </c>
    </row>
    <row r="3018" spans="7:14" x14ac:dyDescent="0.25">
      <c r="G3018" s="3">
        <v>41979</v>
      </c>
      <c r="H3018" t="s">
        <v>82</v>
      </c>
      <c r="I3018" t="s">
        <v>36</v>
      </c>
      <c r="J3018">
        <v>0</v>
      </c>
      <c r="K3018">
        <v>1</v>
      </c>
      <c r="L3018" s="13">
        <f>VLOOKUP(I3018,FormProductsTable[],2,0)*(1-FormTransactionsTable[[#This Row],[Discount]])</f>
        <v>25</v>
      </c>
      <c r="M3018" s="14" t="str">
        <f>VLOOKUP(H3018,FormSalesRepTable[],2,0)</f>
        <v>South</v>
      </c>
      <c r="N3018" s="13">
        <f t="shared" si="49"/>
        <v>25</v>
      </c>
    </row>
    <row r="3019" spans="7:14" x14ac:dyDescent="0.25">
      <c r="G3019" s="3">
        <v>41986</v>
      </c>
      <c r="H3019" t="s">
        <v>46</v>
      </c>
      <c r="I3019" t="s">
        <v>21</v>
      </c>
      <c r="J3019">
        <v>0.03</v>
      </c>
      <c r="K3019">
        <v>2</v>
      </c>
      <c r="L3019" s="13">
        <f>VLOOKUP(I3019,FormProductsTable[],2,0)*(1-FormTransactionsTable[[#This Row],[Discount]])</f>
        <v>24.25</v>
      </c>
      <c r="M3019" s="14" t="str">
        <f>VLOOKUP(H3019,FormSalesRepTable[],2,0)</f>
        <v>South</v>
      </c>
      <c r="N3019" s="13">
        <f t="shared" si="49"/>
        <v>48.5</v>
      </c>
    </row>
    <row r="3020" spans="7:14" x14ac:dyDescent="0.25">
      <c r="G3020" s="3">
        <v>41819</v>
      </c>
      <c r="H3020" t="s">
        <v>54</v>
      </c>
      <c r="I3020" t="s">
        <v>36</v>
      </c>
      <c r="J3020">
        <v>0</v>
      </c>
      <c r="K3020">
        <v>2</v>
      </c>
      <c r="L3020" s="13">
        <f>VLOOKUP(I3020,FormProductsTable[],2,0)*(1-FormTransactionsTable[[#This Row],[Discount]])</f>
        <v>25</v>
      </c>
      <c r="M3020" s="14" t="str">
        <f>VLOOKUP(H3020,FormSalesRepTable[],2,0)</f>
        <v>South</v>
      </c>
      <c r="N3020" s="13">
        <f t="shared" si="49"/>
        <v>50</v>
      </c>
    </row>
    <row r="3021" spans="7:14" x14ac:dyDescent="0.25">
      <c r="G3021" s="3">
        <v>41990</v>
      </c>
      <c r="H3021" t="s">
        <v>13</v>
      </c>
      <c r="I3021" t="s">
        <v>16</v>
      </c>
      <c r="J3021">
        <v>0</v>
      </c>
      <c r="K3021">
        <v>2</v>
      </c>
      <c r="L3021" s="13">
        <f>VLOOKUP(I3021,FormProductsTable[],2,0)*(1-FormTransactionsTable[[#This Row],[Discount]])</f>
        <v>19.95</v>
      </c>
      <c r="M3021" s="14" t="str">
        <f>VLOOKUP(H3021,FormSalesRepTable[],2,0)</f>
        <v>West</v>
      </c>
      <c r="N3021" s="13">
        <f t="shared" si="49"/>
        <v>39.9</v>
      </c>
    </row>
    <row r="3022" spans="7:14" x14ac:dyDescent="0.25">
      <c r="G3022" s="3">
        <v>41601</v>
      </c>
      <c r="H3022" t="s">
        <v>40</v>
      </c>
      <c r="I3022" t="s">
        <v>33</v>
      </c>
      <c r="J3022">
        <v>0</v>
      </c>
      <c r="K3022">
        <v>2</v>
      </c>
      <c r="L3022" s="13">
        <f>VLOOKUP(I3022,FormProductsTable[],2,0)*(1-FormTransactionsTable[[#This Row],[Discount]])</f>
        <v>23.5</v>
      </c>
      <c r="M3022" s="14" t="str">
        <f>VLOOKUP(H3022,FormSalesRepTable[],2,0)</f>
        <v>South</v>
      </c>
      <c r="N3022" s="13">
        <f t="shared" si="49"/>
        <v>47</v>
      </c>
    </row>
    <row r="3023" spans="7:14" x14ac:dyDescent="0.25">
      <c r="G3023" s="3">
        <v>41604</v>
      </c>
      <c r="H3023" t="s">
        <v>47</v>
      </c>
      <c r="I3023" t="s">
        <v>24</v>
      </c>
      <c r="J3023">
        <v>0.03</v>
      </c>
      <c r="K3023">
        <v>3</v>
      </c>
      <c r="L3023" s="13">
        <f>VLOOKUP(I3023,FormProductsTable[],2,0)*(1-FormTransactionsTable[[#This Row],[Discount]])</f>
        <v>32.979999999999997</v>
      </c>
      <c r="M3023" s="14" t="str">
        <f>VLOOKUP(H3023,FormSalesRepTable[],2,0)</f>
        <v>MidWest</v>
      </c>
      <c r="N3023" s="13">
        <f t="shared" si="49"/>
        <v>98.94</v>
      </c>
    </row>
    <row r="3024" spans="7:14" x14ac:dyDescent="0.25">
      <c r="G3024" s="3">
        <v>41587</v>
      </c>
      <c r="H3024" t="s">
        <v>81</v>
      </c>
      <c r="I3024" t="s">
        <v>7</v>
      </c>
      <c r="J3024">
        <v>0</v>
      </c>
      <c r="K3024">
        <v>2</v>
      </c>
      <c r="L3024" s="13">
        <f>VLOOKUP(I3024,FormProductsTable[],2,0)*(1-FormTransactionsTable[[#This Row],[Discount]])</f>
        <v>21</v>
      </c>
      <c r="M3024" s="14" t="str">
        <f>VLOOKUP(H3024,FormSalesRepTable[],2,0)</f>
        <v>West</v>
      </c>
      <c r="N3024" s="13">
        <f t="shared" si="49"/>
        <v>42</v>
      </c>
    </row>
    <row r="3025" spans="7:14" x14ac:dyDescent="0.25">
      <c r="G3025" s="3">
        <v>41637</v>
      </c>
      <c r="H3025" t="s">
        <v>50</v>
      </c>
      <c r="I3025" t="s">
        <v>33</v>
      </c>
      <c r="J3025">
        <v>0.03</v>
      </c>
      <c r="K3025">
        <v>3</v>
      </c>
      <c r="L3025" s="13">
        <f>VLOOKUP(I3025,FormProductsTable[],2,0)*(1-FormTransactionsTable[[#This Row],[Discount]])</f>
        <v>22.794999999999998</v>
      </c>
      <c r="M3025" s="14" t="str">
        <f>VLOOKUP(H3025,FormSalesRepTable[],2,0)</f>
        <v>West</v>
      </c>
      <c r="N3025" s="13">
        <f t="shared" si="49"/>
        <v>68.39</v>
      </c>
    </row>
    <row r="3026" spans="7:14" x14ac:dyDescent="0.25">
      <c r="G3026" s="3">
        <v>41981</v>
      </c>
      <c r="H3026" t="s">
        <v>84</v>
      </c>
      <c r="I3026" t="s">
        <v>36</v>
      </c>
      <c r="J3026">
        <v>2.5000000000000001E-2</v>
      </c>
      <c r="K3026">
        <v>2</v>
      </c>
      <c r="L3026" s="13">
        <f>VLOOKUP(I3026,FormProductsTable[],2,0)*(1-FormTransactionsTable[[#This Row],[Discount]])</f>
        <v>24.375</v>
      </c>
      <c r="M3026" s="14" t="str">
        <f>VLOOKUP(H3026,FormSalesRepTable[],2,0)</f>
        <v>West</v>
      </c>
      <c r="N3026" s="13">
        <f t="shared" si="49"/>
        <v>48.75</v>
      </c>
    </row>
    <row r="3027" spans="7:14" x14ac:dyDescent="0.25">
      <c r="G3027" s="3">
        <v>41488</v>
      </c>
      <c r="H3027" t="s">
        <v>43</v>
      </c>
      <c r="I3027" t="s">
        <v>36</v>
      </c>
      <c r="J3027">
        <v>0</v>
      </c>
      <c r="K3027">
        <v>2</v>
      </c>
      <c r="L3027" s="13">
        <f>VLOOKUP(I3027,FormProductsTable[],2,0)*(1-FormTransactionsTable[[#This Row],[Discount]])</f>
        <v>25</v>
      </c>
      <c r="M3027" s="14" t="str">
        <f>VLOOKUP(H3027,FormSalesRepTable[],2,0)</f>
        <v>MidWest</v>
      </c>
      <c r="N3027" s="13">
        <f t="shared" si="49"/>
        <v>50</v>
      </c>
    </row>
    <row r="3028" spans="7:14" x14ac:dyDescent="0.25">
      <c r="G3028" s="3">
        <v>41870</v>
      </c>
      <c r="H3028" t="s">
        <v>53</v>
      </c>
      <c r="I3028" t="s">
        <v>16</v>
      </c>
      <c r="J3028">
        <v>0</v>
      </c>
      <c r="K3028">
        <v>1</v>
      </c>
      <c r="L3028" s="13">
        <f>VLOOKUP(I3028,FormProductsTable[],2,0)*(1-FormTransactionsTable[[#This Row],[Discount]])</f>
        <v>19.95</v>
      </c>
      <c r="M3028" s="14" t="str">
        <f>VLOOKUP(H3028,FormSalesRepTable[],2,0)</f>
        <v>East</v>
      </c>
      <c r="N3028" s="13">
        <f t="shared" si="49"/>
        <v>19.95</v>
      </c>
    </row>
    <row r="3029" spans="7:14" x14ac:dyDescent="0.25">
      <c r="G3029" s="3">
        <v>41596</v>
      </c>
      <c r="H3029" t="s">
        <v>55</v>
      </c>
      <c r="I3029" t="s">
        <v>16</v>
      </c>
      <c r="J3029">
        <v>0</v>
      </c>
      <c r="K3029">
        <v>1</v>
      </c>
      <c r="L3029" s="13">
        <f>VLOOKUP(I3029,FormProductsTable[],2,0)*(1-FormTransactionsTable[[#This Row],[Discount]])</f>
        <v>19.95</v>
      </c>
      <c r="M3029" s="14" t="str">
        <f>VLOOKUP(H3029,FormSalesRepTable[],2,0)</f>
        <v>West</v>
      </c>
      <c r="N3029" s="13">
        <f t="shared" si="49"/>
        <v>19.95</v>
      </c>
    </row>
    <row r="3030" spans="7:14" x14ac:dyDescent="0.25">
      <c r="G3030" s="3">
        <v>41615</v>
      </c>
      <c r="H3030" t="s">
        <v>71</v>
      </c>
      <c r="I3030" t="s">
        <v>33</v>
      </c>
      <c r="J3030">
        <v>0.03</v>
      </c>
      <c r="K3030">
        <v>1</v>
      </c>
      <c r="L3030" s="13">
        <f>VLOOKUP(I3030,FormProductsTable[],2,0)*(1-FormTransactionsTable[[#This Row],[Discount]])</f>
        <v>22.794999999999998</v>
      </c>
      <c r="M3030" s="14" t="str">
        <f>VLOOKUP(H3030,FormSalesRepTable[],2,0)</f>
        <v>East</v>
      </c>
      <c r="N3030" s="13">
        <f t="shared" si="49"/>
        <v>22.8</v>
      </c>
    </row>
    <row r="3031" spans="7:14" x14ac:dyDescent="0.25">
      <c r="G3031" s="3">
        <v>41594</v>
      </c>
      <c r="H3031" t="s">
        <v>23</v>
      </c>
      <c r="I3031" t="s">
        <v>36</v>
      </c>
      <c r="J3031">
        <v>0</v>
      </c>
      <c r="K3031">
        <v>3</v>
      </c>
      <c r="L3031" s="13">
        <f>VLOOKUP(I3031,FormProductsTable[],2,0)*(1-FormTransactionsTable[[#This Row],[Discount]])</f>
        <v>25</v>
      </c>
      <c r="M3031" s="14" t="str">
        <f>VLOOKUP(H3031,FormSalesRepTable[],2,0)</f>
        <v>MidWest</v>
      </c>
      <c r="N3031" s="13">
        <f t="shared" si="49"/>
        <v>75</v>
      </c>
    </row>
    <row r="3032" spans="7:14" x14ac:dyDescent="0.25">
      <c r="G3032" s="3">
        <v>41818</v>
      </c>
      <c r="H3032" t="s">
        <v>35</v>
      </c>
      <c r="I3032" t="s">
        <v>21</v>
      </c>
      <c r="J3032">
        <v>0.02</v>
      </c>
      <c r="K3032">
        <v>2</v>
      </c>
      <c r="L3032" s="13">
        <f>VLOOKUP(I3032,FormProductsTable[],2,0)*(1-FormTransactionsTable[[#This Row],[Discount]])</f>
        <v>24.5</v>
      </c>
      <c r="M3032" s="14" t="str">
        <f>VLOOKUP(H3032,FormSalesRepTable[],2,0)</f>
        <v>West</v>
      </c>
      <c r="N3032" s="13">
        <f t="shared" si="49"/>
        <v>49</v>
      </c>
    </row>
    <row r="3033" spans="7:14" x14ac:dyDescent="0.25">
      <c r="G3033" s="3">
        <v>41605</v>
      </c>
      <c r="H3033" t="s">
        <v>86</v>
      </c>
      <c r="I3033" t="s">
        <v>36</v>
      </c>
      <c r="J3033">
        <v>0</v>
      </c>
      <c r="K3033">
        <v>1</v>
      </c>
      <c r="L3033" s="13">
        <f>VLOOKUP(I3033,FormProductsTable[],2,0)*(1-FormTransactionsTable[[#This Row],[Discount]])</f>
        <v>25</v>
      </c>
      <c r="M3033" s="14" t="str">
        <f>VLOOKUP(H3033,FormSalesRepTable[],2,0)</f>
        <v>South</v>
      </c>
      <c r="N3033" s="13">
        <f t="shared" si="49"/>
        <v>25</v>
      </c>
    </row>
    <row r="3034" spans="7:14" x14ac:dyDescent="0.25">
      <c r="G3034" s="3">
        <v>41612</v>
      </c>
      <c r="H3034" t="s">
        <v>43</v>
      </c>
      <c r="I3034" t="s">
        <v>17</v>
      </c>
      <c r="J3034">
        <v>0.02</v>
      </c>
      <c r="K3034">
        <v>3</v>
      </c>
      <c r="L3034" s="13">
        <f>VLOOKUP(I3034,FormProductsTable[],2,0)*(1-FormTransactionsTable[[#This Row],[Discount]])</f>
        <v>22.491</v>
      </c>
      <c r="M3034" s="14" t="str">
        <f>VLOOKUP(H3034,FormSalesRepTable[],2,0)</f>
        <v>MidWest</v>
      </c>
      <c r="N3034" s="13">
        <f t="shared" si="49"/>
        <v>67.47</v>
      </c>
    </row>
    <row r="3035" spans="7:14" x14ac:dyDescent="0.25">
      <c r="G3035" s="3">
        <v>41955</v>
      </c>
      <c r="H3035" t="s">
        <v>84</v>
      </c>
      <c r="I3035" t="s">
        <v>33</v>
      </c>
      <c r="J3035">
        <v>0.03</v>
      </c>
      <c r="K3035">
        <v>4</v>
      </c>
      <c r="L3035" s="13">
        <f>VLOOKUP(I3035,FormProductsTable[],2,0)*(1-FormTransactionsTable[[#This Row],[Discount]])</f>
        <v>22.794999999999998</v>
      </c>
      <c r="M3035" s="14" t="str">
        <f>VLOOKUP(H3035,FormSalesRepTable[],2,0)</f>
        <v>West</v>
      </c>
      <c r="N3035" s="13">
        <f t="shared" si="49"/>
        <v>91.18</v>
      </c>
    </row>
    <row r="3036" spans="7:14" x14ac:dyDescent="0.25">
      <c r="G3036" s="3">
        <v>41967</v>
      </c>
      <c r="H3036" t="s">
        <v>71</v>
      </c>
      <c r="I3036" t="s">
        <v>16</v>
      </c>
      <c r="J3036">
        <v>0</v>
      </c>
      <c r="K3036">
        <v>1</v>
      </c>
      <c r="L3036" s="13">
        <f>VLOOKUP(I3036,FormProductsTable[],2,0)*(1-FormTransactionsTable[[#This Row],[Discount]])</f>
        <v>19.95</v>
      </c>
      <c r="M3036" s="14" t="str">
        <f>VLOOKUP(H3036,FormSalesRepTable[],2,0)</f>
        <v>East</v>
      </c>
      <c r="N3036" s="13">
        <f t="shared" si="49"/>
        <v>19.95</v>
      </c>
    </row>
    <row r="3037" spans="7:14" x14ac:dyDescent="0.25">
      <c r="G3037" s="3">
        <v>41587</v>
      </c>
      <c r="H3037" t="s">
        <v>34</v>
      </c>
      <c r="I3037" t="s">
        <v>33</v>
      </c>
      <c r="J3037">
        <v>0.01</v>
      </c>
      <c r="K3037">
        <v>2</v>
      </c>
      <c r="L3037" s="13">
        <f>VLOOKUP(I3037,FormProductsTable[],2,0)*(1-FormTransactionsTable[[#This Row],[Discount]])</f>
        <v>23.265000000000001</v>
      </c>
      <c r="M3037" s="14" t="str">
        <f>VLOOKUP(H3037,FormSalesRepTable[],2,0)</f>
        <v>MidWest</v>
      </c>
      <c r="N3037" s="13">
        <f t="shared" si="49"/>
        <v>46.53</v>
      </c>
    </row>
    <row r="3038" spans="7:14" x14ac:dyDescent="0.25">
      <c r="G3038" s="3">
        <v>41659</v>
      </c>
      <c r="H3038" t="s">
        <v>84</v>
      </c>
      <c r="I3038" t="s">
        <v>41</v>
      </c>
      <c r="J3038">
        <v>0</v>
      </c>
      <c r="K3038">
        <v>2</v>
      </c>
      <c r="L3038" s="13">
        <f>VLOOKUP(I3038,FormProductsTable[],2,0)*(1-FormTransactionsTable[[#This Row],[Discount]])</f>
        <v>19</v>
      </c>
      <c r="M3038" s="14" t="str">
        <f>VLOOKUP(H3038,FormSalesRepTable[],2,0)</f>
        <v>West</v>
      </c>
      <c r="N3038" s="13">
        <f t="shared" si="49"/>
        <v>38</v>
      </c>
    </row>
    <row r="3039" spans="7:14" x14ac:dyDescent="0.25">
      <c r="G3039" s="3">
        <v>41592</v>
      </c>
      <c r="H3039" t="s">
        <v>81</v>
      </c>
      <c r="I3039" t="s">
        <v>33</v>
      </c>
      <c r="J3039">
        <v>0.01</v>
      </c>
      <c r="K3039">
        <v>2</v>
      </c>
      <c r="L3039" s="13">
        <f>VLOOKUP(I3039,FormProductsTable[],2,0)*(1-FormTransactionsTable[[#This Row],[Discount]])</f>
        <v>23.265000000000001</v>
      </c>
      <c r="M3039" s="14" t="str">
        <f>VLOOKUP(H3039,FormSalesRepTable[],2,0)</f>
        <v>West</v>
      </c>
      <c r="N3039" s="13">
        <f t="shared" si="49"/>
        <v>46.53</v>
      </c>
    </row>
    <row r="3040" spans="7:14" x14ac:dyDescent="0.25">
      <c r="G3040" s="3">
        <v>41610</v>
      </c>
      <c r="H3040" t="s">
        <v>81</v>
      </c>
      <c r="I3040" t="s">
        <v>24</v>
      </c>
      <c r="J3040">
        <v>2.5000000000000001E-2</v>
      </c>
      <c r="K3040">
        <v>2</v>
      </c>
      <c r="L3040" s="13">
        <f>VLOOKUP(I3040,FormProductsTable[],2,0)*(1-FormTransactionsTable[[#This Row],[Discount]])</f>
        <v>33.15</v>
      </c>
      <c r="M3040" s="14" t="str">
        <f>VLOOKUP(H3040,FormSalesRepTable[],2,0)</f>
        <v>West</v>
      </c>
      <c r="N3040" s="13">
        <f t="shared" si="49"/>
        <v>66.3</v>
      </c>
    </row>
    <row r="3041" spans="7:14" x14ac:dyDescent="0.25">
      <c r="G3041" s="3">
        <v>41973</v>
      </c>
      <c r="H3041" t="s">
        <v>10</v>
      </c>
      <c r="I3041" t="s">
        <v>24</v>
      </c>
      <c r="J3041">
        <v>0.02</v>
      </c>
      <c r="K3041">
        <v>1</v>
      </c>
      <c r="L3041" s="13">
        <f>VLOOKUP(I3041,FormProductsTable[],2,0)*(1-FormTransactionsTable[[#This Row],[Discount]])</f>
        <v>33.32</v>
      </c>
      <c r="M3041" s="14" t="str">
        <f>VLOOKUP(H3041,FormSalesRepTable[],2,0)</f>
        <v>West</v>
      </c>
      <c r="N3041" s="13">
        <f t="shared" si="49"/>
        <v>33.32</v>
      </c>
    </row>
    <row r="3042" spans="7:14" x14ac:dyDescent="0.25">
      <c r="G3042" s="3">
        <v>41972</v>
      </c>
      <c r="H3042" t="s">
        <v>23</v>
      </c>
      <c r="I3042" t="s">
        <v>41</v>
      </c>
      <c r="J3042">
        <v>0.01</v>
      </c>
      <c r="K3042">
        <v>2</v>
      </c>
      <c r="L3042" s="13">
        <f>VLOOKUP(I3042,FormProductsTable[],2,0)*(1-FormTransactionsTable[[#This Row],[Discount]])</f>
        <v>18.809999999999999</v>
      </c>
      <c r="M3042" s="14" t="str">
        <f>VLOOKUP(H3042,FormSalesRepTable[],2,0)</f>
        <v>MidWest</v>
      </c>
      <c r="N3042" s="13">
        <f t="shared" si="49"/>
        <v>37.619999999999997</v>
      </c>
    </row>
    <row r="3043" spans="7:14" x14ac:dyDescent="0.25">
      <c r="G3043" s="3">
        <v>41899</v>
      </c>
      <c r="H3043" t="s">
        <v>80</v>
      </c>
      <c r="I3043" t="s">
        <v>16</v>
      </c>
      <c r="J3043">
        <v>0</v>
      </c>
      <c r="K3043">
        <v>3</v>
      </c>
      <c r="L3043" s="13">
        <f>VLOOKUP(I3043,FormProductsTable[],2,0)*(1-FormTransactionsTable[[#This Row],[Discount]])</f>
        <v>19.95</v>
      </c>
      <c r="M3043" s="14" t="str">
        <f>VLOOKUP(H3043,FormSalesRepTable[],2,0)</f>
        <v>East</v>
      </c>
      <c r="N3043" s="13">
        <f t="shared" si="49"/>
        <v>59.85</v>
      </c>
    </row>
    <row r="3044" spans="7:14" x14ac:dyDescent="0.25">
      <c r="G3044" s="3">
        <v>41693</v>
      </c>
      <c r="H3044" t="s">
        <v>70</v>
      </c>
      <c r="I3044" t="s">
        <v>16</v>
      </c>
      <c r="J3044">
        <v>2.5000000000000001E-2</v>
      </c>
      <c r="K3044">
        <v>2</v>
      </c>
      <c r="L3044" s="13">
        <f>VLOOKUP(I3044,FormProductsTable[],2,0)*(1-FormTransactionsTable[[#This Row],[Discount]])</f>
        <v>19.451249999999998</v>
      </c>
      <c r="M3044" s="14" t="str">
        <f>VLOOKUP(H3044,FormSalesRepTable[],2,0)</f>
        <v>MidWest</v>
      </c>
      <c r="N3044" s="13">
        <f t="shared" si="49"/>
        <v>38.9</v>
      </c>
    </row>
    <row r="3045" spans="7:14" x14ac:dyDescent="0.25">
      <c r="G3045" s="3">
        <v>41615</v>
      </c>
      <c r="H3045" t="s">
        <v>31</v>
      </c>
      <c r="I3045" t="s">
        <v>21</v>
      </c>
      <c r="J3045">
        <v>0</v>
      </c>
      <c r="K3045">
        <v>1</v>
      </c>
      <c r="L3045" s="13">
        <f>VLOOKUP(I3045,FormProductsTable[],2,0)*(1-FormTransactionsTable[[#This Row],[Discount]])</f>
        <v>25</v>
      </c>
      <c r="M3045" s="14" t="str">
        <f>VLOOKUP(H3045,FormSalesRepTable[],2,0)</f>
        <v>West</v>
      </c>
      <c r="N3045" s="13">
        <f t="shared" si="49"/>
        <v>25</v>
      </c>
    </row>
    <row r="3046" spans="7:14" x14ac:dyDescent="0.25">
      <c r="G3046" s="3">
        <v>41978</v>
      </c>
      <c r="H3046" t="s">
        <v>43</v>
      </c>
      <c r="I3046" t="s">
        <v>17</v>
      </c>
      <c r="J3046">
        <v>0</v>
      </c>
      <c r="K3046">
        <v>2</v>
      </c>
      <c r="L3046" s="13">
        <f>VLOOKUP(I3046,FormProductsTable[],2,0)*(1-FormTransactionsTable[[#This Row],[Discount]])</f>
        <v>22.95</v>
      </c>
      <c r="M3046" s="14" t="str">
        <f>VLOOKUP(H3046,FormSalesRepTable[],2,0)</f>
        <v>MidWest</v>
      </c>
      <c r="N3046" s="13">
        <f t="shared" si="49"/>
        <v>45.9</v>
      </c>
    </row>
    <row r="3047" spans="7:14" x14ac:dyDescent="0.25">
      <c r="G3047" s="3">
        <v>41671</v>
      </c>
      <c r="H3047" t="s">
        <v>91</v>
      </c>
      <c r="I3047" t="s">
        <v>27</v>
      </c>
      <c r="J3047">
        <v>0</v>
      </c>
      <c r="K3047">
        <v>3</v>
      </c>
      <c r="L3047" s="13">
        <f>VLOOKUP(I3047,FormProductsTable[],2,0)*(1-FormTransactionsTable[[#This Row],[Discount]])</f>
        <v>27.5</v>
      </c>
      <c r="M3047" s="14" t="str">
        <f>VLOOKUP(H3047,FormSalesRepTable[],2,0)</f>
        <v>West</v>
      </c>
      <c r="N3047" s="13">
        <f t="shared" si="49"/>
        <v>82.5</v>
      </c>
    </row>
    <row r="3048" spans="7:14" x14ac:dyDescent="0.25">
      <c r="G3048" s="3">
        <v>41615</v>
      </c>
      <c r="H3048" t="s">
        <v>28</v>
      </c>
      <c r="I3048" t="s">
        <v>33</v>
      </c>
      <c r="J3048">
        <v>1.4999999999999999E-2</v>
      </c>
      <c r="K3048">
        <v>3</v>
      </c>
      <c r="L3048" s="13">
        <f>VLOOKUP(I3048,FormProductsTable[],2,0)*(1-FormTransactionsTable[[#This Row],[Discount]])</f>
        <v>23.147500000000001</v>
      </c>
      <c r="M3048" s="14" t="str">
        <f>VLOOKUP(H3048,FormSalesRepTable[],2,0)</f>
        <v>MidWest</v>
      </c>
      <c r="N3048" s="13">
        <f t="shared" si="49"/>
        <v>69.44</v>
      </c>
    </row>
    <row r="3049" spans="7:14" x14ac:dyDescent="0.25">
      <c r="G3049" s="3">
        <v>41950</v>
      </c>
      <c r="H3049" t="s">
        <v>54</v>
      </c>
      <c r="I3049" t="s">
        <v>30</v>
      </c>
      <c r="J3049">
        <v>0</v>
      </c>
      <c r="K3049">
        <v>2</v>
      </c>
      <c r="L3049" s="13">
        <f>VLOOKUP(I3049,FormProductsTable[],2,0)*(1-FormTransactionsTable[[#This Row],[Discount]])</f>
        <v>30</v>
      </c>
      <c r="M3049" s="14" t="str">
        <f>VLOOKUP(H3049,FormSalesRepTable[],2,0)</f>
        <v>South</v>
      </c>
      <c r="N3049" s="13">
        <f t="shared" si="49"/>
        <v>60</v>
      </c>
    </row>
    <row r="3050" spans="7:14" x14ac:dyDescent="0.25">
      <c r="G3050" s="3">
        <v>41619</v>
      </c>
      <c r="H3050" t="s">
        <v>58</v>
      </c>
      <c r="I3050" t="s">
        <v>16</v>
      </c>
      <c r="J3050">
        <v>1.4999999999999999E-2</v>
      </c>
      <c r="K3050">
        <v>1</v>
      </c>
      <c r="L3050" s="13">
        <f>VLOOKUP(I3050,FormProductsTable[],2,0)*(1-FormTransactionsTable[[#This Row],[Discount]])</f>
        <v>19.650749999999999</v>
      </c>
      <c r="M3050" s="14" t="str">
        <f>VLOOKUP(H3050,FormSalesRepTable[],2,0)</f>
        <v>East</v>
      </c>
      <c r="N3050" s="13">
        <f t="shared" si="49"/>
        <v>19.649999999999999</v>
      </c>
    </row>
    <row r="3051" spans="7:14" x14ac:dyDescent="0.25">
      <c r="G3051" s="3">
        <v>41517</v>
      </c>
      <c r="H3051" t="s">
        <v>46</v>
      </c>
      <c r="I3051" t="s">
        <v>24</v>
      </c>
      <c r="J3051">
        <v>2.5000000000000001E-2</v>
      </c>
      <c r="K3051">
        <v>1</v>
      </c>
      <c r="L3051" s="13">
        <f>VLOOKUP(I3051,FormProductsTable[],2,0)*(1-FormTransactionsTable[[#This Row],[Discount]])</f>
        <v>33.15</v>
      </c>
      <c r="M3051" s="14" t="str">
        <f>VLOOKUP(H3051,FormSalesRepTable[],2,0)</f>
        <v>South</v>
      </c>
      <c r="N3051" s="13">
        <f t="shared" si="49"/>
        <v>33.15</v>
      </c>
    </row>
    <row r="3052" spans="7:14" x14ac:dyDescent="0.25">
      <c r="G3052" s="3">
        <v>41801</v>
      </c>
      <c r="H3052" t="s">
        <v>8</v>
      </c>
      <c r="I3052" t="s">
        <v>36</v>
      </c>
      <c r="J3052">
        <v>1.4999999999999999E-2</v>
      </c>
      <c r="K3052">
        <v>3</v>
      </c>
      <c r="L3052" s="13">
        <f>VLOOKUP(I3052,FormProductsTable[],2,0)*(1-FormTransactionsTable[[#This Row],[Discount]])</f>
        <v>24.625</v>
      </c>
      <c r="M3052" s="14" t="str">
        <f>VLOOKUP(H3052,FormSalesRepTable[],2,0)</f>
        <v>MidWest</v>
      </c>
      <c r="N3052" s="13">
        <f t="shared" si="49"/>
        <v>73.88</v>
      </c>
    </row>
    <row r="3053" spans="7:14" x14ac:dyDescent="0.25">
      <c r="G3053" s="3">
        <v>42001</v>
      </c>
      <c r="H3053" t="s">
        <v>49</v>
      </c>
      <c r="I3053" t="s">
        <v>33</v>
      </c>
      <c r="J3053">
        <v>1.4999999999999999E-2</v>
      </c>
      <c r="K3053">
        <v>3</v>
      </c>
      <c r="L3053" s="13">
        <f>VLOOKUP(I3053,FormProductsTable[],2,0)*(1-FormTransactionsTable[[#This Row],[Discount]])</f>
        <v>23.147500000000001</v>
      </c>
      <c r="M3053" s="14" t="str">
        <f>VLOOKUP(H3053,FormSalesRepTable[],2,0)</f>
        <v>MidWest</v>
      </c>
      <c r="N3053" s="13">
        <f t="shared" si="49"/>
        <v>69.44</v>
      </c>
    </row>
    <row r="3054" spans="7:14" x14ac:dyDescent="0.25">
      <c r="G3054" s="3">
        <v>41958</v>
      </c>
      <c r="H3054" t="s">
        <v>46</v>
      </c>
      <c r="I3054" t="s">
        <v>12</v>
      </c>
      <c r="J3054">
        <v>0</v>
      </c>
      <c r="K3054">
        <v>2</v>
      </c>
      <c r="L3054" s="13">
        <f>VLOOKUP(I3054,FormProductsTable[],2,0)*(1-FormTransactionsTable[[#This Row],[Discount]])</f>
        <v>22.95</v>
      </c>
      <c r="M3054" s="14" t="str">
        <f>VLOOKUP(H3054,FormSalesRepTable[],2,0)</f>
        <v>South</v>
      </c>
      <c r="N3054" s="13">
        <f t="shared" si="49"/>
        <v>45.9</v>
      </c>
    </row>
    <row r="3055" spans="7:14" x14ac:dyDescent="0.25">
      <c r="G3055" s="3">
        <v>41978</v>
      </c>
      <c r="H3055" t="s">
        <v>28</v>
      </c>
      <c r="I3055" t="s">
        <v>17</v>
      </c>
      <c r="J3055">
        <v>0</v>
      </c>
      <c r="K3055">
        <v>3</v>
      </c>
      <c r="L3055" s="13">
        <f>VLOOKUP(I3055,FormProductsTable[],2,0)*(1-FormTransactionsTable[[#This Row],[Discount]])</f>
        <v>22.95</v>
      </c>
      <c r="M3055" s="14" t="str">
        <f>VLOOKUP(H3055,FormSalesRepTable[],2,0)</f>
        <v>MidWest</v>
      </c>
      <c r="N3055" s="13">
        <f t="shared" si="49"/>
        <v>68.849999999999994</v>
      </c>
    </row>
    <row r="3056" spans="7:14" x14ac:dyDescent="0.25">
      <c r="G3056" s="3">
        <v>41329</v>
      </c>
      <c r="H3056" t="s">
        <v>67</v>
      </c>
      <c r="I3056" t="s">
        <v>16</v>
      </c>
      <c r="J3056">
        <v>0</v>
      </c>
      <c r="K3056">
        <v>3</v>
      </c>
      <c r="L3056" s="13">
        <f>VLOOKUP(I3056,FormProductsTable[],2,0)*(1-FormTransactionsTable[[#This Row],[Discount]])</f>
        <v>19.95</v>
      </c>
      <c r="M3056" s="14" t="str">
        <f>VLOOKUP(H3056,FormSalesRepTable[],2,0)</f>
        <v>West</v>
      </c>
      <c r="N3056" s="13">
        <f t="shared" si="49"/>
        <v>59.85</v>
      </c>
    </row>
    <row r="3057" spans="7:14" x14ac:dyDescent="0.25">
      <c r="G3057" s="3">
        <v>41965</v>
      </c>
      <c r="H3057" t="s">
        <v>66</v>
      </c>
      <c r="I3057" t="s">
        <v>17</v>
      </c>
      <c r="J3057">
        <v>0.01</v>
      </c>
      <c r="K3057">
        <v>1</v>
      </c>
      <c r="L3057" s="13">
        <f>VLOOKUP(I3057,FormProductsTable[],2,0)*(1-FormTransactionsTable[[#This Row],[Discount]])</f>
        <v>22.720499999999998</v>
      </c>
      <c r="M3057" s="14" t="str">
        <f>VLOOKUP(H3057,FormSalesRepTable[],2,0)</f>
        <v>West</v>
      </c>
      <c r="N3057" s="13">
        <f t="shared" si="49"/>
        <v>22.72</v>
      </c>
    </row>
    <row r="3058" spans="7:14" x14ac:dyDescent="0.25">
      <c r="G3058" s="3">
        <v>41960</v>
      </c>
      <c r="H3058" t="s">
        <v>72</v>
      </c>
      <c r="I3058" t="s">
        <v>21</v>
      </c>
      <c r="J3058">
        <v>1.4999999999999999E-2</v>
      </c>
      <c r="K3058">
        <v>2</v>
      </c>
      <c r="L3058" s="13">
        <f>VLOOKUP(I3058,FormProductsTable[],2,0)*(1-FormTransactionsTable[[#This Row],[Discount]])</f>
        <v>24.625</v>
      </c>
      <c r="M3058" s="14" t="str">
        <f>VLOOKUP(H3058,FormSalesRepTable[],2,0)</f>
        <v>West</v>
      </c>
      <c r="N3058" s="13">
        <f t="shared" si="49"/>
        <v>49.25</v>
      </c>
    </row>
    <row r="3059" spans="7:14" x14ac:dyDescent="0.25">
      <c r="G3059" s="3">
        <v>41959</v>
      </c>
      <c r="H3059" t="s">
        <v>23</v>
      </c>
      <c r="I3059" t="s">
        <v>24</v>
      </c>
      <c r="J3059">
        <v>0.03</v>
      </c>
      <c r="K3059">
        <v>4</v>
      </c>
      <c r="L3059" s="13">
        <f>VLOOKUP(I3059,FormProductsTable[],2,0)*(1-FormTransactionsTable[[#This Row],[Discount]])</f>
        <v>32.979999999999997</v>
      </c>
      <c r="M3059" s="14" t="str">
        <f>VLOOKUP(H3059,FormSalesRepTable[],2,0)</f>
        <v>MidWest</v>
      </c>
      <c r="N3059" s="13">
        <f t="shared" si="49"/>
        <v>131.91999999999999</v>
      </c>
    </row>
    <row r="3060" spans="7:14" x14ac:dyDescent="0.25">
      <c r="G3060" s="3">
        <v>41688</v>
      </c>
      <c r="H3060" t="s">
        <v>75</v>
      </c>
      <c r="I3060" t="s">
        <v>17</v>
      </c>
      <c r="J3060">
        <v>0</v>
      </c>
      <c r="K3060">
        <v>1</v>
      </c>
      <c r="L3060" s="13">
        <f>VLOOKUP(I3060,FormProductsTable[],2,0)*(1-FormTransactionsTable[[#This Row],[Discount]])</f>
        <v>22.95</v>
      </c>
      <c r="M3060" s="14" t="str">
        <f>VLOOKUP(H3060,FormSalesRepTable[],2,0)</f>
        <v>MidWest</v>
      </c>
      <c r="N3060" s="13">
        <f t="shared" si="49"/>
        <v>22.95</v>
      </c>
    </row>
    <row r="3061" spans="7:14" x14ac:dyDescent="0.25">
      <c r="G3061" s="3">
        <v>41619</v>
      </c>
      <c r="H3061" t="s">
        <v>34</v>
      </c>
      <c r="I3061" t="s">
        <v>27</v>
      </c>
      <c r="J3061">
        <v>0</v>
      </c>
      <c r="K3061">
        <v>4</v>
      </c>
      <c r="L3061" s="13">
        <f>VLOOKUP(I3061,FormProductsTable[],2,0)*(1-FormTransactionsTable[[#This Row],[Discount]])</f>
        <v>27.5</v>
      </c>
      <c r="M3061" s="14" t="str">
        <f>VLOOKUP(H3061,FormSalesRepTable[],2,0)</f>
        <v>MidWest</v>
      </c>
      <c r="N3061" s="13">
        <f t="shared" si="49"/>
        <v>110</v>
      </c>
    </row>
    <row r="3062" spans="7:14" x14ac:dyDescent="0.25">
      <c r="G3062" s="3">
        <v>41688</v>
      </c>
      <c r="H3062" t="s">
        <v>26</v>
      </c>
      <c r="I3062" t="s">
        <v>17</v>
      </c>
      <c r="J3062">
        <v>1.4999999999999999E-2</v>
      </c>
      <c r="K3062">
        <v>1</v>
      </c>
      <c r="L3062" s="13">
        <f>VLOOKUP(I3062,FormProductsTable[],2,0)*(1-FormTransactionsTable[[#This Row],[Discount]])</f>
        <v>22.60575</v>
      </c>
      <c r="M3062" s="14" t="str">
        <f>VLOOKUP(H3062,FormSalesRepTable[],2,0)</f>
        <v>MidWest</v>
      </c>
      <c r="N3062" s="13">
        <f t="shared" si="49"/>
        <v>22.61</v>
      </c>
    </row>
    <row r="3063" spans="7:14" x14ac:dyDescent="0.25">
      <c r="G3063" s="3">
        <v>41995</v>
      </c>
      <c r="H3063" t="s">
        <v>65</v>
      </c>
      <c r="I3063" t="s">
        <v>12</v>
      </c>
      <c r="J3063">
        <v>1.4999999999999999E-2</v>
      </c>
      <c r="K3063">
        <v>2</v>
      </c>
      <c r="L3063" s="13">
        <f>VLOOKUP(I3063,FormProductsTable[],2,0)*(1-FormTransactionsTable[[#This Row],[Discount]])</f>
        <v>22.60575</v>
      </c>
      <c r="M3063" s="14" t="str">
        <f>VLOOKUP(H3063,FormSalesRepTable[],2,0)</f>
        <v>MidWest</v>
      </c>
      <c r="N3063" s="13">
        <f t="shared" si="49"/>
        <v>45.21</v>
      </c>
    </row>
    <row r="3064" spans="7:14" x14ac:dyDescent="0.25">
      <c r="G3064" s="3">
        <v>41955</v>
      </c>
      <c r="H3064" t="s">
        <v>44</v>
      </c>
      <c r="I3064" t="s">
        <v>36</v>
      </c>
      <c r="J3064">
        <v>0</v>
      </c>
      <c r="K3064">
        <v>18</v>
      </c>
      <c r="L3064" s="13">
        <f>VLOOKUP(I3064,FormProductsTable[],2,0)*(1-FormTransactionsTable[[#This Row],[Discount]])</f>
        <v>25</v>
      </c>
      <c r="M3064" s="14" t="str">
        <f>VLOOKUP(H3064,FormSalesRepTable[],2,0)</f>
        <v>MidWest</v>
      </c>
      <c r="N3064" s="13">
        <f t="shared" si="49"/>
        <v>450</v>
      </c>
    </row>
    <row r="3065" spans="7:14" x14ac:dyDescent="0.25">
      <c r="G3065" s="3">
        <v>42003</v>
      </c>
      <c r="H3065" t="s">
        <v>26</v>
      </c>
      <c r="I3065" t="s">
        <v>24</v>
      </c>
      <c r="J3065">
        <v>0</v>
      </c>
      <c r="K3065">
        <v>2</v>
      </c>
      <c r="L3065" s="13">
        <f>VLOOKUP(I3065,FormProductsTable[],2,0)*(1-FormTransactionsTable[[#This Row],[Discount]])</f>
        <v>34</v>
      </c>
      <c r="M3065" s="14" t="str">
        <f>VLOOKUP(H3065,FormSalesRepTable[],2,0)</f>
        <v>MidWest</v>
      </c>
      <c r="N3065" s="13">
        <f t="shared" si="49"/>
        <v>68</v>
      </c>
    </row>
    <row r="3066" spans="7:14" x14ac:dyDescent="0.25">
      <c r="G3066" s="3">
        <v>41630</v>
      </c>
      <c r="H3066" t="s">
        <v>53</v>
      </c>
      <c r="I3066" t="s">
        <v>21</v>
      </c>
      <c r="J3066">
        <v>0.03</v>
      </c>
      <c r="K3066">
        <v>3</v>
      </c>
      <c r="L3066" s="13">
        <f>VLOOKUP(I3066,FormProductsTable[],2,0)*(1-FormTransactionsTable[[#This Row],[Discount]])</f>
        <v>24.25</v>
      </c>
      <c r="M3066" s="14" t="str">
        <f>VLOOKUP(H3066,FormSalesRepTable[],2,0)</f>
        <v>East</v>
      </c>
      <c r="N3066" s="13">
        <f t="shared" si="49"/>
        <v>72.75</v>
      </c>
    </row>
    <row r="3067" spans="7:14" x14ac:dyDescent="0.25">
      <c r="G3067" s="3">
        <v>41638</v>
      </c>
      <c r="H3067" t="s">
        <v>29</v>
      </c>
      <c r="I3067" t="s">
        <v>16</v>
      </c>
      <c r="J3067">
        <v>0</v>
      </c>
      <c r="K3067">
        <v>1</v>
      </c>
      <c r="L3067" s="13">
        <f>VLOOKUP(I3067,FormProductsTable[],2,0)*(1-FormTransactionsTable[[#This Row],[Discount]])</f>
        <v>19.95</v>
      </c>
      <c r="M3067" s="14" t="str">
        <f>VLOOKUP(H3067,FormSalesRepTable[],2,0)</f>
        <v>East</v>
      </c>
      <c r="N3067" s="13">
        <f t="shared" si="49"/>
        <v>19.95</v>
      </c>
    </row>
    <row r="3068" spans="7:14" x14ac:dyDescent="0.25">
      <c r="G3068" s="3">
        <v>41805</v>
      </c>
      <c r="H3068" t="s">
        <v>57</v>
      </c>
      <c r="I3068" t="s">
        <v>17</v>
      </c>
      <c r="J3068">
        <v>0</v>
      </c>
      <c r="K3068">
        <v>1</v>
      </c>
      <c r="L3068" s="13">
        <f>VLOOKUP(I3068,FormProductsTable[],2,0)*(1-FormTransactionsTable[[#This Row],[Discount]])</f>
        <v>22.95</v>
      </c>
      <c r="M3068" s="14" t="str">
        <f>VLOOKUP(H3068,FormSalesRepTable[],2,0)</f>
        <v>East</v>
      </c>
      <c r="N3068" s="13">
        <f t="shared" si="49"/>
        <v>22.95</v>
      </c>
    </row>
    <row r="3069" spans="7:14" x14ac:dyDescent="0.25">
      <c r="G3069" s="3">
        <v>41386</v>
      </c>
      <c r="H3069" t="s">
        <v>84</v>
      </c>
      <c r="I3069" t="s">
        <v>21</v>
      </c>
      <c r="J3069">
        <v>0.01</v>
      </c>
      <c r="K3069">
        <v>2</v>
      </c>
      <c r="L3069" s="13">
        <f>VLOOKUP(I3069,FormProductsTable[],2,0)*(1-FormTransactionsTable[[#This Row],[Discount]])</f>
        <v>24.75</v>
      </c>
      <c r="M3069" s="14" t="str">
        <f>VLOOKUP(H3069,FormSalesRepTable[],2,0)</f>
        <v>West</v>
      </c>
      <c r="N3069" s="13">
        <f t="shared" si="49"/>
        <v>49.5</v>
      </c>
    </row>
    <row r="3070" spans="7:14" x14ac:dyDescent="0.25">
      <c r="G3070" s="3">
        <v>41984</v>
      </c>
      <c r="H3070" t="s">
        <v>89</v>
      </c>
      <c r="I3070" t="s">
        <v>16</v>
      </c>
      <c r="J3070">
        <v>0</v>
      </c>
      <c r="K3070">
        <v>7</v>
      </c>
      <c r="L3070" s="13">
        <f>VLOOKUP(I3070,FormProductsTable[],2,0)*(1-FormTransactionsTable[[#This Row],[Discount]])</f>
        <v>19.95</v>
      </c>
      <c r="M3070" s="14" t="str">
        <f>VLOOKUP(H3070,FormSalesRepTable[],2,0)</f>
        <v>West</v>
      </c>
      <c r="N3070" s="13">
        <f t="shared" si="49"/>
        <v>139.65</v>
      </c>
    </row>
    <row r="3071" spans="7:14" x14ac:dyDescent="0.25">
      <c r="G3071" s="3">
        <v>41613</v>
      </c>
      <c r="H3071" t="s">
        <v>25</v>
      </c>
      <c r="I3071" t="s">
        <v>24</v>
      </c>
      <c r="J3071">
        <v>0</v>
      </c>
      <c r="K3071">
        <v>2</v>
      </c>
      <c r="L3071" s="13">
        <f>VLOOKUP(I3071,FormProductsTable[],2,0)*(1-FormTransactionsTable[[#This Row],[Discount]])</f>
        <v>34</v>
      </c>
      <c r="M3071" s="14" t="str">
        <f>VLOOKUP(H3071,FormSalesRepTable[],2,0)</f>
        <v>West</v>
      </c>
      <c r="N3071" s="13">
        <f t="shared" si="49"/>
        <v>68</v>
      </c>
    </row>
    <row r="3072" spans="7:14" x14ac:dyDescent="0.25">
      <c r="G3072" s="3">
        <v>41629</v>
      </c>
      <c r="H3072" t="s">
        <v>84</v>
      </c>
      <c r="I3072" t="s">
        <v>30</v>
      </c>
      <c r="J3072">
        <v>0</v>
      </c>
      <c r="K3072">
        <v>2</v>
      </c>
      <c r="L3072" s="13">
        <f>VLOOKUP(I3072,FormProductsTable[],2,0)*(1-FormTransactionsTable[[#This Row],[Discount]])</f>
        <v>30</v>
      </c>
      <c r="M3072" s="14" t="str">
        <f>VLOOKUP(H3072,FormSalesRepTable[],2,0)</f>
        <v>West</v>
      </c>
      <c r="N3072" s="13">
        <f t="shared" si="49"/>
        <v>60</v>
      </c>
    </row>
    <row r="3073" spans="7:14" x14ac:dyDescent="0.25">
      <c r="G3073" s="3">
        <v>41980</v>
      </c>
      <c r="H3073" t="s">
        <v>25</v>
      </c>
      <c r="I3073" t="s">
        <v>33</v>
      </c>
      <c r="J3073">
        <v>1.4999999999999999E-2</v>
      </c>
      <c r="K3073">
        <v>4</v>
      </c>
      <c r="L3073" s="13">
        <f>VLOOKUP(I3073,FormProductsTable[],2,0)*(1-FormTransactionsTable[[#This Row],[Discount]])</f>
        <v>23.147500000000001</v>
      </c>
      <c r="M3073" s="14" t="str">
        <f>VLOOKUP(H3073,FormSalesRepTable[],2,0)</f>
        <v>West</v>
      </c>
      <c r="N3073" s="13">
        <f t="shared" si="49"/>
        <v>92.59</v>
      </c>
    </row>
    <row r="3074" spans="7:14" x14ac:dyDescent="0.25">
      <c r="G3074" s="3">
        <v>41416</v>
      </c>
      <c r="H3074" t="s">
        <v>55</v>
      </c>
      <c r="I3074" t="s">
        <v>17</v>
      </c>
      <c r="J3074">
        <v>1.4999999999999999E-2</v>
      </c>
      <c r="K3074">
        <v>3</v>
      </c>
      <c r="L3074" s="13">
        <f>VLOOKUP(I3074,FormProductsTable[],2,0)*(1-FormTransactionsTable[[#This Row],[Discount]])</f>
        <v>22.60575</v>
      </c>
      <c r="M3074" s="14" t="str">
        <f>VLOOKUP(H3074,FormSalesRepTable[],2,0)</f>
        <v>West</v>
      </c>
      <c r="N3074" s="13">
        <f t="shared" si="49"/>
        <v>67.819999999999993</v>
      </c>
    </row>
    <row r="3075" spans="7:14" x14ac:dyDescent="0.25">
      <c r="G3075" s="3">
        <v>41962</v>
      </c>
      <c r="H3075" t="s">
        <v>44</v>
      </c>
      <c r="I3075" t="s">
        <v>24</v>
      </c>
      <c r="J3075">
        <v>0</v>
      </c>
      <c r="K3075">
        <v>1</v>
      </c>
      <c r="L3075" s="13">
        <f>VLOOKUP(I3075,FormProductsTable[],2,0)*(1-FormTransactionsTable[[#This Row],[Discount]])</f>
        <v>34</v>
      </c>
      <c r="M3075" s="14" t="str">
        <f>VLOOKUP(H3075,FormSalesRepTable[],2,0)</f>
        <v>MidWest</v>
      </c>
      <c r="N3075" s="13">
        <f t="shared" ref="N3075:N3138" si="50">ROUND(L3075*K3075,2)</f>
        <v>34</v>
      </c>
    </row>
    <row r="3076" spans="7:14" x14ac:dyDescent="0.25">
      <c r="G3076" s="3">
        <v>41594</v>
      </c>
      <c r="H3076" t="s">
        <v>84</v>
      </c>
      <c r="I3076" t="s">
        <v>27</v>
      </c>
      <c r="J3076">
        <v>2.5000000000000001E-2</v>
      </c>
      <c r="K3076">
        <v>12</v>
      </c>
      <c r="L3076" s="13">
        <f>VLOOKUP(I3076,FormProductsTable[],2,0)*(1-FormTransactionsTable[[#This Row],[Discount]])</f>
        <v>26.8125</v>
      </c>
      <c r="M3076" s="14" t="str">
        <f>VLOOKUP(H3076,FormSalesRepTable[],2,0)</f>
        <v>West</v>
      </c>
      <c r="N3076" s="13">
        <f t="shared" si="50"/>
        <v>321.75</v>
      </c>
    </row>
    <row r="3077" spans="7:14" x14ac:dyDescent="0.25">
      <c r="G3077" s="3">
        <v>41610</v>
      </c>
      <c r="H3077" t="s">
        <v>93</v>
      </c>
      <c r="I3077" t="s">
        <v>24</v>
      </c>
      <c r="J3077">
        <v>0.03</v>
      </c>
      <c r="K3077">
        <v>2</v>
      </c>
      <c r="L3077" s="13">
        <f>VLOOKUP(I3077,FormProductsTable[],2,0)*(1-FormTransactionsTable[[#This Row],[Discount]])</f>
        <v>32.979999999999997</v>
      </c>
      <c r="M3077" s="14" t="str">
        <f>VLOOKUP(H3077,FormSalesRepTable[],2,0)</f>
        <v>MidWest</v>
      </c>
      <c r="N3077" s="13">
        <f t="shared" si="50"/>
        <v>65.959999999999994</v>
      </c>
    </row>
    <row r="3078" spans="7:14" x14ac:dyDescent="0.25">
      <c r="G3078" s="3">
        <v>41691</v>
      </c>
      <c r="H3078" t="s">
        <v>56</v>
      </c>
      <c r="I3078" t="s">
        <v>33</v>
      </c>
      <c r="J3078">
        <v>0.03</v>
      </c>
      <c r="K3078">
        <v>4</v>
      </c>
      <c r="L3078" s="13">
        <f>VLOOKUP(I3078,FormProductsTable[],2,0)*(1-FormTransactionsTable[[#This Row],[Discount]])</f>
        <v>22.794999999999998</v>
      </c>
      <c r="M3078" s="14" t="str">
        <f>VLOOKUP(H3078,FormSalesRepTable[],2,0)</f>
        <v>South</v>
      </c>
      <c r="N3078" s="13">
        <f t="shared" si="50"/>
        <v>91.18</v>
      </c>
    </row>
    <row r="3079" spans="7:14" x14ac:dyDescent="0.25">
      <c r="G3079" s="3">
        <v>41982</v>
      </c>
      <c r="H3079" t="s">
        <v>32</v>
      </c>
      <c r="I3079" t="s">
        <v>16</v>
      </c>
      <c r="J3079">
        <v>0</v>
      </c>
      <c r="K3079">
        <v>1</v>
      </c>
      <c r="L3079" s="13">
        <f>VLOOKUP(I3079,FormProductsTable[],2,0)*(1-FormTransactionsTable[[#This Row],[Discount]])</f>
        <v>19.95</v>
      </c>
      <c r="M3079" s="14" t="str">
        <f>VLOOKUP(H3079,FormSalesRepTable[],2,0)</f>
        <v>MidWest</v>
      </c>
      <c r="N3079" s="13">
        <f t="shared" si="50"/>
        <v>19.95</v>
      </c>
    </row>
    <row r="3080" spans="7:14" x14ac:dyDescent="0.25">
      <c r="G3080" s="3">
        <v>41601</v>
      </c>
      <c r="H3080" t="s">
        <v>75</v>
      </c>
      <c r="I3080" t="s">
        <v>24</v>
      </c>
      <c r="J3080">
        <v>2.5000000000000001E-2</v>
      </c>
      <c r="K3080">
        <v>2</v>
      </c>
      <c r="L3080" s="13">
        <f>VLOOKUP(I3080,FormProductsTable[],2,0)*(1-FormTransactionsTable[[#This Row],[Discount]])</f>
        <v>33.15</v>
      </c>
      <c r="M3080" s="14" t="str">
        <f>VLOOKUP(H3080,FormSalesRepTable[],2,0)</f>
        <v>MidWest</v>
      </c>
      <c r="N3080" s="13">
        <f t="shared" si="50"/>
        <v>66.3</v>
      </c>
    </row>
    <row r="3081" spans="7:14" x14ac:dyDescent="0.25">
      <c r="G3081" s="3">
        <v>41835</v>
      </c>
      <c r="H3081" t="s">
        <v>83</v>
      </c>
      <c r="I3081" t="s">
        <v>33</v>
      </c>
      <c r="J3081">
        <v>0</v>
      </c>
      <c r="K3081">
        <v>2</v>
      </c>
      <c r="L3081" s="13">
        <f>VLOOKUP(I3081,FormProductsTable[],2,0)*(1-FormTransactionsTable[[#This Row],[Discount]])</f>
        <v>23.5</v>
      </c>
      <c r="M3081" s="14" t="str">
        <f>VLOOKUP(H3081,FormSalesRepTable[],2,0)</f>
        <v>East</v>
      </c>
      <c r="N3081" s="13">
        <f t="shared" si="50"/>
        <v>47</v>
      </c>
    </row>
    <row r="3082" spans="7:14" x14ac:dyDescent="0.25">
      <c r="G3082" s="3">
        <v>41982</v>
      </c>
      <c r="H3082" t="s">
        <v>75</v>
      </c>
      <c r="I3082" t="s">
        <v>12</v>
      </c>
      <c r="J3082">
        <v>0</v>
      </c>
      <c r="K3082">
        <v>3</v>
      </c>
      <c r="L3082" s="13">
        <f>VLOOKUP(I3082,FormProductsTable[],2,0)*(1-FormTransactionsTable[[#This Row],[Discount]])</f>
        <v>22.95</v>
      </c>
      <c r="M3082" s="14" t="str">
        <f>VLOOKUP(H3082,FormSalesRepTable[],2,0)</f>
        <v>MidWest</v>
      </c>
      <c r="N3082" s="13">
        <f t="shared" si="50"/>
        <v>68.849999999999994</v>
      </c>
    </row>
    <row r="3083" spans="7:14" x14ac:dyDescent="0.25">
      <c r="G3083" s="3">
        <v>41523</v>
      </c>
      <c r="H3083" t="s">
        <v>49</v>
      </c>
      <c r="I3083" t="s">
        <v>21</v>
      </c>
      <c r="J3083">
        <v>1.4999999999999999E-2</v>
      </c>
      <c r="K3083">
        <v>1</v>
      </c>
      <c r="L3083" s="13">
        <f>VLOOKUP(I3083,FormProductsTable[],2,0)*(1-FormTransactionsTable[[#This Row],[Discount]])</f>
        <v>24.625</v>
      </c>
      <c r="M3083" s="14" t="str">
        <f>VLOOKUP(H3083,FormSalesRepTable[],2,0)</f>
        <v>MidWest</v>
      </c>
      <c r="N3083" s="13">
        <f t="shared" si="50"/>
        <v>24.63</v>
      </c>
    </row>
    <row r="3084" spans="7:14" x14ac:dyDescent="0.25">
      <c r="G3084" s="3">
        <v>41612</v>
      </c>
      <c r="H3084" t="s">
        <v>23</v>
      </c>
      <c r="I3084" t="s">
        <v>36</v>
      </c>
      <c r="J3084">
        <v>0</v>
      </c>
      <c r="K3084">
        <v>1</v>
      </c>
      <c r="L3084" s="13">
        <f>VLOOKUP(I3084,FormProductsTable[],2,0)*(1-FormTransactionsTable[[#This Row],[Discount]])</f>
        <v>25</v>
      </c>
      <c r="M3084" s="14" t="str">
        <f>VLOOKUP(H3084,FormSalesRepTable[],2,0)</f>
        <v>MidWest</v>
      </c>
      <c r="N3084" s="13">
        <f t="shared" si="50"/>
        <v>25</v>
      </c>
    </row>
    <row r="3085" spans="7:14" x14ac:dyDescent="0.25">
      <c r="G3085" s="3">
        <v>41840</v>
      </c>
      <c r="H3085" t="s">
        <v>26</v>
      </c>
      <c r="I3085" t="s">
        <v>12</v>
      </c>
      <c r="J3085">
        <v>0.03</v>
      </c>
      <c r="K3085">
        <v>3</v>
      </c>
      <c r="L3085" s="13">
        <f>VLOOKUP(I3085,FormProductsTable[],2,0)*(1-FormTransactionsTable[[#This Row],[Discount]])</f>
        <v>22.261499999999998</v>
      </c>
      <c r="M3085" s="14" t="str">
        <f>VLOOKUP(H3085,FormSalesRepTable[],2,0)</f>
        <v>MidWest</v>
      </c>
      <c r="N3085" s="13">
        <f t="shared" si="50"/>
        <v>66.78</v>
      </c>
    </row>
    <row r="3086" spans="7:14" x14ac:dyDescent="0.25">
      <c r="G3086" s="3">
        <v>41586</v>
      </c>
      <c r="H3086" t="s">
        <v>40</v>
      </c>
      <c r="I3086" t="s">
        <v>30</v>
      </c>
      <c r="J3086">
        <v>0</v>
      </c>
      <c r="K3086">
        <v>2</v>
      </c>
      <c r="L3086" s="13">
        <f>VLOOKUP(I3086,FormProductsTable[],2,0)*(1-FormTransactionsTable[[#This Row],[Discount]])</f>
        <v>30</v>
      </c>
      <c r="M3086" s="14" t="str">
        <f>VLOOKUP(H3086,FormSalesRepTable[],2,0)</f>
        <v>South</v>
      </c>
      <c r="N3086" s="13">
        <f t="shared" si="50"/>
        <v>60</v>
      </c>
    </row>
    <row r="3087" spans="7:14" x14ac:dyDescent="0.25">
      <c r="G3087" s="3">
        <v>41963</v>
      </c>
      <c r="H3087" t="s">
        <v>59</v>
      </c>
      <c r="I3087" t="s">
        <v>12</v>
      </c>
      <c r="J3087">
        <v>0</v>
      </c>
      <c r="K3087">
        <v>1</v>
      </c>
      <c r="L3087" s="13">
        <f>VLOOKUP(I3087,FormProductsTable[],2,0)*(1-FormTransactionsTable[[#This Row],[Discount]])</f>
        <v>22.95</v>
      </c>
      <c r="M3087" s="14" t="str">
        <f>VLOOKUP(H3087,FormSalesRepTable[],2,0)</f>
        <v>South</v>
      </c>
      <c r="N3087" s="13">
        <f t="shared" si="50"/>
        <v>22.95</v>
      </c>
    </row>
    <row r="3088" spans="7:14" x14ac:dyDescent="0.25">
      <c r="G3088" s="3">
        <v>41634</v>
      </c>
      <c r="H3088" t="s">
        <v>84</v>
      </c>
      <c r="I3088" t="s">
        <v>21</v>
      </c>
      <c r="J3088">
        <v>0</v>
      </c>
      <c r="K3088">
        <v>11</v>
      </c>
      <c r="L3088" s="13">
        <f>VLOOKUP(I3088,FormProductsTable[],2,0)*(1-FormTransactionsTable[[#This Row],[Discount]])</f>
        <v>25</v>
      </c>
      <c r="M3088" s="14" t="str">
        <f>VLOOKUP(H3088,FormSalesRepTable[],2,0)</f>
        <v>West</v>
      </c>
      <c r="N3088" s="13">
        <f t="shared" si="50"/>
        <v>275</v>
      </c>
    </row>
    <row r="3089" spans="7:14" x14ac:dyDescent="0.25">
      <c r="G3089" s="3">
        <v>41495</v>
      </c>
      <c r="H3089" t="s">
        <v>90</v>
      </c>
      <c r="I3089" t="s">
        <v>16</v>
      </c>
      <c r="J3089">
        <v>0.01</v>
      </c>
      <c r="K3089">
        <v>2</v>
      </c>
      <c r="L3089" s="13">
        <f>VLOOKUP(I3089,FormProductsTable[],2,0)*(1-FormTransactionsTable[[#This Row],[Discount]])</f>
        <v>19.750499999999999</v>
      </c>
      <c r="M3089" s="14" t="str">
        <f>VLOOKUP(H3089,FormSalesRepTable[],2,0)</f>
        <v>East</v>
      </c>
      <c r="N3089" s="13">
        <f t="shared" si="50"/>
        <v>39.5</v>
      </c>
    </row>
    <row r="3090" spans="7:14" x14ac:dyDescent="0.25">
      <c r="G3090" s="3">
        <v>41955</v>
      </c>
      <c r="H3090" t="s">
        <v>45</v>
      </c>
      <c r="I3090" t="s">
        <v>11</v>
      </c>
      <c r="J3090">
        <v>0.02</v>
      </c>
      <c r="K3090">
        <v>1</v>
      </c>
      <c r="L3090" s="13">
        <f>VLOOKUP(I3090,FormProductsTable[],2,0)*(1-FormTransactionsTable[[#This Row],[Discount]])</f>
        <v>78.350999999999999</v>
      </c>
      <c r="M3090" s="14" t="str">
        <f>VLOOKUP(H3090,FormSalesRepTable[],2,0)</f>
        <v>MidWest</v>
      </c>
      <c r="N3090" s="13">
        <f t="shared" si="50"/>
        <v>78.349999999999994</v>
      </c>
    </row>
    <row r="3091" spans="7:14" x14ac:dyDescent="0.25">
      <c r="G3091" s="3">
        <v>41950</v>
      </c>
      <c r="H3091" t="s">
        <v>51</v>
      </c>
      <c r="I3091" t="s">
        <v>36</v>
      </c>
      <c r="J3091">
        <v>0</v>
      </c>
      <c r="K3091">
        <v>2</v>
      </c>
      <c r="L3091" s="13">
        <f>VLOOKUP(I3091,FormProductsTable[],2,0)*(1-FormTransactionsTable[[#This Row],[Discount]])</f>
        <v>25</v>
      </c>
      <c r="M3091" s="14" t="str">
        <f>VLOOKUP(H3091,FormSalesRepTable[],2,0)</f>
        <v>South</v>
      </c>
      <c r="N3091" s="13">
        <f t="shared" si="50"/>
        <v>50</v>
      </c>
    </row>
    <row r="3092" spans="7:14" x14ac:dyDescent="0.25">
      <c r="G3092" s="3">
        <v>41967</v>
      </c>
      <c r="H3092" t="s">
        <v>32</v>
      </c>
      <c r="I3092" t="s">
        <v>17</v>
      </c>
      <c r="J3092">
        <v>0</v>
      </c>
      <c r="K3092">
        <v>1</v>
      </c>
      <c r="L3092" s="13">
        <f>VLOOKUP(I3092,FormProductsTable[],2,0)*(1-FormTransactionsTable[[#This Row],[Discount]])</f>
        <v>22.95</v>
      </c>
      <c r="M3092" s="14" t="str">
        <f>VLOOKUP(H3092,FormSalesRepTable[],2,0)</f>
        <v>MidWest</v>
      </c>
      <c r="N3092" s="13">
        <f t="shared" si="50"/>
        <v>22.95</v>
      </c>
    </row>
    <row r="3093" spans="7:14" x14ac:dyDescent="0.25">
      <c r="G3093" s="3">
        <v>42003</v>
      </c>
      <c r="H3093" t="s">
        <v>15</v>
      </c>
      <c r="I3093" t="s">
        <v>7</v>
      </c>
      <c r="J3093">
        <v>0</v>
      </c>
      <c r="K3093">
        <v>2</v>
      </c>
      <c r="L3093" s="13">
        <f>VLOOKUP(I3093,FormProductsTable[],2,0)*(1-FormTransactionsTable[[#This Row],[Discount]])</f>
        <v>21</v>
      </c>
      <c r="M3093" s="14" t="str">
        <f>VLOOKUP(H3093,FormSalesRepTable[],2,0)</f>
        <v>MidWest</v>
      </c>
      <c r="N3093" s="13">
        <f t="shared" si="50"/>
        <v>42</v>
      </c>
    </row>
    <row r="3094" spans="7:14" x14ac:dyDescent="0.25">
      <c r="G3094" s="3">
        <v>41983</v>
      </c>
      <c r="H3094" t="s">
        <v>34</v>
      </c>
      <c r="I3094" t="s">
        <v>17</v>
      </c>
      <c r="J3094">
        <v>1.4999999999999999E-2</v>
      </c>
      <c r="K3094">
        <v>3</v>
      </c>
      <c r="L3094" s="13">
        <f>VLOOKUP(I3094,FormProductsTable[],2,0)*(1-FormTransactionsTable[[#This Row],[Discount]])</f>
        <v>22.60575</v>
      </c>
      <c r="M3094" s="14" t="str">
        <f>VLOOKUP(H3094,FormSalesRepTable[],2,0)</f>
        <v>MidWest</v>
      </c>
      <c r="N3094" s="13">
        <f t="shared" si="50"/>
        <v>67.819999999999993</v>
      </c>
    </row>
    <row r="3095" spans="7:14" x14ac:dyDescent="0.25">
      <c r="G3095" s="3">
        <v>41605</v>
      </c>
      <c r="H3095" t="s">
        <v>83</v>
      </c>
      <c r="I3095" t="s">
        <v>33</v>
      </c>
      <c r="J3095">
        <v>1.4999999999999999E-2</v>
      </c>
      <c r="K3095">
        <v>2</v>
      </c>
      <c r="L3095" s="13">
        <f>VLOOKUP(I3095,FormProductsTable[],2,0)*(1-FormTransactionsTable[[#This Row],[Discount]])</f>
        <v>23.147500000000001</v>
      </c>
      <c r="M3095" s="14" t="str">
        <f>VLOOKUP(H3095,FormSalesRepTable[],2,0)</f>
        <v>East</v>
      </c>
      <c r="N3095" s="13">
        <f t="shared" si="50"/>
        <v>46.3</v>
      </c>
    </row>
    <row r="3096" spans="7:14" x14ac:dyDescent="0.25">
      <c r="G3096" s="3">
        <v>41622</v>
      </c>
      <c r="H3096" t="s">
        <v>31</v>
      </c>
      <c r="I3096" t="s">
        <v>7</v>
      </c>
      <c r="J3096">
        <v>1.4999999999999999E-2</v>
      </c>
      <c r="K3096">
        <v>11</v>
      </c>
      <c r="L3096" s="13">
        <f>VLOOKUP(I3096,FormProductsTable[],2,0)*(1-FormTransactionsTable[[#This Row],[Discount]])</f>
        <v>20.684999999999999</v>
      </c>
      <c r="M3096" s="14" t="str">
        <f>VLOOKUP(H3096,FormSalesRepTable[],2,0)</f>
        <v>West</v>
      </c>
      <c r="N3096" s="13">
        <f t="shared" si="50"/>
        <v>227.54</v>
      </c>
    </row>
    <row r="3097" spans="7:14" x14ac:dyDescent="0.25">
      <c r="G3097" s="3">
        <v>41595</v>
      </c>
      <c r="H3097" t="s">
        <v>77</v>
      </c>
      <c r="I3097" t="s">
        <v>21</v>
      </c>
      <c r="J3097">
        <v>0</v>
      </c>
      <c r="K3097">
        <v>3</v>
      </c>
      <c r="L3097" s="13">
        <f>VLOOKUP(I3097,FormProductsTable[],2,0)*(1-FormTransactionsTable[[#This Row],[Discount]])</f>
        <v>25</v>
      </c>
      <c r="M3097" s="14" t="str">
        <f>VLOOKUP(H3097,FormSalesRepTable[],2,0)</f>
        <v>West</v>
      </c>
      <c r="N3097" s="13">
        <f t="shared" si="50"/>
        <v>75</v>
      </c>
    </row>
    <row r="3098" spans="7:14" x14ac:dyDescent="0.25">
      <c r="G3098" s="3">
        <v>41973</v>
      </c>
      <c r="H3098" t="s">
        <v>26</v>
      </c>
      <c r="I3098" t="s">
        <v>16</v>
      </c>
      <c r="J3098">
        <v>0</v>
      </c>
      <c r="K3098">
        <v>2</v>
      </c>
      <c r="L3098" s="13">
        <f>VLOOKUP(I3098,FormProductsTable[],2,0)*(1-FormTransactionsTable[[#This Row],[Discount]])</f>
        <v>19.95</v>
      </c>
      <c r="M3098" s="14" t="str">
        <f>VLOOKUP(H3098,FormSalesRepTable[],2,0)</f>
        <v>MidWest</v>
      </c>
      <c r="N3098" s="13">
        <f t="shared" si="50"/>
        <v>39.9</v>
      </c>
    </row>
    <row r="3099" spans="7:14" x14ac:dyDescent="0.25">
      <c r="G3099" s="3">
        <v>41897</v>
      </c>
      <c r="H3099" t="s">
        <v>45</v>
      </c>
      <c r="I3099" t="s">
        <v>36</v>
      </c>
      <c r="J3099">
        <v>0</v>
      </c>
      <c r="K3099">
        <v>2</v>
      </c>
      <c r="L3099" s="13">
        <f>VLOOKUP(I3099,FormProductsTable[],2,0)*(1-FormTransactionsTable[[#This Row],[Discount]])</f>
        <v>25</v>
      </c>
      <c r="M3099" s="14" t="str">
        <f>VLOOKUP(H3099,FormSalesRepTable[],2,0)</f>
        <v>MidWest</v>
      </c>
      <c r="N3099" s="13">
        <f t="shared" si="50"/>
        <v>50</v>
      </c>
    </row>
    <row r="3100" spans="7:14" x14ac:dyDescent="0.25">
      <c r="G3100" s="3">
        <v>41341</v>
      </c>
      <c r="H3100" t="s">
        <v>79</v>
      </c>
      <c r="I3100" t="s">
        <v>30</v>
      </c>
      <c r="J3100">
        <v>0</v>
      </c>
      <c r="K3100">
        <v>4</v>
      </c>
      <c r="L3100" s="13">
        <f>VLOOKUP(I3100,FormProductsTable[],2,0)*(1-FormTransactionsTable[[#This Row],[Discount]])</f>
        <v>30</v>
      </c>
      <c r="M3100" s="14" t="str">
        <f>VLOOKUP(H3100,FormSalesRepTable[],2,0)</f>
        <v>MidWest</v>
      </c>
      <c r="N3100" s="13">
        <f t="shared" si="50"/>
        <v>120</v>
      </c>
    </row>
    <row r="3101" spans="7:14" x14ac:dyDescent="0.25">
      <c r="G3101" s="3">
        <v>41944</v>
      </c>
      <c r="H3101" t="s">
        <v>73</v>
      </c>
      <c r="I3101" t="s">
        <v>17</v>
      </c>
      <c r="J3101">
        <v>0</v>
      </c>
      <c r="K3101">
        <v>2</v>
      </c>
      <c r="L3101" s="13">
        <f>VLOOKUP(I3101,FormProductsTable[],2,0)*(1-FormTransactionsTable[[#This Row],[Discount]])</f>
        <v>22.95</v>
      </c>
      <c r="M3101" s="14" t="str">
        <f>VLOOKUP(H3101,FormSalesRepTable[],2,0)</f>
        <v>MidWest</v>
      </c>
      <c r="N3101" s="13">
        <f t="shared" si="50"/>
        <v>45.9</v>
      </c>
    </row>
    <row r="3102" spans="7:14" x14ac:dyDescent="0.25">
      <c r="G3102" s="3">
        <v>41729</v>
      </c>
      <c r="H3102" t="s">
        <v>77</v>
      </c>
      <c r="I3102" t="s">
        <v>17</v>
      </c>
      <c r="J3102">
        <v>0</v>
      </c>
      <c r="K3102">
        <v>2</v>
      </c>
      <c r="L3102" s="13">
        <f>VLOOKUP(I3102,FormProductsTable[],2,0)*(1-FormTransactionsTable[[#This Row],[Discount]])</f>
        <v>22.95</v>
      </c>
      <c r="M3102" s="14" t="str">
        <f>VLOOKUP(H3102,FormSalesRepTable[],2,0)</f>
        <v>West</v>
      </c>
      <c r="N3102" s="13">
        <f t="shared" si="50"/>
        <v>45.9</v>
      </c>
    </row>
    <row r="3103" spans="7:14" x14ac:dyDescent="0.25">
      <c r="G3103" s="3">
        <v>41622</v>
      </c>
      <c r="H3103" t="s">
        <v>13</v>
      </c>
      <c r="I3103" t="s">
        <v>24</v>
      </c>
      <c r="J3103">
        <v>0</v>
      </c>
      <c r="K3103">
        <v>3</v>
      </c>
      <c r="L3103" s="13">
        <f>VLOOKUP(I3103,FormProductsTable[],2,0)*(1-FormTransactionsTable[[#This Row],[Discount]])</f>
        <v>34</v>
      </c>
      <c r="M3103" s="14" t="str">
        <f>VLOOKUP(H3103,FormSalesRepTable[],2,0)</f>
        <v>West</v>
      </c>
      <c r="N3103" s="13">
        <f t="shared" si="50"/>
        <v>102</v>
      </c>
    </row>
    <row r="3104" spans="7:14" x14ac:dyDescent="0.25">
      <c r="G3104" s="3">
        <v>41909</v>
      </c>
      <c r="H3104" t="s">
        <v>48</v>
      </c>
      <c r="I3104" t="s">
        <v>36</v>
      </c>
      <c r="J3104">
        <v>0</v>
      </c>
      <c r="K3104">
        <v>4</v>
      </c>
      <c r="L3104" s="13">
        <f>VLOOKUP(I3104,FormProductsTable[],2,0)*(1-FormTransactionsTable[[#This Row],[Discount]])</f>
        <v>25</v>
      </c>
      <c r="M3104" s="14" t="str">
        <f>VLOOKUP(H3104,FormSalesRepTable[],2,0)</f>
        <v>West</v>
      </c>
      <c r="N3104" s="13">
        <f t="shared" si="50"/>
        <v>100</v>
      </c>
    </row>
    <row r="3105" spans="7:14" x14ac:dyDescent="0.25">
      <c r="G3105" s="3">
        <v>42003</v>
      </c>
      <c r="H3105" t="s">
        <v>40</v>
      </c>
      <c r="I3105" t="s">
        <v>24</v>
      </c>
      <c r="J3105">
        <v>0.03</v>
      </c>
      <c r="K3105">
        <v>3</v>
      </c>
      <c r="L3105" s="13">
        <f>VLOOKUP(I3105,FormProductsTable[],2,0)*(1-FormTransactionsTable[[#This Row],[Discount]])</f>
        <v>32.979999999999997</v>
      </c>
      <c r="M3105" s="14" t="str">
        <f>VLOOKUP(H3105,FormSalesRepTable[],2,0)</f>
        <v>South</v>
      </c>
      <c r="N3105" s="13">
        <f t="shared" si="50"/>
        <v>98.94</v>
      </c>
    </row>
    <row r="3106" spans="7:14" x14ac:dyDescent="0.25">
      <c r="G3106" s="3">
        <v>41966</v>
      </c>
      <c r="H3106" t="s">
        <v>87</v>
      </c>
      <c r="I3106" t="s">
        <v>16</v>
      </c>
      <c r="J3106">
        <v>0</v>
      </c>
      <c r="K3106">
        <v>1</v>
      </c>
      <c r="L3106" s="13">
        <f>VLOOKUP(I3106,FormProductsTable[],2,0)*(1-FormTransactionsTable[[#This Row],[Discount]])</f>
        <v>19.95</v>
      </c>
      <c r="M3106" s="14" t="str">
        <f>VLOOKUP(H3106,FormSalesRepTable[],2,0)</f>
        <v>MidWest</v>
      </c>
      <c r="N3106" s="13">
        <f t="shared" si="50"/>
        <v>19.95</v>
      </c>
    </row>
    <row r="3107" spans="7:14" x14ac:dyDescent="0.25">
      <c r="G3107" s="3">
        <v>41615</v>
      </c>
      <c r="H3107" t="s">
        <v>49</v>
      </c>
      <c r="I3107" t="s">
        <v>21</v>
      </c>
      <c r="J3107">
        <v>0</v>
      </c>
      <c r="K3107">
        <v>2</v>
      </c>
      <c r="L3107" s="13">
        <f>VLOOKUP(I3107,FormProductsTable[],2,0)*(1-FormTransactionsTable[[#This Row],[Discount]])</f>
        <v>25</v>
      </c>
      <c r="M3107" s="14" t="str">
        <f>VLOOKUP(H3107,FormSalesRepTable[],2,0)</f>
        <v>MidWest</v>
      </c>
      <c r="N3107" s="13">
        <f t="shared" si="50"/>
        <v>50</v>
      </c>
    </row>
    <row r="3108" spans="7:14" x14ac:dyDescent="0.25">
      <c r="G3108" s="3">
        <v>41621</v>
      </c>
      <c r="H3108" t="s">
        <v>26</v>
      </c>
      <c r="I3108" t="s">
        <v>36</v>
      </c>
      <c r="J3108">
        <v>1.4999999999999999E-2</v>
      </c>
      <c r="K3108">
        <v>1</v>
      </c>
      <c r="L3108" s="13">
        <f>VLOOKUP(I3108,FormProductsTable[],2,0)*(1-FormTransactionsTable[[#This Row],[Discount]])</f>
        <v>24.625</v>
      </c>
      <c r="M3108" s="14" t="str">
        <f>VLOOKUP(H3108,FormSalesRepTable[],2,0)</f>
        <v>MidWest</v>
      </c>
      <c r="N3108" s="13">
        <f t="shared" si="50"/>
        <v>24.63</v>
      </c>
    </row>
    <row r="3109" spans="7:14" x14ac:dyDescent="0.25">
      <c r="G3109" s="3">
        <v>41610</v>
      </c>
      <c r="H3109" t="s">
        <v>26</v>
      </c>
      <c r="I3109" t="s">
        <v>17</v>
      </c>
      <c r="J3109">
        <v>0</v>
      </c>
      <c r="K3109">
        <v>3</v>
      </c>
      <c r="L3109" s="13">
        <f>VLOOKUP(I3109,FormProductsTable[],2,0)*(1-FormTransactionsTable[[#This Row],[Discount]])</f>
        <v>22.95</v>
      </c>
      <c r="M3109" s="14" t="str">
        <f>VLOOKUP(H3109,FormSalesRepTable[],2,0)</f>
        <v>MidWest</v>
      </c>
      <c r="N3109" s="13">
        <f t="shared" si="50"/>
        <v>68.849999999999994</v>
      </c>
    </row>
    <row r="3110" spans="7:14" x14ac:dyDescent="0.25">
      <c r="G3110" s="3">
        <v>41665</v>
      </c>
      <c r="H3110" t="s">
        <v>73</v>
      </c>
      <c r="I3110" t="s">
        <v>21</v>
      </c>
      <c r="J3110">
        <v>1.4999999999999999E-2</v>
      </c>
      <c r="K3110">
        <v>2</v>
      </c>
      <c r="L3110" s="13">
        <f>VLOOKUP(I3110,FormProductsTable[],2,0)*(1-FormTransactionsTable[[#This Row],[Discount]])</f>
        <v>24.625</v>
      </c>
      <c r="M3110" s="14" t="str">
        <f>VLOOKUP(H3110,FormSalesRepTable[],2,0)</f>
        <v>MidWest</v>
      </c>
      <c r="N3110" s="13">
        <f t="shared" si="50"/>
        <v>49.25</v>
      </c>
    </row>
    <row r="3111" spans="7:14" x14ac:dyDescent="0.25">
      <c r="G3111" s="3">
        <v>41529</v>
      </c>
      <c r="H3111" t="s">
        <v>49</v>
      </c>
      <c r="I3111" t="s">
        <v>24</v>
      </c>
      <c r="J3111">
        <v>0.03</v>
      </c>
      <c r="K3111">
        <v>12</v>
      </c>
      <c r="L3111" s="13">
        <f>VLOOKUP(I3111,FormProductsTable[],2,0)*(1-FormTransactionsTable[[#This Row],[Discount]])</f>
        <v>32.979999999999997</v>
      </c>
      <c r="M3111" s="14" t="str">
        <f>VLOOKUP(H3111,FormSalesRepTable[],2,0)</f>
        <v>MidWest</v>
      </c>
      <c r="N3111" s="13">
        <f t="shared" si="50"/>
        <v>395.76</v>
      </c>
    </row>
    <row r="3112" spans="7:14" x14ac:dyDescent="0.25">
      <c r="G3112" s="3">
        <v>41623</v>
      </c>
      <c r="H3112" t="s">
        <v>29</v>
      </c>
      <c r="I3112" t="s">
        <v>36</v>
      </c>
      <c r="J3112">
        <v>0</v>
      </c>
      <c r="K3112">
        <v>1</v>
      </c>
      <c r="L3112" s="13">
        <f>VLOOKUP(I3112,FormProductsTable[],2,0)*(1-FormTransactionsTable[[#This Row],[Discount]])</f>
        <v>25</v>
      </c>
      <c r="M3112" s="14" t="str">
        <f>VLOOKUP(H3112,FormSalesRepTable[],2,0)</f>
        <v>East</v>
      </c>
      <c r="N3112" s="13">
        <f t="shared" si="50"/>
        <v>25</v>
      </c>
    </row>
    <row r="3113" spans="7:14" x14ac:dyDescent="0.25">
      <c r="G3113" s="3">
        <v>41555</v>
      </c>
      <c r="H3113" t="s">
        <v>39</v>
      </c>
      <c r="I3113" t="s">
        <v>27</v>
      </c>
      <c r="J3113">
        <v>0.02</v>
      </c>
      <c r="K3113">
        <v>3</v>
      </c>
      <c r="L3113" s="13">
        <f>VLOOKUP(I3113,FormProductsTable[],2,0)*(1-FormTransactionsTable[[#This Row],[Discount]])</f>
        <v>26.95</v>
      </c>
      <c r="M3113" s="14" t="str">
        <f>VLOOKUP(H3113,FormSalesRepTable[],2,0)</f>
        <v>East</v>
      </c>
      <c r="N3113" s="13">
        <f t="shared" si="50"/>
        <v>80.849999999999994</v>
      </c>
    </row>
    <row r="3114" spans="7:14" x14ac:dyDescent="0.25">
      <c r="G3114" s="3">
        <v>41590</v>
      </c>
      <c r="H3114" t="s">
        <v>46</v>
      </c>
      <c r="I3114" t="s">
        <v>16</v>
      </c>
      <c r="J3114">
        <v>0.03</v>
      </c>
      <c r="K3114">
        <v>2</v>
      </c>
      <c r="L3114" s="13">
        <f>VLOOKUP(I3114,FormProductsTable[],2,0)*(1-FormTransactionsTable[[#This Row],[Discount]])</f>
        <v>19.351499999999998</v>
      </c>
      <c r="M3114" s="14" t="str">
        <f>VLOOKUP(H3114,FormSalesRepTable[],2,0)</f>
        <v>South</v>
      </c>
      <c r="N3114" s="13">
        <f t="shared" si="50"/>
        <v>38.700000000000003</v>
      </c>
    </row>
    <row r="3115" spans="7:14" x14ac:dyDescent="0.25">
      <c r="G3115" s="3">
        <v>41995</v>
      </c>
      <c r="H3115" t="s">
        <v>26</v>
      </c>
      <c r="I3115" t="s">
        <v>30</v>
      </c>
      <c r="J3115">
        <v>0.01</v>
      </c>
      <c r="K3115">
        <v>2</v>
      </c>
      <c r="L3115" s="13">
        <f>VLOOKUP(I3115,FormProductsTable[],2,0)*(1-FormTransactionsTable[[#This Row],[Discount]])</f>
        <v>29.7</v>
      </c>
      <c r="M3115" s="14" t="str">
        <f>VLOOKUP(H3115,FormSalesRepTable[],2,0)</f>
        <v>MidWest</v>
      </c>
      <c r="N3115" s="13">
        <f t="shared" si="50"/>
        <v>59.4</v>
      </c>
    </row>
    <row r="3116" spans="7:14" x14ac:dyDescent="0.25">
      <c r="G3116" s="3">
        <v>41579</v>
      </c>
      <c r="H3116" t="s">
        <v>40</v>
      </c>
      <c r="I3116" t="s">
        <v>41</v>
      </c>
      <c r="J3116">
        <v>2.5000000000000001E-2</v>
      </c>
      <c r="K3116">
        <v>2</v>
      </c>
      <c r="L3116" s="13">
        <f>VLOOKUP(I3116,FormProductsTable[],2,0)*(1-FormTransactionsTable[[#This Row],[Discount]])</f>
        <v>18.524999999999999</v>
      </c>
      <c r="M3116" s="14" t="str">
        <f>VLOOKUP(H3116,FormSalesRepTable[],2,0)</f>
        <v>South</v>
      </c>
      <c r="N3116" s="13">
        <f t="shared" si="50"/>
        <v>37.049999999999997</v>
      </c>
    </row>
    <row r="3117" spans="7:14" x14ac:dyDescent="0.25">
      <c r="G3117" s="3">
        <v>41580</v>
      </c>
      <c r="H3117" t="s">
        <v>63</v>
      </c>
      <c r="I3117" t="s">
        <v>24</v>
      </c>
      <c r="J3117">
        <v>0</v>
      </c>
      <c r="K3117">
        <v>3</v>
      </c>
      <c r="L3117" s="13">
        <f>VLOOKUP(I3117,FormProductsTable[],2,0)*(1-FormTransactionsTable[[#This Row],[Discount]])</f>
        <v>34</v>
      </c>
      <c r="M3117" s="14" t="str">
        <f>VLOOKUP(H3117,FormSalesRepTable[],2,0)</f>
        <v>MidWest</v>
      </c>
      <c r="N3117" s="13">
        <f t="shared" si="50"/>
        <v>102</v>
      </c>
    </row>
    <row r="3118" spans="7:14" x14ac:dyDescent="0.25">
      <c r="G3118" s="3">
        <v>41956</v>
      </c>
      <c r="H3118" t="s">
        <v>63</v>
      </c>
      <c r="I3118" t="s">
        <v>30</v>
      </c>
      <c r="J3118">
        <v>0</v>
      </c>
      <c r="K3118">
        <v>2</v>
      </c>
      <c r="L3118" s="13">
        <f>VLOOKUP(I3118,FormProductsTable[],2,0)*(1-FormTransactionsTable[[#This Row],[Discount]])</f>
        <v>30</v>
      </c>
      <c r="M3118" s="14" t="str">
        <f>VLOOKUP(H3118,FormSalesRepTable[],2,0)</f>
        <v>MidWest</v>
      </c>
      <c r="N3118" s="13">
        <f t="shared" si="50"/>
        <v>60</v>
      </c>
    </row>
    <row r="3119" spans="7:14" x14ac:dyDescent="0.25">
      <c r="G3119" s="3">
        <v>41951</v>
      </c>
      <c r="H3119" t="s">
        <v>85</v>
      </c>
      <c r="I3119" t="s">
        <v>12</v>
      </c>
      <c r="J3119">
        <v>0</v>
      </c>
      <c r="K3119">
        <v>3</v>
      </c>
      <c r="L3119" s="13">
        <f>VLOOKUP(I3119,FormProductsTable[],2,0)*(1-FormTransactionsTable[[#This Row],[Discount]])</f>
        <v>22.95</v>
      </c>
      <c r="M3119" s="14" t="str">
        <f>VLOOKUP(H3119,FormSalesRepTable[],2,0)</f>
        <v>West</v>
      </c>
      <c r="N3119" s="13">
        <f t="shared" si="50"/>
        <v>68.849999999999994</v>
      </c>
    </row>
    <row r="3120" spans="7:14" x14ac:dyDescent="0.25">
      <c r="G3120" s="3">
        <v>41866</v>
      </c>
      <c r="H3120" t="s">
        <v>68</v>
      </c>
      <c r="I3120" t="s">
        <v>21</v>
      </c>
      <c r="J3120">
        <v>1.4999999999999999E-2</v>
      </c>
      <c r="K3120">
        <v>2</v>
      </c>
      <c r="L3120" s="13">
        <f>VLOOKUP(I3120,FormProductsTable[],2,0)*(1-FormTransactionsTable[[#This Row],[Discount]])</f>
        <v>24.625</v>
      </c>
      <c r="M3120" s="14" t="str">
        <f>VLOOKUP(H3120,FormSalesRepTable[],2,0)</f>
        <v>MidWest</v>
      </c>
      <c r="N3120" s="13">
        <f t="shared" si="50"/>
        <v>49.25</v>
      </c>
    </row>
    <row r="3121" spans="7:14" x14ac:dyDescent="0.25">
      <c r="G3121" s="3">
        <v>41974</v>
      </c>
      <c r="H3121" t="s">
        <v>72</v>
      </c>
      <c r="I3121" t="s">
        <v>33</v>
      </c>
      <c r="J3121">
        <v>0.03</v>
      </c>
      <c r="K3121">
        <v>4</v>
      </c>
      <c r="L3121" s="13">
        <f>VLOOKUP(I3121,FormProductsTable[],2,0)*(1-FormTransactionsTable[[#This Row],[Discount]])</f>
        <v>22.794999999999998</v>
      </c>
      <c r="M3121" s="14" t="str">
        <f>VLOOKUP(H3121,FormSalesRepTable[],2,0)</f>
        <v>West</v>
      </c>
      <c r="N3121" s="13">
        <f t="shared" si="50"/>
        <v>91.18</v>
      </c>
    </row>
    <row r="3122" spans="7:14" x14ac:dyDescent="0.25">
      <c r="G3122" s="3">
        <v>42004</v>
      </c>
      <c r="H3122" t="s">
        <v>51</v>
      </c>
      <c r="I3122" t="s">
        <v>16</v>
      </c>
      <c r="J3122">
        <v>2.5000000000000001E-2</v>
      </c>
      <c r="K3122">
        <v>2</v>
      </c>
      <c r="L3122" s="13">
        <f>VLOOKUP(I3122,FormProductsTable[],2,0)*(1-FormTransactionsTable[[#This Row],[Discount]])</f>
        <v>19.451249999999998</v>
      </c>
      <c r="M3122" s="14" t="str">
        <f>VLOOKUP(H3122,FormSalesRepTable[],2,0)</f>
        <v>South</v>
      </c>
      <c r="N3122" s="13">
        <f t="shared" si="50"/>
        <v>38.9</v>
      </c>
    </row>
    <row r="3123" spans="7:14" x14ac:dyDescent="0.25">
      <c r="G3123" s="3">
        <v>42000</v>
      </c>
      <c r="H3123" t="s">
        <v>73</v>
      </c>
      <c r="I3123" t="s">
        <v>33</v>
      </c>
      <c r="J3123">
        <v>0</v>
      </c>
      <c r="K3123">
        <v>3</v>
      </c>
      <c r="L3123" s="13">
        <f>VLOOKUP(I3123,FormProductsTable[],2,0)*(1-FormTransactionsTable[[#This Row],[Discount]])</f>
        <v>23.5</v>
      </c>
      <c r="M3123" s="14" t="str">
        <f>VLOOKUP(H3123,FormSalesRepTable[],2,0)</f>
        <v>MidWest</v>
      </c>
      <c r="N3123" s="13">
        <f t="shared" si="50"/>
        <v>70.5</v>
      </c>
    </row>
    <row r="3124" spans="7:14" x14ac:dyDescent="0.25">
      <c r="G3124" s="3">
        <v>41596</v>
      </c>
      <c r="H3124" t="s">
        <v>52</v>
      </c>
      <c r="I3124" t="s">
        <v>11</v>
      </c>
      <c r="J3124">
        <v>0.02</v>
      </c>
      <c r="K3124">
        <v>1</v>
      </c>
      <c r="L3124" s="13">
        <f>VLOOKUP(I3124,FormProductsTable[],2,0)*(1-FormTransactionsTable[[#This Row],[Discount]])</f>
        <v>78.350999999999999</v>
      </c>
      <c r="M3124" s="14" t="str">
        <f>VLOOKUP(H3124,FormSalesRepTable[],2,0)</f>
        <v>West</v>
      </c>
      <c r="N3124" s="13">
        <f t="shared" si="50"/>
        <v>78.349999999999994</v>
      </c>
    </row>
    <row r="3125" spans="7:14" x14ac:dyDescent="0.25">
      <c r="G3125" s="3">
        <v>41965</v>
      </c>
      <c r="H3125" t="s">
        <v>53</v>
      </c>
      <c r="I3125" t="s">
        <v>33</v>
      </c>
      <c r="J3125">
        <v>0.02</v>
      </c>
      <c r="K3125">
        <v>2</v>
      </c>
      <c r="L3125" s="13">
        <f>VLOOKUP(I3125,FormProductsTable[],2,0)*(1-FormTransactionsTable[[#This Row],[Discount]])</f>
        <v>23.03</v>
      </c>
      <c r="M3125" s="14" t="str">
        <f>VLOOKUP(H3125,FormSalesRepTable[],2,0)</f>
        <v>East</v>
      </c>
      <c r="N3125" s="13">
        <f t="shared" si="50"/>
        <v>46.06</v>
      </c>
    </row>
    <row r="3126" spans="7:14" x14ac:dyDescent="0.25">
      <c r="G3126" s="3">
        <v>41989</v>
      </c>
      <c r="H3126" t="s">
        <v>69</v>
      </c>
      <c r="I3126" t="s">
        <v>17</v>
      </c>
      <c r="J3126">
        <v>0.03</v>
      </c>
      <c r="K3126">
        <v>3</v>
      </c>
      <c r="L3126" s="13">
        <f>VLOOKUP(I3126,FormProductsTable[],2,0)*(1-FormTransactionsTable[[#This Row],[Discount]])</f>
        <v>22.261499999999998</v>
      </c>
      <c r="M3126" s="14" t="str">
        <f>VLOOKUP(H3126,FormSalesRepTable[],2,0)</f>
        <v>West</v>
      </c>
      <c r="N3126" s="13">
        <f t="shared" si="50"/>
        <v>66.78</v>
      </c>
    </row>
    <row r="3127" spans="7:14" x14ac:dyDescent="0.25">
      <c r="G3127" s="3">
        <v>41963</v>
      </c>
      <c r="H3127" t="s">
        <v>43</v>
      </c>
      <c r="I3127" t="s">
        <v>30</v>
      </c>
      <c r="J3127">
        <v>0.01</v>
      </c>
      <c r="K3127">
        <v>14</v>
      </c>
      <c r="L3127" s="13">
        <f>VLOOKUP(I3127,FormProductsTable[],2,0)*(1-FormTransactionsTable[[#This Row],[Discount]])</f>
        <v>29.7</v>
      </c>
      <c r="M3127" s="14" t="str">
        <f>VLOOKUP(H3127,FormSalesRepTable[],2,0)</f>
        <v>MidWest</v>
      </c>
      <c r="N3127" s="13">
        <f t="shared" si="50"/>
        <v>415.8</v>
      </c>
    </row>
    <row r="3128" spans="7:14" x14ac:dyDescent="0.25">
      <c r="G3128" s="3">
        <v>41684</v>
      </c>
      <c r="H3128" t="s">
        <v>89</v>
      </c>
      <c r="I3128" t="s">
        <v>17</v>
      </c>
      <c r="J3128">
        <v>1.4999999999999999E-2</v>
      </c>
      <c r="K3128">
        <v>1</v>
      </c>
      <c r="L3128" s="13">
        <f>VLOOKUP(I3128,FormProductsTable[],2,0)*(1-FormTransactionsTable[[#This Row],[Discount]])</f>
        <v>22.60575</v>
      </c>
      <c r="M3128" s="14" t="str">
        <f>VLOOKUP(H3128,FormSalesRepTable[],2,0)</f>
        <v>West</v>
      </c>
      <c r="N3128" s="13">
        <f t="shared" si="50"/>
        <v>22.61</v>
      </c>
    </row>
    <row r="3129" spans="7:14" x14ac:dyDescent="0.25">
      <c r="G3129" s="3">
        <v>41631</v>
      </c>
      <c r="H3129" t="s">
        <v>68</v>
      </c>
      <c r="I3129" t="s">
        <v>24</v>
      </c>
      <c r="J3129">
        <v>0.03</v>
      </c>
      <c r="K3129">
        <v>2</v>
      </c>
      <c r="L3129" s="13">
        <f>VLOOKUP(I3129,FormProductsTable[],2,0)*(1-FormTransactionsTable[[#This Row],[Discount]])</f>
        <v>32.979999999999997</v>
      </c>
      <c r="M3129" s="14" t="str">
        <f>VLOOKUP(H3129,FormSalesRepTable[],2,0)</f>
        <v>MidWest</v>
      </c>
      <c r="N3129" s="13">
        <f t="shared" si="50"/>
        <v>65.959999999999994</v>
      </c>
    </row>
    <row r="3130" spans="7:14" x14ac:dyDescent="0.25">
      <c r="G3130" s="3">
        <v>41616</v>
      </c>
      <c r="H3130" t="s">
        <v>82</v>
      </c>
      <c r="I3130" t="s">
        <v>12</v>
      </c>
      <c r="J3130">
        <v>0.01</v>
      </c>
      <c r="K3130">
        <v>3</v>
      </c>
      <c r="L3130" s="13">
        <f>VLOOKUP(I3130,FormProductsTable[],2,0)*(1-FormTransactionsTable[[#This Row],[Discount]])</f>
        <v>22.720499999999998</v>
      </c>
      <c r="M3130" s="14" t="str">
        <f>VLOOKUP(H3130,FormSalesRepTable[],2,0)</f>
        <v>South</v>
      </c>
      <c r="N3130" s="13">
        <f t="shared" si="50"/>
        <v>68.16</v>
      </c>
    </row>
    <row r="3131" spans="7:14" x14ac:dyDescent="0.25">
      <c r="G3131" s="3">
        <v>42002</v>
      </c>
      <c r="H3131" t="s">
        <v>89</v>
      </c>
      <c r="I3131" t="s">
        <v>24</v>
      </c>
      <c r="J3131">
        <v>2.5000000000000001E-2</v>
      </c>
      <c r="K3131">
        <v>2</v>
      </c>
      <c r="L3131" s="13">
        <f>VLOOKUP(I3131,FormProductsTable[],2,0)*(1-FormTransactionsTable[[#This Row],[Discount]])</f>
        <v>33.15</v>
      </c>
      <c r="M3131" s="14" t="str">
        <f>VLOOKUP(H3131,FormSalesRepTable[],2,0)</f>
        <v>West</v>
      </c>
      <c r="N3131" s="13">
        <f t="shared" si="50"/>
        <v>66.3</v>
      </c>
    </row>
    <row r="3132" spans="7:14" x14ac:dyDescent="0.25">
      <c r="G3132" s="3">
        <v>41595</v>
      </c>
      <c r="H3132" t="s">
        <v>67</v>
      </c>
      <c r="I3132" t="s">
        <v>16</v>
      </c>
      <c r="J3132">
        <v>0</v>
      </c>
      <c r="K3132">
        <v>3</v>
      </c>
      <c r="L3132" s="13">
        <f>VLOOKUP(I3132,FormProductsTable[],2,0)*(1-FormTransactionsTable[[#This Row],[Discount]])</f>
        <v>19.95</v>
      </c>
      <c r="M3132" s="14" t="str">
        <f>VLOOKUP(H3132,FormSalesRepTable[],2,0)</f>
        <v>West</v>
      </c>
      <c r="N3132" s="13">
        <f t="shared" si="50"/>
        <v>59.85</v>
      </c>
    </row>
    <row r="3133" spans="7:14" x14ac:dyDescent="0.25">
      <c r="G3133" s="3">
        <v>41627</v>
      </c>
      <c r="H3133" t="s">
        <v>61</v>
      </c>
      <c r="I3133" t="s">
        <v>21</v>
      </c>
      <c r="J3133">
        <v>2.5000000000000001E-2</v>
      </c>
      <c r="K3133">
        <v>1</v>
      </c>
      <c r="L3133" s="13">
        <f>VLOOKUP(I3133,FormProductsTable[],2,0)*(1-FormTransactionsTable[[#This Row],[Discount]])</f>
        <v>24.375</v>
      </c>
      <c r="M3133" s="14" t="str">
        <f>VLOOKUP(H3133,FormSalesRepTable[],2,0)</f>
        <v>East</v>
      </c>
      <c r="N3133" s="13">
        <f t="shared" si="50"/>
        <v>24.38</v>
      </c>
    </row>
    <row r="3134" spans="7:14" x14ac:dyDescent="0.25">
      <c r="G3134" s="3">
        <v>41898</v>
      </c>
      <c r="H3134" t="s">
        <v>85</v>
      </c>
      <c r="I3134" t="s">
        <v>16</v>
      </c>
      <c r="J3134">
        <v>2.5000000000000001E-2</v>
      </c>
      <c r="K3134">
        <v>2</v>
      </c>
      <c r="L3134" s="13">
        <f>VLOOKUP(I3134,FormProductsTable[],2,0)*(1-FormTransactionsTable[[#This Row],[Discount]])</f>
        <v>19.451249999999998</v>
      </c>
      <c r="M3134" s="14" t="str">
        <f>VLOOKUP(H3134,FormSalesRepTable[],2,0)</f>
        <v>West</v>
      </c>
      <c r="N3134" s="13">
        <f t="shared" si="50"/>
        <v>38.9</v>
      </c>
    </row>
    <row r="3135" spans="7:14" x14ac:dyDescent="0.25">
      <c r="G3135" s="3">
        <v>41949</v>
      </c>
      <c r="H3135" t="s">
        <v>37</v>
      </c>
      <c r="I3135" t="s">
        <v>30</v>
      </c>
      <c r="J3135">
        <v>2.5000000000000001E-2</v>
      </c>
      <c r="K3135">
        <v>3</v>
      </c>
      <c r="L3135" s="13">
        <f>VLOOKUP(I3135,FormProductsTable[],2,0)*(1-FormTransactionsTable[[#This Row],[Discount]])</f>
        <v>29.25</v>
      </c>
      <c r="M3135" s="14" t="str">
        <f>VLOOKUP(H3135,FormSalesRepTable[],2,0)</f>
        <v>South</v>
      </c>
      <c r="N3135" s="13">
        <f t="shared" si="50"/>
        <v>87.75</v>
      </c>
    </row>
    <row r="3136" spans="7:14" x14ac:dyDescent="0.25">
      <c r="G3136" s="3">
        <v>41611</v>
      </c>
      <c r="H3136" t="s">
        <v>60</v>
      </c>
      <c r="I3136" t="s">
        <v>24</v>
      </c>
      <c r="J3136">
        <v>1.4999999999999999E-2</v>
      </c>
      <c r="K3136">
        <v>1</v>
      </c>
      <c r="L3136" s="13">
        <f>VLOOKUP(I3136,FormProductsTable[],2,0)*(1-FormTransactionsTable[[#This Row],[Discount]])</f>
        <v>33.49</v>
      </c>
      <c r="M3136" s="14" t="str">
        <f>VLOOKUP(H3136,FormSalesRepTable[],2,0)</f>
        <v>South</v>
      </c>
      <c r="N3136" s="13">
        <f t="shared" si="50"/>
        <v>33.49</v>
      </c>
    </row>
    <row r="3137" spans="7:14" x14ac:dyDescent="0.25">
      <c r="G3137" s="3">
        <v>41596</v>
      </c>
      <c r="H3137" t="s">
        <v>82</v>
      </c>
      <c r="I3137" t="s">
        <v>30</v>
      </c>
      <c r="J3137">
        <v>2.5000000000000001E-2</v>
      </c>
      <c r="K3137">
        <v>4</v>
      </c>
      <c r="L3137" s="13">
        <f>VLOOKUP(I3137,FormProductsTable[],2,0)*(1-FormTransactionsTable[[#This Row],[Discount]])</f>
        <v>29.25</v>
      </c>
      <c r="M3137" s="14" t="str">
        <f>VLOOKUP(H3137,FormSalesRepTable[],2,0)</f>
        <v>South</v>
      </c>
      <c r="N3137" s="13">
        <f t="shared" si="50"/>
        <v>117</v>
      </c>
    </row>
    <row r="3138" spans="7:14" x14ac:dyDescent="0.25">
      <c r="G3138" s="3">
        <v>41579</v>
      </c>
      <c r="H3138" t="s">
        <v>89</v>
      </c>
      <c r="I3138" t="s">
        <v>16</v>
      </c>
      <c r="J3138">
        <v>0</v>
      </c>
      <c r="K3138">
        <v>2</v>
      </c>
      <c r="L3138" s="13">
        <f>VLOOKUP(I3138,FormProductsTable[],2,0)*(1-FormTransactionsTable[[#This Row],[Discount]])</f>
        <v>19.95</v>
      </c>
      <c r="M3138" s="14" t="str">
        <f>VLOOKUP(H3138,FormSalesRepTable[],2,0)</f>
        <v>West</v>
      </c>
      <c r="N3138" s="13">
        <f t="shared" si="50"/>
        <v>39.9</v>
      </c>
    </row>
    <row r="3139" spans="7:14" x14ac:dyDescent="0.25">
      <c r="G3139" s="3">
        <v>41525</v>
      </c>
      <c r="H3139" t="s">
        <v>22</v>
      </c>
      <c r="I3139" t="s">
        <v>12</v>
      </c>
      <c r="J3139">
        <v>2.5000000000000001E-2</v>
      </c>
      <c r="K3139">
        <v>1</v>
      </c>
      <c r="L3139" s="13">
        <f>VLOOKUP(I3139,FormProductsTable[],2,0)*(1-FormTransactionsTable[[#This Row],[Discount]])</f>
        <v>22.376249999999999</v>
      </c>
      <c r="M3139" s="14" t="str">
        <f>VLOOKUP(H3139,FormSalesRepTable[],2,0)</f>
        <v>East</v>
      </c>
      <c r="N3139" s="13">
        <f t="shared" ref="N3139:N3202" si="51">ROUND(L3139*K3139,2)</f>
        <v>22.38</v>
      </c>
    </row>
    <row r="3140" spans="7:14" x14ac:dyDescent="0.25">
      <c r="G3140" s="3">
        <v>41620</v>
      </c>
      <c r="H3140" t="s">
        <v>46</v>
      </c>
      <c r="I3140" t="s">
        <v>24</v>
      </c>
      <c r="J3140">
        <v>0</v>
      </c>
      <c r="K3140">
        <v>3</v>
      </c>
      <c r="L3140" s="13">
        <f>VLOOKUP(I3140,FormProductsTable[],2,0)*(1-FormTransactionsTable[[#This Row],[Discount]])</f>
        <v>34</v>
      </c>
      <c r="M3140" s="14" t="str">
        <f>VLOOKUP(H3140,FormSalesRepTable[],2,0)</f>
        <v>South</v>
      </c>
      <c r="N3140" s="13">
        <f t="shared" si="51"/>
        <v>102</v>
      </c>
    </row>
    <row r="3141" spans="7:14" x14ac:dyDescent="0.25">
      <c r="G3141" s="3">
        <v>41616</v>
      </c>
      <c r="H3141" t="s">
        <v>71</v>
      </c>
      <c r="I3141" t="s">
        <v>11</v>
      </c>
      <c r="J3141">
        <v>0</v>
      </c>
      <c r="K3141">
        <v>3</v>
      </c>
      <c r="L3141" s="13">
        <f>VLOOKUP(I3141,FormProductsTable[],2,0)*(1-FormTransactionsTable[[#This Row],[Discount]])</f>
        <v>79.95</v>
      </c>
      <c r="M3141" s="14" t="str">
        <f>VLOOKUP(H3141,FormSalesRepTable[],2,0)</f>
        <v>East</v>
      </c>
      <c r="N3141" s="13">
        <f t="shared" si="51"/>
        <v>239.85</v>
      </c>
    </row>
    <row r="3142" spans="7:14" x14ac:dyDescent="0.25">
      <c r="G3142" s="3">
        <v>41615</v>
      </c>
      <c r="H3142" t="s">
        <v>78</v>
      </c>
      <c r="I3142" t="s">
        <v>41</v>
      </c>
      <c r="J3142">
        <v>0</v>
      </c>
      <c r="K3142">
        <v>3</v>
      </c>
      <c r="L3142" s="13">
        <f>VLOOKUP(I3142,FormProductsTable[],2,0)*(1-FormTransactionsTable[[#This Row],[Discount]])</f>
        <v>19</v>
      </c>
      <c r="M3142" s="14" t="str">
        <f>VLOOKUP(H3142,FormSalesRepTable[],2,0)</f>
        <v>South</v>
      </c>
      <c r="N3142" s="13">
        <f t="shared" si="51"/>
        <v>57</v>
      </c>
    </row>
    <row r="3143" spans="7:14" x14ac:dyDescent="0.25">
      <c r="G3143" s="3">
        <v>41526</v>
      </c>
      <c r="H3143" t="s">
        <v>46</v>
      </c>
      <c r="I3143" t="s">
        <v>12</v>
      </c>
      <c r="J3143">
        <v>0</v>
      </c>
      <c r="K3143">
        <v>3</v>
      </c>
      <c r="L3143" s="13">
        <f>VLOOKUP(I3143,FormProductsTable[],2,0)*(1-FormTransactionsTable[[#This Row],[Discount]])</f>
        <v>22.95</v>
      </c>
      <c r="M3143" s="14" t="str">
        <f>VLOOKUP(H3143,FormSalesRepTable[],2,0)</f>
        <v>South</v>
      </c>
      <c r="N3143" s="13">
        <f t="shared" si="51"/>
        <v>68.849999999999994</v>
      </c>
    </row>
    <row r="3144" spans="7:14" x14ac:dyDescent="0.25">
      <c r="G3144" s="3">
        <v>41992</v>
      </c>
      <c r="H3144" t="s">
        <v>84</v>
      </c>
      <c r="I3144" t="s">
        <v>24</v>
      </c>
      <c r="J3144">
        <v>0</v>
      </c>
      <c r="K3144">
        <v>2</v>
      </c>
      <c r="L3144" s="13">
        <f>VLOOKUP(I3144,FormProductsTable[],2,0)*(1-FormTransactionsTable[[#This Row],[Discount]])</f>
        <v>34</v>
      </c>
      <c r="M3144" s="14" t="str">
        <f>VLOOKUP(H3144,FormSalesRepTable[],2,0)</f>
        <v>West</v>
      </c>
      <c r="N3144" s="13">
        <f t="shared" si="51"/>
        <v>68</v>
      </c>
    </row>
    <row r="3145" spans="7:14" x14ac:dyDescent="0.25">
      <c r="G3145" s="3">
        <v>42000</v>
      </c>
      <c r="H3145" t="s">
        <v>20</v>
      </c>
      <c r="I3145" t="s">
        <v>17</v>
      </c>
      <c r="J3145">
        <v>0.03</v>
      </c>
      <c r="K3145">
        <v>2</v>
      </c>
      <c r="L3145" s="13">
        <f>VLOOKUP(I3145,FormProductsTable[],2,0)*(1-FormTransactionsTable[[#This Row],[Discount]])</f>
        <v>22.261499999999998</v>
      </c>
      <c r="M3145" s="14" t="str">
        <f>VLOOKUP(H3145,FormSalesRepTable[],2,0)</f>
        <v>West</v>
      </c>
      <c r="N3145" s="13">
        <f t="shared" si="51"/>
        <v>44.52</v>
      </c>
    </row>
    <row r="3146" spans="7:14" x14ac:dyDescent="0.25">
      <c r="G3146" s="3">
        <v>41946</v>
      </c>
      <c r="H3146" t="s">
        <v>47</v>
      </c>
      <c r="I3146" t="s">
        <v>7</v>
      </c>
      <c r="J3146">
        <v>0</v>
      </c>
      <c r="K3146">
        <v>3</v>
      </c>
      <c r="L3146" s="13">
        <f>VLOOKUP(I3146,FormProductsTable[],2,0)*(1-FormTransactionsTable[[#This Row],[Discount]])</f>
        <v>21</v>
      </c>
      <c r="M3146" s="14" t="str">
        <f>VLOOKUP(H3146,FormSalesRepTable[],2,0)</f>
        <v>MidWest</v>
      </c>
      <c r="N3146" s="13">
        <f t="shared" si="51"/>
        <v>63</v>
      </c>
    </row>
    <row r="3147" spans="7:14" x14ac:dyDescent="0.25">
      <c r="G3147" s="3">
        <v>41990</v>
      </c>
      <c r="H3147" t="s">
        <v>43</v>
      </c>
      <c r="I3147" t="s">
        <v>12</v>
      </c>
      <c r="J3147">
        <v>0</v>
      </c>
      <c r="K3147">
        <v>2</v>
      </c>
      <c r="L3147" s="13">
        <f>VLOOKUP(I3147,FormProductsTable[],2,0)*(1-FormTransactionsTable[[#This Row],[Discount]])</f>
        <v>22.95</v>
      </c>
      <c r="M3147" s="14" t="str">
        <f>VLOOKUP(H3147,FormSalesRepTable[],2,0)</f>
        <v>MidWest</v>
      </c>
      <c r="N3147" s="13">
        <f t="shared" si="51"/>
        <v>45.9</v>
      </c>
    </row>
    <row r="3148" spans="7:14" x14ac:dyDescent="0.25">
      <c r="G3148" s="3">
        <v>41600</v>
      </c>
      <c r="H3148" t="s">
        <v>89</v>
      </c>
      <c r="I3148" t="s">
        <v>33</v>
      </c>
      <c r="J3148">
        <v>0</v>
      </c>
      <c r="K3148">
        <v>3</v>
      </c>
      <c r="L3148" s="13">
        <f>VLOOKUP(I3148,FormProductsTable[],2,0)*(1-FormTransactionsTable[[#This Row],[Discount]])</f>
        <v>23.5</v>
      </c>
      <c r="M3148" s="14" t="str">
        <f>VLOOKUP(H3148,FormSalesRepTable[],2,0)</f>
        <v>West</v>
      </c>
      <c r="N3148" s="13">
        <f t="shared" si="51"/>
        <v>70.5</v>
      </c>
    </row>
    <row r="3149" spans="7:14" x14ac:dyDescent="0.25">
      <c r="G3149" s="3">
        <v>41334</v>
      </c>
      <c r="H3149" t="s">
        <v>42</v>
      </c>
      <c r="I3149" t="s">
        <v>24</v>
      </c>
      <c r="J3149">
        <v>0</v>
      </c>
      <c r="K3149">
        <v>1</v>
      </c>
      <c r="L3149" s="13">
        <f>VLOOKUP(I3149,FormProductsTable[],2,0)*(1-FormTransactionsTable[[#This Row],[Discount]])</f>
        <v>34</v>
      </c>
      <c r="M3149" s="14" t="str">
        <f>VLOOKUP(H3149,FormSalesRepTable[],2,0)</f>
        <v>MidWest</v>
      </c>
      <c r="N3149" s="13">
        <f t="shared" si="51"/>
        <v>34</v>
      </c>
    </row>
    <row r="3150" spans="7:14" x14ac:dyDescent="0.25">
      <c r="G3150" s="3">
        <v>41613</v>
      </c>
      <c r="H3150" t="s">
        <v>58</v>
      </c>
      <c r="I3150" t="s">
        <v>17</v>
      </c>
      <c r="J3150">
        <v>1.4999999999999999E-2</v>
      </c>
      <c r="K3150">
        <v>4</v>
      </c>
      <c r="L3150" s="13">
        <f>VLOOKUP(I3150,FormProductsTable[],2,0)*(1-FormTransactionsTable[[#This Row],[Discount]])</f>
        <v>22.60575</v>
      </c>
      <c r="M3150" s="14" t="str">
        <f>VLOOKUP(H3150,FormSalesRepTable[],2,0)</f>
        <v>East</v>
      </c>
      <c r="N3150" s="13">
        <f t="shared" si="51"/>
        <v>90.42</v>
      </c>
    </row>
    <row r="3151" spans="7:14" x14ac:dyDescent="0.25">
      <c r="G3151" s="3">
        <v>41612</v>
      </c>
      <c r="H3151" t="s">
        <v>73</v>
      </c>
      <c r="I3151" t="s">
        <v>24</v>
      </c>
      <c r="J3151">
        <v>0</v>
      </c>
      <c r="K3151">
        <v>3</v>
      </c>
      <c r="L3151" s="13">
        <f>VLOOKUP(I3151,FormProductsTable[],2,0)*(1-FormTransactionsTable[[#This Row],[Discount]])</f>
        <v>34</v>
      </c>
      <c r="M3151" s="14" t="str">
        <f>VLOOKUP(H3151,FormSalesRepTable[],2,0)</f>
        <v>MidWest</v>
      </c>
      <c r="N3151" s="13">
        <f t="shared" si="51"/>
        <v>102</v>
      </c>
    </row>
    <row r="3152" spans="7:14" x14ac:dyDescent="0.25">
      <c r="G3152" s="3">
        <v>41758</v>
      </c>
      <c r="H3152" t="s">
        <v>51</v>
      </c>
      <c r="I3152" t="s">
        <v>24</v>
      </c>
      <c r="J3152">
        <v>0.01</v>
      </c>
      <c r="K3152">
        <v>1</v>
      </c>
      <c r="L3152" s="13">
        <f>VLOOKUP(I3152,FormProductsTable[],2,0)*(1-FormTransactionsTable[[#This Row],[Discount]])</f>
        <v>33.659999999999997</v>
      </c>
      <c r="M3152" s="14" t="str">
        <f>VLOOKUP(H3152,FormSalesRepTable[],2,0)</f>
        <v>South</v>
      </c>
      <c r="N3152" s="13">
        <f t="shared" si="51"/>
        <v>33.659999999999997</v>
      </c>
    </row>
    <row r="3153" spans="7:14" x14ac:dyDescent="0.25">
      <c r="G3153" s="3">
        <v>41603</v>
      </c>
      <c r="H3153" t="s">
        <v>42</v>
      </c>
      <c r="I3153" t="s">
        <v>27</v>
      </c>
      <c r="J3153">
        <v>0</v>
      </c>
      <c r="K3153">
        <v>2</v>
      </c>
      <c r="L3153" s="13">
        <f>VLOOKUP(I3153,FormProductsTable[],2,0)*(1-FormTransactionsTable[[#This Row],[Discount]])</f>
        <v>27.5</v>
      </c>
      <c r="M3153" s="14" t="str">
        <f>VLOOKUP(H3153,FormSalesRepTable[],2,0)</f>
        <v>MidWest</v>
      </c>
      <c r="N3153" s="13">
        <f t="shared" si="51"/>
        <v>55</v>
      </c>
    </row>
    <row r="3154" spans="7:14" x14ac:dyDescent="0.25">
      <c r="G3154" s="3">
        <v>41998</v>
      </c>
      <c r="H3154" t="s">
        <v>53</v>
      </c>
      <c r="I3154" t="s">
        <v>12</v>
      </c>
      <c r="J3154">
        <v>0</v>
      </c>
      <c r="K3154">
        <v>4</v>
      </c>
      <c r="L3154" s="13">
        <f>VLOOKUP(I3154,FormProductsTable[],2,0)*(1-FormTransactionsTable[[#This Row],[Discount]])</f>
        <v>22.95</v>
      </c>
      <c r="M3154" s="14" t="str">
        <f>VLOOKUP(H3154,FormSalesRepTable[],2,0)</f>
        <v>East</v>
      </c>
      <c r="N3154" s="13">
        <f t="shared" si="51"/>
        <v>91.8</v>
      </c>
    </row>
    <row r="3155" spans="7:14" x14ac:dyDescent="0.25">
      <c r="G3155" s="3">
        <v>41591</v>
      </c>
      <c r="H3155" t="s">
        <v>89</v>
      </c>
      <c r="I3155" t="s">
        <v>12</v>
      </c>
      <c r="J3155">
        <v>0.02</v>
      </c>
      <c r="K3155">
        <v>1</v>
      </c>
      <c r="L3155" s="13">
        <f>VLOOKUP(I3155,FormProductsTable[],2,0)*(1-FormTransactionsTable[[#This Row],[Discount]])</f>
        <v>22.491</v>
      </c>
      <c r="M3155" s="14" t="str">
        <f>VLOOKUP(H3155,FormSalesRepTable[],2,0)</f>
        <v>West</v>
      </c>
      <c r="N3155" s="13">
        <f t="shared" si="51"/>
        <v>22.49</v>
      </c>
    </row>
    <row r="3156" spans="7:14" x14ac:dyDescent="0.25">
      <c r="G3156" s="3">
        <v>41589</v>
      </c>
      <c r="H3156" t="s">
        <v>94</v>
      </c>
      <c r="I3156" t="s">
        <v>7</v>
      </c>
      <c r="J3156">
        <v>0.01</v>
      </c>
      <c r="K3156">
        <v>3</v>
      </c>
      <c r="L3156" s="13">
        <f>VLOOKUP(I3156,FormProductsTable[],2,0)*(1-FormTransactionsTable[[#This Row],[Discount]])</f>
        <v>20.79</v>
      </c>
      <c r="M3156" s="14" t="str">
        <f>VLOOKUP(H3156,FormSalesRepTable[],2,0)</f>
        <v>South</v>
      </c>
      <c r="N3156" s="13">
        <f t="shared" si="51"/>
        <v>62.37</v>
      </c>
    </row>
    <row r="3157" spans="7:14" x14ac:dyDescent="0.25">
      <c r="G3157" s="3">
        <v>41924</v>
      </c>
      <c r="H3157" t="s">
        <v>13</v>
      </c>
      <c r="I3157" t="s">
        <v>36</v>
      </c>
      <c r="J3157">
        <v>0</v>
      </c>
      <c r="K3157">
        <v>2</v>
      </c>
      <c r="L3157" s="13">
        <f>VLOOKUP(I3157,FormProductsTable[],2,0)*(1-FormTransactionsTable[[#This Row],[Discount]])</f>
        <v>25</v>
      </c>
      <c r="M3157" s="14" t="str">
        <f>VLOOKUP(H3157,FormSalesRepTable[],2,0)</f>
        <v>West</v>
      </c>
      <c r="N3157" s="13">
        <f t="shared" si="51"/>
        <v>50</v>
      </c>
    </row>
    <row r="3158" spans="7:14" x14ac:dyDescent="0.25">
      <c r="G3158" s="3">
        <v>41423</v>
      </c>
      <c r="H3158" t="s">
        <v>39</v>
      </c>
      <c r="I3158" t="s">
        <v>30</v>
      </c>
      <c r="J3158">
        <v>0.02</v>
      </c>
      <c r="K3158">
        <v>3</v>
      </c>
      <c r="L3158" s="13">
        <f>VLOOKUP(I3158,FormProductsTable[],2,0)*(1-FormTransactionsTable[[#This Row],[Discount]])</f>
        <v>29.4</v>
      </c>
      <c r="M3158" s="14" t="str">
        <f>VLOOKUP(H3158,FormSalesRepTable[],2,0)</f>
        <v>East</v>
      </c>
      <c r="N3158" s="13">
        <f t="shared" si="51"/>
        <v>88.2</v>
      </c>
    </row>
    <row r="3159" spans="7:14" x14ac:dyDescent="0.25">
      <c r="G3159" s="3">
        <v>41976</v>
      </c>
      <c r="H3159" t="s">
        <v>73</v>
      </c>
      <c r="I3159" t="s">
        <v>16</v>
      </c>
      <c r="J3159">
        <v>0.03</v>
      </c>
      <c r="K3159">
        <v>2</v>
      </c>
      <c r="L3159" s="13">
        <f>VLOOKUP(I3159,FormProductsTable[],2,0)*(1-FormTransactionsTable[[#This Row],[Discount]])</f>
        <v>19.351499999999998</v>
      </c>
      <c r="M3159" s="14" t="str">
        <f>VLOOKUP(H3159,FormSalesRepTable[],2,0)</f>
        <v>MidWest</v>
      </c>
      <c r="N3159" s="13">
        <f t="shared" si="51"/>
        <v>38.700000000000003</v>
      </c>
    </row>
    <row r="3160" spans="7:14" x14ac:dyDescent="0.25">
      <c r="G3160" s="3">
        <v>41964</v>
      </c>
      <c r="H3160" t="s">
        <v>71</v>
      </c>
      <c r="I3160" t="s">
        <v>12</v>
      </c>
      <c r="J3160">
        <v>1.4999999999999999E-2</v>
      </c>
      <c r="K3160">
        <v>14</v>
      </c>
      <c r="L3160" s="13">
        <f>VLOOKUP(I3160,FormProductsTable[],2,0)*(1-FormTransactionsTable[[#This Row],[Discount]])</f>
        <v>22.60575</v>
      </c>
      <c r="M3160" s="14" t="str">
        <f>VLOOKUP(H3160,FormSalesRepTable[],2,0)</f>
        <v>East</v>
      </c>
      <c r="N3160" s="13">
        <f t="shared" si="51"/>
        <v>316.48</v>
      </c>
    </row>
    <row r="3161" spans="7:14" x14ac:dyDescent="0.25">
      <c r="G3161" s="3">
        <v>41632</v>
      </c>
      <c r="H3161" t="s">
        <v>10</v>
      </c>
      <c r="I3161" t="s">
        <v>16</v>
      </c>
      <c r="J3161">
        <v>0.02</v>
      </c>
      <c r="K3161">
        <v>1</v>
      </c>
      <c r="L3161" s="13">
        <f>VLOOKUP(I3161,FormProductsTable[],2,0)*(1-FormTransactionsTable[[#This Row],[Discount]])</f>
        <v>19.550999999999998</v>
      </c>
      <c r="M3161" s="14" t="str">
        <f>VLOOKUP(H3161,FormSalesRepTable[],2,0)</f>
        <v>West</v>
      </c>
      <c r="N3161" s="13">
        <f t="shared" si="51"/>
        <v>19.55</v>
      </c>
    </row>
    <row r="3162" spans="7:14" x14ac:dyDescent="0.25">
      <c r="G3162" s="3">
        <v>41618</v>
      </c>
      <c r="H3162" t="s">
        <v>34</v>
      </c>
      <c r="I3162" t="s">
        <v>30</v>
      </c>
      <c r="J3162">
        <v>1.4999999999999999E-2</v>
      </c>
      <c r="K3162">
        <v>25</v>
      </c>
      <c r="L3162" s="13">
        <f>VLOOKUP(I3162,FormProductsTable[],2,0)*(1-FormTransactionsTable[[#This Row],[Discount]])</f>
        <v>29.55</v>
      </c>
      <c r="M3162" s="14" t="str">
        <f>VLOOKUP(H3162,FormSalesRepTable[],2,0)</f>
        <v>MidWest</v>
      </c>
      <c r="N3162" s="13">
        <f t="shared" si="51"/>
        <v>738.75</v>
      </c>
    </row>
    <row r="3163" spans="7:14" x14ac:dyDescent="0.25">
      <c r="G3163" s="3">
        <v>41992</v>
      </c>
      <c r="H3163" t="s">
        <v>61</v>
      </c>
      <c r="I3163" t="s">
        <v>36</v>
      </c>
      <c r="J3163">
        <v>0.02</v>
      </c>
      <c r="K3163">
        <v>3</v>
      </c>
      <c r="L3163" s="13">
        <f>VLOOKUP(I3163,FormProductsTable[],2,0)*(1-FormTransactionsTable[[#This Row],[Discount]])</f>
        <v>24.5</v>
      </c>
      <c r="M3163" s="14" t="str">
        <f>VLOOKUP(H3163,FormSalesRepTable[],2,0)</f>
        <v>East</v>
      </c>
      <c r="N3163" s="13">
        <f t="shared" si="51"/>
        <v>73.5</v>
      </c>
    </row>
    <row r="3164" spans="7:14" x14ac:dyDescent="0.25">
      <c r="G3164" s="3">
        <v>41945</v>
      </c>
      <c r="H3164" t="s">
        <v>46</v>
      </c>
      <c r="I3164" t="s">
        <v>24</v>
      </c>
      <c r="J3164">
        <v>0</v>
      </c>
      <c r="K3164">
        <v>3</v>
      </c>
      <c r="L3164" s="13">
        <f>VLOOKUP(I3164,FormProductsTable[],2,0)*(1-FormTransactionsTable[[#This Row],[Discount]])</f>
        <v>34</v>
      </c>
      <c r="M3164" s="14" t="str">
        <f>VLOOKUP(H3164,FormSalesRepTable[],2,0)</f>
        <v>South</v>
      </c>
      <c r="N3164" s="13">
        <f t="shared" si="51"/>
        <v>102</v>
      </c>
    </row>
    <row r="3165" spans="7:14" x14ac:dyDescent="0.25">
      <c r="G3165" s="3">
        <v>41624</v>
      </c>
      <c r="H3165" t="s">
        <v>48</v>
      </c>
      <c r="I3165" t="s">
        <v>21</v>
      </c>
      <c r="J3165">
        <v>0</v>
      </c>
      <c r="K3165">
        <v>2</v>
      </c>
      <c r="L3165" s="13">
        <f>VLOOKUP(I3165,FormProductsTable[],2,0)*(1-FormTransactionsTable[[#This Row],[Discount]])</f>
        <v>25</v>
      </c>
      <c r="M3165" s="14" t="str">
        <f>VLOOKUP(H3165,FormSalesRepTable[],2,0)</f>
        <v>West</v>
      </c>
      <c r="N3165" s="13">
        <f t="shared" si="51"/>
        <v>50</v>
      </c>
    </row>
    <row r="3166" spans="7:14" x14ac:dyDescent="0.25">
      <c r="G3166" s="3">
        <v>41976</v>
      </c>
      <c r="H3166" t="s">
        <v>68</v>
      </c>
      <c r="I3166" t="s">
        <v>16</v>
      </c>
      <c r="J3166">
        <v>0.01</v>
      </c>
      <c r="K3166">
        <v>4</v>
      </c>
      <c r="L3166" s="13">
        <f>VLOOKUP(I3166,FormProductsTable[],2,0)*(1-FormTransactionsTable[[#This Row],[Discount]])</f>
        <v>19.750499999999999</v>
      </c>
      <c r="M3166" s="14" t="str">
        <f>VLOOKUP(H3166,FormSalesRepTable[],2,0)</f>
        <v>MidWest</v>
      </c>
      <c r="N3166" s="13">
        <f t="shared" si="51"/>
        <v>79</v>
      </c>
    </row>
    <row r="3167" spans="7:14" x14ac:dyDescent="0.25">
      <c r="G3167" s="3">
        <v>41579</v>
      </c>
      <c r="H3167" t="s">
        <v>63</v>
      </c>
      <c r="I3167" t="s">
        <v>11</v>
      </c>
      <c r="J3167">
        <v>0.02</v>
      </c>
      <c r="K3167">
        <v>2</v>
      </c>
      <c r="L3167" s="13">
        <f>VLOOKUP(I3167,FormProductsTable[],2,0)*(1-FormTransactionsTable[[#This Row],[Discount]])</f>
        <v>78.350999999999999</v>
      </c>
      <c r="M3167" s="14" t="str">
        <f>VLOOKUP(H3167,FormSalesRepTable[],2,0)</f>
        <v>MidWest</v>
      </c>
      <c r="N3167" s="13">
        <f t="shared" si="51"/>
        <v>156.69999999999999</v>
      </c>
    </row>
    <row r="3168" spans="7:14" x14ac:dyDescent="0.25">
      <c r="G3168" s="3">
        <v>41623</v>
      </c>
      <c r="H3168" t="s">
        <v>54</v>
      </c>
      <c r="I3168" t="s">
        <v>21</v>
      </c>
      <c r="J3168">
        <v>0</v>
      </c>
      <c r="K3168">
        <v>2</v>
      </c>
      <c r="L3168" s="13">
        <f>VLOOKUP(I3168,FormProductsTable[],2,0)*(1-FormTransactionsTable[[#This Row],[Discount]])</f>
        <v>25</v>
      </c>
      <c r="M3168" s="14" t="str">
        <f>VLOOKUP(H3168,FormSalesRepTable[],2,0)</f>
        <v>South</v>
      </c>
      <c r="N3168" s="13">
        <f t="shared" si="51"/>
        <v>50</v>
      </c>
    </row>
    <row r="3169" spans="7:14" x14ac:dyDescent="0.25">
      <c r="G3169" s="3">
        <v>41611</v>
      </c>
      <c r="H3169" t="s">
        <v>86</v>
      </c>
      <c r="I3169" t="s">
        <v>24</v>
      </c>
      <c r="J3169">
        <v>0</v>
      </c>
      <c r="K3169">
        <v>3</v>
      </c>
      <c r="L3169" s="13">
        <f>VLOOKUP(I3169,FormProductsTable[],2,0)*(1-FormTransactionsTable[[#This Row],[Discount]])</f>
        <v>34</v>
      </c>
      <c r="M3169" s="14" t="str">
        <f>VLOOKUP(H3169,FormSalesRepTable[],2,0)</f>
        <v>South</v>
      </c>
      <c r="N3169" s="13">
        <f t="shared" si="51"/>
        <v>102</v>
      </c>
    </row>
    <row r="3170" spans="7:14" x14ac:dyDescent="0.25">
      <c r="G3170" s="3">
        <v>41629</v>
      </c>
      <c r="H3170" t="s">
        <v>39</v>
      </c>
      <c r="I3170" t="s">
        <v>30</v>
      </c>
      <c r="J3170">
        <v>0</v>
      </c>
      <c r="K3170">
        <v>3</v>
      </c>
      <c r="L3170" s="13">
        <f>VLOOKUP(I3170,FormProductsTable[],2,0)*(1-FormTransactionsTable[[#This Row],[Discount]])</f>
        <v>30</v>
      </c>
      <c r="M3170" s="14" t="str">
        <f>VLOOKUP(H3170,FormSalesRepTable[],2,0)</f>
        <v>East</v>
      </c>
      <c r="N3170" s="13">
        <f t="shared" si="51"/>
        <v>90</v>
      </c>
    </row>
    <row r="3171" spans="7:14" x14ac:dyDescent="0.25">
      <c r="G3171" s="3">
        <v>41996</v>
      </c>
      <c r="H3171" t="s">
        <v>22</v>
      </c>
      <c r="I3171" t="s">
        <v>21</v>
      </c>
      <c r="J3171">
        <v>2.5000000000000001E-2</v>
      </c>
      <c r="K3171">
        <v>15</v>
      </c>
      <c r="L3171" s="13">
        <f>VLOOKUP(I3171,FormProductsTable[],2,0)*(1-FormTransactionsTable[[#This Row],[Discount]])</f>
        <v>24.375</v>
      </c>
      <c r="M3171" s="14" t="str">
        <f>VLOOKUP(H3171,FormSalesRepTable[],2,0)</f>
        <v>East</v>
      </c>
      <c r="N3171" s="13">
        <f t="shared" si="51"/>
        <v>365.63</v>
      </c>
    </row>
    <row r="3172" spans="7:14" x14ac:dyDescent="0.25">
      <c r="G3172" s="3">
        <v>41961</v>
      </c>
      <c r="H3172" t="s">
        <v>45</v>
      </c>
      <c r="I3172" t="s">
        <v>12</v>
      </c>
      <c r="J3172">
        <v>0</v>
      </c>
      <c r="K3172">
        <v>1</v>
      </c>
      <c r="L3172" s="13">
        <f>VLOOKUP(I3172,FormProductsTable[],2,0)*(1-FormTransactionsTable[[#This Row],[Discount]])</f>
        <v>22.95</v>
      </c>
      <c r="M3172" s="14" t="str">
        <f>VLOOKUP(H3172,FormSalesRepTable[],2,0)</f>
        <v>MidWest</v>
      </c>
      <c r="N3172" s="13">
        <f t="shared" si="51"/>
        <v>22.95</v>
      </c>
    </row>
    <row r="3173" spans="7:14" x14ac:dyDescent="0.25">
      <c r="G3173" s="3">
        <v>41981</v>
      </c>
      <c r="H3173" t="s">
        <v>63</v>
      </c>
      <c r="I3173" t="s">
        <v>24</v>
      </c>
      <c r="J3173">
        <v>0</v>
      </c>
      <c r="K3173">
        <v>2</v>
      </c>
      <c r="L3173" s="13">
        <f>VLOOKUP(I3173,FormProductsTable[],2,0)*(1-FormTransactionsTable[[#This Row],[Discount]])</f>
        <v>34</v>
      </c>
      <c r="M3173" s="14" t="str">
        <f>VLOOKUP(H3173,FormSalesRepTable[],2,0)</f>
        <v>MidWest</v>
      </c>
      <c r="N3173" s="13">
        <f t="shared" si="51"/>
        <v>68</v>
      </c>
    </row>
    <row r="3174" spans="7:14" x14ac:dyDescent="0.25">
      <c r="G3174" s="3">
        <v>41765</v>
      </c>
      <c r="H3174" t="s">
        <v>53</v>
      </c>
      <c r="I3174" t="s">
        <v>24</v>
      </c>
      <c r="J3174">
        <v>0.02</v>
      </c>
      <c r="K3174">
        <v>12</v>
      </c>
      <c r="L3174" s="13">
        <f>VLOOKUP(I3174,FormProductsTable[],2,0)*(1-FormTransactionsTable[[#This Row],[Discount]])</f>
        <v>33.32</v>
      </c>
      <c r="M3174" s="14" t="str">
        <f>VLOOKUP(H3174,FormSalesRepTable[],2,0)</f>
        <v>East</v>
      </c>
      <c r="N3174" s="13">
        <f t="shared" si="51"/>
        <v>399.84</v>
      </c>
    </row>
    <row r="3175" spans="7:14" x14ac:dyDescent="0.25">
      <c r="G3175" s="3">
        <v>41279</v>
      </c>
      <c r="H3175" t="s">
        <v>88</v>
      </c>
      <c r="I3175" t="s">
        <v>24</v>
      </c>
      <c r="J3175">
        <v>0</v>
      </c>
      <c r="K3175">
        <v>19</v>
      </c>
      <c r="L3175" s="13">
        <f>VLOOKUP(I3175,FormProductsTable[],2,0)*(1-FormTransactionsTable[[#This Row],[Discount]])</f>
        <v>34</v>
      </c>
      <c r="M3175" s="14" t="str">
        <f>VLOOKUP(H3175,FormSalesRepTable[],2,0)</f>
        <v>West</v>
      </c>
      <c r="N3175" s="13">
        <f t="shared" si="51"/>
        <v>646</v>
      </c>
    </row>
    <row r="3176" spans="7:14" x14ac:dyDescent="0.25">
      <c r="G3176" s="3">
        <v>41971</v>
      </c>
      <c r="H3176" t="s">
        <v>40</v>
      </c>
      <c r="I3176" t="s">
        <v>12</v>
      </c>
      <c r="J3176">
        <v>0.01</v>
      </c>
      <c r="K3176">
        <v>4</v>
      </c>
      <c r="L3176" s="13">
        <f>VLOOKUP(I3176,FormProductsTable[],2,0)*(1-FormTransactionsTable[[#This Row],[Discount]])</f>
        <v>22.720499999999998</v>
      </c>
      <c r="M3176" s="14" t="str">
        <f>VLOOKUP(H3176,FormSalesRepTable[],2,0)</f>
        <v>South</v>
      </c>
      <c r="N3176" s="13">
        <f t="shared" si="51"/>
        <v>90.88</v>
      </c>
    </row>
    <row r="3177" spans="7:14" x14ac:dyDescent="0.25">
      <c r="G3177" s="3">
        <v>41963</v>
      </c>
      <c r="H3177" t="s">
        <v>66</v>
      </c>
      <c r="I3177" t="s">
        <v>16</v>
      </c>
      <c r="J3177">
        <v>1.4999999999999999E-2</v>
      </c>
      <c r="K3177">
        <v>1</v>
      </c>
      <c r="L3177" s="13">
        <f>VLOOKUP(I3177,FormProductsTable[],2,0)*(1-FormTransactionsTable[[#This Row],[Discount]])</f>
        <v>19.650749999999999</v>
      </c>
      <c r="M3177" s="14" t="str">
        <f>VLOOKUP(H3177,FormSalesRepTable[],2,0)</f>
        <v>West</v>
      </c>
      <c r="N3177" s="13">
        <f t="shared" si="51"/>
        <v>19.649999999999999</v>
      </c>
    </row>
    <row r="3178" spans="7:14" x14ac:dyDescent="0.25">
      <c r="G3178" s="3">
        <v>41971</v>
      </c>
      <c r="H3178" t="s">
        <v>88</v>
      </c>
      <c r="I3178" t="s">
        <v>33</v>
      </c>
      <c r="J3178">
        <v>1.4999999999999999E-2</v>
      </c>
      <c r="K3178">
        <v>2</v>
      </c>
      <c r="L3178" s="13">
        <f>VLOOKUP(I3178,FormProductsTable[],2,0)*(1-FormTransactionsTable[[#This Row],[Discount]])</f>
        <v>23.147500000000001</v>
      </c>
      <c r="M3178" s="14" t="str">
        <f>VLOOKUP(H3178,FormSalesRepTable[],2,0)</f>
        <v>West</v>
      </c>
      <c r="N3178" s="13">
        <f t="shared" si="51"/>
        <v>46.3</v>
      </c>
    </row>
    <row r="3179" spans="7:14" x14ac:dyDescent="0.25">
      <c r="G3179" s="3">
        <v>41904</v>
      </c>
      <c r="H3179" t="s">
        <v>81</v>
      </c>
      <c r="I3179" t="s">
        <v>7</v>
      </c>
      <c r="J3179">
        <v>0.02</v>
      </c>
      <c r="K3179">
        <v>2</v>
      </c>
      <c r="L3179" s="13">
        <f>VLOOKUP(I3179,FormProductsTable[],2,0)*(1-FormTransactionsTable[[#This Row],[Discount]])</f>
        <v>20.58</v>
      </c>
      <c r="M3179" s="14" t="str">
        <f>VLOOKUP(H3179,FormSalesRepTable[],2,0)</f>
        <v>West</v>
      </c>
      <c r="N3179" s="13">
        <f t="shared" si="51"/>
        <v>41.16</v>
      </c>
    </row>
    <row r="3180" spans="7:14" x14ac:dyDescent="0.25">
      <c r="G3180" s="3">
        <v>41598</v>
      </c>
      <c r="H3180" t="s">
        <v>43</v>
      </c>
      <c r="I3180" t="s">
        <v>36</v>
      </c>
      <c r="J3180">
        <v>0</v>
      </c>
      <c r="K3180">
        <v>1</v>
      </c>
      <c r="L3180" s="13">
        <f>VLOOKUP(I3180,FormProductsTable[],2,0)*(1-FormTransactionsTable[[#This Row],[Discount]])</f>
        <v>25</v>
      </c>
      <c r="M3180" s="14" t="str">
        <f>VLOOKUP(H3180,FormSalesRepTable[],2,0)</f>
        <v>MidWest</v>
      </c>
      <c r="N3180" s="13">
        <f t="shared" si="51"/>
        <v>25</v>
      </c>
    </row>
    <row r="3181" spans="7:14" x14ac:dyDescent="0.25">
      <c r="G3181" s="3">
        <v>41472</v>
      </c>
      <c r="H3181" t="s">
        <v>69</v>
      </c>
      <c r="I3181" t="s">
        <v>17</v>
      </c>
      <c r="J3181">
        <v>0.01</v>
      </c>
      <c r="K3181">
        <v>1</v>
      </c>
      <c r="L3181" s="13">
        <f>VLOOKUP(I3181,FormProductsTable[],2,0)*(1-FormTransactionsTable[[#This Row],[Discount]])</f>
        <v>22.720499999999998</v>
      </c>
      <c r="M3181" s="14" t="str">
        <f>VLOOKUP(H3181,FormSalesRepTable[],2,0)</f>
        <v>West</v>
      </c>
      <c r="N3181" s="13">
        <f t="shared" si="51"/>
        <v>22.72</v>
      </c>
    </row>
    <row r="3182" spans="7:14" x14ac:dyDescent="0.25">
      <c r="G3182" s="3">
        <v>41964</v>
      </c>
      <c r="H3182" t="s">
        <v>76</v>
      </c>
      <c r="I3182" t="s">
        <v>7</v>
      </c>
      <c r="J3182">
        <v>0.02</v>
      </c>
      <c r="K3182">
        <v>1</v>
      </c>
      <c r="L3182" s="13">
        <f>VLOOKUP(I3182,FormProductsTable[],2,0)*(1-FormTransactionsTable[[#This Row],[Discount]])</f>
        <v>20.58</v>
      </c>
      <c r="M3182" s="14" t="str">
        <f>VLOOKUP(H3182,FormSalesRepTable[],2,0)</f>
        <v>MidWest</v>
      </c>
      <c r="N3182" s="13">
        <f t="shared" si="51"/>
        <v>20.58</v>
      </c>
    </row>
    <row r="3183" spans="7:14" x14ac:dyDescent="0.25">
      <c r="G3183" s="3">
        <v>41973</v>
      </c>
      <c r="H3183" t="s">
        <v>42</v>
      </c>
      <c r="I3183" t="s">
        <v>36</v>
      </c>
      <c r="J3183">
        <v>0</v>
      </c>
      <c r="K3183">
        <v>2</v>
      </c>
      <c r="L3183" s="13">
        <f>VLOOKUP(I3183,FormProductsTable[],2,0)*(1-FormTransactionsTable[[#This Row],[Discount]])</f>
        <v>25</v>
      </c>
      <c r="M3183" s="14" t="str">
        <f>VLOOKUP(H3183,FormSalesRepTable[],2,0)</f>
        <v>MidWest</v>
      </c>
      <c r="N3183" s="13">
        <f t="shared" si="51"/>
        <v>50</v>
      </c>
    </row>
    <row r="3184" spans="7:14" x14ac:dyDescent="0.25">
      <c r="G3184" s="3">
        <v>41971</v>
      </c>
      <c r="H3184" t="s">
        <v>20</v>
      </c>
      <c r="I3184" t="s">
        <v>17</v>
      </c>
      <c r="J3184">
        <v>0</v>
      </c>
      <c r="K3184">
        <v>2</v>
      </c>
      <c r="L3184" s="13">
        <f>VLOOKUP(I3184,FormProductsTable[],2,0)*(1-FormTransactionsTable[[#This Row],[Discount]])</f>
        <v>22.95</v>
      </c>
      <c r="M3184" s="14" t="str">
        <f>VLOOKUP(H3184,FormSalesRepTable[],2,0)</f>
        <v>West</v>
      </c>
      <c r="N3184" s="13">
        <f t="shared" si="51"/>
        <v>45.9</v>
      </c>
    </row>
    <row r="3185" spans="7:14" x14ac:dyDescent="0.25">
      <c r="G3185" s="3">
        <v>41959</v>
      </c>
      <c r="H3185" t="s">
        <v>25</v>
      </c>
      <c r="I3185" t="s">
        <v>12</v>
      </c>
      <c r="J3185">
        <v>0.03</v>
      </c>
      <c r="K3185">
        <v>2</v>
      </c>
      <c r="L3185" s="13">
        <f>VLOOKUP(I3185,FormProductsTable[],2,0)*(1-FormTransactionsTable[[#This Row],[Discount]])</f>
        <v>22.261499999999998</v>
      </c>
      <c r="M3185" s="14" t="str">
        <f>VLOOKUP(H3185,FormSalesRepTable[],2,0)</f>
        <v>West</v>
      </c>
      <c r="N3185" s="13">
        <f t="shared" si="51"/>
        <v>44.52</v>
      </c>
    </row>
    <row r="3186" spans="7:14" x14ac:dyDescent="0.25">
      <c r="G3186" s="3">
        <v>41369</v>
      </c>
      <c r="H3186" t="s">
        <v>75</v>
      </c>
      <c r="I3186" t="s">
        <v>24</v>
      </c>
      <c r="J3186">
        <v>0</v>
      </c>
      <c r="K3186">
        <v>1</v>
      </c>
      <c r="L3186" s="13">
        <f>VLOOKUP(I3186,FormProductsTable[],2,0)*(1-FormTransactionsTable[[#This Row],[Discount]])</f>
        <v>34</v>
      </c>
      <c r="M3186" s="14" t="str">
        <f>VLOOKUP(H3186,FormSalesRepTable[],2,0)</f>
        <v>MidWest</v>
      </c>
      <c r="N3186" s="13">
        <f t="shared" si="51"/>
        <v>34</v>
      </c>
    </row>
    <row r="3187" spans="7:14" x14ac:dyDescent="0.25">
      <c r="G3187" s="3">
        <v>41438</v>
      </c>
      <c r="H3187" t="s">
        <v>73</v>
      </c>
      <c r="I3187" t="s">
        <v>30</v>
      </c>
      <c r="J3187">
        <v>0</v>
      </c>
      <c r="K3187">
        <v>1</v>
      </c>
      <c r="L3187" s="13">
        <f>VLOOKUP(I3187,FormProductsTable[],2,0)*(1-FormTransactionsTable[[#This Row],[Discount]])</f>
        <v>30</v>
      </c>
      <c r="M3187" s="14" t="str">
        <f>VLOOKUP(H3187,FormSalesRepTable[],2,0)</f>
        <v>MidWest</v>
      </c>
      <c r="N3187" s="13">
        <f t="shared" si="51"/>
        <v>30</v>
      </c>
    </row>
    <row r="3188" spans="7:14" x14ac:dyDescent="0.25">
      <c r="G3188" s="3">
        <v>41300</v>
      </c>
      <c r="H3188" t="s">
        <v>73</v>
      </c>
      <c r="I3188" t="s">
        <v>12</v>
      </c>
      <c r="J3188">
        <v>0</v>
      </c>
      <c r="K3188">
        <v>2</v>
      </c>
      <c r="L3188" s="13">
        <f>VLOOKUP(I3188,FormProductsTable[],2,0)*(1-FormTransactionsTable[[#This Row],[Discount]])</f>
        <v>22.95</v>
      </c>
      <c r="M3188" s="14" t="str">
        <f>VLOOKUP(H3188,FormSalesRepTable[],2,0)</f>
        <v>MidWest</v>
      </c>
      <c r="N3188" s="13">
        <f t="shared" si="51"/>
        <v>45.9</v>
      </c>
    </row>
    <row r="3189" spans="7:14" x14ac:dyDescent="0.25">
      <c r="G3189" s="3">
        <v>41944</v>
      </c>
      <c r="H3189" t="s">
        <v>70</v>
      </c>
      <c r="I3189" t="s">
        <v>36</v>
      </c>
      <c r="J3189">
        <v>0</v>
      </c>
      <c r="K3189">
        <v>1</v>
      </c>
      <c r="L3189" s="13">
        <f>VLOOKUP(I3189,FormProductsTable[],2,0)*(1-FormTransactionsTable[[#This Row],[Discount]])</f>
        <v>25</v>
      </c>
      <c r="M3189" s="14" t="str">
        <f>VLOOKUP(H3189,FormSalesRepTable[],2,0)</f>
        <v>MidWest</v>
      </c>
      <c r="N3189" s="13">
        <f t="shared" si="51"/>
        <v>25</v>
      </c>
    </row>
    <row r="3190" spans="7:14" x14ac:dyDescent="0.25">
      <c r="G3190" s="3">
        <v>41612</v>
      </c>
      <c r="H3190" t="s">
        <v>44</v>
      </c>
      <c r="I3190" t="s">
        <v>7</v>
      </c>
      <c r="J3190">
        <v>0</v>
      </c>
      <c r="K3190">
        <v>12</v>
      </c>
      <c r="L3190" s="13">
        <f>VLOOKUP(I3190,FormProductsTable[],2,0)*(1-FormTransactionsTable[[#This Row],[Discount]])</f>
        <v>21</v>
      </c>
      <c r="M3190" s="14" t="str">
        <f>VLOOKUP(H3190,FormSalesRepTable[],2,0)</f>
        <v>MidWest</v>
      </c>
      <c r="N3190" s="13">
        <f t="shared" si="51"/>
        <v>252</v>
      </c>
    </row>
    <row r="3191" spans="7:14" x14ac:dyDescent="0.25">
      <c r="G3191" s="3">
        <v>41957</v>
      </c>
      <c r="H3191" t="s">
        <v>58</v>
      </c>
      <c r="I3191" t="s">
        <v>17</v>
      </c>
      <c r="J3191">
        <v>0</v>
      </c>
      <c r="K3191">
        <v>2</v>
      </c>
      <c r="L3191" s="13">
        <f>VLOOKUP(I3191,FormProductsTable[],2,0)*(1-FormTransactionsTable[[#This Row],[Discount]])</f>
        <v>22.95</v>
      </c>
      <c r="M3191" s="14" t="str">
        <f>VLOOKUP(H3191,FormSalesRepTable[],2,0)</f>
        <v>East</v>
      </c>
      <c r="N3191" s="13">
        <f t="shared" si="51"/>
        <v>45.9</v>
      </c>
    </row>
    <row r="3192" spans="7:14" x14ac:dyDescent="0.25">
      <c r="G3192" s="3">
        <v>41953</v>
      </c>
      <c r="H3192" t="s">
        <v>62</v>
      </c>
      <c r="I3192" t="s">
        <v>24</v>
      </c>
      <c r="J3192">
        <v>0.03</v>
      </c>
      <c r="K3192">
        <v>1</v>
      </c>
      <c r="L3192" s="13">
        <f>VLOOKUP(I3192,FormProductsTable[],2,0)*(1-FormTransactionsTable[[#This Row],[Discount]])</f>
        <v>32.979999999999997</v>
      </c>
      <c r="M3192" s="14" t="str">
        <f>VLOOKUP(H3192,FormSalesRepTable[],2,0)</f>
        <v>MidWest</v>
      </c>
      <c r="N3192" s="13">
        <f t="shared" si="51"/>
        <v>32.979999999999997</v>
      </c>
    </row>
    <row r="3193" spans="7:14" x14ac:dyDescent="0.25">
      <c r="G3193" s="3">
        <v>41473</v>
      </c>
      <c r="H3193" t="s">
        <v>83</v>
      </c>
      <c r="I3193" t="s">
        <v>24</v>
      </c>
      <c r="J3193">
        <v>1.4999999999999999E-2</v>
      </c>
      <c r="K3193">
        <v>2</v>
      </c>
      <c r="L3193" s="13">
        <f>VLOOKUP(I3193,FormProductsTable[],2,0)*(1-FormTransactionsTable[[#This Row],[Discount]])</f>
        <v>33.49</v>
      </c>
      <c r="M3193" s="14" t="str">
        <f>VLOOKUP(H3193,FormSalesRepTable[],2,0)</f>
        <v>East</v>
      </c>
      <c r="N3193" s="13">
        <f t="shared" si="51"/>
        <v>66.98</v>
      </c>
    </row>
    <row r="3194" spans="7:14" x14ac:dyDescent="0.25">
      <c r="G3194" s="3">
        <v>41344</v>
      </c>
      <c r="H3194" t="s">
        <v>42</v>
      </c>
      <c r="I3194" t="s">
        <v>17</v>
      </c>
      <c r="J3194">
        <v>2.5000000000000001E-2</v>
      </c>
      <c r="K3194">
        <v>2</v>
      </c>
      <c r="L3194" s="13">
        <f>VLOOKUP(I3194,FormProductsTable[],2,0)*(1-FormTransactionsTable[[#This Row],[Discount]])</f>
        <v>22.376249999999999</v>
      </c>
      <c r="M3194" s="14" t="str">
        <f>VLOOKUP(H3194,FormSalesRepTable[],2,0)</f>
        <v>MidWest</v>
      </c>
      <c r="N3194" s="13">
        <f t="shared" si="51"/>
        <v>44.75</v>
      </c>
    </row>
    <row r="3195" spans="7:14" x14ac:dyDescent="0.25">
      <c r="G3195" s="3">
        <v>41604</v>
      </c>
      <c r="H3195" t="s">
        <v>56</v>
      </c>
      <c r="I3195" t="s">
        <v>30</v>
      </c>
      <c r="J3195">
        <v>0</v>
      </c>
      <c r="K3195">
        <v>2</v>
      </c>
      <c r="L3195" s="13">
        <f>VLOOKUP(I3195,FormProductsTable[],2,0)*(1-FormTransactionsTable[[#This Row],[Discount]])</f>
        <v>30</v>
      </c>
      <c r="M3195" s="14" t="str">
        <f>VLOOKUP(H3195,FormSalesRepTable[],2,0)</f>
        <v>South</v>
      </c>
      <c r="N3195" s="13">
        <f t="shared" si="51"/>
        <v>60</v>
      </c>
    </row>
    <row r="3196" spans="7:14" x14ac:dyDescent="0.25">
      <c r="G3196" s="3">
        <v>41944</v>
      </c>
      <c r="H3196" t="s">
        <v>66</v>
      </c>
      <c r="I3196" t="s">
        <v>33</v>
      </c>
      <c r="J3196">
        <v>1.4999999999999999E-2</v>
      </c>
      <c r="K3196">
        <v>17</v>
      </c>
      <c r="L3196" s="13">
        <f>VLOOKUP(I3196,FormProductsTable[],2,0)*(1-FormTransactionsTable[[#This Row],[Discount]])</f>
        <v>23.147500000000001</v>
      </c>
      <c r="M3196" s="14" t="str">
        <f>VLOOKUP(H3196,FormSalesRepTable[],2,0)</f>
        <v>West</v>
      </c>
      <c r="N3196" s="13">
        <f t="shared" si="51"/>
        <v>393.51</v>
      </c>
    </row>
    <row r="3197" spans="7:14" x14ac:dyDescent="0.25">
      <c r="G3197" s="3">
        <v>41598</v>
      </c>
      <c r="H3197" t="s">
        <v>89</v>
      </c>
      <c r="I3197" t="s">
        <v>12</v>
      </c>
      <c r="J3197">
        <v>0.01</v>
      </c>
      <c r="K3197">
        <v>3</v>
      </c>
      <c r="L3197" s="13">
        <f>VLOOKUP(I3197,FormProductsTable[],2,0)*(1-FormTransactionsTable[[#This Row],[Discount]])</f>
        <v>22.720499999999998</v>
      </c>
      <c r="M3197" s="14" t="str">
        <f>VLOOKUP(H3197,FormSalesRepTable[],2,0)</f>
        <v>West</v>
      </c>
      <c r="N3197" s="13">
        <f t="shared" si="51"/>
        <v>68.16</v>
      </c>
    </row>
    <row r="3198" spans="7:14" x14ac:dyDescent="0.25">
      <c r="G3198" s="3">
        <v>41771</v>
      </c>
      <c r="H3198" t="s">
        <v>84</v>
      </c>
      <c r="I3198" t="s">
        <v>21</v>
      </c>
      <c r="J3198">
        <v>2.5000000000000001E-2</v>
      </c>
      <c r="K3198">
        <v>2</v>
      </c>
      <c r="L3198" s="13">
        <f>VLOOKUP(I3198,FormProductsTable[],2,0)*(1-FormTransactionsTable[[#This Row],[Discount]])</f>
        <v>24.375</v>
      </c>
      <c r="M3198" s="14" t="str">
        <f>VLOOKUP(H3198,FormSalesRepTable[],2,0)</f>
        <v>West</v>
      </c>
      <c r="N3198" s="13">
        <f t="shared" si="51"/>
        <v>48.75</v>
      </c>
    </row>
    <row r="3199" spans="7:14" x14ac:dyDescent="0.25">
      <c r="G3199" s="3">
        <v>41870</v>
      </c>
      <c r="H3199" t="s">
        <v>47</v>
      </c>
      <c r="I3199" t="s">
        <v>24</v>
      </c>
      <c r="J3199">
        <v>0.01</v>
      </c>
      <c r="K3199">
        <v>3</v>
      </c>
      <c r="L3199" s="13">
        <f>VLOOKUP(I3199,FormProductsTable[],2,0)*(1-FormTransactionsTable[[#This Row],[Discount]])</f>
        <v>33.659999999999997</v>
      </c>
      <c r="M3199" s="14" t="str">
        <f>VLOOKUP(H3199,FormSalesRepTable[],2,0)</f>
        <v>MidWest</v>
      </c>
      <c r="N3199" s="13">
        <f t="shared" si="51"/>
        <v>100.98</v>
      </c>
    </row>
    <row r="3200" spans="7:14" x14ac:dyDescent="0.25">
      <c r="G3200" s="3">
        <v>41627</v>
      </c>
      <c r="H3200" t="s">
        <v>59</v>
      </c>
      <c r="I3200" t="s">
        <v>24</v>
      </c>
      <c r="J3200">
        <v>0</v>
      </c>
      <c r="K3200">
        <v>1</v>
      </c>
      <c r="L3200" s="13">
        <f>VLOOKUP(I3200,FormProductsTable[],2,0)*(1-FormTransactionsTable[[#This Row],[Discount]])</f>
        <v>34</v>
      </c>
      <c r="M3200" s="14" t="str">
        <f>VLOOKUP(H3200,FormSalesRepTable[],2,0)</f>
        <v>South</v>
      </c>
      <c r="N3200" s="13">
        <f t="shared" si="51"/>
        <v>34</v>
      </c>
    </row>
    <row r="3201" spans="7:14" x14ac:dyDescent="0.25">
      <c r="G3201" s="3">
        <v>41343</v>
      </c>
      <c r="H3201" t="s">
        <v>29</v>
      </c>
      <c r="I3201" t="s">
        <v>17</v>
      </c>
      <c r="J3201">
        <v>0.02</v>
      </c>
      <c r="K3201">
        <v>1</v>
      </c>
      <c r="L3201" s="13">
        <f>VLOOKUP(I3201,FormProductsTable[],2,0)*(1-FormTransactionsTable[[#This Row],[Discount]])</f>
        <v>22.491</v>
      </c>
      <c r="M3201" s="14" t="str">
        <f>VLOOKUP(H3201,FormSalesRepTable[],2,0)</f>
        <v>East</v>
      </c>
      <c r="N3201" s="13">
        <f t="shared" si="51"/>
        <v>22.49</v>
      </c>
    </row>
    <row r="3202" spans="7:14" x14ac:dyDescent="0.25">
      <c r="G3202" s="3">
        <v>41980</v>
      </c>
      <c r="H3202" t="s">
        <v>34</v>
      </c>
      <c r="I3202" t="s">
        <v>12</v>
      </c>
      <c r="J3202">
        <v>0</v>
      </c>
      <c r="K3202">
        <v>1</v>
      </c>
      <c r="L3202" s="13">
        <f>VLOOKUP(I3202,FormProductsTable[],2,0)*(1-FormTransactionsTable[[#This Row],[Discount]])</f>
        <v>22.95</v>
      </c>
      <c r="M3202" s="14" t="str">
        <f>VLOOKUP(H3202,FormSalesRepTable[],2,0)</f>
        <v>MidWest</v>
      </c>
      <c r="N3202" s="13">
        <f t="shared" si="51"/>
        <v>22.95</v>
      </c>
    </row>
    <row r="3203" spans="7:14" x14ac:dyDescent="0.25">
      <c r="G3203" s="3">
        <v>41611</v>
      </c>
      <c r="H3203" t="s">
        <v>77</v>
      </c>
      <c r="I3203" t="s">
        <v>21</v>
      </c>
      <c r="J3203">
        <v>0</v>
      </c>
      <c r="K3203">
        <v>2</v>
      </c>
      <c r="L3203" s="13">
        <f>VLOOKUP(I3203,FormProductsTable[],2,0)*(1-FormTransactionsTable[[#This Row],[Discount]])</f>
        <v>25</v>
      </c>
      <c r="M3203" s="14" t="str">
        <f>VLOOKUP(H3203,FormSalesRepTable[],2,0)</f>
        <v>West</v>
      </c>
      <c r="N3203" s="13">
        <f t="shared" ref="N3203:N3266" si="52">ROUND(L3203*K3203,2)</f>
        <v>50</v>
      </c>
    </row>
    <row r="3204" spans="7:14" x14ac:dyDescent="0.25">
      <c r="G3204" s="3">
        <v>41355</v>
      </c>
      <c r="H3204" t="s">
        <v>78</v>
      </c>
      <c r="I3204" t="s">
        <v>12</v>
      </c>
      <c r="J3204">
        <v>0</v>
      </c>
      <c r="K3204">
        <v>1</v>
      </c>
      <c r="L3204" s="13">
        <f>VLOOKUP(I3204,FormProductsTable[],2,0)*(1-FormTransactionsTable[[#This Row],[Discount]])</f>
        <v>22.95</v>
      </c>
      <c r="M3204" s="14" t="str">
        <f>VLOOKUP(H3204,FormSalesRepTable[],2,0)</f>
        <v>South</v>
      </c>
      <c r="N3204" s="13">
        <f t="shared" si="52"/>
        <v>22.95</v>
      </c>
    </row>
    <row r="3205" spans="7:14" x14ac:dyDescent="0.25">
      <c r="G3205" s="3">
        <v>41617</v>
      </c>
      <c r="H3205" t="s">
        <v>13</v>
      </c>
      <c r="I3205" t="s">
        <v>16</v>
      </c>
      <c r="J3205">
        <v>0</v>
      </c>
      <c r="K3205">
        <v>3</v>
      </c>
      <c r="L3205" s="13">
        <f>VLOOKUP(I3205,FormProductsTable[],2,0)*(1-FormTransactionsTable[[#This Row],[Discount]])</f>
        <v>19.95</v>
      </c>
      <c r="M3205" s="14" t="str">
        <f>VLOOKUP(H3205,FormSalesRepTable[],2,0)</f>
        <v>West</v>
      </c>
      <c r="N3205" s="13">
        <f t="shared" si="52"/>
        <v>59.85</v>
      </c>
    </row>
    <row r="3206" spans="7:14" x14ac:dyDescent="0.25">
      <c r="G3206" s="3">
        <v>41608</v>
      </c>
      <c r="H3206" t="s">
        <v>18</v>
      </c>
      <c r="I3206" t="s">
        <v>24</v>
      </c>
      <c r="J3206">
        <v>0.02</v>
      </c>
      <c r="K3206">
        <v>2</v>
      </c>
      <c r="L3206" s="13">
        <f>VLOOKUP(I3206,FormProductsTable[],2,0)*(1-FormTransactionsTable[[#This Row],[Discount]])</f>
        <v>33.32</v>
      </c>
      <c r="M3206" s="14" t="str">
        <f>VLOOKUP(H3206,FormSalesRepTable[],2,0)</f>
        <v>East</v>
      </c>
      <c r="N3206" s="13">
        <f t="shared" si="52"/>
        <v>66.64</v>
      </c>
    </row>
    <row r="3207" spans="7:14" x14ac:dyDescent="0.25">
      <c r="G3207" s="3">
        <v>41968</v>
      </c>
      <c r="H3207" t="s">
        <v>88</v>
      </c>
      <c r="I3207" t="s">
        <v>17</v>
      </c>
      <c r="J3207">
        <v>0.01</v>
      </c>
      <c r="K3207">
        <v>18</v>
      </c>
      <c r="L3207" s="13">
        <f>VLOOKUP(I3207,FormProductsTable[],2,0)*(1-FormTransactionsTable[[#This Row],[Discount]])</f>
        <v>22.720499999999998</v>
      </c>
      <c r="M3207" s="14" t="str">
        <f>VLOOKUP(H3207,FormSalesRepTable[],2,0)</f>
        <v>West</v>
      </c>
      <c r="N3207" s="13">
        <f t="shared" si="52"/>
        <v>408.97</v>
      </c>
    </row>
    <row r="3208" spans="7:14" x14ac:dyDescent="0.25">
      <c r="G3208" s="3">
        <v>41987</v>
      </c>
      <c r="H3208" t="s">
        <v>80</v>
      </c>
      <c r="I3208" t="s">
        <v>33</v>
      </c>
      <c r="J3208">
        <v>0</v>
      </c>
      <c r="K3208">
        <v>1</v>
      </c>
      <c r="L3208" s="13">
        <f>VLOOKUP(I3208,FormProductsTable[],2,0)*(1-FormTransactionsTable[[#This Row],[Discount]])</f>
        <v>23.5</v>
      </c>
      <c r="M3208" s="14" t="str">
        <f>VLOOKUP(H3208,FormSalesRepTable[],2,0)</f>
        <v>East</v>
      </c>
      <c r="N3208" s="13">
        <f t="shared" si="52"/>
        <v>23.5</v>
      </c>
    </row>
    <row r="3209" spans="7:14" x14ac:dyDescent="0.25">
      <c r="G3209" s="3">
        <v>41618</v>
      </c>
      <c r="H3209" t="s">
        <v>89</v>
      </c>
      <c r="I3209" t="s">
        <v>16</v>
      </c>
      <c r="J3209">
        <v>0.02</v>
      </c>
      <c r="K3209">
        <v>1</v>
      </c>
      <c r="L3209" s="13">
        <f>VLOOKUP(I3209,FormProductsTable[],2,0)*(1-FormTransactionsTable[[#This Row],[Discount]])</f>
        <v>19.550999999999998</v>
      </c>
      <c r="M3209" s="14" t="str">
        <f>VLOOKUP(H3209,FormSalesRepTable[],2,0)</f>
        <v>West</v>
      </c>
      <c r="N3209" s="13">
        <f t="shared" si="52"/>
        <v>19.55</v>
      </c>
    </row>
    <row r="3210" spans="7:14" x14ac:dyDescent="0.25">
      <c r="G3210" s="3">
        <v>41979</v>
      </c>
      <c r="H3210" t="s">
        <v>53</v>
      </c>
      <c r="I3210" t="s">
        <v>16</v>
      </c>
      <c r="J3210">
        <v>0</v>
      </c>
      <c r="K3210">
        <v>2</v>
      </c>
      <c r="L3210" s="13">
        <f>VLOOKUP(I3210,FormProductsTable[],2,0)*(1-FormTransactionsTable[[#This Row],[Discount]])</f>
        <v>19.95</v>
      </c>
      <c r="M3210" s="14" t="str">
        <f>VLOOKUP(H3210,FormSalesRepTable[],2,0)</f>
        <v>East</v>
      </c>
      <c r="N3210" s="13">
        <f t="shared" si="52"/>
        <v>39.9</v>
      </c>
    </row>
    <row r="3211" spans="7:14" x14ac:dyDescent="0.25">
      <c r="G3211" s="3">
        <v>41617</v>
      </c>
      <c r="H3211" t="s">
        <v>56</v>
      </c>
      <c r="I3211" t="s">
        <v>24</v>
      </c>
      <c r="J3211">
        <v>0.01</v>
      </c>
      <c r="K3211">
        <v>3</v>
      </c>
      <c r="L3211" s="13">
        <f>VLOOKUP(I3211,FormProductsTable[],2,0)*(1-FormTransactionsTable[[#This Row],[Discount]])</f>
        <v>33.659999999999997</v>
      </c>
      <c r="M3211" s="14" t="str">
        <f>VLOOKUP(H3211,FormSalesRepTable[],2,0)</f>
        <v>South</v>
      </c>
      <c r="N3211" s="13">
        <f t="shared" si="52"/>
        <v>100.98</v>
      </c>
    </row>
    <row r="3212" spans="7:14" x14ac:dyDescent="0.25">
      <c r="G3212" s="3">
        <v>41839</v>
      </c>
      <c r="H3212" t="s">
        <v>8</v>
      </c>
      <c r="I3212" t="s">
        <v>16</v>
      </c>
      <c r="J3212">
        <v>0</v>
      </c>
      <c r="K3212">
        <v>3</v>
      </c>
      <c r="L3212" s="13">
        <f>VLOOKUP(I3212,FormProductsTable[],2,0)*(1-FormTransactionsTable[[#This Row],[Discount]])</f>
        <v>19.95</v>
      </c>
      <c r="M3212" s="14" t="str">
        <f>VLOOKUP(H3212,FormSalesRepTable[],2,0)</f>
        <v>MidWest</v>
      </c>
      <c r="N3212" s="13">
        <f t="shared" si="52"/>
        <v>59.85</v>
      </c>
    </row>
    <row r="3213" spans="7:14" x14ac:dyDescent="0.25">
      <c r="G3213" s="3">
        <v>41945</v>
      </c>
      <c r="H3213" t="s">
        <v>29</v>
      </c>
      <c r="I3213" t="s">
        <v>12</v>
      </c>
      <c r="J3213">
        <v>0</v>
      </c>
      <c r="K3213">
        <v>3</v>
      </c>
      <c r="L3213" s="13">
        <f>VLOOKUP(I3213,FormProductsTable[],2,0)*(1-FormTransactionsTable[[#This Row],[Discount]])</f>
        <v>22.95</v>
      </c>
      <c r="M3213" s="14" t="str">
        <f>VLOOKUP(H3213,FormSalesRepTable[],2,0)</f>
        <v>East</v>
      </c>
      <c r="N3213" s="13">
        <f t="shared" si="52"/>
        <v>68.849999999999994</v>
      </c>
    </row>
    <row r="3214" spans="7:14" x14ac:dyDescent="0.25">
      <c r="G3214" s="3">
        <v>41954</v>
      </c>
      <c r="H3214" t="s">
        <v>53</v>
      </c>
      <c r="I3214" t="s">
        <v>7</v>
      </c>
      <c r="J3214">
        <v>0.01</v>
      </c>
      <c r="K3214">
        <v>1</v>
      </c>
      <c r="L3214" s="13">
        <f>VLOOKUP(I3214,FormProductsTable[],2,0)*(1-FormTransactionsTable[[#This Row],[Discount]])</f>
        <v>20.79</v>
      </c>
      <c r="M3214" s="14" t="str">
        <f>VLOOKUP(H3214,FormSalesRepTable[],2,0)</f>
        <v>East</v>
      </c>
      <c r="N3214" s="13">
        <f t="shared" si="52"/>
        <v>20.79</v>
      </c>
    </row>
    <row r="3215" spans="7:14" x14ac:dyDescent="0.25">
      <c r="G3215" s="3">
        <v>41967</v>
      </c>
      <c r="H3215" t="s">
        <v>93</v>
      </c>
      <c r="I3215" t="s">
        <v>36</v>
      </c>
      <c r="J3215">
        <v>0</v>
      </c>
      <c r="K3215">
        <v>3</v>
      </c>
      <c r="L3215" s="13">
        <f>VLOOKUP(I3215,FormProductsTable[],2,0)*(1-FormTransactionsTable[[#This Row],[Discount]])</f>
        <v>25</v>
      </c>
      <c r="M3215" s="14" t="str">
        <f>VLOOKUP(H3215,FormSalesRepTable[],2,0)</f>
        <v>MidWest</v>
      </c>
      <c r="N3215" s="13">
        <f t="shared" si="52"/>
        <v>75</v>
      </c>
    </row>
    <row r="3216" spans="7:14" x14ac:dyDescent="0.25">
      <c r="G3216" s="3">
        <v>41601</v>
      </c>
      <c r="H3216" t="s">
        <v>53</v>
      </c>
      <c r="I3216" t="s">
        <v>30</v>
      </c>
      <c r="J3216">
        <v>0</v>
      </c>
      <c r="K3216">
        <v>1</v>
      </c>
      <c r="L3216" s="13">
        <f>VLOOKUP(I3216,FormProductsTable[],2,0)*(1-FormTransactionsTable[[#This Row],[Discount]])</f>
        <v>30</v>
      </c>
      <c r="M3216" s="14" t="str">
        <f>VLOOKUP(H3216,FormSalesRepTable[],2,0)</f>
        <v>East</v>
      </c>
      <c r="N3216" s="13">
        <f t="shared" si="52"/>
        <v>30</v>
      </c>
    </row>
    <row r="3217" spans="7:14" x14ac:dyDescent="0.25">
      <c r="G3217" s="3">
        <v>41630</v>
      </c>
      <c r="H3217" t="s">
        <v>65</v>
      </c>
      <c r="I3217" t="s">
        <v>24</v>
      </c>
      <c r="J3217">
        <v>0</v>
      </c>
      <c r="K3217">
        <v>1</v>
      </c>
      <c r="L3217" s="13">
        <f>VLOOKUP(I3217,FormProductsTable[],2,0)*(1-FormTransactionsTable[[#This Row],[Discount]])</f>
        <v>34</v>
      </c>
      <c r="M3217" s="14" t="str">
        <f>VLOOKUP(H3217,FormSalesRepTable[],2,0)</f>
        <v>MidWest</v>
      </c>
      <c r="N3217" s="13">
        <f t="shared" si="52"/>
        <v>34</v>
      </c>
    </row>
    <row r="3218" spans="7:14" x14ac:dyDescent="0.25">
      <c r="G3218" s="3">
        <v>41945</v>
      </c>
      <c r="H3218" t="s">
        <v>69</v>
      </c>
      <c r="I3218" t="s">
        <v>16</v>
      </c>
      <c r="J3218">
        <v>2.5000000000000001E-2</v>
      </c>
      <c r="K3218">
        <v>1</v>
      </c>
      <c r="L3218" s="13">
        <f>VLOOKUP(I3218,FormProductsTable[],2,0)*(1-FormTransactionsTable[[#This Row],[Discount]])</f>
        <v>19.451249999999998</v>
      </c>
      <c r="M3218" s="14" t="str">
        <f>VLOOKUP(H3218,FormSalesRepTable[],2,0)</f>
        <v>West</v>
      </c>
      <c r="N3218" s="13">
        <f t="shared" si="52"/>
        <v>19.45</v>
      </c>
    </row>
    <row r="3219" spans="7:14" x14ac:dyDescent="0.25">
      <c r="G3219" s="3">
        <v>41591</v>
      </c>
      <c r="H3219" t="s">
        <v>51</v>
      </c>
      <c r="I3219" t="s">
        <v>12</v>
      </c>
      <c r="J3219">
        <v>0.02</v>
      </c>
      <c r="K3219">
        <v>3</v>
      </c>
      <c r="L3219" s="13">
        <f>VLOOKUP(I3219,FormProductsTable[],2,0)*(1-FormTransactionsTable[[#This Row],[Discount]])</f>
        <v>22.491</v>
      </c>
      <c r="M3219" s="14" t="str">
        <f>VLOOKUP(H3219,FormSalesRepTable[],2,0)</f>
        <v>South</v>
      </c>
      <c r="N3219" s="13">
        <f t="shared" si="52"/>
        <v>67.47</v>
      </c>
    </row>
    <row r="3220" spans="7:14" x14ac:dyDescent="0.25">
      <c r="G3220" s="3">
        <v>41984</v>
      </c>
      <c r="H3220" t="s">
        <v>90</v>
      </c>
      <c r="I3220" t="s">
        <v>21</v>
      </c>
      <c r="J3220">
        <v>2.5000000000000001E-2</v>
      </c>
      <c r="K3220">
        <v>2</v>
      </c>
      <c r="L3220" s="13">
        <f>VLOOKUP(I3220,FormProductsTable[],2,0)*(1-FormTransactionsTable[[#This Row],[Discount]])</f>
        <v>24.375</v>
      </c>
      <c r="M3220" s="14" t="str">
        <f>VLOOKUP(H3220,FormSalesRepTable[],2,0)</f>
        <v>East</v>
      </c>
      <c r="N3220" s="13">
        <f t="shared" si="52"/>
        <v>48.75</v>
      </c>
    </row>
    <row r="3221" spans="7:14" x14ac:dyDescent="0.25">
      <c r="G3221" s="3">
        <v>41989</v>
      </c>
      <c r="H3221" t="s">
        <v>58</v>
      </c>
      <c r="I3221" t="s">
        <v>16</v>
      </c>
      <c r="J3221">
        <v>0</v>
      </c>
      <c r="K3221">
        <v>6</v>
      </c>
      <c r="L3221" s="13">
        <f>VLOOKUP(I3221,FormProductsTable[],2,0)*(1-FormTransactionsTable[[#This Row],[Discount]])</f>
        <v>19.95</v>
      </c>
      <c r="M3221" s="14" t="str">
        <f>VLOOKUP(H3221,FormSalesRepTable[],2,0)</f>
        <v>East</v>
      </c>
      <c r="N3221" s="13">
        <f t="shared" si="52"/>
        <v>119.7</v>
      </c>
    </row>
    <row r="3222" spans="7:14" x14ac:dyDescent="0.25">
      <c r="G3222" s="3">
        <v>41979</v>
      </c>
      <c r="H3222" t="s">
        <v>77</v>
      </c>
      <c r="I3222" t="s">
        <v>16</v>
      </c>
      <c r="J3222">
        <v>0</v>
      </c>
      <c r="K3222">
        <v>13</v>
      </c>
      <c r="L3222" s="13">
        <f>VLOOKUP(I3222,FormProductsTable[],2,0)*(1-FormTransactionsTable[[#This Row],[Discount]])</f>
        <v>19.95</v>
      </c>
      <c r="M3222" s="14" t="str">
        <f>VLOOKUP(H3222,FormSalesRepTable[],2,0)</f>
        <v>West</v>
      </c>
      <c r="N3222" s="13">
        <f t="shared" si="52"/>
        <v>259.35000000000002</v>
      </c>
    </row>
    <row r="3223" spans="7:14" x14ac:dyDescent="0.25">
      <c r="G3223" s="3">
        <v>41953</v>
      </c>
      <c r="H3223" t="s">
        <v>84</v>
      </c>
      <c r="I3223" t="s">
        <v>16</v>
      </c>
      <c r="J3223">
        <v>0.01</v>
      </c>
      <c r="K3223">
        <v>1</v>
      </c>
      <c r="L3223" s="13">
        <f>VLOOKUP(I3223,FormProductsTable[],2,0)*(1-FormTransactionsTable[[#This Row],[Discount]])</f>
        <v>19.750499999999999</v>
      </c>
      <c r="M3223" s="14" t="str">
        <f>VLOOKUP(H3223,FormSalesRepTable[],2,0)</f>
        <v>West</v>
      </c>
      <c r="N3223" s="13">
        <f t="shared" si="52"/>
        <v>19.75</v>
      </c>
    </row>
    <row r="3224" spans="7:14" x14ac:dyDescent="0.25">
      <c r="G3224" s="3">
        <v>41582</v>
      </c>
      <c r="H3224" t="s">
        <v>88</v>
      </c>
      <c r="I3224" t="s">
        <v>33</v>
      </c>
      <c r="J3224">
        <v>0</v>
      </c>
      <c r="K3224">
        <v>2</v>
      </c>
      <c r="L3224" s="13">
        <f>VLOOKUP(I3224,FormProductsTable[],2,0)*(1-FormTransactionsTable[[#This Row],[Discount]])</f>
        <v>23.5</v>
      </c>
      <c r="M3224" s="14" t="str">
        <f>VLOOKUP(H3224,FormSalesRepTable[],2,0)</f>
        <v>West</v>
      </c>
      <c r="N3224" s="13">
        <f t="shared" si="52"/>
        <v>47</v>
      </c>
    </row>
    <row r="3225" spans="7:14" x14ac:dyDescent="0.25">
      <c r="G3225" s="3">
        <v>41845</v>
      </c>
      <c r="H3225" t="s">
        <v>89</v>
      </c>
      <c r="I3225" t="s">
        <v>30</v>
      </c>
      <c r="J3225">
        <v>1.4999999999999999E-2</v>
      </c>
      <c r="K3225">
        <v>2</v>
      </c>
      <c r="L3225" s="13">
        <f>VLOOKUP(I3225,FormProductsTable[],2,0)*(1-FormTransactionsTable[[#This Row],[Discount]])</f>
        <v>29.55</v>
      </c>
      <c r="M3225" s="14" t="str">
        <f>VLOOKUP(H3225,FormSalesRepTable[],2,0)</f>
        <v>West</v>
      </c>
      <c r="N3225" s="13">
        <f t="shared" si="52"/>
        <v>59.1</v>
      </c>
    </row>
    <row r="3226" spans="7:14" x14ac:dyDescent="0.25">
      <c r="G3226" s="3">
        <v>41446</v>
      </c>
      <c r="H3226" t="s">
        <v>64</v>
      </c>
      <c r="I3226" t="s">
        <v>33</v>
      </c>
      <c r="J3226">
        <v>0.03</v>
      </c>
      <c r="K3226">
        <v>3</v>
      </c>
      <c r="L3226" s="13">
        <f>VLOOKUP(I3226,FormProductsTable[],2,0)*(1-FormTransactionsTable[[#This Row],[Discount]])</f>
        <v>22.794999999999998</v>
      </c>
      <c r="M3226" s="14" t="str">
        <f>VLOOKUP(H3226,FormSalesRepTable[],2,0)</f>
        <v>West</v>
      </c>
      <c r="N3226" s="13">
        <f t="shared" si="52"/>
        <v>68.39</v>
      </c>
    </row>
    <row r="3227" spans="7:14" x14ac:dyDescent="0.25">
      <c r="G3227" s="3">
        <v>41614</v>
      </c>
      <c r="H3227" t="s">
        <v>56</v>
      </c>
      <c r="I3227" t="s">
        <v>12</v>
      </c>
      <c r="J3227">
        <v>0</v>
      </c>
      <c r="K3227">
        <v>1</v>
      </c>
      <c r="L3227" s="13">
        <f>VLOOKUP(I3227,FormProductsTable[],2,0)*(1-FormTransactionsTable[[#This Row],[Discount]])</f>
        <v>22.95</v>
      </c>
      <c r="M3227" s="14" t="str">
        <f>VLOOKUP(H3227,FormSalesRepTable[],2,0)</f>
        <v>South</v>
      </c>
      <c r="N3227" s="13">
        <f t="shared" si="52"/>
        <v>22.95</v>
      </c>
    </row>
    <row r="3228" spans="7:14" x14ac:dyDescent="0.25">
      <c r="G3228" s="3">
        <v>41980</v>
      </c>
      <c r="H3228" t="s">
        <v>18</v>
      </c>
      <c r="I3228" t="s">
        <v>33</v>
      </c>
      <c r="J3228">
        <v>0</v>
      </c>
      <c r="K3228">
        <v>2</v>
      </c>
      <c r="L3228" s="13">
        <f>VLOOKUP(I3228,FormProductsTable[],2,0)*(1-FormTransactionsTable[[#This Row],[Discount]])</f>
        <v>23.5</v>
      </c>
      <c r="M3228" s="14" t="str">
        <f>VLOOKUP(H3228,FormSalesRepTable[],2,0)</f>
        <v>East</v>
      </c>
      <c r="N3228" s="13">
        <f t="shared" si="52"/>
        <v>47</v>
      </c>
    </row>
    <row r="3229" spans="7:14" x14ac:dyDescent="0.25">
      <c r="G3229" s="3">
        <v>41946</v>
      </c>
      <c r="H3229" t="s">
        <v>35</v>
      </c>
      <c r="I3229" t="s">
        <v>12</v>
      </c>
      <c r="J3229">
        <v>0.03</v>
      </c>
      <c r="K3229">
        <v>3</v>
      </c>
      <c r="L3229" s="13">
        <f>VLOOKUP(I3229,FormProductsTable[],2,0)*(1-FormTransactionsTable[[#This Row],[Discount]])</f>
        <v>22.261499999999998</v>
      </c>
      <c r="M3229" s="14" t="str">
        <f>VLOOKUP(H3229,FormSalesRepTable[],2,0)</f>
        <v>West</v>
      </c>
      <c r="N3229" s="13">
        <f t="shared" si="52"/>
        <v>66.78</v>
      </c>
    </row>
    <row r="3230" spans="7:14" x14ac:dyDescent="0.25">
      <c r="G3230" s="3">
        <v>41962</v>
      </c>
      <c r="H3230" t="s">
        <v>72</v>
      </c>
      <c r="I3230" t="s">
        <v>21</v>
      </c>
      <c r="J3230">
        <v>0</v>
      </c>
      <c r="K3230">
        <v>1</v>
      </c>
      <c r="L3230" s="13">
        <f>VLOOKUP(I3230,FormProductsTable[],2,0)*(1-FormTransactionsTable[[#This Row],[Discount]])</f>
        <v>25</v>
      </c>
      <c r="M3230" s="14" t="str">
        <f>VLOOKUP(H3230,FormSalesRepTable[],2,0)</f>
        <v>West</v>
      </c>
      <c r="N3230" s="13">
        <f t="shared" si="52"/>
        <v>25</v>
      </c>
    </row>
    <row r="3231" spans="7:14" x14ac:dyDescent="0.25">
      <c r="G3231" s="3">
        <v>41433</v>
      </c>
      <c r="H3231" t="s">
        <v>31</v>
      </c>
      <c r="I3231" t="s">
        <v>16</v>
      </c>
      <c r="J3231">
        <v>0</v>
      </c>
      <c r="K3231">
        <v>9</v>
      </c>
      <c r="L3231" s="13">
        <f>VLOOKUP(I3231,FormProductsTable[],2,0)*(1-FormTransactionsTable[[#This Row],[Discount]])</f>
        <v>19.95</v>
      </c>
      <c r="M3231" s="14" t="str">
        <f>VLOOKUP(H3231,FormSalesRepTable[],2,0)</f>
        <v>West</v>
      </c>
      <c r="N3231" s="13">
        <f t="shared" si="52"/>
        <v>179.55</v>
      </c>
    </row>
    <row r="3232" spans="7:14" x14ac:dyDescent="0.25">
      <c r="G3232" s="3">
        <v>41969</v>
      </c>
      <c r="H3232" t="s">
        <v>84</v>
      </c>
      <c r="I3232" t="s">
        <v>24</v>
      </c>
      <c r="J3232">
        <v>0.03</v>
      </c>
      <c r="K3232">
        <v>1</v>
      </c>
      <c r="L3232" s="13">
        <f>VLOOKUP(I3232,FormProductsTable[],2,0)*(1-FormTransactionsTable[[#This Row],[Discount]])</f>
        <v>32.979999999999997</v>
      </c>
      <c r="M3232" s="14" t="str">
        <f>VLOOKUP(H3232,FormSalesRepTable[],2,0)</f>
        <v>West</v>
      </c>
      <c r="N3232" s="13">
        <f t="shared" si="52"/>
        <v>32.979999999999997</v>
      </c>
    </row>
    <row r="3233" spans="7:14" x14ac:dyDescent="0.25">
      <c r="G3233" s="3">
        <v>41994</v>
      </c>
      <c r="H3233" t="s">
        <v>26</v>
      </c>
      <c r="I3233" t="s">
        <v>12</v>
      </c>
      <c r="J3233">
        <v>1.4999999999999999E-2</v>
      </c>
      <c r="K3233">
        <v>3</v>
      </c>
      <c r="L3233" s="13">
        <f>VLOOKUP(I3233,FormProductsTable[],2,0)*(1-FormTransactionsTable[[#This Row],[Discount]])</f>
        <v>22.60575</v>
      </c>
      <c r="M3233" s="14" t="str">
        <f>VLOOKUP(H3233,FormSalesRepTable[],2,0)</f>
        <v>MidWest</v>
      </c>
      <c r="N3233" s="13">
        <f t="shared" si="52"/>
        <v>67.819999999999993</v>
      </c>
    </row>
    <row r="3234" spans="7:14" x14ac:dyDescent="0.25">
      <c r="G3234" s="3">
        <v>41988</v>
      </c>
      <c r="H3234" t="s">
        <v>13</v>
      </c>
      <c r="I3234" t="s">
        <v>24</v>
      </c>
      <c r="J3234">
        <v>0</v>
      </c>
      <c r="K3234">
        <v>1</v>
      </c>
      <c r="L3234" s="13">
        <f>VLOOKUP(I3234,FormProductsTable[],2,0)*(1-FormTransactionsTable[[#This Row],[Discount]])</f>
        <v>34</v>
      </c>
      <c r="M3234" s="14" t="str">
        <f>VLOOKUP(H3234,FormSalesRepTable[],2,0)</f>
        <v>West</v>
      </c>
      <c r="N3234" s="13">
        <f t="shared" si="52"/>
        <v>34</v>
      </c>
    </row>
    <row r="3235" spans="7:14" x14ac:dyDescent="0.25">
      <c r="G3235" s="3">
        <v>41965</v>
      </c>
      <c r="H3235" t="s">
        <v>79</v>
      </c>
      <c r="I3235" t="s">
        <v>12</v>
      </c>
      <c r="J3235">
        <v>1.4999999999999999E-2</v>
      </c>
      <c r="K3235">
        <v>3</v>
      </c>
      <c r="L3235" s="13">
        <f>VLOOKUP(I3235,FormProductsTable[],2,0)*(1-FormTransactionsTable[[#This Row],[Discount]])</f>
        <v>22.60575</v>
      </c>
      <c r="M3235" s="14" t="str">
        <f>VLOOKUP(H3235,FormSalesRepTable[],2,0)</f>
        <v>MidWest</v>
      </c>
      <c r="N3235" s="13">
        <f t="shared" si="52"/>
        <v>67.819999999999993</v>
      </c>
    </row>
    <row r="3236" spans="7:14" x14ac:dyDescent="0.25">
      <c r="G3236" s="3">
        <v>41622</v>
      </c>
      <c r="H3236" t="s">
        <v>25</v>
      </c>
      <c r="I3236" t="s">
        <v>17</v>
      </c>
      <c r="J3236">
        <v>0</v>
      </c>
      <c r="K3236">
        <v>2</v>
      </c>
      <c r="L3236" s="13">
        <f>VLOOKUP(I3236,FormProductsTable[],2,0)*(1-FormTransactionsTable[[#This Row],[Discount]])</f>
        <v>22.95</v>
      </c>
      <c r="M3236" s="14" t="str">
        <f>VLOOKUP(H3236,FormSalesRepTable[],2,0)</f>
        <v>West</v>
      </c>
      <c r="N3236" s="13">
        <f t="shared" si="52"/>
        <v>45.9</v>
      </c>
    </row>
    <row r="3237" spans="7:14" x14ac:dyDescent="0.25">
      <c r="G3237" s="3">
        <v>41588</v>
      </c>
      <c r="H3237" t="s">
        <v>26</v>
      </c>
      <c r="I3237" t="s">
        <v>17</v>
      </c>
      <c r="J3237">
        <v>0</v>
      </c>
      <c r="K3237">
        <v>4</v>
      </c>
      <c r="L3237" s="13">
        <f>VLOOKUP(I3237,FormProductsTable[],2,0)*(1-FormTransactionsTable[[#This Row],[Discount]])</f>
        <v>22.95</v>
      </c>
      <c r="M3237" s="14" t="str">
        <f>VLOOKUP(H3237,FormSalesRepTable[],2,0)</f>
        <v>MidWest</v>
      </c>
      <c r="N3237" s="13">
        <f t="shared" si="52"/>
        <v>91.8</v>
      </c>
    </row>
    <row r="3238" spans="7:14" x14ac:dyDescent="0.25">
      <c r="G3238" s="3">
        <v>41507</v>
      </c>
      <c r="H3238" t="s">
        <v>84</v>
      </c>
      <c r="I3238" t="s">
        <v>21</v>
      </c>
      <c r="J3238">
        <v>0</v>
      </c>
      <c r="K3238">
        <v>2</v>
      </c>
      <c r="L3238" s="13">
        <f>VLOOKUP(I3238,FormProductsTable[],2,0)*(1-FormTransactionsTable[[#This Row],[Discount]])</f>
        <v>25</v>
      </c>
      <c r="M3238" s="14" t="str">
        <f>VLOOKUP(H3238,FormSalesRepTable[],2,0)</f>
        <v>West</v>
      </c>
      <c r="N3238" s="13">
        <f t="shared" si="52"/>
        <v>50</v>
      </c>
    </row>
    <row r="3239" spans="7:14" x14ac:dyDescent="0.25">
      <c r="G3239" s="3">
        <v>41587</v>
      </c>
      <c r="H3239" t="s">
        <v>29</v>
      </c>
      <c r="I3239" t="s">
        <v>17</v>
      </c>
      <c r="J3239">
        <v>0.02</v>
      </c>
      <c r="K3239">
        <v>3</v>
      </c>
      <c r="L3239" s="13">
        <f>VLOOKUP(I3239,FormProductsTable[],2,0)*(1-FormTransactionsTable[[#This Row],[Discount]])</f>
        <v>22.491</v>
      </c>
      <c r="M3239" s="14" t="str">
        <f>VLOOKUP(H3239,FormSalesRepTable[],2,0)</f>
        <v>East</v>
      </c>
      <c r="N3239" s="13">
        <f t="shared" si="52"/>
        <v>67.47</v>
      </c>
    </row>
    <row r="3240" spans="7:14" x14ac:dyDescent="0.25">
      <c r="G3240" s="3">
        <v>41599</v>
      </c>
      <c r="H3240" t="s">
        <v>29</v>
      </c>
      <c r="I3240" t="s">
        <v>24</v>
      </c>
      <c r="J3240">
        <v>0</v>
      </c>
      <c r="K3240">
        <v>1</v>
      </c>
      <c r="L3240" s="13">
        <f>VLOOKUP(I3240,FormProductsTable[],2,0)*(1-FormTransactionsTable[[#This Row],[Discount]])</f>
        <v>34</v>
      </c>
      <c r="M3240" s="14" t="str">
        <f>VLOOKUP(H3240,FormSalesRepTable[],2,0)</f>
        <v>East</v>
      </c>
      <c r="N3240" s="13">
        <f t="shared" si="52"/>
        <v>34</v>
      </c>
    </row>
    <row r="3241" spans="7:14" x14ac:dyDescent="0.25">
      <c r="G3241" s="3">
        <v>41602</v>
      </c>
      <c r="H3241" t="s">
        <v>63</v>
      </c>
      <c r="I3241" t="s">
        <v>7</v>
      </c>
      <c r="J3241">
        <v>2.5000000000000001E-2</v>
      </c>
      <c r="K3241">
        <v>3</v>
      </c>
      <c r="L3241" s="13">
        <f>VLOOKUP(I3241,FormProductsTable[],2,0)*(1-FormTransactionsTable[[#This Row],[Discount]])</f>
        <v>20.474999999999998</v>
      </c>
      <c r="M3241" s="14" t="str">
        <f>VLOOKUP(H3241,FormSalesRepTable[],2,0)</f>
        <v>MidWest</v>
      </c>
      <c r="N3241" s="13">
        <f t="shared" si="52"/>
        <v>61.43</v>
      </c>
    </row>
    <row r="3242" spans="7:14" x14ac:dyDescent="0.25">
      <c r="G3242" s="3">
        <v>41998</v>
      </c>
      <c r="H3242" t="s">
        <v>69</v>
      </c>
      <c r="I3242" t="s">
        <v>33</v>
      </c>
      <c r="J3242">
        <v>0</v>
      </c>
      <c r="K3242">
        <v>4</v>
      </c>
      <c r="L3242" s="13">
        <f>VLOOKUP(I3242,FormProductsTable[],2,0)*(1-FormTransactionsTable[[#This Row],[Discount]])</f>
        <v>23.5</v>
      </c>
      <c r="M3242" s="14" t="str">
        <f>VLOOKUP(H3242,FormSalesRepTable[],2,0)</f>
        <v>West</v>
      </c>
      <c r="N3242" s="13">
        <f t="shared" si="52"/>
        <v>94</v>
      </c>
    </row>
    <row r="3243" spans="7:14" x14ac:dyDescent="0.25">
      <c r="G3243" s="3">
        <v>41947</v>
      </c>
      <c r="H3243" t="s">
        <v>54</v>
      </c>
      <c r="I3243" t="s">
        <v>7</v>
      </c>
      <c r="J3243">
        <v>0.02</v>
      </c>
      <c r="K3243">
        <v>1</v>
      </c>
      <c r="L3243" s="13">
        <f>VLOOKUP(I3243,FormProductsTable[],2,0)*(1-FormTransactionsTable[[#This Row],[Discount]])</f>
        <v>20.58</v>
      </c>
      <c r="M3243" s="14" t="str">
        <f>VLOOKUP(H3243,FormSalesRepTable[],2,0)</f>
        <v>South</v>
      </c>
      <c r="N3243" s="13">
        <f t="shared" si="52"/>
        <v>20.58</v>
      </c>
    </row>
    <row r="3244" spans="7:14" x14ac:dyDescent="0.25">
      <c r="G3244" s="3">
        <v>41837</v>
      </c>
      <c r="H3244" t="s">
        <v>89</v>
      </c>
      <c r="I3244" t="s">
        <v>12</v>
      </c>
      <c r="J3244">
        <v>0.03</v>
      </c>
      <c r="K3244">
        <v>2</v>
      </c>
      <c r="L3244" s="13">
        <f>VLOOKUP(I3244,FormProductsTable[],2,0)*(1-FormTransactionsTable[[#This Row],[Discount]])</f>
        <v>22.261499999999998</v>
      </c>
      <c r="M3244" s="14" t="str">
        <f>VLOOKUP(H3244,FormSalesRepTable[],2,0)</f>
        <v>West</v>
      </c>
      <c r="N3244" s="13">
        <f t="shared" si="52"/>
        <v>44.52</v>
      </c>
    </row>
    <row r="3245" spans="7:14" x14ac:dyDescent="0.25">
      <c r="G3245" s="3">
        <v>41966</v>
      </c>
      <c r="H3245" t="s">
        <v>23</v>
      </c>
      <c r="I3245" t="s">
        <v>24</v>
      </c>
      <c r="J3245">
        <v>0.02</v>
      </c>
      <c r="K3245">
        <v>3</v>
      </c>
      <c r="L3245" s="13">
        <f>VLOOKUP(I3245,FormProductsTable[],2,0)*(1-FormTransactionsTable[[#This Row],[Discount]])</f>
        <v>33.32</v>
      </c>
      <c r="M3245" s="14" t="str">
        <f>VLOOKUP(H3245,FormSalesRepTable[],2,0)</f>
        <v>MidWest</v>
      </c>
      <c r="N3245" s="13">
        <f t="shared" si="52"/>
        <v>99.96</v>
      </c>
    </row>
    <row r="3246" spans="7:14" x14ac:dyDescent="0.25">
      <c r="G3246" s="3">
        <v>41946</v>
      </c>
      <c r="H3246" t="s">
        <v>70</v>
      </c>
      <c r="I3246" t="s">
        <v>17</v>
      </c>
      <c r="J3246">
        <v>2.5000000000000001E-2</v>
      </c>
      <c r="K3246">
        <v>3</v>
      </c>
      <c r="L3246" s="13">
        <f>VLOOKUP(I3246,FormProductsTable[],2,0)*(1-FormTransactionsTable[[#This Row],[Discount]])</f>
        <v>22.376249999999999</v>
      </c>
      <c r="M3246" s="14" t="str">
        <f>VLOOKUP(H3246,FormSalesRepTable[],2,0)</f>
        <v>MidWest</v>
      </c>
      <c r="N3246" s="13">
        <f t="shared" si="52"/>
        <v>67.13</v>
      </c>
    </row>
    <row r="3247" spans="7:14" x14ac:dyDescent="0.25">
      <c r="G3247" s="3">
        <v>41607</v>
      </c>
      <c r="H3247" t="s">
        <v>34</v>
      </c>
      <c r="I3247" t="s">
        <v>36</v>
      </c>
      <c r="J3247">
        <v>1.4999999999999999E-2</v>
      </c>
      <c r="K3247">
        <v>3</v>
      </c>
      <c r="L3247" s="13">
        <f>VLOOKUP(I3247,FormProductsTable[],2,0)*(1-FormTransactionsTable[[#This Row],[Discount]])</f>
        <v>24.625</v>
      </c>
      <c r="M3247" s="14" t="str">
        <f>VLOOKUP(H3247,FormSalesRepTable[],2,0)</f>
        <v>MidWest</v>
      </c>
      <c r="N3247" s="13">
        <f t="shared" si="52"/>
        <v>73.88</v>
      </c>
    </row>
    <row r="3248" spans="7:14" x14ac:dyDescent="0.25">
      <c r="G3248" s="3">
        <v>41994</v>
      </c>
      <c r="H3248" t="s">
        <v>71</v>
      </c>
      <c r="I3248" t="s">
        <v>36</v>
      </c>
      <c r="J3248">
        <v>0</v>
      </c>
      <c r="K3248">
        <v>2</v>
      </c>
      <c r="L3248" s="13">
        <f>VLOOKUP(I3248,FormProductsTable[],2,0)*(1-FormTransactionsTable[[#This Row],[Discount]])</f>
        <v>25</v>
      </c>
      <c r="M3248" s="14" t="str">
        <f>VLOOKUP(H3248,FormSalesRepTable[],2,0)</f>
        <v>East</v>
      </c>
      <c r="N3248" s="13">
        <f t="shared" si="52"/>
        <v>50</v>
      </c>
    </row>
    <row r="3249" spans="7:14" x14ac:dyDescent="0.25">
      <c r="G3249" s="3">
        <v>41962</v>
      </c>
      <c r="H3249" t="s">
        <v>45</v>
      </c>
      <c r="I3249" t="s">
        <v>7</v>
      </c>
      <c r="J3249">
        <v>1.4999999999999999E-2</v>
      </c>
      <c r="K3249">
        <v>2</v>
      </c>
      <c r="L3249" s="13">
        <f>VLOOKUP(I3249,FormProductsTable[],2,0)*(1-FormTransactionsTable[[#This Row],[Discount]])</f>
        <v>20.684999999999999</v>
      </c>
      <c r="M3249" s="14" t="str">
        <f>VLOOKUP(H3249,FormSalesRepTable[],2,0)</f>
        <v>MidWest</v>
      </c>
      <c r="N3249" s="13">
        <f t="shared" si="52"/>
        <v>41.37</v>
      </c>
    </row>
    <row r="3250" spans="7:14" x14ac:dyDescent="0.25">
      <c r="G3250" s="3">
        <v>41608</v>
      </c>
      <c r="H3250" t="s">
        <v>43</v>
      </c>
      <c r="I3250" t="s">
        <v>24</v>
      </c>
      <c r="J3250">
        <v>0.01</v>
      </c>
      <c r="K3250">
        <v>2</v>
      </c>
      <c r="L3250" s="13">
        <f>VLOOKUP(I3250,FormProductsTable[],2,0)*(1-FormTransactionsTable[[#This Row],[Discount]])</f>
        <v>33.659999999999997</v>
      </c>
      <c r="M3250" s="14" t="str">
        <f>VLOOKUP(H3250,FormSalesRepTable[],2,0)</f>
        <v>MidWest</v>
      </c>
      <c r="N3250" s="13">
        <f t="shared" si="52"/>
        <v>67.319999999999993</v>
      </c>
    </row>
    <row r="3251" spans="7:14" x14ac:dyDescent="0.25">
      <c r="G3251" s="3">
        <v>41620</v>
      </c>
      <c r="H3251" t="s">
        <v>42</v>
      </c>
      <c r="I3251" t="s">
        <v>36</v>
      </c>
      <c r="J3251">
        <v>1.4999999999999999E-2</v>
      </c>
      <c r="K3251">
        <v>3</v>
      </c>
      <c r="L3251" s="13">
        <f>VLOOKUP(I3251,FormProductsTable[],2,0)*(1-FormTransactionsTable[[#This Row],[Discount]])</f>
        <v>24.625</v>
      </c>
      <c r="M3251" s="14" t="str">
        <f>VLOOKUP(H3251,FormSalesRepTable[],2,0)</f>
        <v>MidWest</v>
      </c>
      <c r="N3251" s="13">
        <f t="shared" si="52"/>
        <v>73.88</v>
      </c>
    </row>
    <row r="3252" spans="7:14" x14ac:dyDescent="0.25">
      <c r="G3252" s="3">
        <v>41613</v>
      </c>
      <c r="H3252" t="s">
        <v>79</v>
      </c>
      <c r="I3252" t="s">
        <v>24</v>
      </c>
      <c r="J3252">
        <v>0</v>
      </c>
      <c r="K3252">
        <v>3</v>
      </c>
      <c r="L3252" s="13">
        <f>VLOOKUP(I3252,FormProductsTable[],2,0)*(1-FormTransactionsTable[[#This Row],[Discount]])</f>
        <v>34</v>
      </c>
      <c r="M3252" s="14" t="str">
        <f>VLOOKUP(H3252,FormSalesRepTable[],2,0)</f>
        <v>MidWest</v>
      </c>
      <c r="N3252" s="13">
        <f t="shared" si="52"/>
        <v>102</v>
      </c>
    </row>
    <row r="3253" spans="7:14" x14ac:dyDescent="0.25">
      <c r="G3253" s="3">
        <v>41595</v>
      </c>
      <c r="H3253" t="s">
        <v>34</v>
      </c>
      <c r="I3253" t="s">
        <v>21</v>
      </c>
      <c r="J3253">
        <v>0</v>
      </c>
      <c r="K3253">
        <v>1</v>
      </c>
      <c r="L3253" s="13">
        <f>VLOOKUP(I3253,FormProductsTable[],2,0)*(1-FormTransactionsTable[[#This Row],[Discount]])</f>
        <v>25</v>
      </c>
      <c r="M3253" s="14" t="str">
        <f>VLOOKUP(H3253,FormSalesRepTable[],2,0)</f>
        <v>MidWest</v>
      </c>
      <c r="N3253" s="13">
        <f t="shared" si="52"/>
        <v>25</v>
      </c>
    </row>
    <row r="3254" spans="7:14" x14ac:dyDescent="0.25">
      <c r="G3254" s="3">
        <v>41932</v>
      </c>
      <c r="H3254" t="s">
        <v>92</v>
      </c>
      <c r="I3254" t="s">
        <v>21</v>
      </c>
      <c r="J3254">
        <v>0.02</v>
      </c>
      <c r="K3254">
        <v>3</v>
      </c>
      <c r="L3254" s="13">
        <f>VLOOKUP(I3254,FormProductsTable[],2,0)*(1-FormTransactionsTable[[#This Row],[Discount]])</f>
        <v>24.5</v>
      </c>
      <c r="M3254" s="14" t="str">
        <f>VLOOKUP(H3254,FormSalesRepTable[],2,0)</f>
        <v>MidWest</v>
      </c>
      <c r="N3254" s="13">
        <f t="shared" si="52"/>
        <v>73.5</v>
      </c>
    </row>
    <row r="3255" spans="7:14" x14ac:dyDescent="0.25">
      <c r="G3255" s="3">
        <v>41345</v>
      </c>
      <c r="H3255" t="s">
        <v>58</v>
      </c>
      <c r="I3255" t="s">
        <v>16</v>
      </c>
      <c r="J3255">
        <v>0.03</v>
      </c>
      <c r="K3255">
        <v>3</v>
      </c>
      <c r="L3255" s="13">
        <f>VLOOKUP(I3255,FormProductsTable[],2,0)*(1-FormTransactionsTable[[#This Row],[Discount]])</f>
        <v>19.351499999999998</v>
      </c>
      <c r="M3255" s="14" t="str">
        <f>VLOOKUP(H3255,FormSalesRepTable[],2,0)</f>
        <v>East</v>
      </c>
      <c r="N3255" s="13">
        <f t="shared" si="52"/>
        <v>58.05</v>
      </c>
    </row>
    <row r="3256" spans="7:14" x14ac:dyDescent="0.25">
      <c r="G3256" s="3">
        <v>41994</v>
      </c>
      <c r="H3256" t="s">
        <v>70</v>
      </c>
      <c r="I3256" t="s">
        <v>16</v>
      </c>
      <c r="J3256">
        <v>0.03</v>
      </c>
      <c r="K3256">
        <v>2</v>
      </c>
      <c r="L3256" s="13">
        <f>VLOOKUP(I3256,FormProductsTable[],2,0)*(1-FormTransactionsTable[[#This Row],[Discount]])</f>
        <v>19.351499999999998</v>
      </c>
      <c r="M3256" s="14" t="str">
        <f>VLOOKUP(H3256,FormSalesRepTable[],2,0)</f>
        <v>MidWest</v>
      </c>
      <c r="N3256" s="13">
        <f t="shared" si="52"/>
        <v>38.700000000000003</v>
      </c>
    </row>
    <row r="3257" spans="7:14" x14ac:dyDescent="0.25">
      <c r="G3257" s="3">
        <v>41602</v>
      </c>
      <c r="H3257" t="s">
        <v>66</v>
      </c>
      <c r="I3257" t="s">
        <v>12</v>
      </c>
      <c r="J3257">
        <v>0.02</v>
      </c>
      <c r="K3257">
        <v>1</v>
      </c>
      <c r="L3257" s="13">
        <f>VLOOKUP(I3257,FormProductsTable[],2,0)*(1-FormTransactionsTable[[#This Row],[Discount]])</f>
        <v>22.491</v>
      </c>
      <c r="M3257" s="14" t="str">
        <f>VLOOKUP(H3257,FormSalesRepTable[],2,0)</f>
        <v>West</v>
      </c>
      <c r="N3257" s="13">
        <f t="shared" si="52"/>
        <v>22.49</v>
      </c>
    </row>
    <row r="3258" spans="7:14" x14ac:dyDescent="0.25">
      <c r="G3258" s="3">
        <v>41600</v>
      </c>
      <c r="H3258" t="s">
        <v>64</v>
      </c>
      <c r="I3258" t="s">
        <v>16</v>
      </c>
      <c r="J3258">
        <v>0</v>
      </c>
      <c r="K3258">
        <v>3</v>
      </c>
      <c r="L3258" s="13">
        <f>VLOOKUP(I3258,FormProductsTable[],2,0)*(1-FormTransactionsTable[[#This Row],[Discount]])</f>
        <v>19.95</v>
      </c>
      <c r="M3258" s="14" t="str">
        <f>VLOOKUP(H3258,FormSalesRepTable[],2,0)</f>
        <v>West</v>
      </c>
      <c r="N3258" s="13">
        <f t="shared" si="52"/>
        <v>59.85</v>
      </c>
    </row>
    <row r="3259" spans="7:14" x14ac:dyDescent="0.25">
      <c r="G3259" s="3">
        <v>41882</v>
      </c>
      <c r="H3259" t="s">
        <v>51</v>
      </c>
      <c r="I3259" t="s">
        <v>41</v>
      </c>
      <c r="J3259">
        <v>0.01</v>
      </c>
      <c r="K3259">
        <v>1</v>
      </c>
      <c r="L3259" s="13">
        <f>VLOOKUP(I3259,FormProductsTable[],2,0)*(1-FormTransactionsTable[[#This Row],[Discount]])</f>
        <v>18.809999999999999</v>
      </c>
      <c r="M3259" s="14" t="str">
        <f>VLOOKUP(H3259,FormSalesRepTable[],2,0)</f>
        <v>South</v>
      </c>
      <c r="N3259" s="13">
        <f t="shared" si="52"/>
        <v>18.809999999999999</v>
      </c>
    </row>
    <row r="3260" spans="7:14" x14ac:dyDescent="0.25">
      <c r="G3260" s="3">
        <v>41585</v>
      </c>
      <c r="H3260" t="s">
        <v>29</v>
      </c>
      <c r="I3260" t="s">
        <v>16</v>
      </c>
      <c r="J3260">
        <v>0.03</v>
      </c>
      <c r="K3260">
        <v>1</v>
      </c>
      <c r="L3260" s="13">
        <f>VLOOKUP(I3260,FormProductsTable[],2,0)*(1-FormTransactionsTable[[#This Row],[Discount]])</f>
        <v>19.351499999999998</v>
      </c>
      <c r="M3260" s="14" t="str">
        <f>VLOOKUP(H3260,FormSalesRepTable[],2,0)</f>
        <v>East</v>
      </c>
      <c r="N3260" s="13">
        <f t="shared" si="52"/>
        <v>19.350000000000001</v>
      </c>
    </row>
    <row r="3261" spans="7:14" x14ac:dyDescent="0.25">
      <c r="G3261" s="3">
        <v>41278</v>
      </c>
      <c r="H3261" t="s">
        <v>84</v>
      </c>
      <c r="I3261" t="s">
        <v>12</v>
      </c>
      <c r="J3261">
        <v>0.02</v>
      </c>
      <c r="K3261">
        <v>15</v>
      </c>
      <c r="L3261" s="13">
        <f>VLOOKUP(I3261,FormProductsTable[],2,0)*(1-FormTransactionsTable[[#This Row],[Discount]])</f>
        <v>22.491</v>
      </c>
      <c r="M3261" s="14" t="str">
        <f>VLOOKUP(H3261,FormSalesRepTable[],2,0)</f>
        <v>West</v>
      </c>
      <c r="N3261" s="13">
        <f t="shared" si="52"/>
        <v>337.37</v>
      </c>
    </row>
    <row r="3262" spans="7:14" x14ac:dyDescent="0.25">
      <c r="G3262" s="3">
        <v>41611</v>
      </c>
      <c r="H3262" t="s">
        <v>58</v>
      </c>
      <c r="I3262" t="s">
        <v>16</v>
      </c>
      <c r="J3262">
        <v>0</v>
      </c>
      <c r="K3262">
        <v>2</v>
      </c>
      <c r="L3262" s="13">
        <f>VLOOKUP(I3262,FormProductsTable[],2,0)*(1-FormTransactionsTable[[#This Row],[Discount]])</f>
        <v>19.95</v>
      </c>
      <c r="M3262" s="14" t="str">
        <f>VLOOKUP(H3262,FormSalesRepTable[],2,0)</f>
        <v>East</v>
      </c>
      <c r="N3262" s="13">
        <f t="shared" si="52"/>
        <v>39.9</v>
      </c>
    </row>
    <row r="3263" spans="7:14" x14ac:dyDescent="0.25">
      <c r="G3263" s="3">
        <v>41990</v>
      </c>
      <c r="H3263" t="s">
        <v>92</v>
      </c>
      <c r="I3263" t="s">
        <v>36</v>
      </c>
      <c r="J3263">
        <v>0</v>
      </c>
      <c r="K3263">
        <v>2</v>
      </c>
      <c r="L3263" s="13">
        <f>VLOOKUP(I3263,FormProductsTable[],2,0)*(1-FormTransactionsTable[[#This Row],[Discount]])</f>
        <v>25</v>
      </c>
      <c r="M3263" s="14" t="str">
        <f>VLOOKUP(H3263,FormSalesRepTable[],2,0)</f>
        <v>MidWest</v>
      </c>
      <c r="N3263" s="13">
        <f t="shared" si="52"/>
        <v>50</v>
      </c>
    </row>
    <row r="3264" spans="7:14" x14ac:dyDescent="0.25">
      <c r="G3264" s="3">
        <v>41560</v>
      </c>
      <c r="H3264" t="s">
        <v>53</v>
      </c>
      <c r="I3264" t="s">
        <v>24</v>
      </c>
      <c r="J3264">
        <v>0.03</v>
      </c>
      <c r="K3264">
        <v>2</v>
      </c>
      <c r="L3264" s="13">
        <f>VLOOKUP(I3264,FormProductsTable[],2,0)*(1-FormTransactionsTable[[#This Row],[Discount]])</f>
        <v>32.979999999999997</v>
      </c>
      <c r="M3264" s="14" t="str">
        <f>VLOOKUP(H3264,FormSalesRepTable[],2,0)</f>
        <v>East</v>
      </c>
      <c r="N3264" s="13">
        <f t="shared" si="52"/>
        <v>65.959999999999994</v>
      </c>
    </row>
    <row r="3265" spans="7:14" x14ac:dyDescent="0.25">
      <c r="G3265" s="3">
        <v>41947</v>
      </c>
      <c r="H3265" t="s">
        <v>28</v>
      </c>
      <c r="I3265" t="s">
        <v>27</v>
      </c>
      <c r="J3265">
        <v>0</v>
      </c>
      <c r="K3265">
        <v>14</v>
      </c>
      <c r="L3265" s="13">
        <f>VLOOKUP(I3265,FormProductsTable[],2,0)*(1-FormTransactionsTable[[#This Row],[Discount]])</f>
        <v>27.5</v>
      </c>
      <c r="M3265" s="14" t="str">
        <f>VLOOKUP(H3265,FormSalesRepTable[],2,0)</f>
        <v>MidWest</v>
      </c>
      <c r="N3265" s="13">
        <f t="shared" si="52"/>
        <v>385</v>
      </c>
    </row>
    <row r="3266" spans="7:14" x14ac:dyDescent="0.25">
      <c r="G3266" s="3">
        <v>41634</v>
      </c>
      <c r="H3266" t="s">
        <v>77</v>
      </c>
      <c r="I3266" t="s">
        <v>17</v>
      </c>
      <c r="J3266">
        <v>2.5000000000000001E-2</v>
      </c>
      <c r="K3266">
        <v>16</v>
      </c>
      <c r="L3266" s="13">
        <f>VLOOKUP(I3266,FormProductsTable[],2,0)*(1-FormTransactionsTable[[#This Row],[Discount]])</f>
        <v>22.376249999999999</v>
      </c>
      <c r="M3266" s="14" t="str">
        <f>VLOOKUP(H3266,FormSalesRepTable[],2,0)</f>
        <v>West</v>
      </c>
      <c r="N3266" s="13">
        <f t="shared" si="52"/>
        <v>358.02</v>
      </c>
    </row>
    <row r="3267" spans="7:14" x14ac:dyDescent="0.25">
      <c r="G3267" s="3">
        <v>41982</v>
      </c>
      <c r="H3267" t="s">
        <v>74</v>
      </c>
      <c r="I3267" t="s">
        <v>7</v>
      </c>
      <c r="J3267">
        <v>0</v>
      </c>
      <c r="K3267">
        <v>1</v>
      </c>
      <c r="L3267" s="13">
        <f>VLOOKUP(I3267,FormProductsTable[],2,0)*(1-FormTransactionsTable[[#This Row],[Discount]])</f>
        <v>21</v>
      </c>
      <c r="M3267" s="14" t="str">
        <f>VLOOKUP(H3267,FormSalesRepTable[],2,0)</f>
        <v>West</v>
      </c>
      <c r="N3267" s="13">
        <f t="shared" ref="N3267:N3330" si="53">ROUND(L3267*K3267,2)</f>
        <v>21</v>
      </c>
    </row>
    <row r="3268" spans="7:14" x14ac:dyDescent="0.25">
      <c r="G3268" s="3">
        <v>41603</v>
      </c>
      <c r="H3268" t="s">
        <v>84</v>
      </c>
      <c r="I3268" t="s">
        <v>7</v>
      </c>
      <c r="J3268">
        <v>0</v>
      </c>
      <c r="K3268">
        <v>4</v>
      </c>
      <c r="L3268" s="13">
        <f>VLOOKUP(I3268,FormProductsTable[],2,0)*(1-FormTransactionsTable[[#This Row],[Discount]])</f>
        <v>21</v>
      </c>
      <c r="M3268" s="14" t="str">
        <f>VLOOKUP(H3268,FormSalesRepTable[],2,0)</f>
        <v>West</v>
      </c>
      <c r="N3268" s="13">
        <f t="shared" si="53"/>
        <v>84</v>
      </c>
    </row>
    <row r="3269" spans="7:14" x14ac:dyDescent="0.25">
      <c r="G3269" s="3">
        <v>41680</v>
      </c>
      <c r="H3269" t="s">
        <v>74</v>
      </c>
      <c r="I3269" t="s">
        <v>36</v>
      </c>
      <c r="J3269">
        <v>0</v>
      </c>
      <c r="K3269">
        <v>2</v>
      </c>
      <c r="L3269" s="13">
        <f>VLOOKUP(I3269,FormProductsTable[],2,0)*(1-FormTransactionsTable[[#This Row],[Discount]])</f>
        <v>25</v>
      </c>
      <c r="M3269" s="14" t="str">
        <f>VLOOKUP(H3269,FormSalesRepTable[],2,0)</f>
        <v>West</v>
      </c>
      <c r="N3269" s="13">
        <f t="shared" si="53"/>
        <v>50</v>
      </c>
    </row>
    <row r="3270" spans="7:14" x14ac:dyDescent="0.25">
      <c r="G3270" s="3">
        <v>41989</v>
      </c>
      <c r="H3270" t="s">
        <v>59</v>
      </c>
      <c r="I3270" t="s">
        <v>7</v>
      </c>
      <c r="J3270">
        <v>0</v>
      </c>
      <c r="K3270">
        <v>2</v>
      </c>
      <c r="L3270" s="13">
        <f>VLOOKUP(I3270,FormProductsTable[],2,0)*(1-FormTransactionsTable[[#This Row],[Discount]])</f>
        <v>21</v>
      </c>
      <c r="M3270" s="14" t="str">
        <f>VLOOKUP(H3270,FormSalesRepTable[],2,0)</f>
        <v>South</v>
      </c>
      <c r="N3270" s="13">
        <f t="shared" si="53"/>
        <v>42</v>
      </c>
    </row>
    <row r="3271" spans="7:14" x14ac:dyDescent="0.25">
      <c r="G3271" s="3">
        <v>41633</v>
      </c>
      <c r="H3271" t="s">
        <v>32</v>
      </c>
      <c r="I3271" t="s">
        <v>12</v>
      </c>
      <c r="J3271">
        <v>0</v>
      </c>
      <c r="K3271">
        <v>2</v>
      </c>
      <c r="L3271" s="13">
        <f>VLOOKUP(I3271,FormProductsTable[],2,0)*(1-FormTransactionsTable[[#This Row],[Discount]])</f>
        <v>22.95</v>
      </c>
      <c r="M3271" s="14" t="str">
        <f>VLOOKUP(H3271,FormSalesRepTable[],2,0)</f>
        <v>MidWest</v>
      </c>
      <c r="N3271" s="13">
        <f t="shared" si="53"/>
        <v>45.9</v>
      </c>
    </row>
    <row r="3272" spans="7:14" x14ac:dyDescent="0.25">
      <c r="G3272" s="3">
        <v>41402</v>
      </c>
      <c r="H3272" t="s">
        <v>91</v>
      </c>
      <c r="I3272" t="s">
        <v>24</v>
      </c>
      <c r="J3272">
        <v>1.4999999999999999E-2</v>
      </c>
      <c r="K3272">
        <v>2</v>
      </c>
      <c r="L3272" s="13">
        <f>VLOOKUP(I3272,FormProductsTable[],2,0)*(1-FormTransactionsTable[[#This Row],[Discount]])</f>
        <v>33.49</v>
      </c>
      <c r="M3272" s="14" t="str">
        <f>VLOOKUP(H3272,FormSalesRepTable[],2,0)</f>
        <v>West</v>
      </c>
      <c r="N3272" s="13">
        <f t="shared" si="53"/>
        <v>66.98</v>
      </c>
    </row>
    <row r="3273" spans="7:14" x14ac:dyDescent="0.25">
      <c r="G3273" s="3">
        <v>41981</v>
      </c>
      <c r="H3273" t="s">
        <v>53</v>
      </c>
      <c r="I3273" t="s">
        <v>11</v>
      </c>
      <c r="J3273">
        <v>0</v>
      </c>
      <c r="K3273">
        <v>2</v>
      </c>
      <c r="L3273" s="13">
        <f>VLOOKUP(I3273,FormProductsTable[],2,0)*(1-FormTransactionsTable[[#This Row],[Discount]])</f>
        <v>79.95</v>
      </c>
      <c r="M3273" s="14" t="str">
        <f>VLOOKUP(H3273,FormSalesRepTable[],2,0)</f>
        <v>East</v>
      </c>
      <c r="N3273" s="13">
        <f t="shared" si="53"/>
        <v>159.9</v>
      </c>
    </row>
    <row r="3274" spans="7:14" x14ac:dyDescent="0.25">
      <c r="G3274" s="3">
        <v>41903</v>
      </c>
      <c r="H3274" t="s">
        <v>54</v>
      </c>
      <c r="I3274" t="s">
        <v>17</v>
      </c>
      <c r="J3274">
        <v>0</v>
      </c>
      <c r="K3274">
        <v>19</v>
      </c>
      <c r="L3274" s="13">
        <f>VLOOKUP(I3274,FormProductsTable[],2,0)*(1-FormTransactionsTable[[#This Row],[Discount]])</f>
        <v>22.95</v>
      </c>
      <c r="M3274" s="14" t="str">
        <f>VLOOKUP(H3274,FormSalesRepTable[],2,0)</f>
        <v>South</v>
      </c>
      <c r="N3274" s="13">
        <f t="shared" si="53"/>
        <v>436.05</v>
      </c>
    </row>
    <row r="3275" spans="7:14" x14ac:dyDescent="0.25">
      <c r="G3275" s="3">
        <v>41944</v>
      </c>
      <c r="H3275" t="s">
        <v>82</v>
      </c>
      <c r="I3275" t="s">
        <v>24</v>
      </c>
      <c r="J3275">
        <v>0</v>
      </c>
      <c r="K3275">
        <v>3</v>
      </c>
      <c r="L3275" s="13">
        <f>VLOOKUP(I3275,FormProductsTable[],2,0)*(1-FormTransactionsTable[[#This Row],[Discount]])</f>
        <v>34</v>
      </c>
      <c r="M3275" s="14" t="str">
        <f>VLOOKUP(H3275,FormSalesRepTable[],2,0)</f>
        <v>South</v>
      </c>
      <c r="N3275" s="13">
        <f t="shared" si="53"/>
        <v>102</v>
      </c>
    </row>
    <row r="3276" spans="7:14" x14ac:dyDescent="0.25">
      <c r="G3276" s="3">
        <v>41976</v>
      </c>
      <c r="H3276" t="s">
        <v>28</v>
      </c>
      <c r="I3276" t="s">
        <v>24</v>
      </c>
      <c r="J3276">
        <v>0.02</v>
      </c>
      <c r="K3276">
        <v>2</v>
      </c>
      <c r="L3276" s="13">
        <f>VLOOKUP(I3276,FormProductsTable[],2,0)*(1-FormTransactionsTable[[#This Row],[Discount]])</f>
        <v>33.32</v>
      </c>
      <c r="M3276" s="14" t="str">
        <f>VLOOKUP(H3276,FormSalesRepTable[],2,0)</f>
        <v>MidWest</v>
      </c>
      <c r="N3276" s="13">
        <f t="shared" si="53"/>
        <v>66.64</v>
      </c>
    </row>
    <row r="3277" spans="7:14" x14ac:dyDescent="0.25">
      <c r="G3277" s="3">
        <v>41646</v>
      </c>
      <c r="H3277" t="s">
        <v>53</v>
      </c>
      <c r="I3277" t="s">
        <v>17</v>
      </c>
      <c r="J3277">
        <v>0.01</v>
      </c>
      <c r="K3277">
        <v>23</v>
      </c>
      <c r="L3277" s="13">
        <f>VLOOKUP(I3277,FormProductsTable[],2,0)*(1-FormTransactionsTable[[#This Row],[Discount]])</f>
        <v>22.720499999999998</v>
      </c>
      <c r="M3277" s="14" t="str">
        <f>VLOOKUP(H3277,FormSalesRepTable[],2,0)</f>
        <v>East</v>
      </c>
      <c r="N3277" s="13">
        <f t="shared" si="53"/>
        <v>522.57000000000005</v>
      </c>
    </row>
    <row r="3278" spans="7:14" x14ac:dyDescent="0.25">
      <c r="G3278" s="3">
        <v>41967</v>
      </c>
      <c r="H3278" t="s">
        <v>32</v>
      </c>
      <c r="I3278" t="s">
        <v>17</v>
      </c>
      <c r="J3278">
        <v>0.03</v>
      </c>
      <c r="K3278">
        <v>1</v>
      </c>
      <c r="L3278" s="13">
        <f>VLOOKUP(I3278,FormProductsTable[],2,0)*(1-FormTransactionsTable[[#This Row],[Discount]])</f>
        <v>22.261499999999998</v>
      </c>
      <c r="M3278" s="14" t="str">
        <f>VLOOKUP(H3278,FormSalesRepTable[],2,0)</f>
        <v>MidWest</v>
      </c>
      <c r="N3278" s="13">
        <f t="shared" si="53"/>
        <v>22.26</v>
      </c>
    </row>
    <row r="3279" spans="7:14" x14ac:dyDescent="0.25">
      <c r="G3279" s="3">
        <v>41364</v>
      </c>
      <c r="H3279" t="s">
        <v>89</v>
      </c>
      <c r="I3279" t="s">
        <v>17</v>
      </c>
      <c r="J3279">
        <v>0</v>
      </c>
      <c r="K3279">
        <v>3</v>
      </c>
      <c r="L3279" s="13">
        <f>VLOOKUP(I3279,FormProductsTable[],2,0)*(1-FormTransactionsTable[[#This Row],[Discount]])</f>
        <v>22.95</v>
      </c>
      <c r="M3279" s="14" t="str">
        <f>VLOOKUP(H3279,FormSalesRepTable[],2,0)</f>
        <v>West</v>
      </c>
      <c r="N3279" s="13">
        <f t="shared" si="53"/>
        <v>68.849999999999994</v>
      </c>
    </row>
    <row r="3280" spans="7:14" x14ac:dyDescent="0.25">
      <c r="G3280" s="3">
        <v>42004</v>
      </c>
      <c r="H3280" t="s">
        <v>43</v>
      </c>
      <c r="I3280" t="s">
        <v>12</v>
      </c>
      <c r="J3280">
        <v>2.5000000000000001E-2</v>
      </c>
      <c r="K3280">
        <v>3</v>
      </c>
      <c r="L3280" s="13">
        <f>VLOOKUP(I3280,FormProductsTable[],2,0)*(1-FormTransactionsTable[[#This Row],[Discount]])</f>
        <v>22.376249999999999</v>
      </c>
      <c r="M3280" s="14" t="str">
        <f>VLOOKUP(H3280,FormSalesRepTable[],2,0)</f>
        <v>MidWest</v>
      </c>
      <c r="N3280" s="13">
        <f t="shared" si="53"/>
        <v>67.13</v>
      </c>
    </row>
    <row r="3281" spans="7:14" x14ac:dyDescent="0.25">
      <c r="G3281" s="3">
        <v>41591</v>
      </c>
      <c r="H3281" t="s">
        <v>82</v>
      </c>
      <c r="I3281" t="s">
        <v>21</v>
      </c>
      <c r="J3281">
        <v>0</v>
      </c>
      <c r="K3281">
        <v>1</v>
      </c>
      <c r="L3281" s="13">
        <f>VLOOKUP(I3281,FormProductsTable[],2,0)*(1-FormTransactionsTable[[#This Row],[Discount]])</f>
        <v>25</v>
      </c>
      <c r="M3281" s="14" t="str">
        <f>VLOOKUP(H3281,FormSalesRepTable[],2,0)</f>
        <v>South</v>
      </c>
      <c r="N3281" s="13">
        <f t="shared" si="53"/>
        <v>25</v>
      </c>
    </row>
    <row r="3282" spans="7:14" x14ac:dyDescent="0.25">
      <c r="G3282" s="3">
        <v>41349</v>
      </c>
      <c r="H3282" t="s">
        <v>61</v>
      </c>
      <c r="I3282" t="s">
        <v>24</v>
      </c>
      <c r="J3282">
        <v>0</v>
      </c>
      <c r="K3282">
        <v>1</v>
      </c>
      <c r="L3282" s="13">
        <f>VLOOKUP(I3282,FormProductsTable[],2,0)*(1-FormTransactionsTable[[#This Row],[Discount]])</f>
        <v>34</v>
      </c>
      <c r="M3282" s="14" t="str">
        <f>VLOOKUP(H3282,FormSalesRepTable[],2,0)</f>
        <v>East</v>
      </c>
      <c r="N3282" s="13">
        <f t="shared" si="53"/>
        <v>34</v>
      </c>
    </row>
    <row r="3283" spans="7:14" x14ac:dyDescent="0.25">
      <c r="G3283" s="3">
        <v>41999</v>
      </c>
      <c r="H3283" t="s">
        <v>65</v>
      </c>
      <c r="I3283" t="s">
        <v>12</v>
      </c>
      <c r="J3283">
        <v>0.03</v>
      </c>
      <c r="K3283">
        <v>2</v>
      </c>
      <c r="L3283" s="13">
        <f>VLOOKUP(I3283,FormProductsTable[],2,0)*(1-FormTransactionsTable[[#This Row],[Discount]])</f>
        <v>22.261499999999998</v>
      </c>
      <c r="M3283" s="14" t="str">
        <f>VLOOKUP(H3283,FormSalesRepTable[],2,0)</f>
        <v>MidWest</v>
      </c>
      <c r="N3283" s="13">
        <f t="shared" si="53"/>
        <v>44.52</v>
      </c>
    </row>
    <row r="3284" spans="7:14" x14ac:dyDescent="0.25">
      <c r="G3284" s="3">
        <v>41627</v>
      </c>
      <c r="H3284" t="s">
        <v>66</v>
      </c>
      <c r="I3284" t="s">
        <v>7</v>
      </c>
      <c r="J3284">
        <v>0</v>
      </c>
      <c r="K3284">
        <v>3</v>
      </c>
      <c r="L3284" s="13">
        <f>VLOOKUP(I3284,FormProductsTable[],2,0)*(1-FormTransactionsTable[[#This Row],[Discount]])</f>
        <v>21</v>
      </c>
      <c r="M3284" s="14" t="str">
        <f>VLOOKUP(H3284,FormSalesRepTable[],2,0)</f>
        <v>West</v>
      </c>
      <c r="N3284" s="13">
        <f t="shared" si="53"/>
        <v>63</v>
      </c>
    </row>
    <row r="3285" spans="7:14" x14ac:dyDescent="0.25">
      <c r="G3285" s="3">
        <v>41439</v>
      </c>
      <c r="H3285" t="s">
        <v>26</v>
      </c>
      <c r="I3285" t="s">
        <v>12</v>
      </c>
      <c r="J3285">
        <v>0</v>
      </c>
      <c r="K3285">
        <v>2</v>
      </c>
      <c r="L3285" s="13">
        <f>VLOOKUP(I3285,FormProductsTable[],2,0)*(1-FormTransactionsTable[[#This Row],[Discount]])</f>
        <v>22.95</v>
      </c>
      <c r="M3285" s="14" t="str">
        <f>VLOOKUP(H3285,FormSalesRepTable[],2,0)</f>
        <v>MidWest</v>
      </c>
      <c r="N3285" s="13">
        <f t="shared" si="53"/>
        <v>45.9</v>
      </c>
    </row>
    <row r="3286" spans="7:14" x14ac:dyDescent="0.25">
      <c r="G3286" s="3">
        <v>41628</v>
      </c>
      <c r="H3286" t="s">
        <v>68</v>
      </c>
      <c r="I3286" t="s">
        <v>33</v>
      </c>
      <c r="J3286">
        <v>0</v>
      </c>
      <c r="K3286">
        <v>2</v>
      </c>
      <c r="L3286" s="13">
        <f>VLOOKUP(I3286,FormProductsTable[],2,0)*(1-FormTransactionsTable[[#This Row],[Discount]])</f>
        <v>23.5</v>
      </c>
      <c r="M3286" s="14" t="str">
        <f>VLOOKUP(H3286,FormSalesRepTable[],2,0)</f>
        <v>MidWest</v>
      </c>
      <c r="N3286" s="13">
        <f t="shared" si="53"/>
        <v>47</v>
      </c>
    </row>
    <row r="3287" spans="7:14" x14ac:dyDescent="0.25">
      <c r="G3287" s="3">
        <v>41344</v>
      </c>
      <c r="H3287" t="s">
        <v>53</v>
      </c>
      <c r="I3287" t="s">
        <v>24</v>
      </c>
      <c r="J3287">
        <v>0</v>
      </c>
      <c r="K3287">
        <v>1</v>
      </c>
      <c r="L3287" s="13">
        <f>VLOOKUP(I3287,FormProductsTable[],2,0)*(1-FormTransactionsTable[[#This Row],[Discount]])</f>
        <v>34</v>
      </c>
      <c r="M3287" s="14" t="str">
        <f>VLOOKUP(H3287,FormSalesRepTable[],2,0)</f>
        <v>East</v>
      </c>
      <c r="N3287" s="13">
        <f t="shared" si="53"/>
        <v>34</v>
      </c>
    </row>
    <row r="3288" spans="7:14" x14ac:dyDescent="0.25">
      <c r="G3288" s="3">
        <v>41973</v>
      </c>
      <c r="H3288" t="s">
        <v>47</v>
      </c>
      <c r="I3288" t="s">
        <v>12</v>
      </c>
      <c r="J3288">
        <v>0</v>
      </c>
      <c r="K3288">
        <v>2</v>
      </c>
      <c r="L3288" s="13">
        <f>VLOOKUP(I3288,FormProductsTable[],2,0)*(1-FormTransactionsTable[[#This Row],[Discount]])</f>
        <v>22.95</v>
      </c>
      <c r="M3288" s="14" t="str">
        <f>VLOOKUP(H3288,FormSalesRepTable[],2,0)</f>
        <v>MidWest</v>
      </c>
      <c r="N3288" s="13">
        <f t="shared" si="53"/>
        <v>45.9</v>
      </c>
    </row>
    <row r="3289" spans="7:14" x14ac:dyDescent="0.25">
      <c r="G3289" s="3">
        <v>41599</v>
      </c>
      <c r="H3289" t="s">
        <v>42</v>
      </c>
      <c r="I3289" t="s">
        <v>12</v>
      </c>
      <c r="J3289">
        <v>0</v>
      </c>
      <c r="K3289">
        <v>1</v>
      </c>
      <c r="L3289" s="13">
        <f>VLOOKUP(I3289,FormProductsTable[],2,0)*(1-FormTransactionsTable[[#This Row],[Discount]])</f>
        <v>22.95</v>
      </c>
      <c r="M3289" s="14" t="str">
        <f>VLOOKUP(H3289,FormSalesRepTable[],2,0)</f>
        <v>MidWest</v>
      </c>
      <c r="N3289" s="13">
        <f t="shared" si="53"/>
        <v>22.95</v>
      </c>
    </row>
    <row r="3290" spans="7:14" x14ac:dyDescent="0.25">
      <c r="G3290" s="3">
        <v>41588</v>
      </c>
      <c r="H3290" t="s">
        <v>84</v>
      </c>
      <c r="I3290" t="s">
        <v>24</v>
      </c>
      <c r="J3290">
        <v>0</v>
      </c>
      <c r="K3290">
        <v>2</v>
      </c>
      <c r="L3290" s="13">
        <f>VLOOKUP(I3290,FormProductsTable[],2,0)*(1-FormTransactionsTable[[#This Row],[Discount]])</f>
        <v>34</v>
      </c>
      <c r="M3290" s="14" t="str">
        <f>VLOOKUP(H3290,FormSalesRepTable[],2,0)</f>
        <v>West</v>
      </c>
      <c r="N3290" s="13">
        <f t="shared" si="53"/>
        <v>68</v>
      </c>
    </row>
    <row r="3291" spans="7:14" x14ac:dyDescent="0.25">
      <c r="G3291" s="3">
        <v>41605</v>
      </c>
      <c r="H3291" t="s">
        <v>18</v>
      </c>
      <c r="I3291" t="s">
        <v>16</v>
      </c>
      <c r="J3291">
        <v>0</v>
      </c>
      <c r="K3291">
        <v>2</v>
      </c>
      <c r="L3291" s="13">
        <f>VLOOKUP(I3291,FormProductsTable[],2,0)*(1-FormTransactionsTable[[#This Row],[Discount]])</f>
        <v>19.95</v>
      </c>
      <c r="M3291" s="14" t="str">
        <f>VLOOKUP(H3291,FormSalesRepTable[],2,0)</f>
        <v>East</v>
      </c>
      <c r="N3291" s="13">
        <f t="shared" si="53"/>
        <v>39.9</v>
      </c>
    </row>
    <row r="3292" spans="7:14" x14ac:dyDescent="0.25">
      <c r="G3292" s="3">
        <v>41971</v>
      </c>
      <c r="H3292" t="s">
        <v>8</v>
      </c>
      <c r="I3292" t="s">
        <v>24</v>
      </c>
      <c r="J3292">
        <v>0</v>
      </c>
      <c r="K3292">
        <v>2</v>
      </c>
      <c r="L3292" s="13">
        <f>VLOOKUP(I3292,FormProductsTable[],2,0)*(1-FormTransactionsTable[[#This Row],[Discount]])</f>
        <v>34</v>
      </c>
      <c r="M3292" s="14" t="str">
        <f>VLOOKUP(H3292,FormSalesRepTable[],2,0)</f>
        <v>MidWest</v>
      </c>
      <c r="N3292" s="13">
        <f t="shared" si="53"/>
        <v>68</v>
      </c>
    </row>
    <row r="3293" spans="7:14" x14ac:dyDescent="0.25">
      <c r="G3293" s="3">
        <v>41777</v>
      </c>
      <c r="H3293" t="s">
        <v>77</v>
      </c>
      <c r="I3293" t="s">
        <v>7</v>
      </c>
      <c r="J3293">
        <v>0</v>
      </c>
      <c r="K3293">
        <v>2</v>
      </c>
      <c r="L3293" s="13">
        <f>VLOOKUP(I3293,FormProductsTable[],2,0)*(1-FormTransactionsTable[[#This Row],[Discount]])</f>
        <v>21</v>
      </c>
      <c r="M3293" s="14" t="str">
        <f>VLOOKUP(H3293,FormSalesRepTable[],2,0)</f>
        <v>West</v>
      </c>
      <c r="N3293" s="13">
        <f t="shared" si="53"/>
        <v>42</v>
      </c>
    </row>
    <row r="3294" spans="7:14" x14ac:dyDescent="0.25">
      <c r="G3294" s="3">
        <v>41982</v>
      </c>
      <c r="H3294" t="s">
        <v>46</v>
      </c>
      <c r="I3294" t="s">
        <v>7</v>
      </c>
      <c r="J3294">
        <v>0</v>
      </c>
      <c r="K3294">
        <v>11</v>
      </c>
      <c r="L3294" s="13">
        <f>VLOOKUP(I3294,FormProductsTable[],2,0)*(1-FormTransactionsTable[[#This Row],[Discount]])</f>
        <v>21</v>
      </c>
      <c r="M3294" s="14" t="str">
        <f>VLOOKUP(H3294,FormSalesRepTable[],2,0)</f>
        <v>South</v>
      </c>
      <c r="N3294" s="13">
        <f t="shared" si="53"/>
        <v>231</v>
      </c>
    </row>
    <row r="3295" spans="7:14" x14ac:dyDescent="0.25">
      <c r="G3295" s="3">
        <v>41584</v>
      </c>
      <c r="H3295" t="s">
        <v>39</v>
      </c>
      <c r="I3295" t="s">
        <v>11</v>
      </c>
      <c r="J3295">
        <v>0.02</v>
      </c>
      <c r="K3295">
        <v>1</v>
      </c>
      <c r="L3295" s="13">
        <f>VLOOKUP(I3295,FormProductsTable[],2,0)*(1-FormTransactionsTable[[#This Row],[Discount]])</f>
        <v>78.350999999999999</v>
      </c>
      <c r="M3295" s="14" t="str">
        <f>VLOOKUP(H3295,FormSalesRepTable[],2,0)</f>
        <v>East</v>
      </c>
      <c r="N3295" s="13">
        <f t="shared" si="53"/>
        <v>78.349999999999994</v>
      </c>
    </row>
    <row r="3296" spans="7:14" x14ac:dyDescent="0.25">
      <c r="G3296" s="3">
        <v>41723</v>
      </c>
      <c r="H3296" t="s">
        <v>66</v>
      </c>
      <c r="I3296" t="s">
        <v>17</v>
      </c>
      <c r="J3296">
        <v>0.03</v>
      </c>
      <c r="K3296">
        <v>2</v>
      </c>
      <c r="L3296" s="13">
        <f>VLOOKUP(I3296,FormProductsTable[],2,0)*(1-FormTransactionsTable[[#This Row],[Discount]])</f>
        <v>22.261499999999998</v>
      </c>
      <c r="M3296" s="14" t="str">
        <f>VLOOKUP(H3296,FormSalesRepTable[],2,0)</f>
        <v>West</v>
      </c>
      <c r="N3296" s="13">
        <f t="shared" si="53"/>
        <v>44.52</v>
      </c>
    </row>
    <row r="3297" spans="7:14" x14ac:dyDescent="0.25">
      <c r="G3297" s="3">
        <v>41977</v>
      </c>
      <c r="H3297" t="s">
        <v>53</v>
      </c>
      <c r="I3297" t="s">
        <v>17</v>
      </c>
      <c r="J3297">
        <v>0.03</v>
      </c>
      <c r="K3297">
        <v>3</v>
      </c>
      <c r="L3297" s="13">
        <f>VLOOKUP(I3297,FormProductsTable[],2,0)*(1-FormTransactionsTable[[#This Row],[Discount]])</f>
        <v>22.261499999999998</v>
      </c>
      <c r="M3297" s="14" t="str">
        <f>VLOOKUP(H3297,FormSalesRepTable[],2,0)</f>
        <v>East</v>
      </c>
      <c r="N3297" s="13">
        <f t="shared" si="53"/>
        <v>66.78</v>
      </c>
    </row>
    <row r="3298" spans="7:14" x14ac:dyDescent="0.25">
      <c r="G3298" s="3">
        <v>41993</v>
      </c>
      <c r="H3298" t="s">
        <v>44</v>
      </c>
      <c r="I3298" t="s">
        <v>41</v>
      </c>
      <c r="J3298">
        <v>0.02</v>
      </c>
      <c r="K3298">
        <v>3</v>
      </c>
      <c r="L3298" s="13">
        <f>VLOOKUP(I3298,FormProductsTable[],2,0)*(1-FormTransactionsTable[[#This Row],[Discount]])</f>
        <v>18.62</v>
      </c>
      <c r="M3298" s="14" t="str">
        <f>VLOOKUP(H3298,FormSalesRepTable[],2,0)</f>
        <v>MidWest</v>
      </c>
      <c r="N3298" s="13">
        <f t="shared" si="53"/>
        <v>55.86</v>
      </c>
    </row>
    <row r="3299" spans="7:14" x14ac:dyDescent="0.25">
      <c r="G3299" s="3">
        <v>41981</v>
      </c>
      <c r="H3299" t="s">
        <v>70</v>
      </c>
      <c r="I3299" t="s">
        <v>24</v>
      </c>
      <c r="J3299">
        <v>1.4999999999999999E-2</v>
      </c>
      <c r="K3299">
        <v>1</v>
      </c>
      <c r="L3299" s="13">
        <f>VLOOKUP(I3299,FormProductsTable[],2,0)*(1-FormTransactionsTable[[#This Row],[Discount]])</f>
        <v>33.49</v>
      </c>
      <c r="M3299" s="14" t="str">
        <f>VLOOKUP(H3299,FormSalesRepTable[],2,0)</f>
        <v>MidWest</v>
      </c>
      <c r="N3299" s="13">
        <f t="shared" si="53"/>
        <v>33.49</v>
      </c>
    </row>
    <row r="3300" spans="7:14" x14ac:dyDescent="0.25">
      <c r="G3300" s="3">
        <v>41632</v>
      </c>
      <c r="H3300" t="s">
        <v>53</v>
      </c>
      <c r="I3300" t="s">
        <v>12</v>
      </c>
      <c r="J3300">
        <v>0</v>
      </c>
      <c r="K3300">
        <v>1</v>
      </c>
      <c r="L3300" s="13">
        <f>VLOOKUP(I3300,FormProductsTable[],2,0)*(1-FormTransactionsTable[[#This Row],[Discount]])</f>
        <v>22.95</v>
      </c>
      <c r="M3300" s="14" t="str">
        <f>VLOOKUP(H3300,FormSalesRepTable[],2,0)</f>
        <v>East</v>
      </c>
      <c r="N3300" s="13">
        <f t="shared" si="53"/>
        <v>22.95</v>
      </c>
    </row>
    <row r="3301" spans="7:14" x14ac:dyDescent="0.25">
      <c r="G3301" s="3">
        <v>41952</v>
      </c>
      <c r="H3301" t="s">
        <v>88</v>
      </c>
      <c r="I3301" t="s">
        <v>36</v>
      </c>
      <c r="J3301">
        <v>0</v>
      </c>
      <c r="K3301">
        <v>2</v>
      </c>
      <c r="L3301" s="13">
        <f>VLOOKUP(I3301,FormProductsTable[],2,0)*(1-FormTransactionsTable[[#This Row],[Discount]])</f>
        <v>25</v>
      </c>
      <c r="M3301" s="14" t="str">
        <f>VLOOKUP(H3301,FormSalesRepTable[],2,0)</f>
        <v>West</v>
      </c>
      <c r="N3301" s="13">
        <f t="shared" si="53"/>
        <v>50</v>
      </c>
    </row>
    <row r="3302" spans="7:14" x14ac:dyDescent="0.25">
      <c r="G3302" s="3">
        <v>41585</v>
      </c>
      <c r="H3302" t="s">
        <v>48</v>
      </c>
      <c r="I3302" t="s">
        <v>17</v>
      </c>
      <c r="J3302">
        <v>1.4999999999999999E-2</v>
      </c>
      <c r="K3302">
        <v>3</v>
      </c>
      <c r="L3302" s="13">
        <f>VLOOKUP(I3302,FormProductsTable[],2,0)*(1-FormTransactionsTable[[#This Row],[Discount]])</f>
        <v>22.60575</v>
      </c>
      <c r="M3302" s="14" t="str">
        <f>VLOOKUP(H3302,FormSalesRepTable[],2,0)</f>
        <v>West</v>
      </c>
      <c r="N3302" s="13">
        <f t="shared" si="53"/>
        <v>67.819999999999993</v>
      </c>
    </row>
    <row r="3303" spans="7:14" x14ac:dyDescent="0.25">
      <c r="G3303" s="3">
        <v>41948</v>
      </c>
      <c r="H3303" t="s">
        <v>45</v>
      </c>
      <c r="I3303" t="s">
        <v>16</v>
      </c>
      <c r="J3303">
        <v>0</v>
      </c>
      <c r="K3303">
        <v>2</v>
      </c>
      <c r="L3303" s="13">
        <f>VLOOKUP(I3303,FormProductsTable[],2,0)*(1-FormTransactionsTable[[#This Row],[Discount]])</f>
        <v>19.95</v>
      </c>
      <c r="M3303" s="14" t="str">
        <f>VLOOKUP(H3303,FormSalesRepTable[],2,0)</f>
        <v>MidWest</v>
      </c>
      <c r="N3303" s="13">
        <f t="shared" si="53"/>
        <v>39.9</v>
      </c>
    </row>
    <row r="3304" spans="7:14" x14ac:dyDescent="0.25">
      <c r="G3304" s="3">
        <v>41594</v>
      </c>
      <c r="H3304" t="s">
        <v>72</v>
      </c>
      <c r="I3304" t="s">
        <v>16</v>
      </c>
      <c r="J3304">
        <v>0.02</v>
      </c>
      <c r="K3304">
        <v>16</v>
      </c>
      <c r="L3304" s="13">
        <f>VLOOKUP(I3304,FormProductsTable[],2,0)*(1-FormTransactionsTable[[#This Row],[Discount]])</f>
        <v>19.550999999999998</v>
      </c>
      <c r="M3304" s="14" t="str">
        <f>VLOOKUP(H3304,FormSalesRepTable[],2,0)</f>
        <v>West</v>
      </c>
      <c r="N3304" s="13">
        <f t="shared" si="53"/>
        <v>312.82</v>
      </c>
    </row>
    <row r="3305" spans="7:14" x14ac:dyDescent="0.25">
      <c r="G3305" s="3">
        <v>41998</v>
      </c>
      <c r="H3305" t="s">
        <v>54</v>
      </c>
      <c r="I3305" t="s">
        <v>16</v>
      </c>
      <c r="J3305">
        <v>0.01</v>
      </c>
      <c r="K3305">
        <v>4</v>
      </c>
      <c r="L3305" s="13">
        <f>VLOOKUP(I3305,FormProductsTable[],2,0)*(1-FormTransactionsTable[[#This Row],[Discount]])</f>
        <v>19.750499999999999</v>
      </c>
      <c r="M3305" s="14" t="str">
        <f>VLOOKUP(H3305,FormSalesRepTable[],2,0)</f>
        <v>South</v>
      </c>
      <c r="N3305" s="13">
        <f t="shared" si="53"/>
        <v>79</v>
      </c>
    </row>
    <row r="3306" spans="7:14" x14ac:dyDescent="0.25">
      <c r="G3306" s="3">
        <v>41686</v>
      </c>
      <c r="H3306" t="s">
        <v>42</v>
      </c>
      <c r="I3306" t="s">
        <v>36</v>
      </c>
      <c r="J3306">
        <v>0.02</v>
      </c>
      <c r="K3306">
        <v>1</v>
      </c>
      <c r="L3306" s="13">
        <f>VLOOKUP(I3306,FormProductsTable[],2,0)*(1-FormTransactionsTable[[#This Row],[Discount]])</f>
        <v>24.5</v>
      </c>
      <c r="M3306" s="14" t="str">
        <f>VLOOKUP(H3306,FormSalesRepTable[],2,0)</f>
        <v>MidWest</v>
      </c>
      <c r="N3306" s="13">
        <f t="shared" si="53"/>
        <v>24.5</v>
      </c>
    </row>
    <row r="3307" spans="7:14" x14ac:dyDescent="0.25">
      <c r="G3307" s="3">
        <v>41616</v>
      </c>
      <c r="H3307" t="s">
        <v>93</v>
      </c>
      <c r="I3307" t="s">
        <v>16</v>
      </c>
      <c r="J3307">
        <v>0.01</v>
      </c>
      <c r="K3307">
        <v>2</v>
      </c>
      <c r="L3307" s="13">
        <f>VLOOKUP(I3307,FormProductsTable[],2,0)*(1-FormTransactionsTable[[#This Row],[Discount]])</f>
        <v>19.750499999999999</v>
      </c>
      <c r="M3307" s="14" t="str">
        <f>VLOOKUP(H3307,FormSalesRepTable[],2,0)</f>
        <v>MidWest</v>
      </c>
      <c r="N3307" s="13">
        <f t="shared" si="53"/>
        <v>39.5</v>
      </c>
    </row>
    <row r="3308" spans="7:14" x14ac:dyDescent="0.25">
      <c r="G3308" s="3">
        <v>41820</v>
      </c>
      <c r="H3308" t="s">
        <v>62</v>
      </c>
      <c r="I3308" t="s">
        <v>17</v>
      </c>
      <c r="J3308">
        <v>0</v>
      </c>
      <c r="K3308">
        <v>2</v>
      </c>
      <c r="L3308" s="13">
        <f>VLOOKUP(I3308,FormProductsTable[],2,0)*(1-FormTransactionsTable[[#This Row],[Discount]])</f>
        <v>22.95</v>
      </c>
      <c r="M3308" s="14" t="str">
        <f>VLOOKUP(H3308,FormSalesRepTable[],2,0)</f>
        <v>MidWest</v>
      </c>
      <c r="N3308" s="13">
        <f t="shared" si="53"/>
        <v>45.9</v>
      </c>
    </row>
    <row r="3309" spans="7:14" x14ac:dyDescent="0.25">
      <c r="G3309" s="3">
        <v>41579</v>
      </c>
      <c r="H3309" t="s">
        <v>88</v>
      </c>
      <c r="I3309" t="s">
        <v>16</v>
      </c>
      <c r="J3309">
        <v>0.01</v>
      </c>
      <c r="K3309">
        <v>2</v>
      </c>
      <c r="L3309" s="13">
        <f>VLOOKUP(I3309,FormProductsTable[],2,0)*(1-FormTransactionsTable[[#This Row],[Discount]])</f>
        <v>19.750499999999999</v>
      </c>
      <c r="M3309" s="14" t="str">
        <f>VLOOKUP(H3309,FormSalesRepTable[],2,0)</f>
        <v>West</v>
      </c>
      <c r="N3309" s="13">
        <f t="shared" si="53"/>
        <v>39.5</v>
      </c>
    </row>
    <row r="3310" spans="7:14" x14ac:dyDescent="0.25">
      <c r="G3310" s="3">
        <v>41676</v>
      </c>
      <c r="H3310" t="s">
        <v>39</v>
      </c>
      <c r="I3310" t="s">
        <v>16</v>
      </c>
      <c r="J3310">
        <v>0</v>
      </c>
      <c r="K3310">
        <v>3</v>
      </c>
      <c r="L3310" s="13">
        <f>VLOOKUP(I3310,FormProductsTable[],2,0)*(1-FormTransactionsTable[[#This Row],[Discount]])</f>
        <v>19.95</v>
      </c>
      <c r="M3310" s="14" t="str">
        <f>VLOOKUP(H3310,FormSalesRepTable[],2,0)</f>
        <v>East</v>
      </c>
      <c r="N3310" s="13">
        <f t="shared" si="53"/>
        <v>59.85</v>
      </c>
    </row>
    <row r="3311" spans="7:14" x14ac:dyDescent="0.25">
      <c r="G3311" s="3">
        <v>41947</v>
      </c>
      <c r="H3311" t="s">
        <v>86</v>
      </c>
      <c r="I3311" t="s">
        <v>11</v>
      </c>
      <c r="J3311">
        <v>0.01</v>
      </c>
      <c r="K3311">
        <v>3</v>
      </c>
      <c r="L3311" s="13">
        <f>VLOOKUP(I3311,FormProductsTable[],2,0)*(1-FormTransactionsTable[[#This Row],[Discount]])</f>
        <v>79.150500000000008</v>
      </c>
      <c r="M3311" s="14" t="str">
        <f>VLOOKUP(H3311,FormSalesRepTable[],2,0)</f>
        <v>South</v>
      </c>
      <c r="N3311" s="13">
        <f t="shared" si="53"/>
        <v>237.45</v>
      </c>
    </row>
    <row r="3312" spans="7:14" x14ac:dyDescent="0.25">
      <c r="G3312" s="3">
        <v>41957</v>
      </c>
      <c r="H3312" t="s">
        <v>49</v>
      </c>
      <c r="I3312" t="s">
        <v>21</v>
      </c>
      <c r="J3312">
        <v>2.5000000000000001E-2</v>
      </c>
      <c r="K3312">
        <v>23</v>
      </c>
      <c r="L3312" s="13">
        <f>VLOOKUP(I3312,FormProductsTable[],2,0)*(1-FormTransactionsTable[[#This Row],[Discount]])</f>
        <v>24.375</v>
      </c>
      <c r="M3312" s="14" t="str">
        <f>VLOOKUP(H3312,FormSalesRepTable[],2,0)</f>
        <v>MidWest</v>
      </c>
      <c r="N3312" s="13">
        <f t="shared" si="53"/>
        <v>560.63</v>
      </c>
    </row>
    <row r="3313" spans="7:14" x14ac:dyDescent="0.25">
      <c r="G3313" s="3">
        <v>41617</v>
      </c>
      <c r="H3313" t="s">
        <v>80</v>
      </c>
      <c r="I3313" t="s">
        <v>33</v>
      </c>
      <c r="J3313">
        <v>0</v>
      </c>
      <c r="K3313">
        <v>3</v>
      </c>
      <c r="L3313" s="13">
        <f>VLOOKUP(I3313,FormProductsTable[],2,0)*(1-FormTransactionsTable[[#This Row],[Discount]])</f>
        <v>23.5</v>
      </c>
      <c r="M3313" s="14" t="str">
        <f>VLOOKUP(H3313,FormSalesRepTable[],2,0)</f>
        <v>East</v>
      </c>
      <c r="N3313" s="13">
        <f t="shared" si="53"/>
        <v>70.5</v>
      </c>
    </row>
    <row r="3314" spans="7:14" x14ac:dyDescent="0.25">
      <c r="G3314" s="3">
        <v>41971</v>
      </c>
      <c r="H3314" t="s">
        <v>76</v>
      </c>
      <c r="I3314" t="s">
        <v>33</v>
      </c>
      <c r="J3314">
        <v>1.4999999999999999E-2</v>
      </c>
      <c r="K3314">
        <v>3</v>
      </c>
      <c r="L3314" s="13">
        <f>VLOOKUP(I3314,FormProductsTable[],2,0)*(1-FormTransactionsTable[[#This Row],[Discount]])</f>
        <v>23.147500000000001</v>
      </c>
      <c r="M3314" s="14" t="str">
        <f>VLOOKUP(H3314,FormSalesRepTable[],2,0)</f>
        <v>MidWest</v>
      </c>
      <c r="N3314" s="13">
        <f t="shared" si="53"/>
        <v>69.44</v>
      </c>
    </row>
    <row r="3315" spans="7:14" x14ac:dyDescent="0.25">
      <c r="G3315" s="3">
        <v>41950</v>
      </c>
      <c r="H3315" t="s">
        <v>57</v>
      </c>
      <c r="I3315" t="s">
        <v>17</v>
      </c>
      <c r="J3315">
        <v>0</v>
      </c>
      <c r="K3315">
        <v>2</v>
      </c>
      <c r="L3315" s="13">
        <f>VLOOKUP(I3315,FormProductsTable[],2,0)*(1-FormTransactionsTable[[#This Row],[Discount]])</f>
        <v>22.95</v>
      </c>
      <c r="M3315" s="14" t="str">
        <f>VLOOKUP(H3315,FormSalesRepTable[],2,0)</f>
        <v>East</v>
      </c>
      <c r="N3315" s="13">
        <f t="shared" si="53"/>
        <v>45.9</v>
      </c>
    </row>
    <row r="3316" spans="7:14" x14ac:dyDescent="0.25">
      <c r="G3316" s="3">
        <v>41606</v>
      </c>
      <c r="H3316" t="s">
        <v>94</v>
      </c>
      <c r="I3316" t="s">
        <v>12</v>
      </c>
      <c r="J3316">
        <v>0</v>
      </c>
      <c r="K3316">
        <v>3</v>
      </c>
      <c r="L3316" s="13">
        <f>VLOOKUP(I3316,FormProductsTable[],2,0)*(1-FormTransactionsTable[[#This Row],[Discount]])</f>
        <v>22.95</v>
      </c>
      <c r="M3316" s="14" t="str">
        <f>VLOOKUP(H3316,FormSalesRepTable[],2,0)</f>
        <v>South</v>
      </c>
      <c r="N3316" s="13">
        <f t="shared" si="53"/>
        <v>68.849999999999994</v>
      </c>
    </row>
    <row r="3317" spans="7:14" x14ac:dyDescent="0.25">
      <c r="G3317" s="3">
        <v>41531</v>
      </c>
      <c r="H3317" t="s">
        <v>89</v>
      </c>
      <c r="I3317" t="s">
        <v>24</v>
      </c>
      <c r="J3317">
        <v>0</v>
      </c>
      <c r="K3317">
        <v>2</v>
      </c>
      <c r="L3317" s="13">
        <f>VLOOKUP(I3317,FormProductsTable[],2,0)*(1-FormTransactionsTable[[#This Row],[Discount]])</f>
        <v>34</v>
      </c>
      <c r="M3317" s="14" t="str">
        <f>VLOOKUP(H3317,FormSalesRepTable[],2,0)</f>
        <v>West</v>
      </c>
      <c r="N3317" s="13">
        <f t="shared" si="53"/>
        <v>68</v>
      </c>
    </row>
    <row r="3318" spans="7:14" x14ac:dyDescent="0.25">
      <c r="G3318" s="3">
        <v>41600</v>
      </c>
      <c r="H3318" t="s">
        <v>26</v>
      </c>
      <c r="I3318" t="s">
        <v>12</v>
      </c>
      <c r="J3318">
        <v>0.03</v>
      </c>
      <c r="K3318">
        <v>3</v>
      </c>
      <c r="L3318" s="13">
        <f>VLOOKUP(I3318,FormProductsTable[],2,0)*(1-FormTransactionsTable[[#This Row],[Discount]])</f>
        <v>22.261499999999998</v>
      </c>
      <c r="M3318" s="14" t="str">
        <f>VLOOKUP(H3318,FormSalesRepTable[],2,0)</f>
        <v>MidWest</v>
      </c>
      <c r="N3318" s="13">
        <f t="shared" si="53"/>
        <v>66.78</v>
      </c>
    </row>
    <row r="3319" spans="7:14" x14ac:dyDescent="0.25">
      <c r="G3319" s="3">
        <v>41948</v>
      </c>
      <c r="H3319" t="s">
        <v>37</v>
      </c>
      <c r="I3319" t="s">
        <v>16</v>
      </c>
      <c r="J3319">
        <v>0.01</v>
      </c>
      <c r="K3319">
        <v>1</v>
      </c>
      <c r="L3319" s="13">
        <f>VLOOKUP(I3319,FormProductsTable[],2,0)*(1-FormTransactionsTable[[#This Row],[Discount]])</f>
        <v>19.750499999999999</v>
      </c>
      <c r="M3319" s="14" t="str">
        <f>VLOOKUP(H3319,FormSalesRepTable[],2,0)</f>
        <v>South</v>
      </c>
      <c r="N3319" s="13">
        <f t="shared" si="53"/>
        <v>19.75</v>
      </c>
    </row>
    <row r="3320" spans="7:14" x14ac:dyDescent="0.25">
      <c r="G3320" s="3">
        <v>41614</v>
      </c>
      <c r="H3320" t="s">
        <v>46</v>
      </c>
      <c r="I3320" t="s">
        <v>36</v>
      </c>
      <c r="J3320">
        <v>2.5000000000000001E-2</v>
      </c>
      <c r="K3320">
        <v>21</v>
      </c>
      <c r="L3320" s="13">
        <f>VLOOKUP(I3320,FormProductsTable[],2,0)*(1-FormTransactionsTable[[#This Row],[Discount]])</f>
        <v>24.375</v>
      </c>
      <c r="M3320" s="14" t="str">
        <f>VLOOKUP(H3320,FormSalesRepTable[],2,0)</f>
        <v>South</v>
      </c>
      <c r="N3320" s="13">
        <f t="shared" si="53"/>
        <v>511.88</v>
      </c>
    </row>
    <row r="3321" spans="7:14" x14ac:dyDescent="0.25">
      <c r="G3321" s="3">
        <v>41987</v>
      </c>
      <c r="H3321" t="s">
        <v>68</v>
      </c>
      <c r="I3321" t="s">
        <v>24</v>
      </c>
      <c r="J3321">
        <v>1.4999999999999999E-2</v>
      </c>
      <c r="K3321">
        <v>2</v>
      </c>
      <c r="L3321" s="13">
        <f>VLOOKUP(I3321,FormProductsTable[],2,0)*(1-FormTransactionsTable[[#This Row],[Discount]])</f>
        <v>33.49</v>
      </c>
      <c r="M3321" s="14" t="str">
        <f>VLOOKUP(H3321,FormSalesRepTable[],2,0)</f>
        <v>MidWest</v>
      </c>
      <c r="N3321" s="13">
        <f t="shared" si="53"/>
        <v>66.98</v>
      </c>
    </row>
    <row r="3322" spans="7:14" x14ac:dyDescent="0.25">
      <c r="G3322" s="3">
        <v>41724</v>
      </c>
      <c r="H3322" t="s">
        <v>13</v>
      </c>
      <c r="I3322" t="s">
        <v>12</v>
      </c>
      <c r="J3322">
        <v>0</v>
      </c>
      <c r="K3322">
        <v>2</v>
      </c>
      <c r="L3322" s="13">
        <f>VLOOKUP(I3322,FormProductsTable[],2,0)*(1-FormTransactionsTable[[#This Row],[Discount]])</f>
        <v>22.95</v>
      </c>
      <c r="M3322" s="14" t="str">
        <f>VLOOKUP(H3322,FormSalesRepTable[],2,0)</f>
        <v>West</v>
      </c>
      <c r="N3322" s="13">
        <f t="shared" si="53"/>
        <v>45.9</v>
      </c>
    </row>
    <row r="3323" spans="7:14" x14ac:dyDescent="0.25">
      <c r="G3323" s="3">
        <v>41392</v>
      </c>
      <c r="H3323" t="s">
        <v>84</v>
      </c>
      <c r="I3323" t="s">
        <v>17</v>
      </c>
      <c r="J3323">
        <v>0</v>
      </c>
      <c r="K3323">
        <v>3</v>
      </c>
      <c r="L3323" s="13">
        <f>VLOOKUP(I3323,FormProductsTable[],2,0)*(1-FormTransactionsTable[[#This Row],[Discount]])</f>
        <v>22.95</v>
      </c>
      <c r="M3323" s="14" t="str">
        <f>VLOOKUP(H3323,FormSalesRepTable[],2,0)</f>
        <v>West</v>
      </c>
      <c r="N3323" s="13">
        <f t="shared" si="53"/>
        <v>68.849999999999994</v>
      </c>
    </row>
    <row r="3324" spans="7:14" x14ac:dyDescent="0.25">
      <c r="G3324" s="3">
        <v>41944</v>
      </c>
      <c r="H3324" t="s">
        <v>20</v>
      </c>
      <c r="I3324" t="s">
        <v>36</v>
      </c>
      <c r="J3324">
        <v>0.03</v>
      </c>
      <c r="K3324">
        <v>2</v>
      </c>
      <c r="L3324" s="13">
        <f>VLOOKUP(I3324,FormProductsTable[],2,0)*(1-FormTransactionsTable[[#This Row],[Discount]])</f>
        <v>24.25</v>
      </c>
      <c r="M3324" s="14" t="str">
        <f>VLOOKUP(H3324,FormSalesRepTable[],2,0)</f>
        <v>West</v>
      </c>
      <c r="N3324" s="13">
        <f t="shared" si="53"/>
        <v>48.5</v>
      </c>
    </row>
    <row r="3325" spans="7:14" x14ac:dyDescent="0.25">
      <c r="G3325" s="3">
        <v>41978</v>
      </c>
      <c r="H3325" t="s">
        <v>53</v>
      </c>
      <c r="I3325" t="s">
        <v>7</v>
      </c>
      <c r="J3325">
        <v>0</v>
      </c>
      <c r="K3325">
        <v>3</v>
      </c>
      <c r="L3325" s="13">
        <f>VLOOKUP(I3325,FormProductsTable[],2,0)*(1-FormTransactionsTable[[#This Row],[Discount]])</f>
        <v>21</v>
      </c>
      <c r="M3325" s="14" t="str">
        <f>VLOOKUP(H3325,FormSalesRepTable[],2,0)</f>
        <v>East</v>
      </c>
      <c r="N3325" s="13">
        <f t="shared" si="53"/>
        <v>63</v>
      </c>
    </row>
    <row r="3326" spans="7:14" x14ac:dyDescent="0.25">
      <c r="G3326" s="3">
        <v>41593</v>
      </c>
      <c r="H3326" t="s">
        <v>53</v>
      </c>
      <c r="I3326" t="s">
        <v>12</v>
      </c>
      <c r="J3326">
        <v>0.01</v>
      </c>
      <c r="K3326">
        <v>2</v>
      </c>
      <c r="L3326" s="13">
        <f>VLOOKUP(I3326,FormProductsTable[],2,0)*(1-FormTransactionsTable[[#This Row],[Discount]])</f>
        <v>22.720499999999998</v>
      </c>
      <c r="M3326" s="14" t="str">
        <f>VLOOKUP(H3326,FormSalesRepTable[],2,0)</f>
        <v>East</v>
      </c>
      <c r="N3326" s="13">
        <f t="shared" si="53"/>
        <v>45.44</v>
      </c>
    </row>
    <row r="3327" spans="7:14" x14ac:dyDescent="0.25">
      <c r="G3327" s="3">
        <v>41589</v>
      </c>
      <c r="H3327" t="s">
        <v>81</v>
      </c>
      <c r="I3327" t="s">
        <v>24</v>
      </c>
      <c r="J3327">
        <v>2.5000000000000001E-2</v>
      </c>
      <c r="K3327">
        <v>1</v>
      </c>
      <c r="L3327" s="13">
        <f>VLOOKUP(I3327,FormProductsTable[],2,0)*(1-FormTransactionsTable[[#This Row],[Discount]])</f>
        <v>33.15</v>
      </c>
      <c r="M3327" s="14" t="str">
        <f>VLOOKUP(H3327,FormSalesRepTable[],2,0)</f>
        <v>West</v>
      </c>
      <c r="N3327" s="13">
        <f t="shared" si="53"/>
        <v>33.15</v>
      </c>
    </row>
    <row r="3328" spans="7:14" x14ac:dyDescent="0.25">
      <c r="G3328" s="3">
        <v>41959</v>
      </c>
      <c r="H3328" t="s">
        <v>73</v>
      </c>
      <c r="I3328" t="s">
        <v>7</v>
      </c>
      <c r="J3328">
        <v>0.01</v>
      </c>
      <c r="K3328">
        <v>6</v>
      </c>
      <c r="L3328" s="13">
        <f>VLOOKUP(I3328,FormProductsTable[],2,0)*(1-FormTransactionsTable[[#This Row],[Discount]])</f>
        <v>20.79</v>
      </c>
      <c r="M3328" s="14" t="str">
        <f>VLOOKUP(H3328,FormSalesRepTable[],2,0)</f>
        <v>MidWest</v>
      </c>
      <c r="N3328" s="13">
        <f t="shared" si="53"/>
        <v>124.74</v>
      </c>
    </row>
    <row r="3329" spans="7:14" x14ac:dyDescent="0.25">
      <c r="G3329" s="3">
        <v>41985</v>
      </c>
      <c r="H3329" t="s">
        <v>40</v>
      </c>
      <c r="I3329" t="s">
        <v>16</v>
      </c>
      <c r="J3329">
        <v>1.4999999999999999E-2</v>
      </c>
      <c r="K3329">
        <v>1</v>
      </c>
      <c r="L3329" s="13">
        <f>VLOOKUP(I3329,FormProductsTable[],2,0)*(1-FormTransactionsTable[[#This Row],[Discount]])</f>
        <v>19.650749999999999</v>
      </c>
      <c r="M3329" s="14" t="str">
        <f>VLOOKUP(H3329,FormSalesRepTable[],2,0)</f>
        <v>South</v>
      </c>
      <c r="N3329" s="13">
        <f t="shared" si="53"/>
        <v>19.649999999999999</v>
      </c>
    </row>
    <row r="3330" spans="7:14" x14ac:dyDescent="0.25">
      <c r="G3330" s="3">
        <v>41831</v>
      </c>
      <c r="H3330" t="s">
        <v>89</v>
      </c>
      <c r="I3330" t="s">
        <v>7</v>
      </c>
      <c r="J3330">
        <v>0.03</v>
      </c>
      <c r="K3330">
        <v>1</v>
      </c>
      <c r="L3330" s="13">
        <f>VLOOKUP(I3330,FormProductsTable[],2,0)*(1-FormTransactionsTable[[#This Row],[Discount]])</f>
        <v>20.37</v>
      </c>
      <c r="M3330" s="14" t="str">
        <f>VLOOKUP(H3330,FormSalesRepTable[],2,0)</f>
        <v>West</v>
      </c>
      <c r="N3330" s="13">
        <f t="shared" si="53"/>
        <v>20.37</v>
      </c>
    </row>
    <row r="3331" spans="7:14" x14ac:dyDescent="0.25">
      <c r="G3331" s="3">
        <v>41549</v>
      </c>
      <c r="H3331" t="s">
        <v>55</v>
      </c>
      <c r="I3331" t="s">
        <v>12</v>
      </c>
      <c r="J3331">
        <v>0</v>
      </c>
      <c r="K3331">
        <v>22</v>
      </c>
      <c r="L3331" s="13">
        <f>VLOOKUP(I3331,FormProductsTable[],2,0)*(1-FormTransactionsTable[[#This Row],[Discount]])</f>
        <v>22.95</v>
      </c>
      <c r="M3331" s="14" t="str">
        <f>VLOOKUP(H3331,FormSalesRepTable[],2,0)</f>
        <v>West</v>
      </c>
      <c r="N3331" s="13">
        <f t="shared" ref="N3331:N3394" si="54">ROUND(L3331*K3331,2)</f>
        <v>504.9</v>
      </c>
    </row>
    <row r="3332" spans="7:14" x14ac:dyDescent="0.25">
      <c r="G3332" s="3">
        <v>41610</v>
      </c>
      <c r="H3332" t="s">
        <v>78</v>
      </c>
      <c r="I3332" t="s">
        <v>24</v>
      </c>
      <c r="J3332">
        <v>1.4999999999999999E-2</v>
      </c>
      <c r="K3332">
        <v>23</v>
      </c>
      <c r="L3332" s="13">
        <f>VLOOKUP(I3332,FormProductsTable[],2,0)*(1-FormTransactionsTable[[#This Row],[Discount]])</f>
        <v>33.49</v>
      </c>
      <c r="M3332" s="14" t="str">
        <f>VLOOKUP(H3332,FormSalesRepTable[],2,0)</f>
        <v>South</v>
      </c>
      <c r="N3332" s="13">
        <f t="shared" si="54"/>
        <v>770.27</v>
      </c>
    </row>
    <row r="3333" spans="7:14" x14ac:dyDescent="0.25">
      <c r="G3333" s="3">
        <v>41964</v>
      </c>
      <c r="H3333" t="s">
        <v>70</v>
      </c>
      <c r="I3333" t="s">
        <v>36</v>
      </c>
      <c r="J3333">
        <v>2.5000000000000001E-2</v>
      </c>
      <c r="K3333">
        <v>2</v>
      </c>
      <c r="L3333" s="13">
        <f>VLOOKUP(I3333,FormProductsTable[],2,0)*(1-FormTransactionsTable[[#This Row],[Discount]])</f>
        <v>24.375</v>
      </c>
      <c r="M3333" s="14" t="str">
        <f>VLOOKUP(H3333,FormSalesRepTable[],2,0)</f>
        <v>MidWest</v>
      </c>
      <c r="N3333" s="13">
        <f t="shared" si="54"/>
        <v>48.75</v>
      </c>
    </row>
    <row r="3334" spans="7:14" x14ac:dyDescent="0.25">
      <c r="G3334" s="3">
        <v>41408</v>
      </c>
      <c r="H3334" t="s">
        <v>90</v>
      </c>
      <c r="I3334" t="s">
        <v>16</v>
      </c>
      <c r="J3334">
        <v>0</v>
      </c>
      <c r="K3334">
        <v>3</v>
      </c>
      <c r="L3334" s="13">
        <f>VLOOKUP(I3334,FormProductsTable[],2,0)*(1-FormTransactionsTable[[#This Row],[Discount]])</f>
        <v>19.95</v>
      </c>
      <c r="M3334" s="14" t="str">
        <f>VLOOKUP(H3334,FormSalesRepTable[],2,0)</f>
        <v>East</v>
      </c>
      <c r="N3334" s="13">
        <f t="shared" si="54"/>
        <v>59.85</v>
      </c>
    </row>
    <row r="3335" spans="7:14" x14ac:dyDescent="0.25">
      <c r="G3335" s="3">
        <v>41606</v>
      </c>
      <c r="H3335" t="s">
        <v>69</v>
      </c>
      <c r="I3335" t="s">
        <v>21</v>
      </c>
      <c r="J3335">
        <v>0.01</v>
      </c>
      <c r="K3335">
        <v>2</v>
      </c>
      <c r="L3335" s="13">
        <f>VLOOKUP(I3335,FormProductsTable[],2,0)*(1-FormTransactionsTable[[#This Row],[Discount]])</f>
        <v>24.75</v>
      </c>
      <c r="M3335" s="14" t="str">
        <f>VLOOKUP(H3335,FormSalesRepTable[],2,0)</f>
        <v>West</v>
      </c>
      <c r="N3335" s="13">
        <f t="shared" si="54"/>
        <v>49.5</v>
      </c>
    </row>
    <row r="3336" spans="7:14" x14ac:dyDescent="0.25">
      <c r="G3336" s="3">
        <v>41276</v>
      </c>
      <c r="H3336" t="s">
        <v>29</v>
      </c>
      <c r="I3336" t="s">
        <v>21</v>
      </c>
      <c r="J3336">
        <v>1.4999999999999999E-2</v>
      </c>
      <c r="K3336">
        <v>1</v>
      </c>
      <c r="L3336" s="13">
        <f>VLOOKUP(I3336,FormProductsTable[],2,0)*(1-FormTransactionsTable[[#This Row],[Discount]])</f>
        <v>24.625</v>
      </c>
      <c r="M3336" s="14" t="str">
        <f>VLOOKUP(H3336,FormSalesRepTable[],2,0)</f>
        <v>East</v>
      </c>
      <c r="N3336" s="13">
        <f t="shared" si="54"/>
        <v>24.63</v>
      </c>
    </row>
    <row r="3337" spans="7:14" x14ac:dyDescent="0.25">
      <c r="G3337" s="3">
        <v>41593</v>
      </c>
      <c r="H3337" t="s">
        <v>77</v>
      </c>
      <c r="I3337" t="s">
        <v>17</v>
      </c>
      <c r="J3337">
        <v>2.5000000000000001E-2</v>
      </c>
      <c r="K3337">
        <v>2</v>
      </c>
      <c r="L3337" s="13">
        <f>VLOOKUP(I3337,FormProductsTable[],2,0)*(1-FormTransactionsTable[[#This Row],[Discount]])</f>
        <v>22.376249999999999</v>
      </c>
      <c r="M3337" s="14" t="str">
        <f>VLOOKUP(H3337,FormSalesRepTable[],2,0)</f>
        <v>West</v>
      </c>
      <c r="N3337" s="13">
        <f t="shared" si="54"/>
        <v>44.75</v>
      </c>
    </row>
    <row r="3338" spans="7:14" x14ac:dyDescent="0.25">
      <c r="G3338" s="3">
        <v>41404</v>
      </c>
      <c r="H3338" t="s">
        <v>43</v>
      </c>
      <c r="I3338" t="s">
        <v>17</v>
      </c>
      <c r="J3338">
        <v>2.5000000000000001E-2</v>
      </c>
      <c r="K3338">
        <v>2</v>
      </c>
      <c r="L3338" s="13">
        <f>VLOOKUP(I3338,FormProductsTable[],2,0)*(1-FormTransactionsTable[[#This Row],[Discount]])</f>
        <v>22.376249999999999</v>
      </c>
      <c r="M3338" s="14" t="str">
        <f>VLOOKUP(H3338,FormSalesRepTable[],2,0)</f>
        <v>MidWest</v>
      </c>
      <c r="N3338" s="13">
        <f t="shared" si="54"/>
        <v>44.75</v>
      </c>
    </row>
    <row r="3339" spans="7:14" x14ac:dyDescent="0.25">
      <c r="G3339" s="3">
        <v>41614</v>
      </c>
      <c r="H3339" t="s">
        <v>90</v>
      </c>
      <c r="I3339" t="s">
        <v>12</v>
      </c>
      <c r="J3339">
        <v>0</v>
      </c>
      <c r="K3339">
        <v>1</v>
      </c>
      <c r="L3339" s="13">
        <f>VLOOKUP(I3339,FormProductsTable[],2,0)*(1-FormTransactionsTable[[#This Row],[Discount]])</f>
        <v>22.95</v>
      </c>
      <c r="M3339" s="14" t="str">
        <f>VLOOKUP(H3339,FormSalesRepTable[],2,0)</f>
        <v>East</v>
      </c>
      <c r="N3339" s="13">
        <f t="shared" si="54"/>
        <v>22.95</v>
      </c>
    </row>
    <row r="3340" spans="7:14" x14ac:dyDescent="0.25">
      <c r="G3340" s="3">
        <v>41618</v>
      </c>
      <c r="H3340" t="s">
        <v>74</v>
      </c>
      <c r="I3340" t="s">
        <v>17</v>
      </c>
      <c r="J3340">
        <v>0</v>
      </c>
      <c r="K3340">
        <v>2</v>
      </c>
      <c r="L3340" s="13">
        <f>VLOOKUP(I3340,FormProductsTable[],2,0)*(1-FormTransactionsTable[[#This Row],[Discount]])</f>
        <v>22.95</v>
      </c>
      <c r="M3340" s="14" t="str">
        <f>VLOOKUP(H3340,FormSalesRepTable[],2,0)</f>
        <v>West</v>
      </c>
      <c r="N3340" s="13">
        <f t="shared" si="54"/>
        <v>45.9</v>
      </c>
    </row>
    <row r="3341" spans="7:14" x14ac:dyDescent="0.25">
      <c r="G3341" s="3">
        <v>41598</v>
      </c>
      <c r="H3341" t="s">
        <v>77</v>
      </c>
      <c r="I3341" t="s">
        <v>27</v>
      </c>
      <c r="J3341">
        <v>1.4999999999999999E-2</v>
      </c>
      <c r="K3341">
        <v>24</v>
      </c>
      <c r="L3341" s="13">
        <f>VLOOKUP(I3341,FormProductsTable[],2,0)*(1-FormTransactionsTable[[#This Row],[Discount]])</f>
        <v>27.087499999999999</v>
      </c>
      <c r="M3341" s="14" t="str">
        <f>VLOOKUP(H3341,FormSalesRepTable[],2,0)</f>
        <v>West</v>
      </c>
      <c r="N3341" s="13">
        <f t="shared" si="54"/>
        <v>650.1</v>
      </c>
    </row>
    <row r="3342" spans="7:14" x14ac:dyDescent="0.25">
      <c r="G3342" s="3">
        <v>41609</v>
      </c>
      <c r="H3342" t="s">
        <v>39</v>
      </c>
      <c r="I3342" t="s">
        <v>27</v>
      </c>
      <c r="J3342">
        <v>0.03</v>
      </c>
      <c r="K3342">
        <v>1</v>
      </c>
      <c r="L3342" s="13">
        <f>VLOOKUP(I3342,FormProductsTable[],2,0)*(1-FormTransactionsTable[[#This Row],[Discount]])</f>
        <v>26.675000000000001</v>
      </c>
      <c r="M3342" s="14" t="str">
        <f>VLOOKUP(H3342,FormSalesRepTable[],2,0)</f>
        <v>East</v>
      </c>
      <c r="N3342" s="13">
        <f t="shared" si="54"/>
        <v>26.68</v>
      </c>
    </row>
    <row r="3343" spans="7:14" x14ac:dyDescent="0.25">
      <c r="G3343" s="3">
        <v>41606</v>
      </c>
      <c r="H3343" t="s">
        <v>80</v>
      </c>
      <c r="I3343" t="s">
        <v>12</v>
      </c>
      <c r="J3343">
        <v>0.01</v>
      </c>
      <c r="K3343">
        <v>4</v>
      </c>
      <c r="L3343" s="13">
        <f>VLOOKUP(I3343,FormProductsTable[],2,0)*(1-FormTransactionsTable[[#This Row],[Discount]])</f>
        <v>22.720499999999998</v>
      </c>
      <c r="M3343" s="14" t="str">
        <f>VLOOKUP(H3343,FormSalesRepTable[],2,0)</f>
        <v>East</v>
      </c>
      <c r="N3343" s="13">
        <f t="shared" si="54"/>
        <v>90.88</v>
      </c>
    </row>
    <row r="3344" spans="7:14" x14ac:dyDescent="0.25">
      <c r="G3344" s="3">
        <v>41997</v>
      </c>
      <c r="H3344" t="s">
        <v>31</v>
      </c>
      <c r="I3344" t="s">
        <v>17</v>
      </c>
      <c r="J3344">
        <v>0.01</v>
      </c>
      <c r="K3344">
        <v>2</v>
      </c>
      <c r="L3344" s="13">
        <f>VLOOKUP(I3344,FormProductsTable[],2,0)*(1-FormTransactionsTable[[#This Row],[Discount]])</f>
        <v>22.720499999999998</v>
      </c>
      <c r="M3344" s="14" t="str">
        <f>VLOOKUP(H3344,FormSalesRepTable[],2,0)</f>
        <v>West</v>
      </c>
      <c r="N3344" s="13">
        <f t="shared" si="54"/>
        <v>45.44</v>
      </c>
    </row>
    <row r="3345" spans="7:14" x14ac:dyDescent="0.25">
      <c r="G3345" s="3">
        <v>41974</v>
      </c>
      <c r="H3345" t="s">
        <v>20</v>
      </c>
      <c r="I3345" t="s">
        <v>17</v>
      </c>
      <c r="J3345">
        <v>0</v>
      </c>
      <c r="K3345">
        <v>3</v>
      </c>
      <c r="L3345" s="13">
        <f>VLOOKUP(I3345,FormProductsTable[],2,0)*(1-FormTransactionsTable[[#This Row],[Discount]])</f>
        <v>22.95</v>
      </c>
      <c r="M3345" s="14" t="str">
        <f>VLOOKUP(H3345,FormSalesRepTable[],2,0)</f>
        <v>West</v>
      </c>
      <c r="N3345" s="13">
        <f t="shared" si="54"/>
        <v>68.849999999999994</v>
      </c>
    </row>
    <row r="3346" spans="7:14" x14ac:dyDescent="0.25">
      <c r="G3346" s="3">
        <v>41955</v>
      </c>
      <c r="H3346" t="s">
        <v>81</v>
      </c>
      <c r="I3346" t="s">
        <v>16</v>
      </c>
      <c r="J3346">
        <v>2.5000000000000001E-2</v>
      </c>
      <c r="K3346">
        <v>15</v>
      </c>
      <c r="L3346" s="13">
        <f>VLOOKUP(I3346,FormProductsTable[],2,0)*(1-FormTransactionsTable[[#This Row],[Discount]])</f>
        <v>19.451249999999998</v>
      </c>
      <c r="M3346" s="14" t="str">
        <f>VLOOKUP(H3346,FormSalesRepTable[],2,0)</f>
        <v>West</v>
      </c>
      <c r="N3346" s="13">
        <f t="shared" si="54"/>
        <v>291.77</v>
      </c>
    </row>
    <row r="3347" spans="7:14" x14ac:dyDescent="0.25">
      <c r="G3347" s="3">
        <v>41986</v>
      </c>
      <c r="H3347" t="s">
        <v>42</v>
      </c>
      <c r="I3347" t="s">
        <v>17</v>
      </c>
      <c r="J3347">
        <v>0.03</v>
      </c>
      <c r="K3347">
        <v>2</v>
      </c>
      <c r="L3347" s="13">
        <f>VLOOKUP(I3347,FormProductsTable[],2,0)*(1-FormTransactionsTable[[#This Row],[Discount]])</f>
        <v>22.261499999999998</v>
      </c>
      <c r="M3347" s="14" t="str">
        <f>VLOOKUP(H3347,FormSalesRepTable[],2,0)</f>
        <v>MidWest</v>
      </c>
      <c r="N3347" s="13">
        <f t="shared" si="54"/>
        <v>44.52</v>
      </c>
    </row>
    <row r="3348" spans="7:14" x14ac:dyDescent="0.25">
      <c r="G3348" s="3">
        <v>41618</v>
      </c>
      <c r="H3348" t="s">
        <v>61</v>
      </c>
      <c r="I3348" t="s">
        <v>12</v>
      </c>
      <c r="J3348">
        <v>0</v>
      </c>
      <c r="K3348">
        <v>2</v>
      </c>
      <c r="L3348" s="13">
        <f>VLOOKUP(I3348,FormProductsTable[],2,0)*(1-FormTransactionsTable[[#This Row],[Discount]])</f>
        <v>22.95</v>
      </c>
      <c r="M3348" s="14" t="str">
        <f>VLOOKUP(H3348,FormSalesRepTable[],2,0)</f>
        <v>East</v>
      </c>
      <c r="N3348" s="13">
        <f t="shared" si="54"/>
        <v>45.9</v>
      </c>
    </row>
    <row r="3349" spans="7:14" x14ac:dyDescent="0.25">
      <c r="G3349" s="3">
        <v>41567</v>
      </c>
      <c r="H3349" t="s">
        <v>92</v>
      </c>
      <c r="I3349" t="s">
        <v>12</v>
      </c>
      <c r="J3349">
        <v>1.4999999999999999E-2</v>
      </c>
      <c r="K3349">
        <v>2</v>
      </c>
      <c r="L3349" s="13">
        <f>VLOOKUP(I3349,FormProductsTable[],2,0)*(1-FormTransactionsTable[[#This Row],[Discount]])</f>
        <v>22.60575</v>
      </c>
      <c r="M3349" s="14" t="str">
        <f>VLOOKUP(H3349,FormSalesRepTable[],2,0)</f>
        <v>MidWest</v>
      </c>
      <c r="N3349" s="13">
        <f t="shared" si="54"/>
        <v>45.21</v>
      </c>
    </row>
    <row r="3350" spans="7:14" x14ac:dyDescent="0.25">
      <c r="G3350" s="3">
        <v>41851</v>
      </c>
      <c r="H3350" t="s">
        <v>58</v>
      </c>
      <c r="I3350" t="s">
        <v>17</v>
      </c>
      <c r="J3350">
        <v>0.02</v>
      </c>
      <c r="K3350">
        <v>3</v>
      </c>
      <c r="L3350" s="13">
        <f>VLOOKUP(I3350,FormProductsTable[],2,0)*(1-FormTransactionsTable[[#This Row],[Discount]])</f>
        <v>22.491</v>
      </c>
      <c r="M3350" s="14" t="str">
        <f>VLOOKUP(H3350,FormSalesRepTable[],2,0)</f>
        <v>East</v>
      </c>
      <c r="N3350" s="13">
        <f t="shared" si="54"/>
        <v>67.47</v>
      </c>
    </row>
    <row r="3351" spans="7:14" x14ac:dyDescent="0.25">
      <c r="G3351" s="3">
        <v>41968</v>
      </c>
      <c r="H3351" t="s">
        <v>70</v>
      </c>
      <c r="I3351" t="s">
        <v>17</v>
      </c>
      <c r="J3351">
        <v>0.01</v>
      </c>
      <c r="K3351">
        <v>3</v>
      </c>
      <c r="L3351" s="13">
        <f>VLOOKUP(I3351,FormProductsTable[],2,0)*(1-FormTransactionsTable[[#This Row],[Discount]])</f>
        <v>22.720499999999998</v>
      </c>
      <c r="M3351" s="14" t="str">
        <f>VLOOKUP(H3351,FormSalesRepTable[],2,0)</f>
        <v>MidWest</v>
      </c>
      <c r="N3351" s="13">
        <f t="shared" si="54"/>
        <v>68.16</v>
      </c>
    </row>
    <row r="3352" spans="7:14" x14ac:dyDescent="0.25">
      <c r="G3352" s="3">
        <v>41614</v>
      </c>
      <c r="H3352" t="s">
        <v>66</v>
      </c>
      <c r="I3352" t="s">
        <v>33</v>
      </c>
      <c r="J3352">
        <v>1.4999999999999999E-2</v>
      </c>
      <c r="K3352">
        <v>2</v>
      </c>
      <c r="L3352" s="13">
        <f>VLOOKUP(I3352,FormProductsTable[],2,0)*(1-FormTransactionsTable[[#This Row],[Discount]])</f>
        <v>23.147500000000001</v>
      </c>
      <c r="M3352" s="14" t="str">
        <f>VLOOKUP(H3352,FormSalesRepTable[],2,0)</f>
        <v>West</v>
      </c>
      <c r="N3352" s="13">
        <f t="shared" si="54"/>
        <v>46.3</v>
      </c>
    </row>
    <row r="3353" spans="7:14" x14ac:dyDescent="0.25">
      <c r="G3353" s="3">
        <v>41946</v>
      </c>
      <c r="H3353" t="s">
        <v>66</v>
      </c>
      <c r="I3353" t="s">
        <v>41</v>
      </c>
      <c r="J3353">
        <v>0</v>
      </c>
      <c r="K3353">
        <v>3</v>
      </c>
      <c r="L3353" s="13">
        <f>VLOOKUP(I3353,FormProductsTable[],2,0)*(1-FormTransactionsTable[[#This Row],[Discount]])</f>
        <v>19</v>
      </c>
      <c r="M3353" s="14" t="str">
        <f>VLOOKUP(H3353,FormSalesRepTable[],2,0)</f>
        <v>West</v>
      </c>
      <c r="N3353" s="13">
        <f t="shared" si="54"/>
        <v>57</v>
      </c>
    </row>
    <row r="3354" spans="7:14" x14ac:dyDescent="0.25">
      <c r="G3354" s="3">
        <v>41944</v>
      </c>
      <c r="H3354" t="s">
        <v>51</v>
      </c>
      <c r="I3354" t="s">
        <v>7</v>
      </c>
      <c r="J3354">
        <v>0.01</v>
      </c>
      <c r="K3354">
        <v>3</v>
      </c>
      <c r="L3354" s="13">
        <f>VLOOKUP(I3354,FormProductsTable[],2,0)*(1-FormTransactionsTable[[#This Row],[Discount]])</f>
        <v>20.79</v>
      </c>
      <c r="M3354" s="14" t="str">
        <f>VLOOKUP(H3354,FormSalesRepTable[],2,0)</f>
        <v>South</v>
      </c>
      <c r="N3354" s="13">
        <f t="shared" si="54"/>
        <v>62.37</v>
      </c>
    </row>
    <row r="3355" spans="7:14" x14ac:dyDescent="0.25">
      <c r="G3355" s="3">
        <v>41887</v>
      </c>
      <c r="H3355" t="s">
        <v>22</v>
      </c>
      <c r="I3355" t="s">
        <v>16</v>
      </c>
      <c r="J3355">
        <v>0</v>
      </c>
      <c r="K3355">
        <v>2</v>
      </c>
      <c r="L3355" s="13">
        <f>VLOOKUP(I3355,FormProductsTable[],2,0)*(1-FormTransactionsTable[[#This Row],[Discount]])</f>
        <v>19.95</v>
      </c>
      <c r="M3355" s="14" t="str">
        <f>VLOOKUP(H3355,FormSalesRepTable[],2,0)</f>
        <v>East</v>
      </c>
      <c r="N3355" s="13">
        <f t="shared" si="54"/>
        <v>39.9</v>
      </c>
    </row>
    <row r="3356" spans="7:14" x14ac:dyDescent="0.25">
      <c r="G3356" s="3">
        <v>41628</v>
      </c>
      <c r="H3356" t="s">
        <v>39</v>
      </c>
      <c r="I3356" t="s">
        <v>30</v>
      </c>
      <c r="J3356">
        <v>2.5000000000000001E-2</v>
      </c>
      <c r="K3356">
        <v>2</v>
      </c>
      <c r="L3356" s="13">
        <f>VLOOKUP(I3356,FormProductsTable[],2,0)*(1-FormTransactionsTable[[#This Row],[Discount]])</f>
        <v>29.25</v>
      </c>
      <c r="M3356" s="14" t="str">
        <f>VLOOKUP(H3356,FormSalesRepTable[],2,0)</f>
        <v>East</v>
      </c>
      <c r="N3356" s="13">
        <f t="shared" si="54"/>
        <v>58.5</v>
      </c>
    </row>
    <row r="3357" spans="7:14" x14ac:dyDescent="0.25">
      <c r="G3357" s="3">
        <v>41954</v>
      </c>
      <c r="H3357" t="s">
        <v>56</v>
      </c>
      <c r="I3357" t="s">
        <v>16</v>
      </c>
      <c r="J3357">
        <v>0</v>
      </c>
      <c r="K3357">
        <v>3</v>
      </c>
      <c r="L3357" s="13">
        <f>VLOOKUP(I3357,FormProductsTable[],2,0)*(1-FormTransactionsTable[[#This Row],[Discount]])</f>
        <v>19.95</v>
      </c>
      <c r="M3357" s="14" t="str">
        <f>VLOOKUP(H3357,FormSalesRepTable[],2,0)</f>
        <v>South</v>
      </c>
      <c r="N3357" s="13">
        <f t="shared" si="54"/>
        <v>59.85</v>
      </c>
    </row>
    <row r="3358" spans="7:14" x14ac:dyDescent="0.25">
      <c r="G3358" s="3">
        <v>41580</v>
      </c>
      <c r="H3358" t="s">
        <v>84</v>
      </c>
      <c r="I3358" t="s">
        <v>11</v>
      </c>
      <c r="J3358">
        <v>2.5000000000000001E-2</v>
      </c>
      <c r="K3358">
        <v>1</v>
      </c>
      <c r="L3358" s="13">
        <f>VLOOKUP(I3358,FormProductsTable[],2,0)*(1-FormTransactionsTable[[#This Row],[Discount]])</f>
        <v>77.951250000000002</v>
      </c>
      <c r="M3358" s="14" t="str">
        <f>VLOOKUP(H3358,FormSalesRepTable[],2,0)</f>
        <v>West</v>
      </c>
      <c r="N3358" s="13">
        <f t="shared" si="54"/>
        <v>77.95</v>
      </c>
    </row>
    <row r="3359" spans="7:14" x14ac:dyDescent="0.25">
      <c r="G3359" s="3">
        <v>41338</v>
      </c>
      <c r="H3359" t="s">
        <v>54</v>
      </c>
      <c r="I3359" t="s">
        <v>24</v>
      </c>
      <c r="J3359">
        <v>1.4999999999999999E-2</v>
      </c>
      <c r="K3359">
        <v>2</v>
      </c>
      <c r="L3359" s="13">
        <f>VLOOKUP(I3359,FormProductsTable[],2,0)*(1-FormTransactionsTable[[#This Row],[Discount]])</f>
        <v>33.49</v>
      </c>
      <c r="M3359" s="14" t="str">
        <f>VLOOKUP(H3359,FormSalesRepTable[],2,0)</f>
        <v>South</v>
      </c>
      <c r="N3359" s="13">
        <f t="shared" si="54"/>
        <v>66.98</v>
      </c>
    </row>
    <row r="3360" spans="7:14" x14ac:dyDescent="0.25">
      <c r="G3360" s="3">
        <v>41586</v>
      </c>
      <c r="H3360" t="s">
        <v>10</v>
      </c>
      <c r="I3360" t="s">
        <v>7</v>
      </c>
      <c r="J3360">
        <v>1.4999999999999999E-2</v>
      </c>
      <c r="K3360">
        <v>2</v>
      </c>
      <c r="L3360" s="13">
        <f>VLOOKUP(I3360,FormProductsTable[],2,0)*(1-FormTransactionsTable[[#This Row],[Discount]])</f>
        <v>20.684999999999999</v>
      </c>
      <c r="M3360" s="14" t="str">
        <f>VLOOKUP(H3360,FormSalesRepTable[],2,0)</f>
        <v>West</v>
      </c>
      <c r="N3360" s="13">
        <f t="shared" si="54"/>
        <v>41.37</v>
      </c>
    </row>
    <row r="3361" spans="7:14" x14ac:dyDescent="0.25">
      <c r="G3361" s="3">
        <v>41601</v>
      </c>
      <c r="H3361" t="s">
        <v>67</v>
      </c>
      <c r="I3361" t="s">
        <v>21</v>
      </c>
      <c r="J3361">
        <v>0</v>
      </c>
      <c r="K3361">
        <v>2</v>
      </c>
      <c r="L3361" s="13">
        <f>VLOOKUP(I3361,FormProductsTable[],2,0)*(1-FormTransactionsTable[[#This Row],[Discount]])</f>
        <v>25</v>
      </c>
      <c r="M3361" s="14" t="str">
        <f>VLOOKUP(H3361,FormSalesRepTable[],2,0)</f>
        <v>West</v>
      </c>
      <c r="N3361" s="13">
        <f t="shared" si="54"/>
        <v>50</v>
      </c>
    </row>
    <row r="3362" spans="7:14" x14ac:dyDescent="0.25">
      <c r="G3362" s="3">
        <v>41976</v>
      </c>
      <c r="H3362" t="s">
        <v>94</v>
      </c>
      <c r="I3362" t="s">
        <v>24</v>
      </c>
      <c r="J3362">
        <v>0.01</v>
      </c>
      <c r="K3362">
        <v>2</v>
      </c>
      <c r="L3362" s="13">
        <f>VLOOKUP(I3362,FormProductsTable[],2,0)*(1-FormTransactionsTable[[#This Row],[Discount]])</f>
        <v>33.659999999999997</v>
      </c>
      <c r="M3362" s="14" t="str">
        <f>VLOOKUP(H3362,FormSalesRepTable[],2,0)</f>
        <v>South</v>
      </c>
      <c r="N3362" s="13">
        <f t="shared" si="54"/>
        <v>67.319999999999993</v>
      </c>
    </row>
    <row r="3363" spans="7:14" x14ac:dyDescent="0.25">
      <c r="G3363" s="3">
        <v>41977</v>
      </c>
      <c r="H3363" t="s">
        <v>76</v>
      </c>
      <c r="I3363" t="s">
        <v>16</v>
      </c>
      <c r="J3363">
        <v>2.5000000000000001E-2</v>
      </c>
      <c r="K3363">
        <v>3</v>
      </c>
      <c r="L3363" s="13">
        <f>VLOOKUP(I3363,FormProductsTable[],2,0)*(1-FormTransactionsTable[[#This Row],[Discount]])</f>
        <v>19.451249999999998</v>
      </c>
      <c r="M3363" s="14" t="str">
        <f>VLOOKUP(H3363,FormSalesRepTable[],2,0)</f>
        <v>MidWest</v>
      </c>
      <c r="N3363" s="13">
        <f t="shared" si="54"/>
        <v>58.35</v>
      </c>
    </row>
    <row r="3364" spans="7:14" x14ac:dyDescent="0.25">
      <c r="G3364" s="3">
        <v>41562</v>
      </c>
      <c r="H3364" t="s">
        <v>74</v>
      </c>
      <c r="I3364" t="s">
        <v>12</v>
      </c>
      <c r="J3364">
        <v>2.5000000000000001E-2</v>
      </c>
      <c r="K3364">
        <v>1</v>
      </c>
      <c r="L3364" s="13">
        <f>VLOOKUP(I3364,FormProductsTable[],2,0)*(1-FormTransactionsTable[[#This Row],[Discount]])</f>
        <v>22.376249999999999</v>
      </c>
      <c r="M3364" s="14" t="str">
        <f>VLOOKUP(H3364,FormSalesRepTable[],2,0)</f>
        <v>West</v>
      </c>
      <c r="N3364" s="13">
        <f t="shared" si="54"/>
        <v>22.38</v>
      </c>
    </row>
    <row r="3365" spans="7:14" x14ac:dyDescent="0.25">
      <c r="G3365" s="3">
        <v>41620</v>
      </c>
      <c r="H3365" t="s">
        <v>43</v>
      </c>
      <c r="I3365" t="s">
        <v>12</v>
      </c>
      <c r="J3365">
        <v>0.02</v>
      </c>
      <c r="K3365">
        <v>2</v>
      </c>
      <c r="L3365" s="13">
        <f>VLOOKUP(I3365,FormProductsTable[],2,0)*(1-FormTransactionsTable[[#This Row],[Discount]])</f>
        <v>22.491</v>
      </c>
      <c r="M3365" s="14" t="str">
        <f>VLOOKUP(H3365,FormSalesRepTable[],2,0)</f>
        <v>MidWest</v>
      </c>
      <c r="N3365" s="13">
        <f t="shared" si="54"/>
        <v>44.98</v>
      </c>
    </row>
    <row r="3366" spans="7:14" x14ac:dyDescent="0.25">
      <c r="G3366" s="3">
        <v>41904</v>
      </c>
      <c r="H3366" t="s">
        <v>56</v>
      </c>
      <c r="I3366" t="s">
        <v>12</v>
      </c>
      <c r="J3366">
        <v>0.02</v>
      </c>
      <c r="K3366">
        <v>3</v>
      </c>
      <c r="L3366" s="13">
        <f>VLOOKUP(I3366,FormProductsTable[],2,0)*(1-FormTransactionsTable[[#This Row],[Discount]])</f>
        <v>22.491</v>
      </c>
      <c r="M3366" s="14" t="str">
        <f>VLOOKUP(H3366,FormSalesRepTable[],2,0)</f>
        <v>South</v>
      </c>
      <c r="N3366" s="13">
        <f t="shared" si="54"/>
        <v>67.47</v>
      </c>
    </row>
    <row r="3367" spans="7:14" x14ac:dyDescent="0.25">
      <c r="G3367" s="3">
        <v>41276</v>
      </c>
      <c r="H3367" t="s">
        <v>40</v>
      </c>
      <c r="I3367" t="s">
        <v>21</v>
      </c>
      <c r="J3367">
        <v>0</v>
      </c>
      <c r="K3367">
        <v>2</v>
      </c>
      <c r="L3367" s="13">
        <f>VLOOKUP(I3367,FormProductsTable[],2,0)*(1-FormTransactionsTable[[#This Row],[Discount]])</f>
        <v>25</v>
      </c>
      <c r="M3367" s="14" t="str">
        <f>VLOOKUP(H3367,FormSalesRepTable[],2,0)</f>
        <v>South</v>
      </c>
      <c r="N3367" s="13">
        <f t="shared" si="54"/>
        <v>50</v>
      </c>
    </row>
    <row r="3368" spans="7:14" x14ac:dyDescent="0.25">
      <c r="G3368" s="3">
        <v>41960</v>
      </c>
      <c r="H3368" t="s">
        <v>26</v>
      </c>
      <c r="I3368" t="s">
        <v>12</v>
      </c>
      <c r="J3368">
        <v>0.02</v>
      </c>
      <c r="K3368">
        <v>1</v>
      </c>
      <c r="L3368" s="13">
        <f>VLOOKUP(I3368,FormProductsTable[],2,0)*(1-FormTransactionsTable[[#This Row],[Discount]])</f>
        <v>22.491</v>
      </c>
      <c r="M3368" s="14" t="str">
        <f>VLOOKUP(H3368,FormSalesRepTable[],2,0)</f>
        <v>MidWest</v>
      </c>
      <c r="N3368" s="13">
        <f t="shared" si="54"/>
        <v>22.49</v>
      </c>
    </row>
    <row r="3369" spans="7:14" x14ac:dyDescent="0.25">
      <c r="G3369" s="3">
        <v>41947</v>
      </c>
      <c r="H3369" t="s">
        <v>89</v>
      </c>
      <c r="I3369" t="s">
        <v>17</v>
      </c>
      <c r="J3369">
        <v>0</v>
      </c>
      <c r="K3369">
        <v>3</v>
      </c>
      <c r="L3369" s="13">
        <f>VLOOKUP(I3369,FormProductsTable[],2,0)*(1-FormTransactionsTable[[#This Row],[Discount]])</f>
        <v>22.95</v>
      </c>
      <c r="M3369" s="14" t="str">
        <f>VLOOKUP(H3369,FormSalesRepTable[],2,0)</f>
        <v>West</v>
      </c>
      <c r="N3369" s="13">
        <f t="shared" si="54"/>
        <v>68.849999999999994</v>
      </c>
    </row>
    <row r="3370" spans="7:14" x14ac:dyDescent="0.25">
      <c r="G3370" s="3">
        <v>41620</v>
      </c>
      <c r="H3370" t="s">
        <v>73</v>
      </c>
      <c r="I3370" t="s">
        <v>24</v>
      </c>
      <c r="J3370">
        <v>0.03</v>
      </c>
      <c r="K3370">
        <v>3</v>
      </c>
      <c r="L3370" s="13">
        <f>VLOOKUP(I3370,FormProductsTable[],2,0)*(1-FormTransactionsTable[[#This Row],[Discount]])</f>
        <v>32.979999999999997</v>
      </c>
      <c r="M3370" s="14" t="str">
        <f>VLOOKUP(H3370,FormSalesRepTable[],2,0)</f>
        <v>MidWest</v>
      </c>
      <c r="N3370" s="13">
        <f t="shared" si="54"/>
        <v>98.94</v>
      </c>
    </row>
    <row r="3371" spans="7:14" x14ac:dyDescent="0.25">
      <c r="G3371" s="3">
        <v>41764</v>
      </c>
      <c r="H3371" t="s">
        <v>58</v>
      </c>
      <c r="I3371" t="s">
        <v>21</v>
      </c>
      <c r="J3371">
        <v>0</v>
      </c>
      <c r="K3371">
        <v>2</v>
      </c>
      <c r="L3371" s="13">
        <f>VLOOKUP(I3371,FormProductsTable[],2,0)*(1-FormTransactionsTable[[#This Row],[Discount]])</f>
        <v>25</v>
      </c>
      <c r="M3371" s="14" t="str">
        <f>VLOOKUP(H3371,FormSalesRepTable[],2,0)</f>
        <v>East</v>
      </c>
      <c r="N3371" s="13">
        <f t="shared" si="54"/>
        <v>50</v>
      </c>
    </row>
    <row r="3372" spans="7:14" x14ac:dyDescent="0.25">
      <c r="G3372" s="3">
        <v>41844</v>
      </c>
      <c r="H3372" t="s">
        <v>59</v>
      </c>
      <c r="I3372" t="s">
        <v>12</v>
      </c>
      <c r="J3372">
        <v>0.03</v>
      </c>
      <c r="K3372">
        <v>2</v>
      </c>
      <c r="L3372" s="13">
        <f>VLOOKUP(I3372,FormProductsTable[],2,0)*(1-FormTransactionsTable[[#This Row],[Discount]])</f>
        <v>22.261499999999998</v>
      </c>
      <c r="M3372" s="14" t="str">
        <f>VLOOKUP(H3372,FormSalesRepTable[],2,0)</f>
        <v>South</v>
      </c>
      <c r="N3372" s="13">
        <f t="shared" si="54"/>
        <v>44.52</v>
      </c>
    </row>
    <row r="3373" spans="7:14" x14ac:dyDescent="0.25">
      <c r="G3373" s="3">
        <v>41610</v>
      </c>
      <c r="H3373" t="s">
        <v>25</v>
      </c>
      <c r="I3373" t="s">
        <v>12</v>
      </c>
      <c r="J3373">
        <v>0.03</v>
      </c>
      <c r="K3373">
        <v>3</v>
      </c>
      <c r="L3373" s="13">
        <f>VLOOKUP(I3373,FormProductsTable[],2,0)*(1-FormTransactionsTable[[#This Row],[Discount]])</f>
        <v>22.261499999999998</v>
      </c>
      <c r="M3373" s="14" t="str">
        <f>VLOOKUP(H3373,FormSalesRepTable[],2,0)</f>
        <v>West</v>
      </c>
      <c r="N3373" s="13">
        <f t="shared" si="54"/>
        <v>66.78</v>
      </c>
    </row>
    <row r="3374" spans="7:14" x14ac:dyDescent="0.25">
      <c r="G3374" s="3">
        <v>41919</v>
      </c>
      <c r="H3374" t="s">
        <v>63</v>
      </c>
      <c r="I3374" t="s">
        <v>17</v>
      </c>
      <c r="J3374">
        <v>0</v>
      </c>
      <c r="K3374">
        <v>1</v>
      </c>
      <c r="L3374" s="13">
        <f>VLOOKUP(I3374,FormProductsTable[],2,0)*(1-FormTransactionsTable[[#This Row],[Discount]])</f>
        <v>22.95</v>
      </c>
      <c r="M3374" s="14" t="str">
        <f>VLOOKUP(H3374,FormSalesRepTable[],2,0)</f>
        <v>MidWest</v>
      </c>
      <c r="N3374" s="13">
        <f t="shared" si="54"/>
        <v>22.95</v>
      </c>
    </row>
    <row r="3375" spans="7:14" x14ac:dyDescent="0.25">
      <c r="G3375" s="3">
        <v>41633</v>
      </c>
      <c r="H3375" t="s">
        <v>89</v>
      </c>
      <c r="I3375" t="s">
        <v>16</v>
      </c>
      <c r="J3375">
        <v>0.02</v>
      </c>
      <c r="K3375">
        <v>2</v>
      </c>
      <c r="L3375" s="13">
        <f>VLOOKUP(I3375,FormProductsTable[],2,0)*(1-FormTransactionsTable[[#This Row],[Discount]])</f>
        <v>19.550999999999998</v>
      </c>
      <c r="M3375" s="14" t="str">
        <f>VLOOKUP(H3375,FormSalesRepTable[],2,0)</f>
        <v>West</v>
      </c>
      <c r="N3375" s="13">
        <f t="shared" si="54"/>
        <v>39.1</v>
      </c>
    </row>
    <row r="3376" spans="7:14" x14ac:dyDescent="0.25">
      <c r="G3376" s="3">
        <v>41333</v>
      </c>
      <c r="H3376" t="s">
        <v>81</v>
      </c>
      <c r="I3376" t="s">
        <v>7</v>
      </c>
      <c r="J3376">
        <v>0</v>
      </c>
      <c r="K3376">
        <v>1</v>
      </c>
      <c r="L3376" s="13">
        <f>VLOOKUP(I3376,FormProductsTable[],2,0)*(1-FormTransactionsTable[[#This Row],[Discount]])</f>
        <v>21</v>
      </c>
      <c r="M3376" s="14" t="str">
        <f>VLOOKUP(H3376,FormSalesRepTable[],2,0)</f>
        <v>West</v>
      </c>
      <c r="N3376" s="13">
        <f t="shared" si="54"/>
        <v>21</v>
      </c>
    </row>
    <row r="3377" spans="7:14" x14ac:dyDescent="0.25">
      <c r="G3377" s="3">
        <v>41968</v>
      </c>
      <c r="H3377" t="s">
        <v>45</v>
      </c>
      <c r="I3377" t="s">
        <v>24</v>
      </c>
      <c r="J3377">
        <v>1.4999999999999999E-2</v>
      </c>
      <c r="K3377">
        <v>4</v>
      </c>
      <c r="L3377" s="13">
        <f>VLOOKUP(I3377,FormProductsTable[],2,0)*(1-FormTransactionsTable[[#This Row],[Discount]])</f>
        <v>33.49</v>
      </c>
      <c r="M3377" s="14" t="str">
        <f>VLOOKUP(H3377,FormSalesRepTable[],2,0)</f>
        <v>MidWest</v>
      </c>
      <c r="N3377" s="13">
        <f t="shared" si="54"/>
        <v>133.96</v>
      </c>
    </row>
    <row r="3378" spans="7:14" x14ac:dyDescent="0.25">
      <c r="G3378" s="3">
        <v>41318</v>
      </c>
      <c r="H3378" t="s">
        <v>57</v>
      </c>
      <c r="I3378" t="s">
        <v>17</v>
      </c>
      <c r="J3378">
        <v>0.03</v>
      </c>
      <c r="K3378">
        <v>1</v>
      </c>
      <c r="L3378" s="13">
        <f>VLOOKUP(I3378,FormProductsTable[],2,0)*(1-FormTransactionsTable[[#This Row],[Discount]])</f>
        <v>22.261499999999998</v>
      </c>
      <c r="M3378" s="14" t="str">
        <f>VLOOKUP(H3378,FormSalesRepTable[],2,0)</f>
        <v>East</v>
      </c>
      <c r="N3378" s="13">
        <f t="shared" si="54"/>
        <v>22.26</v>
      </c>
    </row>
    <row r="3379" spans="7:14" x14ac:dyDescent="0.25">
      <c r="G3379" s="3">
        <v>41993</v>
      </c>
      <c r="H3379" t="s">
        <v>58</v>
      </c>
      <c r="I3379" t="s">
        <v>12</v>
      </c>
      <c r="J3379">
        <v>2.5000000000000001E-2</v>
      </c>
      <c r="K3379">
        <v>1</v>
      </c>
      <c r="L3379" s="13">
        <f>VLOOKUP(I3379,FormProductsTable[],2,0)*(1-FormTransactionsTable[[#This Row],[Discount]])</f>
        <v>22.376249999999999</v>
      </c>
      <c r="M3379" s="14" t="str">
        <f>VLOOKUP(H3379,FormSalesRepTable[],2,0)</f>
        <v>East</v>
      </c>
      <c r="N3379" s="13">
        <f t="shared" si="54"/>
        <v>22.38</v>
      </c>
    </row>
    <row r="3380" spans="7:14" x14ac:dyDescent="0.25">
      <c r="G3380" s="3">
        <v>41600</v>
      </c>
      <c r="H3380" t="s">
        <v>32</v>
      </c>
      <c r="I3380" t="s">
        <v>27</v>
      </c>
      <c r="J3380">
        <v>0</v>
      </c>
      <c r="K3380">
        <v>2</v>
      </c>
      <c r="L3380" s="13">
        <f>VLOOKUP(I3380,FormProductsTable[],2,0)*(1-FormTransactionsTable[[#This Row],[Discount]])</f>
        <v>27.5</v>
      </c>
      <c r="M3380" s="14" t="str">
        <f>VLOOKUP(H3380,FormSalesRepTable[],2,0)</f>
        <v>MidWest</v>
      </c>
      <c r="N3380" s="13">
        <f t="shared" si="54"/>
        <v>55</v>
      </c>
    </row>
    <row r="3381" spans="7:14" x14ac:dyDescent="0.25">
      <c r="G3381" s="3">
        <v>41625</v>
      </c>
      <c r="H3381" t="s">
        <v>60</v>
      </c>
      <c r="I3381" t="s">
        <v>30</v>
      </c>
      <c r="J3381">
        <v>0.03</v>
      </c>
      <c r="K3381">
        <v>11</v>
      </c>
      <c r="L3381" s="13">
        <f>VLOOKUP(I3381,FormProductsTable[],2,0)*(1-FormTransactionsTable[[#This Row],[Discount]])</f>
        <v>29.099999999999998</v>
      </c>
      <c r="M3381" s="14" t="str">
        <f>VLOOKUP(H3381,FormSalesRepTable[],2,0)</f>
        <v>South</v>
      </c>
      <c r="N3381" s="13">
        <f t="shared" si="54"/>
        <v>320.10000000000002</v>
      </c>
    </row>
    <row r="3382" spans="7:14" x14ac:dyDescent="0.25">
      <c r="G3382" s="3">
        <v>41971</v>
      </c>
      <c r="H3382" t="s">
        <v>47</v>
      </c>
      <c r="I3382" t="s">
        <v>16</v>
      </c>
      <c r="J3382">
        <v>0</v>
      </c>
      <c r="K3382">
        <v>2</v>
      </c>
      <c r="L3382" s="13">
        <f>VLOOKUP(I3382,FormProductsTable[],2,0)*(1-FormTransactionsTable[[#This Row],[Discount]])</f>
        <v>19.95</v>
      </c>
      <c r="M3382" s="14" t="str">
        <f>VLOOKUP(H3382,FormSalesRepTable[],2,0)</f>
        <v>MidWest</v>
      </c>
      <c r="N3382" s="13">
        <f t="shared" si="54"/>
        <v>39.9</v>
      </c>
    </row>
    <row r="3383" spans="7:14" x14ac:dyDescent="0.25">
      <c r="G3383" s="3">
        <v>41626</v>
      </c>
      <c r="H3383" t="s">
        <v>45</v>
      </c>
      <c r="I3383" t="s">
        <v>24</v>
      </c>
      <c r="J3383">
        <v>1.4999999999999999E-2</v>
      </c>
      <c r="K3383">
        <v>2</v>
      </c>
      <c r="L3383" s="13">
        <f>VLOOKUP(I3383,FormProductsTable[],2,0)*(1-FormTransactionsTable[[#This Row],[Discount]])</f>
        <v>33.49</v>
      </c>
      <c r="M3383" s="14" t="str">
        <f>VLOOKUP(H3383,FormSalesRepTable[],2,0)</f>
        <v>MidWest</v>
      </c>
      <c r="N3383" s="13">
        <f t="shared" si="54"/>
        <v>66.98</v>
      </c>
    </row>
    <row r="3384" spans="7:14" x14ac:dyDescent="0.25">
      <c r="G3384" s="3">
        <v>41997</v>
      </c>
      <c r="H3384" t="s">
        <v>91</v>
      </c>
      <c r="I3384" t="s">
        <v>7</v>
      </c>
      <c r="J3384">
        <v>0.03</v>
      </c>
      <c r="K3384">
        <v>3</v>
      </c>
      <c r="L3384" s="13">
        <f>VLOOKUP(I3384,FormProductsTable[],2,0)*(1-FormTransactionsTable[[#This Row],[Discount]])</f>
        <v>20.37</v>
      </c>
      <c r="M3384" s="14" t="str">
        <f>VLOOKUP(H3384,FormSalesRepTable[],2,0)</f>
        <v>West</v>
      </c>
      <c r="N3384" s="13">
        <f t="shared" si="54"/>
        <v>61.11</v>
      </c>
    </row>
    <row r="3385" spans="7:14" x14ac:dyDescent="0.25">
      <c r="G3385" s="3">
        <v>41594</v>
      </c>
      <c r="H3385" t="s">
        <v>71</v>
      </c>
      <c r="I3385" t="s">
        <v>36</v>
      </c>
      <c r="J3385">
        <v>0</v>
      </c>
      <c r="K3385">
        <v>3</v>
      </c>
      <c r="L3385" s="13">
        <f>VLOOKUP(I3385,FormProductsTable[],2,0)*(1-FormTransactionsTable[[#This Row],[Discount]])</f>
        <v>25</v>
      </c>
      <c r="M3385" s="14" t="str">
        <f>VLOOKUP(H3385,FormSalesRepTable[],2,0)</f>
        <v>East</v>
      </c>
      <c r="N3385" s="13">
        <f t="shared" si="54"/>
        <v>75</v>
      </c>
    </row>
    <row r="3386" spans="7:14" x14ac:dyDescent="0.25">
      <c r="G3386" s="3">
        <v>41509</v>
      </c>
      <c r="H3386" t="s">
        <v>43</v>
      </c>
      <c r="I3386" t="s">
        <v>16</v>
      </c>
      <c r="J3386">
        <v>1.4999999999999999E-2</v>
      </c>
      <c r="K3386">
        <v>2</v>
      </c>
      <c r="L3386" s="13">
        <f>VLOOKUP(I3386,FormProductsTable[],2,0)*(1-FormTransactionsTable[[#This Row],[Discount]])</f>
        <v>19.650749999999999</v>
      </c>
      <c r="M3386" s="14" t="str">
        <f>VLOOKUP(H3386,FormSalesRepTable[],2,0)</f>
        <v>MidWest</v>
      </c>
      <c r="N3386" s="13">
        <f t="shared" si="54"/>
        <v>39.299999999999997</v>
      </c>
    </row>
    <row r="3387" spans="7:14" x14ac:dyDescent="0.25">
      <c r="G3387" s="3">
        <v>41625</v>
      </c>
      <c r="H3387" t="s">
        <v>13</v>
      </c>
      <c r="I3387" t="s">
        <v>36</v>
      </c>
      <c r="J3387">
        <v>0</v>
      </c>
      <c r="K3387">
        <v>1</v>
      </c>
      <c r="L3387" s="13">
        <f>VLOOKUP(I3387,FormProductsTable[],2,0)*(1-FormTransactionsTable[[#This Row],[Discount]])</f>
        <v>25</v>
      </c>
      <c r="M3387" s="14" t="str">
        <f>VLOOKUP(H3387,FormSalesRepTable[],2,0)</f>
        <v>West</v>
      </c>
      <c r="N3387" s="13">
        <f t="shared" si="54"/>
        <v>25</v>
      </c>
    </row>
    <row r="3388" spans="7:14" x14ac:dyDescent="0.25">
      <c r="G3388" s="3">
        <v>41690</v>
      </c>
      <c r="H3388" t="s">
        <v>49</v>
      </c>
      <c r="I3388" t="s">
        <v>16</v>
      </c>
      <c r="J3388">
        <v>0.03</v>
      </c>
      <c r="K3388">
        <v>3</v>
      </c>
      <c r="L3388" s="13">
        <f>VLOOKUP(I3388,FormProductsTable[],2,0)*(1-FormTransactionsTable[[#This Row],[Discount]])</f>
        <v>19.351499999999998</v>
      </c>
      <c r="M3388" s="14" t="str">
        <f>VLOOKUP(H3388,FormSalesRepTable[],2,0)</f>
        <v>MidWest</v>
      </c>
      <c r="N3388" s="13">
        <f t="shared" si="54"/>
        <v>58.05</v>
      </c>
    </row>
    <row r="3389" spans="7:14" x14ac:dyDescent="0.25">
      <c r="G3389" s="3">
        <v>41993</v>
      </c>
      <c r="H3389" t="s">
        <v>52</v>
      </c>
      <c r="I3389" t="s">
        <v>17</v>
      </c>
      <c r="J3389">
        <v>0.03</v>
      </c>
      <c r="K3389">
        <v>1</v>
      </c>
      <c r="L3389" s="13">
        <f>VLOOKUP(I3389,FormProductsTable[],2,0)*(1-FormTransactionsTable[[#This Row],[Discount]])</f>
        <v>22.261499999999998</v>
      </c>
      <c r="M3389" s="14" t="str">
        <f>VLOOKUP(H3389,FormSalesRepTable[],2,0)</f>
        <v>West</v>
      </c>
      <c r="N3389" s="13">
        <f t="shared" si="54"/>
        <v>22.26</v>
      </c>
    </row>
    <row r="3390" spans="7:14" x14ac:dyDescent="0.25">
      <c r="G3390" s="3">
        <v>41947</v>
      </c>
      <c r="H3390" t="s">
        <v>29</v>
      </c>
      <c r="I3390" t="s">
        <v>16</v>
      </c>
      <c r="J3390">
        <v>2.5000000000000001E-2</v>
      </c>
      <c r="K3390">
        <v>14</v>
      </c>
      <c r="L3390" s="13">
        <f>VLOOKUP(I3390,FormProductsTable[],2,0)*(1-FormTransactionsTable[[#This Row],[Discount]])</f>
        <v>19.451249999999998</v>
      </c>
      <c r="M3390" s="14" t="str">
        <f>VLOOKUP(H3390,FormSalesRepTable[],2,0)</f>
        <v>East</v>
      </c>
      <c r="N3390" s="13">
        <f t="shared" si="54"/>
        <v>272.32</v>
      </c>
    </row>
    <row r="3391" spans="7:14" x14ac:dyDescent="0.25">
      <c r="G3391" s="3">
        <v>41981</v>
      </c>
      <c r="H3391" t="s">
        <v>43</v>
      </c>
      <c r="I3391" t="s">
        <v>16</v>
      </c>
      <c r="J3391">
        <v>2.5000000000000001E-2</v>
      </c>
      <c r="K3391">
        <v>3</v>
      </c>
      <c r="L3391" s="13">
        <f>VLOOKUP(I3391,FormProductsTable[],2,0)*(1-FormTransactionsTable[[#This Row],[Discount]])</f>
        <v>19.451249999999998</v>
      </c>
      <c r="M3391" s="14" t="str">
        <f>VLOOKUP(H3391,FormSalesRepTable[],2,0)</f>
        <v>MidWest</v>
      </c>
      <c r="N3391" s="13">
        <f t="shared" si="54"/>
        <v>58.35</v>
      </c>
    </row>
    <row r="3392" spans="7:14" x14ac:dyDescent="0.25">
      <c r="G3392" s="3">
        <v>41479</v>
      </c>
      <c r="H3392" t="s">
        <v>15</v>
      </c>
      <c r="I3392" t="s">
        <v>24</v>
      </c>
      <c r="J3392">
        <v>0</v>
      </c>
      <c r="K3392">
        <v>1</v>
      </c>
      <c r="L3392" s="13">
        <f>VLOOKUP(I3392,FormProductsTable[],2,0)*(1-FormTransactionsTable[[#This Row],[Discount]])</f>
        <v>34</v>
      </c>
      <c r="M3392" s="14" t="str">
        <f>VLOOKUP(H3392,FormSalesRepTable[],2,0)</f>
        <v>MidWest</v>
      </c>
      <c r="N3392" s="13">
        <f t="shared" si="54"/>
        <v>34</v>
      </c>
    </row>
    <row r="3393" spans="7:14" x14ac:dyDescent="0.25">
      <c r="G3393" s="3">
        <v>41317</v>
      </c>
      <c r="H3393" t="s">
        <v>71</v>
      </c>
      <c r="I3393" t="s">
        <v>27</v>
      </c>
      <c r="J3393">
        <v>1.4999999999999999E-2</v>
      </c>
      <c r="K3393">
        <v>1</v>
      </c>
      <c r="L3393" s="13">
        <f>VLOOKUP(I3393,FormProductsTable[],2,0)*(1-FormTransactionsTable[[#This Row],[Discount]])</f>
        <v>27.087499999999999</v>
      </c>
      <c r="M3393" s="14" t="str">
        <f>VLOOKUP(H3393,FormSalesRepTable[],2,0)</f>
        <v>East</v>
      </c>
      <c r="N3393" s="13">
        <f t="shared" si="54"/>
        <v>27.09</v>
      </c>
    </row>
    <row r="3394" spans="7:14" x14ac:dyDescent="0.25">
      <c r="G3394" s="3">
        <v>41981</v>
      </c>
      <c r="H3394" t="s">
        <v>90</v>
      </c>
      <c r="I3394" t="s">
        <v>7</v>
      </c>
      <c r="J3394">
        <v>0</v>
      </c>
      <c r="K3394">
        <v>2</v>
      </c>
      <c r="L3394" s="13">
        <f>VLOOKUP(I3394,FormProductsTable[],2,0)*(1-FormTransactionsTable[[#This Row],[Discount]])</f>
        <v>21</v>
      </c>
      <c r="M3394" s="14" t="str">
        <f>VLOOKUP(H3394,FormSalesRepTable[],2,0)</f>
        <v>East</v>
      </c>
      <c r="N3394" s="13">
        <f t="shared" si="54"/>
        <v>42</v>
      </c>
    </row>
    <row r="3395" spans="7:14" x14ac:dyDescent="0.25">
      <c r="G3395" s="3">
        <v>41626</v>
      </c>
      <c r="H3395" t="s">
        <v>23</v>
      </c>
      <c r="I3395" t="s">
        <v>16</v>
      </c>
      <c r="J3395">
        <v>0</v>
      </c>
      <c r="K3395">
        <v>2</v>
      </c>
      <c r="L3395" s="13">
        <f>VLOOKUP(I3395,FormProductsTable[],2,0)*(1-FormTransactionsTable[[#This Row],[Discount]])</f>
        <v>19.95</v>
      </c>
      <c r="M3395" s="14" t="str">
        <f>VLOOKUP(H3395,FormSalesRepTable[],2,0)</f>
        <v>MidWest</v>
      </c>
      <c r="N3395" s="13">
        <f t="shared" ref="N3395:N3458" si="55">ROUND(L3395*K3395,2)</f>
        <v>39.9</v>
      </c>
    </row>
    <row r="3396" spans="7:14" x14ac:dyDescent="0.25">
      <c r="G3396" s="3">
        <v>41987</v>
      </c>
      <c r="H3396" t="s">
        <v>81</v>
      </c>
      <c r="I3396" t="s">
        <v>16</v>
      </c>
      <c r="J3396">
        <v>0.03</v>
      </c>
      <c r="K3396">
        <v>1</v>
      </c>
      <c r="L3396" s="13">
        <f>VLOOKUP(I3396,FormProductsTable[],2,0)*(1-FormTransactionsTable[[#This Row],[Discount]])</f>
        <v>19.351499999999998</v>
      </c>
      <c r="M3396" s="14" t="str">
        <f>VLOOKUP(H3396,FormSalesRepTable[],2,0)</f>
        <v>West</v>
      </c>
      <c r="N3396" s="13">
        <f t="shared" si="55"/>
        <v>19.350000000000001</v>
      </c>
    </row>
    <row r="3397" spans="7:14" x14ac:dyDescent="0.25">
      <c r="G3397" s="3">
        <v>41589</v>
      </c>
      <c r="H3397" t="s">
        <v>40</v>
      </c>
      <c r="I3397" t="s">
        <v>30</v>
      </c>
      <c r="J3397">
        <v>0</v>
      </c>
      <c r="K3397">
        <v>2</v>
      </c>
      <c r="L3397" s="13">
        <f>VLOOKUP(I3397,FormProductsTable[],2,0)*(1-FormTransactionsTable[[#This Row],[Discount]])</f>
        <v>30</v>
      </c>
      <c r="M3397" s="14" t="str">
        <f>VLOOKUP(H3397,FormSalesRepTable[],2,0)</f>
        <v>South</v>
      </c>
      <c r="N3397" s="13">
        <f t="shared" si="55"/>
        <v>60</v>
      </c>
    </row>
    <row r="3398" spans="7:14" x14ac:dyDescent="0.25">
      <c r="G3398" s="3">
        <v>41886</v>
      </c>
      <c r="H3398" t="s">
        <v>73</v>
      </c>
      <c r="I3398" t="s">
        <v>36</v>
      </c>
      <c r="J3398">
        <v>0.01</v>
      </c>
      <c r="K3398">
        <v>2</v>
      </c>
      <c r="L3398" s="13">
        <f>VLOOKUP(I3398,FormProductsTable[],2,0)*(1-FormTransactionsTable[[#This Row],[Discount]])</f>
        <v>24.75</v>
      </c>
      <c r="M3398" s="14" t="str">
        <f>VLOOKUP(H3398,FormSalesRepTable[],2,0)</f>
        <v>MidWest</v>
      </c>
      <c r="N3398" s="13">
        <f t="shared" si="55"/>
        <v>49.5</v>
      </c>
    </row>
    <row r="3399" spans="7:14" x14ac:dyDescent="0.25">
      <c r="G3399" s="3">
        <v>41586</v>
      </c>
      <c r="H3399" t="s">
        <v>85</v>
      </c>
      <c r="I3399" t="s">
        <v>16</v>
      </c>
      <c r="J3399">
        <v>0</v>
      </c>
      <c r="K3399">
        <v>1</v>
      </c>
      <c r="L3399" s="13">
        <f>VLOOKUP(I3399,FormProductsTable[],2,0)*(1-FormTransactionsTable[[#This Row],[Discount]])</f>
        <v>19.95</v>
      </c>
      <c r="M3399" s="14" t="str">
        <f>VLOOKUP(H3399,FormSalesRepTable[],2,0)</f>
        <v>West</v>
      </c>
      <c r="N3399" s="13">
        <f t="shared" si="55"/>
        <v>19.95</v>
      </c>
    </row>
    <row r="3400" spans="7:14" x14ac:dyDescent="0.25">
      <c r="G3400" s="3">
        <v>41624</v>
      </c>
      <c r="H3400" t="s">
        <v>63</v>
      </c>
      <c r="I3400" t="s">
        <v>17</v>
      </c>
      <c r="J3400">
        <v>0</v>
      </c>
      <c r="K3400">
        <v>1</v>
      </c>
      <c r="L3400" s="13">
        <f>VLOOKUP(I3400,FormProductsTable[],2,0)*(1-FormTransactionsTable[[#This Row],[Discount]])</f>
        <v>22.95</v>
      </c>
      <c r="M3400" s="14" t="str">
        <f>VLOOKUP(H3400,FormSalesRepTable[],2,0)</f>
        <v>MidWest</v>
      </c>
      <c r="N3400" s="13">
        <f t="shared" si="55"/>
        <v>22.95</v>
      </c>
    </row>
    <row r="3401" spans="7:14" x14ac:dyDescent="0.25">
      <c r="G3401" s="3">
        <v>41584</v>
      </c>
      <c r="H3401" t="s">
        <v>72</v>
      </c>
      <c r="I3401" t="s">
        <v>30</v>
      </c>
      <c r="J3401">
        <v>0</v>
      </c>
      <c r="K3401">
        <v>4</v>
      </c>
      <c r="L3401" s="13">
        <f>VLOOKUP(I3401,FormProductsTable[],2,0)*(1-FormTransactionsTable[[#This Row],[Discount]])</f>
        <v>30</v>
      </c>
      <c r="M3401" s="14" t="str">
        <f>VLOOKUP(H3401,FormSalesRepTable[],2,0)</f>
        <v>West</v>
      </c>
      <c r="N3401" s="13">
        <f t="shared" si="55"/>
        <v>120</v>
      </c>
    </row>
    <row r="3402" spans="7:14" x14ac:dyDescent="0.25">
      <c r="G3402" s="3">
        <v>41945</v>
      </c>
      <c r="H3402" t="s">
        <v>87</v>
      </c>
      <c r="I3402" t="s">
        <v>16</v>
      </c>
      <c r="J3402">
        <v>0</v>
      </c>
      <c r="K3402">
        <v>1</v>
      </c>
      <c r="L3402" s="13">
        <f>VLOOKUP(I3402,FormProductsTable[],2,0)*(1-FormTransactionsTable[[#This Row],[Discount]])</f>
        <v>19.95</v>
      </c>
      <c r="M3402" s="14" t="str">
        <f>VLOOKUP(H3402,FormSalesRepTable[],2,0)</f>
        <v>MidWest</v>
      </c>
      <c r="N3402" s="13">
        <f t="shared" si="55"/>
        <v>19.95</v>
      </c>
    </row>
    <row r="3403" spans="7:14" x14ac:dyDescent="0.25">
      <c r="G3403" s="3">
        <v>41983</v>
      </c>
      <c r="H3403" t="s">
        <v>42</v>
      </c>
      <c r="I3403" t="s">
        <v>16</v>
      </c>
      <c r="J3403">
        <v>0</v>
      </c>
      <c r="K3403">
        <v>2</v>
      </c>
      <c r="L3403" s="13">
        <f>VLOOKUP(I3403,FormProductsTable[],2,0)*(1-FormTransactionsTable[[#This Row],[Discount]])</f>
        <v>19.95</v>
      </c>
      <c r="M3403" s="14" t="str">
        <f>VLOOKUP(H3403,FormSalesRepTable[],2,0)</f>
        <v>MidWest</v>
      </c>
      <c r="N3403" s="13">
        <f t="shared" si="55"/>
        <v>39.9</v>
      </c>
    </row>
    <row r="3404" spans="7:14" x14ac:dyDescent="0.25">
      <c r="G3404" s="3">
        <v>41615</v>
      </c>
      <c r="H3404" t="s">
        <v>73</v>
      </c>
      <c r="I3404" t="s">
        <v>36</v>
      </c>
      <c r="J3404">
        <v>0.03</v>
      </c>
      <c r="K3404">
        <v>2</v>
      </c>
      <c r="L3404" s="13">
        <f>VLOOKUP(I3404,FormProductsTable[],2,0)*(1-FormTransactionsTable[[#This Row],[Discount]])</f>
        <v>24.25</v>
      </c>
      <c r="M3404" s="14" t="str">
        <f>VLOOKUP(H3404,FormSalesRepTable[],2,0)</f>
        <v>MidWest</v>
      </c>
      <c r="N3404" s="13">
        <f t="shared" si="55"/>
        <v>48.5</v>
      </c>
    </row>
    <row r="3405" spans="7:14" x14ac:dyDescent="0.25">
      <c r="G3405" s="3">
        <v>41991</v>
      </c>
      <c r="H3405" t="s">
        <v>64</v>
      </c>
      <c r="I3405" t="s">
        <v>7</v>
      </c>
      <c r="J3405">
        <v>0.01</v>
      </c>
      <c r="K3405">
        <v>3</v>
      </c>
      <c r="L3405" s="13">
        <f>VLOOKUP(I3405,FormProductsTable[],2,0)*(1-FormTransactionsTable[[#This Row],[Discount]])</f>
        <v>20.79</v>
      </c>
      <c r="M3405" s="14" t="str">
        <f>VLOOKUP(H3405,FormSalesRepTable[],2,0)</f>
        <v>West</v>
      </c>
      <c r="N3405" s="13">
        <f t="shared" si="55"/>
        <v>62.37</v>
      </c>
    </row>
    <row r="3406" spans="7:14" x14ac:dyDescent="0.25">
      <c r="G3406" s="3">
        <v>41620</v>
      </c>
      <c r="H3406" t="s">
        <v>88</v>
      </c>
      <c r="I3406" t="s">
        <v>30</v>
      </c>
      <c r="J3406">
        <v>0</v>
      </c>
      <c r="K3406">
        <v>8</v>
      </c>
      <c r="L3406" s="13">
        <f>VLOOKUP(I3406,FormProductsTable[],2,0)*(1-FormTransactionsTable[[#This Row],[Discount]])</f>
        <v>30</v>
      </c>
      <c r="M3406" s="14" t="str">
        <f>VLOOKUP(H3406,FormSalesRepTable[],2,0)</f>
        <v>West</v>
      </c>
      <c r="N3406" s="13">
        <f t="shared" si="55"/>
        <v>240</v>
      </c>
    </row>
    <row r="3407" spans="7:14" x14ac:dyDescent="0.25">
      <c r="G3407" s="3">
        <v>41692</v>
      </c>
      <c r="H3407" t="s">
        <v>29</v>
      </c>
      <c r="I3407" t="s">
        <v>30</v>
      </c>
      <c r="J3407">
        <v>1.4999999999999999E-2</v>
      </c>
      <c r="K3407">
        <v>1</v>
      </c>
      <c r="L3407" s="13">
        <f>VLOOKUP(I3407,FormProductsTable[],2,0)*(1-FormTransactionsTable[[#This Row],[Discount]])</f>
        <v>29.55</v>
      </c>
      <c r="M3407" s="14" t="str">
        <f>VLOOKUP(H3407,FormSalesRepTable[],2,0)</f>
        <v>East</v>
      </c>
      <c r="N3407" s="13">
        <f t="shared" si="55"/>
        <v>29.55</v>
      </c>
    </row>
    <row r="3408" spans="7:14" x14ac:dyDescent="0.25">
      <c r="G3408" s="3">
        <v>41952</v>
      </c>
      <c r="H3408" t="s">
        <v>72</v>
      </c>
      <c r="I3408" t="s">
        <v>12</v>
      </c>
      <c r="J3408">
        <v>1.4999999999999999E-2</v>
      </c>
      <c r="K3408">
        <v>1</v>
      </c>
      <c r="L3408" s="13">
        <f>VLOOKUP(I3408,FormProductsTable[],2,0)*(1-FormTransactionsTable[[#This Row],[Discount]])</f>
        <v>22.60575</v>
      </c>
      <c r="M3408" s="14" t="str">
        <f>VLOOKUP(H3408,FormSalesRepTable[],2,0)</f>
        <v>West</v>
      </c>
      <c r="N3408" s="13">
        <f t="shared" si="55"/>
        <v>22.61</v>
      </c>
    </row>
    <row r="3409" spans="7:14" x14ac:dyDescent="0.25">
      <c r="G3409" s="3">
        <v>41947</v>
      </c>
      <c r="H3409" t="s">
        <v>69</v>
      </c>
      <c r="I3409" t="s">
        <v>27</v>
      </c>
      <c r="J3409">
        <v>0</v>
      </c>
      <c r="K3409">
        <v>2</v>
      </c>
      <c r="L3409" s="13">
        <f>VLOOKUP(I3409,FormProductsTable[],2,0)*(1-FormTransactionsTable[[#This Row],[Discount]])</f>
        <v>27.5</v>
      </c>
      <c r="M3409" s="14" t="str">
        <f>VLOOKUP(H3409,FormSalesRepTable[],2,0)</f>
        <v>West</v>
      </c>
      <c r="N3409" s="13">
        <f t="shared" si="55"/>
        <v>55</v>
      </c>
    </row>
    <row r="3410" spans="7:14" x14ac:dyDescent="0.25">
      <c r="G3410" s="3">
        <v>41825</v>
      </c>
      <c r="H3410" t="s">
        <v>58</v>
      </c>
      <c r="I3410" t="s">
        <v>41</v>
      </c>
      <c r="J3410">
        <v>2.5000000000000001E-2</v>
      </c>
      <c r="K3410">
        <v>2</v>
      </c>
      <c r="L3410" s="13">
        <f>VLOOKUP(I3410,FormProductsTable[],2,0)*(1-FormTransactionsTable[[#This Row],[Discount]])</f>
        <v>18.524999999999999</v>
      </c>
      <c r="M3410" s="14" t="str">
        <f>VLOOKUP(H3410,FormSalesRepTable[],2,0)</f>
        <v>East</v>
      </c>
      <c r="N3410" s="13">
        <f t="shared" si="55"/>
        <v>37.049999999999997</v>
      </c>
    </row>
    <row r="3411" spans="7:14" x14ac:dyDescent="0.25">
      <c r="G3411" s="3">
        <v>41874</v>
      </c>
      <c r="H3411" t="s">
        <v>42</v>
      </c>
      <c r="I3411" t="s">
        <v>16</v>
      </c>
      <c r="J3411">
        <v>0</v>
      </c>
      <c r="K3411">
        <v>2</v>
      </c>
      <c r="L3411" s="13">
        <f>VLOOKUP(I3411,FormProductsTable[],2,0)*(1-FormTransactionsTable[[#This Row],[Discount]])</f>
        <v>19.95</v>
      </c>
      <c r="M3411" s="14" t="str">
        <f>VLOOKUP(H3411,FormSalesRepTable[],2,0)</f>
        <v>MidWest</v>
      </c>
      <c r="N3411" s="13">
        <f t="shared" si="55"/>
        <v>39.9</v>
      </c>
    </row>
    <row r="3412" spans="7:14" x14ac:dyDescent="0.25">
      <c r="G3412" s="3">
        <v>41618</v>
      </c>
      <c r="H3412" t="s">
        <v>91</v>
      </c>
      <c r="I3412" t="s">
        <v>21</v>
      </c>
      <c r="J3412">
        <v>0.02</v>
      </c>
      <c r="K3412">
        <v>3</v>
      </c>
      <c r="L3412" s="13">
        <f>VLOOKUP(I3412,FormProductsTable[],2,0)*(1-FormTransactionsTable[[#This Row],[Discount]])</f>
        <v>24.5</v>
      </c>
      <c r="M3412" s="14" t="str">
        <f>VLOOKUP(H3412,FormSalesRepTable[],2,0)</f>
        <v>West</v>
      </c>
      <c r="N3412" s="13">
        <f t="shared" si="55"/>
        <v>73.5</v>
      </c>
    </row>
    <row r="3413" spans="7:14" x14ac:dyDescent="0.25">
      <c r="G3413" s="3">
        <v>41584</v>
      </c>
      <c r="H3413" t="s">
        <v>26</v>
      </c>
      <c r="I3413" t="s">
        <v>24</v>
      </c>
      <c r="J3413">
        <v>0</v>
      </c>
      <c r="K3413">
        <v>2</v>
      </c>
      <c r="L3413" s="13">
        <f>VLOOKUP(I3413,FormProductsTable[],2,0)*(1-FormTransactionsTable[[#This Row],[Discount]])</f>
        <v>34</v>
      </c>
      <c r="M3413" s="14" t="str">
        <f>VLOOKUP(H3413,FormSalesRepTable[],2,0)</f>
        <v>MidWest</v>
      </c>
      <c r="N3413" s="13">
        <f t="shared" si="55"/>
        <v>68</v>
      </c>
    </row>
    <row r="3414" spans="7:14" x14ac:dyDescent="0.25">
      <c r="G3414" s="3">
        <v>41991</v>
      </c>
      <c r="H3414" t="s">
        <v>31</v>
      </c>
      <c r="I3414" t="s">
        <v>12</v>
      </c>
      <c r="J3414">
        <v>2.5000000000000001E-2</v>
      </c>
      <c r="K3414">
        <v>1</v>
      </c>
      <c r="L3414" s="13">
        <f>VLOOKUP(I3414,FormProductsTable[],2,0)*(1-FormTransactionsTable[[#This Row],[Discount]])</f>
        <v>22.376249999999999</v>
      </c>
      <c r="M3414" s="14" t="str">
        <f>VLOOKUP(H3414,FormSalesRepTable[],2,0)</f>
        <v>West</v>
      </c>
      <c r="N3414" s="13">
        <f t="shared" si="55"/>
        <v>22.38</v>
      </c>
    </row>
    <row r="3415" spans="7:14" x14ac:dyDescent="0.25">
      <c r="G3415" s="3">
        <v>41975</v>
      </c>
      <c r="H3415" t="s">
        <v>10</v>
      </c>
      <c r="I3415" t="s">
        <v>12</v>
      </c>
      <c r="J3415">
        <v>1.4999999999999999E-2</v>
      </c>
      <c r="K3415">
        <v>2</v>
      </c>
      <c r="L3415" s="13">
        <f>VLOOKUP(I3415,FormProductsTable[],2,0)*(1-FormTransactionsTable[[#This Row],[Discount]])</f>
        <v>22.60575</v>
      </c>
      <c r="M3415" s="14" t="str">
        <f>VLOOKUP(H3415,FormSalesRepTable[],2,0)</f>
        <v>West</v>
      </c>
      <c r="N3415" s="13">
        <f t="shared" si="55"/>
        <v>45.21</v>
      </c>
    </row>
    <row r="3416" spans="7:14" x14ac:dyDescent="0.25">
      <c r="G3416" s="3">
        <v>41999</v>
      </c>
      <c r="H3416" t="s">
        <v>45</v>
      </c>
      <c r="I3416" t="s">
        <v>24</v>
      </c>
      <c r="J3416">
        <v>0</v>
      </c>
      <c r="K3416">
        <v>2</v>
      </c>
      <c r="L3416" s="13">
        <f>VLOOKUP(I3416,FormProductsTable[],2,0)*(1-FormTransactionsTable[[#This Row],[Discount]])</f>
        <v>34</v>
      </c>
      <c r="M3416" s="14" t="str">
        <f>VLOOKUP(H3416,FormSalesRepTable[],2,0)</f>
        <v>MidWest</v>
      </c>
      <c r="N3416" s="13">
        <f t="shared" si="55"/>
        <v>68</v>
      </c>
    </row>
    <row r="3417" spans="7:14" x14ac:dyDescent="0.25">
      <c r="G3417" s="3">
        <v>41615</v>
      </c>
      <c r="H3417" t="s">
        <v>65</v>
      </c>
      <c r="I3417" t="s">
        <v>12</v>
      </c>
      <c r="J3417">
        <v>0.02</v>
      </c>
      <c r="K3417">
        <v>2</v>
      </c>
      <c r="L3417" s="13">
        <f>VLOOKUP(I3417,FormProductsTable[],2,0)*(1-FormTransactionsTable[[#This Row],[Discount]])</f>
        <v>22.491</v>
      </c>
      <c r="M3417" s="14" t="str">
        <f>VLOOKUP(H3417,FormSalesRepTable[],2,0)</f>
        <v>MidWest</v>
      </c>
      <c r="N3417" s="13">
        <f t="shared" si="55"/>
        <v>44.98</v>
      </c>
    </row>
    <row r="3418" spans="7:14" x14ac:dyDescent="0.25">
      <c r="G3418" s="3">
        <v>42004</v>
      </c>
      <c r="H3418" t="s">
        <v>69</v>
      </c>
      <c r="I3418" t="s">
        <v>16</v>
      </c>
      <c r="J3418">
        <v>0</v>
      </c>
      <c r="K3418">
        <v>3</v>
      </c>
      <c r="L3418" s="13">
        <f>VLOOKUP(I3418,FormProductsTable[],2,0)*(1-FormTransactionsTable[[#This Row],[Discount]])</f>
        <v>19.95</v>
      </c>
      <c r="M3418" s="14" t="str">
        <f>VLOOKUP(H3418,FormSalesRepTable[],2,0)</f>
        <v>West</v>
      </c>
      <c r="N3418" s="13">
        <f t="shared" si="55"/>
        <v>59.85</v>
      </c>
    </row>
    <row r="3419" spans="7:14" x14ac:dyDescent="0.25">
      <c r="G3419" s="3">
        <v>41358</v>
      </c>
      <c r="H3419" t="s">
        <v>93</v>
      </c>
      <c r="I3419" t="s">
        <v>36</v>
      </c>
      <c r="J3419">
        <v>2.5000000000000001E-2</v>
      </c>
      <c r="K3419">
        <v>2</v>
      </c>
      <c r="L3419" s="13">
        <f>VLOOKUP(I3419,FormProductsTable[],2,0)*(1-FormTransactionsTable[[#This Row],[Discount]])</f>
        <v>24.375</v>
      </c>
      <c r="M3419" s="14" t="str">
        <f>VLOOKUP(H3419,FormSalesRepTable[],2,0)</f>
        <v>MidWest</v>
      </c>
      <c r="N3419" s="13">
        <f t="shared" si="55"/>
        <v>48.75</v>
      </c>
    </row>
    <row r="3420" spans="7:14" x14ac:dyDescent="0.25">
      <c r="G3420" s="3">
        <v>41975</v>
      </c>
      <c r="H3420" t="s">
        <v>53</v>
      </c>
      <c r="I3420" t="s">
        <v>11</v>
      </c>
      <c r="J3420">
        <v>2.5000000000000001E-2</v>
      </c>
      <c r="K3420">
        <v>4</v>
      </c>
      <c r="L3420" s="13">
        <f>VLOOKUP(I3420,FormProductsTable[],2,0)*(1-FormTransactionsTable[[#This Row],[Discount]])</f>
        <v>77.951250000000002</v>
      </c>
      <c r="M3420" s="14" t="str">
        <f>VLOOKUP(H3420,FormSalesRepTable[],2,0)</f>
        <v>East</v>
      </c>
      <c r="N3420" s="13">
        <f t="shared" si="55"/>
        <v>311.81</v>
      </c>
    </row>
    <row r="3421" spans="7:14" x14ac:dyDescent="0.25">
      <c r="G3421" s="3">
        <v>41604</v>
      </c>
      <c r="H3421" t="s">
        <v>40</v>
      </c>
      <c r="I3421" t="s">
        <v>17</v>
      </c>
      <c r="J3421">
        <v>0</v>
      </c>
      <c r="K3421">
        <v>1</v>
      </c>
      <c r="L3421" s="13">
        <f>VLOOKUP(I3421,FormProductsTable[],2,0)*(1-FormTransactionsTable[[#This Row],[Discount]])</f>
        <v>22.95</v>
      </c>
      <c r="M3421" s="14" t="str">
        <f>VLOOKUP(H3421,FormSalesRepTable[],2,0)</f>
        <v>South</v>
      </c>
      <c r="N3421" s="13">
        <f t="shared" si="55"/>
        <v>22.95</v>
      </c>
    </row>
    <row r="3422" spans="7:14" x14ac:dyDescent="0.25">
      <c r="G3422" s="3">
        <v>41994</v>
      </c>
      <c r="H3422" t="s">
        <v>78</v>
      </c>
      <c r="I3422" t="s">
        <v>24</v>
      </c>
      <c r="J3422">
        <v>1.4999999999999999E-2</v>
      </c>
      <c r="K3422">
        <v>2</v>
      </c>
      <c r="L3422" s="13">
        <f>VLOOKUP(I3422,FormProductsTable[],2,0)*(1-FormTransactionsTable[[#This Row],[Discount]])</f>
        <v>33.49</v>
      </c>
      <c r="M3422" s="14" t="str">
        <f>VLOOKUP(H3422,FormSalesRepTable[],2,0)</f>
        <v>South</v>
      </c>
      <c r="N3422" s="13">
        <f t="shared" si="55"/>
        <v>66.98</v>
      </c>
    </row>
    <row r="3423" spans="7:14" x14ac:dyDescent="0.25">
      <c r="G3423" s="3">
        <v>41993</v>
      </c>
      <c r="H3423" t="s">
        <v>26</v>
      </c>
      <c r="I3423" t="s">
        <v>12</v>
      </c>
      <c r="J3423">
        <v>0.01</v>
      </c>
      <c r="K3423">
        <v>3</v>
      </c>
      <c r="L3423" s="13">
        <f>VLOOKUP(I3423,FormProductsTable[],2,0)*(1-FormTransactionsTable[[#This Row],[Discount]])</f>
        <v>22.720499999999998</v>
      </c>
      <c r="M3423" s="14" t="str">
        <f>VLOOKUP(H3423,FormSalesRepTable[],2,0)</f>
        <v>MidWest</v>
      </c>
      <c r="N3423" s="13">
        <f t="shared" si="55"/>
        <v>68.16</v>
      </c>
    </row>
    <row r="3424" spans="7:14" x14ac:dyDescent="0.25">
      <c r="G3424" s="3">
        <v>41484</v>
      </c>
      <c r="H3424" t="s">
        <v>59</v>
      </c>
      <c r="I3424" t="s">
        <v>21</v>
      </c>
      <c r="J3424">
        <v>1.4999999999999999E-2</v>
      </c>
      <c r="K3424">
        <v>3</v>
      </c>
      <c r="L3424" s="13">
        <f>VLOOKUP(I3424,FormProductsTable[],2,0)*(1-FormTransactionsTable[[#This Row],[Discount]])</f>
        <v>24.625</v>
      </c>
      <c r="M3424" s="14" t="str">
        <f>VLOOKUP(H3424,FormSalesRepTable[],2,0)</f>
        <v>South</v>
      </c>
      <c r="N3424" s="13">
        <f t="shared" si="55"/>
        <v>73.88</v>
      </c>
    </row>
    <row r="3425" spans="7:14" x14ac:dyDescent="0.25">
      <c r="G3425" s="3">
        <v>41590</v>
      </c>
      <c r="H3425" t="s">
        <v>88</v>
      </c>
      <c r="I3425" t="s">
        <v>16</v>
      </c>
      <c r="J3425">
        <v>0.02</v>
      </c>
      <c r="K3425">
        <v>3</v>
      </c>
      <c r="L3425" s="13">
        <f>VLOOKUP(I3425,FormProductsTable[],2,0)*(1-FormTransactionsTable[[#This Row],[Discount]])</f>
        <v>19.550999999999998</v>
      </c>
      <c r="M3425" s="14" t="str">
        <f>VLOOKUP(H3425,FormSalesRepTable[],2,0)</f>
        <v>West</v>
      </c>
      <c r="N3425" s="13">
        <f t="shared" si="55"/>
        <v>58.65</v>
      </c>
    </row>
    <row r="3426" spans="7:14" x14ac:dyDescent="0.25">
      <c r="G3426" s="3">
        <v>41599</v>
      </c>
      <c r="H3426" t="s">
        <v>55</v>
      </c>
      <c r="I3426" t="s">
        <v>24</v>
      </c>
      <c r="J3426">
        <v>0.01</v>
      </c>
      <c r="K3426">
        <v>1</v>
      </c>
      <c r="L3426" s="13">
        <f>VLOOKUP(I3426,FormProductsTable[],2,0)*(1-FormTransactionsTable[[#This Row],[Discount]])</f>
        <v>33.659999999999997</v>
      </c>
      <c r="M3426" s="14" t="str">
        <f>VLOOKUP(H3426,FormSalesRepTable[],2,0)</f>
        <v>West</v>
      </c>
      <c r="N3426" s="13">
        <f t="shared" si="55"/>
        <v>33.659999999999997</v>
      </c>
    </row>
    <row r="3427" spans="7:14" x14ac:dyDescent="0.25">
      <c r="G3427" s="3">
        <v>41959</v>
      </c>
      <c r="H3427" t="s">
        <v>37</v>
      </c>
      <c r="I3427" t="s">
        <v>12</v>
      </c>
      <c r="J3427">
        <v>0.02</v>
      </c>
      <c r="K3427">
        <v>20</v>
      </c>
      <c r="L3427" s="13">
        <f>VLOOKUP(I3427,FormProductsTable[],2,0)*(1-FormTransactionsTable[[#This Row],[Discount]])</f>
        <v>22.491</v>
      </c>
      <c r="M3427" s="14" t="str">
        <f>VLOOKUP(H3427,FormSalesRepTable[],2,0)</f>
        <v>South</v>
      </c>
      <c r="N3427" s="13">
        <f t="shared" si="55"/>
        <v>449.82</v>
      </c>
    </row>
    <row r="3428" spans="7:14" x14ac:dyDescent="0.25">
      <c r="G3428" s="3">
        <v>41432</v>
      </c>
      <c r="H3428" t="s">
        <v>50</v>
      </c>
      <c r="I3428" t="s">
        <v>33</v>
      </c>
      <c r="J3428">
        <v>2.5000000000000001E-2</v>
      </c>
      <c r="K3428">
        <v>2</v>
      </c>
      <c r="L3428" s="13">
        <f>VLOOKUP(I3428,FormProductsTable[],2,0)*(1-FormTransactionsTable[[#This Row],[Discount]])</f>
        <v>22.912499999999998</v>
      </c>
      <c r="M3428" s="14" t="str">
        <f>VLOOKUP(H3428,FormSalesRepTable[],2,0)</f>
        <v>West</v>
      </c>
      <c r="N3428" s="13">
        <f t="shared" si="55"/>
        <v>45.83</v>
      </c>
    </row>
    <row r="3429" spans="7:14" x14ac:dyDescent="0.25">
      <c r="G3429" s="3">
        <v>41997</v>
      </c>
      <c r="H3429" t="s">
        <v>89</v>
      </c>
      <c r="I3429" t="s">
        <v>24</v>
      </c>
      <c r="J3429">
        <v>0</v>
      </c>
      <c r="K3429">
        <v>3</v>
      </c>
      <c r="L3429" s="13">
        <f>VLOOKUP(I3429,FormProductsTable[],2,0)*(1-FormTransactionsTable[[#This Row],[Discount]])</f>
        <v>34</v>
      </c>
      <c r="M3429" s="14" t="str">
        <f>VLOOKUP(H3429,FormSalesRepTable[],2,0)</f>
        <v>West</v>
      </c>
      <c r="N3429" s="13">
        <f t="shared" si="55"/>
        <v>102</v>
      </c>
    </row>
    <row r="3430" spans="7:14" x14ac:dyDescent="0.25">
      <c r="G3430" s="3">
        <v>41607</v>
      </c>
      <c r="H3430" t="s">
        <v>73</v>
      </c>
      <c r="I3430" t="s">
        <v>17</v>
      </c>
      <c r="J3430">
        <v>0.01</v>
      </c>
      <c r="K3430">
        <v>3</v>
      </c>
      <c r="L3430" s="13">
        <f>VLOOKUP(I3430,FormProductsTable[],2,0)*(1-FormTransactionsTable[[#This Row],[Discount]])</f>
        <v>22.720499999999998</v>
      </c>
      <c r="M3430" s="14" t="str">
        <f>VLOOKUP(H3430,FormSalesRepTable[],2,0)</f>
        <v>MidWest</v>
      </c>
      <c r="N3430" s="13">
        <f t="shared" si="55"/>
        <v>68.16</v>
      </c>
    </row>
    <row r="3431" spans="7:14" x14ac:dyDescent="0.25">
      <c r="G3431" s="3">
        <v>41908</v>
      </c>
      <c r="H3431" t="s">
        <v>88</v>
      </c>
      <c r="I3431" t="s">
        <v>12</v>
      </c>
      <c r="J3431">
        <v>1.4999999999999999E-2</v>
      </c>
      <c r="K3431">
        <v>1</v>
      </c>
      <c r="L3431" s="13">
        <f>VLOOKUP(I3431,FormProductsTable[],2,0)*(1-FormTransactionsTable[[#This Row],[Discount]])</f>
        <v>22.60575</v>
      </c>
      <c r="M3431" s="14" t="str">
        <f>VLOOKUP(H3431,FormSalesRepTable[],2,0)</f>
        <v>West</v>
      </c>
      <c r="N3431" s="13">
        <f t="shared" si="55"/>
        <v>22.61</v>
      </c>
    </row>
    <row r="3432" spans="7:14" x14ac:dyDescent="0.25">
      <c r="G3432" s="3">
        <v>41985</v>
      </c>
      <c r="H3432" t="s">
        <v>94</v>
      </c>
      <c r="I3432" t="s">
        <v>16</v>
      </c>
      <c r="J3432">
        <v>1.4999999999999999E-2</v>
      </c>
      <c r="K3432">
        <v>3</v>
      </c>
      <c r="L3432" s="13">
        <f>VLOOKUP(I3432,FormProductsTable[],2,0)*(1-FormTransactionsTable[[#This Row],[Discount]])</f>
        <v>19.650749999999999</v>
      </c>
      <c r="M3432" s="14" t="str">
        <f>VLOOKUP(H3432,FormSalesRepTable[],2,0)</f>
        <v>South</v>
      </c>
      <c r="N3432" s="13">
        <f t="shared" si="55"/>
        <v>58.95</v>
      </c>
    </row>
    <row r="3433" spans="7:14" x14ac:dyDescent="0.25">
      <c r="G3433" s="3">
        <v>41638</v>
      </c>
      <c r="H3433" t="s">
        <v>89</v>
      </c>
      <c r="I3433" t="s">
        <v>21</v>
      </c>
      <c r="J3433">
        <v>0</v>
      </c>
      <c r="K3433">
        <v>3</v>
      </c>
      <c r="L3433" s="13">
        <f>VLOOKUP(I3433,FormProductsTable[],2,0)*(1-FormTransactionsTable[[#This Row],[Discount]])</f>
        <v>25</v>
      </c>
      <c r="M3433" s="14" t="str">
        <f>VLOOKUP(H3433,FormSalesRepTable[],2,0)</f>
        <v>West</v>
      </c>
      <c r="N3433" s="13">
        <f t="shared" si="55"/>
        <v>75</v>
      </c>
    </row>
    <row r="3434" spans="7:14" x14ac:dyDescent="0.25">
      <c r="G3434" s="3">
        <v>41995</v>
      </c>
      <c r="H3434" t="s">
        <v>65</v>
      </c>
      <c r="I3434" t="s">
        <v>12</v>
      </c>
      <c r="J3434">
        <v>0</v>
      </c>
      <c r="K3434">
        <v>7</v>
      </c>
      <c r="L3434" s="13">
        <f>VLOOKUP(I3434,FormProductsTable[],2,0)*(1-FormTransactionsTable[[#This Row],[Discount]])</f>
        <v>22.95</v>
      </c>
      <c r="M3434" s="14" t="str">
        <f>VLOOKUP(H3434,FormSalesRepTable[],2,0)</f>
        <v>MidWest</v>
      </c>
      <c r="N3434" s="13">
        <f t="shared" si="55"/>
        <v>160.65</v>
      </c>
    </row>
    <row r="3435" spans="7:14" x14ac:dyDescent="0.25">
      <c r="G3435" s="3">
        <v>41902</v>
      </c>
      <c r="H3435" t="s">
        <v>79</v>
      </c>
      <c r="I3435" t="s">
        <v>36</v>
      </c>
      <c r="J3435">
        <v>0.01</v>
      </c>
      <c r="K3435">
        <v>1</v>
      </c>
      <c r="L3435" s="13">
        <f>VLOOKUP(I3435,FormProductsTable[],2,0)*(1-FormTransactionsTable[[#This Row],[Discount]])</f>
        <v>24.75</v>
      </c>
      <c r="M3435" s="14" t="str">
        <f>VLOOKUP(H3435,FormSalesRepTable[],2,0)</f>
        <v>MidWest</v>
      </c>
      <c r="N3435" s="13">
        <f t="shared" si="55"/>
        <v>24.75</v>
      </c>
    </row>
    <row r="3436" spans="7:14" x14ac:dyDescent="0.25">
      <c r="G3436" s="3">
        <v>41621</v>
      </c>
      <c r="H3436" t="s">
        <v>72</v>
      </c>
      <c r="I3436" t="s">
        <v>24</v>
      </c>
      <c r="J3436">
        <v>0.01</v>
      </c>
      <c r="K3436">
        <v>9</v>
      </c>
      <c r="L3436" s="13">
        <f>VLOOKUP(I3436,FormProductsTable[],2,0)*(1-FormTransactionsTable[[#This Row],[Discount]])</f>
        <v>33.659999999999997</v>
      </c>
      <c r="M3436" s="14" t="str">
        <f>VLOOKUP(H3436,FormSalesRepTable[],2,0)</f>
        <v>West</v>
      </c>
      <c r="N3436" s="13">
        <f t="shared" si="55"/>
        <v>302.94</v>
      </c>
    </row>
    <row r="3437" spans="7:14" x14ac:dyDescent="0.25">
      <c r="G3437" s="3">
        <v>42002</v>
      </c>
      <c r="H3437" t="s">
        <v>49</v>
      </c>
      <c r="I3437" t="s">
        <v>24</v>
      </c>
      <c r="J3437">
        <v>0.01</v>
      </c>
      <c r="K3437">
        <v>1</v>
      </c>
      <c r="L3437" s="13">
        <f>VLOOKUP(I3437,FormProductsTable[],2,0)*(1-FormTransactionsTable[[#This Row],[Discount]])</f>
        <v>33.659999999999997</v>
      </c>
      <c r="M3437" s="14" t="str">
        <f>VLOOKUP(H3437,FormSalesRepTable[],2,0)</f>
        <v>MidWest</v>
      </c>
      <c r="N3437" s="13">
        <f t="shared" si="55"/>
        <v>33.659999999999997</v>
      </c>
    </row>
    <row r="3438" spans="7:14" x14ac:dyDescent="0.25">
      <c r="G3438" s="3">
        <v>41348</v>
      </c>
      <c r="H3438" t="s">
        <v>50</v>
      </c>
      <c r="I3438" t="s">
        <v>17</v>
      </c>
      <c r="J3438">
        <v>0.03</v>
      </c>
      <c r="K3438">
        <v>8</v>
      </c>
      <c r="L3438" s="13">
        <f>VLOOKUP(I3438,FormProductsTable[],2,0)*(1-FormTransactionsTable[[#This Row],[Discount]])</f>
        <v>22.261499999999998</v>
      </c>
      <c r="M3438" s="14" t="str">
        <f>VLOOKUP(H3438,FormSalesRepTable[],2,0)</f>
        <v>West</v>
      </c>
      <c r="N3438" s="13">
        <f t="shared" si="55"/>
        <v>178.09</v>
      </c>
    </row>
    <row r="3439" spans="7:14" x14ac:dyDescent="0.25">
      <c r="G3439" s="3">
        <v>41579</v>
      </c>
      <c r="H3439" t="s">
        <v>68</v>
      </c>
      <c r="I3439" t="s">
        <v>33</v>
      </c>
      <c r="J3439">
        <v>1.4999999999999999E-2</v>
      </c>
      <c r="K3439">
        <v>1</v>
      </c>
      <c r="L3439" s="13">
        <f>VLOOKUP(I3439,FormProductsTable[],2,0)*(1-FormTransactionsTable[[#This Row],[Discount]])</f>
        <v>23.147500000000001</v>
      </c>
      <c r="M3439" s="14" t="str">
        <f>VLOOKUP(H3439,FormSalesRepTable[],2,0)</f>
        <v>MidWest</v>
      </c>
      <c r="N3439" s="13">
        <f t="shared" si="55"/>
        <v>23.15</v>
      </c>
    </row>
    <row r="3440" spans="7:14" x14ac:dyDescent="0.25">
      <c r="G3440" s="3">
        <v>41877</v>
      </c>
      <c r="H3440" t="s">
        <v>53</v>
      </c>
      <c r="I3440" t="s">
        <v>30</v>
      </c>
      <c r="J3440">
        <v>0</v>
      </c>
      <c r="K3440">
        <v>3</v>
      </c>
      <c r="L3440" s="13">
        <f>VLOOKUP(I3440,FormProductsTable[],2,0)*(1-FormTransactionsTable[[#This Row],[Discount]])</f>
        <v>30</v>
      </c>
      <c r="M3440" s="14" t="str">
        <f>VLOOKUP(H3440,FormSalesRepTable[],2,0)</f>
        <v>East</v>
      </c>
      <c r="N3440" s="13">
        <f t="shared" si="55"/>
        <v>90</v>
      </c>
    </row>
    <row r="3441" spans="7:14" x14ac:dyDescent="0.25">
      <c r="G3441" s="3">
        <v>41982</v>
      </c>
      <c r="H3441" t="s">
        <v>28</v>
      </c>
      <c r="I3441" t="s">
        <v>17</v>
      </c>
      <c r="J3441">
        <v>1.4999999999999999E-2</v>
      </c>
      <c r="K3441">
        <v>2</v>
      </c>
      <c r="L3441" s="13">
        <f>VLOOKUP(I3441,FormProductsTable[],2,0)*(1-FormTransactionsTable[[#This Row],[Discount]])</f>
        <v>22.60575</v>
      </c>
      <c r="M3441" s="14" t="str">
        <f>VLOOKUP(H3441,FormSalesRepTable[],2,0)</f>
        <v>MidWest</v>
      </c>
      <c r="N3441" s="13">
        <f t="shared" si="55"/>
        <v>45.21</v>
      </c>
    </row>
    <row r="3442" spans="7:14" x14ac:dyDescent="0.25">
      <c r="G3442" s="3">
        <v>41965</v>
      </c>
      <c r="H3442" t="s">
        <v>90</v>
      </c>
      <c r="I3442" t="s">
        <v>36</v>
      </c>
      <c r="J3442">
        <v>0</v>
      </c>
      <c r="K3442">
        <v>2</v>
      </c>
      <c r="L3442" s="13">
        <f>VLOOKUP(I3442,FormProductsTable[],2,0)*(1-FormTransactionsTable[[#This Row],[Discount]])</f>
        <v>25</v>
      </c>
      <c r="M3442" s="14" t="str">
        <f>VLOOKUP(H3442,FormSalesRepTable[],2,0)</f>
        <v>East</v>
      </c>
      <c r="N3442" s="13">
        <f t="shared" si="55"/>
        <v>50</v>
      </c>
    </row>
    <row r="3443" spans="7:14" x14ac:dyDescent="0.25">
      <c r="G3443" s="3">
        <v>41987</v>
      </c>
      <c r="H3443" t="s">
        <v>46</v>
      </c>
      <c r="I3443" t="s">
        <v>24</v>
      </c>
      <c r="J3443">
        <v>0.03</v>
      </c>
      <c r="K3443">
        <v>3</v>
      </c>
      <c r="L3443" s="13">
        <f>VLOOKUP(I3443,FormProductsTable[],2,0)*(1-FormTransactionsTable[[#This Row],[Discount]])</f>
        <v>32.979999999999997</v>
      </c>
      <c r="M3443" s="14" t="str">
        <f>VLOOKUP(H3443,FormSalesRepTable[],2,0)</f>
        <v>South</v>
      </c>
      <c r="N3443" s="13">
        <f t="shared" si="55"/>
        <v>98.94</v>
      </c>
    </row>
    <row r="3444" spans="7:14" x14ac:dyDescent="0.25">
      <c r="G3444" s="3">
        <v>41961</v>
      </c>
      <c r="H3444" t="s">
        <v>79</v>
      </c>
      <c r="I3444" t="s">
        <v>24</v>
      </c>
      <c r="J3444">
        <v>2.5000000000000001E-2</v>
      </c>
      <c r="K3444">
        <v>3</v>
      </c>
      <c r="L3444" s="13">
        <f>VLOOKUP(I3444,FormProductsTable[],2,0)*(1-FormTransactionsTable[[#This Row],[Discount]])</f>
        <v>33.15</v>
      </c>
      <c r="M3444" s="14" t="str">
        <f>VLOOKUP(H3444,FormSalesRepTable[],2,0)</f>
        <v>MidWest</v>
      </c>
      <c r="N3444" s="13">
        <f t="shared" si="55"/>
        <v>99.45</v>
      </c>
    </row>
    <row r="3445" spans="7:14" x14ac:dyDescent="0.25">
      <c r="G3445" s="3">
        <v>41961</v>
      </c>
      <c r="H3445" t="s">
        <v>86</v>
      </c>
      <c r="I3445" t="s">
        <v>7</v>
      </c>
      <c r="J3445">
        <v>0</v>
      </c>
      <c r="K3445">
        <v>3</v>
      </c>
      <c r="L3445" s="13">
        <f>VLOOKUP(I3445,FormProductsTable[],2,0)*(1-FormTransactionsTable[[#This Row],[Discount]])</f>
        <v>21</v>
      </c>
      <c r="M3445" s="14" t="str">
        <f>VLOOKUP(H3445,FormSalesRepTable[],2,0)</f>
        <v>South</v>
      </c>
      <c r="N3445" s="13">
        <f t="shared" si="55"/>
        <v>63</v>
      </c>
    </row>
    <row r="3446" spans="7:14" x14ac:dyDescent="0.25">
      <c r="G3446" s="3">
        <v>41598</v>
      </c>
      <c r="H3446" t="s">
        <v>22</v>
      </c>
      <c r="I3446" t="s">
        <v>12</v>
      </c>
      <c r="J3446">
        <v>0.03</v>
      </c>
      <c r="K3446">
        <v>6</v>
      </c>
      <c r="L3446" s="13">
        <f>VLOOKUP(I3446,FormProductsTable[],2,0)*(1-FormTransactionsTable[[#This Row],[Discount]])</f>
        <v>22.261499999999998</v>
      </c>
      <c r="M3446" s="14" t="str">
        <f>VLOOKUP(H3446,FormSalesRepTable[],2,0)</f>
        <v>East</v>
      </c>
      <c r="N3446" s="13">
        <f t="shared" si="55"/>
        <v>133.57</v>
      </c>
    </row>
    <row r="3447" spans="7:14" x14ac:dyDescent="0.25">
      <c r="G3447" s="3">
        <v>41954</v>
      </c>
      <c r="H3447" t="s">
        <v>62</v>
      </c>
      <c r="I3447" t="s">
        <v>36</v>
      </c>
      <c r="J3447">
        <v>0.01</v>
      </c>
      <c r="K3447">
        <v>2</v>
      </c>
      <c r="L3447" s="13">
        <f>VLOOKUP(I3447,FormProductsTable[],2,0)*(1-FormTransactionsTable[[#This Row],[Discount]])</f>
        <v>24.75</v>
      </c>
      <c r="M3447" s="14" t="str">
        <f>VLOOKUP(H3447,FormSalesRepTable[],2,0)</f>
        <v>MidWest</v>
      </c>
      <c r="N3447" s="13">
        <f t="shared" si="55"/>
        <v>49.5</v>
      </c>
    </row>
    <row r="3448" spans="7:14" x14ac:dyDescent="0.25">
      <c r="G3448" s="3">
        <v>42000</v>
      </c>
      <c r="H3448" t="s">
        <v>54</v>
      </c>
      <c r="I3448" t="s">
        <v>21</v>
      </c>
      <c r="J3448">
        <v>0.02</v>
      </c>
      <c r="K3448">
        <v>2</v>
      </c>
      <c r="L3448" s="13">
        <f>VLOOKUP(I3448,FormProductsTable[],2,0)*(1-FormTransactionsTable[[#This Row],[Discount]])</f>
        <v>24.5</v>
      </c>
      <c r="M3448" s="14" t="str">
        <f>VLOOKUP(H3448,FormSalesRepTable[],2,0)</f>
        <v>South</v>
      </c>
      <c r="N3448" s="13">
        <f t="shared" si="55"/>
        <v>49</v>
      </c>
    </row>
    <row r="3449" spans="7:14" x14ac:dyDescent="0.25">
      <c r="G3449" s="3">
        <v>41581</v>
      </c>
      <c r="H3449" t="s">
        <v>66</v>
      </c>
      <c r="I3449" t="s">
        <v>12</v>
      </c>
      <c r="J3449">
        <v>0.01</v>
      </c>
      <c r="K3449">
        <v>3</v>
      </c>
      <c r="L3449" s="13">
        <f>VLOOKUP(I3449,FormProductsTable[],2,0)*(1-FormTransactionsTable[[#This Row],[Discount]])</f>
        <v>22.720499999999998</v>
      </c>
      <c r="M3449" s="14" t="str">
        <f>VLOOKUP(H3449,FormSalesRepTable[],2,0)</f>
        <v>West</v>
      </c>
      <c r="N3449" s="13">
        <f t="shared" si="55"/>
        <v>68.16</v>
      </c>
    </row>
    <row r="3450" spans="7:14" x14ac:dyDescent="0.25">
      <c r="G3450" s="3">
        <v>41975</v>
      </c>
      <c r="H3450" t="s">
        <v>89</v>
      </c>
      <c r="I3450" t="s">
        <v>36</v>
      </c>
      <c r="J3450">
        <v>0</v>
      </c>
      <c r="K3450">
        <v>3</v>
      </c>
      <c r="L3450" s="13">
        <f>VLOOKUP(I3450,FormProductsTable[],2,0)*(1-FormTransactionsTable[[#This Row],[Discount]])</f>
        <v>25</v>
      </c>
      <c r="M3450" s="14" t="str">
        <f>VLOOKUP(H3450,FormSalesRepTable[],2,0)</f>
        <v>West</v>
      </c>
      <c r="N3450" s="13">
        <f t="shared" si="55"/>
        <v>75</v>
      </c>
    </row>
    <row r="3451" spans="7:14" x14ac:dyDescent="0.25">
      <c r="G3451" s="3">
        <v>41947</v>
      </c>
      <c r="H3451" t="s">
        <v>76</v>
      </c>
      <c r="I3451" t="s">
        <v>41</v>
      </c>
      <c r="J3451">
        <v>1.4999999999999999E-2</v>
      </c>
      <c r="K3451">
        <v>3</v>
      </c>
      <c r="L3451" s="13">
        <f>VLOOKUP(I3451,FormProductsTable[],2,0)*(1-FormTransactionsTable[[#This Row],[Discount]])</f>
        <v>18.715</v>
      </c>
      <c r="M3451" s="14" t="str">
        <f>VLOOKUP(H3451,FormSalesRepTable[],2,0)</f>
        <v>MidWest</v>
      </c>
      <c r="N3451" s="13">
        <f t="shared" si="55"/>
        <v>56.15</v>
      </c>
    </row>
    <row r="3452" spans="7:14" x14ac:dyDescent="0.25">
      <c r="G3452" s="3">
        <v>41619</v>
      </c>
      <c r="H3452" t="s">
        <v>58</v>
      </c>
      <c r="I3452" t="s">
        <v>7</v>
      </c>
      <c r="J3452">
        <v>0.03</v>
      </c>
      <c r="K3452">
        <v>2</v>
      </c>
      <c r="L3452" s="13">
        <f>VLOOKUP(I3452,FormProductsTable[],2,0)*(1-FormTransactionsTable[[#This Row],[Discount]])</f>
        <v>20.37</v>
      </c>
      <c r="M3452" s="14" t="str">
        <f>VLOOKUP(H3452,FormSalesRepTable[],2,0)</f>
        <v>East</v>
      </c>
      <c r="N3452" s="13">
        <f t="shared" si="55"/>
        <v>40.74</v>
      </c>
    </row>
    <row r="3453" spans="7:14" x14ac:dyDescent="0.25">
      <c r="G3453" s="3">
        <v>42000</v>
      </c>
      <c r="H3453" t="s">
        <v>89</v>
      </c>
      <c r="I3453" t="s">
        <v>27</v>
      </c>
      <c r="J3453">
        <v>0</v>
      </c>
      <c r="K3453">
        <v>1</v>
      </c>
      <c r="L3453" s="13">
        <f>VLOOKUP(I3453,FormProductsTable[],2,0)*(1-FormTransactionsTable[[#This Row],[Discount]])</f>
        <v>27.5</v>
      </c>
      <c r="M3453" s="14" t="str">
        <f>VLOOKUP(H3453,FormSalesRepTable[],2,0)</f>
        <v>West</v>
      </c>
      <c r="N3453" s="13">
        <f t="shared" si="55"/>
        <v>27.5</v>
      </c>
    </row>
    <row r="3454" spans="7:14" x14ac:dyDescent="0.25">
      <c r="G3454" s="3">
        <v>41804</v>
      </c>
      <c r="H3454" t="s">
        <v>69</v>
      </c>
      <c r="I3454" t="s">
        <v>24</v>
      </c>
      <c r="J3454">
        <v>1.4999999999999999E-2</v>
      </c>
      <c r="K3454">
        <v>2</v>
      </c>
      <c r="L3454" s="13">
        <f>VLOOKUP(I3454,FormProductsTable[],2,0)*(1-FormTransactionsTable[[#This Row],[Discount]])</f>
        <v>33.49</v>
      </c>
      <c r="M3454" s="14" t="str">
        <f>VLOOKUP(H3454,FormSalesRepTable[],2,0)</f>
        <v>West</v>
      </c>
      <c r="N3454" s="13">
        <f t="shared" si="55"/>
        <v>66.98</v>
      </c>
    </row>
    <row r="3455" spans="7:14" x14ac:dyDescent="0.25">
      <c r="G3455" s="3">
        <v>41514</v>
      </c>
      <c r="H3455" t="s">
        <v>25</v>
      </c>
      <c r="I3455" t="s">
        <v>24</v>
      </c>
      <c r="J3455">
        <v>0.01</v>
      </c>
      <c r="K3455">
        <v>3</v>
      </c>
      <c r="L3455" s="13">
        <f>VLOOKUP(I3455,FormProductsTable[],2,0)*(1-FormTransactionsTable[[#This Row],[Discount]])</f>
        <v>33.659999999999997</v>
      </c>
      <c r="M3455" s="14" t="str">
        <f>VLOOKUP(H3455,FormSalesRepTable[],2,0)</f>
        <v>West</v>
      </c>
      <c r="N3455" s="13">
        <f t="shared" si="55"/>
        <v>100.98</v>
      </c>
    </row>
    <row r="3456" spans="7:14" x14ac:dyDescent="0.25">
      <c r="G3456" s="3">
        <v>41628</v>
      </c>
      <c r="H3456" t="s">
        <v>26</v>
      </c>
      <c r="I3456" t="s">
        <v>12</v>
      </c>
      <c r="J3456">
        <v>0</v>
      </c>
      <c r="K3456">
        <v>3</v>
      </c>
      <c r="L3456" s="13">
        <f>VLOOKUP(I3456,FormProductsTable[],2,0)*(1-FormTransactionsTable[[#This Row],[Discount]])</f>
        <v>22.95</v>
      </c>
      <c r="M3456" s="14" t="str">
        <f>VLOOKUP(H3456,FormSalesRepTable[],2,0)</f>
        <v>MidWest</v>
      </c>
      <c r="N3456" s="13">
        <f t="shared" si="55"/>
        <v>68.849999999999994</v>
      </c>
    </row>
    <row r="3457" spans="7:14" x14ac:dyDescent="0.25">
      <c r="G3457" s="3">
        <v>41955</v>
      </c>
      <c r="H3457" t="s">
        <v>25</v>
      </c>
      <c r="I3457" t="s">
        <v>33</v>
      </c>
      <c r="J3457">
        <v>2.5000000000000001E-2</v>
      </c>
      <c r="K3457">
        <v>2</v>
      </c>
      <c r="L3457" s="13">
        <f>VLOOKUP(I3457,FormProductsTable[],2,0)*(1-FormTransactionsTable[[#This Row],[Discount]])</f>
        <v>22.912499999999998</v>
      </c>
      <c r="M3457" s="14" t="str">
        <f>VLOOKUP(H3457,FormSalesRepTable[],2,0)</f>
        <v>West</v>
      </c>
      <c r="N3457" s="13">
        <f t="shared" si="55"/>
        <v>45.83</v>
      </c>
    </row>
    <row r="3458" spans="7:14" x14ac:dyDescent="0.25">
      <c r="G3458" s="3">
        <v>41866</v>
      </c>
      <c r="H3458" t="s">
        <v>8</v>
      </c>
      <c r="I3458" t="s">
        <v>7</v>
      </c>
      <c r="J3458">
        <v>0.03</v>
      </c>
      <c r="K3458">
        <v>1</v>
      </c>
      <c r="L3458" s="13">
        <f>VLOOKUP(I3458,FormProductsTable[],2,0)*(1-FormTransactionsTable[[#This Row],[Discount]])</f>
        <v>20.37</v>
      </c>
      <c r="M3458" s="14" t="str">
        <f>VLOOKUP(H3458,FormSalesRepTable[],2,0)</f>
        <v>MidWest</v>
      </c>
      <c r="N3458" s="13">
        <f t="shared" si="55"/>
        <v>20.37</v>
      </c>
    </row>
    <row r="3459" spans="7:14" x14ac:dyDescent="0.25">
      <c r="G3459" s="3">
        <v>41605</v>
      </c>
      <c r="H3459" t="s">
        <v>40</v>
      </c>
      <c r="I3459" t="s">
        <v>30</v>
      </c>
      <c r="J3459">
        <v>0.02</v>
      </c>
      <c r="K3459">
        <v>13</v>
      </c>
      <c r="L3459" s="13">
        <f>VLOOKUP(I3459,FormProductsTable[],2,0)*(1-FormTransactionsTable[[#This Row],[Discount]])</f>
        <v>29.4</v>
      </c>
      <c r="M3459" s="14" t="str">
        <f>VLOOKUP(H3459,FormSalesRepTable[],2,0)</f>
        <v>South</v>
      </c>
      <c r="N3459" s="13">
        <f t="shared" ref="N3459:N3522" si="56">ROUND(L3459*K3459,2)</f>
        <v>382.2</v>
      </c>
    </row>
    <row r="3460" spans="7:14" x14ac:dyDescent="0.25">
      <c r="G3460" s="3">
        <v>41958</v>
      </c>
      <c r="H3460" t="s">
        <v>29</v>
      </c>
      <c r="I3460" t="s">
        <v>17</v>
      </c>
      <c r="J3460">
        <v>0</v>
      </c>
      <c r="K3460">
        <v>2</v>
      </c>
      <c r="L3460" s="13">
        <f>VLOOKUP(I3460,FormProductsTable[],2,0)*(1-FormTransactionsTable[[#This Row],[Discount]])</f>
        <v>22.95</v>
      </c>
      <c r="M3460" s="14" t="str">
        <f>VLOOKUP(H3460,FormSalesRepTable[],2,0)</f>
        <v>East</v>
      </c>
      <c r="N3460" s="13">
        <f t="shared" si="56"/>
        <v>45.9</v>
      </c>
    </row>
    <row r="3461" spans="7:14" x14ac:dyDescent="0.25">
      <c r="G3461" s="3">
        <v>41627</v>
      </c>
      <c r="H3461" t="s">
        <v>55</v>
      </c>
      <c r="I3461" t="s">
        <v>36</v>
      </c>
      <c r="J3461">
        <v>1.4999999999999999E-2</v>
      </c>
      <c r="K3461">
        <v>2</v>
      </c>
      <c r="L3461" s="13">
        <f>VLOOKUP(I3461,FormProductsTable[],2,0)*(1-FormTransactionsTable[[#This Row],[Discount]])</f>
        <v>24.625</v>
      </c>
      <c r="M3461" s="14" t="str">
        <f>VLOOKUP(H3461,FormSalesRepTable[],2,0)</f>
        <v>West</v>
      </c>
      <c r="N3461" s="13">
        <f t="shared" si="56"/>
        <v>49.25</v>
      </c>
    </row>
    <row r="3462" spans="7:14" x14ac:dyDescent="0.25">
      <c r="G3462" s="3">
        <v>41954</v>
      </c>
      <c r="H3462" t="s">
        <v>8</v>
      </c>
      <c r="I3462" t="s">
        <v>17</v>
      </c>
      <c r="J3462">
        <v>0</v>
      </c>
      <c r="K3462">
        <v>3</v>
      </c>
      <c r="L3462" s="13">
        <f>VLOOKUP(I3462,FormProductsTable[],2,0)*(1-FormTransactionsTable[[#This Row],[Discount]])</f>
        <v>22.95</v>
      </c>
      <c r="M3462" s="14" t="str">
        <f>VLOOKUP(H3462,FormSalesRepTable[],2,0)</f>
        <v>MidWest</v>
      </c>
      <c r="N3462" s="13">
        <f t="shared" si="56"/>
        <v>68.849999999999994</v>
      </c>
    </row>
    <row r="3463" spans="7:14" x14ac:dyDescent="0.25">
      <c r="G3463" s="3">
        <v>41952</v>
      </c>
      <c r="H3463" t="s">
        <v>82</v>
      </c>
      <c r="I3463" t="s">
        <v>30</v>
      </c>
      <c r="J3463">
        <v>0.03</v>
      </c>
      <c r="K3463">
        <v>3</v>
      </c>
      <c r="L3463" s="13">
        <f>VLOOKUP(I3463,FormProductsTable[],2,0)*(1-FormTransactionsTable[[#This Row],[Discount]])</f>
        <v>29.099999999999998</v>
      </c>
      <c r="M3463" s="14" t="str">
        <f>VLOOKUP(H3463,FormSalesRepTable[],2,0)</f>
        <v>South</v>
      </c>
      <c r="N3463" s="13">
        <f t="shared" si="56"/>
        <v>87.3</v>
      </c>
    </row>
    <row r="3464" spans="7:14" x14ac:dyDescent="0.25">
      <c r="G3464" s="3">
        <v>41988</v>
      </c>
      <c r="H3464" t="s">
        <v>89</v>
      </c>
      <c r="I3464" t="s">
        <v>16</v>
      </c>
      <c r="J3464">
        <v>0</v>
      </c>
      <c r="K3464">
        <v>2</v>
      </c>
      <c r="L3464" s="13">
        <f>VLOOKUP(I3464,FormProductsTable[],2,0)*(1-FormTransactionsTable[[#This Row],[Discount]])</f>
        <v>19.95</v>
      </c>
      <c r="M3464" s="14" t="str">
        <f>VLOOKUP(H3464,FormSalesRepTable[],2,0)</f>
        <v>West</v>
      </c>
      <c r="N3464" s="13">
        <f t="shared" si="56"/>
        <v>39.9</v>
      </c>
    </row>
    <row r="3465" spans="7:14" x14ac:dyDescent="0.25">
      <c r="G3465" s="3">
        <v>41790</v>
      </c>
      <c r="H3465" t="s">
        <v>51</v>
      </c>
      <c r="I3465" t="s">
        <v>17</v>
      </c>
      <c r="J3465">
        <v>0.01</v>
      </c>
      <c r="K3465">
        <v>1</v>
      </c>
      <c r="L3465" s="13">
        <f>VLOOKUP(I3465,FormProductsTable[],2,0)*(1-FormTransactionsTable[[#This Row],[Discount]])</f>
        <v>22.720499999999998</v>
      </c>
      <c r="M3465" s="14" t="str">
        <f>VLOOKUP(H3465,FormSalesRepTable[],2,0)</f>
        <v>South</v>
      </c>
      <c r="N3465" s="13">
        <f t="shared" si="56"/>
        <v>22.72</v>
      </c>
    </row>
    <row r="3466" spans="7:14" x14ac:dyDescent="0.25">
      <c r="G3466" s="3">
        <v>42003</v>
      </c>
      <c r="H3466" t="s">
        <v>91</v>
      </c>
      <c r="I3466" t="s">
        <v>27</v>
      </c>
      <c r="J3466">
        <v>2.5000000000000001E-2</v>
      </c>
      <c r="K3466">
        <v>24</v>
      </c>
      <c r="L3466" s="13">
        <f>VLOOKUP(I3466,FormProductsTable[],2,0)*(1-FormTransactionsTable[[#This Row],[Discount]])</f>
        <v>26.8125</v>
      </c>
      <c r="M3466" s="14" t="str">
        <f>VLOOKUP(H3466,FormSalesRepTable[],2,0)</f>
        <v>West</v>
      </c>
      <c r="N3466" s="13">
        <f t="shared" si="56"/>
        <v>643.5</v>
      </c>
    </row>
    <row r="3467" spans="7:14" x14ac:dyDescent="0.25">
      <c r="G3467" s="3">
        <v>41977</v>
      </c>
      <c r="H3467" t="s">
        <v>37</v>
      </c>
      <c r="I3467" t="s">
        <v>7</v>
      </c>
      <c r="J3467">
        <v>0.01</v>
      </c>
      <c r="K3467">
        <v>1</v>
      </c>
      <c r="L3467" s="13">
        <f>VLOOKUP(I3467,FormProductsTable[],2,0)*(1-FormTransactionsTable[[#This Row],[Discount]])</f>
        <v>20.79</v>
      </c>
      <c r="M3467" s="14" t="str">
        <f>VLOOKUP(H3467,FormSalesRepTable[],2,0)</f>
        <v>South</v>
      </c>
      <c r="N3467" s="13">
        <f t="shared" si="56"/>
        <v>20.79</v>
      </c>
    </row>
    <row r="3468" spans="7:14" x14ac:dyDescent="0.25">
      <c r="G3468" s="3">
        <v>41586</v>
      </c>
      <c r="H3468" t="s">
        <v>20</v>
      </c>
      <c r="I3468" t="s">
        <v>33</v>
      </c>
      <c r="J3468">
        <v>1.4999999999999999E-2</v>
      </c>
      <c r="K3468">
        <v>3</v>
      </c>
      <c r="L3468" s="13">
        <f>VLOOKUP(I3468,FormProductsTable[],2,0)*(1-FormTransactionsTable[[#This Row],[Discount]])</f>
        <v>23.147500000000001</v>
      </c>
      <c r="M3468" s="14" t="str">
        <f>VLOOKUP(H3468,FormSalesRepTable[],2,0)</f>
        <v>West</v>
      </c>
      <c r="N3468" s="13">
        <f t="shared" si="56"/>
        <v>69.44</v>
      </c>
    </row>
    <row r="3469" spans="7:14" x14ac:dyDescent="0.25">
      <c r="G3469" s="3">
        <v>41311</v>
      </c>
      <c r="H3469" t="s">
        <v>89</v>
      </c>
      <c r="I3469" t="s">
        <v>24</v>
      </c>
      <c r="J3469">
        <v>0.02</v>
      </c>
      <c r="K3469">
        <v>1</v>
      </c>
      <c r="L3469" s="13">
        <f>VLOOKUP(I3469,FormProductsTable[],2,0)*(1-FormTransactionsTable[[#This Row],[Discount]])</f>
        <v>33.32</v>
      </c>
      <c r="M3469" s="14" t="str">
        <f>VLOOKUP(H3469,FormSalesRepTable[],2,0)</f>
        <v>West</v>
      </c>
      <c r="N3469" s="13">
        <f t="shared" si="56"/>
        <v>33.32</v>
      </c>
    </row>
    <row r="3470" spans="7:14" x14ac:dyDescent="0.25">
      <c r="G3470" s="3">
        <v>41613</v>
      </c>
      <c r="H3470" t="s">
        <v>42</v>
      </c>
      <c r="I3470" t="s">
        <v>16</v>
      </c>
      <c r="J3470">
        <v>0</v>
      </c>
      <c r="K3470">
        <v>3</v>
      </c>
      <c r="L3470" s="13">
        <f>VLOOKUP(I3470,FormProductsTable[],2,0)*(1-FormTransactionsTable[[#This Row],[Discount]])</f>
        <v>19.95</v>
      </c>
      <c r="M3470" s="14" t="str">
        <f>VLOOKUP(H3470,FormSalesRepTable[],2,0)</f>
        <v>MidWest</v>
      </c>
      <c r="N3470" s="13">
        <f t="shared" si="56"/>
        <v>59.85</v>
      </c>
    </row>
    <row r="3471" spans="7:14" x14ac:dyDescent="0.25">
      <c r="G3471" s="3">
        <v>41959</v>
      </c>
      <c r="H3471" t="s">
        <v>87</v>
      </c>
      <c r="I3471" t="s">
        <v>17</v>
      </c>
      <c r="J3471">
        <v>0</v>
      </c>
      <c r="K3471">
        <v>2</v>
      </c>
      <c r="L3471" s="13">
        <f>VLOOKUP(I3471,FormProductsTable[],2,0)*(1-FormTransactionsTable[[#This Row],[Discount]])</f>
        <v>22.95</v>
      </c>
      <c r="M3471" s="14" t="str">
        <f>VLOOKUP(H3471,FormSalesRepTable[],2,0)</f>
        <v>MidWest</v>
      </c>
      <c r="N3471" s="13">
        <f t="shared" si="56"/>
        <v>45.9</v>
      </c>
    </row>
    <row r="3472" spans="7:14" x14ac:dyDescent="0.25">
      <c r="G3472" s="3">
        <v>41601</v>
      </c>
      <c r="H3472" t="s">
        <v>13</v>
      </c>
      <c r="I3472" t="s">
        <v>11</v>
      </c>
      <c r="J3472">
        <v>2.5000000000000001E-2</v>
      </c>
      <c r="K3472">
        <v>3</v>
      </c>
      <c r="L3472" s="13">
        <f>VLOOKUP(I3472,FormProductsTable[],2,0)*(1-FormTransactionsTable[[#This Row],[Discount]])</f>
        <v>77.951250000000002</v>
      </c>
      <c r="M3472" s="14" t="str">
        <f>VLOOKUP(H3472,FormSalesRepTable[],2,0)</f>
        <v>West</v>
      </c>
      <c r="N3472" s="13">
        <f t="shared" si="56"/>
        <v>233.85</v>
      </c>
    </row>
    <row r="3473" spans="7:14" x14ac:dyDescent="0.25">
      <c r="G3473" s="3">
        <v>41407</v>
      </c>
      <c r="H3473" t="s">
        <v>42</v>
      </c>
      <c r="I3473" t="s">
        <v>24</v>
      </c>
      <c r="J3473">
        <v>0</v>
      </c>
      <c r="K3473">
        <v>2</v>
      </c>
      <c r="L3473" s="13">
        <f>VLOOKUP(I3473,FormProductsTable[],2,0)*(1-FormTransactionsTable[[#This Row],[Discount]])</f>
        <v>34</v>
      </c>
      <c r="M3473" s="14" t="str">
        <f>VLOOKUP(H3473,FormSalesRepTable[],2,0)</f>
        <v>MidWest</v>
      </c>
      <c r="N3473" s="13">
        <f t="shared" si="56"/>
        <v>68</v>
      </c>
    </row>
    <row r="3474" spans="7:14" x14ac:dyDescent="0.25">
      <c r="G3474" s="3">
        <v>41705</v>
      </c>
      <c r="H3474" t="s">
        <v>55</v>
      </c>
      <c r="I3474" t="s">
        <v>16</v>
      </c>
      <c r="J3474">
        <v>0.02</v>
      </c>
      <c r="K3474">
        <v>3</v>
      </c>
      <c r="L3474" s="13">
        <f>VLOOKUP(I3474,FormProductsTable[],2,0)*(1-FormTransactionsTable[[#This Row],[Discount]])</f>
        <v>19.550999999999998</v>
      </c>
      <c r="M3474" s="14" t="str">
        <f>VLOOKUP(H3474,FormSalesRepTable[],2,0)</f>
        <v>West</v>
      </c>
      <c r="N3474" s="13">
        <f t="shared" si="56"/>
        <v>58.65</v>
      </c>
    </row>
    <row r="3475" spans="7:14" x14ac:dyDescent="0.25">
      <c r="G3475" s="3">
        <v>41592</v>
      </c>
      <c r="H3475" t="s">
        <v>57</v>
      </c>
      <c r="I3475" t="s">
        <v>16</v>
      </c>
      <c r="J3475">
        <v>1.4999999999999999E-2</v>
      </c>
      <c r="K3475">
        <v>3</v>
      </c>
      <c r="L3475" s="13">
        <f>VLOOKUP(I3475,FormProductsTable[],2,0)*(1-FormTransactionsTable[[#This Row],[Discount]])</f>
        <v>19.650749999999999</v>
      </c>
      <c r="M3475" s="14" t="str">
        <f>VLOOKUP(H3475,FormSalesRepTable[],2,0)</f>
        <v>East</v>
      </c>
      <c r="N3475" s="13">
        <f t="shared" si="56"/>
        <v>58.95</v>
      </c>
    </row>
    <row r="3476" spans="7:14" x14ac:dyDescent="0.25">
      <c r="G3476" s="3">
        <v>41958</v>
      </c>
      <c r="H3476" t="s">
        <v>81</v>
      </c>
      <c r="I3476" t="s">
        <v>36</v>
      </c>
      <c r="J3476">
        <v>0</v>
      </c>
      <c r="K3476">
        <v>2</v>
      </c>
      <c r="L3476" s="13">
        <f>VLOOKUP(I3476,FormProductsTable[],2,0)*(1-FormTransactionsTable[[#This Row],[Discount]])</f>
        <v>25</v>
      </c>
      <c r="M3476" s="14" t="str">
        <f>VLOOKUP(H3476,FormSalesRepTable[],2,0)</f>
        <v>West</v>
      </c>
      <c r="N3476" s="13">
        <f t="shared" si="56"/>
        <v>50</v>
      </c>
    </row>
    <row r="3477" spans="7:14" x14ac:dyDescent="0.25">
      <c r="G3477" s="3">
        <v>41923</v>
      </c>
      <c r="H3477" t="s">
        <v>61</v>
      </c>
      <c r="I3477" t="s">
        <v>16</v>
      </c>
      <c r="J3477">
        <v>0</v>
      </c>
      <c r="K3477">
        <v>3</v>
      </c>
      <c r="L3477" s="13">
        <f>VLOOKUP(I3477,FormProductsTable[],2,0)*(1-FormTransactionsTable[[#This Row],[Discount]])</f>
        <v>19.95</v>
      </c>
      <c r="M3477" s="14" t="str">
        <f>VLOOKUP(H3477,FormSalesRepTable[],2,0)</f>
        <v>East</v>
      </c>
      <c r="N3477" s="13">
        <f t="shared" si="56"/>
        <v>59.85</v>
      </c>
    </row>
    <row r="3478" spans="7:14" x14ac:dyDescent="0.25">
      <c r="G3478" s="3">
        <v>41623</v>
      </c>
      <c r="H3478" t="s">
        <v>65</v>
      </c>
      <c r="I3478" t="s">
        <v>30</v>
      </c>
      <c r="J3478">
        <v>0.01</v>
      </c>
      <c r="K3478">
        <v>3</v>
      </c>
      <c r="L3478" s="13">
        <f>VLOOKUP(I3478,FormProductsTable[],2,0)*(1-FormTransactionsTable[[#This Row],[Discount]])</f>
        <v>29.7</v>
      </c>
      <c r="M3478" s="14" t="str">
        <f>VLOOKUP(H3478,FormSalesRepTable[],2,0)</f>
        <v>MidWest</v>
      </c>
      <c r="N3478" s="13">
        <f t="shared" si="56"/>
        <v>89.1</v>
      </c>
    </row>
    <row r="3479" spans="7:14" x14ac:dyDescent="0.25">
      <c r="G3479" s="3">
        <v>41581</v>
      </c>
      <c r="H3479" t="s">
        <v>8</v>
      </c>
      <c r="I3479" t="s">
        <v>17</v>
      </c>
      <c r="J3479">
        <v>0.02</v>
      </c>
      <c r="K3479">
        <v>2</v>
      </c>
      <c r="L3479" s="13">
        <f>VLOOKUP(I3479,FormProductsTable[],2,0)*(1-FormTransactionsTable[[#This Row],[Discount]])</f>
        <v>22.491</v>
      </c>
      <c r="M3479" s="14" t="str">
        <f>VLOOKUP(H3479,FormSalesRepTable[],2,0)</f>
        <v>MidWest</v>
      </c>
      <c r="N3479" s="13">
        <f t="shared" si="56"/>
        <v>44.98</v>
      </c>
    </row>
    <row r="3480" spans="7:14" x14ac:dyDescent="0.25">
      <c r="G3480" s="3">
        <v>41980</v>
      </c>
      <c r="H3480" t="s">
        <v>71</v>
      </c>
      <c r="I3480" t="s">
        <v>17</v>
      </c>
      <c r="J3480">
        <v>0.03</v>
      </c>
      <c r="K3480">
        <v>3</v>
      </c>
      <c r="L3480" s="13">
        <f>VLOOKUP(I3480,FormProductsTable[],2,0)*(1-FormTransactionsTable[[#This Row],[Discount]])</f>
        <v>22.261499999999998</v>
      </c>
      <c r="M3480" s="14" t="str">
        <f>VLOOKUP(H3480,FormSalesRepTable[],2,0)</f>
        <v>East</v>
      </c>
      <c r="N3480" s="13">
        <f t="shared" si="56"/>
        <v>66.78</v>
      </c>
    </row>
    <row r="3481" spans="7:14" x14ac:dyDescent="0.25">
      <c r="G3481" s="3">
        <v>41794</v>
      </c>
      <c r="H3481" t="s">
        <v>74</v>
      </c>
      <c r="I3481" t="s">
        <v>21</v>
      </c>
      <c r="J3481">
        <v>2.5000000000000001E-2</v>
      </c>
      <c r="K3481">
        <v>3</v>
      </c>
      <c r="L3481" s="13">
        <f>VLOOKUP(I3481,FormProductsTable[],2,0)*(1-FormTransactionsTable[[#This Row],[Discount]])</f>
        <v>24.375</v>
      </c>
      <c r="M3481" s="14" t="str">
        <f>VLOOKUP(H3481,FormSalesRepTable[],2,0)</f>
        <v>West</v>
      </c>
      <c r="N3481" s="13">
        <f t="shared" si="56"/>
        <v>73.13</v>
      </c>
    </row>
    <row r="3482" spans="7:14" x14ac:dyDescent="0.25">
      <c r="G3482" s="3">
        <v>41948</v>
      </c>
      <c r="H3482" t="s">
        <v>63</v>
      </c>
      <c r="I3482" t="s">
        <v>12</v>
      </c>
      <c r="J3482">
        <v>0</v>
      </c>
      <c r="K3482">
        <v>2</v>
      </c>
      <c r="L3482" s="13">
        <f>VLOOKUP(I3482,FormProductsTable[],2,0)*(1-FormTransactionsTable[[#This Row],[Discount]])</f>
        <v>22.95</v>
      </c>
      <c r="M3482" s="14" t="str">
        <f>VLOOKUP(H3482,FormSalesRepTable[],2,0)</f>
        <v>MidWest</v>
      </c>
      <c r="N3482" s="13">
        <f t="shared" si="56"/>
        <v>45.9</v>
      </c>
    </row>
    <row r="3483" spans="7:14" x14ac:dyDescent="0.25">
      <c r="G3483" s="3">
        <v>41620</v>
      </c>
      <c r="H3483" t="s">
        <v>28</v>
      </c>
      <c r="I3483" t="s">
        <v>30</v>
      </c>
      <c r="J3483">
        <v>0</v>
      </c>
      <c r="K3483">
        <v>17</v>
      </c>
      <c r="L3483" s="13">
        <f>VLOOKUP(I3483,FormProductsTable[],2,0)*(1-FormTransactionsTable[[#This Row],[Discount]])</f>
        <v>30</v>
      </c>
      <c r="M3483" s="14" t="str">
        <f>VLOOKUP(H3483,FormSalesRepTable[],2,0)</f>
        <v>MidWest</v>
      </c>
      <c r="N3483" s="13">
        <f t="shared" si="56"/>
        <v>510</v>
      </c>
    </row>
    <row r="3484" spans="7:14" x14ac:dyDescent="0.25">
      <c r="G3484" s="3">
        <v>41965</v>
      </c>
      <c r="H3484" t="s">
        <v>66</v>
      </c>
      <c r="I3484" t="s">
        <v>36</v>
      </c>
      <c r="J3484">
        <v>0</v>
      </c>
      <c r="K3484">
        <v>3</v>
      </c>
      <c r="L3484" s="13">
        <f>VLOOKUP(I3484,FormProductsTable[],2,0)*(1-FormTransactionsTable[[#This Row],[Discount]])</f>
        <v>25</v>
      </c>
      <c r="M3484" s="14" t="str">
        <f>VLOOKUP(H3484,FormSalesRepTable[],2,0)</f>
        <v>West</v>
      </c>
      <c r="N3484" s="13">
        <f t="shared" si="56"/>
        <v>75</v>
      </c>
    </row>
    <row r="3485" spans="7:14" x14ac:dyDescent="0.25">
      <c r="G3485" s="3">
        <v>41281</v>
      </c>
      <c r="H3485" t="s">
        <v>81</v>
      </c>
      <c r="I3485" t="s">
        <v>36</v>
      </c>
      <c r="J3485">
        <v>1.4999999999999999E-2</v>
      </c>
      <c r="K3485">
        <v>2</v>
      </c>
      <c r="L3485" s="13">
        <f>VLOOKUP(I3485,FormProductsTable[],2,0)*(1-FormTransactionsTable[[#This Row],[Discount]])</f>
        <v>24.625</v>
      </c>
      <c r="M3485" s="14" t="str">
        <f>VLOOKUP(H3485,FormSalesRepTable[],2,0)</f>
        <v>West</v>
      </c>
      <c r="N3485" s="13">
        <f t="shared" si="56"/>
        <v>49.25</v>
      </c>
    </row>
    <row r="3486" spans="7:14" x14ac:dyDescent="0.25">
      <c r="G3486" s="3">
        <v>41994</v>
      </c>
      <c r="H3486" t="s">
        <v>47</v>
      </c>
      <c r="I3486" t="s">
        <v>24</v>
      </c>
      <c r="J3486">
        <v>2.5000000000000001E-2</v>
      </c>
      <c r="K3486">
        <v>2</v>
      </c>
      <c r="L3486" s="13">
        <f>VLOOKUP(I3486,FormProductsTable[],2,0)*(1-FormTransactionsTable[[#This Row],[Discount]])</f>
        <v>33.15</v>
      </c>
      <c r="M3486" s="14" t="str">
        <f>VLOOKUP(H3486,FormSalesRepTable[],2,0)</f>
        <v>MidWest</v>
      </c>
      <c r="N3486" s="13">
        <f t="shared" si="56"/>
        <v>66.3</v>
      </c>
    </row>
    <row r="3487" spans="7:14" x14ac:dyDescent="0.25">
      <c r="G3487" s="3">
        <v>41734</v>
      </c>
      <c r="H3487" t="s">
        <v>29</v>
      </c>
      <c r="I3487" t="s">
        <v>12</v>
      </c>
      <c r="J3487">
        <v>0.02</v>
      </c>
      <c r="K3487">
        <v>1</v>
      </c>
      <c r="L3487" s="13">
        <f>VLOOKUP(I3487,FormProductsTable[],2,0)*(1-FormTransactionsTable[[#This Row],[Discount]])</f>
        <v>22.491</v>
      </c>
      <c r="M3487" s="14" t="str">
        <f>VLOOKUP(H3487,FormSalesRepTable[],2,0)</f>
        <v>East</v>
      </c>
      <c r="N3487" s="13">
        <f t="shared" si="56"/>
        <v>22.49</v>
      </c>
    </row>
    <row r="3488" spans="7:14" x14ac:dyDescent="0.25">
      <c r="G3488" s="3">
        <v>41781</v>
      </c>
      <c r="H3488" t="s">
        <v>79</v>
      </c>
      <c r="I3488" t="s">
        <v>16</v>
      </c>
      <c r="J3488">
        <v>0.03</v>
      </c>
      <c r="K3488">
        <v>15</v>
      </c>
      <c r="L3488" s="13">
        <f>VLOOKUP(I3488,FormProductsTable[],2,0)*(1-FormTransactionsTable[[#This Row],[Discount]])</f>
        <v>19.351499999999998</v>
      </c>
      <c r="M3488" s="14" t="str">
        <f>VLOOKUP(H3488,FormSalesRepTable[],2,0)</f>
        <v>MidWest</v>
      </c>
      <c r="N3488" s="13">
        <f t="shared" si="56"/>
        <v>290.27</v>
      </c>
    </row>
    <row r="3489" spans="7:14" x14ac:dyDescent="0.25">
      <c r="G3489" s="3">
        <v>41994</v>
      </c>
      <c r="H3489" t="s">
        <v>88</v>
      </c>
      <c r="I3489" t="s">
        <v>7</v>
      </c>
      <c r="J3489">
        <v>1.4999999999999999E-2</v>
      </c>
      <c r="K3489">
        <v>3</v>
      </c>
      <c r="L3489" s="13">
        <f>VLOOKUP(I3489,FormProductsTable[],2,0)*(1-FormTransactionsTable[[#This Row],[Discount]])</f>
        <v>20.684999999999999</v>
      </c>
      <c r="M3489" s="14" t="str">
        <f>VLOOKUP(H3489,FormSalesRepTable[],2,0)</f>
        <v>West</v>
      </c>
      <c r="N3489" s="13">
        <f t="shared" si="56"/>
        <v>62.06</v>
      </c>
    </row>
    <row r="3490" spans="7:14" x14ac:dyDescent="0.25">
      <c r="G3490" s="3">
        <v>41455</v>
      </c>
      <c r="H3490" t="s">
        <v>40</v>
      </c>
      <c r="I3490" t="s">
        <v>30</v>
      </c>
      <c r="J3490">
        <v>0</v>
      </c>
      <c r="K3490">
        <v>2</v>
      </c>
      <c r="L3490" s="13">
        <f>VLOOKUP(I3490,FormProductsTable[],2,0)*(1-FormTransactionsTable[[#This Row],[Discount]])</f>
        <v>30</v>
      </c>
      <c r="M3490" s="14" t="str">
        <f>VLOOKUP(H3490,FormSalesRepTable[],2,0)</f>
        <v>South</v>
      </c>
      <c r="N3490" s="13">
        <f t="shared" si="56"/>
        <v>60</v>
      </c>
    </row>
    <row r="3491" spans="7:14" x14ac:dyDescent="0.25">
      <c r="G3491" s="3">
        <v>41627</v>
      </c>
      <c r="H3491" t="s">
        <v>50</v>
      </c>
      <c r="I3491" t="s">
        <v>30</v>
      </c>
      <c r="J3491">
        <v>0</v>
      </c>
      <c r="K3491">
        <v>1</v>
      </c>
      <c r="L3491" s="13">
        <f>VLOOKUP(I3491,FormProductsTable[],2,0)*(1-FormTransactionsTable[[#This Row],[Discount]])</f>
        <v>30</v>
      </c>
      <c r="M3491" s="14" t="str">
        <f>VLOOKUP(H3491,FormSalesRepTable[],2,0)</f>
        <v>West</v>
      </c>
      <c r="N3491" s="13">
        <f t="shared" si="56"/>
        <v>30</v>
      </c>
    </row>
    <row r="3492" spans="7:14" x14ac:dyDescent="0.25">
      <c r="G3492" s="3">
        <v>41978</v>
      </c>
      <c r="H3492" t="s">
        <v>93</v>
      </c>
      <c r="I3492" t="s">
        <v>16</v>
      </c>
      <c r="J3492">
        <v>0.03</v>
      </c>
      <c r="K3492">
        <v>8</v>
      </c>
      <c r="L3492" s="13">
        <f>VLOOKUP(I3492,FormProductsTable[],2,0)*(1-FormTransactionsTable[[#This Row],[Discount]])</f>
        <v>19.351499999999998</v>
      </c>
      <c r="M3492" s="14" t="str">
        <f>VLOOKUP(H3492,FormSalesRepTable[],2,0)</f>
        <v>MidWest</v>
      </c>
      <c r="N3492" s="13">
        <f t="shared" si="56"/>
        <v>154.81</v>
      </c>
    </row>
    <row r="3493" spans="7:14" x14ac:dyDescent="0.25">
      <c r="G3493" s="3">
        <v>41981</v>
      </c>
      <c r="H3493" t="s">
        <v>26</v>
      </c>
      <c r="I3493" t="s">
        <v>16</v>
      </c>
      <c r="J3493">
        <v>0.03</v>
      </c>
      <c r="K3493">
        <v>1</v>
      </c>
      <c r="L3493" s="13">
        <f>VLOOKUP(I3493,FormProductsTable[],2,0)*(1-FormTransactionsTable[[#This Row],[Discount]])</f>
        <v>19.351499999999998</v>
      </c>
      <c r="M3493" s="14" t="str">
        <f>VLOOKUP(H3493,FormSalesRepTable[],2,0)</f>
        <v>MidWest</v>
      </c>
      <c r="N3493" s="13">
        <f t="shared" si="56"/>
        <v>19.350000000000001</v>
      </c>
    </row>
    <row r="3494" spans="7:14" x14ac:dyDescent="0.25">
      <c r="G3494" s="3">
        <v>41966</v>
      </c>
      <c r="H3494" t="s">
        <v>57</v>
      </c>
      <c r="I3494" t="s">
        <v>36</v>
      </c>
      <c r="J3494">
        <v>0.03</v>
      </c>
      <c r="K3494">
        <v>1</v>
      </c>
      <c r="L3494" s="13">
        <f>VLOOKUP(I3494,FormProductsTable[],2,0)*(1-FormTransactionsTable[[#This Row],[Discount]])</f>
        <v>24.25</v>
      </c>
      <c r="M3494" s="14" t="str">
        <f>VLOOKUP(H3494,FormSalesRepTable[],2,0)</f>
        <v>East</v>
      </c>
      <c r="N3494" s="13">
        <f t="shared" si="56"/>
        <v>24.25</v>
      </c>
    </row>
    <row r="3495" spans="7:14" x14ac:dyDescent="0.25">
      <c r="G3495" s="3">
        <v>41612</v>
      </c>
      <c r="H3495" t="s">
        <v>34</v>
      </c>
      <c r="I3495" t="s">
        <v>27</v>
      </c>
      <c r="J3495">
        <v>1.4999999999999999E-2</v>
      </c>
      <c r="K3495">
        <v>2</v>
      </c>
      <c r="L3495" s="13">
        <f>VLOOKUP(I3495,FormProductsTable[],2,0)*(1-FormTransactionsTable[[#This Row],[Discount]])</f>
        <v>27.087499999999999</v>
      </c>
      <c r="M3495" s="14" t="str">
        <f>VLOOKUP(H3495,FormSalesRepTable[],2,0)</f>
        <v>MidWest</v>
      </c>
      <c r="N3495" s="13">
        <f t="shared" si="56"/>
        <v>54.18</v>
      </c>
    </row>
    <row r="3496" spans="7:14" x14ac:dyDescent="0.25">
      <c r="G3496" s="3">
        <v>41966</v>
      </c>
      <c r="H3496" t="s">
        <v>90</v>
      </c>
      <c r="I3496" t="s">
        <v>12</v>
      </c>
      <c r="J3496">
        <v>0</v>
      </c>
      <c r="K3496">
        <v>1</v>
      </c>
      <c r="L3496" s="13">
        <f>VLOOKUP(I3496,FormProductsTable[],2,0)*(1-FormTransactionsTable[[#This Row],[Discount]])</f>
        <v>22.95</v>
      </c>
      <c r="M3496" s="14" t="str">
        <f>VLOOKUP(H3496,FormSalesRepTable[],2,0)</f>
        <v>East</v>
      </c>
      <c r="N3496" s="13">
        <f t="shared" si="56"/>
        <v>22.95</v>
      </c>
    </row>
    <row r="3497" spans="7:14" x14ac:dyDescent="0.25">
      <c r="G3497" s="3">
        <v>41631</v>
      </c>
      <c r="H3497" t="s">
        <v>32</v>
      </c>
      <c r="I3497" t="s">
        <v>33</v>
      </c>
      <c r="J3497">
        <v>0</v>
      </c>
      <c r="K3497">
        <v>1</v>
      </c>
      <c r="L3497" s="13">
        <f>VLOOKUP(I3497,FormProductsTable[],2,0)*(1-FormTransactionsTable[[#This Row],[Discount]])</f>
        <v>23.5</v>
      </c>
      <c r="M3497" s="14" t="str">
        <f>VLOOKUP(H3497,FormSalesRepTable[],2,0)</f>
        <v>MidWest</v>
      </c>
      <c r="N3497" s="13">
        <f t="shared" si="56"/>
        <v>23.5</v>
      </c>
    </row>
    <row r="3498" spans="7:14" x14ac:dyDescent="0.25">
      <c r="G3498" s="3">
        <v>41631</v>
      </c>
      <c r="H3498" t="s">
        <v>56</v>
      </c>
      <c r="I3498" t="s">
        <v>24</v>
      </c>
      <c r="J3498">
        <v>0</v>
      </c>
      <c r="K3498">
        <v>3</v>
      </c>
      <c r="L3498" s="13">
        <f>VLOOKUP(I3498,FormProductsTable[],2,0)*(1-FormTransactionsTable[[#This Row],[Discount]])</f>
        <v>34</v>
      </c>
      <c r="M3498" s="14" t="str">
        <f>VLOOKUP(H3498,FormSalesRepTable[],2,0)</f>
        <v>South</v>
      </c>
      <c r="N3498" s="13">
        <f t="shared" si="56"/>
        <v>102</v>
      </c>
    </row>
    <row r="3499" spans="7:14" x14ac:dyDescent="0.25">
      <c r="G3499" s="3">
        <v>41621</v>
      </c>
      <c r="H3499" t="s">
        <v>10</v>
      </c>
      <c r="I3499" t="s">
        <v>30</v>
      </c>
      <c r="J3499">
        <v>2.5000000000000001E-2</v>
      </c>
      <c r="K3499">
        <v>11</v>
      </c>
      <c r="L3499" s="13">
        <f>VLOOKUP(I3499,FormProductsTable[],2,0)*(1-FormTransactionsTable[[#This Row],[Discount]])</f>
        <v>29.25</v>
      </c>
      <c r="M3499" s="14" t="str">
        <f>VLOOKUP(H3499,FormSalesRepTable[],2,0)</f>
        <v>West</v>
      </c>
      <c r="N3499" s="13">
        <f t="shared" si="56"/>
        <v>321.75</v>
      </c>
    </row>
    <row r="3500" spans="7:14" x14ac:dyDescent="0.25">
      <c r="G3500" s="3">
        <v>41583</v>
      </c>
      <c r="H3500" t="s">
        <v>86</v>
      </c>
      <c r="I3500" t="s">
        <v>7</v>
      </c>
      <c r="J3500">
        <v>0</v>
      </c>
      <c r="K3500">
        <v>3</v>
      </c>
      <c r="L3500" s="13">
        <f>VLOOKUP(I3500,FormProductsTable[],2,0)*(1-FormTransactionsTable[[#This Row],[Discount]])</f>
        <v>21</v>
      </c>
      <c r="M3500" s="14" t="str">
        <f>VLOOKUP(H3500,FormSalesRepTable[],2,0)</f>
        <v>South</v>
      </c>
      <c r="N3500" s="13">
        <f t="shared" si="56"/>
        <v>63</v>
      </c>
    </row>
    <row r="3501" spans="7:14" x14ac:dyDescent="0.25">
      <c r="G3501" s="3">
        <v>41376</v>
      </c>
      <c r="H3501" t="s">
        <v>47</v>
      </c>
      <c r="I3501" t="s">
        <v>17</v>
      </c>
      <c r="J3501">
        <v>0.02</v>
      </c>
      <c r="K3501">
        <v>3</v>
      </c>
      <c r="L3501" s="13">
        <f>VLOOKUP(I3501,FormProductsTable[],2,0)*(1-FormTransactionsTable[[#This Row],[Discount]])</f>
        <v>22.491</v>
      </c>
      <c r="M3501" s="14" t="str">
        <f>VLOOKUP(H3501,FormSalesRepTable[],2,0)</f>
        <v>MidWest</v>
      </c>
      <c r="N3501" s="13">
        <f t="shared" si="56"/>
        <v>67.47</v>
      </c>
    </row>
    <row r="3502" spans="7:14" x14ac:dyDescent="0.25">
      <c r="G3502" s="3">
        <v>41586</v>
      </c>
      <c r="H3502" t="s">
        <v>88</v>
      </c>
      <c r="I3502" t="s">
        <v>16</v>
      </c>
      <c r="J3502">
        <v>0.02</v>
      </c>
      <c r="K3502">
        <v>3</v>
      </c>
      <c r="L3502" s="13">
        <f>VLOOKUP(I3502,FormProductsTable[],2,0)*(1-FormTransactionsTable[[#This Row],[Discount]])</f>
        <v>19.550999999999998</v>
      </c>
      <c r="M3502" s="14" t="str">
        <f>VLOOKUP(H3502,FormSalesRepTable[],2,0)</f>
        <v>West</v>
      </c>
      <c r="N3502" s="13">
        <f t="shared" si="56"/>
        <v>58.65</v>
      </c>
    </row>
    <row r="3503" spans="7:14" x14ac:dyDescent="0.25">
      <c r="G3503" s="3">
        <v>41285</v>
      </c>
      <c r="H3503" t="s">
        <v>48</v>
      </c>
      <c r="I3503" t="s">
        <v>21</v>
      </c>
      <c r="J3503">
        <v>0.02</v>
      </c>
      <c r="K3503">
        <v>2</v>
      </c>
      <c r="L3503" s="13">
        <f>VLOOKUP(I3503,FormProductsTable[],2,0)*(1-FormTransactionsTable[[#This Row],[Discount]])</f>
        <v>24.5</v>
      </c>
      <c r="M3503" s="14" t="str">
        <f>VLOOKUP(H3503,FormSalesRepTable[],2,0)</f>
        <v>West</v>
      </c>
      <c r="N3503" s="13">
        <f t="shared" si="56"/>
        <v>49</v>
      </c>
    </row>
    <row r="3504" spans="7:14" x14ac:dyDescent="0.25">
      <c r="G3504" s="3">
        <v>41975</v>
      </c>
      <c r="H3504" t="s">
        <v>90</v>
      </c>
      <c r="I3504" t="s">
        <v>24</v>
      </c>
      <c r="J3504">
        <v>0.03</v>
      </c>
      <c r="K3504">
        <v>4</v>
      </c>
      <c r="L3504" s="13">
        <f>VLOOKUP(I3504,FormProductsTable[],2,0)*(1-FormTransactionsTable[[#This Row],[Discount]])</f>
        <v>32.979999999999997</v>
      </c>
      <c r="M3504" s="14" t="str">
        <f>VLOOKUP(H3504,FormSalesRepTable[],2,0)</f>
        <v>East</v>
      </c>
      <c r="N3504" s="13">
        <f t="shared" si="56"/>
        <v>131.91999999999999</v>
      </c>
    </row>
    <row r="3505" spans="7:14" x14ac:dyDescent="0.25">
      <c r="G3505" s="3">
        <v>41638</v>
      </c>
      <c r="H3505" t="s">
        <v>94</v>
      </c>
      <c r="I3505" t="s">
        <v>11</v>
      </c>
      <c r="J3505">
        <v>2.5000000000000001E-2</v>
      </c>
      <c r="K3505">
        <v>2</v>
      </c>
      <c r="L3505" s="13">
        <f>VLOOKUP(I3505,FormProductsTable[],2,0)*(1-FormTransactionsTable[[#This Row],[Discount]])</f>
        <v>77.951250000000002</v>
      </c>
      <c r="M3505" s="14" t="str">
        <f>VLOOKUP(H3505,FormSalesRepTable[],2,0)</f>
        <v>South</v>
      </c>
      <c r="N3505" s="13">
        <f t="shared" si="56"/>
        <v>155.9</v>
      </c>
    </row>
    <row r="3506" spans="7:14" x14ac:dyDescent="0.25">
      <c r="G3506" s="3">
        <v>41988</v>
      </c>
      <c r="H3506" t="s">
        <v>61</v>
      </c>
      <c r="I3506" t="s">
        <v>17</v>
      </c>
      <c r="J3506">
        <v>0</v>
      </c>
      <c r="K3506">
        <v>3</v>
      </c>
      <c r="L3506" s="13">
        <f>VLOOKUP(I3506,FormProductsTable[],2,0)*(1-FormTransactionsTable[[#This Row],[Discount]])</f>
        <v>22.95</v>
      </c>
      <c r="M3506" s="14" t="str">
        <f>VLOOKUP(H3506,FormSalesRepTable[],2,0)</f>
        <v>East</v>
      </c>
      <c r="N3506" s="13">
        <f t="shared" si="56"/>
        <v>68.849999999999994</v>
      </c>
    </row>
    <row r="3507" spans="7:14" x14ac:dyDescent="0.25">
      <c r="G3507" s="3">
        <v>41602</v>
      </c>
      <c r="H3507" t="s">
        <v>80</v>
      </c>
      <c r="I3507" t="s">
        <v>12</v>
      </c>
      <c r="J3507">
        <v>1.4999999999999999E-2</v>
      </c>
      <c r="K3507">
        <v>3</v>
      </c>
      <c r="L3507" s="13">
        <f>VLOOKUP(I3507,FormProductsTable[],2,0)*(1-FormTransactionsTable[[#This Row],[Discount]])</f>
        <v>22.60575</v>
      </c>
      <c r="M3507" s="14" t="str">
        <f>VLOOKUP(H3507,FormSalesRepTable[],2,0)</f>
        <v>East</v>
      </c>
      <c r="N3507" s="13">
        <f t="shared" si="56"/>
        <v>67.819999999999993</v>
      </c>
    </row>
    <row r="3508" spans="7:14" x14ac:dyDescent="0.25">
      <c r="G3508" s="3">
        <v>41990</v>
      </c>
      <c r="H3508" t="s">
        <v>35</v>
      </c>
      <c r="I3508" t="s">
        <v>12</v>
      </c>
      <c r="J3508">
        <v>0</v>
      </c>
      <c r="K3508">
        <v>17</v>
      </c>
      <c r="L3508" s="13">
        <f>VLOOKUP(I3508,FormProductsTable[],2,0)*(1-FormTransactionsTable[[#This Row],[Discount]])</f>
        <v>22.95</v>
      </c>
      <c r="M3508" s="14" t="str">
        <f>VLOOKUP(H3508,FormSalesRepTable[],2,0)</f>
        <v>West</v>
      </c>
      <c r="N3508" s="13">
        <f t="shared" si="56"/>
        <v>390.15</v>
      </c>
    </row>
    <row r="3509" spans="7:14" x14ac:dyDescent="0.25">
      <c r="G3509" s="3">
        <v>41622</v>
      </c>
      <c r="H3509" t="s">
        <v>13</v>
      </c>
      <c r="I3509" t="s">
        <v>17</v>
      </c>
      <c r="J3509">
        <v>0.01</v>
      </c>
      <c r="K3509">
        <v>2</v>
      </c>
      <c r="L3509" s="13">
        <f>VLOOKUP(I3509,FormProductsTable[],2,0)*(1-FormTransactionsTable[[#This Row],[Discount]])</f>
        <v>22.720499999999998</v>
      </c>
      <c r="M3509" s="14" t="str">
        <f>VLOOKUP(H3509,FormSalesRepTable[],2,0)</f>
        <v>West</v>
      </c>
      <c r="N3509" s="13">
        <f t="shared" si="56"/>
        <v>45.44</v>
      </c>
    </row>
    <row r="3510" spans="7:14" x14ac:dyDescent="0.25">
      <c r="G3510" s="3">
        <v>41361</v>
      </c>
      <c r="H3510" t="s">
        <v>47</v>
      </c>
      <c r="I3510" t="s">
        <v>36</v>
      </c>
      <c r="J3510">
        <v>0</v>
      </c>
      <c r="K3510">
        <v>1</v>
      </c>
      <c r="L3510" s="13">
        <f>VLOOKUP(I3510,FormProductsTable[],2,0)*(1-FormTransactionsTable[[#This Row],[Discount]])</f>
        <v>25</v>
      </c>
      <c r="M3510" s="14" t="str">
        <f>VLOOKUP(H3510,FormSalesRepTable[],2,0)</f>
        <v>MidWest</v>
      </c>
      <c r="N3510" s="13">
        <f t="shared" si="56"/>
        <v>25</v>
      </c>
    </row>
    <row r="3511" spans="7:14" x14ac:dyDescent="0.25">
      <c r="G3511" s="3">
        <v>41965</v>
      </c>
      <c r="H3511" t="s">
        <v>71</v>
      </c>
      <c r="I3511" t="s">
        <v>24</v>
      </c>
      <c r="J3511">
        <v>0.03</v>
      </c>
      <c r="K3511">
        <v>4</v>
      </c>
      <c r="L3511" s="13">
        <f>VLOOKUP(I3511,FormProductsTable[],2,0)*(1-FormTransactionsTable[[#This Row],[Discount]])</f>
        <v>32.979999999999997</v>
      </c>
      <c r="M3511" s="14" t="str">
        <f>VLOOKUP(H3511,FormSalesRepTable[],2,0)</f>
        <v>East</v>
      </c>
      <c r="N3511" s="13">
        <f t="shared" si="56"/>
        <v>131.91999999999999</v>
      </c>
    </row>
    <row r="3512" spans="7:14" x14ac:dyDescent="0.25">
      <c r="G3512" s="3">
        <v>41978</v>
      </c>
      <c r="H3512" t="s">
        <v>59</v>
      </c>
      <c r="I3512" t="s">
        <v>36</v>
      </c>
      <c r="J3512">
        <v>0</v>
      </c>
      <c r="K3512">
        <v>3</v>
      </c>
      <c r="L3512" s="13">
        <f>VLOOKUP(I3512,FormProductsTable[],2,0)*(1-FormTransactionsTable[[#This Row],[Discount]])</f>
        <v>25</v>
      </c>
      <c r="M3512" s="14" t="str">
        <f>VLOOKUP(H3512,FormSalesRepTable[],2,0)</f>
        <v>South</v>
      </c>
      <c r="N3512" s="13">
        <f t="shared" si="56"/>
        <v>75</v>
      </c>
    </row>
    <row r="3513" spans="7:14" x14ac:dyDescent="0.25">
      <c r="G3513" s="3">
        <v>41619</v>
      </c>
      <c r="H3513" t="s">
        <v>40</v>
      </c>
      <c r="I3513" t="s">
        <v>30</v>
      </c>
      <c r="J3513">
        <v>2.5000000000000001E-2</v>
      </c>
      <c r="K3513">
        <v>3</v>
      </c>
      <c r="L3513" s="13">
        <f>VLOOKUP(I3513,FormProductsTable[],2,0)*(1-FormTransactionsTable[[#This Row],[Discount]])</f>
        <v>29.25</v>
      </c>
      <c r="M3513" s="14" t="str">
        <f>VLOOKUP(H3513,FormSalesRepTable[],2,0)</f>
        <v>South</v>
      </c>
      <c r="N3513" s="13">
        <f t="shared" si="56"/>
        <v>87.75</v>
      </c>
    </row>
    <row r="3514" spans="7:14" x14ac:dyDescent="0.25">
      <c r="G3514" s="3">
        <v>41378</v>
      </c>
      <c r="H3514" t="s">
        <v>20</v>
      </c>
      <c r="I3514" t="s">
        <v>33</v>
      </c>
      <c r="J3514">
        <v>0</v>
      </c>
      <c r="K3514">
        <v>2</v>
      </c>
      <c r="L3514" s="13">
        <f>VLOOKUP(I3514,FormProductsTable[],2,0)*(1-FormTransactionsTable[[#This Row],[Discount]])</f>
        <v>23.5</v>
      </c>
      <c r="M3514" s="14" t="str">
        <f>VLOOKUP(H3514,FormSalesRepTable[],2,0)</f>
        <v>West</v>
      </c>
      <c r="N3514" s="13">
        <f t="shared" si="56"/>
        <v>47</v>
      </c>
    </row>
    <row r="3515" spans="7:14" x14ac:dyDescent="0.25">
      <c r="G3515" s="3">
        <v>41971</v>
      </c>
      <c r="H3515" t="s">
        <v>49</v>
      </c>
      <c r="I3515" t="s">
        <v>24</v>
      </c>
      <c r="J3515">
        <v>0</v>
      </c>
      <c r="K3515">
        <v>1</v>
      </c>
      <c r="L3515" s="13">
        <f>VLOOKUP(I3515,FormProductsTable[],2,0)*(1-FormTransactionsTable[[#This Row],[Discount]])</f>
        <v>34</v>
      </c>
      <c r="M3515" s="14" t="str">
        <f>VLOOKUP(H3515,FormSalesRepTable[],2,0)</f>
        <v>MidWest</v>
      </c>
      <c r="N3515" s="13">
        <f t="shared" si="56"/>
        <v>34</v>
      </c>
    </row>
    <row r="3516" spans="7:14" x14ac:dyDescent="0.25">
      <c r="G3516" s="3">
        <v>41594</v>
      </c>
      <c r="H3516" t="s">
        <v>13</v>
      </c>
      <c r="I3516" t="s">
        <v>30</v>
      </c>
      <c r="J3516">
        <v>1.4999999999999999E-2</v>
      </c>
      <c r="K3516">
        <v>3</v>
      </c>
      <c r="L3516" s="13">
        <f>VLOOKUP(I3516,FormProductsTable[],2,0)*(1-FormTransactionsTable[[#This Row],[Discount]])</f>
        <v>29.55</v>
      </c>
      <c r="M3516" s="14" t="str">
        <f>VLOOKUP(H3516,FormSalesRepTable[],2,0)</f>
        <v>West</v>
      </c>
      <c r="N3516" s="13">
        <f t="shared" si="56"/>
        <v>88.65</v>
      </c>
    </row>
    <row r="3517" spans="7:14" x14ac:dyDescent="0.25">
      <c r="G3517" s="3">
        <v>41948</v>
      </c>
      <c r="H3517" t="s">
        <v>43</v>
      </c>
      <c r="I3517" t="s">
        <v>7</v>
      </c>
      <c r="J3517">
        <v>0</v>
      </c>
      <c r="K3517">
        <v>1</v>
      </c>
      <c r="L3517" s="13">
        <f>VLOOKUP(I3517,FormProductsTable[],2,0)*(1-FormTransactionsTable[[#This Row],[Discount]])</f>
        <v>21</v>
      </c>
      <c r="M3517" s="14" t="str">
        <f>VLOOKUP(H3517,FormSalesRepTable[],2,0)</f>
        <v>MidWest</v>
      </c>
      <c r="N3517" s="13">
        <f t="shared" si="56"/>
        <v>21</v>
      </c>
    </row>
    <row r="3518" spans="7:14" x14ac:dyDescent="0.25">
      <c r="G3518" s="3">
        <v>41511</v>
      </c>
      <c r="H3518" t="s">
        <v>91</v>
      </c>
      <c r="I3518" t="s">
        <v>16</v>
      </c>
      <c r="J3518">
        <v>0.03</v>
      </c>
      <c r="K3518">
        <v>1</v>
      </c>
      <c r="L3518" s="13">
        <f>VLOOKUP(I3518,FormProductsTable[],2,0)*(1-FormTransactionsTable[[#This Row],[Discount]])</f>
        <v>19.351499999999998</v>
      </c>
      <c r="M3518" s="14" t="str">
        <f>VLOOKUP(H3518,FormSalesRepTable[],2,0)</f>
        <v>West</v>
      </c>
      <c r="N3518" s="13">
        <f t="shared" si="56"/>
        <v>19.350000000000001</v>
      </c>
    </row>
    <row r="3519" spans="7:14" x14ac:dyDescent="0.25">
      <c r="G3519" s="3">
        <v>41538</v>
      </c>
      <c r="H3519" t="s">
        <v>45</v>
      </c>
      <c r="I3519" t="s">
        <v>16</v>
      </c>
      <c r="J3519">
        <v>0.02</v>
      </c>
      <c r="K3519">
        <v>3</v>
      </c>
      <c r="L3519" s="13">
        <f>VLOOKUP(I3519,FormProductsTable[],2,0)*(1-FormTransactionsTable[[#This Row],[Discount]])</f>
        <v>19.550999999999998</v>
      </c>
      <c r="M3519" s="14" t="str">
        <f>VLOOKUP(H3519,FormSalesRepTable[],2,0)</f>
        <v>MidWest</v>
      </c>
      <c r="N3519" s="13">
        <f t="shared" si="56"/>
        <v>58.65</v>
      </c>
    </row>
    <row r="3520" spans="7:14" x14ac:dyDescent="0.25">
      <c r="G3520" s="3">
        <v>41691</v>
      </c>
      <c r="H3520" t="s">
        <v>29</v>
      </c>
      <c r="I3520" t="s">
        <v>24</v>
      </c>
      <c r="J3520">
        <v>2.5000000000000001E-2</v>
      </c>
      <c r="K3520">
        <v>3</v>
      </c>
      <c r="L3520" s="13">
        <f>VLOOKUP(I3520,FormProductsTable[],2,0)*(1-FormTransactionsTable[[#This Row],[Discount]])</f>
        <v>33.15</v>
      </c>
      <c r="M3520" s="14" t="str">
        <f>VLOOKUP(H3520,FormSalesRepTable[],2,0)</f>
        <v>East</v>
      </c>
      <c r="N3520" s="13">
        <f t="shared" si="56"/>
        <v>99.45</v>
      </c>
    </row>
    <row r="3521" spans="7:14" x14ac:dyDescent="0.25">
      <c r="G3521" s="3">
        <v>41986</v>
      </c>
      <c r="H3521" t="s">
        <v>42</v>
      </c>
      <c r="I3521" t="s">
        <v>16</v>
      </c>
      <c r="J3521">
        <v>0</v>
      </c>
      <c r="K3521">
        <v>2</v>
      </c>
      <c r="L3521" s="13">
        <f>VLOOKUP(I3521,FormProductsTable[],2,0)*(1-FormTransactionsTable[[#This Row],[Discount]])</f>
        <v>19.95</v>
      </c>
      <c r="M3521" s="14" t="str">
        <f>VLOOKUP(H3521,FormSalesRepTable[],2,0)</f>
        <v>MidWest</v>
      </c>
      <c r="N3521" s="13">
        <f t="shared" si="56"/>
        <v>39.9</v>
      </c>
    </row>
    <row r="3522" spans="7:14" x14ac:dyDescent="0.25">
      <c r="G3522" s="3">
        <v>41633</v>
      </c>
      <c r="H3522" t="s">
        <v>81</v>
      </c>
      <c r="I3522" t="s">
        <v>12</v>
      </c>
      <c r="J3522">
        <v>0</v>
      </c>
      <c r="K3522">
        <v>2</v>
      </c>
      <c r="L3522" s="13">
        <f>VLOOKUP(I3522,FormProductsTable[],2,0)*(1-FormTransactionsTable[[#This Row],[Discount]])</f>
        <v>22.95</v>
      </c>
      <c r="M3522" s="14" t="str">
        <f>VLOOKUP(H3522,FormSalesRepTable[],2,0)</f>
        <v>West</v>
      </c>
      <c r="N3522" s="13">
        <f t="shared" si="56"/>
        <v>45.9</v>
      </c>
    </row>
    <row r="3523" spans="7:14" x14ac:dyDescent="0.25">
      <c r="G3523" s="3">
        <v>41959</v>
      </c>
      <c r="H3523" t="s">
        <v>88</v>
      </c>
      <c r="I3523" t="s">
        <v>17</v>
      </c>
      <c r="J3523">
        <v>0.01</v>
      </c>
      <c r="K3523">
        <v>3</v>
      </c>
      <c r="L3523" s="13">
        <f>VLOOKUP(I3523,FormProductsTable[],2,0)*(1-FormTransactionsTable[[#This Row],[Discount]])</f>
        <v>22.720499999999998</v>
      </c>
      <c r="M3523" s="14" t="str">
        <f>VLOOKUP(H3523,FormSalesRepTable[],2,0)</f>
        <v>West</v>
      </c>
      <c r="N3523" s="13">
        <f t="shared" ref="N3523:N3586" si="57">ROUND(L3523*K3523,2)</f>
        <v>68.16</v>
      </c>
    </row>
    <row r="3524" spans="7:14" x14ac:dyDescent="0.25">
      <c r="G3524" s="3">
        <v>41959</v>
      </c>
      <c r="H3524" t="s">
        <v>26</v>
      </c>
      <c r="I3524" t="s">
        <v>16</v>
      </c>
      <c r="J3524">
        <v>0.01</v>
      </c>
      <c r="K3524">
        <v>4</v>
      </c>
      <c r="L3524" s="13">
        <f>VLOOKUP(I3524,FormProductsTable[],2,0)*(1-FormTransactionsTable[[#This Row],[Discount]])</f>
        <v>19.750499999999999</v>
      </c>
      <c r="M3524" s="14" t="str">
        <f>VLOOKUP(H3524,FormSalesRepTable[],2,0)</f>
        <v>MidWest</v>
      </c>
      <c r="N3524" s="13">
        <f t="shared" si="57"/>
        <v>79</v>
      </c>
    </row>
    <row r="3525" spans="7:14" x14ac:dyDescent="0.25">
      <c r="G3525" s="3">
        <v>41968</v>
      </c>
      <c r="H3525" t="s">
        <v>60</v>
      </c>
      <c r="I3525" t="s">
        <v>16</v>
      </c>
      <c r="J3525">
        <v>0.03</v>
      </c>
      <c r="K3525">
        <v>1</v>
      </c>
      <c r="L3525" s="13">
        <f>VLOOKUP(I3525,FormProductsTable[],2,0)*(1-FormTransactionsTable[[#This Row],[Discount]])</f>
        <v>19.351499999999998</v>
      </c>
      <c r="M3525" s="14" t="str">
        <f>VLOOKUP(H3525,FormSalesRepTable[],2,0)</f>
        <v>South</v>
      </c>
      <c r="N3525" s="13">
        <f t="shared" si="57"/>
        <v>19.350000000000001</v>
      </c>
    </row>
    <row r="3526" spans="7:14" x14ac:dyDescent="0.25">
      <c r="G3526" s="3">
        <v>41369</v>
      </c>
      <c r="H3526" t="s">
        <v>68</v>
      </c>
      <c r="I3526" t="s">
        <v>16</v>
      </c>
      <c r="J3526">
        <v>0</v>
      </c>
      <c r="K3526">
        <v>1</v>
      </c>
      <c r="L3526" s="13">
        <f>VLOOKUP(I3526,FormProductsTable[],2,0)*(1-FormTransactionsTable[[#This Row],[Discount]])</f>
        <v>19.95</v>
      </c>
      <c r="M3526" s="14" t="str">
        <f>VLOOKUP(H3526,FormSalesRepTable[],2,0)</f>
        <v>MidWest</v>
      </c>
      <c r="N3526" s="13">
        <f t="shared" si="57"/>
        <v>19.95</v>
      </c>
    </row>
    <row r="3527" spans="7:14" x14ac:dyDescent="0.25">
      <c r="G3527" s="3">
        <v>41553</v>
      </c>
      <c r="H3527" t="s">
        <v>13</v>
      </c>
      <c r="I3527" t="s">
        <v>16</v>
      </c>
      <c r="J3527">
        <v>0.01</v>
      </c>
      <c r="K3527">
        <v>3</v>
      </c>
      <c r="L3527" s="13">
        <f>VLOOKUP(I3527,FormProductsTable[],2,0)*(1-FormTransactionsTable[[#This Row],[Discount]])</f>
        <v>19.750499999999999</v>
      </c>
      <c r="M3527" s="14" t="str">
        <f>VLOOKUP(H3527,FormSalesRepTable[],2,0)</f>
        <v>West</v>
      </c>
      <c r="N3527" s="13">
        <f t="shared" si="57"/>
        <v>59.25</v>
      </c>
    </row>
    <row r="3528" spans="7:14" x14ac:dyDescent="0.25">
      <c r="G3528" s="3">
        <v>41964</v>
      </c>
      <c r="H3528" t="s">
        <v>85</v>
      </c>
      <c r="I3528" t="s">
        <v>16</v>
      </c>
      <c r="J3528">
        <v>1.4999999999999999E-2</v>
      </c>
      <c r="K3528">
        <v>1</v>
      </c>
      <c r="L3528" s="13">
        <f>VLOOKUP(I3528,FormProductsTable[],2,0)*(1-FormTransactionsTable[[#This Row],[Discount]])</f>
        <v>19.650749999999999</v>
      </c>
      <c r="M3528" s="14" t="str">
        <f>VLOOKUP(H3528,FormSalesRepTable[],2,0)</f>
        <v>West</v>
      </c>
      <c r="N3528" s="13">
        <f t="shared" si="57"/>
        <v>19.649999999999999</v>
      </c>
    </row>
    <row r="3529" spans="7:14" x14ac:dyDescent="0.25">
      <c r="G3529" s="3">
        <v>41580</v>
      </c>
      <c r="H3529" t="s">
        <v>53</v>
      </c>
      <c r="I3529" t="s">
        <v>36</v>
      </c>
      <c r="J3529">
        <v>0</v>
      </c>
      <c r="K3529">
        <v>2</v>
      </c>
      <c r="L3529" s="13">
        <f>VLOOKUP(I3529,FormProductsTable[],2,0)*(1-FormTransactionsTable[[#This Row],[Discount]])</f>
        <v>25</v>
      </c>
      <c r="M3529" s="14" t="str">
        <f>VLOOKUP(H3529,FormSalesRepTable[],2,0)</f>
        <v>East</v>
      </c>
      <c r="N3529" s="13">
        <f t="shared" si="57"/>
        <v>50</v>
      </c>
    </row>
    <row r="3530" spans="7:14" x14ac:dyDescent="0.25">
      <c r="G3530" s="3">
        <v>41601</v>
      </c>
      <c r="H3530" t="s">
        <v>37</v>
      </c>
      <c r="I3530" t="s">
        <v>36</v>
      </c>
      <c r="J3530">
        <v>0.01</v>
      </c>
      <c r="K3530">
        <v>2</v>
      </c>
      <c r="L3530" s="13">
        <f>VLOOKUP(I3530,FormProductsTable[],2,0)*(1-FormTransactionsTable[[#This Row],[Discount]])</f>
        <v>24.75</v>
      </c>
      <c r="M3530" s="14" t="str">
        <f>VLOOKUP(H3530,FormSalesRepTable[],2,0)</f>
        <v>South</v>
      </c>
      <c r="N3530" s="13">
        <f t="shared" si="57"/>
        <v>49.5</v>
      </c>
    </row>
    <row r="3531" spans="7:14" x14ac:dyDescent="0.25">
      <c r="G3531" s="3">
        <v>41981</v>
      </c>
      <c r="H3531" t="s">
        <v>47</v>
      </c>
      <c r="I3531" t="s">
        <v>11</v>
      </c>
      <c r="J3531">
        <v>0</v>
      </c>
      <c r="K3531">
        <v>23</v>
      </c>
      <c r="L3531" s="13">
        <f>VLOOKUP(I3531,FormProductsTable[],2,0)*(1-FormTransactionsTable[[#This Row],[Discount]])</f>
        <v>79.95</v>
      </c>
      <c r="M3531" s="14" t="str">
        <f>VLOOKUP(H3531,FormSalesRepTable[],2,0)</f>
        <v>MidWest</v>
      </c>
      <c r="N3531" s="13">
        <f t="shared" si="57"/>
        <v>1838.85</v>
      </c>
    </row>
    <row r="3532" spans="7:14" x14ac:dyDescent="0.25">
      <c r="G3532" s="3">
        <v>41691</v>
      </c>
      <c r="H3532" t="s">
        <v>94</v>
      </c>
      <c r="I3532" t="s">
        <v>16</v>
      </c>
      <c r="J3532">
        <v>0</v>
      </c>
      <c r="K3532">
        <v>2</v>
      </c>
      <c r="L3532" s="13">
        <f>VLOOKUP(I3532,FormProductsTable[],2,0)*(1-FormTransactionsTable[[#This Row],[Discount]])</f>
        <v>19.95</v>
      </c>
      <c r="M3532" s="14" t="str">
        <f>VLOOKUP(H3532,FormSalesRepTable[],2,0)</f>
        <v>South</v>
      </c>
      <c r="N3532" s="13">
        <f t="shared" si="57"/>
        <v>39.9</v>
      </c>
    </row>
    <row r="3533" spans="7:14" x14ac:dyDescent="0.25">
      <c r="G3533" s="3">
        <v>41638</v>
      </c>
      <c r="H3533" t="s">
        <v>86</v>
      </c>
      <c r="I3533" t="s">
        <v>17</v>
      </c>
      <c r="J3533">
        <v>0</v>
      </c>
      <c r="K3533">
        <v>3</v>
      </c>
      <c r="L3533" s="13">
        <f>VLOOKUP(I3533,FormProductsTable[],2,0)*(1-FormTransactionsTable[[#This Row],[Discount]])</f>
        <v>22.95</v>
      </c>
      <c r="M3533" s="14" t="str">
        <f>VLOOKUP(H3533,FormSalesRepTable[],2,0)</f>
        <v>South</v>
      </c>
      <c r="N3533" s="13">
        <f t="shared" si="57"/>
        <v>68.849999999999994</v>
      </c>
    </row>
    <row r="3534" spans="7:14" x14ac:dyDescent="0.25">
      <c r="G3534" s="3">
        <v>41959</v>
      </c>
      <c r="H3534" t="s">
        <v>91</v>
      </c>
      <c r="I3534" t="s">
        <v>12</v>
      </c>
      <c r="J3534">
        <v>0.01</v>
      </c>
      <c r="K3534">
        <v>1</v>
      </c>
      <c r="L3534" s="13">
        <f>VLOOKUP(I3534,FormProductsTable[],2,0)*(1-FormTransactionsTable[[#This Row],[Discount]])</f>
        <v>22.720499999999998</v>
      </c>
      <c r="M3534" s="14" t="str">
        <f>VLOOKUP(H3534,FormSalesRepTable[],2,0)</f>
        <v>West</v>
      </c>
      <c r="N3534" s="13">
        <f t="shared" si="57"/>
        <v>22.72</v>
      </c>
    </row>
    <row r="3535" spans="7:14" x14ac:dyDescent="0.25">
      <c r="G3535" s="3">
        <v>41633</v>
      </c>
      <c r="H3535" t="s">
        <v>51</v>
      </c>
      <c r="I3535" t="s">
        <v>24</v>
      </c>
      <c r="J3535">
        <v>1.4999999999999999E-2</v>
      </c>
      <c r="K3535">
        <v>3</v>
      </c>
      <c r="L3535" s="13">
        <f>VLOOKUP(I3535,FormProductsTable[],2,0)*(1-FormTransactionsTable[[#This Row],[Discount]])</f>
        <v>33.49</v>
      </c>
      <c r="M3535" s="14" t="str">
        <f>VLOOKUP(H3535,FormSalesRepTable[],2,0)</f>
        <v>South</v>
      </c>
      <c r="N3535" s="13">
        <f t="shared" si="57"/>
        <v>100.47</v>
      </c>
    </row>
    <row r="3536" spans="7:14" x14ac:dyDescent="0.25">
      <c r="G3536" s="3">
        <v>42000</v>
      </c>
      <c r="H3536" t="s">
        <v>44</v>
      </c>
      <c r="I3536" t="s">
        <v>36</v>
      </c>
      <c r="J3536">
        <v>0</v>
      </c>
      <c r="K3536">
        <v>3</v>
      </c>
      <c r="L3536" s="13">
        <f>VLOOKUP(I3536,FormProductsTable[],2,0)*(1-FormTransactionsTable[[#This Row],[Discount]])</f>
        <v>25</v>
      </c>
      <c r="M3536" s="14" t="str">
        <f>VLOOKUP(H3536,FormSalesRepTable[],2,0)</f>
        <v>MidWest</v>
      </c>
      <c r="N3536" s="13">
        <f t="shared" si="57"/>
        <v>75</v>
      </c>
    </row>
    <row r="3537" spans="7:14" x14ac:dyDescent="0.25">
      <c r="G3537" s="3">
        <v>41821</v>
      </c>
      <c r="H3537" t="s">
        <v>53</v>
      </c>
      <c r="I3537" t="s">
        <v>21</v>
      </c>
      <c r="J3537">
        <v>0.02</v>
      </c>
      <c r="K3537">
        <v>2</v>
      </c>
      <c r="L3537" s="13">
        <f>VLOOKUP(I3537,FormProductsTable[],2,0)*(1-FormTransactionsTable[[#This Row],[Discount]])</f>
        <v>24.5</v>
      </c>
      <c r="M3537" s="14" t="str">
        <f>VLOOKUP(H3537,FormSalesRepTable[],2,0)</f>
        <v>East</v>
      </c>
      <c r="N3537" s="13">
        <f t="shared" si="57"/>
        <v>49</v>
      </c>
    </row>
    <row r="3538" spans="7:14" x14ac:dyDescent="0.25">
      <c r="G3538" s="3">
        <v>41988</v>
      </c>
      <c r="H3538" t="s">
        <v>29</v>
      </c>
      <c r="I3538" t="s">
        <v>36</v>
      </c>
      <c r="J3538">
        <v>0</v>
      </c>
      <c r="K3538">
        <v>1</v>
      </c>
      <c r="L3538" s="13">
        <f>VLOOKUP(I3538,FormProductsTable[],2,0)*(1-FormTransactionsTable[[#This Row],[Discount]])</f>
        <v>25</v>
      </c>
      <c r="M3538" s="14" t="str">
        <f>VLOOKUP(H3538,FormSalesRepTable[],2,0)</f>
        <v>East</v>
      </c>
      <c r="N3538" s="13">
        <f t="shared" si="57"/>
        <v>25</v>
      </c>
    </row>
    <row r="3539" spans="7:14" x14ac:dyDescent="0.25">
      <c r="G3539" s="3">
        <v>41633</v>
      </c>
      <c r="H3539" t="s">
        <v>43</v>
      </c>
      <c r="I3539" t="s">
        <v>30</v>
      </c>
      <c r="J3539">
        <v>0</v>
      </c>
      <c r="K3539">
        <v>2</v>
      </c>
      <c r="L3539" s="13">
        <f>VLOOKUP(I3539,FormProductsTable[],2,0)*(1-FormTransactionsTable[[#This Row],[Discount]])</f>
        <v>30</v>
      </c>
      <c r="M3539" s="14" t="str">
        <f>VLOOKUP(H3539,FormSalesRepTable[],2,0)</f>
        <v>MidWest</v>
      </c>
      <c r="N3539" s="13">
        <f t="shared" si="57"/>
        <v>60</v>
      </c>
    </row>
    <row r="3540" spans="7:14" x14ac:dyDescent="0.25">
      <c r="G3540" s="3">
        <v>41619</v>
      </c>
      <c r="H3540" t="s">
        <v>15</v>
      </c>
      <c r="I3540" t="s">
        <v>12</v>
      </c>
      <c r="J3540">
        <v>0</v>
      </c>
      <c r="K3540">
        <v>2</v>
      </c>
      <c r="L3540" s="13">
        <f>VLOOKUP(I3540,FormProductsTable[],2,0)*(1-FormTransactionsTable[[#This Row],[Discount]])</f>
        <v>22.95</v>
      </c>
      <c r="M3540" s="14" t="str">
        <f>VLOOKUP(H3540,FormSalesRepTable[],2,0)</f>
        <v>MidWest</v>
      </c>
      <c r="N3540" s="13">
        <f t="shared" si="57"/>
        <v>45.9</v>
      </c>
    </row>
    <row r="3541" spans="7:14" x14ac:dyDescent="0.25">
      <c r="G3541" s="3">
        <v>41615</v>
      </c>
      <c r="H3541" t="s">
        <v>23</v>
      </c>
      <c r="I3541" t="s">
        <v>24</v>
      </c>
      <c r="J3541">
        <v>0.01</v>
      </c>
      <c r="K3541">
        <v>1</v>
      </c>
      <c r="L3541" s="13">
        <f>VLOOKUP(I3541,FormProductsTable[],2,0)*(1-FormTransactionsTable[[#This Row],[Discount]])</f>
        <v>33.659999999999997</v>
      </c>
      <c r="M3541" s="14" t="str">
        <f>VLOOKUP(H3541,FormSalesRepTable[],2,0)</f>
        <v>MidWest</v>
      </c>
      <c r="N3541" s="13">
        <f t="shared" si="57"/>
        <v>33.659999999999997</v>
      </c>
    </row>
    <row r="3542" spans="7:14" x14ac:dyDescent="0.25">
      <c r="G3542" s="3">
        <v>41476</v>
      </c>
      <c r="H3542" t="s">
        <v>15</v>
      </c>
      <c r="I3542" t="s">
        <v>24</v>
      </c>
      <c r="J3542">
        <v>0.03</v>
      </c>
      <c r="K3542">
        <v>2</v>
      </c>
      <c r="L3542" s="13">
        <f>VLOOKUP(I3542,FormProductsTable[],2,0)*(1-FormTransactionsTable[[#This Row],[Discount]])</f>
        <v>32.979999999999997</v>
      </c>
      <c r="M3542" s="14" t="str">
        <f>VLOOKUP(H3542,FormSalesRepTable[],2,0)</f>
        <v>MidWest</v>
      </c>
      <c r="N3542" s="13">
        <f t="shared" si="57"/>
        <v>65.959999999999994</v>
      </c>
    </row>
    <row r="3543" spans="7:14" x14ac:dyDescent="0.25">
      <c r="G3543" s="3">
        <v>41614</v>
      </c>
      <c r="H3543" t="s">
        <v>42</v>
      </c>
      <c r="I3543" t="s">
        <v>36</v>
      </c>
      <c r="J3543">
        <v>0.03</v>
      </c>
      <c r="K3543">
        <v>2</v>
      </c>
      <c r="L3543" s="13">
        <f>VLOOKUP(I3543,FormProductsTable[],2,0)*(1-FormTransactionsTable[[#This Row],[Discount]])</f>
        <v>24.25</v>
      </c>
      <c r="M3543" s="14" t="str">
        <f>VLOOKUP(H3543,FormSalesRepTable[],2,0)</f>
        <v>MidWest</v>
      </c>
      <c r="N3543" s="13">
        <f t="shared" si="57"/>
        <v>48.5</v>
      </c>
    </row>
    <row r="3544" spans="7:14" x14ac:dyDescent="0.25">
      <c r="G3544" s="3">
        <v>41586</v>
      </c>
      <c r="H3544" t="s">
        <v>71</v>
      </c>
      <c r="I3544" t="s">
        <v>24</v>
      </c>
      <c r="J3544">
        <v>1.4999999999999999E-2</v>
      </c>
      <c r="K3544">
        <v>3</v>
      </c>
      <c r="L3544" s="13">
        <f>VLOOKUP(I3544,FormProductsTable[],2,0)*(1-FormTransactionsTable[[#This Row],[Discount]])</f>
        <v>33.49</v>
      </c>
      <c r="M3544" s="14" t="str">
        <f>VLOOKUP(H3544,FormSalesRepTable[],2,0)</f>
        <v>East</v>
      </c>
      <c r="N3544" s="13">
        <f t="shared" si="57"/>
        <v>100.47</v>
      </c>
    </row>
    <row r="3545" spans="7:14" x14ac:dyDescent="0.25">
      <c r="G3545" s="3">
        <v>41961</v>
      </c>
      <c r="H3545" t="s">
        <v>48</v>
      </c>
      <c r="I3545" t="s">
        <v>7</v>
      </c>
      <c r="J3545">
        <v>2.5000000000000001E-2</v>
      </c>
      <c r="K3545">
        <v>13</v>
      </c>
      <c r="L3545" s="13">
        <f>VLOOKUP(I3545,FormProductsTable[],2,0)*(1-FormTransactionsTable[[#This Row],[Discount]])</f>
        <v>20.474999999999998</v>
      </c>
      <c r="M3545" s="14" t="str">
        <f>VLOOKUP(H3545,FormSalesRepTable[],2,0)</f>
        <v>West</v>
      </c>
      <c r="N3545" s="13">
        <f t="shared" si="57"/>
        <v>266.18</v>
      </c>
    </row>
    <row r="3546" spans="7:14" x14ac:dyDescent="0.25">
      <c r="G3546" s="3">
        <v>41788</v>
      </c>
      <c r="H3546" t="s">
        <v>67</v>
      </c>
      <c r="I3546" t="s">
        <v>24</v>
      </c>
      <c r="J3546">
        <v>0</v>
      </c>
      <c r="K3546">
        <v>2</v>
      </c>
      <c r="L3546" s="13">
        <f>VLOOKUP(I3546,FormProductsTable[],2,0)*(1-FormTransactionsTable[[#This Row],[Discount]])</f>
        <v>34</v>
      </c>
      <c r="M3546" s="14" t="str">
        <f>VLOOKUP(H3546,FormSalesRepTable[],2,0)</f>
        <v>West</v>
      </c>
      <c r="N3546" s="13">
        <f t="shared" si="57"/>
        <v>68</v>
      </c>
    </row>
    <row r="3547" spans="7:14" x14ac:dyDescent="0.25">
      <c r="G3547" s="3">
        <v>41623</v>
      </c>
      <c r="H3547" t="s">
        <v>85</v>
      </c>
      <c r="I3547" t="s">
        <v>17</v>
      </c>
      <c r="J3547">
        <v>2.5000000000000001E-2</v>
      </c>
      <c r="K3547">
        <v>1</v>
      </c>
      <c r="L3547" s="13">
        <f>VLOOKUP(I3547,FormProductsTable[],2,0)*(1-FormTransactionsTable[[#This Row],[Discount]])</f>
        <v>22.376249999999999</v>
      </c>
      <c r="M3547" s="14" t="str">
        <f>VLOOKUP(H3547,FormSalesRepTable[],2,0)</f>
        <v>West</v>
      </c>
      <c r="N3547" s="13">
        <f t="shared" si="57"/>
        <v>22.38</v>
      </c>
    </row>
    <row r="3548" spans="7:14" x14ac:dyDescent="0.25">
      <c r="G3548" s="3">
        <v>41605</v>
      </c>
      <c r="H3548" t="s">
        <v>61</v>
      </c>
      <c r="I3548" t="s">
        <v>33</v>
      </c>
      <c r="J3548">
        <v>0.02</v>
      </c>
      <c r="K3548">
        <v>10</v>
      </c>
      <c r="L3548" s="13">
        <f>VLOOKUP(I3548,FormProductsTable[],2,0)*(1-FormTransactionsTable[[#This Row],[Discount]])</f>
        <v>23.03</v>
      </c>
      <c r="M3548" s="14" t="str">
        <f>VLOOKUP(H3548,FormSalesRepTable[],2,0)</f>
        <v>East</v>
      </c>
      <c r="N3548" s="13">
        <f t="shared" si="57"/>
        <v>230.3</v>
      </c>
    </row>
    <row r="3549" spans="7:14" x14ac:dyDescent="0.25">
      <c r="G3549" s="3">
        <v>41638</v>
      </c>
      <c r="H3549" t="s">
        <v>92</v>
      </c>
      <c r="I3549" t="s">
        <v>41</v>
      </c>
      <c r="J3549">
        <v>0</v>
      </c>
      <c r="K3549">
        <v>1</v>
      </c>
      <c r="L3549" s="13">
        <f>VLOOKUP(I3549,FormProductsTable[],2,0)*(1-FormTransactionsTable[[#This Row],[Discount]])</f>
        <v>19</v>
      </c>
      <c r="M3549" s="14" t="str">
        <f>VLOOKUP(H3549,FormSalesRepTable[],2,0)</f>
        <v>MidWest</v>
      </c>
      <c r="N3549" s="13">
        <f t="shared" si="57"/>
        <v>19</v>
      </c>
    </row>
    <row r="3550" spans="7:14" x14ac:dyDescent="0.25">
      <c r="G3550" s="3">
        <v>41634</v>
      </c>
      <c r="H3550" t="s">
        <v>42</v>
      </c>
      <c r="I3550" t="s">
        <v>24</v>
      </c>
      <c r="J3550">
        <v>1.4999999999999999E-2</v>
      </c>
      <c r="K3550">
        <v>3</v>
      </c>
      <c r="L3550" s="13">
        <f>VLOOKUP(I3550,FormProductsTable[],2,0)*(1-FormTransactionsTable[[#This Row],[Discount]])</f>
        <v>33.49</v>
      </c>
      <c r="M3550" s="14" t="str">
        <f>VLOOKUP(H3550,FormSalesRepTable[],2,0)</f>
        <v>MidWest</v>
      </c>
      <c r="N3550" s="13">
        <f t="shared" si="57"/>
        <v>100.47</v>
      </c>
    </row>
    <row r="3551" spans="7:14" x14ac:dyDescent="0.25">
      <c r="G3551" s="3">
        <v>41580</v>
      </c>
      <c r="H3551" t="s">
        <v>42</v>
      </c>
      <c r="I3551" t="s">
        <v>21</v>
      </c>
      <c r="J3551">
        <v>0.03</v>
      </c>
      <c r="K3551">
        <v>3</v>
      </c>
      <c r="L3551" s="13">
        <f>VLOOKUP(I3551,FormProductsTable[],2,0)*(1-FormTransactionsTable[[#This Row],[Discount]])</f>
        <v>24.25</v>
      </c>
      <c r="M3551" s="14" t="str">
        <f>VLOOKUP(H3551,FormSalesRepTable[],2,0)</f>
        <v>MidWest</v>
      </c>
      <c r="N3551" s="13">
        <f t="shared" si="57"/>
        <v>72.75</v>
      </c>
    </row>
    <row r="3552" spans="7:14" x14ac:dyDescent="0.25">
      <c r="G3552" s="3">
        <v>41983</v>
      </c>
      <c r="H3552" t="s">
        <v>77</v>
      </c>
      <c r="I3552" t="s">
        <v>7</v>
      </c>
      <c r="J3552">
        <v>0</v>
      </c>
      <c r="K3552">
        <v>24</v>
      </c>
      <c r="L3552" s="13">
        <f>VLOOKUP(I3552,FormProductsTable[],2,0)*(1-FormTransactionsTable[[#This Row],[Discount]])</f>
        <v>21</v>
      </c>
      <c r="M3552" s="14" t="str">
        <f>VLOOKUP(H3552,FormSalesRepTable[],2,0)</f>
        <v>West</v>
      </c>
      <c r="N3552" s="13">
        <f t="shared" si="57"/>
        <v>504</v>
      </c>
    </row>
    <row r="3553" spans="7:14" x14ac:dyDescent="0.25">
      <c r="G3553" s="3">
        <v>41974</v>
      </c>
      <c r="H3553" t="s">
        <v>55</v>
      </c>
      <c r="I3553" t="s">
        <v>21</v>
      </c>
      <c r="J3553">
        <v>2.5000000000000001E-2</v>
      </c>
      <c r="K3553">
        <v>4</v>
      </c>
      <c r="L3553" s="13">
        <f>VLOOKUP(I3553,FormProductsTable[],2,0)*(1-FormTransactionsTable[[#This Row],[Discount]])</f>
        <v>24.375</v>
      </c>
      <c r="M3553" s="14" t="str">
        <f>VLOOKUP(H3553,FormSalesRepTable[],2,0)</f>
        <v>West</v>
      </c>
      <c r="N3553" s="13">
        <f t="shared" si="57"/>
        <v>97.5</v>
      </c>
    </row>
    <row r="3554" spans="7:14" x14ac:dyDescent="0.25">
      <c r="G3554" s="3">
        <v>41582</v>
      </c>
      <c r="H3554" t="s">
        <v>94</v>
      </c>
      <c r="I3554" t="s">
        <v>21</v>
      </c>
      <c r="J3554">
        <v>0</v>
      </c>
      <c r="K3554">
        <v>2</v>
      </c>
      <c r="L3554" s="13">
        <f>VLOOKUP(I3554,FormProductsTable[],2,0)*(1-FormTransactionsTable[[#This Row],[Discount]])</f>
        <v>25</v>
      </c>
      <c r="M3554" s="14" t="str">
        <f>VLOOKUP(H3554,FormSalesRepTable[],2,0)</f>
        <v>South</v>
      </c>
      <c r="N3554" s="13">
        <f t="shared" si="57"/>
        <v>50</v>
      </c>
    </row>
    <row r="3555" spans="7:14" x14ac:dyDescent="0.25">
      <c r="G3555" s="3">
        <v>41403</v>
      </c>
      <c r="H3555" t="s">
        <v>89</v>
      </c>
      <c r="I3555" t="s">
        <v>17</v>
      </c>
      <c r="J3555">
        <v>0</v>
      </c>
      <c r="K3555">
        <v>2</v>
      </c>
      <c r="L3555" s="13">
        <f>VLOOKUP(I3555,FormProductsTable[],2,0)*(1-FormTransactionsTable[[#This Row],[Discount]])</f>
        <v>22.95</v>
      </c>
      <c r="M3555" s="14" t="str">
        <f>VLOOKUP(H3555,FormSalesRepTable[],2,0)</f>
        <v>West</v>
      </c>
      <c r="N3555" s="13">
        <f t="shared" si="57"/>
        <v>45.9</v>
      </c>
    </row>
    <row r="3556" spans="7:14" x14ac:dyDescent="0.25">
      <c r="G3556" s="3">
        <v>41828</v>
      </c>
      <c r="H3556" t="s">
        <v>78</v>
      </c>
      <c r="I3556" t="s">
        <v>33</v>
      </c>
      <c r="J3556">
        <v>0</v>
      </c>
      <c r="K3556">
        <v>1</v>
      </c>
      <c r="L3556" s="13">
        <f>VLOOKUP(I3556,FormProductsTable[],2,0)*(1-FormTransactionsTable[[#This Row],[Discount]])</f>
        <v>23.5</v>
      </c>
      <c r="M3556" s="14" t="str">
        <f>VLOOKUP(H3556,FormSalesRepTable[],2,0)</f>
        <v>South</v>
      </c>
      <c r="N3556" s="13">
        <f t="shared" si="57"/>
        <v>23.5</v>
      </c>
    </row>
    <row r="3557" spans="7:14" x14ac:dyDescent="0.25">
      <c r="G3557" s="3">
        <v>41997</v>
      </c>
      <c r="H3557" t="s">
        <v>45</v>
      </c>
      <c r="I3557" t="s">
        <v>33</v>
      </c>
      <c r="J3557">
        <v>0</v>
      </c>
      <c r="K3557">
        <v>2</v>
      </c>
      <c r="L3557" s="13">
        <f>VLOOKUP(I3557,FormProductsTable[],2,0)*(1-FormTransactionsTable[[#This Row],[Discount]])</f>
        <v>23.5</v>
      </c>
      <c r="M3557" s="14" t="str">
        <f>VLOOKUP(H3557,FormSalesRepTable[],2,0)</f>
        <v>MidWest</v>
      </c>
      <c r="N3557" s="13">
        <f t="shared" si="57"/>
        <v>47</v>
      </c>
    </row>
    <row r="3558" spans="7:14" x14ac:dyDescent="0.25">
      <c r="G3558" s="3">
        <v>41636</v>
      </c>
      <c r="H3558" t="s">
        <v>64</v>
      </c>
      <c r="I3558" t="s">
        <v>16</v>
      </c>
      <c r="J3558">
        <v>0</v>
      </c>
      <c r="K3558">
        <v>2</v>
      </c>
      <c r="L3558" s="13">
        <f>VLOOKUP(I3558,FormProductsTable[],2,0)*(1-FormTransactionsTable[[#This Row],[Discount]])</f>
        <v>19.95</v>
      </c>
      <c r="M3558" s="14" t="str">
        <f>VLOOKUP(H3558,FormSalesRepTable[],2,0)</f>
        <v>West</v>
      </c>
      <c r="N3558" s="13">
        <f t="shared" si="57"/>
        <v>39.9</v>
      </c>
    </row>
    <row r="3559" spans="7:14" x14ac:dyDescent="0.25">
      <c r="G3559" s="3">
        <v>41586</v>
      </c>
      <c r="H3559" t="s">
        <v>51</v>
      </c>
      <c r="I3559" t="s">
        <v>24</v>
      </c>
      <c r="J3559">
        <v>0.01</v>
      </c>
      <c r="K3559">
        <v>2</v>
      </c>
      <c r="L3559" s="13">
        <f>VLOOKUP(I3559,FormProductsTable[],2,0)*(1-FormTransactionsTable[[#This Row],[Discount]])</f>
        <v>33.659999999999997</v>
      </c>
      <c r="M3559" s="14" t="str">
        <f>VLOOKUP(H3559,FormSalesRepTable[],2,0)</f>
        <v>South</v>
      </c>
      <c r="N3559" s="13">
        <f t="shared" si="57"/>
        <v>67.319999999999993</v>
      </c>
    </row>
    <row r="3560" spans="7:14" x14ac:dyDescent="0.25">
      <c r="G3560" s="3">
        <v>41622</v>
      </c>
      <c r="H3560" t="s">
        <v>48</v>
      </c>
      <c r="I3560" t="s">
        <v>41</v>
      </c>
      <c r="J3560">
        <v>0.03</v>
      </c>
      <c r="K3560">
        <v>2</v>
      </c>
      <c r="L3560" s="13">
        <f>VLOOKUP(I3560,FormProductsTable[],2,0)*(1-FormTransactionsTable[[#This Row],[Discount]])</f>
        <v>18.43</v>
      </c>
      <c r="M3560" s="14" t="str">
        <f>VLOOKUP(H3560,FormSalesRepTable[],2,0)</f>
        <v>West</v>
      </c>
      <c r="N3560" s="13">
        <f t="shared" si="57"/>
        <v>36.86</v>
      </c>
    </row>
    <row r="3561" spans="7:14" x14ac:dyDescent="0.25">
      <c r="G3561" s="3">
        <v>41587</v>
      </c>
      <c r="H3561" t="s">
        <v>94</v>
      </c>
      <c r="I3561" t="s">
        <v>24</v>
      </c>
      <c r="J3561">
        <v>0</v>
      </c>
      <c r="K3561">
        <v>2</v>
      </c>
      <c r="L3561" s="13">
        <f>VLOOKUP(I3561,FormProductsTable[],2,0)*(1-FormTransactionsTable[[#This Row],[Discount]])</f>
        <v>34</v>
      </c>
      <c r="M3561" s="14" t="str">
        <f>VLOOKUP(H3561,FormSalesRepTable[],2,0)</f>
        <v>South</v>
      </c>
      <c r="N3561" s="13">
        <f t="shared" si="57"/>
        <v>68</v>
      </c>
    </row>
    <row r="3562" spans="7:14" x14ac:dyDescent="0.25">
      <c r="G3562" s="3">
        <v>41377</v>
      </c>
      <c r="H3562" t="s">
        <v>86</v>
      </c>
      <c r="I3562" t="s">
        <v>36</v>
      </c>
      <c r="J3562">
        <v>0</v>
      </c>
      <c r="K3562">
        <v>19</v>
      </c>
      <c r="L3562" s="13">
        <f>VLOOKUP(I3562,FormProductsTable[],2,0)*(1-FormTransactionsTable[[#This Row],[Discount]])</f>
        <v>25</v>
      </c>
      <c r="M3562" s="14" t="str">
        <f>VLOOKUP(H3562,FormSalesRepTable[],2,0)</f>
        <v>South</v>
      </c>
      <c r="N3562" s="13">
        <f t="shared" si="57"/>
        <v>475</v>
      </c>
    </row>
    <row r="3563" spans="7:14" x14ac:dyDescent="0.25">
      <c r="G3563" s="3">
        <v>41589</v>
      </c>
      <c r="H3563" t="s">
        <v>26</v>
      </c>
      <c r="I3563" t="s">
        <v>33</v>
      </c>
      <c r="J3563">
        <v>1.4999999999999999E-2</v>
      </c>
      <c r="K3563">
        <v>3</v>
      </c>
      <c r="L3563" s="13">
        <f>VLOOKUP(I3563,FormProductsTable[],2,0)*(1-FormTransactionsTable[[#This Row],[Discount]])</f>
        <v>23.147500000000001</v>
      </c>
      <c r="M3563" s="14" t="str">
        <f>VLOOKUP(H3563,FormSalesRepTable[],2,0)</f>
        <v>MidWest</v>
      </c>
      <c r="N3563" s="13">
        <f t="shared" si="57"/>
        <v>69.44</v>
      </c>
    </row>
    <row r="3564" spans="7:14" x14ac:dyDescent="0.25">
      <c r="G3564" s="3">
        <v>41614</v>
      </c>
      <c r="H3564" t="s">
        <v>10</v>
      </c>
      <c r="I3564" t="s">
        <v>24</v>
      </c>
      <c r="J3564">
        <v>2.5000000000000001E-2</v>
      </c>
      <c r="K3564">
        <v>3</v>
      </c>
      <c r="L3564" s="13">
        <f>VLOOKUP(I3564,FormProductsTable[],2,0)*(1-FormTransactionsTable[[#This Row],[Discount]])</f>
        <v>33.15</v>
      </c>
      <c r="M3564" s="14" t="str">
        <f>VLOOKUP(H3564,FormSalesRepTable[],2,0)</f>
        <v>West</v>
      </c>
      <c r="N3564" s="13">
        <f t="shared" si="57"/>
        <v>99.45</v>
      </c>
    </row>
    <row r="3565" spans="7:14" x14ac:dyDescent="0.25">
      <c r="G3565" s="3">
        <v>41625</v>
      </c>
      <c r="H3565" t="s">
        <v>60</v>
      </c>
      <c r="I3565" t="s">
        <v>17</v>
      </c>
      <c r="J3565">
        <v>0.01</v>
      </c>
      <c r="K3565">
        <v>1</v>
      </c>
      <c r="L3565" s="13">
        <f>VLOOKUP(I3565,FormProductsTable[],2,0)*(1-FormTransactionsTable[[#This Row],[Discount]])</f>
        <v>22.720499999999998</v>
      </c>
      <c r="M3565" s="14" t="str">
        <f>VLOOKUP(H3565,FormSalesRepTable[],2,0)</f>
        <v>South</v>
      </c>
      <c r="N3565" s="13">
        <f t="shared" si="57"/>
        <v>22.72</v>
      </c>
    </row>
    <row r="3566" spans="7:14" x14ac:dyDescent="0.25">
      <c r="G3566" s="3">
        <v>41820</v>
      </c>
      <c r="H3566" t="s">
        <v>42</v>
      </c>
      <c r="I3566" t="s">
        <v>33</v>
      </c>
      <c r="J3566">
        <v>0</v>
      </c>
      <c r="K3566">
        <v>3</v>
      </c>
      <c r="L3566" s="13">
        <f>VLOOKUP(I3566,FormProductsTable[],2,0)*(1-FormTransactionsTable[[#This Row],[Discount]])</f>
        <v>23.5</v>
      </c>
      <c r="M3566" s="14" t="str">
        <f>VLOOKUP(H3566,FormSalesRepTable[],2,0)</f>
        <v>MidWest</v>
      </c>
      <c r="N3566" s="13">
        <f t="shared" si="57"/>
        <v>70.5</v>
      </c>
    </row>
    <row r="3567" spans="7:14" x14ac:dyDescent="0.25">
      <c r="G3567" s="3">
        <v>41593</v>
      </c>
      <c r="H3567" t="s">
        <v>20</v>
      </c>
      <c r="I3567" t="s">
        <v>17</v>
      </c>
      <c r="J3567">
        <v>0.01</v>
      </c>
      <c r="K3567">
        <v>3</v>
      </c>
      <c r="L3567" s="13">
        <f>VLOOKUP(I3567,FormProductsTable[],2,0)*(1-FormTransactionsTable[[#This Row],[Discount]])</f>
        <v>22.720499999999998</v>
      </c>
      <c r="M3567" s="14" t="str">
        <f>VLOOKUP(H3567,FormSalesRepTable[],2,0)</f>
        <v>West</v>
      </c>
      <c r="N3567" s="13">
        <f t="shared" si="57"/>
        <v>68.16</v>
      </c>
    </row>
    <row r="3568" spans="7:14" x14ac:dyDescent="0.25">
      <c r="G3568" s="3">
        <v>41615</v>
      </c>
      <c r="H3568" t="s">
        <v>89</v>
      </c>
      <c r="I3568" t="s">
        <v>24</v>
      </c>
      <c r="J3568">
        <v>0</v>
      </c>
      <c r="K3568">
        <v>3</v>
      </c>
      <c r="L3568" s="13">
        <f>VLOOKUP(I3568,FormProductsTable[],2,0)*(1-FormTransactionsTable[[#This Row],[Discount]])</f>
        <v>34</v>
      </c>
      <c r="M3568" s="14" t="str">
        <f>VLOOKUP(H3568,FormSalesRepTable[],2,0)</f>
        <v>West</v>
      </c>
      <c r="N3568" s="13">
        <f t="shared" si="57"/>
        <v>102</v>
      </c>
    </row>
    <row r="3569" spans="7:14" x14ac:dyDescent="0.25">
      <c r="G3569" s="3">
        <v>41617</v>
      </c>
      <c r="H3569" t="s">
        <v>26</v>
      </c>
      <c r="I3569" t="s">
        <v>24</v>
      </c>
      <c r="J3569">
        <v>0</v>
      </c>
      <c r="K3569">
        <v>2</v>
      </c>
      <c r="L3569" s="13">
        <f>VLOOKUP(I3569,FormProductsTable[],2,0)*(1-FormTransactionsTable[[#This Row],[Discount]])</f>
        <v>34</v>
      </c>
      <c r="M3569" s="14" t="str">
        <f>VLOOKUP(H3569,FormSalesRepTable[],2,0)</f>
        <v>MidWest</v>
      </c>
      <c r="N3569" s="13">
        <f t="shared" si="57"/>
        <v>68</v>
      </c>
    </row>
    <row r="3570" spans="7:14" x14ac:dyDescent="0.25">
      <c r="G3570" s="3">
        <v>41752</v>
      </c>
      <c r="H3570" t="s">
        <v>55</v>
      </c>
      <c r="I3570" t="s">
        <v>24</v>
      </c>
      <c r="J3570">
        <v>0</v>
      </c>
      <c r="K3570">
        <v>3</v>
      </c>
      <c r="L3570" s="13">
        <f>VLOOKUP(I3570,FormProductsTable[],2,0)*(1-FormTransactionsTable[[#This Row],[Discount]])</f>
        <v>34</v>
      </c>
      <c r="M3570" s="14" t="str">
        <f>VLOOKUP(H3570,FormSalesRepTable[],2,0)</f>
        <v>West</v>
      </c>
      <c r="N3570" s="13">
        <f t="shared" si="57"/>
        <v>102</v>
      </c>
    </row>
    <row r="3571" spans="7:14" x14ac:dyDescent="0.25">
      <c r="G3571" s="3">
        <v>41613</v>
      </c>
      <c r="H3571" t="s">
        <v>87</v>
      </c>
      <c r="I3571" t="s">
        <v>30</v>
      </c>
      <c r="J3571">
        <v>0.03</v>
      </c>
      <c r="K3571">
        <v>1</v>
      </c>
      <c r="L3571" s="13">
        <f>VLOOKUP(I3571,FormProductsTable[],2,0)*(1-FormTransactionsTable[[#This Row],[Discount]])</f>
        <v>29.099999999999998</v>
      </c>
      <c r="M3571" s="14" t="str">
        <f>VLOOKUP(H3571,FormSalesRepTable[],2,0)</f>
        <v>MidWest</v>
      </c>
      <c r="N3571" s="13">
        <f t="shared" si="57"/>
        <v>29.1</v>
      </c>
    </row>
    <row r="3572" spans="7:14" x14ac:dyDescent="0.25">
      <c r="G3572" s="3">
        <v>41956</v>
      </c>
      <c r="H3572" t="s">
        <v>52</v>
      </c>
      <c r="I3572" t="s">
        <v>16</v>
      </c>
      <c r="J3572">
        <v>0</v>
      </c>
      <c r="K3572">
        <v>2</v>
      </c>
      <c r="L3572" s="13">
        <f>VLOOKUP(I3572,FormProductsTable[],2,0)*(1-FormTransactionsTable[[#This Row],[Discount]])</f>
        <v>19.95</v>
      </c>
      <c r="M3572" s="14" t="str">
        <f>VLOOKUP(H3572,FormSalesRepTable[],2,0)</f>
        <v>West</v>
      </c>
      <c r="N3572" s="13">
        <f t="shared" si="57"/>
        <v>39.9</v>
      </c>
    </row>
    <row r="3573" spans="7:14" x14ac:dyDescent="0.25">
      <c r="G3573" s="3">
        <v>41582</v>
      </c>
      <c r="H3573" t="s">
        <v>53</v>
      </c>
      <c r="I3573" t="s">
        <v>30</v>
      </c>
      <c r="J3573">
        <v>0.02</v>
      </c>
      <c r="K3573">
        <v>2</v>
      </c>
      <c r="L3573" s="13">
        <f>VLOOKUP(I3573,FormProductsTable[],2,0)*(1-FormTransactionsTable[[#This Row],[Discount]])</f>
        <v>29.4</v>
      </c>
      <c r="M3573" s="14" t="str">
        <f>VLOOKUP(H3573,FormSalesRepTable[],2,0)</f>
        <v>East</v>
      </c>
      <c r="N3573" s="13">
        <f t="shared" si="57"/>
        <v>58.8</v>
      </c>
    </row>
    <row r="3574" spans="7:14" x14ac:dyDescent="0.25">
      <c r="G3574" s="3">
        <v>41618</v>
      </c>
      <c r="H3574" t="s">
        <v>61</v>
      </c>
      <c r="I3574" t="s">
        <v>24</v>
      </c>
      <c r="J3574">
        <v>0</v>
      </c>
      <c r="K3574">
        <v>3</v>
      </c>
      <c r="L3574" s="13">
        <f>VLOOKUP(I3574,FormProductsTable[],2,0)*(1-FormTransactionsTable[[#This Row],[Discount]])</f>
        <v>34</v>
      </c>
      <c r="M3574" s="14" t="str">
        <f>VLOOKUP(H3574,FormSalesRepTable[],2,0)</f>
        <v>East</v>
      </c>
      <c r="N3574" s="13">
        <f t="shared" si="57"/>
        <v>102</v>
      </c>
    </row>
    <row r="3575" spans="7:14" x14ac:dyDescent="0.25">
      <c r="G3575" s="3">
        <v>41632</v>
      </c>
      <c r="H3575" t="s">
        <v>62</v>
      </c>
      <c r="I3575" t="s">
        <v>33</v>
      </c>
      <c r="J3575">
        <v>0</v>
      </c>
      <c r="K3575">
        <v>3</v>
      </c>
      <c r="L3575" s="13">
        <f>VLOOKUP(I3575,FormProductsTable[],2,0)*(1-FormTransactionsTable[[#This Row],[Discount]])</f>
        <v>23.5</v>
      </c>
      <c r="M3575" s="14" t="str">
        <f>VLOOKUP(H3575,FormSalesRepTable[],2,0)</f>
        <v>MidWest</v>
      </c>
      <c r="N3575" s="13">
        <f t="shared" si="57"/>
        <v>70.5</v>
      </c>
    </row>
    <row r="3576" spans="7:14" x14ac:dyDescent="0.25">
      <c r="G3576" s="3">
        <v>41287</v>
      </c>
      <c r="H3576" t="s">
        <v>58</v>
      </c>
      <c r="I3576" t="s">
        <v>16</v>
      </c>
      <c r="J3576">
        <v>0</v>
      </c>
      <c r="K3576">
        <v>3</v>
      </c>
      <c r="L3576" s="13">
        <f>VLOOKUP(I3576,FormProductsTable[],2,0)*(1-FormTransactionsTable[[#This Row],[Discount]])</f>
        <v>19.95</v>
      </c>
      <c r="M3576" s="14" t="str">
        <f>VLOOKUP(H3576,FormSalesRepTable[],2,0)</f>
        <v>East</v>
      </c>
      <c r="N3576" s="13">
        <f t="shared" si="57"/>
        <v>59.85</v>
      </c>
    </row>
    <row r="3577" spans="7:14" x14ac:dyDescent="0.25">
      <c r="G3577" s="3">
        <v>41963</v>
      </c>
      <c r="H3577" t="s">
        <v>40</v>
      </c>
      <c r="I3577" t="s">
        <v>36</v>
      </c>
      <c r="J3577">
        <v>0</v>
      </c>
      <c r="K3577">
        <v>3</v>
      </c>
      <c r="L3577" s="13">
        <f>VLOOKUP(I3577,FormProductsTable[],2,0)*(1-FormTransactionsTable[[#This Row],[Discount]])</f>
        <v>25</v>
      </c>
      <c r="M3577" s="14" t="str">
        <f>VLOOKUP(H3577,FormSalesRepTable[],2,0)</f>
        <v>South</v>
      </c>
      <c r="N3577" s="13">
        <f t="shared" si="57"/>
        <v>75</v>
      </c>
    </row>
    <row r="3578" spans="7:14" x14ac:dyDescent="0.25">
      <c r="G3578" s="3">
        <v>41988</v>
      </c>
      <c r="H3578" t="s">
        <v>77</v>
      </c>
      <c r="I3578" t="s">
        <v>21</v>
      </c>
      <c r="J3578">
        <v>0</v>
      </c>
      <c r="K3578">
        <v>14</v>
      </c>
      <c r="L3578" s="13">
        <f>VLOOKUP(I3578,FormProductsTable[],2,0)*(1-FormTransactionsTable[[#This Row],[Discount]])</f>
        <v>25</v>
      </c>
      <c r="M3578" s="14" t="str">
        <f>VLOOKUP(H3578,FormSalesRepTable[],2,0)</f>
        <v>West</v>
      </c>
      <c r="N3578" s="13">
        <f t="shared" si="57"/>
        <v>350</v>
      </c>
    </row>
    <row r="3579" spans="7:14" x14ac:dyDescent="0.25">
      <c r="G3579" s="3">
        <v>41598</v>
      </c>
      <c r="H3579" t="s">
        <v>48</v>
      </c>
      <c r="I3579" t="s">
        <v>16</v>
      </c>
      <c r="J3579">
        <v>0</v>
      </c>
      <c r="K3579">
        <v>3</v>
      </c>
      <c r="L3579" s="13">
        <f>VLOOKUP(I3579,FormProductsTable[],2,0)*(1-FormTransactionsTable[[#This Row],[Discount]])</f>
        <v>19.95</v>
      </c>
      <c r="M3579" s="14" t="str">
        <f>VLOOKUP(H3579,FormSalesRepTable[],2,0)</f>
        <v>West</v>
      </c>
      <c r="N3579" s="13">
        <f t="shared" si="57"/>
        <v>59.85</v>
      </c>
    </row>
    <row r="3580" spans="7:14" x14ac:dyDescent="0.25">
      <c r="G3580" s="3">
        <v>41871</v>
      </c>
      <c r="H3580" t="s">
        <v>20</v>
      </c>
      <c r="I3580" t="s">
        <v>36</v>
      </c>
      <c r="J3580">
        <v>2.5000000000000001E-2</v>
      </c>
      <c r="K3580">
        <v>3</v>
      </c>
      <c r="L3580" s="13">
        <f>VLOOKUP(I3580,FormProductsTable[],2,0)*(1-FormTransactionsTable[[#This Row],[Discount]])</f>
        <v>24.375</v>
      </c>
      <c r="M3580" s="14" t="str">
        <f>VLOOKUP(H3580,FormSalesRepTable[],2,0)</f>
        <v>West</v>
      </c>
      <c r="N3580" s="13">
        <f t="shared" si="57"/>
        <v>73.13</v>
      </c>
    </row>
    <row r="3581" spans="7:14" x14ac:dyDescent="0.25">
      <c r="G3581" s="3">
        <v>41948</v>
      </c>
      <c r="H3581" t="s">
        <v>53</v>
      </c>
      <c r="I3581" t="s">
        <v>33</v>
      </c>
      <c r="J3581">
        <v>0</v>
      </c>
      <c r="K3581">
        <v>2</v>
      </c>
      <c r="L3581" s="13">
        <f>VLOOKUP(I3581,FormProductsTable[],2,0)*(1-FormTransactionsTable[[#This Row],[Discount]])</f>
        <v>23.5</v>
      </c>
      <c r="M3581" s="14" t="str">
        <f>VLOOKUP(H3581,FormSalesRepTable[],2,0)</f>
        <v>East</v>
      </c>
      <c r="N3581" s="13">
        <f t="shared" si="57"/>
        <v>47</v>
      </c>
    </row>
    <row r="3582" spans="7:14" x14ac:dyDescent="0.25">
      <c r="G3582" s="3">
        <v>41629</v>
      </c>
      <c r="H3582" t="s">
        <v>34</v>
      </c>
      <c r="I3582" t="s">
        <v>24</v>
      </c>
      <c r="J3582">
        <v>0</v>
      </c>
      <c r="K3582">
        <v>1</v>
      </c>
      <c r="L3582" s="13">
        <f>VLOOKUP(I3582,FormProductsTable[],2,0)*(1-FormTransactionsTable[[#This Row],[Discount]])</f>
        <v>34</v>
      </c>
      <c r="M3582" s="14" t="str">
        <f>VLOOKUP(H3582,FormSalesRepTable[],2,0)</f>
        <v>MidWest</v>
      </c>
      <c r="N3582" s="13">
        <f t="shared" si="57"/>
        <v>34</v>
      </c>
    </row>
    <row r="3583" spans="7:14" x14ac:dyDescent="0.25">
      <c r="G3583" s="3">
        <v>41952</v>
      </c>
      <c r="H3583" t="s">
        <v>90</v>
      </c>
      <c r="I3583" t="s">
        <v>24</v>
      </c>
      <c r="J3583">
        <v>0</v>
      </c>
      <c r="K3583">
        <v>1</v>
      </c>
      <c r="L3583" s="13">
        <f>VLOOKUP(I3583,FormProductsTable[],2,0)*(1-FormTransactionsTable[[#This Row],[Discount]])</f>
        <v>34</v>
      </c>
      <c r="M3583" s="14" t="str">
        <f>VLOOKUP(H3583,FormSalesRepTable[],2,0)</f>
        <v>East</v>
      </c>
      <c r="N3583" s="13">
        <f t="shared" si="57"/>
        <v>34</v>
      </c>
    </row>
    <row r="3584" spans="7:14" x14ac:dyDescent="0.25">
      <c r="G3584" s="3">
        <v>41553</v>
      </c>
      <c r="H3584" t="s">
        <v>23</v>
      </c>
      <c r="I3584" t="s">
        <v>16</v>
      </c>
      <c r="J3584">
        <v>2.5000000000000001E-2</v>
      </c>
      <c r="K3584">
        <v>1</v>
      </c>
      <c r="L3584" s="13">
        <f>VLOOKUP(I3584,FormProductsTable[],2,0)*(1-FormTransactionsTable[[#This Row],[Discount]])</f>
        <v>19.451249999999998</v>
      </c>
      <c r="M3584" s="14" t="str">
        <f>VLOOKUP(H3584,FormSalesRepTable[],2,0)</f>
        <v>MidWest</v>
      </c>
      <c r="N3584" s="13">
        <f t="shared" si="57"/>
        <v>19.45</v>
      </c>
    </row>
    <row r="3585" spans="7:14" x14ac:dyDescent="0.25">
      <c r="G3585" s="3">
        <v>41951</v>
      </c>
      <c r="H3585" t="s">
        <v>70</v>
      </c>
      <c r="I3585" t="s">
        <v>12</v>
      </c>
      <c r="J3585">
        <v>0</v>
      </c>
      <c r="K3585">
        <v>2</v>
      </c>
      <c r="L3585" s="13">
        <f>VLOOKUP(I3585,FormProductsTable[],2,0)*(1-FormTransactionsTable[[#This Row],[Discount]])</f>
        <v>22.95</v>
      </c>
      <c r="M3585" s="14" t="str">
        <f>VLOOKUP(H3585,FormSalesRepTable[],2,0)</f>
        <v>MidWest</v>
      </c>
      <c r="N3585" s="13">
        <f t="shared" si="57"/>
        <v>45.9</v>
      </c>
    </row>
    <row r="3586" spans="7:14" x14ac:dyDescent="0.25">
      <c r="G3586" s="3">
        <v>41875</v>
      </c>
      <c r="H3586" t="s">
        <v>48</v>
      </c>
      <c r="I3586" t="s">
        <v>24</v>
      </c>
      <c r="J3586">
        <v>0.02</v>
      </c>
      <c r="K3586">
        <v>1</v>
      </c>
      <c r="L3586" s="13">
        <f>VLOOKUP(I3586,FormProductsTable[],2,0)*(1-FormTransactionsTable[[#This Row],[Discount]])</f>
        <v>33.32</v>
      </c>
      <c r="M3586" s="14" t="str">
        <f>VLOOKUP(H3586,FormSalesRepTable[],2,0)</f>
        <v>West</v>
      </c>
      <c r="N3586" s="13">
        <f t="shared" si="57"/>
        <v>33.32</v>
      </c>
    </row>
    <row r="3587" spans="7:14" x14ac:dyDescent="0.25">
      <c r="G3587" s="3">
        <v>41628</v>
      </c>
      <c r="H3587" t="s">
        <v>65</v>
      </c>
      <c r="I3587" t="s">
        <v>21</v>
      </c>
      <c r="J3587">
        <v>0.02</v>
      </c>
      <c r="K3587">
        <v>1</v>
      </c>
      <c r="L3587" s="13">
        <f>VLOOKUP(I3587,FormProductsTable[],2,0)*(1-FormTransactionsTable[[#This Row],[Discount]])</f>
        <v>24.5</v>
      </c>
      <c r="M3587" s="14" t="str">
        <f>VLOOKUP(H3587,FormSalesRepTable[],2,0)</f>
        <v>MidWest</v>
      </c>
      <c r="N3587" s="13">
        <f t="shared" ref="N3587:N3650" si="58">ROUND(L3587*K3587,2)</f>
        <v>24.5</v>
      </c>
    </row>
    <row r="3588" spans="7:14" x14ac:dyDescent="0.25">
      <c r="G3588" s="3">
        <v>41599</v>
      </c>
      <c r="H3588" t="s">
        <v>76</v>
      </c>
      <c r="I3588" t="s">
        <v>24</v>
      </c>
      <c r="J3588">
        <v>0</v>
      </c>
      <c r="K3588">
        <v>4</v>
      </c>
      <c r="L3588" s="13">
        <f>VLOOKUP(I3588,FormProductsTable[],2,0)*(1-FormTransactionsTable[[#This Row],[Discount]])</f>
        <v>34</v>
      </c>
      <c r="M3588" s="14" t="str">
        <f>VLOOKUP(H3588,FormSalesRepTable[],2,0)</f>
        <v>MidWest</v>
      </c>
      <c r="N3588" s="13">
        <f t="shared" si="58"/>
        <v>136</v>
      </c>
    </row>
    <row r="3589" spans="7:14" x14ac:dyDescent="0.25">
      <c r="G3589" s="3">
        <v>41584</v>
      </c>
      <c r="H3589" t="s">
        <v>57</v>
      </c>
      <c r="I3589" t="s">
        <v>30</v>
      </c>
      <c r="J3589">
        <v>0</v>
      </c>
      <c r="K3589">
        <v>3</v>
      </c>
      <c r="L3589" s="13">
        <f>VLOOKUP(I3589,FormProductsTable[],2,0)*(1-FormTransactionsTable[[#This Row],[Discount]])</f>
        <v>30</v>
      </c>
      <c r="M3589" s="14" t="str">
        <f>VLOOKUP(H3589,FormSalesRepTable[],2,0)</f>
        <v>East</v>
      </c>
      <c r="N3589" s="13">
        <f t="shared" si="58"/>
        <v>90</v>
      </c>
    </row>
    <row r="3590" spans="7:14" x14ac:dyDescent="0.25">
      <c r="G3590" s="3">
        <v>41295</v>
      </c>
      <c r="H3590" t="s">
        <v>40</v>
      </c>
      <c r="I3590" t="s">
        <v>16</v>
      </c>
      <c r="J3590">
        <v>0</v>
      </c>
      <c r="K3590">
        <v>1</v>
      </c>
      <c r="L3590" s="13">
        <f>VLOOKUP(I3590,FormProductsTable[],2,0)*(1-FormTransactionsTable[[#This Row],[Discount]])</f>
        <v>19.95</v>
      </c>
      <c r="M3590" s="14" t="str">
        <f>VLOOKUP(H3590,FormSalesRepTable[],2,0)</f>
        <v>South</v>
      </c>
      <c r="N3590" s="13">
        <f t="shared" si="58"/>
        <v>19.95</v>
      </c>
    </row>
    <row r="3591" spans="7:14" x14ac:dyDescent="0.25">
      <c r="G3591" s="3">
        <v>41582</v>
      </c>
      <c r="H3591" t="s">
        <v>76</v>
      </c>
      <c r="I3591" t="s">
        <v>27</v>
      </c>
      <c r="J3591">
        <v>0</v>
      </c>
      <c r="K3591">
        <v>3</v>
      </c>
      <c r="L3591" s="13">
        <f>VLOOKUP(I3591,FormProductsTable[],2,0)*(1-FormTransactionsTable[[#This Row],[Discount]])</f>
        <v>27.5</v>
      </c>
      <c r="M3591" s="14" t="str">
        <f>VLOOKUP(H3591,FormSalesRepTable[],2,0)</f>
        <v>MidWest</v>
      </c>
      <c r="N3591" s="13">
        <f t="shared" si="58"/>
        <v>82.5</v>
      </c>
    </row>
    <row r="3592" spans="7:14" x14ac:dyDescent="0.25">
      <c r="G3592" s="3">
        <v>41985</v>
      </c>
      <c r="H3592" t="s">
        <v>20</v>
      </c>
      <c r="I3592" t="s">
        <v>12</v>
      </c>
      <c r="J3592">
        <v>0</v>
      </c>
      <c r="K3592">
        <v>3</v>
      </c>
      <c r="L3592" s="13">
        <f>VLOOKUP(I3592,FormProductsTable[],2,0)*(1-FormTransactionsTable[[#This Row],[Discount]])</f>
        <v>22.95</v>
      </c>
      <c r="M3592" s="14" t="str">
        <f>VLOOKUP(H3592,FormSalesRepTable[],2,0)</f>
        <v>West</v>
      </c>
      <c r="N3592" s="13">
        <f t="shared" si="58"/>
        <v>68.849999999999994</v>
      </c>
    </row>
    <row r="3593" spans="7:14" x14ac:dyDescent="0.25">
      <c r="G3593" s="3">
        <v>41951</v>
      </c>
      <c r="H3593" t="s">
        <v>82</v>
      </c>
      <c r="I3593" t="s">
        <v>24</v>
      </c>
      <c r="J3593">
        <v>1.4999999999999999E-2</v>
      </c>
      <c r="K3593">
        <v>1</v>
      </c>
      <c r="L3593" s="13">
        <f>VLOOKUP(I3593,FormProductsTable[],2,0)*(1-FormTransactionsTable[[#This Row],[Discount]])</f>
        <v>33.49</v>
      </c>
      <c r="M3593" s="14" t="str">
        <f>VLOOKUP(H3593,FormSalesRepTable[],2,0)</f>
        <v>South</v>
      </c>
      <c r="N3593" s="13">
        <f t="shared" si="58"/>
        <v>33.49</v>
      </c>
    </row>
    <row r="3594" spans="7:14" x14ac:dyDescent="0.25">
      <c r="G3594" s="3">
        <v>41955</v>
      </c>
      <c r="H3594" t="s">
        <v>92</v>
      </c>
      <c r="I3594" t="s">
        <v>33</v>
      </c>
      <c r="J3594">
        <v>0</v>
      </c>
      <c r="K3594">
        <v>2</v>
      </c>
      <c r="L3594" s="13">
        <f>VLOOKUP(I3594,FormProductsTable[],2,0)*(1-FormTransactionsTable[[#This Row],[Discount]])</f>
        <v>23.5</v>
      </c>
      <c r="M3594" s="14" t="str">
        <f>VLOOKUP(H3594,FormSalesRepTable[],2,0)</f>
        <v>MidWest</v>
      </c>
      <c r="N3594" s="13">
        <f t="shared" si="58"/>
        <v>47</v>
      </c>
    </row>
    <row r="3595" spans="7:14" x14ac:dyDescent="0.25">
      <c r="G3595" s="3">
        <v>41584</v>
      </c>
      <c r="H3595" t="s">
        <v>83</v>
      </c>
      <c r="I3595" t="s">
        <v>21</v>
      </c>
      <c r="J3595">
        <v>0</v>
      </c>
      <c r="K3595">
        <v>2</v>
      </c>
      <c r="L3595" s="13">
        <f>VLOOKUP(I3595,FormProductsTable[],2,0)*(1-FormTransactionsTable[[#This Row],[Discount]])</f>
        <v>25</v>
      </c>
      <c r="M3595" s="14" t="str">
        <f>VLOOKUP(H3595,FormSalesRepTable[],2,0)</f>
        <v>East</v>
      </c>
      <c r="N3595" s="13">
        <f t="shared" si="58"/>
        <v>50</v>
      </c>
    </row>
    <row r="3596" spans="7:14" x14ac:dyDescent="0.25">
      <c r="G3596" s="3">
        <v>41450</v>
      </c>
      <c r="H3596" t="s">
        <v>32</v>
      </c>
      <c r="I3596" t="s">
        <v>33</v>
      </c>
      <c r="J3596">
        <v>0.02</v>
      </c>
      <c r="K3596">
        <v>3</v>
      </c>
      <c r="L3596" s="13">
        <f>VLOOKUP(I3596,FormProductsTable[],2,0)*(1-FormTransactionsTable[[#This Row],[Discount]])</f>
        <v>23.03</v>
      </c>
      <c r="M3596" s="14" t="str">
        <f>VLOOKUP(H3596,FormSalesRepTable[],2,0)</f>
        <v>MidWest</v>
      </c>
      <c r="N3596" s="13">
        <f t="shared" si="58"/>
        <v>69.09</v>
      </c>
    </row>
    <row r="3597" spans="7:14" x14ac:dyDescent="0.25">
      <c r="G3597" s="3">
        <v>41635</v>
      </c>
      <c r="H3597" t="s">
        <v>81</v>
      </c>
      <c r="I3597" t="s">
        <v>41</v>
      </c>
      <c r="J3597">
        <v>1.4999999999999999E-2</v>
      </c>
      <c r="K3597">
        <v>1</v>
      </c>
      <c r="L3597" s="13">
        <f>VLOOKUP(I3597,FormProductsTable[],2,0)*(1-FormTransactionsTable[[#This Row],[Discount]])</f>
        <v>18.715</v>
      </c>
      <c r="M3597" s="14" t="str">
        <f>VLOOKUP(H3597,FormSalesRepTable[],2,0)</f>
        <v>West</v>
      </c>
      <c r="N3597" s="13">
        <f t="shared" si="58"/>
        <v>18.72</v>
      </c>
    </row>
    <row r="3598" spans="7:14" x14ac:dyDescent="0.25">
      <c r="G3598" s="3">
        <v>41531</v>
      </c>
      <c r="H3598" t="s">
        <v>54</v>
      </c>
      <c r="I3598" t="s">
        <v>12</v>
      </c>
      <c r="J3598">
        <v>0</v>
      </c>
      <c r="K3598">
        <v>6</v>
      </c>
      <c r="L3598" s="13">
        <f>VLOOKUP(I3598,FormProductsTable[],2,0)*(1-FormTransactionsTable[[#This Row],[Discount]])</f>
        <v>22.95</v>
      </c>
      <c r="M3598" s="14" t="str">
        <f>VLOOKUP(H3598,FormSalesRepTable[],2,0)</f>
        <v>South</v>
      </c>
      <c r="N3598" s="13">
        <f t="shared" si="58"/>
        <v>137.69999999999999</v>
      </c>
    </row>
    <row r="3599" spans="7:14" x14ac:dyDescent="0.25">
      <c r="G3599" s="3">
        <v>41981</v>
      </c>
      <c r="H3599" t="s">
        <v>73</v>
      </c>
      <c r="I3599" t="s">
        <v>12</v>
      </c>
      <c r="J3599">
        <v>0</v>
      </c>
      <c r="K3599">
        <v>3</v>
      </c>
      <c r="L3599" s="13">
        <f>VLOOKUP(I3599,FormProductsTable[],2,0)*(1-FormTransactionsTable[[#This Row],[Discount]])</f>
        <v>22.95</v>
      </c>
      <c r="M3599" s="14" t="str">
        <f>VLOOKUP(H3599,FormSalesRepTable[],2,0)</f>
        <v>MidWest</v>
      </c>
      <c r="N3599" s="13">
        <f t="shared" si="58"/>
        <v>68.849999999999994</v>
      </c>
    </row>
    <row r="3600" spans="7:14" x14ac:dyDescent="0.25">
      <c r="G3600" s="3">
        <v>41990</v>
      </c>
      <c r="H3600" t="s">
        <v>22</v>
      </c>
      <c r="I3600" t="s">
        <v>41</v>
      </c>
      <c r="J3600">
        <v>0</v>
      </c>
      <c r="K3600">
        <v>1</v>
      </c>
      <c r="L3600" s="13">
        <f>VLOOKUP(I3600,FormProductsTable[],2,0)*(1-FormTransactionsTable[[#This Row],[Discount]])</f>
        <v>19</v>
      </c>
      <c r="M3600" s="14" t="str">
        <f>VLOOKUP(H3600,FormSalesRepTable[],2,0)</f>
        <v>East</v>
      </c>
      <c r="N3600" s="13">
        <f t="shared" si="58"/>
        <v>19</v>
      </c>
    </row>
    <row r="3601" spans="7:14" x14ac:dyDescent="0.25">
      <c r="G3601" s="3">
        <v>41604</v>
      </c>
      <c r="H3601" t="s">
        <v>26</v>
      </c>
      <c r="I3601" t="s">
        <v>36</v>
      </c>
      <c r="J3601">
        <v>0</v>
      </c>
      <c r="K3601">
        <v>1</v>
      </c>
      <c r="L3601" s="13">
        <f>VLOOKUP(I3601,FormProductsTable[],2,0)*(1-FormTransactionsTable[[#This Row],[Discount]])</f>
        <v>25</v>
      </c>
      <c r="M3601" s="14" t="str">
        <f>VLOOKUP(H3601,FormSalesRepTable[],2,0)</f>
        <v>MidWest</v>
      </c>
      <c r="N3601" s="13">
        <f t="shared" si="58"/>
        <v>25</v>
      </c>
    </row>
    <row r="3602" spans="7:14" x14ac:dyDescent="0.25">
      <c r="G3602" s="3">
        <v>41583</v>
      </c>
      <c r="H3602" t="s">
        <v>45</v>
      </c>
      <c r="I3602" t="s">
        <v>24</v>
      </c>
      <c r="J3602">
        <v>0</v>
      </c>
      <c r="K3602">
        <v>2</v>
      </c>
      <c r="L3602" s="13">
        <f>VLOOKUP(I3602,FormProductsTable[],2,0)*(1-FormTransactionsTable[[#This Row],[Discount]])</f>
        <v>34</v>
      </c>
      <c r="M3602" s="14" t="str">
        <f>VLOOKUP(H3602,FormSalesRepTable[],2,0)</f>
        <v>MidWest</v>
      </c>
      <c r="N3602" s="13">
        <f t="shared" si="58"/>
        <v>68</v>
      </c>
    </row>
    <row r="3603" spans="7:14" x14ac:dyDescent="0.25">
      <c r="G3603" s="3">
        <v>41980</v>
      </c>
      <c r="H3603" t="s">
        <v>26</v>
      </c>
      <c r="I3603" t="s">
        <v>11</v>
      </c>
      <c r="J3603">
        <v>0.02</v>
      </c>
      <c r="K3603">
        <v>1</v>
      </c>
      <c r="L3603" s="13">
        <f>VLOOKUP(I3603,FormProductsTable[],2,0)*(1-FormTransactionsTable[[#This Row],[Discount]])</f>
        <v>78.350999999999999</v>
      </c>
      <c r="M3603" s="14" t="str">
        <f>VLOOKUP(H3603,FormSalesRepTable[],2,0)</f>
        <v>MidWest</v>
      </c>
      <c r="N3603" s="13">
        <f t="shared" si="58"/>
        <v>78.349999999999994</v>
      </c>
    </row>
    <row r="3604" spans="7:14" x14ac:dyDescent="0.25">
      <c r="G3604" s="3">
        <v>41339</v>
      </c>
      <c r="H3604" t="s">
        <v>79</v>
      </c>
      <c r="I3604" t="s">
        <v>41</v>
      </c>
      <c r="J3604">
        <v>0</v>
      </c>
      <c r="K3604">
        <v>2</v>
      </c>
      <c r="L3604" s="13">
        <f>VLOOKUP(I3604,FormProductsTable[],2,0)*(1-FormTransactionsTable[[#This Row],[Discount]])</f>
        <v>19</v>
      </c>
      <c r="M3604" s="14" t="str">
        <f>VLOOKUP(H3604,FormSalesRepTable[],2,0)</f>
        <v>MidWest</v>
      </c>
      <c r="N3604" s="13">
        <f t="shared" si="58"/>
        <v>38</v>
      </c>
    </row>
    <row r="3605" spans="7:14" x14ac:dyDescent="0.25">
      <c r="G3605" s="3">
        <v>41981</v>
      </c>
      <c r="H3605" t="s">
        <v>59</v>
      </c>
      <c r="I3605" t="s">
        <v>12</v>
      </c>
      <c r="J3605">
        <v>0</v>
      </c>
      <c r="K3605">
        <v>3</v>
      </c>
      <c r="L3605" s="13">
        <f>VLOOKUP(I3605,FormProductsTable[],2,0)*(1-FormTransactionsTable[[#This Row],[Discount]])</f>
        <v>22.95</v>
      </c>
      <c r="M3605" s="14" t="str">
        <f>VLOOKUP(H3605,FormSalesRepTable[],2,0)</f>
        <v>South</v>
      </c>
      <c r="N3605" s="13">
        <f t="shared" si="58"/>
        <v>68.849999999999994</v>
      </c>
    </row>
    <row r="3606" spans="7:14" x14ac:dyDescent="0.25">
      <c r="G3606" s="3">
        <v>41359</v>
      </c>
      <c r="H3606" t="s">
        <v>87</v>
      </c>
      <c r="I3606" t="s">
        <v>24</v>
      </c>
      <c r="J3606">
        <v>0.03</v>
      </c>
      <c r="K3606">
        <v>2</v>
      </c>
      <c r="L3606" s="13">
        <f>VLOOKUP(I3606,FormProductsTable[],2,0)*(1-FormTransactionsTable[[#This Row],[Discount]])</f>
        <v>32.979999999999997</v>
      </c>
      <c r="M3606" s="14" t="str">
        <f>VLOOKUP(H3606,FormSalesRepTable[],2,0)</f>
        <v>MidWest</v>
      </c>
      <c r="N3606" s="13">
        <f t="shared" si="58"/>
        <v>65.959999999999994</v>
      </c>
    </row>
    <row r="3607" spans="7:14" x14ac:dyDescent="0.25">
      <c r="G3607" s="3">
        <v>41360</v>
      </c>
      <c r="H3607" t="s">
        <v>45</v>
      </c>
      <c r="I3607" t="s">
        <v>36</v>
      </c>
      <c r="J3607">
        <v>0.03</v>
      </c>
      <c r="K3607">
        <v>2</v>
      </c>
      <c r="L3607" s="13">
        <f>VLOOKUP(I3607,FormProductsTable[],2,0)*(1-FormTransactionsTable[[#This Row],[Discount]])</f>
        <v>24.25</v>
      </c>
      <c r="M3607" s="14" t="str">
        <f>VLOOKUP(H3607,FormSalesRepTable[],2,0)</f>
        <v>MidWest</v>
      </c>
      <c r="N3607" s="13">
        <f t="shared" si="58"/>
        <v>48.5</v>
      </c>
    </row>
    <row r="3608" spans="7:14" x14ac:dyDescent="0.25">
      <c r="G3608" s="3">
        <v>41635</v>
      </c>
      <c r="H3608" t="s">
        <v>26</v>
      </c>
      <c r="I3608" t="s">
        <v>21</v>
      </c>
      <c r="J3608">
        <v>2.5000000000000001E-2</v>
      </c>
      <c r="K3608">
        <v>16</v>
      </c>
      <c r="L3608" s="13">
        <f>VLOOKUP(I3608,FormProductsTable[],2,0)*(1-FormTransactionsTable[[#This Row],[Discount]])</f>
        <v>24.375</v>
      </c>
      <c r="M3608" s="14" t="str">
        <f>VLOOKUP(H3608,FormSalesRepTable[],2,0)</f>
        <v>MidWest</v>
      </c>
      <c r="N3608" s="13">
        <f t="shared" si="58"/>
        <v>390</v>
      </c>
    </row>
    <row r="3609" spans="7:14" x14ac:dyDescent="0.25">
      <c r="G3609" s="3">
        <v>41948</v>
      </c>
      <c r="H3609" t="s">
        <v>45</v>
      </c>
      <c r="I3609" t="s">
        <v>36</v>
      </c>
      <c r="J3609">
        <v>0.02</v>
      </c>
      <c r="K3609">
        <v>3</v>
      </c>
      <c r="L3609" s="13">
        <f>VLOOKUP(I3609,FormProductsTable[],2,0)*(1-FormTransactionsTable[[#This Row],[Discount]])</f>
        <v>24.5</v>
      </c>
      <c r="M3609" s="14" t="str">
        <f>VLOOKUP(H3609,FormSalesRepTable[],2,0)</f>
        <v>MidWest</v>
      </c>
      <c r="N3609" s="13">
        <f t="shared" si="58"/>
        <v>73.5</v>
      </c>
    </row>
    <row r="3610" spans="7:14" x14ac:dyDescent="0.25">
      <c r="G3610" s="3">
        <v>41950</v>
      </c>
      <c r="H3610" t="s">
        <v>85</v>
      </c>
      <c r="I3610" t="s">
        <v>16</v>
      </c>
      <c r="J3610">
        <v>0</v>
      </c>
      <c r="K3610">
        <v>2</v>
      </c>
      <c r="L3610" s="13">
        <f>VLOOKUP(I3610,FormProductsTable[],2,0)*(1-FormTransactionsTable[[#This Row],[Discount]])</f>
        <v>19.95</v>
      </c>
      <c r="M3610" s="14" t="str">
        <f>VLOOKUP(H3610,FormSalesRepTable[],2,0)</f>
        <v>West</v>
      </c>
      <c r="N3610" s="13">
        <f t="shared" si="58"/>
        <v>39.9</v>
      </c>
    </row>
    <row r="3611" spans="7:14" x14ac:dyDescent="0.25">
      <c r="G3611" s="3">
        <v>41984</v>
      </c>
      <c r="H3611" t="s">
        <v>53</v>
      </c>
      <c r="I3611" t="s">
        <v>36</v>
      </c>
      <c r="J3611">
        <v>2.5000000000000001E-2</v>
      </c>
      <c r="K3611">
        <v>3</v>
      </c>
      <c r="L3611" s="13">
        <f>VLOOKUP(I3611,FormProductsTable[],2,0)*(1-FormTransactionsTable[[#This Row],[Discount]])</f>
        <v>24.375</v>
      </c>
      <c r="M3611" s="14" t="str">
        <f>VLOOKUP(H3611,FormSalesRepTable[],2,0)</f>
        <v>East</v>
      </c>
      <c r="N3611" s="13">
        <f t="shared" si="58"/>
        <v>73.13</v>
      </c>
    </row>
    <row r="3612" spans="7:14" x14ac:dyDescent="0.25">
      <c r="G3612" s="3">
        <v>41989</v>
      </c>
      <c r="H3612" t="s">
        <v>29</v>
      </c>
      <c r="I3612" t="s">
        <v>16</v>
      </c>
      <c r="J3612">
        <v>0.03</v>
      </c>
      <c r="K3612">
        <v>1</v>
      </c>
      <c r="L3612" s="13">
        <f>VLOOKUP(I3612,FormProductsTable[],2,0)*(1-FormTransactionsTable[[#This Row],[Discount]])</f>
        <v>19.351499999999998</v>
      </c>
      <c r="M3612" s="14" t="str">
        <f>VLOOKUP(H3612,FormSalesRepTable[],2,0)</f>
        <v>East</v>
      </c>
      <c r="N3612" s="13">
        <f t="shared" si="58"/>
        <v>19.350000000000001</v>
      </c>
    </row>
    <row r="3613" spans="7:14" x14ac:dyDescent="0.25">
      <c r="G3613" s="3">
        <v>41955</v>
      </c>
      <c r="H3613" t="s">
        <v>26</v>
      </c>
      <c r="I3613" t="s">
        <v>7</v>
      </c>
      <c r="J3613">
        <v>0</v>
      </c>
      <c r="K3613">
        <v>2</v>
      </c>
      <c r="L3613" s="13">
        <f>VLOOKUP(I3613,FormProductsTable[],2,0)*(1-FormTransactionsTable[[#This Row],[Discount]])</f>
        <v>21</v>
      </c>
      <c r="M3613" s="14" t="str">
        <f>VLOOKUP(H3613,FormSalesRepTable[],2,0)</f>
        <v>MidWest</v>
      </c>
      <c r="N3613" s="13">
        <f t="shared" si="58"/>
        <v>42</v>
      </c>
    </row>
    <row r="3614" spans="7:14" x14ac:dyDescent="0.25">
      <c r="G3614" s="3">
        <v>41913</v>
      </c>
      <c r="H3614" t="s">
        <v>66</v>
      </c>
      <c r="I3614" t="s">
        <v>7</v>
      </c>
      <c r="J3614">
        <v>0</v>
      </c>
      <c r="K3614">
        <v>3</v>
      </c>
      <c r="L3614" s="13">
        <f>VLOOKUP(I3614,FormProductsTable[],2,0)*(1-FormTransactionsTable[[#This Row],[Discount]])</f>
        <v>21</v>
      </c>
      <c r="M3614" s="14" t="str">
        <f>VLOOKUP(H3614,FormSalesRepTable[],2,0)</f>
        <v>West</v>
      </c>
      <c r="N3614" s="13">
        <f t="shared" si="58"/>
        <v>63</v>
      </c>
    </row>
    <row r="3615" spans="7:14" x14ac:dyDescent="0.25">
      <c r="G3615" s="3">
        <v>42001</v>
      </c>
      <c r="H3615" t="s">
        <v>54</v>
      </c>
      <c r="I3615" t="s">
        <v>24</v>
      </c>
      <c r="J3615">
        <v>0</v>
      </c>
      <c r="K3615">
        <v>2</v>
      </c>
      <c r="L3615" s="13">
        <f>VLOOKUP(I3615,FormProductsTable[],2,0)*(1-FormTransactionsTable[[#This Row],[Discount]])</f>
        <v>34</v>
      </c>
      <c r="M3615" s="14" t="str">
        <f>VLOOKUP(H3615,FormSalesRepTable[],2,0)</f>
        <v>South</v>
      </c>
      <c r="N3615" s="13">
        <f t="shared" si="58"/>
        <v>68</v>
      </c>
    </row>
    <row r="3616" spans="7:14" x14ac:dyDescent="0.25">
      <c r="G3616" s="3">
        <v>41614</v>
      </c>
      <c r="H3616" t="s">
        <v>35</v>
      </c>
      <c r="I3616" t="s">
        <v>16</v>
      </c>
      <c r="J3616">
        <v>1.4999999999999999E-2</v>
      </c>
      <c r="K3616">
        <v>2</v>
      </c>
      <c r="L3616" s="13">
        <f>VLOOKUP(I3616,FormProductsTable[],2,0)*(1-FormTransactionsTable[[#This Row],[Discount]])</f>
        <v>19.650749999999999</v>
      </c>
      <c r="M3616" s="14" t="str">
        <f>VLOOKUP(H3616,FormSalesRepTable[],2,0)</f>
        <v>West</v>
      </c>
      <c r="N3616" s="13">
        <f t="shared" si="58"/>
        <v>39.299999999999997</v>
      </c>
    </row>
    <row r="3617" spans="7:14" x14ac:dyDescent="0.25">
      <c r="G3617" s="3">
        <v>41607</v>
      </c>
      <c r="H3617" t="s">
        <v>58</v>
      </c>
      <c r="I3617" t="s">
        <v>12</v>
      </c>
      <c r="J3617">
        <v>2.5000000000000001E-2</v>
      </c>
      <c r="K3617">
        <v>2</v>
      </c>
      <c r="L3617" s="13">
        <f>VLOOKUP(I3617,FormProductsTable[],2,0)*(1-FormTransactionsTable[[#This Row],[Discount]])</f>
        <v>22.376249999999999</v>
      </c>
      <c r="M3617" s="14" t="str">
        <f>VLOOKUP(H3617,FormSalesRepTable[],2,0)</f>
        <v>East</v>
      </c>
      <c r="N3617" s="13">
        <f t="shared" si="58"/>
        <v>44.75</v>
      </c>
    </row>
    <row r="3618" spans="7:14" x14ac:dyDescent="0.25">
      <c r="G3618" s="3">
        <v>41632</v>
      </c>
      <c r="H3618" t="s">
        <v>23</v>
      </c>
      <c r="I3618" t="s">
        <v>36</v>
      </c>
      <c r="J3618">
        <v>0.02</v>
      </c>
      <c r="K3618">
        <v>3</v>
      </c>
      <c r="L3618" s="13">
        <f>VLOOKUP(I3618,FormProductsTable[],2,0)*(1-FormTransactionsTable[[#This Row],[Discount]])</f>
        <v>24.5</v>
      </c>
      <c r="M3618" s="14" t="str">
        <f>VLOOKUP(H3618,FormSalesRepTable[],2,0)</f>
        <v>MidWest</v>
      </c>
      <c r="N3618" s="13">
        <f t="shared" si="58"/>
        <v>73.5</v>
      </c>
    </row>
    <row r="3619" spans="7:14" x14ac:dyDescent="0.25">
      <c r="G3619" s="3">
        <v>41960</v>
      </c>
      <c r="H3619" t="s">
        <v>87</v>
      </c>
      <c r="I3619" t="s">
        <v>24</v>
      </c>
      <c r="J3619">
        <v>0</v>
      </c>
      <c r="K3619">
        <v>2</v>
      </c>
      <c r="L3619" s="13">
        <f>VLOOKUP(I3619,FormProductsTable[],2,0)*(1-FormTransactionsTable[[#This Row],[Discount]])</f>
        <v>34</v>
      </c>
      <c r="M3619" s="14" t="str">
        <f>VLOOKUP(H3619,FormSalesRepTable[],2,0)</f>
        <v>MidWest</v>
      </c>
      <c r="N3619" s="13">
        <f t="shared" si="58"/>
        <v>68</v>
      </c>
    </row>
    <row r="3620" spans="7:14" x14ac:dyDescent="0.25">
      <c r="G3620" s="3">
        <v>41606</v>
      </c>
      <c r="H3620" t="s">
        <v>53</v>
      </c>
      <c r="I3620" t="s">
        <v>41</v>
      </c>
      <c r="J3620">
        <v>0</v>
      </c>
      <c r="K3620">
        <v>3</v>
      </c>
      <c r="L3620" s="13">
        <f>VLOOKUP(I3620,FormProductsTable[],2,0)*(1-FormTransactionsTable[[#This Row],[Discount]])</f>
        <v>19</v>
      </c>
      <c r="M3620" s="14" t="str">
        <f>VLOOKUP(H3620,FormSalesRepTable[],2,0)</f>
        <v>East</v>
      </c>
      <c r="N3620" s="13">
        <f t="shared" si="58"/>
        <v>57</v>
      </c>
    </row>
    <row r="3621" spans="7:14" x14ac:dyDescent="0.25">
      <c r="G3621" s="3">
        <v>41994</v>
      </c>
      <c r="H3621" t="s">
        <v>29</v>
      </c>
      <c r="I3621" t="s">
        <v>7</v>
      </c>
      <c r="J3621">
        <v>0</v>
      </c>
      <c r="K3621">
        <v>2</v>
      </c>
      <c r="L3621" s="13">
        <f>VLOOKUP(I3621,FormProductsTable[],2,0)*(1-FormTransactionsTable[[#This Row],[Discount]])</f>
        <v>21</v>
      </c>
      <c r="M3621" s="14" t="str">
        <f>VLOOKUP(H3621,FormSalesRepTable[],2,0)</f>
        <v>East</v>
      </c>
      <c r="N3621" s="13">
        <f t="shared" si="58"/>
        <v>42</v>
      </c>
    </row>
    <row r="3622" spans="7:14" x14ac:dyDescent="0.25">
      <c r="G3622" s="3">
        <v>41664</v>
      </c>
      <c r="H3622" t="s">
        <v>42</v>
      </c>
      <c r="I3622" t="s">
        <v>33</v>
      </c>
      <c r="J3622">
        <v>2.5000000000000001E-2</v>
      </c>
      <c r="K3622">
        <v>2</v>
      </c>
      <c r="L3622" s="13">
        <f>VLOOKUP(I3622,FormProductsTable[],2,0)*(1-FormTransactionsTable[[#This Row],[Discount]])</f>
        <v>22.912499999999998</v>
      </c>
      <c r="M3622" s="14" t="str">
        <f>VLOOKUP(H3622,FormSalesRepTable[],2,0)</f>
        <v>MidWest</v>
      </c>
      <c r="N3622" s="13">
        <f t="shared" si="58"/>
        <v>45.83</v>
      </c>
    </row>
    <row r="3623" spans="7:14" x14ac:dyDescent="0.25">
      <c r="G3623" s="3">
        <v>41973</v>
      </c>
      <c r="H3623" t="s">
        <v>47</v>
      </c>
      <c r="I3623" t="s">
        <v>11</v>
      </c>
      <c r="J3623">
        <v>0</v>
      </c>
      <c r="K3623">
        <v>1</v>
      </c>
      <c r="L3623" s="13">
        <f>VLOOKUP(I3623,FormProductsTable[],2,0)*(1-FormTransactionsTable[[#This Row],[Discount]])</f>
        <v>79.95</v>
      </c>
      <c r="M3623" s="14" t="str">
        <f>VLOOKUP(H3623,FormSalesRepTable[],2,0)</f>
        <v>MidWest</v>
      </c>
      <c r="N3623" s="13">
        <f t="shared" si="58"/>
        <v>79.95</v>
      </c>
    </row>
    <row r="3624" spans="7:14" x14ac:dyDescent="0.25">
      <c r="G3624" s="3">
        <v>41952</v>
      </c>
      <c r="H3624" t="s">
        <v>54</v>
      </c>
      <c r="I3624" t="s">
        <v>21</v>
      </c>
      <c r="J3624">
        <v>0.02</v>
      </c>
      <c r="K3624">
        <v>20</v>
      </c>
      <c r="L3624" s="13">
        <f>VLOOKUP(I3624,FormProductsTable[],2,0)*(1-FormTransactionsTable[[#This Row],[Discount]])</f>
        <v>24.5</v>
      </c>
      <c r="M3624" s="14" t="str">
        <f>VLOOKUP(H3624,FormSalesRepTable[],2,0)</f>
        <v>South</v>
      </c>
      <c r="N3624" s="13">
        <f t="shared" si="58"/>
        <v>490</v>
      </c>
    </row>
    <row r="3625" spans="7:14" x14ac:dyDescent="0.25">
      <c r="G3625" s="3">
        <v>41593</v>
      </c>
      <c r="H3625" t="s">
        <v>57</v>
      </c>
      <c r="I3625" t="s">
        <v>11</v>
      </c>
      <c r="J3625">
        <v>2.5000000000000001E-2</v>
      </c>
      <c r="K3625">
        <v>2</v>
      </c>
      <c r="L3625" s="13">
        <f>VLOOKUP(I3625,FormProductsTable[],2,0)*(1-FormTransactionsTable[[#This Row],[Discount]])</f>
        <v>77.951250000000002</v>
      </c>
      <c r="M3625" s="14" t="str">
        <f>VLOOKUP(H3625,FormSalesRepTable[],2,0)</f>
        <v>East</v>
      </c>
      <c r="N3625" s="13">
        <f t="shared" si="58"/>
        <v>155.9</v>
      </c>
    </row>
    <row r="3626" spans="7:14" x14ac:dyDescent="0.25">
      <c r="G3626" s="3">
        <v>41811</v>
      </c>
      <c r="H3626" t="s">
        <v>46</v>
      </c>
      <c r="I3626" t="s">
        <v>16</v>
      </c>
      <c r="J3626">
        <v>0</v>
      </c>
      <c r="K3626">
        <v>20</v>
      </c>
      <c r="L3626" s="13">
        <f>VLOOKUP(I3626,FormProductsTable[],2,0)*(1-FormTransactionsTable[[#This Row],[Discount]])</f>
        <v>19.95</v>
      </c>
      <c r="M3626" s="14" t="str">
        <f>VLOOKUP(H3626,FormSalesRepTable[],2,0)</f>
        <v>South</v>
      </c>
      <c r="N3626" s="13">
        <f t="shared" si="58"/>
        <v>399</v>
      </c>
    </row>
    <row r="3627" spans="7:14" x14ac:dyDescent="0.25">
      <c r="G3627" s="3">
        <v>41789</v>
      </c>
      <c r="H3627" t="s">
        <v>43</v>
      </c>
      <c r="I3627" t="s">
        <v>17</v>
      </c>
      <c r="J3627">
        <v>1.4999999999999999E-2</v>
      </c>
      <c r="K3627">
        <v>2</v>
      </c>
      <c r="L3627" s="13">
        <f>VLOOKUP(I3627,FormProductsTable[],2,0)*(1-FormTransactionsTable[[#This Row],[Discount]])</f>
        <v>22.60575</v>
      </c>
      <c r="M3627" s="14" t="str">
        <f>VLOOKUP(H3627,FormSalesRepTable[],2,0)</f>
        <v>MidWest</v>
      </c>
      <c r="N3627" s="13">
        <f t="shared" si="58"/>
        <v>45.21</v>
      </c>
    </row>
    <row r="3628" spans="7:14" x14ac:dyDescent="0.25">
      <c r="G3628" s="3">
        <v>41991</v>
      </c>
      <c r="H3628" t="s">
        <v>82</v>
      </c>
      <c r="I3628" t="s">
        <v>12</v>
      </c>
      <c r="J3628">
        <v>0</v>
      </c>
      <c r="K3628">
        <v>2</v>
      </c>
      <c r="L3628" s="13">
        <f>VLOOKUP(I3628,FormProductsTable[],2,0)*(1-FormTransactionsTable[[#This Row],[Discount]])</f>
        <v>22.95</v>
      </c>
      <c r="M3628" s="14" t="str">
        <f>VLOOKUP(H3628,FormSalesRepTable[],2,0)</f>
        <v>South</v>
      </c>
      <c r="N3628" s="13">
        <f t="shared" si="58"/>
        <v>45.9</v>
      </c>
    </row>
    <row r="3629" spans="7:14" x14ac:dyDescent="0.25">
      <c r="G3629" s="3">
        <v>41945</v>
      </c>
      <c r="H3629" t="s">
        <v>90</v>
      </c>
      <c r="I3629" t="s">
        <v>41</v>
      </c>
      <c r="J3629">
        <v>0</v>
      </c>
      <c r="K3629">
        <v>20</v>
      </c>
      <c r="L3629" s="13">
        <f>VLOOKUP(I3629,FormProductsTable[],2,0)*(1-FormTransactionsTable[[#This Row],[Discount]])</f>
        <v>19</v>
      </c>
      <c r="M3629" s="14" t="str">
        <f>VLOOKUP(H3629,FormSalesRepTable[],2,0)</f>
        <v>East</v>
      </c>
      <c r="N3629" s="13">
        <f t="shared" si="58"/>
        <v>380</v>
      </c>
    </row>
    <row r="3630" spans="7:14" x14ac:dyDescent="0.25">
      <c r="G3630" s="3">
        <v>41629</v>
      </c>
      <c r="H3630" t="s">
        <v>64</v>
      </c>
      <c r="I3630" t="s">
        <v>12</v>
      </c>
      <c r="J3630">
        <v>0</v>
      </c>
      <c r="K3630">
        <v>2</v>
      </c>
      <c r="L3630" s="13">
        <f>VLOOKUP(I3630,FormProductsTable[],2,0)*(1-FormTransactionsTable[[#This Row],[Discount]])</f>
        <v>22.95</v>
      </c>
      <c r="M3630" s="14" t="str">
        <f>VLOOKUP(H3630,FormSalesRepTable[],2,0)</f>
        <v>West</v>
      </c>
      <c r="N3630" s="13">
        <f t="shared" si="58"/>
        <v>45.9</v>
      </c>
    </row>
    <row r="3631" spans="7:14" x14ac:dyDescent="0.25">
      <c r="G3631" s="3">
        <v>41995</v>
      </c>
      <c r="H3631" t="s">
        <v>59</v>
      </c>
      <c r="I3631" t="s">
        <v>24</v>
      </c>
      <c r="J3631">
        <v>0</v>
      </c>
      <c r="K3631">
        <v>1</v>
      </c>
      <c r="L3631" s="13">
        <f>VLOOKUP(I3631,FormProductsTable[],2,0)*(1-FormTransactionsTable[[#This Row],[Discount]])</f>
        <v>34</v>
      </c>
      <c r="M3631" s="14" t="str">
        <f>VLOOKUP(H3631,FormSalesRepTable[],2,0)</f>
        <v>South</v>
      </c>
      <c r="N3631" s="13">
        <f t="shared" si="58"/>
        <v>34</v>
      </c>
    </row>
    <row r="3632" spans="7:14" x14ac:dyDescent="0.25">
      <c r="G3632" s="3">
        <v>41635</v>
      </c>
      <c r="H3632" t="s">
        <v>81</v>
      </c>
      <c r="I3632" t="s">
        <v>27</v>
      </c>
      <c r="J3632">
        <v>0</v>
      </c>
      <c r="K3632">
        <v>3</v>
      </c>
      <c r="L3632" s="13">
        <f>VLOOKUP(I3632,FormProductsTable[],2,0)*(1-FormTransactionsTable[[#This Row],[Discount]])</f>
        <v>27.5</v>
      </c>
      <c r="M3632" s="14" t="str">
        <f>VLOOKUP(H3632,FormSalesRepTable[],2,0)</f>
        <v>West</v>
      </c>
      <c r="N3632" s="13">
        <f t="shared" si="58"/>
        <v>82.5</v>
      </c>
    </row>
    <row r="3633" spans="7:14" x14ac:dyDescent="0.25">
      <c r="G3633" s="3">
        <v>41998</v>
      </c>
      <c r="H3633" t="s">
        <v>26</v>
      </c>
      <c r="I3633" t="s">
        <v>16</v>
      </c>
      <c r="J3633">
        <v>0</v>
      </c>
      <c r="K3633">
        <v>3</v>
      </c>
      <c r="L3633" s="13">
        <f>VLOOKUP(I3633,FormProductsTable[],2,0)*(1-FormTransactionsTable[[#This Row],[Discount]])</f>
        <v>19.95</v>
      </c>
      <c r="M3633" s="14" t="str">
        <f>VLOOKUP(H3633,FormSalesRepTable[],2,0)</f>
        <v>MidWest</v>
      </c>
      <c r="N3633" s="13">
        <f t="shared" si="58"/>
        <v>59.85</v>
      </c>
    </row>
    <row r="3634" spans="7:14" x14ac:dyDescent="0.25">
      <c r="G3634" s="3">
        <v>41633</v>
      </c>
      <c r="H3634" t="s">
        <v>68</v>
      </c>
      <c r="I3634" t="s">
        <v>12</v>
      </c>
      <c r="J3634">
        <v>0</v>
      </c>
      <c r="K3634">
        <v>1</v>
      </c>
      <c r="L3634" s="13">
        <f>VLOOKUP(I3634,FormProductsTable[],2,0)*(1-FormTransactionsTable[[#This Row],[Discount]])</f>
        <v>22.95</v>
      </c>
      <c r="M3634" s="14" t="str">
        <f>VLOOKUP(H3634,FormSalesRepTable[],2,0)</f>
        <v>MidWest</v>
      </c>
      <c r="N3634" s="13">
        <f t="shared" si="58"/>
        <v>22.95</v>
      </c>
    </row>
    <row r="3635" spans="7:14" x14ac:dyDescent="0.25">
      <c r="G3635" s="3">
        <v>41358</v>
      </c>
      <c r="H3635" t="s">
        <v>43</v>
      </c>
      <c r="I3635" t="s">
        <v>36</v>
      </c>
      <c r="J3635">
        <v>2.5000000000000001E-2</v>
      </c>
      <c r="K3635">
        <v>3</v>
      </c>
      <c r="L3635" s="13">
        <f>VLOOKUP(I3635,FormProductsTable[],2,0)*(1-FormTransactionsTable[[#This Row],[Discount]])</f>
        <v>24.375</v>
      </c>
      <c r="M3635" s="14" t="str">
        <f>VLOOKUP(H3635,FormSalesRepTable[],2,0)</f>
        <v>MidWest</v>
      </c>
      <c r="N3635" s="13">
        <f t="shared" si="58"/>
        <v>73.13</v>
      </c>
    </row>
    <row r="3636" spans="7:14" x14ac:dyDescent="0.25">
      <c r="G3636" s="3">
        <v>41632</v>
      </c>
      <c r="H3636" t="s">
        <v>28</v>
      </c>
      <c r="I3636" t="s">
        <v>24</v>
      </c>
      <c r="J3636">
        <v>2.5000000000000001E-2</v>
      </c>
      <c r="K3636">
        <v>3</v>
      </c>
      <c r="L3636" s="13">
        <f>VLOOKUP(I3636,FormProductsTable[],2,0)*(1-FormTransactionsTable[[#This Row],[Discount]])</f>
        <v>33.15</v>
      </c>
      <c r="M3636" s="14" t="str">
        <f>VLOOKUP(H3636,FormSalesRepTable[],2,0)</f>
        <v>MidWest</v>
      </c>
      <c r="N3636" s="13">
        <f t="shared" si="58"/>
        <v>99.45</v>
      </c>
    </row>
    <row r="3637" spans="7:14" x14ac:dyDescent="0.25">
      <c r="G3637" s="3">
        <v>41934</v>
      </c>
      <c r="H3637" t="s">
        <v>70</v>
      </c>
      <c r="I3637" t="s">
        <v>11</v>
      </c>
      <c r="J3637">
        <v>0</v>
      </c>
      <c r="K3637">
        <v>18</v>
      </c>
      <c r="L3637" s="13">
        <f>VLOOKUP(I3637,FormProductsTable[],2,0)*(1-FormTransactionsTable[[#This Row],[Discount]])</f>
        <v>79.95</v>
      </c>
      <c r="M3637" s="14" t="str">
        <f>VLOOKUP(H3637,FormSalesRepTable[],2,0)</f>
        <v>MidWest</v>
      </c>
      <c r="N3637" s="13">
        <f t="shared" si="58"/>
        <v>1439.1</v>
      </c>
    </row>
    <row r="3638" spans="7:14" x14ac:dyDescent="0.25">
      <c r="G3638" s="3">
        <v>41572</v>
      </c>
      <c r="H3638" t="s">
        <v>78</v>
      </c>
      <c r="I3638" t="s">
        <v>7</v>
      </c>
      <c r="J3638">
        <v>0</v>
      </c>
      <c r="K3638">
        <v>9</v>
      </c>
      <c r="L3638" s="13">
        <f>VLOOKUP(I3638,FormProductsTable[],2,0)*(1-FormTransactionsTable[[#This Row],[Discount]])</f>
        <v>21</v>
      </c>
      <c r="M3638" s="14" t="str">
        <f>VLOOKUP(H3638,FormSalesRepTable[],2,0)</f>
        <v>South</v>
      </c>
      <c r="N3638" s="13">
        <f t="shared" si="58"/>
        <v>189</v>
      </c>
    </row>
    <row r="3639" spans="7:14" x14ac:dyDescent="0.25">
      <c r="G3639" s="3">
        <v>41582</v>
      </c>
      <c r="H3639" t="s">
        <v>46</v>
      </c>
      <c r="I3639" t="s">
        <v>11</v>
      </c>
      <c r="J3639">
        <v>0</v>
      </c>
      <c r="K3639">
        <v>2</v>
      </c>
      <c r="L3639" s="13">
        <f>VLOOKUP(I3639,FormProductsTable[],2,0)*(1-FormTransactionsTable[[#This Row],[Discount]])</f>
        <v>79.95</v>
      </c>
      <c r="M3639" s="14" t="str">
        <f>VLOOKUP(H3639,FormSalesRepTable[],2,0)</f>
        <v>South</v>
      </c>
      <c r="N3639" s="13">
        <f t="shared" si="58"/>
        <v>159.9</v>
      </c>
    </row>
    <row r="3640" spans="7:14" x14ac:dyDescent="0.25">
      <c r="G3640" s="3">
        <v>41970</v>
      </c>
      <c r="H3640" t="s">
        <v>46</v>
      </c>
      <c r="I3640" t="s">
        <v>21</v>
      </c>
      <c r="J3640">
        <v>2.5000000000000001E-2</v>
      </c>
      <c r="K3640">
        <v>3</v>
      </c>
      <c r="L3640" s="13">
        <f>VLOOKUP(I3640,FormProductsTable[],2,0)*(1-FormTransactionsTable[[#This Row],[Discount]])</f>
        <v>24.375</v>
      </c>
      <c r="M3640" s="14" t="str">
        <f>VLOOKUP(H3640,FormSalesRepTable[],2,0)</f>
        <v>South</v>
      </c>
      <c r="N3640" s="13">
        <f t="shared" si="58"/>
        <v>73.13</v>
      </c>
    </row>
    <row r="3641" spans="7:14" x14ac:dyDescent="0.25">
      <c r="G3641" s="3">
        <v>41625</v>
      </c>
      <c r="H3641" t="s">
        <v>59</v>
      </c>
      <c r="I3641" t="s">
        <v>7</v>
      </c>
      <c r="J3641">
        <v>0</v>
      </c>
      <c r="K3641">
        <v>6</v>
      </c>
      <c r="L3641" s="13">
        <f>VLOOKUP(I3641,FormProductsTable[],2,0)*(1-FormTransactionsTable[[#This Row],[Discount]])</f>
        <v>21</v>
      </c>
      <c r="M3641" s="14" t="str">
        <f>VLOOKUP(H3641,FormSalesRepTable[],2,0)</f>
        <v>South</v>
      </c>
      <c r="N3641" s="13">
        <f t="shared" si="58"/>
        <v>126</v>
      </c>
    </row>
    <row r="3642" spans="7:14" x14ac:dyDescent="0.25">
      <c r="G3642" s="3">
        <v>41974</v>
      </c>
      <c r="H3642" t="s">
        <v>79</v>
      </c>
      <c r="I3642" t="s">
        <v>17</v>
      </c>
      <c r="J3642">
        <v>0</v>
      </c>
      <c r="K3642">
        <v>3</v>
      </c>
      <c r="L3642" s="13">
        <f>VLOOKUP(I3642,FormProductsTable[],2,0)*(1-FormTransactionsTable[[#This Row],[Discount]])</f>
        <v>22.95</v>
      </c>
      <c r="M3642" s="14" t="str">
        <f>VLOOKUP(H3642,FormSalesRepTable[],2,0)</f>
        <v>MidWest</v>
      </c>
      <c r="N3642" s="13">
        <f t="shared" si="58"/>
        <v>68.849999999999994</v>
      </c>
    </row>
    <row r="3643" spans="7:14" x14ac:dyDescent="0.25">
      <c r="G3643" s="3">
        <v>41945</v>
      </c>
      <c r="H3643" t="s">
        <v>40</v>
      </c>
      <c r="I3643" t="s">
        <v>30</v>
      </c>
      <c r="J3643">
        <v>0</v>
      </c>
      <c r="K3643">
        <v>16</v>
      </c>
      <c r="L3643" s="13">
        <f>VLOOKUP(I3643,FormProductsTable[],2,0)*(1-FormTransactionsTable[[#This Row],[Discount]])</f>
        <v>30</v>
      </c>
      <c r="M3643" s="14" t="str">
        <f>VLOOKUP(H3643,FormSalesRepTable[],2,0)</f>
        <v>South</v>
      </c>
      <c r="N3643" s="13">
        <f t="shared" si="58"/>
        <v>480</v>
      </c>
    </row>
    <row r="3644" spans="7:14" x14ac:dyDescent="0.25">
      <c r="G3644" s="3">
        <v>41626</v>
      </c>
      <c r="H3644" t="s">
        <v>37</v>
      </c>
      <c r="I3644" t="s">
        <v>41</v>
      </c>
      <c r="J3644">
        <v>0.03</v>
      </c>
      <c r="K3644">
        <v>3</v>
      </c>
      <c r="L3644" s="13">
        <f>VLOOKUP(I3644,FormProductsTable[],2,0)*(1-FormTransactionsTable[[#This Row],[Discount]])</f>
        <v>18.43</v>
      </c>
      <c r="M3644" s="14" t="str">
        <f>VLOOKUP(H3644,FormSalesRepTable[],2,0)</f>
        <v>South</v>
      </c>
      <c r="N3644" s="13">
        <f t="shared" si="58"/>
        <v>55.29</v>
      </c>
    </row>
    <row r="3645" spans="7:14" x14ac:dyDescent="0.25">
      <c r="G3645" s="3">
        <v>41584</v>
      </c>
      <c r="H3645" t="s">
        <v>37</v>
      </c>
      <c r="I3645" t="s">
        <v>12</v>
      </c>
      <c r="J3645">
        <v>2.5000000000000001E-2</v>
      </c>
      <c r="K3645">
        <v>2</v>
      </c>
      <c r="L3645" s="13">
        <f>VLOOKUP(I3645,FormProductsTable[],2,0)*(1-FormTransactionsTable[[#This Row],[Discount]])</f>
        <v>22.376249999999999</v>
      </c>
      <c r="M3645" s="14" t="str">
        <f>VLOOKUP(H3645,FormSalesRepTable[],2,0)</f>
        <v>South</v>
      </c>
      <c r="N3645" s="13">
        <f t="shared" si="58"/>
        <v>44.75</v>
      </c>
    </row>
    <row r="3646" spans="7:14" x14ac:dyDescent="0.25">
      <c r="G3646" s="3">
        <v>41610</v>
      </c>
      <c r="H3646" t="s">
        <v>84</v>
      </c>
      <c r="I3646" t="s">
        <v>41</v>
      </c>
      <c r="J3646">
        <v>0.03</v>
      </c>
      <c r="K3646">
        <v>2</v>
      </c>
      <c r="L3646" s="13">
        <f>VLOOKUP(I3646,FormProductsTable[],2,0)*(1-FormTransactionsTable[[#This Row],[Discount]])</f>
        <v>18.43</v>
      </c>
      <c r="M3646" s="14" t="str">
        <f>VLOOKUP(H3646,FormSalesRepTable[],2,0)</f>
        <v>West</v>
      </c>
      <c r="N3646" s="13">
        <f t="shared" si="58"/>
        <v>36.86</v>
      </c>
    </row>
    <row r="3647" spans="7:14" x14ac:dyDescent="0.25">
      <c r="G3647" s="3">
        <v>41945</v>
      </c>
      <c r="H3647" t="s">
        <v>93</v>
      </c>
      <c r="I3647" t="s">
        <v>36</v>
      </c>
      <c r="J3647">
        <v>0.03</v>
      </c>
      <c r="K3647">
        <v>4</v>
      </c>
      <c r="L3647" s="13">
        <f>VLOOKUP(I3647,FormProductsTable[],2,0)*(1-FormTransactionsTable[[#This Row],[Discount]])</f>
        <v>24.25</v>
      </c>
      <c r="M3647" s="14" t="str">
        <f>VLOOKUP(H3647,FormSalesRepTable[],2,0)</f>
        <v>MidWest</v>
      </c>
      <c r="N3647" s="13">
        <f t="shared" si="58"/>
        <v>97</v>
      </c>
    </row>
    <row r="3648" spans="7:14" x14ac:dyDescent="0.25">
      <c r="G3648" s="3">
        <v>41662</v>
      </c>
      <c r="H3648" t="s">
        <v>28</v>
      </c>
      <c r="I3648" t="s">
        <v>33</v>
      </c>
      <c r="J3648">
        <v>0</v>
      </c>
      <c r="K3648">
        <v>15</v>
      </c>
      <c r="L3648" s="13">
        <f>VLOOKUP(I3648,FormProductsTable[],2,0)*(1-FormTransactionsTable[[#This Row],[Discount]])</f>
        <v>23.5</v>
      </c>
      <c r="M3648" s="14" t="str">
        <f>VLOOKUP(H3648,FormSalesRepTable[],2,0)</f>
        <v>MidWest</v>
      </c>
      <c r="N3648" s="13">
        <f t="shared" si="58"/>
        <v>352.5</v>
      </c>
    </row>
    <row r="3649" spans="7:14" x14ac:dyDescent="0.25">
      <c r="G3649" s="3">
        <v>41986</v>
      </c>
      <c r="H3649" t="s">
        <v>88</v>
      </c>
      <c r="I3649" t="s">
        <v>27</v>
      </c>
      <c r="J3649">
        <v>0.03</v>
      </c>
      <c r="K3649">
        <v>19</v>
      </c>
      <c r="L3649" s="13">
        <f>VLOOKUP(I3649,FormProductsTable[],2,0)*(1-FormTransactionsTable[[#This Row],[Discount]])</f>
        <v>26.675000000000001</v>
      </c>
      <c r="M3649" s="14" t="str">
        <f>VLOOKUP(H3649,FormSalesRepTable[],2,0)</f>
        <v>West</v>
      </c>
      <c r="N3649" s="13">
        <f t="shared" si="58"/>
        <v>506.83</v>
      </c>
    </row>
    <row r="3650" spans="7:14" x14ac:dyDescent="0.25">
      <c r="G3650" s="3">
        <v>41964</v>
      </c>
      <c r="H3650" t="s">
        <v>57</v>
      </c>
      <c r="I3650" t="s">
        <v>36</v>
      </c>
      <c r="J3650">
        <v>0.03</v>
      </c>
      <c r="K3650">
        <v>2</v>
      </c>
      <c r="L3650" s="13">
        <f>VLOOKUP(I3650,FormProductsTable[],2,0)*(1-FormTransactionsTable[[#This Row],[Discount]])</f>
        <v>24.25</v>
      </c>
      <c r="M3650" s="14" t="str">
        <f>VLOOKUP(H3650,FormSalesRepTable[],2,0)</f>
        <v>East</v>
      </c>
      <c r="N3650" s="13">
        <f t="shared" si="58"/>
        <v>48.5</v>
      </c>
    </row>
    <row r="3651" spans="7:14" x14ac:dyDescent="0.25">
      <c r="G3651" s="3">
        <v>41873</v>
      </c>
      <c r="H3651" t="s">
        <v>40</v>
      </c>
      <c r="I3651" t="s">
        <v>16</v>
      </c>
      <c r="J3651">
        <v>0</v>
      </c>
      <c r="K3651">
        <v>4</v>
      </c>
      <c r="L3651" s="13">
        <f>VLOOKUP(I3651,FormProductsTable[],2,0)*(1-FormTransactionsTable[[#This Row],[Discount]])</f>
        <v>19.95</v>
      </c>
      <c r="M3651" s="14" t="str">
        <f>VLOOKUP(H3651,FormSalesRepTable[],2,0)</f>
        <v>South</v>
      </c>
      <c r="N3651" s="13">
        <f t="shared" ref="N3651:N3714" si="59">ROUND(L3651*K3651,2)</f>
        <v>79.8</v>
      </c>
    </row>
    <row r="3652" spans="7:14" x14ac:dyDescent="0.25">
      <c r="G3652" s="3">
        <v>41821</v>
      </c>
      <c r="H3652" t="s">
        <v>43</v>
      </c>
      <c r="I3652" t="s">
        <v>24</v>
      </c>
      <c r="J3652">
        <v>0</v>
      </c>
      <c r="K3652">
        <v>3</v>
      </c>
      <c r="L3652" s="13">
        <f>VLOOKUP(I3652,FormProductsTable[],2,0)*(1-FormTransactionsTable[[#This Row],[Discount]])</f>
        <v>34</v>
      </c>
      <c r="M3652" s="14" t="str">
        <f>VLOOKUP(H3652,FormSalesRepTable[],2,0)</f>
        <v>MidWest</v>
      </c>
      <c r="N3652" s="13">
        <f t="shared" si="59"/>
        <v>102</v>
      </c>
    </row>
    <row r="3653" spans="7:14" x14ac:dyDescent="0.25">
      <c r="G3653" s="3">
        <v>41979</v>
      </c>
      <c r="H3653" t="s">
        <v>89</v>
      </c>
      <c r="I3653" t="s">
        <v>36</v>
      </c>
      <c r="J3653">
        <v>0.01</v>
      </c>
      <c r="K3653">
        <v>2</v>
      </c>
      <c r="L3653" s="13">
        <f>VLOOKUP(I3653,FormProductsTable[],2,0)*(1-FormTransactionsTable[[#This Row],[Discount]])</f>
        <v>24.75</v>
      </c>
      <c r="M3653" s="14" t="str">
        <f>VLOOKUP(H3653,FormSalesRepTable[],2,0)</f>
        <v>West</v>
      </c>
      <c r="N3653" s="13">
        <f t="shared" si="59"/>
        <v>49.5</v>
      </c>
    </row>
    <row r="3654" spans="7:14" x14ac:dyDescent="0.25">
      <c r="G3654" s="3">
        <v>41721</v>
      </c>
      <c r="H3654" t="s">
        <v>40</v>
      </c>
      <c r="I3654" t="s">
        <v>33</v>
      </c>
      <c r="J3654">
        <v>1.4999999999999999E-2</v>
      </c>
      <c r="K3654">
        <v>1</v>
      </c>
      <c r="L3654" s="13">
        <f>VLOOKUP(I3654,FormProductsTable[],2,0)*(1-FormTransactionsTable[[#This Row],[Discount]])</f>
        <v>23.147500000000001</v>
      </c>
      <c r="M3654" s="14" t="str">
        <f>VLOOKUP(H3654,FormSalesRepTable[],2,0)</f>
        <v>South</v>
      </c>
      <c r="N3654" s="13">
        <f t="shared" si="59"/>
        <v>23.15</v>
      </c>
    </row>
    <row r="3655" spans="7:14" x14ac:dyDescent="0.25">
      <c r="G3655" s="3">
        <v>41612</v>
      </c>
      <c r="H3655" t="s">
        <v>57</v>
      </c>
      <c r="I3655" t="s">
        <v>36</v>
      </c>
      <c r="J3655">
        <v>0</v>
      </c>
      <c r="K3655">
        <v>3</v>
      </c>
      <c r="L3655" s="13">
        <f>VLOOKUP(I3655,FormProductsTable[],2,0)*(1-FormTransactionsTable[[#This Row],[Discount]])</f>
        <v>25</v>
      </c>
      <c r="M3655" s="14" t="str">
        <f>VLOOKUP(H3655,FormSalesRepTable[],2,0)</f>
        <v>East</v>
      </c>
      <c r="N3655" s="13">
        <f t="shared" si="59"/>
        <v>75</v>
      </c>
    </row>
    <row r="3656" spans="7:14" x14ac:dyDescent="0.25">
      <c r="G3656" s="3">
        <v>41626</v>
      </c>
      <c r="H3656" t="s">
        <v>74</v>
      </c>
      <c r="I3656" t="s">
        <v>17</v>
      </c>
      <c r="J3656">
        <v>0.02</v>
      </c>
      <c r="K3656">
        <v>1</v>
      </c>
      <c r="L3656" s="13">
        <f>VLOOKUP(I3656,FormProductsTable[],2,0)*(1-FormTransactionsTable[[#This Row],[Discount]])</f>
        <v>22.491</v>
      </c>
      <c r="M3656" s="14" t="str">
        <f>VLOOKUP(H3656,FormSalesRepTable[],2,0)</f>
        <v>West</v>
      </c>
      <c r="N3656" s="13">
        <f t="shared" si="59"/>
        <v>22.49</v>
      </c>
    </row>
    <row r="3657" spans="7:14" x14ac:dyDescent="0.25">
      <c r="G3657" s="3">
        <v>41973</v>
      </c>
      <c r="H3657" t="s">
        <v>40</v>
      </c>
      <c r="I3657" t="s">
        <v>24</v>
      </c>
      <c r="J3657">
        <v>0.02</v>
      </c>
      <c r="K3657">
        <v>3</v>
      </c>
      <c r="L3657" s="13">
        <f>VLOOKUP(I3657,FormProductsTable[],2,0)*(1-FormTransactionsTable[[#This Row],[Discount]])</f>
        <v>33.32</v>
      </c>
      <c r="M3657" s="14" t="str">
        <f>VLOOKUP(H3657,FormSalesRepTable[],2,0)</f>
        <v>South</v>
      </c>
      <c r="N3657" s="13">
        <f t="shared" si="59"/>
        <v>99.96</v>
      </c>
    </row>
    <row r="3658" spans="7:14" x14ac:dyDescent="0.25">
      <c r="G3658" s="3">
        <v>41978</v>
      </c>
      <c r="H3658" t="s">
        <v>90</v>
      </c>
      <c r="I3658" t="s">
        <v>17</v>
      </c>
      <c r="J3658">
        <v>0</v>
      </c>
      <c r="K3658">
        <v>3</v>
      </c>
      <c r="L3658" s="13">
        <f>VLOOKUP(I3658,FormProductsTable[],2,0)*(1-FormTransactionsTable[[#This Row],[Discount]])</f>
        <v>22.95</v>
      </c>
      <c r="M3658" s="14" t="str">
        <f>VLOOKUP(H3658,FormSalesRepTable[],2,0)</f>
        <v>East</v>
      </c>
      <c r="N3658" s="13">
        <f t="shared" si="59"/>
        <v>68.849999999999994</v>
      </c>
    </row>
    <row r="3659" spans="7:14" x14ac:dyDescent="0.25">
      <c r="G3659" s="3">
        <v>41579</v>
      </c>
      <c r="H3659" t="s">
        <v>89</v>
      </c>
      <c r="I3659" t="s">
        <v>24</v>
      </c>
      <c r="J3659">
        <v>0</v>
      </c>
      <c r="K3659">
        <v>4</v>
      </c>
      <c r="L3659" s="13">
        <f>VLOOKUP(I3659,FormProductsTable[],2,0)*(1-FormTransactionsTable[[#This Row],[Discount]])</f>
        <v>34</v>
      </c>
      <c r="M3659" s="14" t="str">
        <f>VLOOKUP(H3659,FormSalesRepTable[],2,0)</f>
        <v>West</v>
      </c>
      <c r="N3659" s="13">
        <f t="shared" si="59"/>
        <v>136</v>
      </c>
    </row>
    <row r="3660" spans="7:14" x14ac:dyDescent="0.25">
      <c r="G3660" s="3">
        <v>41969</v>
      </c>
      <c r="H3660" t="s">
        <v>67</v>
      </c>
      <c r="I3660" t="s">
        <v>24</v>
      </c>
      <c r="J3660">
        <v>0</v>
      </c>
      <c r="K3660">
        <v>1</v>
      </c>
      <c r="L3660" s="13">
        <f>VLOOKUP(I3660,FormProductsTable[],2,0)*(1-FormTransactionsTable[[#This Row],[Discount]])</f>
        <v>34</v>
      </c>
      <c r="M3660" s="14" t="str">
        <f>VLOOKUP(H3660,FormSalesRepTable[],2,0)</f>
        <v>West</v>
      </c>
      <c r="N3660" s="13">
        <f t="shared" si="59"/>
        <v>34</v>
      </c>
    </row>
    <row r="3661" spans="7:14" x14ac:dyDescent="0.25">
      <c r="G3661" s="3">
        <v>41766</v>
      </c>
      <c r="H3661" t="s">
        <v>15</v>
      </c>
      <c r="I3661" t="s">
        <v>33</v>
      </c>
      <c r="J3661">
        <v>1.4999999999999999E-2</v>
      </c>
      <c r="K3661">
        <v>1</v>
      </c>
      <c r="L3661" s="13">
        <f>VLOOKUP(I3661,FormProductsTable[],2,0)*(1-FormTransactionsTable[[#This Row],[Discount]])</f>
        <v>23.147500000000001</v>
      </c>
      <c r="M3661" s="14" t="str">
        <f>VLOOKUP(H3661,FormSalesRepTable[],2,0)</f>
        <v>MidWest</v>
      </c>
      <c r="N3661" s="13">
        <f t="shared" si="59"/>
        <v>23.15</v>
      </c>
    </row>
    <row r="3662" spans="7:14" x14ac:dyDescent="0.25">
      <c r="G3662" s="3">
        <v>41761</v>
      </c>
      <c r="H3662" t="s">
        <v>13</v>
      </c>
      <c r="I3662" t="s">
        <v>30</v>
      </c>
      <c r="J3662">
        <v>0.03</v>
      </c>
      <c r="K3662">
        <v>3</v>
      </c>
      <c r="L3662" s="13">
        <f>VLOOKUP(I3662,FormProductsTable[],2,0)*(1-FormTransactionsTable[[#This Row],[Discount]])</f>
        <v>29.099999999999998</v>
      </c>
      <c r="M3662" s="14" t="str">
        <f>VLOOKUP(H3662,FormSalesRepTable[],2,0)</f>
        <v>West</v>
      </c>
      <c r="N3662" s="13">
        <f t="shared" si="59"/>
        <v>87.3</v>
      </c>
    </row>
    <row r="3663" spans="7:14" x14ac:dyDescent="0.25">
      <c r="G3663" s="3">
        <v>41374</v>
      </c>
      <c r="H3663" t="s">
        <v>51</v>
      </c>
      <c r="I3663" t="s">
        <v>17</v>
      </c>
      <c r="J3663">
        <v>1.4999999999999999E-2</v>
      </c>
      <c r="K3663">
        <v>2</v>
      </c>
      <c r="L3663" s="13">
        <f>VLOOKUP(I3663,FormProductsTable[],2,0)*(1-FormTransactionsTable[[#This Row],[Discount]])</f>
        <v>22.60575</v>
      </c>
      <c r="M3663" s="14" t="str">
        <f>VLOOKUP(H3663,FormSalesRepTable[],2,0)</f>
        <v>South</v>
      </c>
      <c r="N3663" s="13">
        <f t="shared" si="59"/>
        <v>45.21</v>
      </c>
    </row>
    <row r="3664" spans="7:14" x14ac:dyDescent="0.25">
      <c r="G3664" s="3">
        <v>41580</v>
      </c>
      <c r="H3664" t="s">
        <v>76</v>
      </c>
      <c r="I3664" t="s">
        <v>16</v>
      </c>
      <c r="J3664">
        <v>0.03</v>
      </c>
      <c r="K3664">
        <v>2</v>
      </c>
      <c r="L3664" s="13">
        <f>VLOOKUP(I3664,FormProductsTable[],2,0)*(1-FormTransactionsTable[[#This Row],[Discount]])</f>
        <v>19.351499999999998</v>
      </c>
      <c r="M3664" s="14" t="str">
        <f>VLOOKUP(H3664,FormSalesRepTable[],2,0)</f>
        <v>MidWest</v>
      </c>
      <c r="N3664" s="13">
        <f t="shared" si="59"/>
        <v>38.700000000000003</v>
      </c>
    </row>
    <row r="3665" spans="7:14" x14ac:dyDescent="0.25">
      <c r="G3665" s="3">
        <v>41982</v>
      </c>
      <c r="H3665" t="s">
        <v>78</v>
      </c>
      <c r="I3665" t="s">
        <v>30</v>
      </c>
      <c r="J3665">
        <v>1.4999999999999999E-2</v>
      </c>
      <c r="K3665">
        <v>2</v>
      </c>
      <c r="L3665" s="13">
        <f>VLOOKUP(I3665,FormProductsTable[],2,0)*(1-FormTransactionsTable[[#This Row],[Discount]])</f>
        <v>29.55</v>
      </c>
      <c r="M3665" s="14" t="str">
        <f>VLOOKUP(H3665,FormSalesRepTable[],2,0)</f>
        <v>South</v>
      </c>
      <c r="N3665" s="13">
        <f t="shared" si="59"/>
        <v>59.1</v>
      </c>
    </row>
    <row r="3666" spans="7:14" x14ac:dyDescent="0.25">
      <c r="G3666" s="3">
        <v>41969</v>
      </c>
      <c r="H3666" t="s">
        <v>64</v>
      </c>
      <c r="I3666" t="s">
        <v>16</v>
      </c>
      <c r="J3666">
        <v>0.03</v>
      </c>
      <c r="K3666">
        <v>3</v>
      </c>
      <c r="L3666" s="13">
        <f>VLOOKUP(I3666,FormProductsTable[],2,0)*(1-FormTransactionsTable[[#This Row],[Discount]])</f>
        <v>19.351499999999998</v>
      </c>
      <c r="M3666" s="14" t="str">
        <f>VLOOKUP(H3666,FormSalesRepTable[],2,0)</f>
        <v>West</v>
      </c>
      <c r="N3666" s="13">
        <f t="shared" si="59"/>
        <v>58.05</v>
      </c>
    </row>
    <row r="3667" spans="7:14" x14ac:dyDescent="0.25">
      <c r="G3667" s="3">
        <v>41620</v>
      </c>
      <c r="H3667" t="s">
        <v>60</v>
      </c>
      <c r="I3667" t="s">
        <v>17</v>
      </c>
      <c r="J3667">
        <v>0</v>
      </c>
      <c r="K3667">
        <v>2</v>
      </c>
      <c r="L3667" s="13">
        <f>VLOOKUP(I3667,FormProductsTable[],2,0)*(1-FormTransactionsTable[[#This Row],[Discount]])</f>
        <v>22.95</v>
      </c>
      <c r="M3667" s="14" t="str">
        <f>VLOOKUP(H3667,FormSalesRepTable[],2,0)</f>
        <v>South</v>
      </c>
      <c r="N3667" s="13">
        <f t="shared" si="59"/>
        <v>45.9</v>
      </c>
    </row>
    <row r="3668" spans="7:14" x14ac:dyDescent="0.25">
      <c r="G3668" s="3">
        <v>41946</v>
      </c>
      <c r="H3668" t="s">
        <v>13</v>
      </c>
      <c r="I3668" t="s">
        <v>17</v>
      </c>
      <c r="J3668">
        <v>0</v>
      </c>
      <c r="K3668">
        <v>3</v>
      </c>
      <c r="L3668" s="13">
        <f>VLOOKUP(I3668,FormProductsTable[],2,0)*(1-FormTransactionsTable[[#This Row],[Discount]])</f>
        <v>22.95</v>
      </c>
      <c r="M3668" s="14" t="str">
        <f>VLOOKUP(H3668,FormSalesRepTable[],2,0)</f>
        <v>West</v>
      </c>
      <c r="N3668" s="13">
        <f t="shared" si="59"/>
        <v>68.849999999999994</v>
      </c>
    </row>
    <row r="3669" spans="7:14" x14ac:dyDescent="0.25">
      <c r="G3669" s="3">
        <v>41876</v>
      </c>
      <c r="H3669" t="s">
        <v>91</v>
      </c>
      <c r="I3669" t="s">
        <v>24</v>
      </c>
      <c r="J3669">
        <v>2.5000000000000001E-2</v>
      </c>
      <c r="K3669">
        <v>3</v>
      </c>
      <c r="L3669" s="13">
        <f>VLOOKUP(I3669,FormProductsTable[],2,0)*(1-FormTransactionsTable[[#This Row],[Discount]])</f>
        <v>33.15</v>
      </c>
      <c r="M3669" s="14" t="str">
        <f>VLOOKUP(H3669,FormSalesRepTable[],2,0)</f>
        <v>West</v>
      </c>
      <c r="N3669" s="13">
        <f t="shared" si="59"/>
        <v>99.45</v>
      </c>
    </row>
    <row r="3670" spans="7:14" x14ac:dyDescent="0.25">
      <c r="G3670" s="3">
        <v>41628</v>
      </c>
      <c r="H3670" t="s">
        <v>53</v>
      </c>
      <c r="I3670" t="s">
        <v>33</v>
      </c>
      <c r="J3670">
        <v>1.4999999999999999E-2</v>
      </c>
      <c r="K3670">
        <v>3</v>
      </c>
      <c r="L3670" s="13">
        <f>VLOOKUP(I3670,FormProductsTable[],2,0)*(1-FormTransactionsTable[[#This Row],[Discount]])</f>
        <v>23.147500000000001</v>
      </c>
      <c r="M3670" s="14" t="str">
        <f>VLOOKUP(H3670,FormSalesRepTable[],2,0)</f>
        <v>East</v>
      </c>
      <c r="N3670" s="13">
        <f t="shared" si="59"/>
        <v>69.44</v>
      </c>
    </row>
    <row r="3671" spans="7:14" x14ac:dyDescent="0.25">
      <c r="G3671" s="3">
        <v>41662</v>
      </c>
      <c r="H3671" t="s">
        <v>52</v>
      </c>
      <c r="I3671" t="s">
        <v>21</v>
      </c>
      <c r="J3671">
        <v>2.5000000000000001E-2</v>
      </c>
      <c r="K3671">
        <v>13</v>
      </c>
      <c r="L3671" s="13">
        <f>VLOOKUP(I3671,FormProductsTable[],2,0)*(1-FormTransactionsTable[[#This Row],[Discount]])</f>
        <v>24.375</v>
      </c>
      <c r="M3671" s="14" t="str">
        <f>VLOOKUP(H3671,FormSalesRepTable[],2,0)</f>
        <v>West</v>
      </c>
      <c r="N3671" s="13">
        <f t="shared" si="59"/>
        <v>316.88</v>
      </c>
    </row>
    <row r="3672" spans="7:14" x14ac:dyDescent="0.25">
      <c r="G3672" s="3">
        <v>41942</v>
      </c>
      <c r="H3672" t="s">
        <v>56</v>
      </c>
      <c r="I3672" t="s">
        <v>17</v>
      </c>
      <c r="J3672">
        <v>0</v>
      </c>
      <c r="K3672">
        <v>3</v>
      </c>
      <c r="L3672" s="13">
        <f>VLOOKUP(I3672,FormProductsTable[],2,0)*(1-FormTransactionsTable[[#This Row],[Discount]])</f>
        <v>22.95</v>
      </c>
      <c r="M3672" s="14" t="str">
        <f>VLOOKUP(H3672,FormSalesRepTable[],2,0)</f>
        <v>South</v>
      </c>
      <c r="N3672" s="13">
        <f t="shared" si="59"/>
        <v>68.849999999999994</v>
      </c>
    </row>
    <row r="3673" spans="7:14" x14ac:dyDescent="0.25">
      <c r="G3673" s="3">
        <v>41982</v>
      </c>
      <c r="H3673" t="s">
        <v>40</v>
      </c>
      <c r="I3673" t="s">
        <v>7</v>
      </c>
      <c r="J3673">
        <v>0</v>
      </c>
      <c r="K3673">
        <v>2</v>
      </c>
      <c r="L3673" s="13">
        <f>VLOOKUP(I3673,FormProductsTable[],2,0)*(1-FormTransactionsTable[[#This Row],[Discount]])</f>
        <v>21</v>
      </c>
      <c r="M3673" s="14" t="str">
        <f>VLOOKUP(H3673,FormSalesRepTable[],2,0)</f>
        <v>South</v>
      </c>
      <c r="N3673" s="13">
        <f t="shared" si="59"/>
        <v>42</v>
      </c>
    </row>
    <row r="3674" spans="7:14" x14ac:dyDescent="0.25">
      <c r="G3674" s="3">
        <v>41609</v>
      </c>
      <c r="H3674" t="s">
        <v>82</v>
      </c>
      <c r="I3674" t="s">
        <v>17</v>
      </c>
      <c r="J3674">
        <v>0</v>
      </c>
      <c r="K3674">
        <v>2</v>
      </c>
      <c r="L3674" s="13">
        <f>VLOOKUP(I3674,FormProductsTable[],2,0)*(1-FormTransactionsTable[[#This Row],[Discount]])</f>
        <v>22.95</v>
      </c>
      <c r="M3674" s="14" t="str">
        <f>VLOOKUP(H3674,FormSalesRepTable[],2,0)</f>
        <v>South</v>
      </c>
      <c r="N3674" s="13">
        <f t="shared" si="59"/>
        <v>45.9</v>
      </c>
    </row>
    <row r="3675" spans="7:14" x14ac:dyDescent="0.25">
      <c r="G3675" s="3">
        <v>41348</v>
      </c>
      <c r="H3675" t="s">
        <v>70</v>
      </c>
      <c r="I3675" t="s">
        <v>24</v>
      </c>
      <c r="J3675">
        <v>0.03</v>
      </c>
      <c r="K3675">
        <v>2</v>
      </c>
      <c r="L3675" s="13">
        <f>VLOOKUP(I3675,FormProductsTable[],2,0)*(1-FormTransactionsTable[[#This Row],[Discount]])</f>
        <v>32.979999999999997</v>
      </c>
      <c r="M3675" s="14" t="str">
        <f>VLOOKUP(H3675,FormSalesRepTable[],2,0)</f>
        <v>MidWest</v>
      </c>
      <c r="N3675" s="13">
        <f t="shared" si="59"/>
        <v>65.959999999999994</v>
      </c>
    </row>
    <row r="3676" spans="7:14" x14ac:dyDescent="0.25">
      <c r="G3676" s="3">
        <v>41990</v>
      </c>
      <c r="H3676" t="s">
        <v>10</v>
      </c>
      <c r="I3676" t="s">
        <v>17</v>
      </c>
      <c r="J3676">
        <v>0</v>
      </c>
      <c r="K3676">
        <v>2</v>
      </c>
      <c r="L3676" s="13">
        <f>VLOOKUP(I3676,FormProductsTable[],2,0)*(1-FormTransactionsTable[[#This Row],[Discount]])</f>
        <v>22.95</v>
      </c>
      <c r="M3676" s="14" t="str">
        <f>VLOOKUP(H3676,FormSalesRepTable[],2,0)</f>
        <v>West</v>
      </c>
      <c r="N3676" s="13">
        <f t="shared" si="59"/>
        <v>45.9</v>
      </c>
    </row>
    <row r="3677" spans="7:14" x14ac:dyDescent="0.25">
      <c r="G3677" s="3">
        <v>41300</v>
      </c>
      <c r="H3677" t="s">
        <v>66</v>
      </c>
      <c r="I3677" t="s">
        <v>12</v>
      </c>
      <c r="J3677">
        <v>0.03</v>
      </c>
      <c r="K3677">
        <v>1</v>
      </c>
      <c r="L3677" s="13">
        <f>VLOOKUP(I3677,FormProductsTable[],2,0)*(1-FormTransactionsTable[[#This Row],[Discount]])</f>
        <v>22.261499999999998</v>
      </c>
      <c r="M3677" s="14" t="str">
        <f>VLOOKUP(H3677,FormSalesRepTable[],2,0)</f>
        <v>West</v>
      </c>
      <c r="N3677" s="13">
        <f t="shared" si="59"/>
        <v>22.26</v>
      </c>
    </row>
    <row r="3678" spans="7:14" x14ac:dyDescent="0.25">
      <c r="G3678" s="3">
        <v>41596</v>
      </c>
      <c r="H3678" t="s">
        <v>60</v>
      </c>
      <c r="I3678" t="s">
        <v>24</v>
      </c>
      <c r="J3678">
        <v>0</v>
      </c>
      <c r="K3678">
        <v>2</v>
      </c>
      <c r="L3678" s="13">
        <f>VLOOKUP(I3678,FormProductsTable[],2,0)*(1-FormTransactionsTable[[#This Row],[Discount]])</f>
        <v>34</v>
      </c>
      <c r="M3678" s="14" t="str">
        <f>VLOOKUP(H3678,FormSalesRepTable[],2,0)</f>
        <v>South</v>
      </c>
      <c r="N3678" s="13">
        <f t="shared" si="59"/>
        <v>68</v>
      </c>
    </row>
    <row r="3679" spans="7:14" x14ac:dyDescent="0.25">
      <c r="G3679" s="3">
        <v>41591</v>
      </c>
      <c r="H3679" t="s">
        <v>85</v>
      </c>
      <c r="I3679" t="s">
        <v>41</v>
      </c>
      <c r="J3679">
        <v>0</v>
      </c>
      <c r="K3679">
        <v>10</v>
      </c>
      <c r="L3679" s="13">
        <f>VLOOKUP(I3679,FormProductsTable[],2,0)*(1-FormTransactionsTable[[#This Row],[Discount]])</f>
        <v>19</v>
      </c>
      <c r="M3679" s="14" t="str">
        <f>VLOOKUP(H3679,FormSalesRepTable[],2,0)</f>
        <v>West</v>
      </c>
      <c r="N3679" s="13">
        <f t="shared" si="59"/>
        <v>190</v>
      </c>
    </row>
    <row r="3680" spans="7:14" x14ac:dyDescent="0.25">
      <c r="G3680" s="3">
        <v>41588</v>
      </c>
      <c r="H3680" t="s">
        <v>62</v>
      </c>
      <c r="I3680" t="s">
        <v>41</v>
      </c>
      <c r="J3680">
        <v>0.01</v>
      </c>
      <c r="K3680">
        <v>1</v>
      </c>
      <c r="L3680" s="13">
        <f>VLOOKUP(I3680,FormProductsTable[],2,0)*(1-FormTransactionsTable[[#This Row],[Discount]])</f>
        <v>18.809999999999999</v>
      </c>
      <c r="M3680" s="14" t="str">
        <f>VLOOKUP(H3680,FormSalesRepTable[],2,0)</f>
        <v>MidWest</v>
      </c>
      <c r="N3680" s="13">
        <f t="shared" si="59"/>
        <v>18.809999999999999</v>
      </c>
    </row>
    <row r="3681" spans="7:14" x14ac:dyDescent="0.25">
      <c r="G3681" s="3">
        <v>41598</v>
      </c>
      <c r="H3681" t="s">
        <v>78</v>
      </c>
      <c r="I3681" t="s">
        <v>12</v>
      </c>
      <c r="J3681">
        <v>0</v>
      </c>
      <c r="K3681">
        <v>2</v>
      </c>
      <c r="L3681" s="13">
        <f>VLOOKUP(I3681,FormProductsTable[],2,0)*(1-FormTransactionsTable[[#This Row],[Discount]])</f>
        <v>22.95</v>
      </c>
      <c r="M3681" s="14" t="str">
        <f>VLOOKUP(H3681,FormSalesRepTable[],2,0)</f>
        <v>South</v>
      </c>
      <c r="N3681" s="13">
        <f t="shared" si="59"/>
        <v>45.9</v>
      </c>
    </row>
    <row r="3682" spans="7:14" x14ac:dyDescent="0.25">
      <c r="G3682" s="3">
        <v>41632</v>
      </c>
      <c r="H3682" t="s">
        <v>53</v>
      </c>
      <c r="I3682" t="s">
        <v>41</v>
      </c>
      <c r="J3682">
        <v>0</v>
      </c>
      <c r="K3682">
        <v>3</v>
      </c>
      <c r="L3682" s="13">
        <f>VLOOKUP(I3682,FormProductsTable[],2,0)*(1-FormTransactionsTable[[#This Row],[Discount]])</f>
        <v>19</v>
      </c>
      <c r="M3682" s="14" t="str">
        <f>VLOOKUP(H3682,FormSalesRepTable[],2,0)</f>
        <v>East</v>
      </c>
      <c r="N3682" s="13">
        <f t="shared" si="59"/>
        <v>57</v>
      </c>
    </row>
    <row r="3683" spans="7:14" x14ac:dyDescent="0.25">
      <c r="G3683" s="3">
        <v>41341</v>
      </c>
      <c r="H3683" t="s">
        <v>61</v>
      </c>
      <c r="I3683" t="s">
        <v>36</v>
      </c>
      <c r="J3683">
        <v>0</v>
      </c>
      <c r="K3683">
        <v>3</v>
      </c>
      <c r="L3683" s="13">
        <f>VLOOKUP(I3683,FormProductsTable[],2,0)*(1-FormTransactionsTable[[#This Row],[Discount]])</f>
        <v>25</v>
      </c>
      <c r="M3683" s="14" t="str">
        <f>VLOOKUP(H3683,FormSalesRepTable[],2,0)</f>
        <v>East</v>
      </c>
      <c r="N3683" s="13">
        <f t="shared" si="59"/>
        <v>75</v>
      </c>
    </row>
    <row r="3684" spans="7:14" x14ac:dyDescent="0.25">
      <c r="G3684" s="3">
        <v>41965</v>
      </c>
      <c r="H3684" t="s">
        <v>42</v>
      </c>
      <c r="I3684" t="s">
        <v>7</v>
      </c>
      <c r="J3684">
        <v>0.03</v>
      </c>
      <c r="K3684">
        <v>1</v>
      </c>
      <c r="L3684" s="13">
        <f>VLOOKUP(I3684,FormProductsTable[],2,0)*(1-FormTransactionsTable[[#This Row],[Discount]])</f>
        <v>20.37</v>
      </c>
      <c r="M3684" s="14" t="str">
        <f>VLOOKUP(H3684,FormSalesRepTable[],2,0)</f>
        <v>MidWest</v>
      </c>
      <c r="N3684" s="13">
        <f t="shared" si="59"/>
        <v>20.37</v>
      </c>
    </row>
    <row r="3685" spans="7:14" x14ac:dyDescent="0.25">
      <c r="G3685" s="3">
        <v>41887</v>
      </c>
      <c r="H3685" t="s">
        <v>53</v>
      </c>
      <c r="I3685" t="s">
        <v>21</v>
      </c>
      <c r="J3685">
        <v>1.4999999999999999E-2</v>
      </c>
      <c r="K3685">
        <v>1</v>
      </c>
      <c r="L3685" s="13">
        <f>VLOOKUP(I3685,FormProductsTable[],2,0)*(1-FormTransactionsTable[[#This Row],[Discount]])</f>
        <v>24.625</v>
      </c>
      <c r="M3685" s="14" t="str">
        <f>VLOOKUP(H3685,FormSalesRepTable[],2,0)</f>
        <v>East</v>
      </c>
      <c r="N3685" s="13">
        <f t="shared" si="59"/>
        <v>24.63</v>
      </c>
    </row>
    <row r="3686" spans="7:14" x14ac:dyDescent="0.25">
      <c r="G3686" s="3">
        <v>41580</v>
      </c>
      <c r="H3686" t="s">
        <v>22</v>
      </c>
      <c r="I3686" t="s">
        <v>16</v>
      </c>
      <c r="J3686">
        <v>0.02</v>
      </c>
      <c r="K3686">
        <v>9</v>
      </c>
      <c r="L3686" s="13">
        <f>VLOOKUP(I3686,FormProductsTable[],2,0)*(1-FormTransactionsTable[[#This Row],[Discount]])</f>
        <v>19.550999999999998</v>
      </c>
      <c r="M3686" s="14" t="str">
        <f>VLOOKUP(H3686,FormSalesRepTable[],2,0)</f>
        <v>East</v>
      </c>
      <c r="N3686" s="13">
        <f t="shared" si="59"/>
        <v>175.96</v>
      </c>
    </row>
    <row r="3687" spans="7:14" x14ac:dyDescent="0.25">
      <c r="G3687" s="3">
        <v>42001</v>
      </c>
      <c r="H3687" t="s">
        <v>40</v>
      </c>
      <c r="I3687" t="s">
        <v>16</v>
      </c>
      <c r="J3687">
        <v>0</v>
      </c>
      <c r="K3687">
        <v>15</v>
      </c>
      <c r="L3687" s="13">
        <f>VLOOKUP(I3687,FormProductsTable[],2,0)*(1-FormTransactionsTable[[#This Row],[Discount]])</f>
        <v>19.95</v>
      </c>
      <c r="M3687" s="14" t="str">
        <f>VLOOKUP(H3687,FormSalesRepTable[],2,0)</f>
        <v>South</v>
      </c>
      <c r="N3687" s="13">
        <f t="shared" si="59"/>
        <v>299.25</v>
      </c>
    </row>
    <row r="3688" spans="7:14" x14ac:dyDescent="0.25">
      <c r="G3688" s="3">
        <v>41987</v>
      </c>
      <c r="H3688" t="s">
        <v>22</v>
      </c>
      <c r="I3688" t="s">
        <v>12</v>
      </c>
      <c r="J3688">
        <v>0</v>
      </c>
      <c r="K3688">
        <v>4</v>
      </c>
      <c r="L3688" s="13">
        <f>VLOOKUP(I3688,FormProductsTable[],2,0)*(1-FormTransactionsTable[[#This Row],[Discount]])</f>
        <v>22.95</v>
      </c>
      <c r="M3688" s="14" t="str">
        <f>VLOOKUP(H3688,FormSalesRepTable[],2,0)</f>
        <v>East</v>
      </c>
      <c r="N3688" s="13">
        <f t="shared" si="59"/>
        <v>91.8</v>
      </c>
    </row>
    <row r="3689" spans="7:14" x14ac:dyDescent="0.25">
      <c r="G3689" s="3">
        <v>41771</v>
      </c>
      <c r="H3689" t="s">
        <v>40</v>
      </c>
      <c r="I3689" t="s">
        <v>24</v>
      </c>
      <c r="J3689">
        <v>0.03</v>
      </c>
      <c r="K3689">
        <v>2</v>
      </c>
      <c r="L3689" s="13">
        <f>VLOOKUP(I3689,FormProductsTable[],2,0)*(1-FormTransactionsTable[[#This Row],[Discount]])</f>
        <v>32.979999999999997</v>
      </c>
      <c r="M3689" s="14" t="str">
        <f>VLOOKUP(H3689,FormSalesRepTable[],2,0)</f>
        <v>South</v>
      </c>
      <c r="N3689" s="13">
        <f t="shared" si="59"/>
        <v>65.959999999999994</v>
      </c>
    </row>
    <row r="3690" spans="7:14" x14ac:dyDescent="0.25">
      <c r="G3690" s="3">
        <v>42004</v>
      </c>
      <c r="H3690" t="s">
        <v>73</v>
      </c>
      <c r="I3690" t="s">
        <v>17</v>
      </c>
      <c r="J3690">
        <v>0.03</v>
      </c>
      <c r="K3690">
        <v>22</v>
      </c>
      <c r="L3690" s="13">
        <f>VLOOKUP(I3690,FormProductsTable[],2,0)*(1-FormTransactionsTable[[#This Row],[Discount]])</f>
        <v>22.261499999999998</v>
      </c>
      <c r="M3690" s="14" t="str">
        <f>VLOOKUP(H3690,FormSalesRepTable[],2,0)</f>
        <v>MidWest</v>
      </c>
      <c r="N3690" s="13">
        <f t="shared" si="59"/>
        <v>489.75</v>
      </c>
    </row>
    <row r="3691" spans="7:14" x14ac:dyDescent="0.25">
      <c r="G3691" s="3">
        <v>41592</v>
      </c>
      <c r="H3691" t="s">
        <v>78</v>
      </c>
      <c r="I3691" t="s">
        <v>12</v>
      </c>
      <c r="J3691">
        <v>0</v>
      </c>
      <c r="K3691">
        <v>3</v>
      </c>
      <c r="L3691" s="13">
        <f>VLOOKUP(I3691,FormProductsTable[],2,0)*(1-FormTransactionsTable[[#This Row],[Discount]])</f>
        <v>22.95</v>
      </c>
      <c r="M3691" s="14" t="str">
        <f>VLOOKUP(H3691,FormSalesRepTable[],2,0)</f>
        <v>South</v>
      </c>
      <c r="N3691" s="13">
        <f t="shared" si="59"/>
        <v>68.849999999999994</v>
      </c>
    </row>
    <row r="3692" spans="7:14" x14ac:dyDescent="0.25">
      <c r="G3692" s="3">
        <v>42004</v>
      </c>
      <c r="H3692" t="s">
        <v>69</v>
      </c>
      <c r="I3692" t="s">
        <v>36</v>
      </c>
      <c r="J3692">
        <v>1.4999999999999999E-2</v>
      </c>
      <c r="K3692">
        <v>3</v>
      </c>
      <c r="L3692" s="13">
        <f>VLOOKUP(I3692,FormProductsTable[],2,0)*(1-FormTransactionsTable[[#This Row],[Discount]])</f>
        <v>24.625</v>
      </c>
      <c r="M3692" s="14" t="str">
        <f>VLOOKUP(H3692,FormSalesRepTable[],2,0)</f>
        <v>West</v>
      </c>
      <c r="N3692" s="13">
        <f t="shared" si="59"/>
        <v>73.88</v>
      </c>
    </row>
    <row r="3693" spans="7:14" x14ac:dyDescent="0.25">
      <c r="G3693" s="3">
        <v>41955</v>
      </c>
      <c r="H3693" t="s">
        <v>39</v>
      </c>
      <c r="I3693" t="s">
        <v>27</v>
      </c>
      <c r="J3693">
        <v>0</v>
      </c>
      <c r="K3693">
        <v>2</v>
      </c>
      <c r="L3693" s="13">
        <f>VLOOKUP(I3693,FormProductsTable[],2,0)*(1-FormTransactionsTable[[#This Row],[Discount]])</f>
        <v>27.5</v>
      </c>
      <c r="M3693" s="14" t="str">
        <f>VLOOKUP(H3693,FormSalesRepTable[],2,0)</f>
        <v>East</v>
      </c>
      <c r="N3693" s="13">
        <f t="shared" si="59"/>
        <v>55</v>
      </c>
    </row>
    <row r="3694" spans="7:14" x14ac:dyDescent="0.25">
      <c r="G3694" s="3">
        <v>41597</v>
      </c>
      <c r="H3694" t="s">
        <v>93</v>
      </c>
      <c r="I3694" t="s">
        <v>16</v>
      </c>
      <c r="J3694">
        <v>1.4999999999999999E-2</v>
      </c>
      <c r="K3694">
        <v>2</v>
      </c>
      <c r="L3694" s="13">
        <f>VLOOKUP(I3694,FormProductsTable[],2,0)*(1-FormTransactionsTable[[#This Row],[Discount]])</f>
        <v>19.650749999999999</v>
      </c>
      <c r="M3694" s="14" t="str">
        <f>VLOOKUP(H3694,FormSalesRepTable[],2,0)</f>
        <v>MidWest</v>
      </c>
      <c r="N3694" s="13">
        <f t="shared" si="59"/>
        <v>39.299999999999997</v>
      </c>
    </row>
    <row r="3695" spans="7:14" x14ac:dyDescent="0.25">
      <c r="G3695" s="3">
        <v>41834</v>
      </c>
      <c r="H3695" t="s">
        <v>39</v>
      </c>
      <c r="I3695" t="s">
        <v>30</v>
      </c>
      <c r="J3695">
        <v>0</v>
      </c>
      <c r="K3695">
        <v>1</v>
      </c>
      <c r="L3695" s="13">
        <f>VLOOKUP(I3695,FormProductsTable[],2,0)*(1-FormTransactionsTable[[#This Row],[Discount]])</f>
        <v>30</v>
      </c>
      <c r="M3695" s="14" t="str">
        <f>VLOOKUP(H3695,FormSalesRepTable[],2,0)</f>
        <v>East</v>
      </c>
      <c r="N3695" s="13">
        <f t="shared" si="59"/>
        <v>30</v>
      </c>
    </row>
    <row r="3696" spans="7:14" x14ac:dyDescent="0.25">
      <c r="G3696" s="3">
        <v>41582</v>
      </c>
      <c r="H3696" t="s">
        <v>74</v>
      </c>
      <c r="I3696" t="s">
        <v>17</v>
      </c>
      <c r="J3696">
        <v>0</v>
      </c>
      <c r="K3696">
        <v>2</v>
      </c>
      <c r="L3696" s="13">
        <f>VLOOKUP(I3696,FormProductsTable[],2,0)*(1-FormTransactionsTable[[#This Row],[Discount]])</f>
        <v>22.95</v>
      </c>
      <c r="M3696" s="14" t="str">
        <f>VLOOKUP(H3696,FormSalesRepTable[],2,0)</f>
        <v>West</v>
      </c>
      <c r="N3696" s="13">
        <f t="shared" si="59"/>
        <v>45.9</v>
      </c>
    </row>
    <row r="3697" spans="7:14" x14ac:dyDescent="0.25">
      <c r="G3697" s="3">
        <v>41974</v>
      </c>
      <c r="H3697" t="s">
        <v>65</v>
      </c>
      <c r="I3697" t="s">
        <v>24</v>
      </c>
      <c r="J3697">
        <v>0</v>
      </c>
      <c r="K3697">
        <v>1</v>
      </c>
      <c r="L3697" s="13">
        <f>VLOOKUP(I3697,FormProductsTable[],2,0)*(1-FormTransactionsTable[[#This Row],[Discount]])</f>
        <v>34</v>
      </c>
      <c r="M3697" s="14" t="str">
        <f>VLOOKUP(H3697,FormSalesRepTable[],2,0)</f>
        <v>MidWest</v>
      </c>
      <c r="N3697" s="13">
        <f t="shared" si="59"/>
        <v>34</v>
      </c>
    </row>
    <row r="3698" spans="7:14" x14ac:dyDescent="0.25">
      <c r="G3698" s="3">
        <v>41958</v>
      </c>
      <c r="H3698" t="s">
        <v>23</v>
      </c>
      <c r="I3698" t="s">
        <v>24</v>
      </c>
      <c r="J3698">
        <v>1.4999999999999999E-2</v>
      </c>
      <c r="K3698">
        <v>2</v>
      </c>
      <c r="L3698" s="13">
        <f>VLOOKUP(I3698,FormProductsTable[],2,0)*(1-FormTransactionsTable[[#This Row],[Discount]])</f>
        <v>33.49</v>
      </c>
      <c r="M3698" s="14" t="str">
        <f>VLOOKUP(H3698,FormSalesRepTable[],2,0)</f>
        <v>MidWest</v>
      </c>
      <c r="N3698" s="13">
        <f t="shared" si="59"/>
        <v>66.98</v>
      </c>
    </row>
    <row r="3699" spans="7:14" x14ac:dyDescent="0.25">
      <c r="G3699" s="3">
        <v>41457</v>
      </c>
      <c r="H3699" t="s">
        <v>79</v>
      </c>
      <c r="I3699" t="s">
        <v>16</v>
      </c>
      <c r="J3699">
        <v>0.02</v>
      </c>
      <c r="K3699">
        <v>3</v>
      </c>
      <c r="L3699" s="13">
        <f>VLOOKUP(I3699,FormProductsTable[],2,0)*(1-FormTransactionsTable[[#This Row],[Discount]])</f>
        <v>19.550999999999998</v>
      </c>
      <c r="M3699" s="14" t="str">
        <f>VLOOKUP(H3699,FormSalesRepTable[],2,0)</f>
        <v>MidWest</v>
      </c>
      <c r="N3699" s="13">
        <f t="shared" si="59"/>
        <v>58.65</v>
      </c>
    </row>
    <row r="3700" spans="7:14" x14ac:dyDescent="0.25">
      <c r="G3700" s="3">
        <v>41536</v>
      </c>
      <c r="H3700" t="s">
        <v>28</v>
      </c>
      <c r="I3700" t="s">
        <v>36</v>
      </c>
      <c r="J3700">
        <v>1.4999999999999999E-2</v>
      </c>
      <c r="K3700">
        <v>1</v>
      </c>
      <c r="L3700" s="13">
        <f>VLOOKUP(I3700,FormProductsTable[],2,0)*(1-FormTransactionsTable[[#This Row],[Discount]])</f>
        <v>24.625</v>
      </c>
      <c r="M3700" s="14" t="str">
        <f>VLOOKUP(H3700,FormSalesRepTable[],2,0)</f>
        <v>MidWest</v>
      </c>
      <c r="N3700" s="13">
        <f t="shared" si="59"/>
        <v>24.63</v>
      </c>
    </row>
    <row r="3701" spans="7:14" x14ac:dyDescent="0.25">
      <c r="G3701" s="3">
        <v>41785</v>
      </c>
      <c r="H3701" t="s">
        <v>82</v>
      </c>
      <c r="I3701" t="s">
        <v>30</v>
      </c>
      <c r="J3701">
        <v>2.5000000000000001E-2</v>
      </c>
      <c r="K3701">
        <v>3</v>
      </c>
      <c r="L3701" s="13">
        <f>VLOOKUP(I3701,FormProductsTable[],2,0)*(1-FormTransactionsTable[[#This Row],[Discount]])</f>
        <v>29.25</v>
      </c>
      <c r="M3701" s="14" t="str">
        <f>VLOOKUP(H3701,FormSalesRepTable[],2,0)</f>
        <v>South</v>
      </c>
      <c r="N3701" s="13">
        <f t="shared" si="59"/>
        <v>87.75</v>
      </c>
    </row>
    <row r="3702" spans="7:14" x14ac:dyDescent="0.25">
      <c r="G3702" s="3">
        <v>41615</v>
      </c>
      <c r="H3702" t="s">
        <v>49</v>
      </c>
      <c r="I3702" t="s">
        <v>41</v>
      </c>
      <c r="J3702">
        <v>0</v>
      </c>
      <c r="K3702">
        <v>4</v>
      </c>
      <c r="L3702" s="13">
        <f>VLOOKUP(I3702,FormProductsTable[],2,0)*(1-FormTransactionsTable[[#This Row],[Discount]])</f>
        <v>19</v>
      </c>
      <c r="M3702" s="14" t="str">
        <f>VLOOKUP(H3702,FormSalesRepTable[],2,0)</f>
        <v>MidWest</v>
      </c>
      <c r="N3702" s="13">
        <f t="shared" si="59"/>
        <v>76</v>
      </c>
    </row>
    <row r="3703" spans="7:14" x14ac:dyDescent="0.25">
      <c r="G3703" s="3">
        <v>41968</v>
      </c>
      <c r="H3703" t="s">
        <v>84</v>
      </c>
      <c r="I3703" t="s">
        <v>17</v>
      </c>
      <c r="J3703">
        <v>0.02</v>
      </c>
      <c r="K3703">
        <v>3</v>
      </c>
      <c r="L3703" s="13">
        <f>VLOOKUP(I3703,FormProductsTable[],2,0)*(1-FormTransactionsTable[[#This Row],[Discount]])</f>
        <v>22.491</v>
      </c>
      <c r="M3703" s="14" t="str">
        <f>VLOOKUP(H3703,FormSalesRepTable[],2,0)</f>
        <v>West</v>
      </c>
      <c r="N3703" s="13">
        <f t="shared" si="59"/>
        <v>67.47</v>
      </c>
    </row>
    <row r="3704" spans="7:14" x14ac:dyDescent="0.25">
      <c r="G3704" s="3">
        <v>41617</v>
      </c>
      <c r="H3704" t="s">
        <v>51</v>
      </c>
      <c r="I3704" t="s">
        <v>11</v>
      </c>
      <c r="J3704">
        <v>2.5000000000000001E-2</v>
      </c>
      <c r="K3704">
        <v>3</v>
      </c>
      <c r="L3704" s="13">
        <f>VLOOKUP(I3704,FormProductsTable[],2,0)*(1-FormTransactionsTable[[#This Row],[Discount]])</f>
        <v>77.951250000000002</v>
      </c>
      <c r="M3704" s="14" t="str">
        <f>VLOOKUP(H3704,FormSalesRepTable[],2,0)</f>
        <v>South</v>
      </c>
      <c r="N3704" s="13">
        <f t="shared" si="59"/>
        <v>233.85</v>
      </c>
    </row>
    <row r="3705" spans="7:14" x14ac:dyDescent="0.25">
      <c r="G3705" s="3">
        <v>41619</v>
      </c>
      <c r="H3705" t="s">
        <v>29</v>
      </c>
      <c r="I3705" t="s">
        <v>7</v>
      </c>
      <c r="J3705">
        <v>0</v>
      </c>
      <c r="K3705">
        <v>1</v>
      </c>
      <c r="L3705" s="13">
        <f>VLOOKUP(I3705,FormProductsTable[],2,0)*(1-FormTransactionsTable[[#This Row],[Discount]])</f>
        <v>21</v>
      </c>
      <c r="M3705" s="14" t="str">
        <f>VLOOKUP(H3705,FormSalesRepTable[],2,0)</f>
        <v>East</v>
      </c>
      <c r="N3705" s="13">
        <f t="shared" si="59"/>
        <v>21</v>
      </c>
    </row>
    <row r="3706" spans="7:14" x14ac:dyDescent="0.25">
      <c r="G3706" s="3">
        <v>41357</v>
      </c>
      <c r="H3706" t="s">
        <v>51</v>
      </c>
      <c r="I3706" t="s">
        <v>21</v>
      </c>
      <c r="J3706">
        <v>2.5000000000000001E-2</v>
      </c>
      <c r="K3706">
        <v>2</v>
      </c>
      <c r="L3706" s="13">
        <f>VLOOKUP(I3706,FormProductsTable[],2,0)*(1-FormTransactionsTable[[#This Row],[Discount]])</f>
        <v>24.375</v>
      </c>
      <c r="M3706" s="14" t="str">
        <f>VLOOKUP(H3706,FormSalesRepTable[],2,0)</f>
        <v>South</v>
      </c>
      <c r="N3706" s="13">
        <f t="shared" si="59"/>
        <v>48.75</v>
      </c>
    </row>
    <row r="3707" spans="7:14" x14ac:dyDescent="0.25">
      <c r="G3707" s="3">
        <v>41688</v>
      </c>
      <c r="H3707" t="s">
        <v>73</v>
      </c>
      <c r="I3707" t="s">
        <v>33</v>
      </c>
      <c r="J3707">
        <v>1.4999999999999999E-2</v>
      </c>
      <c r="K3707">
        <v>1</v>
      </c>
      <c r="L3707" s="13">
        <f>VLOOKUP(I3707,FormProductsTable[],2,0)*(1-FormTransactionsTable[[#This Row],[Discount]])</f>
        <v>23.147500000000001</v>
      </c>
      <c r="M3707" s="14" t="str">
        <f>VLOOKUP(H3707,FormSalesRepTable[],2,0)</f>
        <v>MidWest</v>
      </c>
      <c r="N3707" s="13">
        <f t="shared" si="59"/>
        <v>23.15</v>
      </c>
    </row>
    <row r="3708" spans="7:14" x14ac:dyDescent="0.25">
      <c r="G3708" s="3">
        <v>41970</v>
      </c>
      <c r="H3708" t="s">
        <v>68</v>
      </c>
      <c r="I3708" t="s">
        <v>7</v>
      </c>
      <c r="J3708">
        <v>0.03</v>
      </c>
      <c r="K3708">
        <v>1</v>
      </c>
      <c r="L3708" s="13">
        <f>VLOOKUP(I3708,FormProductsTable[],2,0)*(1-FormTransactionsTable[[#This Row],[Discount]])</f>
        <v>20.37</v>
      </c>
      <c r="M3708" s="14" t="str">
        <f>VLOOKUP(H3708,FormSalesRepTable[],2,0)</f>
        <v>MidWest</v>
      </c>
      <c r="N3708" s="13">
        <f t="shared" si="59"/>
        <v>20.37</v>
      </c>
    </row>
    <row r="3709" spans="7:14" x14ac:dyDescent="0.25">
      <c r="G3709" s="3">
        <v>41957</v>
      </c>
      <c r="H3709" t="s">
        <v>15</v>
      </c>
      <c r="I3709" t="s">
        <v>17</v>
      </c>
      <c r="J3709">
        <v>0.01</v>
      </c>
      <c r="K3709">
        <v>3</v>
      </c>
      <c r="L3709" s="13">
        <f>VLOOKUP(I3709,FormProductsTable[],2,0)*(1-FormTransactionsTable[[#This Row],[Discount]])</f>
        <v>22.720499999999998</v>
      </c>
      <c r="M3709" s="14" t="str">
        <f>VLOOKUP(H3709,FormSalesRepTable[],2,0)</f>
        <v>MidWest</v>
      </c>
      <c r="N3709" s="13">
        <f t="shared" si="59"/>
        <v>68.16</v>
      </c>
    </row>
    <row r="3710" spans="7:14" x14ac:dyDescent="0.25">
      <c r="G3710" s="3">
        <v>41977</v>
      </c>
      <c r="H3710" t="s">
        <v>73</v>
      </c>
      <c r="I3710" t="s">
        <v>30</v>
      </c>
      <c r="J3710">
        <v>0</v>
      </c>
      <c r="K3710">
        <v>2</v>
      </c>
      <c r="L3710" s="13">
        <f>VLOOKUP(I3710,FormProductsTable[],2,0)*(1-FormTransactionsTable[[#This Row],[Discount]])</f>
        <v>30</v>
      </c>
      <c r="M3710" s="14" t="str">
        <f>VLOOKUP(H3710,FormSalesRepTable[],2,0)</f>
        <v>MidWest</v>
      </c>
      <c r="N3710" s="13">
        <f t="shared" si="59"/>
        <v>60</v>
      </c>
    </row>
    <row r="3711" spans="7:14" x14ac:dyDescent="0.25">
      <c r="G3711" s="3">
        <v>41614</v>
      </c>
      <c r="H3711" t="s">
        <v>64</v>
      </c>
      <c r="I3711" t="s">
        <v>17</v>
      </c>
      <c r="J3711">
        <v>2.5000000000000001E-2</v>
      </c>
      <c r="K3711">
        <v>1</v>
      </c>
      <c r="L3711" s="13">
        <f>VLOOKUP(I3711,FormProductsTable[],2,0)*(1-FormTransactionsTable[[#This Row],[Discount]])</f>
        <v>22.376249999999999</v>
      </c>
      <c r="M3711" s="14" t="str">
        <f>VLOOKUP(H3711,FormSalesRepTable[],2,0)</f>
        <v>West</v>
      </c>
      <c r="N3711" s="13">
        <f t="shared" si="59"/>
        <v>22.38</v>
      </c>
    </row>
    <row r="3712" spans="7:14" x14ac:dyDescent="0.25">
      <c r="G3712" s="3">
        <v>41976</v>
      </c>
      <c r="H3712" t="s">
        <v>35</v>
      </c>
      <c r="I3712" t="s">
        <v>27</v>
      </c>
      <c r="J3712">
        <v>2.5000000000000001E-2</v>
      </c>
      <c r="K3712">
        <v>2</v>
      </c>
      <c r="L3712" s="13">
        <f>VLOOKUP(I3712,FormProductsTable[],2,0)*(1-FormTransactionsTable[[#This Row],[Discount]])</f>
        <v>26.8125</v>
      </c>
      <c r="M3712" s="14" t="str">
        <f>VLOOKUP(H3712,FormSalesRepTable[],2,0)</f>
        <v>West</v>
      </c>
      <c r="N3712" s="13">
        <f t="shared" si="59"/>
        <v>53.63</v>
      </c>
    </row>
    <row r="3713" spans="7:14" x14ac:dyDescent="0.25">
      <c r="G3713" s="3">
        <v>41321</v>
      </c>
      <c r="H3713" t="s">
        <v>49</v>
      </c>
      <c r="I3713" t="s">
        <v>7</v>
      </c>
      <c r="J3713">
        <v>0</v>
      </c>
      <c r="K3713">
        <v>3</v>
      </c>
      <c r="L3713" s="13">
        <f>VLOOKUP(I3713,FormProductsTable[],2,0)*(1-FormTransactionsTable[[#This Row],[Discount]])</f>
        <v>21</v>
      </c>
      <c r="M3713" s="14" t="str">
        <f>VLOOKUP(H3713,FormSalesRepTable[],2,0)</f>
        <v>MidWest</v>
      </c>
      <c r="N3713" s="13">
        <f t="shared" si="59"/>
        <v>63</v>
      </c>
    </row>
    <row r="3714" spans="7:14" x14ac:dyDescent="0.25">
      <c r="G3714" s="3">
        <v>41983</v>
      </c>
      <c r="H3714" t="s">
        <v>18</v>
      </c>
      <c r="I3714" t="s">
        <v>16</v>
      </c>
      <c r="J3714">
        <v>0</v>
      </c>
      <c r="K3714">
        <v>4</v>
      </c>
      <c r="L3714" s="13">
        <f>VLOOKUP(I3714,FormProductsTable[],2,0)*(1-FormTransactionsTable[[#This Row],[Discount]])</f>
        <v>19.95</v>
      </c>
      <c r="M3714" s="14" t="str">
        <f>VLOOKUP(H3714,FormSalesRepTable[],2,0)</f>
        <v>East</v>
      </c>
      <c r="N3714" s="13">
        <f t="shared" si="59"/>
        <v>79.8</v>
      </c>
    </row>
    <row r="3715" spans="7:14" x14ac:dyDescent="0.25">
      <c r="G3715" s="3">
        <v>41586</v>
      </c>
      <c r="H3715" t="s">
        <v>73</v>
      </c>
      <c r="I3715" t="s">
        <v>21</v>
      </c>
      <c r="J3715">
        <v>0</v>
      </c>
      <c r="K3715">
        <v>1</v>
      </c>
      <c r="L3715" s="13">
        <f>VLOOKUP(I3715,FormProductsTable[],2,0)*(1-FormTransactionsTable[[#This Row],[Discount]])</f>
        <v>25</v>
      </c>
      <c r="M3715" s="14" t="str">
        <f>VLOOKUP(H3715,FormSalesRepTable[],2,0)</f>
        <v>MidWest</v>
      </c>
      <c r="N3715" s="13">
        <f t="shared" ref="N3715:N3778" si="60">ROUND(L3715*K3715,2)</f>
        <v>25</v>
      </c>
    </row>
    <row r="3716" spans="7:14" x14ac:dyDescent="0.25">
      <c r="G3716" s="3">
        <v>41753</v>
      </c>
      <c r="H3716" t="s">
        <v>15</v>
      </c>
      <c r="I3716" t="s">
        <v>33</v>
      </c>
      <c r="J3716">
        <v>0.03</v>
      </c>
      <c r="K3716">
        <v>1</v>
      </c>
      <c r="L3716" s="13">
        <f>VLOOKUP(I3716,FormProductsTable[],2,0)*(1-FormTransactionsTable[[#This Row],[Discount]])</f>
        <v>22.794999999999998</v>
      </c>
      <c r="M3716" s="14" t="str">
        <f>VLOOKUP(H3716,FormSalesRepTable[],2,0)</f>
        <v>MidWest</v>
      </c>
      <c r="N3716" s="13">
        <f t="shared" si="60"/>
        <v>22.8</v>
      </c>
    </row>
    <row r="3717" spans="7:14" x14ac:dyDescent="0.25">
      <c r="G3717" s="3">
        <v>41966</v>
      </c>
      <c r="H3717" t="s">
        <v>43</v>
      </c>
      <c r="I3717" t="s">
        <v>30</v>
      </c>
      <c r="J3717">
        <v>2.5000000000000001E-2</v>
      </c>
      <c r="K3717">
        <v>1</v>
      </c>
      <c r="L3717" s="13">
        <f>VLOOKUP(I3717,FormProductsTable[],2,0)*(1-FormTransactionsTable[[#This Row],[Discount]])</f>
        <v>29.25</v>
      </c>
      <c r="M3717" s="14" t="str">
        <f>VLOOKUP(H3717,FormSalesRepTable[],2,0)</f>
        <v>MidWest</v>
      </c>
      <c r="N3717" s="13">
        <f t="shared" si="60"/>
        <v>29.25</v>
      </c>
    </row>
    <row r="3718" spans="7:14" x14ac:dyDescent="0.25">
      <c r="G3718" s="3">
        <v>41998</v>
      </c>
      <c r="H3718" t="s">
        <v>60</v>
      </c>
      <c r="I3718" t="s">
        <v>16</v>
      </c>
      <c r="J3718">
        <v>0</v>
      </c>
      <c r="K3718">
        <v>1</v>
      </c>
      <c r="L3718" s="13">
        <f>VLOOKUP(I3718,FormProductsTable[],2,0)*(1-FormTransactionsTable[[#This Row],[Discount]])</f>
        <v>19.95</v>
      </c>
      <c r="M3718" s="14" t="str">
        <f>VLOOKUP(H3718,FormSalesRepTable[],2,0)</f>
        <v>South</v>
      </c>
      <c r="N3718" s="13">
        <f t="shared" si="60"/>
        <v>19.95</v>
      </c>
    </row>
    <row r="3719" spans="7:14" x14ac:dyDescent="0.25">
      <c r="G3719" s="3">
        <v>41988</v>
      </c>
      <c r="H3719" t="s">
        <v>23</v>
      </c>
      <c r="I3719" t="s">
        <v>24</v>
      </c>
      <c r="J3719">
        <v>0.01</v>
      </c>
      <c r="K3719">
        <v>1</v>
      </c>
      <c r="L3719" s="13">
        <f>VLOOKUP(I3719,FormProductsTable[],2,0)*(1-FormTransactionsTable[[#This Row],[Discount]])</f>
        <v>33.659999999999997</v>
      </c>
      <c r="M3719" s="14" t="str">
        <f>VLOOKUP(H3719,FormSalesRepTable[],2,0)</f>
        <v>MidWest</v>
      </c>
      <c r="N3719" s="13">
        <f t="shared" si="60"/>
        <v>33.659999999999997</v>
      </c>
    </row>
    <row r="3720" spans="7:14" x14ac:dyDescent="0.25">
      <c r="G3720" s="3">
        <v>41999</v>
      </c>
      <c r="H3720" t="s">
        <v>45</v>
      </c>
      <c r="I3720" t="s">
        <v>24</v>
      </c>
      <c r="J3720">
        <v>1.4999999999999999E-2</v>
      </c>
      <c r="K3720">
        <v>2</v>
      </c>
      <c r="L3720" s="13">
        <f>VLOOKUP(I3720,FormProductsTable[],2,0)*(1-FormTransactionsTable[[#This Row],[Discount]])</f>
        <v>33.49</v>
      </c>
      <c r="M3720" s="14" t="str">
        <f>VLOOKUP(H3720,FormSalesRepTable[],2,0)</f>
        <v>MidWest</v>
      </c>
      <c r="N3720" s="13">
        <f t="shared" si="60"/>
        <v>66.98</v>
      </c>
    </row>
    <row r="3721" spans="7:14" x14ac:dyDescent="0.25">
      <c r="G3721" s="3">
        <v>41545</v>
      </c>
      <c r="H3721" t="s">
        <v>40</v>
      </c>
      <c r="I3721" t="s">
        <v>12</v>
      </c>
      <c r="J3721">
        <v>0</v>
      </c>
      <c r="K3721">
        <v>3</v>
      </c>
      <c r="L3721" s="13">
        <f>VLOOKUP(I3721,FormProductsTable[],2,0)*(1-FormTransactionsTable[[#This Row],[Discount]])</f>
        <v>22.95</v>
      </c>
      <c r="M3721" s="14" t="str">
        <f>VLOOKUP(H3721,FormSalesRepTable[],2,0)</f>
        <v>South</v>
      </c>
      <c r="N3721" s="13">
        <f t="shared" si="60"/>
        <v>68.849999999999994</v>
      </c>
    </row>
    <row r="3722" spans="7:14" x14ac:dyDescent="0.25">
      <c r="G3722" s="3">
        <v>41624</v>
      </c>
      <c r="H3722" t="s">
        <v>76</v>
      </c>
      <c r="I3722" t="s">
        <v>17</v>
      </c>
      <c r="J3722">
        <v>0.03</v>
      </c>
      <c r="K3722">
        <v>3</v>
      </c>
      <c r="L3722" s="13">
        <f>VLOOKUP(I3722,FormProductsTable[],2,0)*(1-FormTransactionsTable[[#This Row],[Discount]])</f>
        <v>22.261499999999998</v>
      </c>
      <c r="M3722" s="14" t="str">
        <f>VLOOKUP(H3722,FormSalesRepTable[],2,0)</f>
        <v>MidWest</v>
      </c>
      <c r="N3722" s="13">
        <f t="shared" si="60"/>
        <v>66.78</v>
      </c>
    </row>
    <row r="3723" spans="7:14" x14ac:dyDescent="0.25">
      <c r="G3723" s="3">
        <v>41597</v>
      </c>
      <c r="H3723" t="s">
        <v>13</v>
      </c>
      <c r="I3723" t="s">
        <v>12</v>
      </c>
      <c r="J3723">
        <v>2.5000000000000001E-2</v>
      </c>
      <c r="K3723">
        <v>2</v>
      </c>
      <c r="L3723" s="13">
        <f>VLOOKUP(I3723,FormProductsTable[],2,0)*(1-FormTransactionsTable[[#This Row],[Discount]])</f>
        <v>22.376249999999999</v>
      </c>
      <c r="M3723" s="14" t="str">
        <f>VLOOKUP(H3723,FormSalesRepTable[],2,0)</f>
        <v>West</v>
      </c>
      <c r="N3723" s="13">
        <f t="shared" si="60"/>
        <v>44.75</v>
      </c>
    </row>
    <row r="3724" spans="7:14" x14ac:dyDescent="0.25">
      <c r="G3724" s="3">
        <v>41591</v>
      </c>
      <c r="H3724" t="s">
        <v>26</v>
      </c>
      <c r="I3724" t="s">
        <v>17</v>
      </c>
      <c r="J3724">
        <v>0.02</v>
      </c>
      <c r="K3724">
        <v>3</v>
      </c>
      <c r="L3724" s="13">
        <f>VLOOKUP(I3724,FormProductsTable[],2,0)*(1-FormTransactionsTable[[#This Row],[Discount]])</f>
        <v>22.491</v>
      </c>
      <c r="M3724" s="14" t="str">
        <f>VLOOKUP(H3724,FormSalesRepTable[],2,0)</f>
        <v>MidWest</v>
      </c>
      <c r="N3724" s="13">
        <f t="shared" si="60"/>
        <v>67.47</v>
      </c>
    </row>
    <row r="3725" spans="7:14" x14ac:dyDescent="0.25">
      <c r="G3725" s="3">
        <v>41783</v>
      </c>
      <c r="H3725" t="s">
        <v>84</v>
      </c>
      <c r="I3725" t="s">
        <v>16</v>
      </c>
      <c r="J3725">
        <v>0</v>
      </c>
      <c r="K3725">
        <v>1</v>
      </c>
      <c r="L3725" s="13">
        <f>VLOOKUP(I3725,FormProductsTable[],2,0)*(1-FormTransactionsTable[[#This Row],[Discount]])</f>
        <v>19.95</v>
      </c>
      <c r="M3725" s="14" t="str">
        <f>VLOOKUP(H3725,FormSalesRepTable[],2,0)</f>
        <v>West</v>
      </c>
      <c r="N3725" s="13">
        <f t="shared" si="60"/>
        <v>19.95</v>
      </c>
    </row>
    <row r="3726" spans="7:14" x14ac:dyDescent="0.25">
      <c r="G3726" s="3">
        <v>41534</v>
      </c>
      <c r="H3726" t="s">
        <v>83</v>
      </c>
      <c r="I3726" t="s">
        <v>36</v>
      </c>
      <c r="J3726">
        <v>0.03</v>
      </c>
      <c r="K3726">
        <v>3</v>
      </c>
      <c r="L3726" s="13">
        <f>VLOOKUP(I3726,FormProductsTable[],2,0)*(1-FormTransactionsTable[[#This Row],[Discount]])</f>
        <v>24.25</v>
      </c>
      <c r="M3726" s="14" t="str">
        <f>VLOOKUP(H3726,FormSalesRepTable[],2,0)</f>
        <v>East</v>
      </c>
      <c r="N3726" s="13">
        <f t="shared" si="60"/>
        <v>72.75</v>
      </c>
    </row>
    <row r="3727" spans="7:14" x14ac:dyDescent="0.25">
      <c r="G3727" s="3">
        <v>41968</v>
      </c>
      <c r="H3727" t="s">
        <v>93</v>
      </c>
      <c r="I3727" t="s">
        <v>17</v>
      </c>
      <c r="J3727">
        <v>0.02</v>
      </c>
      <c r="K3727">
        <v>2</v>
      </c>
      <c r="L3727" s="13">
        <f>VLOOKUP(I3727,FormProductsTable[],2,0)*(1-FormTransactionsTable[[#This Row],[Discount]])</f>
        <v>22.491</v>
      </c>
      <c r="M3727" s="14" t="str">
        <f>VLOOKUP(H3727,FormSalesRepTable[],2,0)</f>
        <v>MidWest</v>
      </c>
      <c r="N3727" s="13">
        <f t="shared" si="60"/>
        <v>44.98</v>
      </c>
    </row>
    <row r="3728" spans="7:14" x14ac:dyDescent="0.25">
      <c r="G3728" s="3">
        <v>41581</v>
      </c>
      <c r="H3728" t="s">
        <v>42</v>
      </c>
      <c r="I3728" t="s">
        <v>27</v>
      </c>
      <c r="J3728">
        <v>0</v>
      </c>
      <c r="K3728">
        <v>1</v>
      </c>
      <c r="L3728" s="13">
        <f>VLOOKUP(I3728,FormProductsTable[],2,0)*(1-FormTransactionsTable[[#This Row],[Discount]])</f>
        <v>27.5</v>
      </c>
      <c r="M3728" s="14" t="str">
        <f>VLOOKUP(H3728,FormSalesRepTable[],2,0)</f>
        <v>MidWest</v>
      </c>
      <c r="N3728" s="13">
        <f t="shared" si="60"/>
        <v>27.5</v>
      </c>
    </row>
    <row r="3729" spans="7:14" x14ac:dyDescent="0.25">
      <c r="G3729" s="3">
        <v>41489</v>
      </c>
      <c r="H3729" t="s">
        <v>53</v>
      </c>
      <c r="I3729" t="s">
        <v>16</v>
      </c>
      <c r="J3729">
        <v>2.5000000000000001E-2</v>
      </c>
      <c r="K3729">
        <v>1</v>
      </c>
      <c r="L3729" s="13">
        <f>VLOOKUP(I3729,FormProductsTable[],2,0)*(1-FormTransactionsTable[[#This Row],[Discount]])</f>
        <v>19.451249999999998</v>
      </c>
      <c r="M3729" s="14" t="str">
        <f>VLOOKUP(H3729,FormSalesRepTable[],2,0)</f>
        <v>East</v>
      </c>
      <c r="N3729" s="13">
        <f t="shared" si="60"/>
        <v>19.45</v>
      </c>
    </row>
    <row r="3730" spans="7:14" x14ac:dyDescent="0.25">
      <c r="G3730" s="3">
        <v>41389</v>
      </c>
      <c r="H3730" t="s">
        <v>26</v>
      </c>
      <c r="I3730" t="s">
        <v>33</v>
      </c>
      <c r="J3730">
        <v>0.01</v>
      </c>
      <c r="K3730">
        <v>3</v>
      </c>
      <c r="L3730" s="13">
        <f>VLOOKUP(I3730,FormProductsTable[],2,0)*(1-FormTransactionsTable[[#This Row],[Discount]])</f>
        <v>23.265000000000001</v>
      </c>
      <c r="M3730" s="14" t="str">
        <f>VLOOKUP(H3730,FormSalesRepTable[],2,0)</f>
        <v>MidWest</v>
      </c>
      <c r="N3730" s="13">
        <f t="shared" si="60"/>
        <v>69.8</v>
      </c>
    </row>
    <row r="3731" spans="7:14" x14ac:dyDescent="0.25">
      <c r="G3731" s="3">
        <v>41967</v>
      </c>
      <c r="H3731" t="s">
        <v>13</v>
      </c>
      <c r="I3731" t="s">
        <v>36</v>
      </c>
      <c r="J3731">
        <v>0</v>
      </c>
      <c r="K3731">
        <v>3</v>
      </c>
      <c r="L3731" s="13">
        <f>VLOOKUP(I3731,FormProductsTable[],2,0)*(1-FormTransactionsTable[[#This Row],[Discount]])</f>
        <v>25</v>
      </c>
      <c r="M3731" s="14" t="str">
        <f>VLOOKUP(H3731,FormSalesRepTable[],2,0)</f>
        <v>West</v>
      </c>
      <c r="N3731" s="13">
        <f t="shared" si="60"/>
        <v>75</v>
      </c>
    </row>
    <row r="3732" spans="7:14" x14ac:dyDescent="0.25">
      <c r="G3732" s="3">
        <v>41348</v>
      </c>
      <c r="H3732" t="s">
        <v>49</v>
      </c>
      <c r="I3732" t="s">
        <v>24</v>
      </c>
      <c r="J3732">
        <v>0</v>
      </c>
      <c r="K3732">
        <v>4</v>
      </c>
      <c r="L3732" s="13">
        <f>VLOOKUP(I3732,FormProductsTable[],2,0)*(1-FormTransactionsTable[[#This Row],[Discount]])</f>
        <v>34</v>
      </c>
      <c r="M3732" s="14" t="str">
        <f>VLOOKUP(H3732,FormSalesRepTable[],2,0)</f>
        <v>MidWest</v>
      </c>
      <c r="N3732" s="13">
        <f t="shared" si="60"/>
        <v>136</v>
      </c>
    </row>
    <row r="3733" spans="7:14" x14ac:dyDescent="0.25">
      <c r="G3733" s="3">
        <v>41880</v>
      </c>
      <c r="H3733" t="s">
        <v>67</v>
      </c>
      <c r="I3733" t="s">
        <v>12</v>
      </c>
      <c r="J3733">
        <v>1.4999999999999999E-2</v>
      </c>
      <c r="K3733">
        <v>3</v>
      </c>
      <c r="L3733" s="13">
        <f>VLOOKUP(I3733,FormProductsTable[],2,0)*(1-FormTransactionsTable[[#This Row],[Discount]])</f>
        <v>22.60575</v>
      </c>
      <c r="M3733" s="14" t="str">
        <f>VLOOKUP(H3733,FormSalesRepTable[],2,0)</f>
        <v>West</v>
      </c>
      <c r="N3733" s="13">
        <f t="shared" si="60"/>
        <v>67.819999999999993</v>
      </c>
    </row>
    <row r="3734" spans="7:14" x14ac:dyDescent="0.25">
      <c r="G3734" s="3">
        <v>41946</v>
      </c>
      <c r="H3734" t="s">
        <v>90</v>
      </c>
      <c r="I3734" t="s">
        <v>24</v>
      </c>
      <c r="J3734">
        <v>0.01</v>
      </c>
      <c r="K3734">
        <v>2</v>
      </c>
      <c r="L3734" s="13">
        <f>VLOOKUP(I3734,FormProductsTable[],2,0)*(1-FormTransactionsTable[[#This Row],[Discount]])</f>
        <v>33.659999999999997</v>
      </c>
      <c r="M3734" s="14" t="str">
        <f>VLOOKUP(H3734,FormSalesRepTable[],2,0)</f>
        <v>East</v>
      </c>
      <c r="N3734" s="13">
        <f t="shared" si="60"/>
        <v>67.319999999999993</v>
      </c>
    </row>
    <row r="3735" spans="7:14" x14ac:dyDescent="0.25">
      <c r="G3735" s="3">
        <v>41915</v>
      </c>
      <c r="H3735" t="s">
        <v>40</v>
      </c>
      <c r="I3735" t="s">
        <v>24</v>
      </c>
      <c r="J3735">
        <v>0.01</v>
      </c>
      <c r="K3735">
        <v>2</v>
      </c>
      <c r="L3735" s="13">
        <f>VLOOKUP(I3735,FormProductsTable[],2,0)*(1-FormTransactionsTable[[#This Row],[Discount]])</f>
        <v>33.659999999999997</v>
      </c>
      <c r="M3735" s="14" t="str">
        <f>VLOOKUP(H3735,FormSalesRepTable[],2,0)</f>
        <v>South</v>
      </c>
      <c r="N3735" s="13">
        <f t="shared" si="60"/>
        <v>67.319999999999993</v>
      </c>
    </row>
    <row r="3736" spans="7:14" x14ac:dyDescent="0.25">
      <c r="G3736" s="3">
        <v>41782</v>
      </c>
      <c r="H3736" t="s">
        <v>53</v>
      </c>
      <c r="I3736" t="s">
        <v>24</v>
      </c>
      <c r="J3736">
        <v>0</v>
      </c>
      <c r="K3736">
        <v>4</v>
      </c>
      <c r="L3736" s="13">
        <f>VLOOKUP(I3736,FormProductsTable[],2,0)*(1-FormTransactionsTable[[#This Row],[Discount]])</f>
        <v>34</v>
      </c>
      <c r="M3736" s="14" t="str">
        <f>VLOOKUP(H3736,FormSalesRepTable[],2,0)</f>
        <v>East</v>
      </c>
      <c r="N3736" s="13">
        <f t="shared" si="60"/>
        <v>136</v>
      </c>
    </row>
    <row r="3737" spans="7:14" x14ac:dyDescent="0.25">
      <c r="G3737" s="3">
        <v>41967</v>
      </c>
      <c r="H3737" t="s">
        <v>13</v>
      </c>
      <c r="I3737" t="s">
        <v>16</v>
      </c>
      <c r="J3737">
        <v>2.5000000000000001E-2</v>
      </c>
      <c r="K3737">
        <v>22</v>
      </c>
      <c r="L3737" s="13">
        <f>VLOOKUP(I3737,FormProductsTable[],2,0)*(1-FormTransactionsTable[[#This Row],[Discount]])</f>
        <v>19.451249999999998</v>
      </c>
      <c r="M3737" s="14" t="str">
        <f>VLOOKUP(H3737,FormSalesRepTable[],2,0)</f>
        <v>West</v>
      </c>
      <c r="N3737" s="13">
        <f t="shared" si="60"/>
        <v>427.93</v>
      </c>
    </row>
    <row r="3738" spans="7:14" x14ac:dyDescent="0.25">
      <c r="G3738" s="3">
        <v>41630</v>
      </c>
      <c r="H3738" t="s">
        <v>81</v>
      </c>
      <c r="I3738" t="s">
        <v>36</v>
      </c>
      <c r="J3738">
        <v>0</v>
      </c>
      <c r="K3738">
        <v>3</v>
      </c>
      <c r="L3738" s="13">
        <f>VLOOKUP(I3738,FormProductsTable[],2,0)*(1-FormTransactionsTable[[#This Row],[Discount]])</f>
        <v>25</v>
      </c>
      <c r="M3738" s="14" t="str">
        <f>VLOOKUP(H3738,FormSalesRepTable[],2,0)</f>
        <v>West</v>
      </c>
      <c r="N3738" s="13">
        <f t="shared" si="60"/>
        <v>75</v>
      </c>
    </row>
    <row r="3739" spans="7:14" x14ac:dyDescent="0.25">
      <c r="G3739" s="3">
        <v>41278</v>
      </c>
      <c r="H3739" t="s">
        <v>15</v>
      </c>
      <c r="I3739" t="s">
        <v>36</v>
      </c>
      <c r="J3739">
        <v>0.01</v>
      </c>
      <c r="K3739">
        <v>2</v>
      </c>
      <c r="L3739" s="13">
        <f>VLOOKUP(I3739,FormProductsTable[],2,0)*(1-FormTransactionsTable[[#This Row],[Discount]])</f>
        <v>24.75</v>
      </c>
      <c r="M3739" s="14" t="str">
        <f>VLOOKUP(H3739,FormSalesRepTable[],2,0)</f>
        <v>MidWest</v>
      </c>
      <c r="N3739" s="13">
        <f t="shared" si="60"/>
        <v>49.5</v>
      </c>
    </row>
    <row r="3740" spans="7:14" x14ac:dyDescent="0.25">
      <c r="G3740" s="3">
        <v>41701</v>
      </c>
      <c r="H3740" t="s">
        <v>91</v>
      </c>
      <c r="I3740" t="s">
        <v>16</v>
      </c>
      <c r="J3740">
        <v>0</v>
      </c>
      <c r="K3740">
        <v>2</v>
      </c>
      <c r="L3740" s="13">
        <f>VLOOKUP(I3740,FormProductsTable[],2,0)*(1-FormTransactionsTable[[#This Row],[Discount]])</f>
        <v>19.95</v>
      </c>
      <c r="M3740" s="14" t="str">
        <f>VLOOKUP(H3740,FormSalesRepTable[],2,0)</f>
        <v>West</v>
      </c>
      <c r="N3740" s="13">
        <f t="shared" si="60"/>
        <v>39.9</v>
      </c>
    </row>
    <row r="3741" spans="7:14" x14ac:dyDescent="0.25">
      <c r="G3741" s="3">
        <v>41327</v>
      </c>
      <c r="H3741" t="s">
        <v>72</v>
      </c>
      <c r="I3741" t="s">
        <v>7</v>
      </c>
      <c r="J3741">
        <v>1.4999999999999999E-2</v>
      </c>
      <c r="K3741">
        <v>16</v>
      </c>
      <c r="L3741" s="13">
        <f>VLOOKUP(I3741,FormProductsTable[],2,0)*(1-FormTransactionsTable[[#This Row],[Discount]])</f>
        <v>20.684999999999999</v>
      </c>
      <c r="M3741" s="14" t="str">
        <f>VLOOKUP(H3741,FormSalesRepTable[],2,0)</f>
        <v>West</v>
      </c>
      <c r="N3741" s="13">
        <f t="shared" si="60"/>
        <v>330.96</v>
      </c>
    </row>
    <row r="3742" spans="7:14" x14ac:dyDescent="0.25">
      <c r="G3742" s="3">
        <v>41490</v>
      </c>
      <c r="H3742" t="s">
        <v>81</v>
      </c>
      <c r="I3742" t="s">
        <v>7</v>
      </c>
      <c r="J3742">
        <v>1.4999999999999999E-2</v>
      </c>
      <c r="K3742">
        <v>2</v>
      </c>
      <c r="L3742" s="13">
        <f>VLOOKUP(I3742,FormProductsTable[],2,0)*(1-FormTransactionsTable[[#This Row],[Discount]])</f>
        <v>20.684999999999999</v>
      </c>
      <c r="M3742" s="14" t="str">
        <f>VLOOKUP(H3742,FormSalesRepTable[],2,0)</f>
        <v>West</v>
      </c>
      <c r="N3742" s="13">
        <f t="shared" si="60"/>
        <v>41.37</v>
      </c>
    </row>
    <row r="3743" spans="7:14" x14ac:dyDescent="0.25">
      <c r="G3743" s="3">
        <v>41615</v>
      </c>
      <c r="H3743" t="s">
        <v>58</v>
      </c>
      <c r="I3743" t="s">
        <v>17</v>
      </c>
      <c r="J3743">
        <v>0</v>
      </c>
      <c r="K3743">
        <v>2</v>
      </c>
      <c r="L3743" s="13">
        <f>VLOOKUP(I3743,FormProductsTable[],2,0)*(1-FormTransactionsTable[[#This Row],[Discount]])</f>
        <v>22.95</v>
      </c>
      <c r="M3743" s="14" t="str">
        <f>VLOOKUP(H3743,FormSalesRepTable[],2,0)</f>
        <v>East</v>
      </c>
      <c r="N3743" s="13">
        <f t="shared" si="60"/>
        <v>45.9</v>
      </c>
    </row>
    <row r="3744" spans="7:14" x14ac:dyDescent="0.25">
      <c r="G3744" s="3">
        <v>41951</v>
      </c>
      <c r="H3744" t="s">
        <v>83</v>
      </c>
      <c r="I3744" t="s">
        <v>16</v>
      </c>
      <c r="J3744">
        <v>0.03</v>
      </c>
      <c r="K3744">
        <v>2</v>
      </c>
      <c r="L3744" s="13">
        <f>VLOOKUP(I3744,FormProductsTable[],2,0)*(1-FormTransactionsTable[[#This Row],[Discount]])</f>
        <v>19.351499999999998</v>
      </c>
      <c r="M3744" s="14" t="str">
        <f>VLOOKUP(H3744,FormSalesRepTable[],2,0)</f>
        <v>East</v>
      </c>
      <c r="N3744" s="13">
        <f t="shared" si="60"/>
        <v>38.700000000000003</v>
      </c>
    </row>
    <row r="3745" spans="7:14" x14ac:dyDescent="0.25">
      <c r="G3745" s="3">
        <v>41613</v>
      </c>
      <c r="H3745" t="s">
        <v>89</v>
      </c>
      <c r="I3745" t="s">
        <v>24</v>
      </c>
      <c r="J3745">
        <v>0</v>
      </c>
      <c r="K3745">
        <v>3</v>
      </c>
      <c r="L3745" s="13">
        <f>VLOOKUP(I3745,FormProductsTable[],2,0)*(1-FormTransactionsTable[[#This Row],[Discount]])</f>
        <v>34</v>
      </c>
      <c r="M3745" s="14" t="str">
        <f>VLOOKUP(H3745,FormSalesRepTable[],2,0)</f>
        <v>West</v>
      </c>
      <c r="N3745" s="13">
        <f t="shared" si="60"/>
        <v>102</v>
      </c>
    </row>
    <row r="3746" spans="7:14" x14ac:dyDescent="0.25">
      <c r="G3746" s="3">
        <v>41989</v>
      </c>
      <c r="H3746" t="s">
        <v>50</v>
      </c>
      <c r="I3746" t="s">
        <v>16</v>
      </c>
      <c r="J3746">
        <v>0</v>
      </c>
      <c r="K3746">
        <v>2</v>
      </c>
      <c r="L3746" s="13">
        <f>VLOOKUP(I3746,FormProductsTable[],2,0)*(1-FormTransactionsTable[[#This Row],[Discount]])</f>
        <v>19.95</v>
      </c>
      <c r="M3746" s="14" t="str">
        <f>VLOOKUP(H3746,FormSalesRepTable[],2,0)</f>
        <v>West</v>
      </c>
      <c r="N3746" s="13">
        <f t="shared" si="60"/>
        <v>39.9</v>
      </c>
    </row>
    <row r="3747" spans="7:14" x14ac:dyDescent="0.25">
      <c r="G3747" s="3">
        <v>41595</v>
      </c>
      <c r="H3747" t="s">
        <v>84</v>
      </c>
      <c r="I3747" t="s">
        <v>17</v>
      </c>
      <c r="J3747">
        <v>0.03</v>
      </c>
      <c r="K3747">
        <v>2</v>
      </c>
      <c r="L3747" s="13">
        <f>VLOOKUP(I3747,FormProductsTable[],2,0)*(1-FormTransactionsTable[[#This Row],[Discount]])</f>
        <v>22.261499999999998</v>
      </c>
      <c r="M3747" s="14" t="str">
        <f>VLOOKUP(H3747,FormSalesRepTable[],2,0)</f>
        <v>West</v>
      </c>
      <c r="N3747" s="13">
        <f t="shared" si="60"/>
        <v>44.52</v>
      </c>
    </row>
    <row r="3748" spans="7:14" x14ac:dyDescent="0.25">
      <c r="G3748" s="3">
        <v>41994</v>
      </c>
      <c r="H3748" t="s">
        <v>75</v>
      </c>
      <c r="I3748" t="s">
        <v>12</v>
      </c>
      <c r="J3748">
        <v>0.01</v>
      </c>
      <c r="K3748">
        <v>3</v>
      </c>
      <c r="L3748" s="13">
        <f>VLOOKUP(I3748,FormProductsTable[],2,0)*(1-FormTransactionsTable[[#This Row],[Discount]])</f>
        <v>22.720499999999998</v>
      </c>
      <c r="M3748" s="14" t="str">
        <f>VLOOKUP(H3748,FormSalesRepTable[],2,0)</f>
        <v>MidWest</v>
      </c>
      <c r="N3748" s="13">
        <f t="shared" si="60"/>
        <v>68.16</v>
      </c>
    </row>
    <row r="3749" spans="7:14" x14ac:dyDescent="0.25">
      <c r="G3749" s="3">
        <v>41351</v>
      </c>
      <c r="H3749" t="s">
        <v>92</v>
      </c>
      <c r="I3749" t="s">
        <v>33</v>
      </c>
      <c r="J3749">
        <v>0</v>
      </c>
      <c r="K3749">
        <v>2</v>
      </c>
      <c r="L3749" s="13">
        <f>VLOOKUP(I3749,FormProductsTable[],2,0)*(1-FormTransactionsTable[[#This Row],[Discount]])</f>
        <v>23.5</v>
      </c>
      <c r="M3749" s="14" t="str">
        <f>VLOOKUP(H3749,FormSalesRepTable[],2,0)</f>
        <v>MidWest</v>
      </c>
      <c r="N3749" s="13">
        <f t="shared" si="60"/>
        <v>47</v>
      </c>
    </row>
    <row r="3750" spans="7:14" x14ac:dyDescent="0.25">
      <c r="G3750" s="3">
        <v>41638</v>
      </c>
      <c r="H3750" t="s">
        <v>53</v>
      </c>
      <c r="I3750" t="s">
        <v>27</v>
      </c>
      <c r="J3750">
        <v>1.4999999999999999E-2</v>
      </c>
      <c r="K3750">
        <v>2</v>
      </c>
      <c r="L3750" s="13">
        <f>VLOOKUP(I3750,FormProductsTable[],2,0)*(1-FormTransactionsTable[[#This Row],[Discount]])</f>
        <v>27.087499999999999</v>
      </c>
      <c r="M3750" s="14" t="str">
        <f>VLOOKUP(H3750,FormSalesRepTable[],2,0)</f>
        <v>East</v>
      </c>
      <c r="N3750" s="13">
        <f t="shared" si="60"/>
        <v>54.18</v>
      </c>
    </row>
    <row r="3751" spans="7:14" x14ac:dyDescent="0.25">
      <c r="G3751" s="3">
        <v>41868</v>
      </c>
      <c r="H3751" t="s">
        <v>89</v>
      </c>
      <c r="I3751" t="s">
        <v>36</v>
      </c>
      <c r="J3751">
        <v>0</v>
      </c>
      <c r="K3751">
        <v>3</v>
      </c>
      <c r="L3751" s="13">
        <f>VLOOKUP(I3751,FormProductsTable[],2,0)*(1-FormTransactionsTable[[#This Row],[Discount]])</f>
        <v>25</v>
      </c>
      <c r="M3751" s="14" t="str">
        <f>VLOOKUP(H3751,FormSalesRepTable[],2,0)</f>
        <v>West</v>
      </c>
      <c r="N3751" s="13">
        <f t="shared" si="60"/>
        <v>75</v>
      </c>
    </row>
    <row r="3752" spans="7:14" x14ac:dyDescent="0.25">
      <c r="G3752" s="3">
        <v>41631</v>
      </c>
      <c r="H3752" t="s">
        <v>89</v>
      </c>
      <c r="I3752" t="s">
        <v>11</v>
      </c>
      <c r="J3752">
        <v>0</v>
      </c>
      <c r="K3752">
        <v>2</v>
      </c>
      <c r="L3752" s="13">
        <f>VLOOKUP(I3752,FormProductsTable[],2,0)*(1-FormTransactionsTable[[#This Row],[Discount]])</f>
        <v>79.95</v>
      </c>
      <c r="M3752" s="14" t="str">
        <f>VLOOKUP(H3752,FormSalesRepTable[],2,0)</f>
        <v>West</v>
      </c>
      <c r="N3752" s="13">
        <f t="shared" si="60"/>
        <v>159.9</v>
      </c>
    </row>
    <row r="3753" spans="7:14" x14ac:dyDescent="0.25">
      <c r="G3753" s="3">
        <v>41972</v>
      </c>
      <c r="H3753" t="s">
        <v>92</v>
      </c>
      <c r="I3753" t="s">
        <v>16</v>
      </c>
      <c r="J3753">
        <v>0</v>
      </c>
      <c r="K3753">
        <v>2</v>
      </c>
      <c r="L3753" s="13">
        <f>VLOOKUP(I3753,FormProductsTable[],2,0)*(1-FormTransactionsTable[[#This Row],[Discount]])</f>
        <v>19.95</v>
      </c>
      <c r="M3753" s="14" t="str">
        <f>VLOOKUP(H3753,FormSalesRepTable[],2,0)</f>
        <v>MidWest</v>
      </c>
      <c r="N3753" s="13">
        <f t="shared" si="60"/>
        <v>39.9</v>
      </c>
    </row>
    <row r="3754" spans="7:14" x14ac:dyDescent="0.25">
      <c r="G3754" s="3">
        <v>41952</v>
      </c>
      <c r="H3754" t="s">
        <v>84</v>
      </c>
      <c r="I3754" t="s">
        <v>16</v>
      </c>
      <c r="J3754">
        <v>0</v>
      </c>
      <c r="K3754">
        <v>2</v>
      </c>
      <c r="L3754" s="13">
        <f>VLOOKUP(I3754,FormProductsTable[],2,0)*(1-FormTransactionsTable[[#This Row],[Discount]])</f>
        <v>19.95</v>
      </c>
      <c r="M3754" s="14" t="str">
        <f>VLOOKUP(H3754,FormSalesRepTable[],2,0)</f>
        <v>West</v>
      </c>
      <c r="N3754" s="13">
        <f t="shared" si="60"/>
        <v>39.9</v>
      </c>
    </row>
    <row r="3755" spans="7:14" x14ac:dyDescent="0.25">
      <c r="G3755" s="3">
        <v>41995</v>
      </c>
      <c r="H3755" t="s">
        <v>55</v>
      </c>
      <c r="I3755" t="s">
        <v>16</v>
      </c>
      <c r="J3755">
        <v>0</v>
      </c>
      <c r="K3755">
        <v>2</v>
      </c>
      <c r="L3755" s="13">
        <f>VLOOKUP(I3755,FormProductsTable[],2,0)*(1-FormTransactionsTable[[#This Row],[Discount]])</f>
        <v>19.95</v>
      </c>
      <c r="M3755" s="14" t="str">
        <f>VLOOKUP(H3755,FormSalesRepTable[],2,0)</f>
        <v>West</v>
      </c>
      <c r="N3755" s="13">
        <f t="shared" si="60"/>
        <v>39.9</v>
      </c>
    </row>
    <row r="3756" spans="7:14" x14ac:dyDescent="0.25">
      <c r="G3756" s="3">
        <v>41948</v>
      </c>
      <c r="H3756" t="s">
        <v>62</v>
      </c>
      <c r="I3756" t="s">
        <v>30</v>
      </c>
      <c r="J3756">
        <v>0</v>
      </c>
      <c r="K3756">
        <v>2</v>
      </c>
      <c r="L3756" s="13">
        <f>VLOOKUP(I3756,FormProductsTable[],2,0)*(1-FormTransactionsTable[[#This Row],[Discount]])</f>
        <v>30</v>
      </c>
      <c r="M3756" s="14" t="str">
        <f>VLOOKUP(H3756,FormSalesRepTable[],2,0)</f>
        <v>MidWest</v>
      </c>
      <c r="N3756" s="13">
        <f t="shared" si="60"/>
        <v>60</v>
      </c>
    </row>
    <row r="3757" spans="7:14" x14ac:dyDescent="0.25">
      <c r="G3757" s="3">
        <v>41585</v>
      </c>
      <c r="H3757" t="s">
        <v>32</v>
      </c>
      <c r="I3757" t="s">
        <v>24</v>
      </c>
      <c r="J3757">
        <v>0</v>
      </c>
      <c r="K3757">
        <v>3</v>
      </c>
      <c r="L3757" s="13">
        <f>VLOOKUP(I3757,FormProductsTable[],2,0)*(1-FormTransactionsTable[[#This Row],[Discount]])</f>
        <v>34</v>
      </c>
      <c r="M3757" s="14" t="str">
        <f>VLOOKUP(H3757,FormSalesRepTable[],2,0)</f>
        <v>MidWest</v>
      </c>
      <c r="N3757" s="13">
        <f t="shared" si="60"/>
        <v>102</v>
      </c>
    </row>
    <row r="3758" spans="7:14" x14ac:dyDescent="0.25">
      <c r="G3758" s="3">
        <v>41975</v>
      </c>
      <c r="H3758" t="s">
        <v>23</v>
      </c>
      <c r="I3758" t="s">
        <v>24</v>
      </c>
      <c r="J3758">
        <v>0</v>
      </c>
      <c r="K3758">
        <v>3</v>
      </c>
      <c r="L3758" s="13">
        <f>VLOOKUP(I3758,FormProductsTable[],2,0)*(1-FormTransactionsTable[[#This Row],[Discount]])</f>
        <v>34</v>
      </c>
      <c r="M3758" s="14" t="str">
        <f>VLOOKUP(H3758,FormSalesRepTable[],2,0)</f>
        <v>MidWest</v>
      </c>
      <c r="N3758" s="13">
        <f t="shared" si="60"/>
        <v>102</v>
      </c>
    </row>
    <row r="3759" spans="7:14" x14ac:dyDescent="0.25">
      <c r="G3759" s="3">
        <v>41412</v>
      </c>
      <c r="H3759" t="s">
        <v>49</v>
      </c>
      <c r="I3759" t="s">
        <v>17</v>
      </c>
      <c r="J3759">
        <v>2.5000000000000001E-2</v>
      </c>
      <c r="K3759">
        <v>2</v>
      </c>
      <c r="L3759" s="13">
        <f>VLOOKUP(I3759,FormProductsTable[],2,0)*(1-FormTransactionsTable[[#This Row],[Discount]])</f>
        <v>22.376249999999999</v>
      </c>
      <c r="M3759" s="14" t="str">
        <f>VLOOKUP(H3759,FormSalesRepTable[],2,0)</f>
        <v>MidWest</v>
      </c>
      <c r="N3759" s="13">
        <f t="shared" si="60"/>
        <v>44.75</v>
      </c>
    </row>
    <row r="3760" spans="7:14" x14ac:dyDescent="0.25">
      <c r="G3760" s="3">
        <v>41582</v>
      </c>
      <c r="H3760" t="s">
        <v>26</v>
      </c>
      <c r="I3760" t="s">
        <v>24</v>
      </c>
      <c r="J3760">
        <v>0</v>
      </c>
      <c r="K3760">
        <v>2</v>
      </c>
      <c r="L3760" s="13">
        <f>VLOOKUP(I3760,FormProductsTable[],2,0)*(1-FormTransactionsTable[[#This Row],[Discount]])</f>
        <v>34</v>
      </c>
      <c r="M3760" s="14" t="str">
        <f>VLOOKUP(H3760,FormSalesRepTable[],2,0)</f>
        <v>MidWest</v>
      </c>
      <c r="N3760" s="13">
        <f t="shared" si="60"/>
        <v>68</v>
      </c>
    </row>
    <row r="3761" spans="7:14" x14ac:dyDescent="0.25">
      <c r="G3761" s="3">
        <v>41658</v>
      </c>
      <c r="H3761" t="s">
        <v>58</v>
      </c>
      <c r="I3761" t="s">
        <v>16</v>
      </c>
      <c r="J3761">
        <v>0</v>
      </c>
      <c r="K3761">
        <v>1</v>
      </c>
      <c r="L3761" s="13">
        <f>VLOOKUP(I3761,FormProductsTable[],2,0)*(1-FormTransactionsTable[[#This Row],[Discount]])</f>
        <v>19.95</v>
      </c>
      <c r="M3761" s="14" t="str">
        <f>VLOOKUP(H3761,FormSalesRepTable[],2,0)</f>
        <v>East</v>
      </c>
      <c r="N3761" s="13">
        <f t="shared" si="60"/>
        <v>19.95</v>
      </c>
    </row>
    <row r="3762" spans="7:14" x14ac:dyDescent="0.25">
      <c r="G3762" s="3">
        <v>41946</v>
      </c>
      <c r="H3762" t="s">
        <v>26</v>
      </c>
      <c r="I3762" t="s">
        <v>24</v>
      </c>
      <c r="J3762">
        <v>0.03</v>
      </c>
      <c r="K3762">
        <v>2</v>
      </c>
      <c r="L3762" s="13">
        <f>VLOOKUP(I3762,FormProductsTable[],2,0)*(1-FormTransactionsTable[[#This Row],[Discount]])</f>
        <v>32.979999999999997</v>
      </c>
      <c r="M3762" s="14" t="str">
        <f>VLOOKUP(H3762,FormSalesRepTable[],2,0)</f>
        <v>MidWest</v>
      </c>
      <c r="N3762" s="13">
        <f t="shared" si="60"/>
        <v>65.959999999999994</v>
      </c>
    </row>
    <row r="3763" spans="7:14" x14ac:dyDescent="0.25">
      <c r="G3763" s="3">
        <v>41465</v>
      </c>
      <c r="H3763" t="s">
        <v>88</v>
      </c>
      <c r="I3763" t="s">
        <v>36</v>
      </c>
      <c r="J3763">
        <v>0</v>
      </c>
      <c r="K3763">
        <v>25</v>
      </c>
      <c r="L3763" s="13">
        <f>VLOOKUP(I3763,FormProductsTable[],2,0)*(1-FormTransactionsTable[[#This Row],[Discount]])</f>
        <v>25</v>
      </c>
      <c r="M3763" s="14" t="str">
        <f>VLOOKUP(H3763,FormSalesRepTable[],2,0)</f>
        <v>West</v>
      </c>
      <c r="N3763" s="13">
        <f t="shared" si="60"/>
        <v>625</v>
      </c>
    </row>
    <row r="3764" spans="7:14" x14ac:dyDescent="0.25">
      <c r="G3764" s="3">
        <v>41973</v>
      </c>
      <c r="H3764" t="s">
        <v>83</v>
      </c>
      <c r="I3764" t="s">
        <v>17</v>
      </c>
      <c r="J3764">
        <v>0.03</v>
      </c>
      <c r="K3764">
        <v>2</v>
      </c>
      <c r="L3764" s="13">
        <f>VLOOKUP(I3764,FormProductsTable[],2,0)*(1-FormTransactionsTable[[#This Row],[Discount]])</f>
        <v>22.261499999999998</v>
      </c>
      <c r="M3764" s="14" t="str">
        <f>VLOOKUP(H3764,FormSalesRepTable[],2,0)</f>
        <v>East</v>
      </c>
      <c r="N3764" s="13">
        <f t="shared" si="60"/>
        <v>44.52</v>
      </c>
    </row>
    <row r="3765" spans="7:14" x14ac:dyDescent="0.25">
      <c r="G3765" s="3">
        <v>41622</v>
      </c>
      <c r="H3765" t="s">
        <v>94</v>
      </c>
      <c r="I3765" t="s">
        <v>21</v>
      </c>
      <c r="J3765">
        <v>0.03</v>
      </c>
      <c r="K3765">
        <v>2</v>
      </c>
      <c r="L3765" s="13">
        <f>VLOOKUP(I3765,FormProductsTable[],2,0)*(1-FormTransactionsTable[[#This Row],[Discount]])</f>
        <v>24.25</v>
      </c>
      <c r="M3765" s="14" t="str">
        <f>VLOOKUP(H3765,FormSalesRepTable[],2,0)</f>
        <v>South</v>
      </c>
      <c r="N3765" s="13">
        <f t="shared" si="60"/>
        <v>48.5</v>
      </c>
    </row>
    <row r="3766" spans="7:14" x14ac:dyDescent="0.25">
      <c r="G3766" s="3">
        <v>41410</v>
      </c>
      <c r="H3766" t="s">
        <v>69</v>
      </c>
      <c r="I3766" t="s">
        <v>11</v>
      </c>
      <c r="J3766">
        <v>1.4999999999999999E-2</v>
      </c>
      <c r="K3766">
        <v>2</v>
      </c>
      <c r="L3766" s="13">
        <f>VLOOKUP(I3766,FormProductsTable[],2,0)*(1-FormTransactionsTable[[#This Row],[Discount]])</f>
        <v>78.750749999999996</v>
      </c>
      <c r="M3766" s="14" t="str">
        <f>VLOOKUP(H3766,FormSalesRepTable[],2,0)</f>
        <v>West</v>
      </c>
      <c r="N3766" s="13">
        <f t="shared" si="60"/>
        <v>157.5</v>
      </c>
    </row>
    <row r="3767" spans="7:14" x14ac:dyDescent="0.25">
      <c r="G3767" s="3">
        <v>41684</v>
      </c>
      <c r="H3767" t="s">
        <v>15</v>
      </c>
      <c r="I3767" t="s">
        <v>11</v>
      </c>
      <c r="J3767">
        <v>0.02</v>
      </c>
      <c r="K3767">
        <v>2</v>
      </c>
      <c r="L3767" s="13">
        <f>VLOOKUP(I3767,FormProductsTable[],2,0)*(1-FormTransactionsTable[[#This Row],[Discount]])</f>
        <v>78.350999999999999</v>
      </c>
      <c r="M3767" s="14" t="str">
        <f>VLOOKUP(H3767,FormSalesRepTable[],2,0)</f>
        <v>MidWest</v>
      </c>
      <c r="N3767" s="13">
        <f t="shared" si="60"/>
        <v>156.69999999999999</v>
      </c>
    </row>
    <row r="3768" spans="7:14" x14ac:dyDescent="0.25">
      <c r="G3768" s="3">
        <v>41662</v>
      </c>
      <c r="H3768" t="s">
        <v>48</v>
      </c>
      <c r="I3768" t="s">
        <v>16</v>
      </c>
      <c r="J3768">
        <v>0</v>
      </c>
      <c r="K3768">
        <v>3</v>
      </c>
      <c r="L3768" s="13">
        <f>VLOOKUP(I3768,FormProductsTable[],2,0)*(1-FormTransactionsTable[[#This Row],[Discount]])</f>
        <v>19.95</v>
      </c>
      <c r="M3768" s="14" t="str">
        <f>VLOOKUP(H3768,FormSalesRepTable[],2,0)</f>
        <v>West</v>
      </c>
      <c r="N3768" s="13">
        <f t="shared" si="60"/>
        <v>59.85</v>
      </c>
    </row>
    <row r="3769" spans="7:14" x14ac:dyDescent="0.25">
      <c r="G3769" s="3">
        <v>41596</v>
      </c>
      <c r="H3769" t="s">
        <v>55</v>
      </c>
      <c r="I3769" t="s">
        <v>24</v>
      </c>
      <c r="J3769">
        <v>2.5000000000000001E-2</v>
      </c>
      <c r="K3769">
        <v>3</v>
      </c>
      <c r="L3769" s="13">
        <f>VLOOKUP(I3769,FormProductsTable[],2,0)*(1-FormTransactionsTable[[#This Row],[Discount]])</f>
        <v>33.15</v>
      </c>
      <c r="M3769" s="14" t="str">
        <f>VLOOKUP(H3769,FormSalesRepTable[],2,0)</f>
        <v>West</v>
      </c>
      <c r="N3769" s="13">
        <f t="shared" si="60"/>
        <v>99.45</v>
      </c>
    </row>
    <row r="3770" spans="7:14" x14ac:dyDescent="0.25">
      <c r="G3770" s="3">
        <v>41998</v>
      </c>
      <c r="H3770" t="s">
        <v>59</v>
      </c>
      <c r="I3770" t="s">
        <v>16</v>
      </c>
      <c r="J3770">
        <v>0</v>
      </c>
      <c r="K3770">
        <v>4</v>
      </c>
      <c r="L3770" s="13">
        <f>VLOOKUP(I3770,FormProductsTable[],2,0)*(1-FormTransactionsTable[[#This Row],[Discount]])</f>
        <v>19.95</v>
      </c>
      <c r="M3770" s="14" t="str">
        <f>VLOOKUP(H3770,FormSalesRepTable[],2,0)</f>
        <v>South</v>
      </c>
      <c r="N3770" s="13">
        <f t="shared" si="60"/>
        <v>79.8</v>
      </c>
    </row>
    <row r="3771" spans="7:14" x14ac:dyDescent="0.25">
      <c r="G3771" s="3">
        <v>41457</v>
      </c>
      <c r="H3771" t="s">
        <v>61</v>
      </c>
      <c r="I3771" t="s">
        <v>33</v>
      </c>
      <c r="J3771">
        <v>0</v>
      </c>
      <c r="K3771">
        <v>1</v>
      </c>
      <c r="L3771" s="13">
        <f>VLOOKUP(I3771,FormProductsTable[],2,0)*(1-FormTransactionsTable[[#This Row],[Discount]])</f>
        <v>23.5</v>
      </c>
      <c r="M3771" s="14" t="str">
        <f>VLOOKUP(H3771,FormSalesRepTable[],2,0)</f>
        <v>East</v>
      </c>
      <c r="N3771" s="13">
        <f t="shared" si="60"/>
        <v>23.5</v>
      </c>
    </row>
    <row r="3772" spans="7:14" x14ac:dyDescent="0.25">
      <c r="G3772" s="3">
        <v>42002</v>
      </c>
      <c r="H3772" t="s">
        <v>35</v>
      </c>
      <c r="I3772" t="s">
        <v>17</v>
      </c>
      <c r="J3772">
        <v>0.03</v>
      </c>
      <c r="K3772">
        <v>2</v>
      </c>
      <c r="L3772" s="13">
        <f>VLOOKUP(I3772,FormProductsTable[],2,0)*(1-FormTransactionsTable[[#This Row],[Discount]])</f>
        <v>22.261499999999998</v>
      </c>
      <c r="M3772" s="14" t="str">
        <f>VLOOKUP(H3772,FormSalesRepTable[],2,0)</f>
        <v>West</v>
      </c>
      <c r="N3772" s="13">
        <f t="shared" si="60"/>
        <v>44.52</v>
      </c>
    </row>
    <row r="3773" spans="7:14" x14ac:dyDescent="0.25">
      <c r="G3773" s="3">
        <v>41623</v>
      </c>
      <c r="H3773" t="s">
        <v>43</v>
      </c>
      <c r="I3773" t="s">
        <v>12</v>
      </c>
      <c r="J3773">
        <v>0</v>
      </c>
      <c r="K3773">
        <v>23</v>
      </c>
      <c r="L3773" s="13">
        <f>VLOOKUP(I3773,FormProductsTable[],2,0)*(1-FormTransactionsTable[[#This Row],[Discount]])</f>
        <v>22.95</v>
      </c>
      <c r="M3773" s="14" t="str">
        <f>VLOOKUP(H3773,FormSalesRepTable[],2,0)</f>
        <v>MidWest</v>
      </c>
      <c r="N3773" s="13">
        <f t="shared" si="60"/>
        <v>527.85</v>
      </c>
    </row>
    <row r="3774" spans="7:14" x14ac:dyDescent="0.25">
      <c r="G3774" s="3">
        <v>41958</v>
      </c>
      <c r="H3774" t="s">
        <v>82</v>
      </c>
      <c r="I3774" t="s">
        <v>24</v>
      </c>
      <c r="J3774">
        <v>0</v>
      </c>
      <c r="K3774">
        <v>3</v>
      </c>
      <c r="L3774" s="13">
        <f>VLOOKUP(I3774,FormProductsTable[],2,0)*(1-FormTransactionsTable[[#This Row],[Discount]])</f>
        <v>34</v>
      </c>
      <c r="M3774" s="14" t="str">
        <f>VLOOKUP(H3774,FormSalesRepTable[],2,0)</f>
        <v>South</v>
      </c>
      <c r="N3774" s="13">
        <f t="shared" si="60"/>
        <v>102</v>
      </c>
    </row>
    <row r="3775" spans="7:14" x14ac:dyDescent="0.25">
      <c r="G3775" s="3">
        <v>41610</v>
      </c>
      <c r="H3775" t="s">
        <v>70</v>
      </c>
      <c r="I3775" t="s">
        <v>30</v>
      </c>
      <c r="J3775">
        <v>2.5000000000000001E-2</v>
      </c>
      <c r="K3775">
        <v>2</v>
      </c>
      <c r="L3775" s="13">
        <f>VLOOKUP(I3775,FormProductsTable[],2,0)*(1-FormTransactionsTable[[#This Row],[Discount]])</f>
        <v>29.25</v>
      </c>
      <c r="M3775" s="14" t="str">
        <f>VLOOKUP(H3775,FormSalesRepTable[],2,0)</f>
        <v>MidWest</v>
      </c>
      <c r="N3775" s="13">
        <f t="shared" si="60"/>
        <v>58.5</v>
      </c>
    </row>
    <row r="3776" spans="7:14" x14ac:dyDescent="0.25">
      <c r="G3776" s="3">
        <v>41581</v>
      </c>
      <c r="H3776" t="s">
        <v>58</v>
      </c>
      <c r="I3776" t="s">
        <v>30</v>
      </c>
      <c r="J3776">
        <v>0</v>
      </c>
      <c r="K3776">
        <v>2</v>
      </c>
      <c r="L3776" s="13">
        <f>VLOOKUP(I3776,FormProductsTable[],2,0)*(1-FormTransactionsTable[[#This Row],[Discount]])</f>
        <v>30</v>
      </c>
      <c r="M3776" s="14" t="str">
        <f>VLOOKUP(H3776,FormSalesRepTable[],2,0)</f>
        <v>East</v>
      </c>
      <c r="N3776" s="13">
        <f t="shared" si="60"/>
        <v>60</v>
      </c>
    </row>
    <row r="3777" spans="7:14" x14ac:dyDescent="0.25">
      <c r="G3777" s="3">
        <v>41500</v>
      </c>
      <c r="H3777" t="s">
        <v>75</v>
      </c>
      <c r="I3777" t="s">
        <v>7</v>
      </c>
      <c r="J3777">
        <v>0.02</v>
      </c>
      <c r="K3777">
        <v>2</v>
      </c>
      <c r="L3777" s="13">
        <f>VLOOKUP(I3777,FormProductsTable[],2,0)*(1-FormTransactionsTable[[#This Row],[Discount]])</f>
        <v>20.58</v>
      </c>
      <c r="M3777" s="14" t="str">
        <f>VLOOKUP(H3777,FormSalesRepTable[],2,0)</f>
        <v>MidWest</v>
      </c>
      <c r="N3777" s="13">
        <f t="shared" si="60"/>
        <v>41.16</v>
      </c>
    </row>
    <row r="3778" spans="7:14" x14ac:dyDescent="0.25">
      <c r="G3778" s="3">
        <v>41750</v>
      </c>
      <c r="H3778" t="s">
        <v>82</v>
      </c>
      <c r="I3778" t="s">
        <v>36</v>
      </c>
      <c r="J3778">
        <v>0</v>
      </c>
      <c r="K3778">
        <v>16</v>
      </c>
      <c r="L3778" s="13">
        <f>VLOOKUP(I3778,FormProductsTable[],2,0)*(1-FormTransactionsTable[[#This Row],[Discount]])</f>
        <v>25</v>
      </c>
      <c r="M3778" s="14" t="str">
        <f>VLOOKUP(H3778,FormSalesRepTable[],2,0)</f>
        <v>South</v>
      </c>
      <c r="N3778" s="13">
        <f t="shared" si="60"/>
        <v>400</v>
      </c>
    </row>
    <row r="3779" spans="7:14" x14ac:dyDescent="0.25">
      <c r="G3779" s="3">
        <v>41984</v>
      </c>
      <c r="H3779" t="s">
        <v>29</v>
      </c>
      <c r="I3779" t="s">
        <v>7</v>
      </c>
      <c r="J3779">
        <v>1.4999999999999999E-2</v>
      </c>
      <c r="K3779">
        <v>14</v>
      </c>
      <c r="L3779" s="13">
        <f>VLOOKUP(I3779,FormProductsTable[],2,0)*(1-FormTransactionsTable[[#This Row],[Discount]])</f>
        <v>20.684999999999999</v>
      </c>
      <c r="M3779" s="14" t="str">
        <f>VLOOKUP(H3779,FormSalesRepTable[],2,0)</f>
        <v>East</v>
      </c>
      <c r="N3779" s="13">
        <f t="shared" ref="N3779:N3842" si="61">ROUND(L3779*K3779,2)</f>
        <v>289.58999999999997</v>
      </c>
    </row>
    <row r="3780" spans="7:14" x14ac:dyDescent="0.25">
      <c r="G3780" s="3">
        <v>41626</v>
      </c>
      <c r="H3780" t="s">
        <v>67</v>
      </c>
      <c r="I3780" t="s">
        <v>7</v>
      </c>
      <c r="J3780">
        <v>0</v>
      </c>
      <c r="K3780">
        <v>4</v>
      </c>
      <c r="L3780" s="13">
        <f>VLOOKUP(I3780,FormProductsTable[],2,0)*(1-FormTransactionsTable[[#This Row],[Discount]])</f>
        <v>21</v>
      </c>
      <c r="M3780" s="14" t="str">
        <f>VLOOKUP(H3780,FormSalesRepTable[],2,0)</f>
        <v>West</v>
      </c>
      <c r="N3780" s="13">
        <f t="shared" si="61"/>
        <v>84</v>
      </c>
    </row>
    <row r="3781" spans="7:14" x14ac:dyDescent="0.25">
      <c r="G3781" s="3">
        <v>41952</v>
      </c>
      <c r="H3781" t="s">
        <v>52</v>
      </c>
      <c r="I3781" t="s">
        <v>12</v>
      </c>
      <c r="J3781">
        <v>0.01</v>
      </c>
      <c r="K3781">
        <v>2</v>
      </c>
      <c r="L3781" s="13">
        <f>VLOOKUP(I3781,FormProductsTable[],2,0)*(1-FormTransactionsTable[[#This Row],[Discount]])</f>
        <v>22.720499999999998</v>
      </c>
      <c r="M3781" s="14" t="str">
        <f>VLOOKUP(H3781,FormSalesRepTable[],2,0)</f>
        <v>West</v>
      </c>
      <c r="N3781" s="13">
        <f t="shared" si="61"/>
        <v>45.44</v>
      </c>
    </row>
    <row r="3782" spans="7:14" x14ac:dyDescent="0.25">
      <c r="G3782" s="3">
        <v>41339</v>
      </c>
      <c r="H3782" t="s">
        <v>29</v>
      </c>
      <c r="I3782" t="s">
        <v>11</v>
      </c>
      <c r="J3782">
        <v>0</v>
      </c>
      <c r="K3782">
        <v>7</v>
      </c>
      <c r="L3782" s="13">
        <f>VLOOKUP(I3782,FormProductsTable[],2,0)*(1-FormTransactionsTable[[#This Row],[Discount]])</f>
        <v>79.95</v>
      </c>
      <c r="M3782" s="14" t="str">
        <f>VLOOKUP(H3782,FormSalesRepTable[],2,0)</f>
        <v>East</v>
      </c>
      <c r="N3782" s="13">
        <f t="shared" si="61"/>
        <v>559.65</v>
      </c>
    </row>
    <row r="3783" spans="7:14" x14ac:dyDescent="0.25">
      <c r="G3783" s="3">
        <v>41760</v>
      </c>
      <c r="H3783" t="s">
        <v>45</v>
      </c>
      <c r="I3783" t="s">
        <v>24</v>
      </c>
      <c r="J3783">
        <v>0</v>
      </c>
      <c r="K3783">
        <v>3</v>
      </c>
      <c r="L3783" s="13">
        <f>VLOOKUP(I3783,FormProductsTable[],2,0)*(1-FormTransactionsTable[[#This Row],[Discount]])</f>
        <v>34</v>
      </c>
      <c r="M3783" s="14" t="str">
        <f>VLOOKUP(H3783,FormSalesRepTable[],2,0)</f>
        <v>MidWest</v>
      </c>
      <c r="N3783" s="13">
        <f t="shared" si="61"/>
        <v>102</v>
      </c>
    </row>
    <row r="3784" spans="7:14" x14ac:dyDescent="0.25">
      <c r="G3784" s="3">
        <v>41633</v>
      </c>
      <c r="H3784" t="s">
        <v>89</v>
      </c>
      <c r="I3784" t="s">
        <v>12</v>
      </c>
      <c r="J3784">
        <v>0.02</v>
      </c>
      <c r="K3784">
        <v>2</v>
      </c>
      <c r="L3784" s="13">
        <f>VLOOKUP(I3784,FormProductsTable[],2,0)*(1-FormTransactionsTable[[#This Row],[Discount]])</f>
        <v>22.491</v>
      </c>
      <c r="M3784" s="14" t="str">
        <f>VLOOKUP(H3784,FormSalesRepTable[],2,0)</f>
        <v>West</v>
      </c>
      <c r="N3784" s="13">
        <f t="shared" si="61"/>
        <v>44.98</v>
      </c>
    </row>
    <row r="3785" spans="7:14" x14ac:dyDescent="0.25">
      <c r="G3785" s="3">
        <v>41607</v>
      </c>
      <c r="H3785" t="s">
        <v>23</v>
      </c>
      <c r="I3785" t="s">
        <v>17</v>
      </c>
      <c r="J3785">
        <v>1.4999999999999999E-2</v>
      </c>
      <c r="K3785">
        <v>1</v>
      </c>
      <c r="L3785" s="13">
        <f>VLOOKUP(I3785,FormProductsTable[],2,0)*(1-FormTransactionsTable[[#This Row],[Discount]])</f>
        <v>22.60575</v>
      </c>
      <c r="M3785" s="14" t="str">
        <f>VLOOKUP(H3785,FormSalesRepTable[],2,0)</f>
        <v>MidWest</v>
      </c>
      <c r="N3785" s="13">
        <f t="shared" si="61"/>
        <v>22.61</v>
      </c>
    </row>
    <row r="3786" spans="7:14" x14ac:dyDescent="0.25">
      <c r="G3786" s="3">
        <v>41602</v>
      </c>
      <c r="H3786" t="s">
        <v>15</v>
      </c>
      <c r="I3786" t="s">
        <v>24</v>
      </c>
      <c r="J3786">
        <v>0.01</v>
      </c>
      <c r="K3786">
        <v>3</v>
      </c>
      <c r="L3786" s="13">
        <f>VLOOKUP(I3786,FormProductsTable[],2,0)*(1-FormTransactionsTable[[#This Row],[Discount]])</f>
        <v>33.659999999999997</v>
      </c>
      <c r="M3786" s="14" t="str">
        <f>VLOOKUP(H3786,FormSalesRepTable[],2,0)</f>
        <v>MidWest</v>
      </c>
      <c r="N3786" s="13">
        <f t="shared" si="61"/>
        <v>100.98</v>
      </c>
    </row>
    <row r="3787" spans="7:14" x14ac:dyDescent="0.25">
      <c r="G3787" s="3">
        <v>41635</v>
      </c>
      <c r="H3787" t="s">
        <v>62</v>
      </c>
      <c r="I3787" t="s">
        <v>21</v>
      </c>
      <c r="J3787">
        <v>0.03</v>
      </c>
      <c r="K3787">
        <v>2</v>
      </c>
      <c r="L3787" s="13">
        <f>VLOOKUP(I3787,FormProductsTable[],2,0)*(1-FormTransactionsTable[[#This Row],[Discount]])</f>
        <v>24.25</v>
      </c>
      <c r="M3787" s="14" t="str">
        <f>VLOOKUP(H3787,FormSalesRepTable[],2,0)</f>
        <v>MidWest</v>
      </c>
      <c r="N3787" s="13">
        <f t="shared" si="61"/>
        <v>48.5</v>
      </c>
    </row>
    <row r="3788" spans="7:14" x14ac:dyDescent="0.25">
      <c r="G3788" s="3">
        <v>41683</v>
      </c>
      <c r="H3788" t="s">
        <v>53</v>
      </c>
      <c r="I3788" t="s">
        <v>21</v>
      </c>
      <c r="J3788">
        <v>0.01</v>
      </c>
      <c r="K3788">
        <v>1</v>
      </c>
      <c r="L3788" s="13">
        <f>VLOOKUP(I3788,FormProductsTable[],2,0)*(1-FormTransactionsTable[[#This Row],[Discount]])</f>
        <v>24.75</v>
      </c>
      <c r="M3788" s="14" t="str">
        <f>VLOOKUP(H3788,FormSalesRepTable[],2,0)</f>
        <v>East</v>
      </c>
      <c r="N3788" s="13">
        <f t="shared" si="61"/>
        <v>24.75</v>
      </c>
    </row>
    <row r="3789" spans="7:14" x14ac:dyDescent="0.25">
      <c r="G3789" s="3">
        <v>41295</v>
      </c>
      <c r="H3789" t="s">
        <v>64</v>
      </c>
      <c r="I3789" t="s">
        <v>16</v>
      </c>
      <c r="J3789">
        <v>0.03</v>
      </c>
      <c r="K3789">
        <v>3</v>
      </c>
      <c r="L3789" s="13">
        <f>VLOOKUP(I3789,FormProductsTable[],2,0)*(1-FormTransactionsTable[[#This Row],[Discount]])</f>
        <v>19.351499999999998</v>
      </c>
      <c r="M3789" s="14" t="str">
        <f>VLOOKUP(H3789,FormSalesRepTable[],2,0)</f>
        <v>West</v>
      </c>
      <c r="N3789" s="13">
        <f t="shared" si="61"/>
        <v>58.05</v>
      </c>
    </row>
    <row r="3790" spans="7:14" x14ac:dyDescent="0.25">
      <c r="G3790" s="3">
        <v>41961</v>
      </c>
      <c r="H3790" t="s">
        <v>23</v>
      </c>
      <c r="I3790" t="s">
        <v>7</v>
      </c>
      <c r="J3790">
        <v>0</v>
      </c>
      <c r="K3790">
        <v>2</v>
      </c>
      <c r="L3790" s="13">
        <f>VLOOKUP(I3790,FormProductsTable[],2,0)*(1-FormTransactionsTable[[#This Row],[Discount]])</f>
        <v>21</v>
      </c>
      <c r="M3790" s="14" t="str">
        <f>VLOOKUP(H3790,FormSalesRepTable[],2,0)</f>
        <v>MidWest</v>
      </c>
      <c r="N3790" s="13">
        <f t="shared" si="61"/>
        <v>42</v>
      </c>
    </row>
    <row r="3791" spans="7:14" x14ac:dyDescent="0.25">
      <c r="G3791" s="3">
        <v>41624</v>
      </c>
      <c r="H3791" t="s">
        <v>34</v>
      </c>
      <c r="I3791" t="s">
        <v>12</v>
      </c>
      <c r="J3791">
        <v>0.01</v>
      </c>
      <c r="K3791">
        <v>2</v>
      </c>
      <c r="L3791" s="13">
        <f>VLOOKUP(I3791,FormProductsTable[],2,0)*(1-FormTransactionsTable[[#This Row],[Discount]])</f>
        <v>22.720499999999998</v>
      </c>
      <c r="M3791" s="14" t="str">
        <f>VLOOKUP(H3791,FormSalesRepTable[],2,0)</f>
        <v>MidWest</v>
      </c>
      <c r="N3791" s="13">
        <f t="shared" si="61"/>
        <v>45.44</v>
      </c>
    </row>
    <row r="3792" spans="7:14" x14ac:dyDescent="0.25">
      <c r="G3792" s="3">
        <v>41958</v>
      </c>
      <c r="H3792" t="s">
        <v>35</v>
      </c>
      <c r="I3792" t="s">
        <v>17</v>
      </c>
      <c r="J3792">
        <v>0.01</v>
      </c>
      <c r="K3792">
        <v>1</v>
      </c>
      <c r="L3792" s="13">
        <f>VLOOKUP(I3792,FormProductsTable[],2,0)*(1-FormTransactionsTable[[#This Row],[Discount]])</f>
        <v>22.720499999999998</v>
      </c>
      <c r="M3792" s="14" t="str">
        <f>VLOOKUP(H3792,FormSalesRepTable[],2,0)</f>
        <v>West</v>
      </c>
      <c r="N3792" s="13">
        <f t="shared" si="61"/>
        <v>22.72</v>
      </c>
    </row>
    <row r="3793" spans="7:14" x14ac:dyDescent="0.25">
      <c r="G3793" s="3">
        <v>41945</v>
      </c>
      <c r="H3793" t="s">
        <v>78</v>
      </c>
      <c r="I3793" t="s">
        <v>30</v>
      </c>
      <c r="J3793">
        <v>0.01</v>
      </c>
      <c r="K3793">
        <v>17</v>
      </c>
      <c r="L3793" s="13">
        <f>VLOOKUP(I3793,FormProductsTable[],2,0)*(1-FormTransactionsTable[[#This Row],[Discount]])</f>
        <v>29.7</v>
      </c>
      <c r="M3793" s="14" t="str">
        <f>VLOOKUP(H3793,FormSalesRepTable[],2,0)</f>
        <v>South</v>
      </c>
      <c r="N3793" s="13">
        <f t="shared" si="61"/>
        <v>504.9</v>
      </c>
    </row>
    <row r="3794" spans="7:14" x14ac:dyDescent="0.25">
      <c r="G3794" s="3">
        <v>41508</v>
      </c>
      <c r="H3794" t="s">
        <v>13</v>
      </c>
      <c r="I3794" t="s">
        <v>33</v>
      </c>
      <c r="J3794">
        <v>2.5000000000000001E-2</v>
      </c>
      <c r="K3794">
        <v>2</v>
      </c>
      <c r="L3794" s="13">
        <f>VLOOKUP(I3794,FormProductsTable[],2,0)*(1-FormTransactionsTable[[#This Row],[Discount]])</f>
        <v>22.912499999999998</v>
      </c>
      <c r="M3794" s="14" t="str">
        <f>VLOOKUP(H3794,FormSalesRepTable[],2,0)</f>
        <v>West</v>
      </c>
      <c r="N3794" s="13">
        <f t="shared" si="61"/>
        <v>45.83</v>
      </c>
    </row>
    <row r="3795" spans="7:14" x14ac:dyDescent="0.25">
      <c r="G3795" s="3">
        <v>41989</v>
      </c>
      <c r="H3795" t="s">
        <v>62</v>
      </c>
      <c r="I3795" t="s">
        <v>12</v>
      </c>
      <c r="J3795">
        <v>0</v>
      </c>
      <c r="K3795">
        <v>2</v>
      </c>
      <c r="L3795" s="13">
        <f>VLOOKUP(I3795,FormProductsTable[],2,0)*(1-FormTransactionsTable[[#This Row],[Discount]])</f>
        <v>22.95</v>
      </c>
      <c r="M3795" s="14" t="str">
        <f>VLOOKUP(H3795,FormSalesRepTable[],2,0)</f>
        <v>MidWest</v>
      </c>
      <c r="N3795" s="13">
        <f t="shared" si="61"/>
        <v>45.9</v>
      </c>
    </row>
    <row r="3796" spans="7:14" x14ac:dyDescent="0.25">
      <c r="G3796" s="3">
        <v>41638</v>
      </c>
      <c r="H3796" t="s">
        <v>40</v>
      </c>
      <c r="I3796" t="s">
        <v>27</v>
      </c>
      <c r="J3796">
        <v>0.02</v>
      </c>
      <c r="K3796">
        <v>3</v>
      </c>
      <c r="L3796" s="13">
        <f>VLOOKUP(I3796,FormProductsTable[],2,0)*(1-FormTransactionsTable[[#This Row],[Discount]])</f>
        <v>26.95</v>
      </c>
      <c r="M3796" s="14" t="str">
        <f>VLOOKUP(H3796,FormSalesRepTable[],2,0)</f>
        <v>South</v>
      </c>
      <c r="N3796" s="13">
        <f t="shared" si="61"/>
        <v>80.849999999999994</v>
      </c>
    </row>
    <row r="3797" spans="7:14" x14ac:dyDescent="0.25">
      <c r="G3797" s="3">
        <v>41630</v>
      </c>
      <c r="H3797" t="s">
        <v>28</v>
      </c>
      <c r="I3797" t="s">
        <v>21</v>
      </c>
      <c r="J3797">
        <v>0</v>
      </c>
      <c r="K3797">
        <v>1</v>
      </c>
      <c r="L3797" s="13">
        <f>VLOOKUP(I3797,FormProductsTable[],2,0)*(1-FormTransactionsTable[[#This Row],[Discount]])</f>
        <v>25</v>
      </c>
      <c r="M3797" s="14" t="str">
        <f>VLOOKUP(H3797,FormSalesRepTable[],2,0)</f>
        <v>MidWest</v>
      </c>
      <c r="N3797" s="13">
        <f t="shared" si="61"/>
        <v>25</v>
      </c>
    </row>
    <row r="3798" spans="7:14" x14ac:dyDescent="0.25">
      <c r="G3798" s="3">
        <v>41994</v>
      </c>
      <c r="H3798" t="s">
        <v>76</v>
      </c>
      <c r="I3798" t="s">
        <v>41</v>
      </c>
      <c r="J3798">
        <v>2.5000000000000001E-2</v>
      </c>
      <c r="K3798">
        <v>3</v>
      </c>
      <c r="L3798" s="13">
        <f>VLOOKUP(I3798,FormProductsTable[],2,0)*(1-FormTransactionsTable[[#This Row],[Discount]])</f>
        <v>18.524999999999999</v>
      </c>
      <c r="M3798" s="14" t="str">
        <f>VLOOKUP(H3798,FormSalesRepTable[],2,0)</f>
        <v>MidWest</v>
      </c>
      <c r="N3798" s="13">
        <f t="shared" si="61"/>
        <v>55.58</v>
      </c>
    </row>
    <row r="3799" spans="7:14" x14ac:dyDescent="0.25">
      <c r="G3799" s="3">
        <v>41964</v>
      </c>
      <c r="H3799" t="s">
        <v>82</v>
      </c>
      <c r="I3799" t="s">
        <v>7</v>
      </c>
      <c r="J3799">
        <v>0.02</v>
      </c>
      <c r="K3799">
        <v>2</v>
      </c>
      <c r="L3799" s="13">
        <f>VLOOKUP(I3799,FormProductsTable[],2,0)*(1-FormTransactionsTable[[#This Row],[Discount]])</f>
        <v>20.58</v>
      </c>
      <c r="M3799" s="14" t="str">
        <f>VLOOKUP(H3799,FormSalesRepTable[],2,0)</f>
        <v>South</v>
      </c>
      <c r="N3799" s="13">
        <f t="shared" si="61"/>
        <v>41.16</v>
      </c>
    </row>
    <row r="3800" spans="7:14" x14ac:dyDescent="0.25">
      <c r="G3800" s="3">
        <v>41987</v>
      </c>
      <c r="H3800" t="s">
        <v>23</v>
      </c>
      <c r="I3800" t="s">
        <v>17</v>
      </c>
      <c r="J3800">
        <v>1.4999999999999999E-2</v>
      </c>
      <c r="K3800">
        <v>2</v>
      </c>
      <c r="L3800" s="13">
        <f>VLOOKUP(I3800,FormProductsTable[],2,0)*(1-FormTransactionsTable[[#This Row],[Discount]])</f>
        <v>22.60575</v>
      </c>
      <c r="M3800" s="14" t="str">
        <f>VLOOKUP(H3800,FormSalesRepTable[],2,0)</f>
        <v>MidWest</v>
      </c>
      <c r="N3800" s="13">
        <f t="shared" si="61"/>
        <v>45.21</v>
      </c>
    </row>
    <row r="3801" spans="7:14" x14ac:dyDescent="0.25">
      <c r="G3801" s="3">
        <v>41999</v>
      </c>
      <c r="H3801" t="s">
        <v>29</v>
      </c>
      <c r="I3801" t="s">
        <v>12</v>
      </c>
      <c r="J3801">
        <v>2.5000000000000001E-2</v>
      </c>
      <c r="K3801">
        <v>23</v>
      </c>
      <c r="L3801" s="13">
        <f>VLOOKUP(I3801,FormProductsTable[],2,0)*(1-FormTransactionsTable[[#This Row],[Discount]])</f>
        <v>22.376249999999999</v>
      </c>
      <c r="M3801" s="14" t="str">
        <f>VLOOKUP(H3801,FormSalesRepTable[],2,0)</f>
        <v>East</v>
      </c>
      <c r="N3801" s="13">
        <f t="shared" si="61"/>
        <v>514.65</v>
      </c>
    </row>
    <row r="3802" spans="7:14" x14ac:dyDescent="0.25">
      <c r="G3802" s="3">
        <v>41949</v>
      </c>
      <c r="H3802" t="s">
        <v>72</v>
      </c>
      <c r="I3802" t="s">
        <v>36</v>
      </c>
      <c r="J3802">
        <v>0</v>
      </c>
      <c r="K3802">
        <v>3</v>
      </c>
      <c r="L3802" s="13">
        <f>VLOOKUP(I3802,FormProductsTable[],2,0)*(1-FormTransactionsTable[[#This Row],[Discount]])</f>
        <v>25</v>
      </c>
      <c r="M3802" s="14" t="str">
        <f>VLOOKUP(H3802,FormSalesRepTable[],2,0)</f>
        <v>West</v>
      </c>
      <c r="N3802" s="13">
        <f t="shared" si="61"/>
        <v>75</v>
      </c>
    </row>
    <row r="3803" spans="7:14" x14ac:dyDescent="0.25">
      <c r="G3803" s="3">
        <v>42000</v>
      </c>
      <c r="H3803" t="s">
        <v>93</v>
      </c>
      <c r="I3803" t="s">
        <v>41</v>
      </c>
      <c r="J3803">
        <v>0</v>
      </c>
      <c r="K3803">
        <v>2</v>
      </c>
      <c r="L3803" s="13">
        <f>VLOOKUP(I3803,FormProductsTable[],2,0)*(1-FormTransactionsTable[[#This Row],[Discount]])</f>
        <v>19</v>
      </c>
      <c r="M3803" s="14" t="str">
        <f>VLOOKUP(H3803,FormSalesRepTable[],2,0)</f>
        <v>MidWest</v>
      </c>
      <c r="N3803" s="13">
        <f t="shared" si="61"/>
        <v>38</v>
      </c>
    </row>
    <row r="3804" spans="7:14" x14ac:dyDescent="0.25">
      <c r="G3804" s="3">
        <v>41832</v>
      </c>
      <c r="H3804" t="s">
        <v>49</v>
      </c>
      <c r="I3804" t="s">
        <v>36</v>
      </c>
      <c r="J3804">
        <v>0.03</v>
      </c>
      <c r="K3804">
        <v>2</v>
      </c>
      <c r="L3804" s="13">
        <f>VLOOKUP(I3804,FormProductsTable[],2,0)*(1-FormTransactionsTable[[#This Row],[Discount]])</f>
        <v>24.25</v>
      </c>
      <c r="M3804" s="14" t="str">
        <f>VLOOKUP(H3804,FormSalesRepTable[],2,0)</f>
        <v>MidWest</v>
      </c>
      <c r="N3804" s="13">
        <f t="shared" si="61"/>
        <v>48.5</v>
      </c>
    </row>
    <row r="3805" spans="7:14" x14ac:dyDescent="0.25">
      <c r="G3805" s="3">
        <v>41923</v>
      </c>
      <c r="H3805" t="s">
        <v>94</v>
      </c>
      <c r="I3805" t="s">
        <v>30</v>
      </c>
      <c r="J3805">
        <v>0.02</v>
      </c>
      <c r="K3805">
        <v>4</v>
      </c>
      <c r="L3805" s="13">
        <f>VLOOKUP(I3805,FormProductsTable[],2,0)*(1-FormTransactionsTable[[#This Row],[Discount]])</f>
        <v>29.4</v>
      </c>
      <c r="M3805" s="14" t="str">
        <f>VLOOKUP(H3805,FormSalesRepTable[],2,0)</f>
        <v>South</v>
      </c>
      <c r="N3805" s="13">
        <f t="shared" si="61"/>
        <v>117.6</v>
      </c>
    </row>
    <row r="3806" spans="7:14" x14ac:dyDescent="0.25">
      <c r="G3806" s="3">
        <v>41989</v>
      </c>
      <c r="H3806" t="s">
        <v>73</v>
      </c>
      <c r="I3806" t="s">
        <v>17</v>
      </c>
      <c r="J3806">
        <v>2.5000000000000001E-2</v>
      </c>
      <c r="K3806">
        <v>2</v>
      </c>
      <c r="L3806" s="13">
        <f>VLOOKUP(I3806,FormProductsTable[],2,0)*(1-FormTransactionsTable[[#This Row],[Discount]])</f>
        <v>22.376249999999999</v>
      </c>
      <c r="M3806" s="14" t="str">
        <f>VLOOKUP(H3806,FormSalesRepTable[],2,0)</f>
        <v>MidWest</v>
      </c>
      <c r="N3806" s="13">
        <f t="shared" si="61"/>
        <v>44.75</v>
      </c>
    </row>
    <row r="3807" spans="7:14" x14ac:dyDescent="0.25">
      <c r="G3807" s="3">
        <v>41977</v>
      </c>
      <c r="H3807" t="s">
        <v>28</v>
      </c>
      <c r="I3807" t="s">
        <v>17</v>
      </c>
      <c r="J3807">
        <v>0</v>
      </c>
      <c r="K3807">
        <v>2</v>
      </c>
      <c r="L3807" s="13">
        <f>VLOOKUP(I3807,FormProductsTable[],2,0)*(1-FormTransactionsTable[[#This Row],[Discount]])</f>
        <v>22.95</v>
      </c>
      <c r="M3807" s="14" t="str">
        <f>VLOOKUP(H3807,FormSalesRepTable[],2,0)</f>
        <v>MidWest</v>
      </c>
      <c r="N3807" s="13">
        <f t="shared" si="61"/>
        <v>45.9</v>
      </c>
    </row>
    <row r="3808" spans="7:14" x14ac:dyDescent="0.25">
      <c r="G3808" s="3">
        <v>41973</v>
      </c>
      <c r="H3808" t="s">
        <v>15</v>
      </c>
      <c r="I3808" t="s">
        <v>12</v>
      </c>
      <c r="J3808">
        <v>0</v>
      </c>
      <c r="K3808">
        <v>3</v>
      </c>
      <c r="L3808" s="13">
        <f>VLOOKUP(I3808,FormProductsTable[],2,0)*(1-FormTransactionsTable[[#This Row],[Discount]])</f>
        <v>22.95</v>
      </c>
      <c r="M3808" s="14" t="str">
        <f>VLOOKUP(H3808,FormSalesRepTable[],2,0)</f>
        <v>MidWest</v>
      </c>
      <c r="N3808" s="13">
        <f t="shared" si="61"/>
        <v>68.849999999999994</v>
      </c>
    </row>
    <row r="3809" spans="7:14" x14ac:dyDescent="0.25">
      <c r="G3809" s="3">
        <v>41506</v>
      </c>
      <c r="H3809" t="s">
        <v>71</v>
      </c>
      <c r="I3809" t="s">
        <v>36</v>
      </c>
      <c r="J3809">
        <v>0.02</v>
      </c>
      <c r="K3809">
        <v>3</v>
      </c>
      <c r="L3809" s="13">
        <f>VLOOKUP(I3809,FormProductsTable[],2,0)*(1-FormTransactionsTable[[#This Row],[Discount]])</f>
        <v>24.5</v>
      </c>
      <c r="M3809" s="14" t="str">
        <f>VLOOKUP(H3809,FormSalesRepTable[],2,0)</f>
        <v>East</v>
      </c>
      <c r="N3809" s="13">
        <f t="shared" si="61"/>
        <v>73.5</v>
      </c>
    </row>
    <row r="3810" spans="7:14" x14ac:dyDescent="0.25">
      <c r="G3810" s="3">
        <v>42003</v>
      </c>
      <c r="H3810" t="s">
        <v>34</v>
      </c>
      <c r="I3810" t="s">
        <v>7</v>
      </c>
      <c r="J3810">
        <v>0.01</v>
      </c>
      <c r="K3810">
        <v>3</v>
      </c>
      <c r="L3810" s="13">
        <f>VLOOKUP(I3810,FormProductsTable[],2,0)*(1-FormTransactionsTable[[#This Row],[Discount]])</f>
        <v>20.79</v>
      </c>
      <c r="M3810" s="14" t="str">
        <f>VLOOKUP(H3810,FormSalesRepTable[],2,0)</f>
        <v>MidWest</v>
      </c>
      <c r="N3810" s="13">
        <f t="shared" si="61"/>
        <v>62.37</v>
      </c>
    </row>
    <row r="3811" spans="7:14" x14ac:dyDescent="0.25">
      <c r="G3811" s="3">
        <v>41600</v>
      </c>
      <c r="H3811" t="s">
        <v>26</v>
      </c>
      <c r="I3811" t="s">
        <v>16</v>
      </c>
      <c r="J3811">
        <v>0</v>
      </c>
      <c r="K3811">
        <v>6</v>
      </c>
      <c r="L3811" s="13">
        <f>VLOOKUP(I3811,FormProductsTable[],2,0)*(1-FormTransactionsTable[[#This Row],[Discount]])</f>
        <v>19.95</v>
      </c>
      <c r="M3811" s="14" t="str">
        <f>VLOOKUP(H3811,FormSalesRepTable[],2,0)</f>
        <v>MidWest</v>
      </c>
      <c r="N3811" s="13">
        <f t="shared" si="61"/>
        <v>119.7</v>
      </c>
    </row>
    <row r="3812" spans="7:14" x14ac:dyDescent="0.25">
      <c r="G3812" s="3">
        <v>41996</v>
      </c>
      <c r="H3812" t="s">
        <v>56</v>
      </c>
      <c r="I3812" t="s">
        <v>17</v>
      </c>
      <c r="J3812">
        <v>1.4999999999999999E-2</v>
      </c>
      <c r="K3812">
        <v>3</v>
      </c>
      <c r="L3812" s="13">
        <f>VLOOKUP(I3812,FormProductsTable[],2,0)*(1-FormTransactionsTable[[#This Row],[Discount]])</f>
        <v>22.60575</v>
      </c>
      <c r="M3812" s="14" t="str">
        <f>VLOOKUP(H3812,FormSalesRepTable[],2,0)</f>
        <v>South</v>
      </c>
      <c r="N3812" s="13">
        <f t="shared" si="61"/>
        <v>67.819999999999993</v>
      </c>
    </row>
    <row r="3813" spans="7:14" x14ac:dyDescent="0.25">
      <c r="G3813" s="3">
        <v>41945</v>
      </c>
      <c r="H3813" t="s">
        <v>62</v>
      </c>
      <c r="I3813" t="s">
        <v>17</v>
      </c>
      <c r="J3813">
        <v>0.02</v>
      </c>
      <c r="K3813">
        <v>15</v>
      </c>
      <c r="L3813" s="13">
        <f>VLOOKUP(I3813,FormProductsTable[],2,0)*(1-FormTransactionsTable[[#This Row],[Discount]])</f>
        <v>22.491</v>
      </c>
      <c r="M3813" s="14" t="str">
        <f>VLOOKUP(H3813,FormSalesRepTable[],2,0)</f>
        <v>MidWest</v>
      </c>
      <c r="N3813" s="13">
        <f t="shared" si="61"/>
        <v>337.37</v>
      </c>
    </row>
    <row r="3814" spans="7:14" x14ac:dyDescent="0.25">
      <c r="G3814" s="3">
        <v>41358</v>
      </c>
      <c r="H3814" t="s">
        <v>53</v>
      </c>
      <c r="I3814" t="s">
        <v>17</v>
      </c>
      <c r="J3814">
        <v>0.03</v>
      </c>
      <c r="K3814">
        <v>1</v>
      </c>
      <c r="L3814" s="13">
        <f>VLOOKUP(I3814,FormProductsTable[],2,0)*(1-FormTransactionsTable[[#This Row],[Discount]])</f>
        <v>22.261499999999998</v>
      </c>
      <c r="M3814" s="14" t="str">
        <f>VLOOKUP(H3814,FormSalesRepTable[],2,0)</f>
        <v>East</v>
      </c>
      <c r="N3814" s="13">
        <f t="shared" si="61"/>
        <v>22.26</v>
      </c>
    </row>
    <row r="3815" spans="7:14" x14ac:dyDescent="0.25">
      <c r="G3815" s="3">
        <v>41993</v>
      </c>
      <c r="H3815" t="s">
        <v>65</v>
      </c>
      <c r="I3815" t="s">
        <v>7</v>
      </c>
      <c r="J3815">
        <v>0</v>
      </c>
      <c r="K3815">
        <v>1</v>
      </c>
      <c r="L3815" s="13">
        <f>VLOOKUP(I3815,FormProductsTable[],2,0)*(1-FormTransactionsTable[[#This Row],[Discount]])</f>
        <v>21</v>
      </c>
      <c r="M3815" s="14" t="str">
        <f>VLOOKUP(H3815,FormSalesRepTable[],2,0)</f>
        <v>MidWest</v>
      </c>
      <c r="N3815" s="13">
        <f t="shared" si="61"/>
        <v>21</v>
      </c>
    </row>
    <row r="3816" spans="7:14" x14ac:dyDescent="0.25">
      <c r="G3816" s="3">
        <v>41625</v>
      </c>
      <c r="H3816" t="s">
        <v>81</v>
      </c>
      <c r="I3816" t="s">
        <v>7</v>
      </c>
      <c r="J3816">
        <v>0</v>
      </c>
      <c r="K3816">
        <v>1</v>
      </c>
      <c r="L3816" s="13">
        <f>VLOOKUP(I3816,FormProductsTable[],2,0)*(1-FormTransactionsTable[[#This Row],[Discount]])</f>
        <v>21</v>
      </c>
      <c r="M3816" s="14" t="str">
        <f>VLOOKUP(H3816,FormSalesRepTable[],2,0)</f>
        <v>West</v>
      </c>
      <c r="N3816" s="13">
        <f t="shared" si="61"/>
        <v>21</v>
      </c>
    </row>
    <row r="3817" spans="7:14" x14ac:dyDescent="0.25">
      <c r="G3817" s="3">
        <v>41415</v>
      </c>
      <c r="H3817" t="s">
        <v>83</v>
      </c>
      <c r="I3817" t="s">
        <v>12</v>
      </c>
      <c r="J3817">
        <v>2.5000000000000001E-2</v>
      </c>
      <c r="K3817">
        <v>3</v>
      </c>
      <c r="L3817" s="13">
        <f>VLOOKUP(I3817,FormProductsTable[],2,0)*(1-FormTransactionsTable[[#This Row],[Discount]])</f>
        <v>22.376249999999999</v>
      </c>
      <c r="M3817" s="14" t="str">
        <f>VLOOKUP(H3817,FormSalesRepTable[],2,0)</f>
        <v>East</v>
      </c>
      <c r="N3817" s="13">
        <f t="shared" si="61"/>
        <v>67.13</v>
      </c>
    </row>
    <row r="3818" spans="7:14" x14ac:dyDescent="0.25">
      <c r="G3818" s="3">
        <v>41928</v>
      </c>
      <c r="H3818" t="s">
        <v>80</v>
      </c>
      <c r="I3818" t="s">
        <v>24</v>
      </c>
      <c r="J3818">
        <v>2.5000000000000001E-2</v>
      </c>
      <c r="K3818">
        <v>2</v>
      </c>
      <c r="L3818" s="13">
        <f>VLOOKUP(I3818,FormProductsTable[],2,0)*(1-FormTransactionsTable[[#This Row],[Discount]])</f>
        <v>33.15</v>
      </c>
      <c r="M3818" s="14" t="str">
        <f>VLOOKUP(H3818,FormSalesRepTable[],2,0)</f>
        <v>East</v>
      </c>
      <c r="N3818" s="13">
        <f t="shared" si="61"/>
        <v>66.3</v>
      </c>
    </row>
    <row r="3819" spans="7:14" x14ac:dyDescent="0.25">
      <c r="G3819" s="3">
        <v>41787</v>
      </c>
      <c r="H3819" t="s">
        <v>90</v>
      </c>
      <c r="I3819" t="s">
        <v>7</v>
      </c>
      <c r="J3819">
        <v>0.01</v>
      </c>
      <c r="K3819">
        <v>2</v>
      </c>
      <c r="L3819" s="13">
        <f>VLOOKUP(I3819,FormProductsTable[],2,0)*(1-FormTransactionsTable[[#This Row],[Discount]])</f>
        <v>20.79</v>
      </c>
      <c r="M3819" s="14" t="str">
        <f>VLOOKUP(H3819,FormSalesRepTable[],2,0)</f>
        <v>East</v>
      </c>
      <c r="N3819" s="13">
        <f t="shared" si="61"/>
        <v>41.58</v>
      </c>
    </row>
    <row r="3820" spans="7:14" x14ac:dyDescent="0.25">
      <c r="G3820" s="3">
        <v>41963</v>
      </c>
      <c r="H3820" t="s">
        <v>93</v>
      </c>
      <c r="I3820" t="s">
        <v>16</v>
      </c>
      <c r="J3820">
        <v>0</v>
      </c>
      <c r="K3820">
        <v>3</v>
      </c>
      <c r="L3820" s="13">
        <f>VLOOKUP(I3820,FormProductsTable[],2,0)*(1-FormTransactionsTable[[#This Row],[Discount]])</f>
        <v>19.95</v>
      </c>
      <c r="M3820" s="14" t="str">
        <f>VLOOKUP(H3820,FormSalesRepTable[],2,0)</f>
        <v>MidWest</v>
      </c>
      <c r="N3820" s="13">
        <f t="shared" si="61"/>
        <v>59.85</v>
      </c>
    </row>
    <row r="3821" spans="7:14" x14ac:dyDescent="0.25">
      <c r="G3821" s="3">
        <v>41555</v>
      </c>
      <c r="H3821" t="s">
        <v>45</v>
      </c>
      <c r="I3821" t="s">
        <v>12</v>
      </c>
      <c r="J3821">
        <v>0</v>
      </c>
      <c r="K3821">
        <v>3</v>
      </c>
      <c r="L3821" s="13">
        <f>VLOOKUP(I3821,FormProductsTable[],2,0)*(1-FormTransactionsTable[[#This Row],[Discount]])</f>
        <v>22.95</v>
      </c>
      <c r="M3821" s="14" t="str">
        <f>VLOOKUP(H3821,FormSalesRepTable[],2,0)</f>
        <v>MidWest</v>
      </c>
      <c r="N3821" s="13">
        <f t="shared" si="61"/>
        <v>68.849999999999994</v>
      </c>
    </row>
    <row r="3822" spans="7:14" x14ac:dyDescent="0.25">
      <c r="G3822" s="3">
        <v>41615</v>
      </c>
      <c r="H3822" t="s">
        <v>84</v>
      </c>
      <c r="I3822" t="s">
        <v>11</v>
      </c>
      <c r="J3822">
        <v>2.5000000000000001E-2</v>
      </c>
      <c r="K3822">
        <v>2</v>
      </c>
      <c r="L3822" s="13">
        <f>VLOOKUP(I3822,FormProductsTable[],2,0)*(1-FormTransactionsTable[[#This Row],[Discount]])</f>
        <v>77.951250000000002</v>
      </c>
      <c r="M3822" s="14" t="str">
        <f>VLOOKUP(H3822,FormSalesRepTable[],2,0)</f>
        <v>West</v>
      </c>
      <c r="N3822" s="13">
        <f t="shared" si="61"/>
        <v>155.9</v>
      </c>
    </row>
    <row r="3823" spans="7:14" x14ac:dyDescent="0.25">
      <c r="G3823" s="3">
        <v>41585</v>
      </c>
      <c r="H3823" t="s">
        <v>71</v>
      </c>
      <c r="I3823" t="s">
        <v>12</v>
      </c>
      <c r="J3823">
        <v>0</v>
      </c>
      <c r="K3823">
        <v>3</v>
      </c>
      <c r="L3823" s="13">
        <f>VLOOKUP(I3823,FormProductsTable[],2,0)*(1-FormTransactionsTable[[#This Row],[Discount]])</f>
        <v>22.95</v>
      </c>
      <c r="M3823" s="14" t="str">
        <f>VLOOKUP(H3823,FormSalesRepTable[],2,0)</f>
        <v>East</v>
      </c>
      <c r="N3823" s="13">
        <f t="shared" si="61"/>
        <v>68.849999999999994</v>
      </c>
    </row>
    <row r="3824" spans="7:14" x14ac:dyDescent="0.25">
      <c r="G3824" s="3">
        <v>41900</v>
      </c>
      <c r="H3824" t="s">
        <v>20</v>
      </c>
      <c r="I3824" t="s">
        <v>24</v>
      </c>
      <c r="J3824">
        <v>0</v>
      </c>
      <c r="K3824">
        <v>2</v>
      </c>
      <c r="L3824" s="13">
        <f>VLOOKUP(I3824,FormProductsTable[],2,0)*(1-FormTransactionsTable[[#This Row],[Discount]])</f>
        <v>34</v>
      </c>
      <c r="M3824" s="14" t="str">
        <f>VLOOKUP(H3824,FormSalesRepTable[],2,0)</f>
        <v>West</v>
      </c>
      <c r="N3824" s="13">
        <f t="shared" si="61"/>
        <v>68</v>
      </c>
    </row>
    <row r="3825" spans="7:14" x14ac:dyDescent="0.25">
      <c r="G3825" s="3">
        <v>41993</v>
      </c>
      <c r="H3825" t="s">
        <v>43</v>
      </c>
      <c r="I3825" t="s">
        <v>17</v>
      </c>
      <c r="J3825">
        <v>0.01</v>
      </c>
      <c r="K3825">
        <v>2</v>
      </c>
      <c r="L3825" s="13">
        <f>VLOOKUP(I3825,FormProductsTable[],2,0)*(1-FormTransactionsTable[[#This Row],[Discount]])</f>
        <v>22.720499999999998</v>
      </c>
      <c r="M3825" s="14" t="str">
        <f>VLOOKUP(H3825,FormSalesRepTable[],2,0)</f>
        <v>MidWest</v>
      </c>
      <c r="N3825" s="13">
        <f t="shared" si="61"/>
        <v>45.44</v>
      </c>
    </row>
    <row r="3826" spans="7:14" x14ac:dyDescent="0.25">
      <c r="G3826" s="3">
        <v>41990</v>
      </c>
      <c r="H3826" t="s">
        <v>46</v>
      </c>
      <c r="I3826" t="s">
        <v>17</v>
      </c>
      <c r="J3826">
        <v>0</v>
      </c>
      <c r="K3826">
        <v>3</v>
      </c>
      <c r="L3826" s="13">
        <f>VLOOKUP(I3826,FormProductsTable[],2,0)*(1-FormTransactionsTable[[#This Row],[Discount]])</f>
        <v>22.95</v>
      </c>
      <c r="M3826" s="14" t="str">
        <f>VLOOKUP(H3826,FormSalesRepTable[],2,0)</f>
        <v>South</v>
      </c>
      <c r="N3826" s="13">
        <f t="shared" si="61"/>
        <v>68.849999999999994</v>
      </c>
    </row>
    <row r="3827" spans="7:14" x14ac:dyDescent="0.25">
      <c r="G3827" s="3">
        <v>41983</v>
      </c>
      <c r="H3827" t="s">
        <v>72</v>
      </c>
      <c r="I3827" t="s">
        <v>12</v>
      </c>
      <c r="J3827">
        <v>0</v>
      </c>
      <c r="K3827">
        <v>2</v>
      </c>
      <c r="L3827" s="13">
        <f>VLOOKUP(I3827,FormProductsTable[],2,0)*(1-FormTransactionsTable[[#This Row],[Discount]])</f>
        <v>22.95</v>
      </c>
      <c r="M3827" s="14" t="str">
        <f>VLOOKUP(H3827,FormSalesRepTable[],2,0)</f>
        <v>West</v>
      </c>
      <c r="N3827" s="13">
        <f t="shared" si="61"/>
        <v>45.9</v>
      </c>
    </row>
    <row r="3828" spans="7:14" x14ac:dyDescent="0.25">
      <c r="G3828" s="3">
        <v>41410</v>
      </c>
      <c r="H3828" t="s">
        <v>82</v>
      </c>
      <c r="I3828" t="s">
        <v>12</v>
      </c>
      <c r="J3828">
        <v>0</v>
      </c>
      <c r="K3828">
        <v>3</v>
      </c>
      <c r="L3828" s="13">
        <f>VLOOKUP(I3828,FormProductsTable[],2,0)*(1-FormTransactionsTable[[#This Row],[Discount]])</f>
        <v>22.95</v>
      </c>
      <c r="M3828" s="14" t="str">
        <f>VLOOKUP(H3828,FormSalesRepTable[],2,0)</f>
        <v>South</v>
      </c>
      <c r="N3828" s="13">
        <f t="shared" si="61"/>
        <v>68.849999999999994</v>
      </c>
    </row>
    <row r="3829" spans="7:14" x14ac:dyDescent="0.25">
      <c r="G3829" s="3">
        <v>41948</v>
      </c>
      <c r="H3829" t="s">
        <v>53</v>
      </c>
      <c r="I3829" t="s">
        <v>24</v>
      </c>
      <c r="J3829">
        <v>0</v>
      </c>
      <c r="K3829">
        <v>3</v>
      </c>
      <c r="L3829" s="13">
        <f>VLOOKUP(I3829,FormProductsTable[],2,0)*(1-FormTransactionsTable[[#This Row],[Discount]])</f>
        <v>34</v>
      </c>
      <c r="M3829" s="14" t="str">
        <f>VLOOKUP(H3829,FormSalesRepTable[],2,0)</f>
        <v>East</v>
      </c>
      <c r="N3829" s="13">
        <f t="shared" si="61"/>
        <v>102</v>
      </c>
    </row>
    <row r="3830" spans="7:14" x14ac:dyDescent="0.25">
      <c r="G3830" s="3">
        <v>41989</v>
      </c>
      <c r="H3830" t="s">
        <v>89</v>
      </c>
      <c r="I3830" t="s">
        <v>36</v>
      </c>
      <c r="J3830">
        <v>0</v>
      </c>
      <c r="K3830">
        <v>1</v>
      </c>
      <c r="L3830" s="13">
        <f>VLOOKUP(I3830,FormProductsTable[],2,0)*(1-FormTransactionsTable[[#This Row],[Discount]])</f>
        <v>25</v>
      </c>
      <c r="M3830" s="14" t="str">
        <f>VLOOKUP(H3830,FormSalesRepTable[],2,0)</f>
        <v>West</v>
      </c>
      <c r="N3830" s="13">
        <f t="shared" si="61"/>
        <v>25</v>
      </c>
    </row>
    <row r="3831" spans="7:14" x14ac:dyDescent="0.25">
      <c r="G3831" s="3">
        <v>41956</v>
      </c>
      <c r="H3831" t="s">
        <v>45</v>
      </c>
      <c r="I3831" t="s">
        <v>17</v>
      </c>
      <c r="J3831">
        <v>0.02</v>
      </c>
      <c r="K3831">
        <v>2</v>
      </c>
      <c r="L3831" s="13">
        <f>VLOOKUP(I3831,FormProductsTable[],2,0)*(1-FormTransactionsTable[[#This Row],[Discount]])</f>
        <v>22.491</v>
      </c>
      <c r="M3831" s="14" t="str">
        <f>VLOOKUP(H3831,FormSalesRepTable[],2,0)</f>
        <v>MidWest</v>
      </c>
      <c r="N3831" s="13">
        <f t="shared" si="61"/>
        <v>44.98</v>
      </c>
    </row>
    <row r="3832" spans="7:14" x14ac:dyDescent="0.25">
      <c r="G3832" s="3">
        <v>41977</v>
      </c>
      <c r="H3832" t="s">
        <v>40</v>
      </c>
      <c r="I3832" t="s">
        <v>12</v>
      </c>
      <c r="J3832">
        <v>0.03</v>
      </c>
      <c r="K3832">
        <v>2</v>
      </c>
      <c r="L3832" s="13">
        <f>VLOOKUP(I3832,FormProductsTable[],2,0)*(1-FormTransactionsTable[[#This Row],[Discount]])</f>
        <v>22.261499999999998</v>
      </c>
      <c r="M3832" s="14" t="str">
        <f>VLOOKUP(H3832,FormSalesRepTable[],2,0)</f>
        <v>South</v>
      </c>
      <c r="N3832" s="13">
        <f t="shared" si="61"/>
        <v>44.52</v>
      </c>
    </row>
    <row r="3833" spans="7:14" x14ac:dyDescent="0.25">
      <c r="G3833" s="3">
        <v>41987</v>
      </c>
      <c r="H3833" t="s">
        <v>53</v>
      </c>
      <c r="I3833" t="s">
        <v>24</v>
      </c>
      <c r="J3833">
        <v>1.4999999999999999E-2</v>
      </c>
      <c r="K3833">
        <v>2</v>
      </c>
      <c r="L3833" s="13">
        <f>VLOOKUP(I3833,FormProductsTable[],2,0)*(1-FormTransactionsTable[[#This Row],[Discount]])</f>
        <v>33.49</v>
      </c>
      <c r="M3833" s="14" t="str">
        <f>VLOOKUP(H3833,FormSalesRepTable[],2,0)</f>
        <v>East</v>
      </c>
      <c r="N3833" s="13">
        <f t="shared" si="61"/>
        <v>66.98</v>
      </c>
    </row>
    <row r="3834" spans="7:14" x14ac:dyDescent="0.25">
      <c r="G3834" s="3">
        <v>41936</v>
      </c>
      <c r="H3834" t="s">
        <v>26</v>
      </c>
      <c r="I3834" t="s">
        <v>41</v>
      </c>
      <c r="J3834">
        <v>1.4999999999999999E-2</v>
      </c>
      <c r="K3834">
        <v>3</v>
      </c>
      <c r="L3834" s="13">
        <f>VLOOKUP(I3834,FormProductsTable[],2,0)*(1-FormTransactionsTable[[#This Row],[Discount]])</f>
        <v>18.715</v>
      </c>
      <c r="M3834" s="14" t="str">
        <f>VLOOKUP(H3834,FormSalesRepTable[],2,0)</f>
        <v>MidWest</v>
      </c>
      <c r="N3834" s="13">
        <f t="shared" si="61"/>
        <v>56.15</v>
      </c>
    </row>
    <row r="3835" spans="7:14" x14ac:dyDescent="0.25">
      <c r="G3835" s="3">
        <v>41406</v>
      </c>
      <c r="H3835" t="s">
        <v>72</v>
      </c>
      <c r="I3835" t="s">
        <v>30</v>
      </c>
      <c r="J3835">
        <v>0.03</v>
      </c>
      <c r="K3835">
        <v>1</v>
      </c>
      <c r="L3835" s="13">
        <f>VLOOKUP(I3835,FormProductsTable[],2,0)*(1-FormTransactionsTable[[#This Row],[Discount]])</f>
        <v>29.099999999999998</v>
      </c>
      <c r="M3835" s="14" t="str">
        <f>VLOOKUP(H3835,FormSalesRepTable[],2,0)</f>
        <v>West</v>
      </c>
      <c r="N3835" s="13">
        <f t="shared" si="61"/>
        <v>29.1</v>
      </c>
    </row>
    <row r="3836" spans="7:14" x14ac:dyDescent="0.25">
      <c r="G3836" s="3">
        <v>41588</v>
      </c>
      <c r="H3836" t="s">
        <v>25</v>
      </c>
      <c r="I3836" t="s">
        <v>30</v>
      </c>
      <c r="J3836">
        <v>0</v>
      </c>
      <c r="K3836">
        <v>2</v>
      </c>
      <c r="L3836" s="13">
        <f>VLOOKUP(I3836,FormProductsTable[],2,0)*(1-FormTransactionsTable[[#This Row],[Discount]])</f>
        <v>30</v>
      </c>
      <c r="M3836" s="14" t="str">
        <f>VLOOKUP(H3836,FormSalesRepTable[],2,0)</f>
        <v>West</v>
      </c>
      <c r="N3836" s="13">
        <f t="shared" si="61"/>
        <v>60</v>
      </c>
    </row>
    <row r="3837" spans="7:14" x14ac:dyDescent="0.25">
      <c r="G3837" s="3">
        <v>41637</v>
      </c>
      <c r="H3837" t="s">
        <v>81</v>
      </c>
      <c r="I3837" t="s">
        <v>16</v>
      </c>
      <c r="J3837">
        <v>2.5000000000000001E-2</v>
      </c>
      <c r="K3837">
        <v>3</v>
      </c>
      <c r="L3837" s="13">
        <f>VLOOKUP(I3837,FormProductsTable[],2,0)*(1-FormTransactionsTable[[#This Row],[Discount]])</f>
        <v>19.451249999999998</v>
      </c>
      <c r="M3837" s="14" t="str">
        <f>VLOOKUP(H3837,FormSalesRepTable[],2,0)</f>
        <v>West</v>
      </c>
      <c r="N3837" s="13">
        <f t="shared" si="61"/>
        <v>58.35</v>
      </c>
    </row>
    <row r="3838" spans="7:14" x14ac:dyDescent="0.25">
      <c r="G3838" s="3">
        <v>41945</v>
      </c>
      <c r="H3838" t="s">
        <v>76</v>
      </c>
      <c r="I3838" t="s">
        <v>30</v>
      </c>
      <c r="J3838">
        <v>0.02</v>
      </c>
      <c r="K3838">
        <v>2</v>
      </c>
      <c r="L3838" s="13">
        <f>VLOOKUP(I3838,FormProductsTable[],2,0)*(1-FormTransactionsTable[[#This Row],[Discount]])</f>
        <v>29.4</v>
      </c>
      <c r="M3838" s="14" t="str">
        <f>VLOOKUP(H3838,FormSalesRepTable[],2,0)</f>
        <v>MidWest</v>
      </c>
      <c r="N3838" s="13">
        <f t="shared" si="61"/>
        <v>58.8</v>
      </c>
    </row>
    <row r="3839" spans="7:14" x14ac:dyDescent="0.25">
      <c r="G3839" s="3">
        <v>41380</v>
      </c>
      <c r="H3839" t="s">
        <v>54</v>
      </c>
      <c r="I3839" t="s">
        <v>36</v>
      </c>
      <c r="J3839">
        <v>0.01</v>
      </c>
      <c r="K3839">
        <v>3</v>
      </c>
      <c r="L3839" s="13">
        <f>VLOOKUP(I3839,FormProductsTable[],2,0)*(1-FormTransactionsTable[[#This Row],[Discount]])</f>
        <v>24.75</v>
      </c>
      <c r="M3839" s="14" t="str">
        <f>VLOOKUP(H3839,FormSalesRepTable[],2,0)</f>
        <v>South</v>
      </c>
      <c r="N3839" s="13">
        <f t="shared" si="61"/>
        <v>74.25</v>
      </c>
    </row>
    <row r="3840" spans="7:14" x14ac:dyDescent="0.25">
      <c r="G3840" s="3">
        <v>41958</v>
      </c>
      <c r="H3840" t="s">
        <v>10</v>
      </c>
      <c r="I3840" t="s">
        <v>36</v>
      </c>
      <c r="J3840">
        <v>0.01</v>
      </c>
      <c r="K3840">
        <v>3</v>
      </c>
      <c r="L3840" s="13">
        <f>VLOOKUP(I3840,FormProductsTable[],2,0)*(1-FormTransactionsTable[[#This Row],[Discount]])</f>
        <v>24.75</v>
      </c>
      <c r="M3840" s="14" t="str">
        <f>VLOOKUP(H3840,FormSalesRepTable[],2,0)</f>
        <v>West</v>
      </c>
      <c r="N3840" s="13">
        <f t="shared" si="61"/>
        <v>74.25</v>
      </c>
    </row>
    <row r="3841" spans="7:14" x14ac:dyDescent="0.25">
      <c r="G3841" s="3">
        <v>41492</v>
      </c>
      <c r="H3841" t="s">
        <v>28</v>
      </c>
      <c r="I3841" t="s">
        <v>27</v>
      </c>
      <c r="J3841">
        <v>0</v>
      </c>
      <c r="K3841">
        <v>2</v>
      </c>
      <c r="L3841" s="13">
        <f>VLOOKUP(I3841,FormProductsTable[],2,0)*(1-FormTransactionsTable[[#This Row],[Discount]])</f>
        <v>27.5</v>
      </c>
      <c r="M3841" s="14" t="str">
        <f>VLOOKUP(H3841,FormSalesRepTable[],2,0)</f>
        <v>MidWest</v>
      </c>
      <c r="N3841" s="13">
        <f t="shared" si="61"/>
        <v>55</v>
      </c>
    </row>
    <row r="3842" spans="7:14" x14ac:dyDescent="0.25">
      <c r="G3842" s="3">
        <v>41290</v>
      </c>
      <c r="H3842" t="s">
        <v>43</v>
      </c>
      <c r="I3842" t="s">
        <v>36</v>
      </c>
      <c r="J3842">
        <v>2.5000000000000001E-2</v>
      </c>
      <c r="K3842">
        <v>2</v>
      </c>
      <c r="L3842" s="13">
        <f>VLOOKUP(I3842,FormProductsTable[],2,0)*(1-FormTransactionsTable[[#This Row],[Discount]])</f>
        <v>24.375</v>
      </c>
      <c r="M3842" s="14" t="str">
        <f>VLOOKUP(H3842,FormSalesRepTable[],2,0)</f>
        <v>MidWest</v>
      </c>
      <c r="N3842" s="13">
        <f t="shared" si="61"/>
        <v>48.75</v>
      </c>
    </row>
    <row r="3843" spans="7:14" x14ac:dyDescent="0.25">
      <c r="G3843" s="3">
        <v>41960</v>
      </c>
      <c r="H3843" t="s">
        <v>77</v>
      </c>
      <c r="I3843" t="s">
        <v>12</v>
      </c>
      <c r="J3843">
        <v>0</v>
      </c>
      <c r="K3843">
        <v>3</v>
      </c>
      <c r="L3843" s="13">
        <f>VLOOKUP(I3843,FormProductsTable[],2,0)*(1-FormTransactionsTable[[#This Row],[Discount]])</f>
        <v>22.95</v>
      </c>
      <c r="M3843" s="14" t="str">
        <f>VLOOKUP(H3843,FormSalesRepTable[],2,0)</f>
        <v>West</v>
      </c>
      <c r="N3843" s="13">
        <f t="shared" ref="N3843:N3906" si="62">ROUND(L3843*K3843,2)</f>
        <v>68.849999999999994</v>
      </c>
    </row>
    <row r="3844" spans="7:14" x14ac:dyDescent="0.25">
      <c r="G3844" s="3">
        <v>41584</v>
      </c>
      <c r="H3844" t="s">
        <v>55</v>
      </c>
      <c r="I3844" t="s">
        <v>16</v>
      </c>
      <c r="J3844">
        <v>0</v>
      </c>
      <c r="K3844">
        <v>3</v>
      </c>
      <c r="L3844" s="13">
        <f>VLOOKUP(I3844,FormProductsTable[],2,0)*(1-FormTransactionsTable[[#This Row],[Discount]])</f>
        <v>19.95</v>
      </c>
      <c r="M3844" s="14" t="str">
        <f>VLOOKUP(H3844,FormSalesRepTable[],2,0)</f>
        <v>West</v>
      </c>
      <c r="N3844" s="13">
        <f t="shared" si="62"/>
        <v>59.85</v>
      </c>
    </row>
    <row r="3845" spans="7:14" x14ac:dyDescent="0.25">
      <c r="G3845" s="3">
        <v>41995</v>
      </c>
      <c r="H3845" t="s">
        <v>35</v>
      </c>
      <c r="I3845" t="s">
        <v>12</v>
      </c>
      <c r="J3845">
        <v>0</v>
      </c>
      <c r="K3845">
        <v>2</v>
      </c>
      <c r="L3845" s="13">
        <f>VLOOKUP(I3845,FormProductsTable[],2,0)*(1-FormTransactionsTable[[#This Row],[Discount]])</f>
        <v>22.95</v>
      </c>
      <c r="M3845" s="14" t="str">
        <f>VLOOKUP(H3845,FormSalesRepTable[],2,0)</f>
        <v>West</v>
      </c>
      <c r="N3845" s="13">
        <f t="shared" si="62"/>
        <v>45.9</v>
      </c>
    </row>
    <row r="3846" spans="7:14" x14ac:dyDescent="0.25">
      <c r="G3846" s="3">
        <v>41626</v>
      </c>
      <c r="H3846" t="s">
        <v>43</v>
      </c>
      <c r="I3846" t="s">
        <v>12</v>
      </c>
      <c r="J3846">
        <v>0.03</v>
      </c>
      <c r="K3846">
        <v>3</v>
      </c>
      <c r="L3846" s="13">
        <f>VLOOKUP(I3846,FormProductsTable[],2,0)*(1-FormTransactionsTable[[#This Row],[Discount]])</f>
        <v>22.261499999999998</v>
      </c>
      <c r="M3846" s="14" t="str">
        <f>VLOOKUP(H3846,FormSalesRepTable[],2,0)</f>
        <v>MidWest</v>
      </c>
      <c r="N3846" s="13">
        <f t="shared" si="62"/>
        <v>66.78</v>
      </c>
    </row>
    <row r="3847" spans="7:14" x14ac:dyDescent="0.25">
      <c r="G3847" s="3">
        <v>41623</v>
      </c>
      <c r="H3847" t="s">
        <v>40</v>
      </c>
      <c r="I3847" t="s">
        <v>16</v>
      </c>
      <c r="J3847">
        <v>0</v>
      </c>
      <c r="K3847">
        <v>4</v>
      </c>
      <c r="L3847" s="13">
        <f>VLOOKUP(I3847,FormProductsTable[],2,0)*(1-FormTransactionsTable[[#This Row],[Discount]])</f>
        <v>19.95</v>
      </c>
      <c r="M3847" s="14" t="str">
        <f>VLOOKUP(H3847,FormSalesRepTable[],2,0)</f>
        <v>South</v>
      </c>
      <c r="N3847" s="13">
        <f t="shared" si="62"/>
        <v>79.8</v>
      </c>
    </row>
    <row r="3848" spans="7:14" x14ac:dyDescent="0.25">
      <c r="G3848" s="3">
        <v>41625</v>
      </c>
      <c r="H3848" t="s">
        <v>78</v>
      </c>
      <c r="I3848" t="s">
        <v>12</v>
      </c>
      <c r="J3848">
        <v>1.4999999999999999E-2</v>
      </c>
      <c r="K3848">
        <v>2</v>
      </c>
      <c r="L3848" s="13">
        <f>VLOOKUP(I3848,FormProductsTable[],2,0)*(1-FormTransactionsTable[[#This Row],[Discount]])</f>
        <v>22.60575</v>
      </c>
      <c r="M3848" s="14" t="str">
        <f>VLOOKUP(H3848,FormSalesRepTable[],2,0)</f>
        <v>South</v>
      </c>
      <c r="N3848" s="13">
        <f t="shared" si="62"/>
        <v>45.21</v>
      </c>
    </row>
    <row r="3849" spans="7:14" x14ac:dyDescent="0.25">
      <c r="G3849" s="3">
        <v>41977</v>
      </c>
      <c r="H3849" t="s">
        <v>89</v>
      </c>
      <c r="I3849" t="s">
        <v>30</v>
      </c>
      <c r="J3849">
        <v>0</v>
      </c>
      <c r="K3849">
        <v>6</v>
      </c>
      <c r="L3849" s="13">
        <f>VLOOKUP(I3849,FormProductsTable[],2,0)*(1-FormTransactionsTable[[#This Row],[Discount]])</f>
        <v>30</v>
      </c>
      <c r="M3849" s="14" t="str">
        <f>VLOOKUP(H3849,FormSalesRepTable[],2,0)</f>
        <v>West</v>
      </c>
      <c r="N3849" s="13">
        <f t="shared" si="62"/>
        <v>180</v>
      </c>
    </row>
    <row r="3850" spans="7:14" x14ac:dyDescent="0.25">
      <c r="G3850" s="3">
        <v>41990</v>
      </c>
      <c r="H3850" t="s">
        <v>53</v>
      </c>
      <c r="I3850" t="s">
        <v>11</v>
      </c>
      <c r="J3850">
        <v>0</v>
      </c>
      <c r="K3850">
        <v>1</v>
      </c>
      <c r="L3850" s="13">
        <f>VLOOKUP(I3850,FormProductsTable[],2,0)*(1-FormTransactionsTable[[#This Row],[Discount]])</f>
        <v>79.95</v>
      </c>
      <c r="M3850" s="14" t="str">
        <f>VLOOKUP(H3850,FormSalesRepTable[],2,0)</f>
        <v>East</v>
      </c>
      <c r="N3850" s="13">
        <f t="shared" si="62"/>
        <v>79.95</v>
      </c>
    </row>
    <row r="3851" spans="7:14" x14ac:dyDescent="0.25">
      <c r="G3851" s="3">
        <v>41969</v>
      </c>
      <c r="H3851" t="s">
        <v>26</v>
      </c>
      <c r="I3851" t="s">
        <v>21</v>
      </c>
      <c r="J3851">
        <v>0</v>
      </c>
      <c r="K3851">
        <v>2</v>
      </c>
      <c r="L3851" s="13">
        <f>VLOOKUP(I3851,FormProductsTable[],2,0)*(1-FormTransactionsTable[[#This Row],[Discount]])</f>
        <v>25</v>
      </c>
      <c r="M3851" s="14" t="str">
        <f>VLOOKUP(H3851,FormSalesRepTable[],2,0)</f>
        <v>MidWest</v>
      </c>
      <c r="N3851" s="13">
        <f t="shared" si="62"/>
        <v>50</v>
      </c>
    </row>
    <row r="3852" spans="7:14" x14ac:dyDescent="0.25">
      <c r="G3852" s="3">
        <v>41636</v>
      </c>
      <c r="H3852" t="s">
        <v>69</v>
      </c>
      <c r="I3852" t="s">
        <v>11</v>
      </c>
      <c r="J3852">
        <v>1.4999999999999999E-2</v>
      </c>
      <c r="K3852">
        <v>3</v>
      </c>
      <c r="L3852" s="13">
        <f>VLOOKUP(I3852,FormProductsTable[],2,0)*(1-FormTransactionsTable[[#This Row],[Discount]])</f>
        <v>78.750749999999996</v>
      </c>
      <c r="M3852" s="14" t="str">
        <f>VLOOKUP(H3852,FormSalesRepTable[],2,0)</f>
        <v>West</v>
      </c>
      <c r="N3852" s="13">
        <f t="shared" si="62"/>
        <v>236.25</v>
      </c>
    </row>
    <row r="3853" spans="7:14" x14ac:dyDescent="0.25">
      <c r="G3853" s="3">
        <v>41988</v>
      </c>
      <c r="H3853" t="s">
        <v>43</v>
      </c>
      <c r="I3853" t="s">
        <v>24</v>
      </c>
      <c r="J3853">
        <v>1.4999999999999999E-2</v>
      </c>
      <c r="K3853">
        <v>3</v>
      </c>
      <c r="L3853" s="13">
        <f>VLOOKUP(I3853,FormProductsTable[],2,0)*(1-FormTransactionsTable[[#This Row],[Discount]])</f>
        <v>33.49</v>
      </c>
      <c r="M3853" s="14" t="str">
        <f>VLOOKUP(H3853,FormSalesRepTable[],2,0)</f>
        <v>MidWest</v>
      </c>
      <c r="N3853" s="13">
        <f t="shared" si="62"/>
        <v>100.47</v>
      </c>
    </row>
    <row r="3854" spans="7:14" x14ac:dyDescent="0.25">
      <c r="G3854" s="3">
        <v>41587</v>
      </c>
      <c r="H3854" t="s">
        <v>26</v>
      </c>
      <c r="I3854" t="s">
        <v>24</v>
      </c>
      <c r="J3854">
        <v>2.5000000000000001E-2</v>
      </c>
      <c r="K3854">
        <v>3</v>
      </c>
      <c r="L3854" s="13">
        <f>VLOOKUP(I3854,FormProductsTable[],2,0)*(1-FormTransactionsTable[[#This Row],[Discount]])</f>
        <v>33.15</v>
      </c>
      <c r="M3854" s="14" t="str">
        <f>VLOOKUP(H3854,FormSalesRepTable[],2,0)</f>
        <v>MidWest</v>
      </c>
      <c r="N3854" s="13">
        <f t="shared" si="62"/>
        <v>99.45</v>
      </c>
    </row>
    <row r="3855" spans="7:14" x14ac:dyDescent="0.25">
      <c r="G3855" s="3">
        <v>41283</v>
      </c>
      <c r="H3855" t="s">
        <v>93</v>
      </c>
      <c r="I3855" t="s">
        <v>36</v>
      </c>
      <c r="J3855">
        <v>0.03</v>
      </c>
      <c r="K3855">
        <v>3</v>
      </c>
      <c r="L3855" s="13">
        <f>VLOOKUP(I3855,FormProductsTable[],2,0)*(1-FormTransactionsTable[[#This Row],[Discount]])</f>
        <v>24.25</v>
      </c>
      <c r="M3855" s="14" t="str">
        <f>VLOOKUP(H3855,FormSalesRepTable[],2,0)</f>
        <v>MidWest</v>
      </c>
      <c r="N3855" s="13">
        <f t="shared" si="62"/>
        <v>72.75</v>
      </c>
    </row>
    <row r="3856" spans="7:14" x14ac:dyDescent="0.25">
      <c r="G3856" s="3">
        <v>41627</v>
      </c>
      <c r="H3856" t="s">
        <v>52</v>
      </c>
      <c r="I3856" t="s">
        <v>24</v>
      </c>
      <c r="J3856">
        <v>0.03</v>
      </c>
      <c r="K3856">
        <v>3</v>
      </c>
      <c r="L3856" s="13">
        <f>VLOOKUP(I3856,FormProductsTable[],2,0)*(1-FormTransactionsTable[[#This Row],[Discount]])</f>
        <v>32.979999999999997</v>
      </c>
      <c r="M3856" s="14" t="str">
        <f>VLOOKUP(H3856,FormSalesRepTable[],2,0)</f>
        <v>West</v>
      </c>
      <c r="N3856" s="13">
        <f t="shared" si="62"/>
        <v>98.94</v>
      </c>
    </row>
    <row r="3857" spans="7:14" x14ac:dyDescent="0.25">
      <c r="G3857" s="3">
        <v>41628</v>
      </c>
      <c r="H3857" t="s">
        <v>84</v>
      </c>
      <c r="I3857" t="s">
        <v>30</v>
      </c>
      <c r="J3857">
        <v>0</v>
      </c>
      <c r="K3857">
        <v>3</v>
      </c>
      <c r="L3857" s="13">
        <f>VLOOKUP(I3857,FormProductsTable[],2,0)*(1-FormTransactionsTable[[#This Row],[Discount]])</f>
        <v>30</v>
      </c>
      <c r="M3857" s="14" t="str">
        <f>VLOOKUP(H3857,FormSalesRepTable[],2,0)</f>
        <v>West</v>
      </c>
      <c r="N3857" s="13">
        <f t="shared" si="62"/>
        <v>90</v>
      </c>
    </row>
    <row r="3858" spans="7:14" x14ac:dyDescent="0.25">
      <c r="G3858" s="3">
        <v>41985</v>
      </c>
      <c r="H3858" t="s">
        <v>42</v>
      </c>
      <c r="I3858" t="s">
        <v>12</v>
      </c>
      <c r="J3858">
        <v>0.02</v>
      </c>
      <c r="K3858">
        <v>3</v>
      </c>
      <c r="L3858" s="13">
        <f>VLOOKUP(I3858,FormProductsTable[],2,0)*(1-FormTransactionsTable[[#This Row],[Discount]])</f>
        <v>22.491</v>
      </c>
      <c r="M3858" s="14" t="str">
        <f>VLOOKUP(H3858,FormSalesRepTable[],2,0)</f>
        <v>MidWest</v>
      </c>
      <c r="N3858" s="13">
        <f t="shared" si="62"/>
        <v>67.47</v>
      </c>
    </row>
    <row r="3859" spans="7:14" x14ac:dyDescent="0.25">
      <c r="G3859" s="3">
        <v>41449</v>
      </c>
      <c r="H3859" t="s">
        <v>74</v>
      </c>
      <c r="I3859" t="s">
        <v>7</v>
      </c>
      <c r="J3859">
        <v>2.5000000000000001E-2</v>
      </c>
      <c r="K3859">
        <v>2</v>
      </c>
      <c r="L3859" s="13">
        <f>VLOOKUP(I3859,FormProductsTable[],2,0)*(1-FormTransactionsTable[[#This Row],[Discount]])</f>
        <v>20.474999999999998</v>
      </c>
      <c r="M3859" s="14" t="str">
        <f>VLOOKUP(H3859,FormSalesRepTable[],2,0)</f>
        <v>West</v>
      </c>
      <c r="N3859" s="13">
        <f t="shared" si="62"/>
        <v>40.950000000000003</v>
      </c>
    </row>
    <row r="3860" spans="7:14" x14ac:dyDescent="0.25">
      <c r="G3860" s="3">
        <v>41599</v>
      </c>
      <c r="H3860" t="s">
        <v>81</v>
      </c>
      <c r="I3860" t="s">
        <v>17</v>
      </c>
      <c r="J3860">
        <v>0.03</v>
      </c>
      <c r="K3860">
        <v>1</v>
      </c>
      <c r="L3860" s="13">
        <f>VLOOKUP(I3860,FormProductsTable[],2,0)*(1-FormTransactionsTable[[#This Row],[Discount]])</f>
        <v>22.261499999999998</v>
      </c>
      <c r="M3860" s="14" t="str">
        <f>VLOOKUP(H3860,FormSalesRepTable[],2,0)</f>
        <v>West</v>
      </c>
      <c r="N3860" s="13">
        <f t="shared" si="62"/>
        <v>22.26</v>
      </c>
    </row>
    <row r="3861" spans="7:14" x14ac:dyDescent="0.25">
      <c r="G3861" s="3">
        <v>41984</v>
      </c>
      <c r="H3861" t="s">
        <v>90</v>
      </c>
      <c r="I3861" t="s">
        <v>21</v>
      </c>
      <c r="J3861">
        <v>0.01</v>
      </c>
      <c r="K3861">
        <v>2</v>
      </c>
      <c r="L3861" s="13">
        <f>VLOOKUP(I3861,FormProductsTable[],2,0)*(1-FormTransactionsTable[[#This Row],[Discount]])</f>
        <v>24.75</v>
      </c>
      <c r="M3861" s="14" t="str">
        <f>VLOOKUP(H3861,FormSalesRepTable[],2,0)</f>
        <v>East</v>
      </c>
      <c r="N3861" s="13">
        <f t="shared" si="62"/>
        <v>49.5</v>
      </c>
    </row>
    <row r="3862" spans="7:14" x14ac:dyDescent="0.25">
      <c r="G3862" s="3">
        <v>41852</v>
      </c>
      <c r="H3862" t="s">
        <v>46</v>
      </c>
      <c r="I3862" t="s">
        <v>17</v>
      </c>
      <c r="J3862">
        <v>0.01</v>
      </c>
      <c r="K3862">
        <v>2</v>
      </c>
      <c r="L3862" s="13">
        <f>VLOOKUP(I3862,FormProductsTable[],2,0)*(1-FormTransactionsTable[[#This Row],[Discount]])</f>
        <v>22.720499999999998</v>
      </c>
      <c r="M3862" s="14" t="str">
        <f>VLOOKUP(H3862,FormSalesRepTable[],2,0)</f>
        <v>South</v>
      </c>
      <c r="N3862" s="13">
        <f t="shared" si="62"/>
        <v>45.44</v>
      </c>
    </row>
    <row r="3863" spans="7:14" x14ac:dyDescent="0.25">
      <c r="G3863" s="3">
        <v>42001</v>
      </c>
      <c r="H3863" t="s">
        <v>26</v>
      </c>
      <c r="I3863" t="s">
        <v>12</v>
      </c>
      <c r="J3863">
        <v>2.5000000000000001E-2</v>
      </c>
      <c r="K3863">
        <v>3</v>
      </c>
      <c r="L3863" s="13">
        <f>VLOOKUP(I3863,FormProductsTable[],2,0)*(1-FormTransactionsTable[[#This Row],[Discount]])</f>
        <v>22.376249999999999</v>
      </c>
      <c r="M3863" s="14" t="str">
        <f>VLOOKUP(H3863,FormSalesRepTable[],2,0)</f>
        <v>MidWest</v>
      </c>
      <c r="N3863" s="13">
        <f t="shared" si="62"/>
        <v>67.13</v>
      </c>
    </row>
    <row r="3864" spans="7:14" x14ac:dyDescent="0.25">
      <c r="G3864" s="3">
        <v>41613</v>
      </c>
      <c r="H3864" t="s">
        <v>53</v>
      </c>
      <c r="I3864" t="s">
        <v>7</v>
      </c>
      <c r="J3864">
        <v>0.02</v>
      </c>
      <c r="K3864">
        <v>1</v>
      </c>
      <c r="L3864" s="13">
        <f>VLOOKUP(I3864,FormProductsTable[],2,0)*(1-FormTransactionsTable[[#This Row],[Discount]])</f>
        <v>20.58</v>
      </c>
      <c r="M3864" s="14" t="str">
        <f>VLOOKUP(H3864,FormSalesRepTable[],2,0)</f>
        <v>East</v>
      </c>
      <c r="N3864" s="13">
        <f t="shared" si="62"/>
        <v>20.58</v>
      </c>
    </row>
    <row r="3865" spans="7:14" x14ac:dyDescent="0.25">
      <c r="G3865" s="3">
        <v>41595</v>
      </c>
      <c r="H3865" t="s">
        <v>52</v>
      </c>
      <c r="I3865" t="s">
        <v>16</v>
      </c>
      <c r="J3865">
        <v>0</v>
      </c>
      <c r="K3865">
        <v>3</v>
      </c>
      <c r="L3865" s="13">
        <f>VLOOKUP(I3865,FormProductsTable[],2,0)*(1-FormTransactionsTable[[#This Row],[Discount]])</f>
        <v>19.95</v>
      </c>
      <c r="M3865" s="14" t="str">
        <f>VLOOKUP(H3865,FormSalesRepTable[],2,0)</f>
        <v>West</v>
      </c>
      <c r="N3865" s="13">
        <f t="shared" si="62"/>
        <v>59.85</v>
      </c>
    </row>
    <row r="3866" spans="7:14" x14ac:dyDescent="0.25">
      <c r="G3866" s="3">
        <v>41342</v>
      </c>
      <c r="H3866" t="s">
        <v>74</v>
      </c>
      <c r="I3866" t="s">
        <v>12</v>
      </c>
      <c r="J3866">
        <v>0.03</v>
      </c>
      <c r="K3866">
        <v>3</v>
      </c>
      <c r="L3866" s="13">
        <f>VLOOKUP(I3866,FormProductsTable[],2,0)*(1-FormTransactionsTable[[#This Row],[Discount]])</f>
        <v>22.261499999999998</v>
      </c>
      <c r="M3866" s="14" t="str">
        <f>VLOOKUP(H3866,FormSalesRepTable[],2,0)</f>
        <v>West</v>
      </c>
      <c r="N3866" s="13">
        <f t="shared" si="62"/>
        <v>66.78</v>
      </c>
    </row>
    <row r="3867" spans="7:14" x14ac:dyDescent="0.25">
      <c r="G3867" s="3">
        <v>41685</v>
      </c>
      <c r="H3867" t="s">
        <v>55</v>
      </c>
      <c r="I3867" t="s">
        <v>7</v>
      </c>
      <c r="J3867">
        <v>0</v>
      </c>
      <c r="K3867">
        <v>1</v>
      </c>
      <c r="L3867" s="13">
        <f>VLOOKUP(I3867,FormProductsTable[],2,0)*(1-FormTransactionsTable[[#This Row],[Discount]])</f>
        <v>21</v>
      </c>
      <c r="M3867" s="14" t="str">
        <f>VLOOKUP(H3867,FormSalesRepTable[],2,0)</f>
        <v>West</v>
      </c>
      <c r="N3867" s="13">
        <f t="shared" si="62"/>
        <v>21</v>
      </c>
    </row>
    <row r="3868" spans="7:14" x14ac:dyDescent="0.25">
      <c r="G3868" s="3">
        <v>41729</v>
      </c>
      <c r="H3868" t="s">
        <v>29</v>
      </c>
      <c r="I3868" t="s">
        <v>11</v>
      </c>
      <c r="J3868">
        <v>0.03</v>
      </c>
      <c r="K3868">
        <v>1</v>
      </c>
      <c r="L3868" s="13">
        <f>VLOOKUP(I3868,FormProductsTable[],2,0)*(1-FormTransactionsTable[[#This Row],[Discount]])</f>
        <v>77.551500000000004</v>
      </c>
      <c r="M3868" s="14" t="str">
        <f>VLOOKUP(H3868,FormSalesRepTable[],2,0)</f>
        <v>East</v>
      </c>
      <c r="N3868" s="13">
        <f t="shared" si="62"/>
        <v>77.55</v>
      </c>
    </row>
    <row r="3869" spans="7:14" x14ac:dyDescent="0.25">
      <c r="G3869" s="3">
        <v>42003</v>
      </c>
      <c r="H3869" t="s">
        <v>86</v>
      </c>
      <c r="I3869" t="s">
        <v>21</v>
      </c>
      <c r="J3869">
        <v>0</v>
      </c>
      <c r="K3869">
        <v>11</v>
      </c>
      <c r="L3869" s="13">
        <f>VLOOKUP(I3869,FormProductsTable[],2,0)*(1-FormTransactionsTable[[#This Row],[Discount]])</f>
        <v>25</v>
      </c>
      <c r="M3869" s="14" t="str">
        <f>VLOOKUP(H3869,FormSalesRepTable[],2,0)</f>
        <v>South</v>
      </c>
      <c r="N3869" s="13">
        <f t="shared" si="62"/>
        <v>275</v>
      </c>
    </row>
    <row r="3870" spans="7:14" x14ac:dyDescent="0.25">
      <c r="G3870" s="3">
        <v>41558</v>
      </c>
      <c r="H3870" t="s">
        <v>20</v>
      </c>
      <c r="I3870" t="s">
        <v>16</v>
      </c>
      <c r="J3870">
        <v>0</v>
      </c>
      <c r="K3870">
        <v>2</v>
      </c>
      <c r="L3870" s="13">
        <f>VLOOKUP(I3870,FormProductsTable[],2,0)*(1-FormTransactionsTable[[#This Row],[Discount]])</f>
        <v>19.95</v>
      </c>
      <c r="M3870" s="14" t="str">
        <f>VLOOKUP(H3870,FormSalesRepTable[],2,0)</f>
        <v>West</v>
      </c>
      <c r="N3870" s="13">
        <f t="shared" si="62"/>
        <v>39.9</v>
      </c>
    </row>
    <row r="3871" spans="7:14" x14ac:dyDescent="0.25">
      <c r="G3871" s="3">
        <v>41387</v>
      </c>
      <c r="H3871" t="s">
        <v>84</v>
      </c>
      <c r="I3871" t="s">
        <v>24</v>
      </c>
      <c r="J3871">
        <v>0</v>
      </c>
      <c r="K3871">
        <v>1</v>
      </c>
      <c r="L3871" s="13">
        <f>VLOOKUP(I3871,FormProductsTable[],2,0)*(1-FormTransactionsTable[[#This Row],[Discount]])</f>
        <v>34</v>
      </c>
      <c r="M3871" s="14" t="str">
        <f>VLOOKUP(H3871,FormSalesRepTable[],2,0)</f>
        <v>West</v>
      </c>
      <c r="N3871" s="13">
        <f t="shared" si="62"/>
        <v>34</v>
      </c>
    </row>
    <row r="3872" spans="7:14" x14ac:dyDescent="0.25">
      <c r="G3872" s="3">
        <v>41492</v>
      </c>
      <c r="H3872" t="s">
        <v>42</v>
      </c>
      <c r="I3872" t="s">
        <v>33</v>
      </c>
      <c r="J3872">
        <v>0.02</v>
      </c>
      <c r="K3872">
        <v>3</v>
      </c>
      <c r="L3872" s="13">
        <f>VLOOKUP(I3872,FormProductsTable[],2,0)*(1-FormTransactionsTable[[#This Row],[Discount]])</f>
        <v>23.03</v>
      </c>
      <c r="M3872" s="14" t="str">
        <f>VLOOKUP(H3872,FormSalesRepTable[],2,0)</f>
        <v>MidWest</v>
      </c>
      <c r="N3872" s="13">
        <f t="shared" si="62"/>
        <v>69.09</v>
      </c>
    </row>
    <row r="3873" spans="7:14" x14ac:dyDescent="0.25">
      <c r="G3873" s="3">
        <v>41967</v>
      </c>
      <c r="H3873" t="s">
        <v>10</v>
      </c>
      <c r="I3873" t="s">
        <v>24</v>
      </c>
      <c r="J3873">
        <v>0.01</v>
      </c>
      <c r="K3873">
        <v>2</v>
      </c>
      <c r="L3873" s="13">
        <f>VLOOKUP(I3873,FormProductsTable[],2,0)*(1-FormTransactionsTable[[#This Row],[Discount]])</f>
        <v>33.659999999999997</v>
      </c>
      <c r="M3873" s="14" t="str">
        <f>VLOOKUP(H3873,FormSalesRepTable[],2,0)</f>
        <v>West</v>
      </c>
      <c r="N3873" s="13">
        <f t="shared" si="62"/>
        <v>67.319999999999993</v>
      </c>
    </row>
    <row r="3874" spans="7:14" x14ac:dyDescent="0.25">
      <c r="G3874" s="3">
        <v>41625</v>
      </c>
      <c r="H3874" t="s">
        <v>57</v>
      </c>
      <c r="I3874" t="s">
        <v>24</v>
      </c>
      <c r="J3874">
        <v>0.02</v>
      </c>
      <c r="K3874">
        <v>1</v>
      </c>
      <c r="L3874" s="13">
        <f>VLOOKUP(I3874,FormProductsTable[],2,0)*(1-FormTransactionsTable[[#This Row],[Discount]])</f>
        <v>33.32</v>
      </c>
      <c r="M3874" s="14" t="str">
        <f>VLOOKUP(H3874,FormSalesRepTable[],2,0)</f>
        <v>East</v>
      </c>
      <c r="N3874" s="13">
        <f t="shared" si="62"/>
        <v>33.32</v>
      </c>
    </row>
    <row r="3875" spans="7:14" x14ac:dyDescent="0.25">
      <c r="G3875" s="3">
        <v>41295</v>
      </c>
      <c r="H3875" t="s">
        <v>70</v>
      </c>
      <c r="I3875" t="s">
        <v>12</v>
      </c>
      <c r="J3875">
        <v>1.4999999999999999E-2</v>
      </c>
      <c r="K3875">
        <v>2</v>
      </c>
      <c r="L3875" s="13">
        <f>VLOOKUP(I3875,FormProductsTable[],2,0)*(1-FormTransactionsTable[[#This Row],[Discount]])</f>
        <v>22.60575</v>
      </c>
      <c r="M3875" s="14" t="str">
        <f>VLOOKUP(H3875,FormSalesRepTable[],2,0)</f>
        <v>MidWest</v>
      </c>
      <c r="N3875" s="13">
        <f t="shared" si="62"/>
        <v>45.21</v>
      </c>
    </row>
    <row r="3876" spans="7:14" x14ac:dyDescent="0.25">
      <c r="G3876" s="3">
        <v>41954</v>
      </c>
      <c r="H3876" t="s">
        <v>53</v>
      </c>
      <c r="I3876" t="s">
        <v>27</v>
      </c>
      <c r="J3876">
        <v>0.02</v>
      </c>
      <c r="K3876">
        <v>3</v>
      </c>
      <c r="L3876" s="13">
        <f>VLOOKUP(I3876,FormProductsTable[],2,0)*(1-FormTransactionsTable[[#This Row],[Discount]])</f>
        <v>26.95</v>
      </c>
      <c r="M3876" s="14" t="str">
        <f>VLOOKUP(H3876,FormSalesRepTable[],2,0)</f>
        <v>East</v>
      </c>
      <c r="N3876" s="13">
        <f t="shared" si="62"/>
        <v>80.849999999999994</v>
      </c>
    </row>
    <row r="3877" spans="7:14" x14ac:dyDescent="0.25">
      <c r="G3877" s="3">
        <v>41659</v>
      </c>
      <c r="H3877" t="s">
        <v>49</v>
      </c>
      <c r="I3877" t="s">
        <v>16</v>
      </c>
      <c r="J3877">
        <v>0.03</v>
      </c>
      <c r="K3877">
        <v>3</v>
      </c>
      <c r="L3877" s="13">
        <f>VLOOKUP(I3877,FormProductsTable[],2,0)*(1-FormTransactionsTable[[#This Row],[Discount]])</f>
        <v>19.351499999999998</v>
      </c>
      <c r="M3877" s="14" t="str">
        <f>VLOOKUP(H3877,FormSalesRepTable[],2,0)</f>
        <v>MidWest</v>
      </c>
      <c r="N3877" s="13">
        <f t="shared" si="62"/>
        <v>58.05</v>
      </c>
    </row>
    <row r="3878" spans="7:14" x14ac:dyDescent="0.25">
      <c r="G3878" s="3">
        <v>41579</v>
      </c>
      <c r="H3878" t="s">
        <v>68</v>
      </c>
      <c r="I3878" t="s">
        <v>24</v>
      </c>
      <c r="J3878">
        <v>0</v>
      </c>
      <c r="K3878">
        <v>1</v>
      </c>
      <c r="L3878" s="13">
        <f>VLOOKUP(I3878,FormProductsTable[],2,0)*(1-FormTransactionsTable[[#This Row],[Discount]])</f>
        <v>34</v>
      </c>
      <c r="M3878" s="14" t="str">
        <f>VLOOKUP(H3878,FormSalesRepTable[],2,0)</f>
        <v>MidWest</v>
      </c>
      <c r="N3878" s="13">
        <f t="shared" si="62"/>
        <v>34</v>
      </c>
    </row>
    <row r="3879" spans="7:14" x14ac:dyDescent="0.25">
      <c r="G3879" s="3">
        <v>41612</v>
      </c>
      <c r="H3879" t="s">
        <v>50</v>
      </c>
      <c r="I3879" t="s">
        <v>12</v>
      </c>
      <c r="J3879">
        <v>0.03</v>
      </c>
      <c r="K3879">
        <v>1</v>
      </c>
      <c r="L3879" s="13">
        <f>VLOOKUP(I3879,FormProductsTable[],2,0)*(1-FormTransactionsTable[[#This Row],[Discount]])</f>
        <v>22.261499999999998</v>
      </c>
      <c r="M3879" s="14" t="str">
        <f>VLOOKUP(H3879,FormSalesRepTable[],2,0)</f>
        <v>West</v>
      </c>
      <c r="N3879" s="13">
        <f t="shared" si="62"/>
        <v>22.26</v>
      </c>
    </row>
    <row r="3880" spans="7:14" x14ac:dyDescent="0.25">
      <c r="G3880" s="3">
        <v>41752</v>
      </c>
      <c r="H3880" t="s">
        <v>22</v>
      </c>
      <c r="I3880" t="s">
        <v>27</v>
      </c>
      <c r="J3880">
        <v>0</v>
      </c>
      <c r="K3880">
        <v>1</v>
      </c>
      <c r="L3880" s="13">
        <f>VLOOKUP(I3880,FormProductsTable[],2,0)*(1-FormTransactionsTable[[#This Row],[Discount]])</f>
        <v>27.5</v>
      </c>
      <c r="M3880" s="14" t="str">
        <f>VLOOKUP(H3880,FormSalesRepTable[],2,0)</f>
        <v>East</v>
      </c>
      <c r="N3880" s="13">
        <f t="shared" si="62"/>
        <v>27.5</v>
      </c>
    </row>
    <row r="3881" spans="7:14" x14ac:dyDescent="0.25">
      <c r="G3881" s="3">
        <v>41962</v>
      </c>
      <c r="H3881" t="s">
        <v>68</v>
      </c>
      <c r="I3881" t="s">
        <v>24</v>
      </c>
      <c r="J3881">
        <v>2.5000000000000001E-2</v>
      </c>
      <c r="K3881">
        <v>24</v>
      </c>
      <c r="L3881" s="13">
        <f>VLOOKUP(I3881,FormProductsTable[],2,0)*(1-FormTransactionsTable[[#This Row],[Discount]])</f>
        <v>33.15</v>
      </c>
      <c r="M3881" s="14" t="str">
        <f>VLOOKUP(H3881,FormSalesRepTable[],2,0)</f>
        <v>MidWest</v>
      </c>
      <c r="N3881" s="13">
        <f t="shared" si="62"/>
        <v>795.6</v>
      </c>
    </row>
    <row r="3882" spans="7:14" x14ac:dyDescent="0.25">
      <c r="G3882" s="3">
        <v>41637</v>
      </c>
      <c r="H3882" t="s">
        <v>68</v>
      </c>
      <c r="I3882" t="s">
        <v>16</v>
      </c>
      <c r="J3882">
        <v>0</v>
      </c>
      <c r="K3882">
        <v>3</v>
      </c>
      <c r="L3882" s="13">
        <f>VLOOKUP(I3882,FormProductsTable[],2,0)*(1-FormTransactionsTable[[#This Row],[Discount]])</f>
        <v>19.95</v>
      </c>
      <c r="M3882" s="14" t="str">
        <f>VLOOKUP(H3882,FormSalesRepTable[],2,0)</f>
        <v>MidWest</v>
      </c>
      <c r="N3882" s="13">
        <f t="shared" si="62"/>
        <v>59.85</v>
      </c>
    </row>
    <row r="3883" spans="7:14" x14ac:dyDescent="0.25">
      <c r="G3883" s="3">
        <v>41635</v>
      </c>
      <c r="H3883" t="s">
        <v>31</v>
      </c>
      <c r="I3883" t="s">
        <v>21</v>
      </c>
      <c r="J3883">
        <v>0</v>
      </c>
      <c r="K3883">
        <v>2</v>
      </c>
      <c r="L3883" s="13">
        <f>VLOOKUP(I3883,FormProductsTable[],2,0)*(1-FormTransactionsTable[[#This Row],[Discount]])</f>
        <v>25</v>
      </c>
      <c r="M3883" s="14" t="str">
        <f>VLOOKUP(H3883,FormSalesRepTable[],2,0)</f>
        <v>West</v>
      </c>
      <c r="N3883" s="13">
        <f t="shared" si="62"/>
        <v>50</v>
      </c>
    </row>
    <row r="3884" spans="7:14" x14ac:dyDescent="0.25">
      <c r="G3884" s="3">
        <v>41986</v>
      </c>
      <c r="H3884" t="s">
        <v>81</v>
      </c>
      <c r="I3884" t="s">
        <v>24</v>
      </c>
      <c r="J3884">
        <v>0</v>
      </c>
      <c r="K3884">
        <v>2</v>
      </c>
      <c r="L3884" s="13">
        <f>VLOOKUP(I3884,FormProductsTable[],2,0)*(1-FormTransactionsTable[[#This Row],[Discount]])</f>
        <v>34</v>
      </c>
      <c r="M3884" s="14" t="str">
        <f>VLOOKUP(H3884,FormSalesRepTable[],2,0)</f>
        <v>West</v>
      </c>
      <c r="N3884" s="13">
        <f t="shared" si="62"/>
        <v>68</v>
      </c>
    </row>
    <row r="3885" spans="7:14" x14ac:dyDescent="0.25">
      <c r="G3885" s="3">
        <v>41616</v>
      </c>
      <c r="H3885" t="s">
        <v>45</v>
      </c>
      <c r="I3885" t="s">
        <v>16</v>
      </c>
      <c r="J3885">
        <v>0</v>
      </c>
      <c r="K3885">
        <v>15</v>
      </c>
      <c r="L3885" s="13">
        <f>VLOOKUP(I3885,FormProductsTable[],2,0)*(1-FormTransactionsTable[[#This Row],[Discount]])</f>
        <v>19.95</v>
      </c>
      <c r="M3885" s="14" t="str">
        <f>VLOOKUP(H3885,FormSalesRepTable[],2,0)</f>
        <v>MidWest</v>
      </c>
      <c r="N3885" s="13">
        <f t="shared" si="62"/>
        <v>299.25</v>
      </c>
    </row>
    <row r="3886" spans="7:14" x14ac:dyDescent="0.25">
      <c r="G3886" s="3">
        <v>42000</v>
      </c>
      <c r="H3886" t="s">
        <v>18</v>
      </c>
      <c r="I3886" t="s">
        <v>24</v>
      </c>
      <c r="J3886">
        <v>0</v>
      </c>
      <c r="K3886">
        <v>1</v>
      </c>
      <c r="L3886" s="13">
        <f>VLOOKUP(I3886,FormProductsTable[],2,0)*(1-FormTransactionsTable[[#This Row],[Discount]])</f>
        <v>34</v>
      </c>
      <c r="M3886" s="14" t="str">
        <f>VLOOKUP(H3886,FormSalesRepTable[],2,0)</f>
        <v>East</v>
      </c>
      <c r="N3886" s="13">
        <f t="shared" si="62"/>
        <v>34</v>
      </c>
    </row>
    <row r="3887" spans="7:14" x14ac:dyDescent="0.25">
      <c r="G3887" s="3">
        <v>41966</v>
      </c>
      <c r="H3887" t="s">
        <v>32</v>
      </c>
      <c r="I3887" t="s">
        <v>16</v>
      </c>
      <c r="J3887">
        <v>0.02</v>
      </c>
      <c r="K3887">
        <v>2</v>
      </c>
      <c r="L3887" s="13">
        <f>VLOOKUP(I3887,FormProductsTable[],2,0)*(1-FormTransactionsTable[[#This Row],[Discount]])</f>
        <v>19.550999999999998</v>
      </c>
      <c r="M3887" s="14" t="str">
        <f>VLOOKUP(H3887,FormSalesRepTable[],2,0)</f>
        <v>MidWest</v>
      </c>
      <c r="N3887" s="13">
        <f t="shared" si="62"/>
        <v>39.1</v>
      </c>
    </row>
    <row r="3888" spans="7:14" x14ac:dyDescent="0.25">
      <c r="G3888" s="3">
        <v>41695</v>
      </c>
      <c r="H3888" t="s">
        <v>53</v>
      </c>
      <c r="I3888" t="s">
        <v>12</v>
      </c>
      <c r="J3888">
        <v>0</v>
      </c>
      <c r="K3888">
        <v>4</v>
      </c>
      <c r="L3888" s="13">
        <f>VLOOKUP(I3888,FormProductsTable[],2,0)*(1-FormTransactionsTable[[#This Row],[Discount]])</f>
        <v>22.95</v>
      </c>
      <c r="M3888" s="14" t="str">
        <f>VLOOKUP(H3888,FormSalesRepTable[],2,0)</f>
        <v>East</v>
      </c>
      <c r="N3888" s="13">
        <f t="shared" si="62"/>
        <v>91.8</v>
      </c>
    </row>
    <row r="3889" spans="7:14" x14ac:dyDescent="0.25">
      <c r="G3889" s="3">
        <v>41595</v>
      </c>
      <c r="H3889" t="s">
        <v>45</v>
      </c>
      <c r="I3889" t="s">
        <v>24</v>
      </c>
      <c r="J3889">
        <v>0</v>
      </c>
      <c r="K3889">
        <v>5</v>
      </c>
      <c r="L3889" s="13">
        <f>VLOOKUP(I3889,FormProductsTable[],2,0)*(1-FormTransactionsTable[[#This Row],[Discount]])</f>
        <v>34</v>
      </c>
      <c r="M3889" s="14" t="str">
        <f>VLOOKUP(H3889,FormSalesRepTable[],2,0)</f>
        <v>MidWest</v>
      </c>
      <c r="N3889" s="13">
        <f t="shared" si="62"/>
        <v>170</v>
      </c>
    </row>
    <row r="3890" spans="7:14" x14ac:dyDescent="0.25">
      <c r="G3890" s="3">
        <v>41562</v>
      </c>
      <c r="H3890" t="s">
        <v>64</v>
      </c>
      <c r="I3890" t="s">
        <v>12</v>
      </c>
      <c r="J3890">
        <v>0</v>
      </c>
      <c r="K3890">
        <v>1</v>
      </c>
      <c r="L3890" s="13">
        <f>VLOOKUP(I3890,FormProductsTable[],2,0)*(1-FormTransactionsTable[[#This Row],[Discount]])</f>
        <v>22.95</v>
      </c>
      <c r="M3890" s="14" t="str">
        <f>VLOOKUP(H3890,FormSalesRepTable[],2,0)</f>
        <v>West</v>
      </c>
      <c r="N3890" s="13">
        <f t="shared" si="62"/>
        <v>22.95</v>
      </c>
    </row>
    <row r="3891" spans="7:14" x14ac:dyDescent="0.25">
      <c r="G3891" s="3">
        <v>41989</v>
      </c>
      <c r="H3891" t="s">
        <v>93</v>
      </c>
      <c r="I3891" t="s">
        <v>7</v>
      </c>
      <c r="J3891">
        <v>0</v>
      </c>
      <c r="K3891">
        <v>1</v>
      </c>
      <c r="L3891" s="13">
        <f>VLOOKUP(I3891,FormProductsTable[],2,0)*(1-FormTransactionsTable[[#This Row],[Discount]])</f>
        <v>21</v>
      </c>
      <c r="M3891" s="14" t="str">
        <f>VLOOKUP(H3891,FormSalesRepTable[],2,0)</f>
        <v>MidWest</v>
      </c>
      <c r="N3891" s="13">
        <f t="shared" si="62"/>
        <v>21</v>
      </c>
    </row>
    <row r="3892" spans="7:14" x14ac:dyDescent="0.25">
      <c r="G3892" s="3">
        <v>41877</v>
      </c>
      <c r="H3892" t="s">
        <v>37</v>
      </c>
      <c r="I3892" t="s">
        <v>16</v>
      </c>
      <c r="J3892">
        <v>0</v>
      </c>
      <c r="K3892">
        <v>3</v>
      </c>
      <c r="L3892" s="13">
        <f>VLOOKUP(I3892,FormProductsTable[],2,0)*(1-FormTransactionsTable[[#This Row],[Discount]])</f>
        <v>19.95</v>
      </c>
      <c r="M3892" s="14" t="str">
        <f>VLOOKUP(H3892,FormSalesRepTable[],2,0)</f>
        <v>South</v>
      </c>
      <c r="N3892" s="13">
        <f t="shared" si="62"/>
        <v>59.85</v>
      </c>
    </row>
    <row r="3893" spans="7:14" x14ac:dyDescent="0.25">
      <c r="G3893" s="3">
        <v>41617</v>
      </c>
      <c r="H3893" t="s">
        <v>76</v>
      </c>
      <c r="I3893" t="s">
        <v>16</v>
      </c>
      <c r="J3893">
        <v>0</v>
      </c>
      <c r="K3893">
        <v>1</v>
      </c>
      <c r="L3893" s="13">
        <f>VLOOKUP(I3893,FormProductsTable[],2,0)*(1-FormTransactionsTable[[#This Row],[Discount]])</f>
        <v>19.95</v>
      </c>
      <c r="M3893" s="14" t="str">
        <f>VLOOKUP(H3893,FormSalesRepTable[],2,0)</f>
        <v>MidWest</v>
      </c>
      <c r="N3893" s="13">
        <f t="shared" si="62"/>
        <v>19.95</v>
      </c>
    </row>
    <row r="3894" spans="7:14" x14ac:dyDescent="0.25">
      <c r="G3894" s="3">
        <v>41591</v>
      </c>
      <c r="H3894" t="s">
        <v>43</v>
      </c>
      <c r="I3894" t="s">
        <v>17</v>
      </c>
      <c r="J3894">
        <v>1.4999999999999999E-2</v>
      </c>
      <c r="K3894">
        <v>21</v>
      </c>
      <c r="L3894" s="13">
        <f>VLOOKUP(I3894,FormProductsTable[],2,0)*(1-FormTransactionsTable[[#This Row],[Discount]])</f>
        <v>22.60575</v>
      </c>
      <c r="M3894" s="14" t="str">
        <f>VLOOKUP(H3894,FormSalesRepTable[],2,0)</f>
        <v>MidWest</v>
      </c>
      <c r="N3894" s="13">
        <f t="shared" si="62"/>
        <v>474.72</v>
      </c>
    </row>
    <row r="3895" spans="7:14" x14ac:dyDescent="0.25">
      <c r="G3895" s="3">
        <v>41951</v>
      </c>
      <c r="H3895" t="s">
        <v>66</v>
      </c>
      <c r="I3895" t="s">
        <v>36</v>
      </c>
      <c r="J3895">
        <v>0</v>
      </c>
      <c r="K3895">
        <v>2</v>
      </c>
      <c r="L3895" s="13">
        <f>VLOOKUP(I3895,FormProductsTable[],2,0)*(1-FormTransactionsTable[[#This Row],[Discount]])</f>
        <v>25</v>
      </c>
      <c r="M3895" s="14" t="str">
        <f>VLOOKUP(H3895,FormSalesRepTable[],2,0)</f>
        <v>West</v>
      </c>
      <c r="N3895" s="13">
        <f t="shared" si="62"/>
        <v>50</v>
      </c>
    </row>
    <row r="3896" spans="7:14" x14ac:dyDescent="0.25">
      <c r="G3896" s="3">
        <v>41693</v>
      </c>
      <c r="H3896" t="s">
        <v>75</v>
      </c>
      <c r="I3896" t="s">
        <v>24</v>
      </c>
      <c r="J3896">
        <v>0</v>
      </c>
      <c r="K3896">
        <v>16</v>
      </c>
      <c r="L3896" s="13">
        <f>VLOOKUP(I3896,FormProductsTable[],2,0)*(1-FormTransactionsTable[[#This Row],[Discount]])</f>
        <v>34</v>
      </c>
      <c r="M3896" s="14" t="str">
        <f>VLOOKUP(H3896,FormSalesRepTable[],2,0)</f>
        <v>MidWest</v>
      </c>
      <c r="N3896" s="13">
        <f t="shared" si="62"/>
        <v>544</v>
      </c>
    </row>
    <row r="3897" spans="7:14" x14ac:dyDescent="0.25">
      <c r="G3897" s="3">
        <v>41622</v>
      </c>
      <c r="H3897" t="s">
        <v>61</v>
      </c>
      <c r="I3897" t="s">
        <v>17</v>
      </c>
      <c r="J3897">
        <v>2.5000000000000001E-2</v>
      </c>
      <c r="K3897">
        <v>16</v>
      </c>
      <c r="L3897" s="13">
        <f>VLOOKUP(I3897,FormProductsTable[],2,0)*(1-FormTransactionsTable[[#This Row],[Discount]])</f>
        <v>22.376249999999999</v>
      </c>
      <c r="M3897" s="14" t="str">
        <f>VLOOKUP(H3897,FormSalesRepTable[],2,0)</f>
        <v>East</v>
      </c>
      <c r="N3897" s="13">
        <f t="shared" si="62"/>
        <v>358.02</v>
      </c>
    </row>
    <row r="3898" spans="7:14" x14ac:dyDescent="0.25">
      <c r="G3898" s="3">
        <v>41629</v>
      </c>
      <c r="H3898" t="s">
        <v>72</v>
      </c>
      <c r="I3898" t="s">
        <v>17</v>
      </c>
      <c r="J3898">
        <v>0</v>
      </c>
      <c r="K3898">
        <v>2</v>
      </c>
      <c r="L3898" s="13">
        <f>VLOOKUP(I3898,FormProductsTable[],2,0)*(1-FormTransactionsTable[[#This Row],[Discount]])</f>
        <v>22.95</v>
      </c>
      <c r="M3898" s="14" t="str">
        <f>VLOOKUP(H3898,FormSalesRepTable[],2,0)</f>
        <v>West</v>
      </c>
      <c r="N3898" s="13">
        <f t="shared" si="62"/>
        <v>45.9</v>
      </c>
    </row>
    <row r="3899" spans="7:14" x14ac:dyDescent="0.25">
      <c r="G3899" s="3">
        <v>41637</v>
      </c>
      <c r="H3899" t="s">
        <v>77</v>
      </c>
      <c r="I3899" t="s">
        <v>7</v>
      </c>
      <c r="J3899">
        <v>2.5000000000000001E-2</v>
      </c>
      <c r="K3899">
        <v>2</v>
      </c>
      <c r="L3899" s="13">
        <f>VLOOKUP(I3899,FormProductsTable[],2,0)*(1-FormTransactionsTable[[#This Row],[Discount]])</f>
        <v>20.474999999999998</v>
      </c>
      <c r="M3899" s="14" t="str">
        <f>VLOOKUP(H3899,FormSalesRepTable[],2,0)</f>
        <v>West</v>
      </c>
      <c r="N3899" s="13">
        <f t="shared" si="62"/>
        <v>40.950000000000003</v>
      </c>
    </row>
    <row r="3900" spans="7:14" x14ac:dyDescent="0.25">
      <c r="G3900" s="3">
        <v>41929</v>
      </c>
      <c r="H3900" t="s">
        <v>26</v>
      </c>
      <c r="I3900" t="s">
        <v>12</v>
      </c>
      <c r="J3900">
        <v>0.02</v>
      </c>
      <c r="K3900">
        <v>3</v>
      </c>
      <c r="L3900" s="13">
        <f>VLOOKUP(I3900,FormProductsTable[],2,0)*(1-FormTransactionsTable[[#This Row],[Discount]])</f>
        <v>22.491</v>
      </c>
      <c r="M3900" s="14" t="str">
        <f>VLOOKUP(H3900,FormSalesRepTable[],2,0)</f>
        <v>MidWest</v>
      </c>
      <c r="N3900" s="13">
        <f t="shared" si="62"/>
        <v>67.47</v>
      </c>
    </row>
    <row r="3901" spans="7:14" x14ac:dyDescent="0.25">
      <c r="G3901" s="3">
        <v>41725</v>
      </c>
      <c r="H3901" t="s">
        <v>84</v>
      </c>
      <c r="I3901" t="s">
        <v>12</v>
      </c>
      <c r="J3901">
        <v>0</v>
      </c>
      <c r="K3901">
        <v>3</v>
      </c>
      <c r="L3901" s="13">
        <f>VLOOKUP(I3901,FormProductsTable[],2,0)*(1-FormTransactionsTable[[#This Row],[Discount]])</f>
        <v>22.95</v>
      </c>
      <c r="M3901" s="14" t="str">
        <f>VLOOKUP(H3901,FormSalesRepTable[],2,0)</f>
        <v>West</v>
      </c>
      <c r="N3901" s="13">
        <f t="shared" si="62"/>
        <v>68.849999999999994</v>
      </c>
    </row>
    <row r="3902" spans="7:14" x14ac:dyDescent="0.25">
      <c r="G3902" s="3">
        <v>41591</v>
      </c>
      <c r="H3902" t="s">
        <v>80</v>
      </c>
      <c r="I3902" t="s">
        <v>7</v>
      </c>
      <c r="J3902">
        <v>0.02</v>
      </c>
      <c r="K3902">
        <v>1</v>
      </c>
      <c r="L3902" s="13">
        <f>VLOOKUP(I3902,FormProductsTable[],2,0)*(1-FormTransactionsTable[[#This Row],[Discount]])</f>
        <v>20.58</v>
      </c>
      <c r="M3902" s="14" t="str">
        <f>VLOOKUP(H3902,FormSalesRepTable[],2,0)</f>
        <v>East</v>
      </c>
      <c r="N3902" s="13">
        <f t="shared" si="62"/>
        <v>20.58</v>
      </c>
    </row>
    <row r="3903" spans="7:14" x14ac:dyDescent="0.25">
      <c r="G3903" s="3">
        <v>41514</v>
      </c>
      <c r="H3903" t="s">
        <v>65</v>
      </c>
      <c r="I3903" t="s">
        <v>17</v>
      </c>
      <c r="J3903">
        <v>0.03</v>
      </c>
      <c r="K3903">
        <v>3</v>
      </c>
      <c r="L3903" s="13">
        <f>VLOOKUP(I3903,FormProductsTable[],2,0)*(1-FormTransactionsTable[[#This Row],[Discount]])</f>
        <v>22.261499999999998</v>
      </c>
      <c r="M3903" s="14" t="str">
        <f>VLOOKUP(H3903,FormSalesRepTable[],2,0)</f>
        <v>MidWest</v>
      </c>
      <c r="N3903" s="13">
        <f t="shared" si="62"/>
        <v>66.78</v>
      </c>
    </row>
    <row r="3904" spans="7:14" x14ac:dyDescent="0.25">
      <c r="G3904" s="3">
        <v>41581</v>
      </c>
      <c r="H3904" t="s">
        <v>23</v>
      </c>
      <c r="I3904" t="s">
        <v>33</v>
      </c>
      <c r="J3904">
        <v>0.02</v>
      </c>
      <c r="K3904">
        <v>3</v>
      </c>
      <c r="L3904" s="13">
        <f>VLOOKUP(I3904,FormProductsTable[],2,0)*(1-FormTransactionsTable[[#This Row],[Discount]])</f>
        <v>23.03</v>
      </c>
      <c r="M3904" s="14" t="str">
        <f>VLOOKUP(H3904,FormSalesRepTable[],2,0)</f>
        <v>MidWest</v>
      </c>
      <c r="N3904" s="13">
        <f t="shared" si="62"/>
        <v>69.09</v>
      </c>
    </row>
    <row r="3905" spans="7:14" x14ac:dyDescent="0.25">
      <c r="G3905" s="3">
        <v>41968</v>
      </c>
      <c r="H3905" t="s">
        <v>8</v>
      </c>
      <c r="I3905" t="s">
        <v>21</v>
      </c>
      <c r="J3905">
        <v>0.01</v>
      </c>
      <c r="K3905">
        <v>2</v>
      </c>
      <c r="L3905" s="13">
        <f>VLOOKUP(I3905,FormProductsTable[],2,0)*(1-FormTransactionsTable[[#This Row],[Discount]])</f>
        <v>24.75</v>
      </c>
      <c r="M3905" s="14" t="str">
        <f>VLOOKUP(H3905,FormSalesRepTable[],2,0)</f>
        <v>MidWest</v>
      </c>
      <c r="N3905" s="13">
        <f t="shared" si="62"/>
        <v>49.5</v>
      </c>
    </row>
    <row r="3906" spans="7:14" x14ac:dyDescent="0.25">
      <c r="G3906" s="3">
        <v>41848</v>
      </c>
      <c r="H3906" t="s">
        <v>53</v>
      </c>
      <c r="I3906" t="s">
        <v>21</v>
      </c>
      <c r="J3906">
        <v>0</v>
      </c>
      <c r="K3906">
        <v>2</v>
      </c>
      <c r="L3906" s="13">
        <f>VLOOKUP(I3906,FormProductsTable[],2,0)*(1-FormTransactionsTable[[#This Row],[Discount]])</f>
        <v>25</v>
      </c>
      <c r="M3906" s="14" t="str">
        <f>VLOOKUP(H3906,FormSalesRepTable[],2,0)</f>
        <v>East</v>
      </c>
      <c r="N3906" s="13">
        <f t="shared" si="62"/>
        <v>50</v>
      </c>
    </row>
    <row r="3907" spans="7:14" x14ac:dyDescent="0.25">
      <c r="G3907" s="3">
        <v>41593</v>
      </c>
      <c r="H3907" t="s">
        <v>47</v>
      </c>
      <c r="I3907" t="s">
        <v>41</v>
      </c>
      <c r="J3907">
        <v>0</v>
      </c>
      <c r="K3907">
        <v>1</v>
      </c>
      <c r="L3907" s="13">
        <f>VLOOKUP(I3907,FormProductsTable[],2,0)*(1-FormTransactionsTable[[#This Row],[Discount]])</f>
        <v>19</v>
      </c>
      <c r="M3907" s="14" t="str">
        <f>VLOOKUP(H3907,FormSalesRepTable[],2,0)</f>
        <v>MidWest</v>
      </c>
      <c r="N3907" s="13">
        <f t="shared" ref="N3907:N3970" si="63">ROUND(L3907*K3907,2)</f>
        <v>19</v>
      </c>
    </row>
    <row r="3908" spans="7:14" x14ac:dyDescent="0.25">
      <c r="G3908" s="3">
        <v>41585</v>
      </c>
      <c r="H3908" t="s">
        <v>42</v>
      </c>
      <c r="I3908" t="s">
        <v>12</v>
      </c>
      <c r="J3908">
        <v>0</v>
      </c>
      <c r="K3908">
        <v>1</v>
      </c>
      <c r="L3908" s="13">
        <f>VLOOKUP(I3908,FormProductsTable[],2,0)*(1-FormTransactionsTable[[#This Row],[Discount]])</f>
        <v>22.95</v>
      </c>
      <c r="M3908" s="14" t="str">
        <f>VLOOKUP(H3908,FormSalesRepTable[],2,0)</f>
        <v>MidWest</v>
      </c>
      <c r="N3908" s="13">
        <f t="shared" si="63"/>
        <v>22.95</v>
      </c>
    </row>
    <row r="3909" spans="7:14" x14ac:dyDescent="0.25">
      <c r="G3909" s="3">
        <v>41931</v>
      </c>
      <c r="H3909" t="s">
        <v>91</v>
      </c>
      <c r="I3909" t="s">
        <v>36</v>
      </c>
      <c r="J3909">
        <v>0.02</v>
      </c>
      <c r="K3909">
        <v>3</v>
      </c>
      <c r="L3909" s="13">
        <f>VLOOKUP(I3909,FormProductsTable[],2,0)*(1-FormTransactionsTable[[#This Row],[Discount]])</f>
        <v>24.5</v>
      </c>
      <c r="M3909" s="14" t="str">
        <f>VLOOKUP(H3909,FormSalesRepTable[],2,0)</f>
        <v>West</v>
      </c>
      <c r="N3909" s="13">
        <f t="shared" si="63"/>
        <v>73.5</v>
      </c>
    </row>
    <row r="3910" spans="7:14" x14ac:dyDescent="0.25">
      <c r="G3910" s="3">
        <v>41630</v>
      </c>
      <c r="H3910" t="s">
        <v>88</v>
      </c>
      <c r="I3910" t="s">
        <v>36</v>
      </c>
      <c r="J3910">
        <v>0</v>
      </c>
      <c r="K3910">
        <v>1</v>
      </c>
      <c r="L3910" s="13">
        <f>VLOOKUP(I3910,FormProductsTable[],2,0)*(1-FormTransactionsTable[[#This Row],[Discount]])</f>
        <v>25</v>
      </c>
      <c r="M3910" s="14" t="str">
        <f>VLOOKUP(H3910,FormSalesRepTable[],2,0)</f>
        <v>West</v>
      </c>
      <c r="N3910" s="13">
        <f t="shared" si="63"/>
        <v>25</v>
      </c>
    </row>
    <row r="3911" spans="7:14" x14ac:dyDescent="0.25">
      <c r="G3911" s="3">
        <v>41924</v>
      </c>
      <c r="H3911" t="s">
        <v>57</v>
      </c>
      <c r="I3911" t="s">
        <v>41</v>
      </c>
      <c r="J3911">
        <v>0</v>
      </c>
      <c r="K3911">
        <v>3</v>
      </c>
      <c r="L3911" s="13">
        <f>VLOOKUP(I3911,FormProductsTable[],2,0)*(1-FormTransactionsTable[[#This Row],[Discount]])</f>
        <v>19</v>
      </c>
      <c r="M3911" s="14" t="str">
        <f>VLOOKUP(H3911,FormSalesRepTable[],2,0)</f>
        <v>East</v>
      </c>
      <c r="N3911" s="13">
        <f t="shared" si="63"/>
        <v>57</v>
      </c>
    </row>
    <row r="3912" spans="7:14" x14ac:dyDescent="0.25">
      <c r="G3912" s="3">
        <v>41819</v>
      </c>
      <c r="H3912" t="s">
        <v>88</v>
      </c>
      <c r="I3912" t="s">
        <v>11</v>
      </c>
      <c r="J3912">
        <v>0</v>
      </c>
      <c r="K3912">
        <v>14</v>
      </c>
      <c r="L3912" s="13">
        <f>VLOOKUP(I3912,FormProductsTable[],2,0)*(1-FormTransactionsTable[[#This Row],[Discount]])</f>
        <v>79.95</v>
      </c>
      <c r="M3912" s="14" t="str">
        <f>VLOOKUP(H3912,FormSalesRepTable[],2,0)</f>
        <v>West</v>
      </c>
      <c r="N3912" s="13">
        <f t="shared" si="63"/>
        <v>1119.3</v>
      </c>
    </row>
    <row r="3913" spans="7:14" x14ac:dyDescent="0.25">
      <c r="G3913" s="3">
        <v>41987</v>
      </c>
      <c r="H3913" t="s">
        <v>94</v>
      </c>
      <c r="I3913" t="s">
        <v>16</v>
      </c>
      <c r="J3913">
        <v>0.01</v>
      </c>
      <c r="K3913">
        <v>1</v>
      </c>
      <c r="L3913" s="13">
        <f>VLOOKUP(I3913,FormProductsTable[],2,0)*(1-FormTransactionsTable[[#This Row],[Discount]])</f>
        <v>19.750499999999999</v>
      </c>
      <c r="M3913" s="14" t="str">
        <f>VLOOKUP(H3913,FormSalesRepTable[],2,0)</f>
        <v>South</v>
      </c>
      <c r="N3913" s="13">
        <f t="shared" si="63"/>
        <v>19.75</v>
      </c>
    </row>
    <row r="3914" spans="7:14" x14ac:dyDescent="0.25">
      <c r="G3914" s="3">
        <v>41998</v>
      </c>
      <c r="H3914" t="s">
        <v>23</v>
      </c>
      <c r="I3914" t="s">
        <v>36</v>
      </c>
      <c r="J3914">
        <v>0.03</v>
      </c>
      <c r="K3914">
        <v>2</v>
      </c>
      <c r="L3914" s="13">
        <f>VLOOKUP(I3914,FormProductsTable[],2,0)*(1-FormTransactionsTable[[#This Row],[Discount]])</f>
        <v>24.25</v>
      </c>
      <c r="M3914" s="14" t="str">
        <f>VLOOKUP(H3914,FormSalesRepTable[],2,0)</f>
        <v>MidWest</v>
      </c>
      <c r="N3914" s="13">
        <f t="shared" si="63"/>
        <v>48.5</v>
      </c>
    </row>
    <row r="3915" spans="7:14" x14ac:dyDescent="0.25">
      <c r="G3915" s="3">
        <v>41957</v>
      </c>
      <c r="H3915" t="s">
        <v>40</v>
      </c>
      <c r="I3915" t="s">
        <v>24</v>
      </c>
      <c r="J3915">
        <v>0.03</v>
      </c>
      <c r="K3915">
        <v>2</v>
      </c>
      <c r="L3915" s="13">
        <f>VLOOKUP(I3915,FormProductsTable[],2,0)*(1-FormTransactionsTable[[#This Row],[Discount]])</f>
        <v>32.979999999999997</v>
      </c>
      <c r="M3915" s="14" t="str">
        <f>VLOOKUP(H3915,FormSalesRepTable[],2,0)</f>
        <v>South</v>
      </c>
      <c r="N3915" s="13">
        <f t="shared" si="63"/>
        <v>65.959999999999994</v>
      </c>
    </row>
    <row r="3916" spans="7:14" x14ac:dyDescent="0.25">
      <c r="G3916" s="3">
        <v>41629</v>
      </c>
      <c r="H3916" t="s">
        <v>31</v>
      </c>
      <c r="I3916" t="s">
        <v>12</v>
      </c>
      <c r="J3916">
        <v>2.5000000000000001E-2</v>
      </c>
      <c r="K3916">
        <v>2</v>
      </c>
      <c r="L3916" s="13">
        <f>VLOOKUP(I3916,FormProductsTable[],2,0)*(1-FormTransactionsTable[[#This Row],[Discount]])</f>
        <v>22.376249999999999</v>
      </c>
      <c r="M3916" s="14" t="str">
        <f>VLOOKUP(H3916,FormSalesRepTable[],2,0)</f>
        <v>West</v>
      </c>
      <c r="N3916" s="13">
        <f t="shared" si="63"/>
        <v>44.75</v>
      </c>
    </row>
    <row r="3917" spans="7:14" x14ac:dyDescent="0.25">
      <c r="G3917" s="3">
        <v>41866</v>
      </c>
      <c r="H3917" t="s">
        <v>47</v>
      </c>
      <c r="I3917" t="s">
        <v>7</v>
      </c>
      <c r="J3917">
        <v>0</v>
      </c>
      <c r="K3917">
        <v>3</v>
      </c>
      <c r="L3917" s="13">
        <f>VLOOKUP(I3917,FormProductsTable[],2,0)*(1-FormTransactionsTable[[#This Row],[Discount]])</f>
        <v>21</v>
      </c>
      <c r="M3917" s="14" t="str">
        <f>VLOOKUP(H3917,FormSalesRepTable[],2,0)</f>
        <v>MidWest</v>
      </c>
      <c r="N3917" s="13">
        <f t="shared" si="63"/>
        <v>63</v>
      </c>
    </row>
    <row r="3918" spans="7:14" x14ac:dyDescent="0.25">
      <c r="G3918" s="3">
        <v>41597</v>
      </c>
      <c r="H3918" t="s">
        <v>58</v>
      </c>
      <c r="I3918" t="s">
        <v>7</v>
      </c>
      <c r="J3918">
        <v>2.5000000000000001E-2</v>
      </c>
      <c r="K3918">
        <v>11</v>
      </c>
      <c r="L3918" s="13">
        <f>VLOOKUP(I3918,FormProductsTable[],2,0)*(1-FormTransactionsTable[[#This Row],[Discount]])</f>
        <v>20.474999999999998</v>
      </c>
      <c r="M3918" s="14" t="str">
        <f>VLOOKUP(H3918,FormSalesRepTable[],2,0)</f>
        <v>East</v>
      </c>
      <c r="N3918" s="13">
        <f t="shared" si="63"/>
        <v>225.23</v>
      </c>
    </row>
    <row r="3919" spans="7:14" x14ac:dyDescent="0.25">
      <c r="G3919" s="3">
        <v>41836</v>
      </c>
      <c r="H3919" t="s">
        <v>58</v>
      </c>
      <c r="I3919" t="s">
        <v>17</v>
      </c>
      <c r="J3919">
        <v>0</v>
      </c>
      <c r="K3919">
        <v>2</v>
      </c>
      <c r="L3919" s="13">
        <f>VLOOKUP(I3919,FormProductsTable[],2,0)*(1-FormTransactionsTable[[#This Row],[Discount]])</f>
        <v>22.95</v>
      </c>
      <c r="M3919" s="14" t="str">
        <f>VLOOKUP(H3919,FormSalesRepTable[],2,0)</f>
        <v>East</v>
      </c>
      <c r="N3919" s="13">
        <f t="shared" si="63"/>
        <v>45.9</v>
      </c>
    </row>
    <row r="3920" spans="7:14" x14ac:dyDescent="0.25">
      <c r="G3920" s="3">
        <v>41503</v>
      </c>
      <c r="H3920" t="s">
        <v>25</v>
      </c>
      <c r="I3920" t="s">
        <v>24</v>
      </c>
      <c r="J3920">
        <v>0.01</v>
      </c>
      <c r="K3920">
        <v>2</v>
      </c>
      <c r="L3920" s="13">
        <f>VLOOKUP(I3920,FormProductsTable[],2,0)*(1-FormTransactionsTable[[#This Row],[Discount]])</f>
        <v>33.659999999999997</v>
      </c>
      <c r="M3920" s="14" t="str">
        <f>VLOOKUP(H3920,FormSalesRepTable[],2,0)</f>
        <v>West</v>
      </c>
      <c r="N3920" s="13">
        <f t="shared" si="63"/>
        <v>67.319999999999993</v>
      </c>
    </row>
    <row r="3921" spans="7:14" x14ac:dyDescent="0.25">
      <c r="G3921" s="3">
        <v>41964</v>
      </c>
      <c r="H3921" t="s">
        <v>58</v>
      </c>
      <c r="I3921" t="s">
        <v>24</v>
      </c>
      <c r="J3921">
        <v>2.5000000000000001E-2</v>
      </c>
      <c r="K3921">
        <v>1</v>
      </c>
      <c r="L3921" s="13">
        <f>VLOOKUP(I3921,FormProductsTable[],2,0)*(1-FormTransactionsTable[[#This Row],[Discount]])</f>
        <v>33.15</v>
      </c>
      <c r="M3921" s="14" t="str">
        <f>VLOOKUP(H3921,FormSalesRepTable[],2,0)</f>
        <v>East</v>
      </c>
      <c r="N3921" s="13">
        <f t="shared" si="63"/>
        <v>33.15</v>
      </c>
    </row>
    <row r="3922" spans="7:14" x14ac:dyDescent="0.25">
      <c r="G3922" s="3">
        <v>41655</v>
      </c>
      <c r="H3922" t="s">
        <v>78</v>
      </c>
      <c r="I3922" t="s">
        <v>17</v>
      </c>
      <c r="J3922">
        <v>1.4999999999999999E-2</v>
      </c>
      <c r="K3922">
        <v>2</v>
      </c>
      <c r="L3922" s="13">
        <f>VLOOKUP(I3922,FormProductsTable[],2,0)*(1-FormTransactionsTable[[#This Row],[Discount]])</f>
        <v>22.60575</v>
      </c>
      <c r="M3922" s="14" t="str">
        <f>VLOOKUP(H3922,FormSalesRepTable[],2,0)</f>
        <v>South</v>
      </c>
      <c r="N3922" s="13">
        <f t="shared" si="63"/>
        <v>45.21</v>
      </c>
    </row>
    <row r="3923" spans="7:14" x14ac:dyDescent="0.25">
      <c r="G3923" s="3">
        <v>41595</v>
      </c>
      <c r="H3923" t="s">
        <v>50</v>
      </c>
      <c r="I3923" t="s">
        <v>17</v>
      </c>
      <c r="J3923">
        <v>0</v>
      </c>
      <c r="K3923">
        <v>2</v>
      </c>
      <c r="L3923" s="13">
        <f>VLOOKUP(I3923,FormProductsTable[],2,0)*(1-FormTransactionsTable[[#This Row],[Discount]])</f>
        <v>22.95</v>
      </c>
      <c r="M3923" s="14" t="str">
        <f>VLOOKUP(H3923,FormSalesRepTable[],2,0)</f>
        <v>West</v>
      </c>
      <c r="N3923" s="13">
        <f t="shared" si="63"/>
        <v>45.9</v>
      </c>
    </row>
    <row r="3924" spans="7:14" x14ac:dyDescent="0.25">
      <c r="G3924" s="3">
        <v>41584</v>
      </c>
      <c r="H3924" t="s">
        <v>80</v>
      </c>
      <c r="I3924" t="s">
        <v>21</v>
      </c>
      <c r="J3924">
        <v>2.5000000000000001E-2</v>
      </c>
      <c r="K3924">
        <v>1</v>
      </c>
      <c r="L3924" s="13">
        <f>VLOOKUP(I3924,FormProductsTable[],2,0)*(1-FormTransactionsTable[[#This Row],[Discount]])</f>
        <v>24.375</v>
      </c>
      <c r="M3924" s="14" t="str">
        <f>VLOOKUP(H3924,FormSalesRepTable[],2,0)</f>
        <v>East</v>
      </c>
      <c r="N3924" s="13">
        <f t="shared" si="63"/>
        <v>24.38</v>
      </c>
    </row>
    <row r="3925" spans="7:14" x14ac:dyDescent="0.25">
      <c r="G3925" s="3">
        <v>41612</v>
      </c>
      <c r="H3925" t="s">
        <v>82</v>
      </c>
      <c r="I3925" t="s">
        <v>16</v>
      </c>
      <c r="J3925">
        <v>1.4999999999999999E-2</v>
      </c>
      <c r="K3925">
        <v>1</v>
      </c>
      <c r="L3925" s="13">
        <f>VLOOKUP(I3925,FormProductsTable[],2,0)*(1-FormTransactionsTable[[#This Row],[Discount]])</f>
        <v>19.650749999999999</v>
      </c>
      <c r="M3925" s="14" t="str">
        <f>VLOOKUP(H3925,FormSalesRepTable[],2,0)</f>
        <v>South</v>
      </c>
      <c r="N3925" s="13">
        <f t="shared" si="63"/>
        <v>19.649999999999999</v>
      </c>
    </row>
    <row r="3926" spans="7:14" x14ac:dyDescent="0.25">
      <c r="G3926" s="3">
        <v>41625</v>
      </c>
      <c r="H3926" t="s">
        <v>46</v>
      </c>
      <c r="I3926" t="s">
        <v>36</v>
      </c>
      <c r="J3926">
        <v>2.5000000000000001E-2</v>
      </c>
      <c r="K3926">
        <v>2</v>
      </c>
      <c r="L3926" s="13">
        <f>VLOOKUP(I3926,FormProductsTable[],2,0)*(1-FormTransactionsTable[[#This Row],[Discount]])</f>
        <v>24.375</v>
      </c>
      <c r="M3926" s="14" t="str">
        <f>VLOOKUP(H3926,FormSalesRepTable[],2,0)</f>
        <v>South</v>
      </c>
      <c r="N3926" s="13">
        <f t="shared" si="63"/>
        <v>48.75</v>
      </c>
    </row>
    <row r="3927" spans="7:14" x14ac:dyDescent="0.25">
      <c r="G3927" s="3">
        <v>41600</v>
      </c>
      <c r="H3927" t="s">
        <v>89</v>
      </c>
      <c r="I3927" t="s">
        <v>30</v>
      </c>
      <c r="J3927">
        <v>1.4999999999999999E-2</v>
      </c>
      <c r="K3927">
        <v>3</v>
      </c>
      <c r="L3927" s="13">
        <f>VLOOKUP(I3927,FormProductsTable[],2,0)*(1-FormTransactionsTable[[#This Row],[Discount]])</f>
        <v>29.55</v>
      </c>
      <c r="M3927" s="14" t="str">
        <f>VLOOKUP(H3927,FormSalesRepTable[],2,0)</f>
        <v>West</v>
      </c>
      <c r="N3927" s="13">
        <f t="shared" si="63"/>
        <v>88.65</v>
      </c>
    </row>
    <row r="3928" spans="7:14" x14ac:dyDescent="0.25">
      <c r="G3928" s="3">
        <v>41590</v>
      </c>
      <c r="H3928" t="s">
        <v>77</v>
      </c>
      <c r="I3928" t="s">
        <v>36</v>
      </c>
      <c r="J3928">
        <v>0.03</v>
      </c>
      <c r="K3928">
        <v>18</v>
      </c>
      <c r="L3928" s="13">
        <f>VLOOKUP(I3928,FormProductsTable[],2,0)*(1-FormTransactionsTable[[#This Row],[Discount]])</f>
        <v>24.25</v>
      </c>
      <c r="M3928" s="14" t="str">
        <f>VLOOKUP(H3928,FormSalesRepTable[],2,0)</f>
        <v>West</v>
      </c>
      <c r="N3928" s="13">
        <f t="shared" si="63"/>
        <v>436.5</v>
      </c>
    </row>
    <row r="3929" spans="7:14" x14ac:dyDescent="0.25">
      <c r="G3929" s="3">
        <v>41906</v>
      </c>
      <c r="H3929" t="s">
        <v>26</v>
      </c>
      <c r="I3929" t="s">
        <v>33</v>
      </c>
      <c r="J3929">
        <v>2.5000000000000001E-2</v>
      </c>
      <c r="K3929">
        <v>2</v>
      </c>
      <c r="L3929" s="13">
        <f>VLOOKUP(I3929,FormProductsTable[],2,0)*(1-FormTransactionsTable[[#This Row],[Discount]])</f>
        <v>22.912499999999998</v>
      </c>
      <c r="M3929" s="14" t="str">
        <f>VLOOKUP(H3929,FormSalesRepTable[],2,0)</f>
        <v>MidWest</v>
      </c>
      <c r="N3929" s="13">
        <f t="shared" si="63"/>
        <v>45.83</v>
      </c>
    </row>
    <row r="3930" spans="7:14" x14ac:dyDescent="0.25">
      <c r="G3930" s="3">
        <v>41969</v>
      </c>
      <c r="H3930" t="s">
        <v>43</v>
      </c>
      <c r="I3930" t="s">
        <v>16</v>
      </c>
      <c r="J3930">
        <v>0.01</v>
      </c>
      <c r="K3930">
        <v>1</v>
      </c>
      <c r="L3930" s="13">
        <f>VLOOKUP(I3930,FormProductsTable[],2,0)*(1-FormTransactionsTable[[#This Row],[Discount]])</f>
        <v>19.750499999999999</v>
      </c>
      <c r="M3930" s="14" t="str">
        <f>VLOOKUP(H3930,FormSalesRepTable[],2,0)</f>
        <v>MidWest</v>
      </c>
      <c r="N3930" s="13">
        <f t="shared" si="63"/>
        <v>19.75</v>
      </c>
    </row>
    <row r="3931" spans="7:14" x14ac:dyDescent="0.25">
      <c r="G3931" s="3">
        <v>41697</v>
      </c>
      <c r="H3931" t="s">
        <v>73</v>
      </c>
      <c r="I3931" t="s">
        <v>27</v>
      </c>
      <c r="J3931">
        <v>1.4999999999999999E-2</v>
      </c>
      <c r="K3931">
        <v>2</v>
      </c>
      <c r="L3931" s="13">
        <f>VLOOKUP(I3931,FormProductsTable[],2,0)*(1-FormTransactionsTable[[#This Row],[Discount]])</f>
        <v>27.087499999999999</v>
      </c>
      <c r="M3931" s="14" t="str">
        <f>VLOOKUP(H3931,FormSalesRepTable[],2,0)</f>
        <v>MidWest</v>
      </c>
      <c r="N3931" s="13">
        <f t="shared" si="63"/>
        <v>54.18</v>
      </c>
    </row>
    <row r="3932" spans="7:14" x14ac:dyDescent="0.25">
      <c r="G3932" s="3">
        <v>41945</v>
      </c>
      <c r="H3932" t="s">
        <v>65</v>
      </c>
      <c r="I3932" t="s">
        <v>12</v>
      </c>
      <c r="J3932">
        <v>2.5000000000000001E-2</v>
      </c>
      <c r="K3932">
        <v>4</v>
      </c>
      <c r="L3932" s="13">
        <f>VLOOKUP(I3932,FormProductsTable[],2,0)*(1-FormTransactionsTable[[#This Row],[Discount]])</f>
        <v>22.376249999999999</v>
      </c>
      <c r="M3932" s="14" t="str">
        <f>VLOOKUP(H3932,FormSalesRepTable[],2,0)</f>
        <v>MidWest</v>
      </c>
      <c r="N3932" s="13">
        <f t="shared" si="63"/>
        <v>89.51</v>
      </c>
    </row>
    <row r="3933" spans="7:14" x14ac:dyDescent="0.25">
      <c r="G3933" s="3">
        <v>41437</v>
      </c>
      <c r="H3933" t="s">
        <v>22</v>
      </c>
      <c r="I3933" t="s">
        <v>24</v>
      </c>
      <c r="J3933">
        <v>0</v>
      </c>
      <c r="K3933">
        <v>2</v>
      </c>
      <c r="L3933" s="13">
        <f>VLOOKUP(I3933,FormProductsTable[],2,0)*(1-FormTransactionsTable[[#This Row],[Discount]])</f>
        <v>34</v>
      </c>
      <c r="M3933" s="14" t="str">
        <f>VLOOKUP(H3933,FormSalesRepTable[],2,0)</f>
        <v>East</v>
      </c>
      <c r="N3933" s="13">
        <f t="shared" si="63"/>
        <v>68</v>
      </c>
    </row>
    <row r="3934" spans="7:14" x14ac:dyDescent="0.25">
      <c r="G3934" s="3">
        <v>41607</v>
      </c>
      <c r="H3934" t="s">
        <v>75</v>
      </c>
      <c r="I3934" t="s">
        <v>36</v>
      </c>
      <c r="J3934">
        <v>0</v>
      </c>
      <c r="K3934">
        <v>2</v>
      </c>
      <c r="L3934" s="13">
        <f>VLOOKUP(I3934,FormProductsTable[],2,0)*(1-FormTransactionsTable[[#This Row],[Discount]])</f>
        <v>25</v>
      </c>
      <c r="M3934" s="14" t="str">
        <f>VLOOKUP(H3934,FormSalesRepTable[],2,0)</f>
        <v>MidWest</v>
      </c>
      <c r="N3934" s="13">
        <f t="shared" si="63"/>
        <v>50</v>
      </c>
    </row>
    <row r="3935" spans="7:14" x14ac:dyDescent="0.25">
      <c r="G3935" s="3">
        <v>41599</v>
      </c>
      <c r="H3935" t="s">
        <v>94</v>
      </c>
      <c r="I3935" t="s">
        <v>16</v>
      </c>
      <c r="J3935">
        <v>0.03</v>
      </c>
      <c r="K3935">
        <v>17</v>
      </c>
      <c r="L3935" s="13">
        <f>VLOOKUP(I3935,FormProductsTable[],2,0)*(1-FormTransactionsTable[[#This Row],[Discount]])</f>
        <v>19.351499999999998</v>
      </c>
      <c r="M3935" s="14" t="str">
        <f>VLOOKUP(H3935,FormSalesRepTable[],2,0)</f>
        <v>South</v>
      </c>
      <c r="N3935" s="13">
        <f t="shared" si="63"/>
        <v>328.98</v>
      </c>
    </row>
    <row r="3936" spans="7:14" x14ac:dyDescent="0.25">
      <c r="G3936" s="3">
        <v>41629</v>
      </c>
      <c r="H3936" t="s">
        <v>73</v>
      </c>
      <c r="I3936" t="s">
        <v>36</v>
      </c>
      <c r="J3936">
        <v>2.5000000000000001E-2</v>
      </c>
      <c r="K3936">
        <v>2</v>
      </c>
      <c r="L3936" s="13">
        <f>VLOOKUP(I3936,FormProductsTable[],2,0)*(1-FormTransactionsTable[[#This Row],[Discount]])</f>
        <v>24.375</v>
      </c>
      <c r="M3936" s="14" t="str">
        <f>VLOOKUP(H3936,FormSalesRepTable[],2,0)</f>
        <v>MidWest</v>
      </c>
      <c r="N3936" s="13">
        <f t="shared" si="63"/>
        <v>48.75</v>
      </c>
    </row>
    <row r="3937" spans="7:14" x14ac:dyDescent="0.25">
      <c r="G3937" s="3">
        <v>41846</v>
      </c>
      <c r="H3937" t="s">
        <v>44</v>
      </c>
      <c r="I3937" t="s">
        <v>24</v>
      </c>
      <c r="J3937">
        <v>0.01</v>
      </c>
      <c r="K3937">
        <v>3</v>
      </c>
      <c r="L3937" s="13">
        <f>VLOOKUP(I3937,FormProductsTable[],2,0)*(1-FormTransactionsTable[[#This Row],[Discount]])</f>
        <v>33.659999999999997</v>
      </c>
      <c r="M3937" s="14" t="str">
        <f>VLOOKUP(H3937,FormSalesRepTable[],2,0)</f>
        <v>MidWest</v>
      </c>
      <c r="N3937" s="13">
        <f t="shared" si="63"/>
        <v>100.98</v>
      </c>
    </row>
    <row r="3938" spans="7:14" x14ac:dyDescent="0.25">
      <c r="G3938" s="3">
        <v>41382</v>
      </c>
      <c r="H3938" t="s">
        <v>25</v>
      </c>
      <c r="I3938" t="s">
        <v>36</v>
      </c>
      <c r="J3938">
        <v>0.03</v>
      </c>
      <c r="K3938">
        <v>3</v>
      </c>
      <c r="L3938" s="13">
        <f>VLOOKUP(I3938,FormProductsTable[],2,0)*(1-FormTransactionsTable[[#This Row],[Discount]])</f>
        <v>24.25</v>
      </c>
      <c r="M3938" s="14" t="str">
        <f>VLOOKUP(H3938,FormSalesRepTable[],2,0)</f>
        <v>West</v>
      </c>
      <c r="N3938" s="13">
        <f t="shared" si="63"/>
        <v>72.75</v>
      </c>
    </row>
    <row r="3939" spans="7:14" x14ac:dyDescent="0.25">
      <c r="G3939" s="3">
        <v>41634</v>
      </c>
      <c r="H3939" t="s">
        <v>89</v>
      </c>
      <c r="I3939" t="s">
        <v>16</v>
      </c>
      <c r="J3939">
        <v>0.01</v>
      </c>
      <c r="K3939">
        <v>4</v>
      </c>
      <c r="L3939" s="13">
        <f>VLOOKUP(I3939,FormProductsTable[],2,0)*(1-FormTransactionsTable[[#This Row],[Discount]])</f>
        <v>19.750499999999999</v>
      </c>
      <c r="M3939" s="14" t="str">
        <f>VLOOKUP(H3939,FormSalesRepTable[],2,0)</f>
        <v>West</v>
      </c>
      <c r="N3939" s="13">
        <f t="shared" si="63"/>
        <v>79</v>
      </c>
    </row>
    <row r="3940" spans="7:14" x14ac:dyDescent="0.25">
      <c r="G3940" s="3">
        <v>41968</v>
      </c>
      <c r="H3940" t="s">
        <v>82</v>
      </c>
      <c r="I3940" t="s">
        <v>24</v>
      </c>
      <c r="J3940">
        <v>0.02</v>
      </c>
      <c r="K3940">
        <v>3</v>
      </c>
      <c r="L3940" s="13">
        <f>VLOOKUP(I3940,FormProductsTable[],2,0)*(1-FormTransactionsTable[[#This Row],[Discount]])</f>
        <v>33.32</v>
      </c>
      <c r="M3940" s="14" t="str">
        <f>VLOOKUP(H3940,FormSalesRepTable[],2,0)</f>
        <v>South</v>
      </c>
      <c r="N3940" s="13">
        <f t="shared" si="63"/>
        <v>99.96</v>
      </c>
    </row>
    <row r="3941" spans="7:14" x14ac:dyDescent="0.25">
      <c r="G3941" s="3">
        <v>41949</v>
      </c>
      <c r="H3941" t="s">
        <v>23</v>
      </c>
      <c r="I3941" t="s">
        <v>33</v>
      </c>
      <c r="J3941">
        <v>0.01</v>
      </c>
      <c r="K3941">
        <v>3</v>
      </c>
      <c r="L3941" s="13">
        <f>VLOOKUP(I3941,FormProductsTable[],2,0)*(1-FormTransactionsTable[[#This Row],[Discount]])</f>
        <v>23.265000000000001</v>
      </c>
      <c r="M3941" s="14" t="str">
        <f>VLOOKUP(H3941,FormSalesRepTable[],2,0)</f>
        <v>MidWest</v>
      </c>
      <c r="N3941" s="13">
        <f t="shared" si="63"/>
        <v>69.8</v>
      </c>
    </row>
    <row r="3942" spans="7:14" x14ac:dyDescent="0.25">
      <c r="G3942" s="3">
        <v>41995</v>
      </c>
      <c r="H3942" t="s">
        <v>46</v>
      </c>
      <c r="I3942" t="s">
        <v>24</v>
      </c>
      <c r="J3942">
        <v>0</v>
      </c>
      <c r="K3942">
        <v>3</v>
      </c>
      <c r="L3942" s="13">
        <f>VLOOKUP(I3942,FormProductsTable[],2,0)*(1-FormTransactionsTable[[#This Row],[Discount]])</f>
        <v>34</v>
      </c>
      <c r="M3942" s="14" t="str">
        <f>VLOOKUP(H3942,FormSalesRepTable[],2,0)</f>
        <v>South</v>
      </c>
      <c r="N3942" s="13">
        <f t="shared" si="63"/>
        <v>102</v>
      </c>
    </row>
    <row r="3943" spans="7:14" x14ac:dyDescent="0.25">
      <c r="G3943" s="3">
        <v>41627</v>
      </c>
      <c r="H3943" t="s">
        <v>32</v>
      </c>
      <c r="I3943" t="s">
        <v>36</v>
      </c>
      <c r="J3943">
        <v>0</v>
      </c>
      <c r="K3943">
        <v>2</v>
      </c>
      <c r="L3943" s="13">
        <f>VLOOKUP(I3943,FormProductsTable[],2,0)*(1-FormTransactionsTable[[#This Row],[Discount]])</f>
        <v>25</v>
      </c>
      <c r="M3943" s="14" t="str">
        <f>VLOOKUP(H3943,FormSalesRepTable[],2,0)</f>
        <v>MidWest</v>
      </c>
      <c r="N3943" s="13">
        <f t="shared" si="63"/>
        <v>50</v>
      </c>
    </row>
    <row r="3944" spans="7:14" x14ac:dyDescent="0.25">
      <c r="G3944" s="3">
        <v>41967</v>
      </c>
      <c r="H3944" t="s">
        <v>72</v>
      </c>
      <c r="I3944" t="s">
        <v>24</v>
      </c>
      <c r="J3944">
        <v>0.02</v>
      </c>
      <c r="K3944">
        <v>2</v>
      </c>
      <c r="L3944" s="13">
        <f>VLOOKUP(I3944,FormProductsTable[],2,0)*(1-FormTransactionsTable[[#This Row],[Discount]])</f>
        <v>33.32</v>
      </c>
      <c r="M3944" s="14" t="str">
        <f>VLOOKUP(H3944,FormSalesRepTable[],2,0)</f>
        <v>West</v>
      </c>
      <c r="N3944" s="13">
        <f t="shared" si="63"/>
        <v>66.64</v>
      </c>
    </row>
    <row r="3945" spans="7:14" x14ac:dyDescent="0.25">
      <c r="G3945" s="3">
        <v>41834</v>
      </c>
      <c r="H3945" t="s">
        <v>29</v>
      </c>
      <c r="I3945" t="s">
        <v>17</v>
      </c>
      <c r="J3945">
        <v>1.4999999999999999E-2</v>
      </c>
      <c r="K3945">
        <v>3</v>
      </c>
      <c r="L3945" s="13">
        <f>VLOOKUP(I3945,FormProductsTable[],2,0)*(1-FormTransactionsTable[[#This Row],[Discount]])</f>
        <v>22.60575</v>
      </c>
      <c r="M3945" s="14" t="str">
        <f>VLOOKUP(H3945,FormSalesRepTable[],2,0)</f>
        <v>East</v>
      </c>
      <c r="N3945" s="13">
        <f t="shared" si="63"/>
        <v>67.819999999999993</v>
      </c>
    </row>
    <row r="3946" spans="7:14" x14ac:dyDescent="0.25">
      <c r="G3946" s="3">
        <v>41598</v>
      </c>
      <c r="H3946" t="s">
        <v>40</v>
      </c>
      <c r="I3946" t="s">
        <v>36</v>
      </c>
      <c r="J3946">
        <v>0.03</v>
      </c>
      <c r="K3946">
        <v>2</v>
      </c>
      <c r="L3946" s="13">
        <f>VLOOKUP(I3946,FormProductsTable[],2,0)*(1-FormTransactionsTable[[#This Row],[Discount]])</f>
        <v>24.25</v>
      </c>
      <c r="M3946" s="14" t="str">
        <f>VLOOKUP(H3946,FormSalesRepTable[],2,0)</f>
        <v>South</v>
      </c>
      <c r="N3946" s="13">
        <f t="shared" si="63"/>
        <v>48.5</v>
      </c>
    </row>
    <row r="3947" spans="7:14" x14ac:dyDescent="0.25">
      <c r="G3947" s="3">
        <v>41961</v>
      </c>
      <c r="H3947" t="s">
        <v>18</v>
      </c>
      <c r="I3947" t="s">
        <v>12</v>
      </c>
      <c r="J3947">
        <v>2.5000000000000001E-2</v>
      </c>
      <c r="K3947">
        <v>2</v>
      </c>
      <c r="L3947" s="13">
        <f>VLOOKUP(I3947,FormProductsTable[],2,0)*(1-FormTransactionsTable[[#This Row],[Discount]])</f>
        <v>22.376249999999999</v>
      </c>
      <c r="M3947" s="14" t="str">
        <f>VLOOKUP(H3947,FormSalesRepTable[],2,0)</f>
        <v>East</v>
      </c>
      <c r="N3947" s="13">
        <f t="shared" si="63"/>
        <v>44.75</v>
      </c>
    </row>
    <row r="3948" spans="7:14" x14ac:dyDescent="0.25">
      <c r="G3948" s="3">
        <v>41602</v>
      </c>
      <c r="H3948" t="s">
        <v>73</v>
      </c>
      <c r="I3948" t="s">
        <v>41</v>
      </c>
      <c r="J3948">
        <v>0.01</v>
      </c>
      <c r="K3948">
        <v>3</v>
      </c>
      <c r="L3948" s="13">
        <f>VLOOKUP(I3948,FormProductsTable[],2,0)*(1-FormTransactionsTable[[#This Row],[Discount]])</f>
        <v>18.809999999999999</v>
      </c>
      <c r="M3948" s="14" t="str">
        <f>VLOOKUP(H3948,FormSalesRepTable[],2,0)</f>
        <v>MidWest</v>
      </c>
      <c r="N3948" s="13">
        <f t="shared" si="63"/>
        <v>56.43</v>
      </c>
    </row>
    <row r="3949" spans="7:14" x14ac:dyDescent="0.25">
      <c r="G3949" s="3">
        <v>41612</v>
      </c>
      <c r="H3949" t="s">
        <v>69</v>
      </c>
      <c r="I3949" t="s">
        <v>36</v>
      </c>
      <c r="J3949">
        <v>0.02</v>
      </c>
      <c r="K3949">
        <v>2</v>
      </c>
      <c r="L3949" s="13">
        <f>VLOOKUP(I3949,FormProductsTable[],2,0)*(1-FormTransactionsTable[[#This Row],[Discount]])</f>
        <v>24.5</v>
      </c>
      <c r="M3949" s="14" t="str">
        <f>VLOOKUP(H3949,FormSalesRepTable[],2,0)</f>
        <v>West</v>
      </c>
      <c r="N3949" s="13">
        <f t="shared" si="63"/>
        <v>49</v>
      </c>
    </row>
    <row r="3950" spans="7:14" x14ac:dyDescent="0.25">
      <c r="G3950" s="3">
        <v>42003</v>
      </c>
      <c r="H3950" t="s">
        <v>46</v>
      </c>
      <c r="I3950" t="s">
        <v>17</v>
      </c>
      <c r="J3950">
        <v>2.5000000000000001E-2</v>
      </c>
      <c r="K3950">
        <v>3</v>
      </c>
      <c r="L3950" s="13">
        <f>VLOOKUP(I3950,FormProductsTable[],2,0)*(1-FormTransactionsTable[[#This Row],[Discount]])</f>
        <v>22.376249999999999</v>
      </c>
      <c r="M3950" s="14" t="str">
        <f>VLOOKUP(H3950,FormSalesRepTable[],2,0)</f>
        <v>South</v>
      </c>
      <c r="N3950" s="13">
        <f t="shared" si="63"/>
        <v>67.13</v>
      </c>
    </row>
    <row r="3951" spans="7:14" x14ac:dyDescent="0.25">
      <c r="G3951" s="3">
        <v>41967</v>
      </c>
      <c r="H3951" t="s">
        <v>40</v>
      </c>
      <c r="I3951" t="s">
        <v>16</v>
      </c>
      <c r="J3951">
        <v>0</v>
      </c>
      <c r="K3951">
        <v>3</v>
      </c>
      <c r="L3951" s="13">
        <f>VLOOKUP(I3951,FormProductsTable[],2,0)*(1-FormTransactionsTable[[#This Row],[Discount]])</f>
        <v>19.95</v>
      </c>
      <c r="M3951" s="14" t="str">
        <f>VLOOKUP(H3951,FormSalesRepTable[],2,0)</f>
        <v>South</v>
      </c>
      <c r="N3951" s="13">
        <f t="shared" si="63"/>
        <v>59.85</v>
      </c>
    </row>
    <row r="3952" spans="7:14" x14ac:dyDescent="0.25">
      <c r="G3952" s="3">
        <v>41914</v>
      </c>
      <c r="H3952" t="s">
        <v>87</v>
      </c>
      <c r="I3952" t="s">
        <v>24</v>
      </c>
      <c r="J3952">
        <v>0.03</v>
      </c>
      <c r="K3952">
        <v>1</v>
      </c>
      <c r="L3952" s="13">
        <f>VLOOKUP(I3952,FormProductsTable[],2,0)*(1-FormTransactionsTable[[#This Row],[Discount]])</f>
        <v>32.979999999999997</v>
      </c>
      <c r="M3952" s="14" t="str">
        <f>VLOOKUP(H3952,FormSalesRepTable[],2,0)</f>
        <v>MidWest</v>
      </c>
      <c r="N3952" s="13">
        <f t="shared" si="63"/>
        <v>32.979999999999997</v>
      </c>
    </row>
    <row r="3953" spans="7:14" x14ac:dyDescent="0.25">
      <c r="G3953" s="3">
        <v>41990</v>
      </c>
      <c r="H3953" t="s">
        <v>63</v>
      </c>
      <c r="I3953" t="s">
        <v>41</v>
      </c>
      <c r="J3953">
        <v>0.03</v>
      </c>
      <c r="K3953">
        <v>3</v>
      </c>
      <c r="L3953" s="13">
        <f>VLOOKUP(I3953,FormProductsTable[],2,0)*(1-FormTransactionsTable[[#This Row],[Discount]])</f>
        <v>18.43</v>
      </c>
      <c r="M3953" s="14" t="str">
        <f>VLOOKUP(H3953,FormSalesRepTable[],2,0)</f>
        <v>MidWest</v>
      </c>
      <c r="N3953" s="13">
        <f t="shared" si="63"/>
        <v>55.29</v>
      </c>
    </row>
    <row r="3954" spans="7:14" x14ac:dyDescent="0.25">
      <c r="G3954" s="3">
        <v>41581</v>
      </c>
      <c r="H3954" t="s">
        <v>53</v>
      </c>
      <c r="I3954" t="s">
        <v>36</v>
      </c>
      <c r="J3954">
        <v>0</v>
      </c>
      <c r="K3954">
        <v>3</v>
      </c>
      <c r="L3954" s="13">
        <f>VLOOKUP(I3954,FormProductsTable[],2,0)*(1-FormTransactionsTable[[#This Row],[Discount]])</f>
        <v>25</v>
      </c>
      <c r="M3954" s="14" t="str">
        <f>VLOOKUP(H3954,FormSalesRepTable[],2,0)</f>
        <v>East</v>
      </c>
      <c r="N3954" s="13">
        <f t="shared" si="63"/>
        <v>75</v>
      </c>
    </row>
    <row r="3955" spans="7:14" x14ac:dyDescent="0.25">
      <c r="G3955" s="3">
        <v>41408</v>
      </c>
      <c r="H3955" t="s">
        <v>84</v>
      </c>
      <c r="I3955" t="s">
        <v>12</v>
      </c>
      <c r="J3955">
        <v>0.03</v>
      </c>
      <c r="K3955">
        <v>3</v>
      </c>
      <c r="L3955" s="13">
        <f>VLOOKUP(I3955,FormProductsTable[],2,0)*(1-FormTransactionsTable[[#This Row],[Discount]])</f>
        <v>22.261499999999998</v>
      </c>
      <c r="M3955" s="14" t="str">
        <f>VLOOKUP(H3955,FormSalesRepTable[],2,0)</f>
        <v>West</v>
      </c>
      <c r="N3955" s="13">
        <f t="shared" si="63"/>
        <v>66.78</v>
      </c>
    </row>
    <row r="3956" spans="7:14" x14ac:dyDescent="0.25">
      <c r="G3956" s="3">
        <v>41638</v>
      </c>
      <c r="H3956" t="s">
        <v>46</v>
      </c>
      <c r="I3956" t="s">
        <v>30</v>
      </c>
      <c r="J3956">
        <v>0</v>
      </c>
      <c r="K3956">
        <v>2</v>
      </c>
      <c r="L3956" s="13">
        <f>VLOOKUP(I3956,FormProductsTable[],2,0)*(1-FormTransactionsTable[[#This Row],[Discount]])</f>
        <v>30</v>
      </c>
      <c r="M3956" s="14" t="str">
        <f>VLOOKUP(H3956,FormSalesRepTable[],2,0)</f>
        <v>South</v>
      </c>
      <c r="N3956" s="13">
        <f t="shared" si="63"/>
        <v>60</v>
      </c>
    </row>
    <row r="3957" spans="7:14" x14ac:dyDescent="0.25">
      <c r="G3957" s="3">
        <v>41785</v>
      </c>
      <c r="H3957" t="s">
        <v>89</v>
      </c>
      <c r="I3957" t="s">
        <v>7</v>
      </c>
      <c r="J3957">
        <v>0</v>
      </c>
      <c r="K3957">
        <v>2</v>
      </c>
      <c r="L3957" s="13">
        <f>VLOOKUP(I3957,FormProductsTable[],2,0)*(1-FormTransactionsTable[[#This Row],[Discount]])</f>
        <v>21</v>
      </c>
      <c r="M3957" s="14" t="str">
        <f>VLOOKUP(H3957,FormSalesRepTable[],2,0)</f>
        <v>West</v>
      </c>
      <c r="N3957" s="13">
        <f t="shared" si="63"/>
        <v>42</v>
      </c>
    </row>
    <row r="3958" spans="7:14" x14ac:dyDescent="0.25">
      <c r="G3958" s="3">
        <v>41593</v>
      </c>
      <c r="H3958" t="s">
        <v>43</v>
      </c>
      <c r="I3958" t="s">
        <v>17</v>
      </c>
      <c r="J3958">
        <v>2.5000000000000001E-2</v>
      </c>
      <c r="K3958">
        <v>2</v>
      </c>
      <c r="L3958" s="13">
        <f>VLOOKUP(I3958,FormProductsTable[],2,0)*(1-FormTransactionsTable[[#This Row],[Discount]])</f>
        <v>22.376249999999999</v>
      </c>
      <c r="M3958" s="14" t="str">
        <f>VLOOKUP(H3958,FormSalesRepTable[],2,0)</f>
        <v>MidWest</v>
      </c>
      <c r="N3958" s="13">
        <f t="shared" si="63"/>
        <v>44.75</v>
      </c>
    </row>
    <row r="3959" spans="7:14" x14ac:dyDescent="0.25">
      <c r="G3959" s="3">
        <v>41776</v>
      </c>
      <c r="H3959" t="s">
        <v>15</v>
      </c>
      <c r="I3959" t="s">
        <v>24</v>
      </c>
      <c r="J3959">
        <v>1.4999999999999999E-2</v>
      </c>
      <c r="K3959">
        <v>3</v>
      </c>
      <c r="L3959" s="13">
        <f>VLOOKUP(I3959,FormProductsTable[],2,0)*(1-FormTransactionsTable[[#This Row],[Discount]])</f>
        <v>33.49</v>
      </c>
      <c r="M3959" s="14" t="str">
        <f>VLOOKUP(H3959,FormSalesRepTable[],2,0)</f>
        <v>MidWest</v>
      </c>
      <c r="N3959" s="13">
        <f t="shared" si="63"/>
        <v>100.47</v>
      </c>
    </row>
    <row r="3960" spans="7:14" x14ac:dyDescent="0.25">
      <c r="G3960" s="3">
        <v>41959</v>
      </c>
      <c r="H3960" t="s">
        <v>42</v>
      </c>
      <c r="I3960" t="s">
        <v>17</v>
      </c>
      <c r="J3960">
        <v>0.03</v>
      </c>
      <c r="K3960">
        <v>2</v>
      </c>
      <c r="L3960" s="13">
        <f>VLOOKUP(I3960,FormProductsTable[],2,0)*(1-FormTransactionsTable[[#This Row],[Discount]])</f>
        <v>22.261499999999998</v>
      </c>
      <c r="M3960" s="14" t="str">
        <f>VLOOKUP(H3960,FormSalesRepTable[],2,0)</f>
        <v>MidWest</v>
      </c>
      <c r="N3960" s="13">
        <f t="shared" si="63"/>
        <v>44.52</v>
      </c>
    </row>
    <row r="3961" spans="7:14" x14ac:dyDescent="0.25">
      <c r="G3961" s="3">
        <v>41991</v>
      </c>
      <c r="H3961" t="s">
        <v>31</v>
      </c>
      <c r="I3961" t="s">
        <v>12</v>
      </c>
      <c r="J3961">
        <v>0.01</v>
      </c>
      <c r="K3961">
        <v>2</v>
      </c>
      <c r="L3961" s="13">
        <f>VLOOKUP(I3961,FormProductsTable[],2,0)*(1-FormTransactionsTable[[#This Row],[Discount]])</f>
        <v>22.720499999999998</v>
      </c>
      <c r="M3961" s="14" t="str">
        <f>VLOOKUP(H3961,FormSalesRepTable[],2,0)</f>
        <v>West</v>
      </c>
      <c r="N3961" s="13">
        <f t="shared" si="63"/>
        <v>45.44</v>
      </c>
    </row>
    <row r="3962" spans="7:14" x14ac:dyDescent="0.25">
      <c r="G3962" s="3">
        <v>41966</v>
      </c>
      <c r="H3962" t="s">
        <v>60</v>
      </c>
      <c r="I3962" t="s">
        <v>30</v>
      </c>
      <c r="J3962">
        <v>0.02</v>
      </c>
      <c r="K3962">
        <v>2</v>
      </c>
      <c r="L3962" s="13">
        <f>VLOOKUP(I3962,FormProductsTable[],2,0)*(1-FormTransactionsTable[[#This Row],[Discount]])</f>
        <v>29.4</v>
      </c>
      <c r="M3962" s="14" t="str">
        <f>VLOOKUP(H3962,FormSalesRepTable[],2,0)</f>
        <v>South</v>
      </c>
      <c r="N3962" s="13">
        <f t="shared" si="63"/>
        <v>58.8</v>
      </c>
    </row>
    <row r="3963" spans="7:14" x14ac:dyDescent="0.25">
      <c r="G3963" s="3">
        <v>41626</v>
      </c>
      <c r="H3963" t="s">
        <v>40</v>
      </c>
      <c r="I3963" t="s">
        <v>36</v>
      </c>
      <c r="J3963">
        <v>1.4999999999999999E-2</v>
      </c>
      <c r="K3963">
        <v>3</v>
      </c>
      <c r="L3963" s="13">
        <f>VLOOKUP(I3963,FormProductsTable[],2,0)*(1-FormTransactionsTable[[#This Row],[Discount]])</f>
        <v>24.625</v>
      </c>
      <c r="M3963" s="14" t="str">
        <f>VLOOKUP(H3963,FormSalesRepTable[],2,0)</f>
        <v>South</v>
      </c>
      <c r="N3963" s="13">
        <f t="shared" si="63"/>
        <v>73.88</v>
      </c>
    </row>
    <row r="3964" spans="7:14" x14ac:dyDescent="0.25">
      <c r="G3964" s="3">
        <v>41997</v>
      </c>
      <c r="H3964" t="s">
        <v>35</v>
      </c>
      <c r="I3964" t="s">
        <v>12</v>
      </c>
      <c r="J3964">
        <v>1.4999999999999999E-2</v>
      </c>
      <c r="K3964">
        <v>2</v>
      </c>
      <c r="L3964" s="13">
        <f>VLOOKUP(I3964,FormProductsTable[],2,0)*(1-FormTransactionsTable[[#This Row],[Discount]])</f>
        <v>22.60575</v>
      </c>
      <c r="M3964" s="14" t="str">
        <f>VLOOKUP(H3964,FormSalesRepTable[],2,0)</f>
        <v>West</v>
      </c>
      <c r="N3964" s="13">
        <f t="shared" si="63"/>
        <v>45.21</v>
      </c>
    </row>
    <row r="3965" spans="7:14" x14ac:dyDescent="0.25">
      <c r="G3965" s="3">
        <v>41732</v>
      </c>
      <c r="H3965" t="s">
        <v>37</v>
      </c>
      <c r="I3965" t="s">
        <v>12</v>
      </c>
      <c r="J3965">
        <v>2.5000000000000001E-2</v>
      </c>
      <c r="K3965">
        <v>3</v>
      </c>
      <c r="L3965" s="13">
        <f>VLOOKUP(I3965,FormProductsTable[],2,0)*(1-FormTransactionsTable[[#This Row],[Discount]])</f>
        <v>22.376249999999999</v>
      </c>
      <c r="M3965" s="14" t="str">
        <f>VLOOKUP(H3965,FormSalesRepTable[],2,0)</f>
        <v>South</v>
      </c>
      <c r="N3965" s="13">
        <f t="shared" si="63"/>
        <v>67.13</v>
      </c>
    </row>
    <row r="3966" spans="7:14" x14ac:dyDescent="0.25">
      <c r="G3966" s="3">
        <v>41948</v>
      </c>
      <c r="H3966" t="s">
        <v>74</v>
      </c>
      <c r="I3966" t="s">
        <v>24</v>
      </c>
      <c r="J3966">
        <v>0</v>
      </c>
      <c r="K3966">
        <v>3</v>
      </c>
      <c r="L3966" s="13">
        <f>VLOOKUP(I3966,FormProductsTable[],2,0)*(1-FormTransactionsTable[[#This Row],[Discount]])</f>
        <v>34</v>
      </c>
      <c r="M3966" s="14" t="str">
        <f>VLOOKUP(H3966,FormSalesRepTable[],2,0)</f>
        <v>West</v>
      </c>
      <c r="N3966" s="13">
        <f t="shared" si="63"/>
        <v>102</v>
      </c>
    </row>
    <row r="3967" spans="7:14" x14ac:dyDescent="0.25">
      <c r="G3967" s="3">
        <v>41637</v>
      </c>
      <c r="H3967" t="s">
        <v>88</v>
      </c>
      <c r="I3967" t="s">
        <v>12</v>
      </c>
      <c r="J3967">
        <v>0.03</v>
      </c>
      <c r="K3967">
        <v>4</v>
      </c>
      <c r="L3967" s="13">
        <f>VLOOKUP(I3967,FormProductsTable[],2,0)*(1-FormTransactionsTable[[#This Row],[Discount]])</f>
        <v>22.261499999999998</v>
      </c>
      <c r="M3967" s="14" t="str">
        <f>VLOOKUP(H3967,FormSalesRepTable[],2,0)</f>
        <v>West</v>
      </c>
      <c r="N3967" s="13">
        <f t="shared" si="63"/>
        <v>89.05</v>
      </c>
    </row>
    <row r="3968" spans="7:14" x14ac:dyDescent="0.25">
      <c r="G3968" s="3">
        <v>41975</v>
      </c>
      <c r="H3968" t="s">
        <v>89</v>
      </c>
      <c r="I3968" t="s">
        <v>7</v>
      </c>
      <c r="J3968">
        <v>0.02</v>
      </c>
      <c r="K3968">
        <v>2</v>
      </c>
      <c r="L3968" s="13">
        <f>VLOOKUP(I3968,FormProductsTable[],2,0)*(1-FormTransactionsTable[[#This Row],[Discount]])</f>
        <v>20.58</v>
      </c>
      <c r="M3968" s="14" t="str">
        <f>VLOOKUP(H3968,FormSalesRepTable[],2,0)</f>
        <v>West</v>
      </c>
      <c r="N3968" s="13">
        <f t="shared" si="63"/>
        <v>41.16</v>
      </c>
    </row>
    <row r="3969" spans="7:14" x14ac:dyDescent="0.25">
      <c r="G3969" s="3">
        <v>41600</v>
      </c>
      <c r="H3969" t="s">
        <v>89</v>
      </c>
      <c r="I3969" t="s">
        <v>41</v>
      </c>
      <c r="J3969">
        <v>0.02</v>
      </c>
      <c r="K3969">
        <v>1</v>
      </c>
      <c r="L3969" s="13">
        <f>VLOOKUP(I3969,FormProductsTable[],2,0)*(1-FormTransactionsTable[[#This Row],[Discount]])</f>
        <v>18.62</v>
      </c>
      <c r="M3969" s="14" t="str">
        <f>VLOOKUP(H3969,FormSalesRepTable[],2,0)</f>
        <v>West</v>
      </c>
      <c r="N3969" s="13">
        <f t="shared" si="63"/>
        <v>18.62</v>
      </c>
    </row>
    <row r="3970" spans="7:14" x14ac:dyDescent="0.25">
      <c r="G3970" s="3">
        <v>41620</v>
      </c>
      <c r="H3970" t="s">
        <v>23</v>
      </c>
      <c r="I3970" t="s">
        <v>17</v>
      </c>
      <c r="J3970">
        <v>2.5000000000000001E-2</v>
      </c>
      <c r="K3970">
        <v>2</v>
      </c>
      <c r="L3970" s="13">
        <f>VLOOKUP(I3970,FormProductsTable[],2,0)*(1-FormTransactionsTable[[#This Row],[Discount]])</f>
        <v>22.376249999999999</v>
      </c>
      <c r="M3970" s="14" t="str">
        <f>VLOOKUP(H3970,FormSalesRepTable[],2,0)</f>
        <v>MidWest</v>
      </c>
      <c r="N3970" s="13">
        <f t="shared" si="63"/>
        <v>44.75</v>
      </c>
    </row>
    <row r="3971" spans="7:14" x14ac:dyDescent="0.25">
      <c r="G3971" s="3">
        <v>41917</v>
      </c>
      <c r="H3971" t="s">
        <v>46</v>
      </c>
      <c r="I3971" t="s">
        <v>12</v>
      </c>
      <c r="J3971">
        <v>0.02</v>
      </c>
      <c r="K3971">
        <v>2</v>
      </c>
      <c r="L3971" s="13">
        <f>VLOOKUP(I3971,FormProductsTable[],2,0)*(1-FormTransactionsTable[[#This Row],[Discount]])</f>
        <v>22.491</v>
      </c>
      <c r="M3971" s="14" t="str">
        <f>VLOOKUP(H3971,FormSalesRepTable[],2,0)</f>
        <v>South</v>
      </c>
      <c r="N3971" s="13">
        <f t="shared" ref="N3971:N4034" si="64">ROUND(L3971*K3971,2)</f>
        <v>44.98</v>
      </c>
    </row>
    <row r="3972" spans="7:14" x14ac:dyDescent="0.25">
      <c r="G3972" s="3">
        <v>41994</v>
      </c>
      <c r="H3972" t="s">
        <v>51</v>
      </c>
      <c r="I3972" t="s">
        <v>24</v>
      </c>
      <c r="J3972">
        <v>0</v>
      </c>
      <c r="K3972">
        <v>3</v>
      </c>
      <c r="L3972" s="13">
        <f>VLOOKUP(I3972,FormProductsTable[],2,0)*(1-FormTransactionsTable[[#This Row],[Discount]])</f>
        <v>34</v>
      </c>
      <c r="M3972" s="14" t="str">
        <f>VLOOKUP(H3972,FormSalesRepTable[],2,0)</f>
        <v>South</v>
      </c>
      <c r="N3972" s="13">
        <f t="shared" si="64"/>
        <v>102</v>
      </c>
    </row>
    <row r="3973" spans="7:14" x14ac:dyDescent="0.25">
      <c r="G3973" s="3">
        <v>41538</v>
      </c>
      <c r="H3973" t="s">
        <v>86</v>
      </c>
      <c r="I3973" t="s">
        <v>17</v>
      </c>
      <c r="J3973">
        <v>0</v>
      </c>
      <c r="K3973">
        <v>2</v>
      </c>
      <c r="L3973" s="13">
        <f>VLOOKUP(I3973,FormProductsTable[],2,0)*(1-FormTransactionsTable[[#This Row],[Discount]])</f>
        <v>22.95</v>
      </c>
      <c r="M3973" s="14" t="str">
        <f>VLOOKUP(H3973,FormSalesRepTable[],2,0)</f>
        <v>South</v>
      </c>
      <c r="N3973" s="13">
        <f t="shared" si="64"/>
        <v>45.9</v>
      </c>
    </row>
    <row r="3974" spans="7:14" x14ac:dyDescent="0.25">
      <c r="G3974" s="3">
        <v>41965</v>
      </c>
      <c r="H3974" t="s">
        <v>93</v>
      </c>
      <c r="I3974" t="s">
        <v>27</v>
      </c>
      <c r="J3974">
        <v>0.03</v>
      </c>
      <c r="K3974">
        <v>2</v>
      </c>
      <c r="L3974" s="13">
        <f>VLOOKUP(I3974,FormProductsTable[],2,0)*(1-FormTransactionsTable[[#This Row],[Discount]])</f>
        <v>26.675000000000001</v>
      </c>
      <c r="M3974" s="14" t="str">
        <f>VLOOKUP(H3974,FormSalesRepTable[],2,0)</f>
        <v>MidWest</v>
      </c>
      <c r="N3974" s="13">
        <f t="shared" si="64"/>
        <v>53.35</v>
      </c>
    </row>
    <row r="3975" spans="7:14" x14ac:dyDescent="0.25">
      <c r="G3975" s="3">
        <v>41590</v>
      </c>
      <c r="H3975" t="s">
        <v>66</v>
      </c>
      <c r="I3975" t="s">
        <v>11</v>
      </c>
      <c r="J3975">
        <v>2.5000000000000001E-2</v>
      </c>
      <c r="K3975">
        <v>2</v>
      </c>
      <c r="L3975" s="13">
        <f>VLOOKUP(I3975,FormProductsTable[],2,0)*(1-FormTransactionsTable[[#This Row],[Discount]])</f>
        <v>77.951250000000002</v>
      </c>
      <c r="M3975" s="14" t="str">
        <f>VLOOKUP(H3975,FormSalesRepTable[],2,0)</f>
        <v>West</v>
      </c>
      <c r="N3975" s="13">
        <f t="shared" si="64"/>
        <v>155.9</v>
      </c>
    </row>
    <row r="3976" spans="7:14" x14ac:dyDescent="0.25">
      <c r="G3976" s="3">
        <v>41944</v>
      </c>
      <c r="H3976" t="s">
        <v>42</v>
      </c>
      <c r="I3976" t="s">
        <v>12</v>
      </c>
      <c r="J3976">
        <v>2.5000000000000001E-2</v>
      </c>
      <c r="K3976">
        <v>3</v>
      </c>
      <c r="L3976" s="13">
        <f>VLOOKUP(I3976,FormProductsTable[],2,0)*(1-FormTransactionsTable[[#This Row],[Discount]])</f>
        <v>22.376249999999999</v>
      </c>
      <c r="M3976" s="14" t="str">
        <f>VLOOKUP(H3976,FormSalesRepTable[],2,0)</f>
        <v>MidWest</v>
      </c>
      <c r="N3976" s="13">
        <f t="shared" si="64"/>
        <v>67.13</v>
      </c>
    </row>
    <row r="3977" spans="7:14" x14ac:dyDescent="0.25">
      <c r="G3977" s="3">
        <v>41979</v>
      </c>
      <c r="H3977" t="s">
        <v>77</v>
      </c>
      <c r="I3977" t="s">
        <v>16</v>
      </c>
      <c r="J3977">
        <v>0</v>
      </c>
      <c r="K3977">
        <v>2</v>
      </c>
      <c r="L3977" s="13">
        <f>VLOOKUP(I3977,FormProductsTable[],2,0)*(1-FormTransactionsTable[[#This Row],[Discount]])</f>
        <v>19.95</v>
      </c>
      <c r="M3977" s="14" t="str">
        <f>VLOOKUP(H3977,FormSalesRepTable[],2,0)</f>
        <v>West</v>
      </c>
      <c r="N3977" s="13">
        <f t="shared" si="64"/>
        <v>39.9</v>
      </c>
    </row>
    <row r="3978" spans="7:14" x14ac:dyDescent="0.25">
      <c r="G3978" s="3">
        <v>41963</v>
      </c>
      <c r="H3978" t="s">
        <v>90</v>
      </c>
      <c r="I3978" t="s">
        <v>17</v>
      </c>
      <c r="J3978">
        <v>0</v>
      </c>
      <c r="K3978">
        <v>2</v>
      </c>
      <c r="L3978" s="13">
        <f>VLOOKUP(I3978,FormProductsTable[],2,0)*(1-FormTransactionsTable[[#This Row],[Discount]])</f>
        <v>22.95</v>
      </c>
      <c r="M3978" s="14" t="str">
        <f>VLOOKUP(H3978,FormSalesRepTable[],2,0)</f>
        <v>East</v>
      </c>
      <c r="N3978" s="13">
        <f t="shared" si="64"/>
        <v>45.9</v>
      </c>
    </row>
    <row r="3979" spans="7:14" x14ac:dyDescent="0.25">
      <c r="G3979" s="3">
        <v>41944</v>
      </c>
      <c r="H3979" t="s">
        <v>80</v>
      </c>
      <c r="I3979" t="s">
        <v>12</v>
      </c>
      <c r="J3979">
        <v>0</v>
      </c>
      <c r="K3979">
        <v>3</v>
      </c>
      <c r="L3979" s="13">
        <f>VLOOKUP(I3979,FormProductsTable[],2,0)*(1-FormTransactionsTable[[#This Row],[Discount]])</f>
        <v>22.95</v>
      </c>
      <c r="M3979" s="14" t="str">
        <f>VLOOKUP(H3979,FormSalesRepTable[],2,0)</f>
        <v>East</v>
      </c>
      <c r="N3979" s="13">
        <f t="shared" si="64"/>
        <v>68.849999999999994</v>
      </c>
    </row>
    <row r="3980" spans="7:14" x14ac:dyDescent="0.25">
      <c r="G3980" s="3">
        <v>41357</v>
      </c>
      <c r="H3980" t="s">
        <v>75</v>
      </c>
      <c r="I3980" t="s">
        <v>36</v>
      </c>
      <c r="J3980">
        <v>0.01</v>
      </c>
      <c r="K3980">
        <v>3</v>
      </c>
      <c r="L3980" s="13">
        <f>VLOOKUP(I3980,FormProductsTable[],2,0)*(1-FormTransactionsTable[[#This Row],[Discount]])</f>
        <v>24.75</v>
      </c>
      <c r="M3980" s="14" t="str">
        <f>VLOOKUP(H3980,FormSalesRepTable[],2,0)</f>
        <v>MidWest</v>
      </c>
      <c r="N3980" s="13">
        <f t="shared" si="64"/>
        <v>74.25</v>
      </c>
    </row>
    <row r="3981" spans="7:14" x14ac:dyDescent="0.25">
      <c r="G3981" s="3">
        <v>41955</v>
      </c>
      <c r="H3981" t="s">
        <v>79</v>
      </c>
      <c r="I3981" t="s">
        <v>21</v>
      </c>
      <c r="J3981">
        <v>0.01</v>
      </c>
      <c r="K3981">
        <v>3</v>
      </c>
      <c r="L3981" s="13">
        <f>VLOOKUP(I3981,FormProductsTable[],2,0)*(1-FormTransactionsTable[[#This Row],[Discount]])</f>
        <v>24.75</v>
      </c>
      <c r="M3981" s="14" t="str">
        <f>VLOOKUP(H3981,FormSalesRepTable[],2,0)</f>
        <v>MidWest</v>
      </c>
      <c r="N3981" s="13">
        <f t="shared" si="64"/>
        <v>74.25</v>
      </c>
    </row>
    <row r="3982" spans="7:14" x14ac:dyDescent="0.25">
      <c r="G3982" s="3">
        <v>41947</v>
      </c>
      <c r="H3982" t="s">
        <v>81</v>
      </c>
      <c r="I3982" t="s">
        <v>33</v>
      </c>
      <c r="J3982">
        <v>0.03</v>
      </c>
      <c r="K3982">
        <v>3</v>
      </c>
      <c r="L3982" s="13">
        <f>VLOOKUP(I3982,FormProductsTable[],2,0)*(1-FormTransactionsTable[[#This Row],[Discount]])</f>
        <v>22.794999999999998</v>
      </c>
      <c r="M3982" s="14" t="str">
        <f>VLOOKUP(H3982,FormSalesRepTable[],2,0)</f>
        <v>West</v>
      </c>
      <c r="N3982" s="13">
        <f t="shared" si="64"/>
        <v>68.39</v>
      </c>
    </row>
    <row r="3983" spans="7:14" x14ac:dyDescent="0.25">
      <c r="G3983" s="3">
        <v>41605</v>
      </c>
      <c r="H3983" t="s">
        <v>44</v>
      </c>
      <c r="I3983" t="s">
        <v>30</v>
      </c>
      <c r="J3983">
        <v>0</v>
      </c>
      <c r="K3983">
        <v>3</v>
      </c>
      <c r="L3983" s="13">
        <f>VLOOKUP(I3983,FormProductsTable[],2,0)*(1-FormTransactionsTable[[#This Row],[Discount]])</f>
        <v>30</v>
      </c>
      <c r="M3983" s="14" t="str">
        <f>VLOOKUP(H3983,FormSalesRepTable[],2,0)</f>
        <v>MidWest</v>
      </c>
      <c r="N3983" s="13">
        <f t="shared" si="64"/>
        <v>90</v>
      </c>
    </row>
    <row r="3984" spans="7:14" x14ac:dyDescent="0.25">
      <c r="G3984" s="3">
        <v>41584</v>
      </c>
      <c r="H3984" t="s">
        <v>66</v>
      </c>
      <c r="I3984" t="s">
        <v>16</v>
      </c>
      <c r="J3984">
        <v>1.4999999999999999E-2</v>
      </c>
      <c r="K3984">
        <v>2</v>
      </c>
      <c r="L3984" s="13">
        <f>VLOOKUP(I3984,FormProductsTable[],2,0)*(1-FormTransactionsTable[[#This Row],[Discount]])</f>
        <v>19.650749999999999</v>
      </c>
      <c r="M3984" s="14" t="str">
        <f>VLOOKUP(H3984,FormSalesRepTable[],2,0)</f>
        <v>West</v>
      </c>
      <c r="N3984" s="13">
        <f t="shared" si="64"/>
        <v>39.299999999999997</v>
      </c>
    </row>
    <row r="3985" spans="7:14" x14ac:dyDescent="0.25">
      <c r="G3985" s="3">
        <v>41976</v>
      </c>
      <c r="H3985" t="s">
        <v>57</v>
      </c>
      <c r="I3985" t="s">
        <v>12</v>
      </c>
      <c r="J3985">
        <v>0</v>
      </c>
      <c r="K3985">
        <v>3</v>
      </c>
      <c r="L3985" s="13">
        <f>VLOOKUP(I3985,FormProductsTable[],2,0)*(1-FormTransactionsTable[[#This Row],[Discount]])</f>
        <v>22.95</v>
      </c>
      <c r="M3985" s="14" t="str">
        <f>VLOOKUP(H3985,FormSalesRepTable[],2,0)</f>
        <v>East</v>
      </c>
      <c r="N3985" s="13">
        <f t="shared" si="64"/>
        <v>68.849999999999994</v>
      </c>
    </row>
    <row r="3986" spans="7:14" x14ac:dyDescent="0.25">
      <c r="G3986" s="3">
        <v>42002</v>
      </c>
      <c r="H3986" t="s">
        <v>91</v>
      </c>
      <c r="I3986" t="s">
        <v>12</v>
      </c>
      <c r="J3986">
        <v>0</v>
      </c>
      <c r="K3986">
        <v>1</v>
      </c>
      <c r="L3986" s="13">
        <f>VLOOKUP(I3986,FormProductsTable[],2,0)*(1-FormTransactionsTable[[#This Row],[Discount]])</f>
        <v>22.95</v>
      </c>
      <c r="M3986" s="14" t="str">
        <f>VLOOKUP(H3986,FormSalesRepTable[],2,0)</f>
        <v>West</v>
      </c>
      <c r="N3986" s="13">
        <f t="shared" si="64"/>
        <v>22.95</v>
      </c>
    </row>
    <row r="3987" spans="7:14" x14ac:dyDescent="0.25">
      <c r="G3987" s="3">
        <v>41889</v>
      </c>
      <c r="H3987" t="s">
        <v>87</v>
      </c>
      <c r="I3987" t="s">
        <v>36</v>
      </c>
      <c r="J3987">
        <v>0.03</v>
      </c>
      <c r="K3987">
        <v>2</v>
      </c>
      <c r="L3987" s="13">
        <f>VLOOKUP(I3987,FormProductsTable[],2,0)*(1-FormTransactionsTable[[#This Row],[Discount]])</f>
        <v>24.25</v>
      </c>
      <c r="M3987" s="14" t="str">
        <f>VLOOKUP(H3987,FormSalesRepTable[],2,0)</f>
        <v>MidWest</v>
      </c>
      <c r="N3987" s="13">
        <f t="shared" si="64"/>
        <v>48.5</v>
      </c>
    </row>
    <row r="3988" spans="7:14" x14ac:dyDescent="0.25">
      <c r="G3988" s="3">
        <v>41992</v>
      </c>
      <c r="H3988" t="s">
        <v>79</v>
      </c>
      <c r="I3988" t="s">
        <v>11</v>
      </c>
      <c r="J3988">
        <v>0.01</v>
      </c>
      <c r="K3988">
        <v>3</v>
      </c>
      <c r="L3988" s="13">
        <f>VLOOKUP(I3988,FormProductsTable[],2,0)*(1-FormTransactionsTable[[#This Row],[Discount]])</f>
        <v>79.150500000000008</v>
      </c>
      <c r="M3988" s="14" t="str">
        <f>VLOOKUP(H3988,FormSalesRepTable[],2,0)</f>
        <v>MidWest</v>
      </c>
      <c r="N3988" s="13">
        <f t="shared" si="64"/>
        <v>237.45</v>
      </c>
    </row>
    <row r="3989" spans="7:14" x14ac:dyDescent="0.25">
      <c r="G3989" s="3">
        <v>41960</v>
      </c>
      <c r="H3989" t="s">
        <v>10</v>
      </c>
      <c r="I3989" t="s">
        <v>21</v>
      </c>
      <c r="J3989">
        <v>1.4999999999999999E-2</v>
      </c>
      <c r="K3989">
        <v>2</v>
      </c>
      <c r="L3989" s="13">
        <f>VLOOKUP(I3989,FormProductsTable[],2,0)*(1-FormTransactionsTable[[#This Row],[Discount]])</f>
        <v>24.625</v>
      </c>
      <c r="M3989" s="14" t="str">
        <f>VLOOKUP(H3989,FormSalesRepTable[],2,0)</f>
        <v>West</v>
      </c>
      <c r="N3989" s="13">
        <f t="shared" si="64"/>
        <v>49.25</v>
      </c>
    </row>
    <row r="3990" spans="7:14" x14ac:dyDescent="0.25">
      <c r="G3990" s="3">
        <v>41967</v>
      </c>
      <c r="H3990" t="s">
        <v>86</v>
      </c>
      <c r="I3990" t="s">
        <v>24</v>
      </c>
      <c r="J3990">
        <v>0.01</v>
      </c>
      <c r="K3990">
        <v>2</v>
      </c>
      <c r="L3990" s="13">
        <f>VLOOKUP(I3990,FormProductsTable[],2,0)*(1-FormTransactionsTable[[#This Row],[Discount]])</f>
        <v>33.659999999999997</v>
      </c>
      <c r="M3990" s="14" t="str">
        <f>VLOOKUP(H3990,FormSalesRepTable[],2,0)</f>
        <v>South</v>
      </c>
      <c r="N3990" s="13">
        <f t="shared" si="64"/>
        <v>67.319999999999993</v>
      </c>
    </row>
    <row r="3991" spans="7:14" x14ac:dyDescent="0.25">
      <c r="G3991" s="3">
        <v>41947</v>
      </c>
      <c r="H3991" t="s">
        <v>59</v>
      </c>
      <c r="I3991" t="s">
        <v>30</v>
      </c>
      <c r="J3991">
        <v>0</v>
      </c>
      <c r="K3991">
        <v>2</v>
      </c>
      <c r="L3991" s="13">
        <f>VLOOKUP(I3991,FormProductsTable[],2,0)*(1-FormTransactionsTable[[#This Row],[Discount]])</f>
        <v>30</v>
      </c>
      <c r="M3991" s="14" t="str">
        <f>VLOOKUP(H3991,FormSalesRepTable[],2,0)</f>
        <v>South</v>
      </c>
      <c r="N3991" s="13">
        <f t="shared" si="64"/>
        <v>60</v>
      </c>
    </row>
    <row r="3992" spans="7:14" x14ac:dyDescent="0.25">
      <c r="G3992" s="3">
        <v>41996</v>
      </c>
      <c r="H3992" t="s">
        <v>84</v>
      </c>
      <c r="I3992" t="s">
        <v>11</v>
      </c>
      <c r="J3992">
        <v>0.03</v>
      </c>
      <c r="K3992">
        <v>3</v>
      </c>
      <c r="L3992" s="13">
        <f>VLOOKUP(I3992,FormProductsTable[],2,0)*(1-FormTransactionsTable[[#This Row],[Discount]])</f>
        <v>77.551500000000004</v>
      </c>
      <c r="M3992" s="14" t="str">
        <f>VLOOKUP(H3992,FormSalesRepTable[],2,0)</f>
        <v>West</v>
      </c>
      <c r="N3992" s="13">
        <f t="shared" si="64"/>
        <v>232.65</v>
      </c>
    </row>
    <row r="3993" spans="7:14" x14ac:dyDescent="0.25">
      <c r="G3993" s="3">
        <v>41962</v>
      </c>
      <c r="H3993" t="s">
        <v>74</v>
      </c>
      <c r="I3993" t="s">
        <v>17</v>
      </c>
      <c r="J3993">
        <v>0.03</v>
      </c>
      <c r="K3993">
        <v>1</v>
      </c>
      <c r="L3993" s="13">
        <f>VLOOKUP(I3993,FormProductsTable[],2,0)*(1-FormTransactionsTable[[#This Row],[Discount]])</f>
        <v>22.261499999999998</v>
      </c>
      <c r="M3993" s="14" t="str">
        <f>VLOOKUP(H3993,FormSalesRepTable[],2,0)</f>
        <v>West</v>
      </c>
      <c r="N3993" s="13">
        <f t="shared" si="64"/>
        <v>22.26</v>
      </c>
    </row>
    <row r="3994" spans="7:14" x14ac:dyDescent="0.25">
      <c r="G3994" s="3">
        <v>41583</v>
      </c>
      <c r="H3994" t="s">
        <v>66</v>
      </c>
      <c r="I3994" t="s">
        <v>30</v>
      </c>
      <c r="J3994">
        <v>0.02</v>
      </c>
      <c r="K3994">
        <v>2</v>
      </c>
      <c r="L3994" s="13">
        <f>VLOOKUP(I3994,FormProductsTable[],2,0)*(1-FormTransactionsTable[[#This Row],[Discount]])</f>
        <v>29.4</v>
      </c>
      <c r="M3994" s="14" t="str">
        <f>VLOOKUP(H3994,FormSalesRepTable[],2,0)</f>
        <v>West</v>
      </c>
      <c r="N3994" s="13">
        <f t="shared" si="64"/>
        <v>58.8</v>
      </c>
    </row>
    <row r="3995" spans="7:14" x14ac:dyDescent="0.25">
      <c r="G3995" s="3">
        <v>41738</v>
      </c>
      <c r="H3995" t="s">
        <v>29</v>
      </c>
      <c r="I3995" t="s">
        <v>30</v>
      </c>
      <c r="J3995">
        <v>2.5000000000000001E-2</v>
      </c>
      <c r="K3995">
        <v>2</v>
      </c>
      <c r="L3995" s="13">
        <f>VLOOKUP(I3995,FormProductsTable[],2,0)*(1-FormTransactionsTable[[#This Row],[Discount]])</f>
        <v>29.25</v>
      </c>
      <c r="M3995" s="14" t="str">
        <f>VLOOKUP(H3995,FormSalesRepTable[],2,0)</f>
        <v>East</v>
      </c>
      <c r="N3995" s="13">
        <f t="shared" si="64"/>
        <v>58.5</v>
      </c>
    </row>
    <row r="3996" spans="7:14" x14ac:dyDescent="0.25">
      <c r="G3996" s="3">
        <v>41618</v>
      </c>
      <c r="H3996" t="s">
        <v>76</v>
      </c>
      <c r="I3996" t="s">
        <v>21</v>
      </c>
      <c r="J3996">
        <v>0</v>
      </c>
      <c r="K3996">
        <v>2</v>
      </c>
      <c r="L3996" s="13">
        <f>VLOOKUP(I3996,FormProductsTable[],2,0)*(1-FormTransactionsTable[[#This Row],[Discount]])</f>
        <v>25</v>
      </c>
      <c r="M3996" s="14" t="str">
        <f>VLOOKUP(H3996,FormSalesRepTable[],2,0)</f>
        <v>MidWest</v>
      </c>
      <c r="N3996" s="13">
        <f t="shared" si="64"/>
        <v>50</v>
      </c>
    </row>
    <row r="3997" spans="7:14" x14ac:dyDescent="0.25">
      <c r="G3997" s="3">
        <v>41977</v>
      </c>
      <c r="H3997" t="s">
        <v>92</v>
      </c>
      <c r="I3997" t="s">
        <v>36</v>
      </c>
      <c r="J3997">
        <v>0</v>
      </c>
      <c r="K3997">
        <v>5</v>
      </c>
      <c r="L3997" s="13">
        <f>VLOOKUP(I3997,FormProductsTable[],2,0)*(1-FormTransactionsTable[[#This Row],[Discount]])</f>
        <v>25</v>
      </c>
      <c r="M3997" s="14" t="str">
        <f>VLOOKUP(H3997,FormSalesRepTable[],2,0)</f>
        <v>MidWest</v>
      </c>
      <c r="N3997" s="13">
        <f t="shared" si="64"/>
        <v>125</v>
      </c>
    </row>
    <row r="3998" spans="7:14" x14ac:dyDescent="0.25">
      <c r="G3998" s="3">
        <v>41976</v>
      </c>
      <c r="H3998" t="s">
        <v>89</v>
      </c>
      <c r="I3998" t="s">
        <v>16</v>
      </c>
      <c r="J3998">
        <v>0</v>
      </c>
      <c r="K3998">
        <v>3</v>
      </c>
      <c r="L3998" s="13">
        <f>VLOOKUP(I3998,FormProductsTable[],2,0)*(1-FormTransactionsTable[[#This Row],[Discount]])</f>
        <v>19.95</v>
      </c>
      <c r="M3998" s="14" t="str">
        <f>VLOOKUP(H3998,FormSalesRepTable[],2,0)</f>
        <v>West</v>
      </c>
      <c r="N3998" s="13">
        <f t="shared" si="64"/>
        <v>59.85</v>
      </c>
    </row>
    <row r="3999" spans="7:14" x14ac:dyDescent="0.25">
      <c r="G3999" s="3">
        <v>41955</v>
      </c>
      <c r="H3999" t="s">
        <v>76</v>
      </c>
      <c r="I3999" t="s">
        <v>17</v>
      </c>
      <c r="J3999">
        <v>0</v>
      </c>
      <c r="K3999">
        <v>2</v>
      </c>
      <c r="L3999" s="13">
        <f>VLOOKUP(I3999,FormProductsTable[],2,0)*(1-FormTransactionsTable[[#This Row],[Discount]])</f>
        <v>22.95</v>
      </c>
      <c r="M3999" s="14" t="str">
        <f>VLOOKUP(H3999,FormSalesRepTable[],2,0)</f>
        <v>MidWest</v>
      </c>
      <c r="N3999" s="13">
        <f t="shared" si="64"/>
        <v>45.9</v>
      </c>
    </row>
    <row r="4000" spans="7:14" x14ac:dyDescent="0.25">
      <c r="G4000" s="3">
        <v>41955</v>
      </c>
      <c r="H4000" t="s">
        <v>25</v>
      </c>
      <c r="I4000" t="s">
        <v>36</v>
      </c>
      <c r="J4000">
        <v>0</v>
      </c>
      <c r="K4000">
        <v>3</v>
      </c>
      <c r="L4000" s="13">
        <f>VLOOKUP(I4000,FormProductsTable[],2,0)*(1-FormTransactionsTable[[#This Row],[Discount]])</f>
        <v>25</v>
      </c>
      <c r="M4000" s="14" t="str">
        <f>VLOOKUP(H4000,FormSalesRepTable[],2,0)</f>
        <v>West</v>
      </c>
      <c r="N4000" s="13">
        <f t="shared" si="64"/>
        <v>75</v>
      </c>
    </row>
    <row r="4001" spans="7:14" x14ac:dyDescent="0.25">
      <c r="G4001" s="3">
        <v>41986</v>
      </c>
      <c r="H4001" t="s">
        <v>58</v>
      </c>
      <c r="I4001" t="s">
        <v>41</v>
      </c>
      <c r="J4001">
        <v>1.4999999999999999E-2</v>
      </c>
      <c r="K4001">
        <v>8</v>
      </c>
      <c r="L4001" s="13">
        <f>VLOOKUP(I4001,FormProductsTable[],2,0)*(1-FormTransactionsTable[[#This Row],[Discount]])</f>
        <v>18.715</v>
      </c>
      <c r="M4001" s="14" t="str">
        <f>VLOOKUP(H4001,FormSalesRepTable[],2,0)</f>
        <v>East</v>
      </c>
      <c r="N4001" s="13">
        <f t="shared" si="64"/>
        <v>149.72</v>
      </c>
    </row>
    <row r="4002" spans="7:14" x14ac:dyDescent="0.25">
      <c r="G4002" s="3">
        <v>41636</v>
      </c>
      <c r="H4002" t="s">
        <v>86</v>
      </c>
      <c r="I4002" t="s">
        <v>36</v>
      </c>
      <c r="J4002">
        <v>0.02</v>
      </c>
      <c r="K4002">
        <v>1</v>
      </c>
      <c r="L4002" s="13">
        <f>VLOOKUP(I4002,FormProductsTable[],2,0)*(1-FormTransactionsTable[[#This Row],[Discount]])</f>
        <v>24.5</v>
      </c>
      <c r="M4002" s="14" t="str">
        <f>VLOOKUP(H4002,FormSalesRepTable[],2,0)</f>
        <v>South</v>
      </c>
      <c r="N4002" s="13">
        <f t="shared" si="64"/>
        <v>24.5</v>
      </c>
    </row>
    <row r="4003" spans="7:14" x14ac:dyDescent="0.25">
      <c r="G4003" s="3">
        <v>41306</v>
      </c>
      <c r="H4003" t="s">
        <v>81</v>
      </c>
      <c r="I4003" t="s">
        <v>16</v>
      </c>
      <c r="J4003">
        <v>2.5000000000000001E-2</v>
      </c>
      <c r="K4003">
        <v>3</v>
      </c>
      <c r="L4003" s="13">
        <f>VLOOKUP(I4003,FormProductsTable[],2,0)*(1-FormTransactionsTable[[#This Row],[Discount]])</f>
        <v>19.451249999999998</v>
      </c>
      <c r="M4003" s="14" t="str">
        <f>VLOOKUP(H4003,FormSalesRepTable[],2,0)</f>
        <v>West</v>
      </c>
      <c r="N4003" s="13">
        <f t="shared" si="64"/>
        <v>58.35</v>
      </c>
    </row>
    <row r="4004" spans="7:14" x14ac:dyDescent="0.25">
      <c r="G4004" s="3">
        <v>41631</v>
      </c>
      <c r="H4004" t="s">
        <v>45</v>
      </c>
      <c r="I4004" t="s">
        <v>41</v>
      </c>
      <c r="J4004">
        <v>0</v>
      </c>
      <c r="K4004">
        <v>11</v>
      </c>
      <c r="L4004" s="13">
        <f>VLOOKUP(I4004,FormProductsTable[],2,0)*(1-FormTransactionsTable[[#This Row],[Discount]])</f>
        <v>19</v>
      </c>
      <c r="M4004" s="14" t="str">
        <f>VLOOKUP(H4004,FormSalesRepTable[],2,0)</f>
        <v>MidWest</v>
      </c>
      <c r="N4004" s="13">
        <f t="shared" si="64"/>
        <v>209</v>
      </c>
    </row>
    <row r="4005" spans="7:14" x14ac:dyDescent="0.25">
      <c r="G4005" s="3">
        <v>41712</v>
      </c>
      <c r="H4005" t="s">
        <v>51</v>
      </c>
      <c r="I4005" t="s">
        <v>41</v>
      </c>
      <c r="J4005">
        <v>0</v>
      </c>
      <c r="K4005">
        <v>10</v>
      </c>
      <c r="L4005" s="13">
        <f>VLOOKUP(I4005,FormProductsTable[],2,0)*(1-FormTransactionsTable[[#This Row],[Discount]])</f>
        <v>19</v>
      </c>
      <c r="M4005" s="14" t="str">
        <f>VLOOKUP(H4005,FormSalesRepTable[],2,0)</f>
        <v>South</v>
      </c>
      <c r="N4005" s="13">
        <f t="shared" si="64"/>
        <v>190</v>
      </c>
    </row>
    <row r="4006" spans="7:14" x14ac:dyDescent="0.25">
      <c r="G4006" s="3">
        <v>41970</v>
      </c>
      <c r="H4006" t="s">
        <v>20</v>
      </c>
      <c r="I4006" t="s">
        <v>30</v>
      </c>
      <c r="J4006">
        <v>0.03</v>
      </c>
      <c r="K4006">
        <v>2</v>
      </c>
      <c r="L4006" s="13">
        <f>VLOOKUP(I4006,FormProductsTable[],2,0)*(1-FormTransactionsTable[[#This Row],[Discount]])</f>
        <v>29.099999999999998</v>
      </c>
      <c r="M4006" s="14" t="str">
        <f>VLOOKUP(H4006,FormSalesRepTable[],2,0)</f>
        <v>West</v>
      </c>
      <c r="N4006" s="13">
        <f t="shared" si="64"/>
        <v>58.2</v>
      </c>
    </row>
    <row r="4007" spans="7:14" x14ac:dyDescent="0.25">
      <c r="G4007" s="3">
        <v>41592</v>
      </c>
      <c r="H4007" t="s">
        <v>43</v>
      </c>
      <c r="I4007" t="s">
        <v>16</v>
      </c>
      <c r="J4007">
        <v>0.01</v>
      </c>
      <c r="K4007">
        <v>1</v>
      </c>
      <c r="L4007" s="13">
        <f>VLOOKUP(I4007,FormProductsTable[],2,0)*(1-FormTransactionsTable[[#This Row],[Discount]])</f>
        <v>19.750499999999999</v>
      </c>
      <c r="M4007" s="14" t="str">
        <f>VLOOKUP(H4007,FormSalesRepTable[],2,0)</f>
        <v>MidWest</v>
      </c>
      <c r="N4007" s="13">
        <f t="shared" si="64"/>
        <v>19.75</v>
      </c>
    </row>
    <row r="4008" spans="7:14" x14ac:dyDescent="0.25">
      <c r="G4008" s="3">
        <v>41637</v>
      </c>
      <c r="H4008" t="s">
        <v>46</v>
      </c>
      <c r="I4008" t="s">
        <v>7</v>
      </c>
      <c r="J4008">
        <v>2.5000000000000001E-2</v>
      </c>
      <c r="K4008">
        <v>3</v>
      </c>
      <c r="L4008" s="13">
        <f>VLOOKUP(I4008,FormProductsTable[],2,0)*(1-FormTransactionsTable[[#This Row],[Discount]])</f>
        <v>20.474999999999998</v>
      </c>
      <c r="M4008" s="14" t="str">
        <f>VLOOKUP(H4008,FormSalesRepTable[],2,0)</f>
        <v>South</v>
      </c>
      <c r="N4008" s="13">
        <f t="shared" si="64"/>
        <v>61.43</v>
      </c>
    </row>
    <row r="4009" spans="7:14" x14ac:dyDescent="0.25">
      <c r="G4009" s="3">
        <v>41971</v>
      </c>
      <c r="H4009" t="s">
        <v>23</v>
      </c>
      <c r="I4009" t="s">
        <v>24</v>
      </c>
      <c r="J4009">
        <v>0.03</v>
      </c>
      <c r="K4009">
        <v>2</v>
      </c>
      <c r="L4009" s="13">
        <f>VLOOKUP(I4009,FormProductsTable[],2,0)*(1-FormTransactionsTable[[#This Row],[Discount]])</f>
        <v>32.979999999999997</v>
      </c>
      <c r="M4009" s="14" t="str">
        <f>VLOOKUP(H4009,FormSalesRepTable[],2,0)</f>
        <v>MidWest</v>
      </c>
      <c r="N4009" s="13">
        <f t="shared" si="64"/>
        <v>65.959999999999994</v>
      </c>
    </row>
    <row r="4010" spans="7:14" x14ac:dyDescent="0.25">
      <c r="G4010" s="3">
        <v>41453</v>
      </c>
      <c r="H4010" t="s">
        <v>76</v>
      </c>
      <c r="I4010" t="s">
        <v>16</v>
      </c>
      <c r="J4010">
        <v>1.4999999999999999E-2</v>
      </c>
      <c r="K4010">
        <v>17</v>
      </c>
      <c r="L4010" s="13">
        <f>VLOOKUP(I4010,FormProductsTable[],2,0)*(1-FormTransactionsTable[[#This Row],[Discount]])</f>
        <v>19.650749999999999</v>
      </c>
      <c r="M4010" s="14" t="str">
        <f>VLOOKUP(H4010,FormSalesRepTable[],2,0)</f>
        <v>MidWest</v>
      </c>
      <c r="N4010" s="13">
        <f t="shared" si="64"/>
        <v>334.06</v>
      </c>
    </row>
    <row r="4011" spans="7:14" x14ac:dyDescent="0.25">
      <c r="G4011" s="3">
        <v>41580</v>
      </c>
      <c r="H4011" t="s">
        <v>48</v>
      </c>
      <c r="I4011" t="s">
        <v>7</v>
      </c>
      <c r="J4011">
        <v>0.03</v>
      </c>
      <c r="K4011">
        <v>3</v>
      </c>
      <c r="L4011" s="13">
        <f>VLOOKUP(I4011,FormProductsTable[],2,0)*(1-FormTransactionsTable[[#This Row],[Discount]])</f>
        <v>20.37</v>
      </c>
      <c r="M4011" s="14" t="str">
        <f>VLOOKUP(H4011,FormSalesRepTable[],2,0)</f>
        <v>West</v>
      </c>
      <c r="N4011" s="13">
        <f t="shared" si="64"/>
        <v>61.11</v>
      </c>
    </row>
    <row r="4012" spans="7:14" x14ac:dyDescent="0.25">
      <c r="G4012" s="3">
        <v>41970</v>
      </c>
      <c r="H4012" t="s">
        <v>43</v>
      </c>
      <c r="I4012" t="s">
        <v>17</v>
      </c>
      <c r="J4012">
        <v>0.01</v>
      </c>
      <c r="K4012">
        <v>2</v>
      </c>
      <c r="L4012" s="13">
        <f>VLOOKUP(I4012,FormProductsTable[],2,0)*(1-FormTransactionsTable[[#This Row],[Discount]])</f>
        <v>22.720499999999998</v>
      </c>
      <c r="M4012" s="14" t="str">
        <f>VLOOKUP(H4012,FormSalesRepTable[],2,0)</f>
        <v>MidWest</v>
      </c>
      <c r="N4012" s="13">
        <f t="shared" si="64"/>
        <v>45.44</v>
      </c>
    </row>
    <row r="4013" spans="7:14" x14ac:dyDescent="0.25">
      <c r="G4013" s="3">
        <v>41579</v>
      </c>
      <c r="H4013" t="s">
        <v>53</v>
      </c>
      <c r="I4013" t="s">
        <v>24</v>
      </c>
      <c r="J4013">
        <v>0.02</v>
      </c>
      <c r="K4013">
        <v>1</v>
      </c>
      <c r="L4013" s="13">
        <f>VLOOKUP(I4013,FormProductsTable[],2,0)*(1-FormTransactionsTable[[#This Row],[Discount]])</f>
        <v>33.32</v>
      </c>
      <c r="M4013" s="14" t="str">
        <f>VLOOKUP(H4013,FormSalesRepTable[],2,0)</f>
        <v>East</v>
      </c>
      <c r="N4013" s="13">
        <f t="shared" si="64"/>
        <v>33.32</v>
      </c>
    </row>
    <row r="4014" spans="7:14" x14ac:dyDescent="0.25">
      <c r="G4014" s="3">
        <v>41689</v>
      </c>
      <c r="H4014" t="s">
        <v>57</v>
      </c>
      <c r="I4014" t="s">
        <v>21</v>
      </c>
      <c r="J4014">
        <v>0</v>
      </c>
      <c r="K4014">
        <v>2</v>
      </c>
      <c r="L4014" s="13">
        <f>VLOOKUP(I4014,FormProductsTable[],2,0)*(1-FormTransactionsTable[[#This Row],[Discount]])</f>
        <v>25</v>
      </c>
      <c r="M4014" s="14" t="str">
        <f>VLOOKUP(H4014,FormSalesRepTable[],2,0)</f>
        <v>East</v>
      </c>
      <c r="N4014" s="13">
        <f t="shared" si="64"/>
        <v>50</v>
      </c>
    </row>
    <row r="4015" spans="7:14" x14ac:dyDescent="0.25">
      <c r="G4015" s="3">
        <v>41278</v>
      </c>
      <c r="H4015" t="s">
        <v>89</v>
      </c>
      <c r="I4015" t="s">
        <v>36</v>
      </c>
      <c r="J4015">
        <v>2.5000000000000001E-2</v>
      </c>
      <c r="K4015">
        <v>2</v>
      </c>
      <c r="L4015" s="13">
        <f>VLOOKUP(I4015,FormProductsTable[],2,0)*(1-FormTransactionsTable[[#This Row],[Discount]])</f>
        <v>24.375</v>
      </c>
      <c r="M4015" s="14" t="str">
        <f>VLOOKUP(H4015,FormSalesRepTable[],2,0)</f>
        <v>West</v>
      </c>
      <c r="N4015" s="13">
        <f t="shared" si="64"/>
        <v>48.75</v>
      </c>
    </row>
    <row r="4016" spans="7:14" x14ac:dyDescent="0.25">
      <c r="G4016" s="3">
        <v>41992</v>
      </c>
      <c r="H4016" t="s">
        <v>67</v>
      </c>
      <c r="I4016" t="s">
        <v>24</v>
      </c>
      <c r="J4016">
        <v>0.02</v>
      </c>
      <c r="K4016">
        <v>3</v>
      </c>
      <c r="L4016" s="13">
        <f>VLOOKUP(I4016,FormProductsTable[],2,0)*(1-FormTransactionsTable[[#This Row],[Discount]])</f>
        <v>33.32</v>
      </c>
      <c r="M4016" s="14" t="str">
        <f>VLOOKUP(H4016,FormSalesRepTable[],2,0)</f>
        <v>West</v>
      </c>
      <c r="N4016" s="13">
        <f t="shared" si="64"/>
        <v>99.96</v>
      </c>
    </row>
    <row r="4017" spans="7:14" x14ac:dyDescent="0.25">
      <c r="G4017" s="3">
        <v>42001</v>
      </c>
      <c r="H4017" t="s">
        <v>58</v>
      </c>
      <c r="I4017" t="s">
        <v>41</v>
      </c>
      <c r="J4017">
        <v>0.03</v>
      </c>
      <c r="K4017">
        <v>2</v>
      </c>
      <c r="L4017" s="13">
        <f>VLOOKUP(I4017,FormProductsTable[],2,0)*(1-FormTransactionsTable[[#This Row],[Discount]])</f>
        <v>18.43</v>
      </c>
      <c r="M4017" s="14" t="str">
        <f>VLOOKUP(H4017,FormSalesRepTable[],2,0)</f>
        <v>East</v>
      </c>
      <c r="N4017" s="13">
        <f t="shared" si="64"/>
        <v>36.86</v>
      </c>
    </row>
    <row r="4018" spans="7:14" x14ac:dyDescent="0.25">
      <c r="G4018" s="3">
        <v>41612</v>
      </c>
      <c r="H4018" t="s">
        <v>90</v>
      </c>
      <c r="I4018" t="s">
        <v>24</v>
      </c>
      <c r="J4018">
        <v>0.01</v>
      </c>
      <c r="K4018">
        <v>3</v>
      </c>
      <c r="L4018" s="13">
        <f>VLOOKUP(I4018,FormProductsTable[],2,0)*(1-FormTransactionsTable[[#This Row],[Discount]])</f>
        <v>33.659999999999997</v>
      </c>
      <c r="M4018" s="14" t="str">
        <f>VLOOKUP(H4018,FormSalesRepTable[],2,0)</f>
        <v>East</v>
      </c>
      <c r="N4018" s="13">
        <f t="shared" si="64"/>
        <v>100.98</v>
      </c>
    </row>
    <row r="4019" spans="7:14" x14ac:dyDescent="0.25">
      <c r="G4019" s="3">
        <v>41946</v>
      </c>
      <c r="H4019" t="s">
        <v>83</v>
      </c>
      <c r="I4019" t="s">
        <v>36</v>
      </c>
      <c r="J4019">
        <v>0</v>
      </c>
      <c r="K4019">
        <v>2</v>
      </c>
      <c r="L4019" s="13">
        <f>VLOOKUP(I4019,FormProductsTable[],2,0)*(1-FormTransactionsTable[[#This Row],[Discount]])</f>
        <v>25</v>
      </c>
      <c r="M4019" s="14" t="str">
        <f>VLOOKUP(H4019,FormSalesRepTable[],2,0)</f>
        <v>East</v>
      </c>
      <c r="N4019" s="13">
        <f t="shared" si="64"/>
        <v>50</v>
      </c>
    </row>
    <row r="4020" spans="7:14" x14ac:dyDescent="0.25">
      <c r="G4020" s="3">
        <v>41471</v>
      </c>
      <c r="H4020" t="s">
        <v>45</v>
      </c>
      <c r="I4020" t="s">
        <v>30</v>
      </c>
      <c r="J4020">
        <v>0</v>
      </c>
      <c r="K4020">
        <v>2</v>
      </c>
      <c r="L4020" s="13">
        <f>VLOOKUP(I4020,FormProductsTable[],2,0)*(1-FormTransactionsTable[[#This Row],[Discount]])</f>
        <v>30</v>
      </c>
      <c r="M4020" s="14" t="str">
        <f>VLOOKUP(H4020,FormSalesRepTable[],2,0)</f>
        <v>MidWest</v>
      </c>
      <c r="N4020" s="13">
        <f t="shared" si="64"/>
        <v>60</v>
      </c>
    </row>
    <row r="4021" spans="7:14" x14ac:dyDescent="0.25">
      <c r="G4021" s="3">
        <v>41972</v>
      </c>
      <c r="H4021" t="s">
        <v>48</v>
      </c>
      <c r="I4021" t="s">
        <v>17</v>
      </c>
      <c r="J4021">
        <v>2.5000000000000001E-2</v>
      </c>
      <c r="K4021">
        <v>2</v>
      </c>
      <c r="L4021" s="13">
        <f>VLOOKUP(I4021,FormProductsTable[],2,0)*(1-FormTransactionsTable[[#This Row],[Discount]])</f>
        <v>22.376249999999999</v>
      </c>
      <c r="M4021" s="14" t="str">
        <f>VLOOKUP(H4021,FormSalesRepTable[],2,0)</f>
        <v>West</v>
      </c>
      <c r="N4021" s="13">
        <f t="shared" si="64"/>
        <v>44.75</v>
      </c>
    </row>
    <row r="4022" spans="7:14" x14ac:dyDescent="0.25">
      <c r="G4022" s="3">
        <v>41957</v>
      </c>
      <c r="H4022" t="s">
        <v>8</v>
      </c>
      <c r="I4022" t="s">
        <v>33</v>
      </c>
      <c r="J4022">
        <v>0</v>
      </c>
      <c r="K4022">
        <v>1</v>
      </c>
      <c r="L4022" s="13">
        <f>VLOOKUP(I4022,FormProductsTable[],2,0)*(1-FormTransactionsTable[[#This Row],[Discount]])</f>
        <v>23.5</v>
      </c>
      <c r="M4022" s="14" t="str">
        <f>VLOOKUP(H4022,FormSalesRepTable[],2,0)</f>
        <v>MidWest</v>
      </c>
      <c r="N4022" s="13">
        <f t="shared" si="64"/>
        <v>23.5</v>
      </c>
    </row>
    <row r="4023" spans="7:14" x14ac:dyDescent="0.25">
      <c r="G4023" s="3">
        <v>41963</v>
      </c>
      <c r="H4023" t="s">
        <v>65</v>
      </c>
      <c r="I4023" t="s">
        <v>33</v>
      </c>
      <c r="J4023">
        <v>0</v>
      </c>
      <c r="K4023">
        <v>1</v>
      </c>
      <c r="L4023" s="13">
        <f>VLOOKUP(I4023,FormProductsTable[],2,0)*(1-FormTransactionsTable[[#This Row],[Discount]])</f>
        <v>23.5</v>
      </c>
      <c r="M4023" s="14" t="str">
        <f>VLOOKUP(H4023,FormSalesRepTable[],2,0)</f>
        <v>MidWest</v>
      </c>
      <c r="N4023" s="13">
        <f t="shared" si="64"/>
        <v>23.5</v>
      </c>
    </row>
    <row r="4024" spans="7:14" x14ac:dyDescent="0.25">
      <c r="G4024" s="3">
        <v>41438</v>
      </c>
      <c r="H4024" t="s">
        <v>93</v>
      </c>
      <c r="I4024" t="s">
        <v>24</v>
      </c>
      <c r="J4024">
        <v>0</v>
      </c>
      <c r="K4024">
        <v>3</v>
      </c>
      <c r="L4024" s="13">
        <f>VLOOKUP(I4024,FormProductsTable[],2,0)*(1-FormTransactionsTable[[#This Row],[Discount]])</f>
        <v>34</v>
      </c>
      <c r="M4024" s="14" t="str">
        <f>VLOOKUP(H4024,FormSalesRepTable[],2,0)</f>
        <v>MidWest</v>
      </c>
      <c r="N4024" s="13">
        <f t="shared" si="64"/>
        <v>102</v>
      </c>
    </row>
    <row r="4025" spans="7:14" x14ac:dyDescent="0.25">
      <c r="G4025" s="3">
        <v>41316</v>
      </c>
      <c r="H4025" t="s">
        <v>20</v>
      </c>
      <c r="I4025" t="s">
        <v>16</v>
      </c>
      <c r="J4025">
        <v>0.02</v>
      </c>
      <c r="K4025">
        <v>2</v>
      </c>
      <c r="L4025" s="13">
        <f>VLOOKUP(I4025,FormProductsTable[],2,0)*(1-FormTransactionsTable[[#This Row],[Discount]])</f>
        <v>19.550999999999998</v>
      </c>
      <c r="M4025" s="14" t="str">
        <f>VLOOKUP(H4025,FormSalesRepTable[],2,0)</f>
        <v>West</v>
      </c>
      <c r="N4025" s="13">
        <f t="shared" si="64"/>
        <v>39.1</v>
      </c>
    </row>
    <row r="4026" spans="7:14" x14ac:dyDescent="0.25">
      <c r="G4026" s="3">
        <v>41988</v>
      </c>
      <c r="H4026" t="s">
        <v>74</v>
      </c>
      <c r="I4026" t="s">
        <v>24</v>
      </c>
      <c r="J4026">
        <v>0</v>
      </c>
      <c r="K4026">
        <v>1</v>
      </c>
      <c r="L4026" s="13">
        <f>VLOOKUP(I4026,FormProductsTable[],2,0)*(1-FormTransactionsTable[[#This Row],[Discount]])</f>
        <v>34</v>
      </c>
      <c r="M4026" s="14" t="str">
        <f>VLOOKUP(H4026,FormSalesRepTable[],2,0)</f>
        <v>West</v>
      </c>
      <c r="N4026" s="13">
        <f t="shared" si="64"/>
        <v>34</v>
      </c>
    </row>
    <row r="4027" spans="7:14" x14ac:dyDescent="0.25">
      <c r="G4027" s="3">
        <v>41955</v>
      </c>
      <c r="H4027" t="s">
        <v>26</v>
      </c>
      <c r="I4027" t="s">
        <v>30</v>
      </c>
      <c r="J4027">
        <v>0.03</v>
      </c>
      <c r="K4027">
        <v>2</v>
      </c>
      <c r="L4027" s="13">
        <f>VLOOKUP(I4027,FormProductsTable[],2,0)*(1-FormTransactionsTable[[#This Row],[Discount]])</f>
        <v>29.099999999999998</v>
      </c>
      <c r="M4027" s="14" t="str">
        <f>VLOOKUP(H4027,FormSalesRepTable[],2,0)</f>
        <v>MidWest</v>
      </c>
      <c r="N4027" s="13">
        <f t="shared" si="64"/>
        <v>58.2</v>
      </c>
    </row>
    <row r="4028" spans="7:14" x14ac:dyDescent="0.25">
      <c r="G4028" s="3">
        <v>41590</v>
      </c>
      <c r="H4028" t="s">
        <v>45</v>
      </c>
      <c r="I4028" t="s">
        <v>24</v>
      </c>
      <c r="J4028">
        <v>0</v>
      </c>
      <c r="K4028">
        <v>1</v>
      </c>
      <c r="L4028" s="13">
        <f>VLOOKUP(I4028,FormProductsTable[],2,0)*(1-FormTransactionsTable[[#This Row],[Discount]])</f>
        <v>34</v>
      </c>
      <c r="M4028" s="14" t="str">
        <f>VLOOKUP(H4028,FormSalesRepTable[],2,0)</f>
        <v>MidWest</v>
      </c>
      <c r="N4028" s="13">
        <f t="shared" si="64"/>
        <v>34</v>
      </c>
    </row>
    <row r="4029" spans="7:14" x14ac:dyDescent="0.25">
      <c r="G4029" s="3">
        <v>41635</v>
      </c>
      <c r="H4029" t="s">
        <v>84</v>
      </c>
      <c r="I4029" t="s">
        <v>36</v>
      </c>
      <c r="J4029">
        <v>0</v>
      </c>
      <c r="K4029">
        <v>24</v>
      </c>
      <c r="L4029" s="13">
        <f>VLOOKUP(I4029,FormProductsTable[],2,0)*(1-FormTransactionsTable[[#This Row],[Discount]])</f>
        <v>25</v>
      </c>
      <c r="M4029" s="14" t="str">
        <f>VLOOKUP(H4029,FormSalesRepTable[],2,0)</f>
        <v>West</v>
      </c>
      <c r="N4029" s="13">
        <f t="shared" si="64"/>
        <v>600</v>
      </c>
    </row>
    <row r="4030" spans="7:14" x14ac:dyDescent="0.25">
      <c r="G4030" s="3">
        <v>41958</v>
      </c>
      <c r="H4030" t="s">
        <v>49</v>
      </c>
      <c r="I4030" t="s">
        <v>16</v>
      </c>
      <c r="J4030">
        <v>0</v>
      </c>
      <c r="K4030">
        <v>3</v>
      </c>
      <c r="L4030" s="13">
        <f>VLOOKUP(I4030,FormProductsTable[],2,0)*(1-FormTransactionsTable[[#This Row],[Discount]])</f>
        <v>19.95</v>
      </c>
      <c r="M4030" s="14" t="str">
        <f>VLOOKUP(H4030,FormSalesRepTable[],2,0)</f>
        <v>MidWest</v>
      </c>
      <c r="N4030" s="13">
        <f t="shared" si="64"/>
        <v>59.85</v>
      </c>
    </row>
    <row r="4031" spans="7:14" x14ac:dyDescent="0.25">
      <c r="G4031" s="3">
        <v>41580</v>
      </c>
      <c r="H4031" t="s">
        <v>84</v>
      </c>
      <c r="I4031" t="s">
        <v>36</v>
      </c>
      <c r="J4031">
        <v>1.4999999999999999E-2</v>
      </c>
      <c r="K4031">
        <v>3</v>
      </c>
      <c r="L4031" s="13">
        <f>VLOOKUP(I4031,FormProductsTable[],2,0)*(1-FormTransactionsTable[[#This Row],[Discount]])</f>
        <v>24.625</v>
      </c>
      <c r="M4031" s="14" t="str">
        <f>VLOOKUP(H4031,FormSalesRepTable[],2,0)</f>
        <v>West</v>
      </c>
      <c r="N4031" s="13">
        <f t="shared" si="64"/>
        <v>73.88</v>
      </c>
    </row>
    <row r="4032" spans="7:14" x14ac:dyDescent="0.25">
      <c r="G4032" s="3">
        <v>41611</v>
      </c>
      <c r="H4032" t="s">
        <v>26</v>
      </c>
      <c r="I4032" t="s">
        <v>24</v>
      </c>
      <c r="J4032">
        <v>0</v>
      </c>
      <c r="K4032">
        <v>3</v>
      </c>
      <c r="L4032" s="13">
        <f>VLOOKUP(I4032,FormProductsTable[],2,0)*(1-FormTransactionsTable[[#This Row],[Discount]])</f>
        <v>34</v>
      </c>
      <c r="M4032" s="14" t="str">
        <f>VLOOKUP(H4032,FormSalesRepTable[],2,0)</f>
        <v>MidWest</v>
      </c>
      <c r="N4032" s="13">
        <f t="shared" si="64"/>
        <v>102</v>
      </c>
    </row>
    <row r="4033" spans="7:14" x14ac:dyDescent="0.25">
      <c r="G4033" s="3">
        <v>41945</v>
      </c>
      <c r="H4033" t="s">
        <v>25</v>
      </c>
      <c r="I4033" t="s">
        <v>24</v>
      </c>
      <c r="J4033">
        <v>2.5000000000000001E-2</v>
      </c>
      <c r="K4033">
        <v>2</v>
      </c>
      <c r="L4033" s="13">
        <f>VLOOKUP(I4033,FormProductsTable[],2,0)*(1-FormTransactionsTable[[#This Row],[Discount]])</f>
        <v>33.15</v>
      </c>
      <c r="M4033" s="14" t="str">
        <f>VLOOKUP(H4033,FormSalesRepTable[],2,0)</f>
        <v>West</v>
      </c>
      <c r="N4033" s="13">
        <f t="shared" si="64"/>
        <v>66.3</v>
      </c>
    </row>
    <row r="4034" spans="7:14" x14ac:dyDescent="0.25">
      <c r="G4034" s="3">
        <v>41461</v>
      </c>
      <c r="H4034" t="s">
        <v>46</v>
      </c>
      <c r="I4034" t="s">
        <v>36</v>
      </c>
      <c r="J4034">
        <v>0</v>
      </c>
      <c r="K4034">
        <v>2</v>
      </c>
      <c r="L4034" s="13">
        <f>VLOOKUP(I4034,FormProductsTable[],2,0)*(1-FormTransactionsTable[[#This Row],[Discount]])</f>
        <v>25</v>
      </c>
      <c r="M4034" s="14" t="str">
        <f>VLOOKUP(H4034,FormSalesRepTable[],2,0)</f>
        <v>South</v>
      </c>
      <c r="N4034" s="13">
        <f t="shared" si="64"/>
        <v>50</v>
      </c>
    </row>
    <row r="4035" spans="7:14" x14ac:dyDescent="0.25">
      <c r="G4035" s="3">
        <v>41628</v>
      </c>
      <c r="H4035" t="s">
        <v>55</v>
      </c>
      <c r="I4035" t="s">
        <v>36</v>
      </c>
      <c r="J4035">
        <v>0</v>
      </c>
      <c r="K4035">
        <v>7</v>
      </c>
      <c r="L4035" s="13">
        <f>VLOOKUP(I4035,FormProductsTable[],2,0)*(1-FormTransactionsTable[[#This Row],[Discount]])</f>
        <v>25</v>
      </c>
      <c r="M4035" s="14" t="str">
        <f>VLOOKUP(H4035,FormSalesRepTable[],2,0)</f>
        <v>West</v>
      </c>
      <c r="N4035" s="13">
        <f t="shared" ref="N4035:N4098" si="65">ROUND(L4035*K4035,2)</f>
        <v>175</v>
      </c>
    </row>
    <row r="4036" spans="7:14" x14ac:dyDescent="0.25">
      <c r="G4036" s="3">
        <v>41574</v>
      </c>
      <c r="H4036" t="s">
        <v>29</v>
      </c>
      <c r="I4036" t="s">
        <v>12</v>
      </c>
      <c r="J4036">
        <v>2.5000000000000001E-2</v>
      </c>
      <c r="K4036">
        <v>2</v>
      </c>
      <c r="L4036" s="13">
        <f>VLOOKUP(I4036,FormProductsTable[],2,0)*(1-FormTransactionsTable[[#This Row],[Discount]])</f>
        <v>22.376249999999999</v>
      </c>
      <c r="M4036" s="14" t="str">
        <f>VLOOKUP(H4036,FormSalesRepTable[],2,0)</f>
        <v>East</v>
      </c>
      <c r="N4036" s="13">
        <f t="shared" si="65"/>
        <v>44.75</v>
      </c>
    </row>
    <row r="4037" spans="7:14" x14ac:dyDescent="0.25">
      <c r="G4037" s="3">
        <v>41603</v>
      </c>
      <c r="H4037" t="s">
        <v>68</v>
      </c>
      <c r="I4037" t="s">
        <v>30</v>
      </c>
      <c r="J4037">
        <v>0.03</v>
      </c>
      <c r="K4037">
        <v>1</v>
      </c>
      <c r="L4037" s="13">
        <f>VLOOKUP(I4037,FormProductsTable[],2,0)*(1-FormTransactionsTable[[#This Row],[Discount]])</f>
        <v>29.099999999999998</v>
      </c>
      <c r="M4037" s="14" t="str">
        <f>VLOOKUP(H4037,FormSalesRepTable[],2,0)</f>
        <v>MidWest</v>
      </c>
      <c r="N4037" s="13">
        <f t="shared" si="65"/>
        <v>29.1</v>
      </c>
    </row>
    <row r="4038" spans="7:14" x14ac:dyDescent="0.25">
      <c r="G4038" s="3">
        <v>41798</v>
      </c>
      <c r="H4038" t="s">
        <v>86</v>
      </c>
      <c r="I4038" t="s">
        <v>30</v>
      </c>
      <c r="J4038">
        <v>1.4999999999999999E-2</v>
      </c>
      <c r="K4038">
        <v>2</v>
      </c>
      <c r="L4038" s="13">
        <f>VLOOKUP(I4038,FormProductsTable[],2,0)*(1-FormTransactionsTable[[#This Row],[Discount]])</f>
        <v>29.55</v>
      </c>
      <c r="M4038" s="14" t="str">
        <f>VLOOKUP(H4038,FormSalesRepTable[],2,0)</f>
        <v>South</v>
      </c>
      <c r="N4038" s="13">
        <f t="shared" si="65"/>
        <v>59.1</v>
      </c>
    </row>
    <row r="4039" spans="7:14" x14ac:dyDescent="0.25">
      <c r="G4039" s="3">
        <v>41909</v>
      </c>
      <c r="H4039" t="s">
        <v>62</v>
      </c>
      <c r="I4039" t="s">
        <v>16</v>
      </c>
      <c r="J4039">
        <v>0.01</v>
      </c>
      <c r="K4039">
        <v>1</v>
      </c>
      <c r="L4039" s="13">
        <f>VLOOKUP(I4039,FormProductsTable[],2,0)*(1-FormTransactionsTable[[#This Row],[Discount]])</f>
        <v>19.750499999999999</v>
      </c>
      <c r="M4039" s="14" t="str">
        <f>VLOOKUP(H4039,FormSalesRepTable[],2,0)</f>
        <v>MidWest</v>
      </c>
      <c r="N4039" s="13">
        <f t="shared" si="65"/>
        <v>19.75</v>
      </c>
    </row>
    <row r="4040" spans="7:14" x14ac:dyDescent="0.25">
      <c r="G4040" s="3">
        <v>41406</v>
      </c>
      <c r="H4040" t="s">
        <v>45</v>
      </c>
      <c r="I4040" t="s">
        <v>17</v>
      </c>
      <c r="J4040">
        <v>0</v>
      </c>
      <c r="K4040">
        <v>2</v>
      </c>
      <c r="L4040" s="13">
        <f>VLOOKUP(I4040,FormProductsTable[],2,0)*(1-FormTransactionsTable[[#This Row],[Discount]])</f>
        <v>22.95</v>
      </c>
      <c r="M4040" s="14" t="str">
        <f>VLOOKUP(H4040,FormSalesRepTable[],2,0)</f>
        <v>MidWest</v>
      </c>
      <c r="N4040" s="13">
        <f t="shared" si="65"/>
        <v>45.9</v>
      </c>
    </row>
    <row r="4041" spans="7:14" x14ac:dyDescent="0.25">
      <c r="G4041" s="3">
        <v>41954</v>
      </c>
      <c r="H4041" t="s">
        <v>43</v>
      </c>
      <c r="I4041" t="s">
        <v>7</v>
      </c>
      <c r="J4041">
        <v>0</v>
      </c>
      <c r="K4041">
        <v>2</v>
      </c>
      <c r="L4041" s="13">
        <f>VLOOKUP(I4041,FormProductsTable[],2,0)*(1-FormTransactionsTable[[#This Row],[Discount]])</f>
        <v>21</v>
      </c>
      <c r="M4041" s="14" t="str">
        <f>VLOOKUP(H4041,FormSalesRepTable[],2,0)</f>
        <v>MidWest</v>
      </c>
      <c r="N4041" s="13">
        <f t="shared" si="65"/>
        <v>42</v>
      </c>
    </row>
    <row r="4042" spans="7:14" x14ac:dyDescent="0.25">
      <c r="G4042" s="3">
        <v>42002</v>
      </c>
      <c r="H4042" t="s">
        <v>82</v>
      </c>
      <c r="I4042" t="s">
        <v>12</v>
      </c>
      <c r="J4042">
        <v>2.5000000000000001E-2</v>
      </c>
      <c r="K4042">
        <v>2</v>
      </c>
      <c r="L4042" s="13">
        <f>VLOOKUP(I4042,FormProductsTable[],2,0)*(1-FormTransactionsTable[[#This Row],[Discount]])</f>
        <v>22.376249999999999</v>
      </c>
      <c r="M4042" s="14" t="str">
        <f>VLOOKUP(H4042,FormSalesRepTable[],2,0)</f>
        <v>South</v>
      </c>
      <c r="N4042" s="13">
        <f t="shared" si="65"/>
        <v>44.75</v>
      </c>
    </row>
    <row r="4043" spans="7:14" x14ac:dyDescent="0.25">
      <c r="G4043" s="3">
        <v>41970</v>
      </c>
      <c r="H4043" t="s">
        <v>40</v>
      </c>
      <c r="I4043" t="s">
        <v>36</v>
      </c>
      <c r="J4043">
        <v>0.01</v>
      </c>
      <c r="K4043">
        <v>15</v>
      </c>
      <c r="L4043" s="13">
        <f>VLOOKUP(I4043,FormProductsTable[],2,0)*(1-FormTransactionsTable[[#This Row],[Discount]])</f>
        <v>24.75</v>
      </c>
      <c r="M4043" s="14" t="str">
        <f>VLOOKUP(H4043,FormSalesRepTable[],2,0)</f>
        <v>South</v>
      </c>
      <c r="N4043" s="13">
        <f t="shared" si="65"/>
        <v>371.25</v>
      </c>
    </row>
    <row r="4044" spans="7:14" x14ac:dyDescent="0.25">
      <c r="G4044" s="3">
        <v>41601</v>
      </c>
      <c r="H4044" t="s">
        <v>47</v>
      </c>
      <c r="I4044" t="s">
        <v>12</v>
      </c>
      <c r="J4044">
        <v>0</v>
      </c>
      <c r="K4044">
        <v>1</v>
      </c>
      <c r="L4044" s="13">
        <f>VLOOKUP(I4044,FormProductsTable[],2,0)*(1-FormTransactionsTable[[#This Row],[Discount]])</f>
        <v>22.95</v>
      </c>
      <c r="M4044" s="14" t="str">
        <f>VLOOKUP(H4044,FormSalesRepTable[],2,0)</f>
        <v>MidWest</v>
      </c>
      <c r="N4044" s="13">
        <f t="shared" si="65"/>
        <v>22.95</v>
      </c>
    </row>
    <row r="4045" spans="7:14" x14ac:dyDescent="0.25">
      <c r="G4045" s="3">
        <v>42002</v>
      </c>
      <c r="H4045" t="s">
        <v>18</v>
      </c>
      <c r="I4045" t="s">
        <v>12</v>
      </c>
      <c r="J4045">
        <v>0.02</v>
      </c>
      <c r="K4045">
        <v>3</v>
      </c>
      <c r="L4045" s="13">
        <f>VLOOKUP(I4045,FormProductsTable[],2,0)*(1-FormTransactionsTable[[#This Row],[Discount]])</f>
        <v>22.491</v>
      </c>
      <c r="M4045" s="14" t="str">
        <f>VLOOKUP(H4045,FormSalesRepTable[],2,0)</f>
        <v>East</v>
      </c>
      <c r="N4045" s="13">
        <f t="shared" si="65"/>
        <v>67.47</v>
      </c>
    </row>
    <row r="4046" spans="7:14" x14ac:dyDescent="0.25">
      <c r="G4046" s="3">
        <v>41947</v>
      </c>
      <c r="H4046" t="s">
        <v>53</v>
      </c>
      <c r="I4046" t="s">
        <v>24</v>
      </c>
      <c r="J4046">
        <v>0</v>
      </c>
      <c r="K4046">
        <v>1</v>
      </c>
      <c r="L4046" s="13">
        <f>VLOOKUP(I4046,FormProductsTable[],2,0)*(1-FormTransactionsTable[[#This Row],[Discount]])</f>
        <v>34</v>
      </c>
      <c r="M4046" s="14" t="str">
        <f>VLOOKUP(H4046,FormSalesRepTable[],2,0)</f>
        <v>East</v>
      </c>
      <c r="N4046" s="13">
        <f t="shared" si="65"/>
        <v>34</v>
      </c>
    </row>
    <row r="4047" spans="7:14" x14ac:dyDescent="0.25">
      <c r="G4047" s="3">
        <v>41978</v>
      </c>
      <c r="H4047" t="s">
        <v>58</v>
      </c>
      <c r="I4047" t="s">
        <v>16</v>
      </c>
      <c r="J4047">
        <v>0.01</v>
      </c>
      <c r="K4047">
        <v>2</v>
      </c>
      <c r="L4047" s="13">
        <f>VLOOKUP(I4047,FormProductsTable[],2,0)*(1-FormTransactionsTable[[#This Row],[Discount]])</f>
        <v>19.750499999999999</v>
      </c>
      <c r="M4047" s="14" t="str">
        <f>VLOOKUP(H4047,FormSalesRepTable[],2,0)</f>
        <v>East</v>
      </c>
      <c r="N4047" s="13">
        <f t="shared" si="65"/>
        <v>39.5</v>
      </c>
    </row>
    <row r="4048" spans="7:14" x14ac:dyDescent="0.25">
      <c r="G4048" s="3">
        <v>41726</v>
      </c>
      <c r="H4048" t="s">
        <v>43</v>
      </c>
      <c r="I4048" t="s">
        <v>24</v>
      </c>
      <c r="J4048">
        <v>1.4999999999999999E-2</v>
      </c>
      <c r="K4048">
        <v>2</v>
      </c>
      <c r="L4048" s="13">
        <f>VLOOKUP(I4048,FormProductsTable[],2,0)*(1-FormTransactionsTable[[#This Row],[Discount]])</f>
        <v>33.49</v>
      </c>
      <c r="M4048" s="14" t="str">
        <f>VLOOKUP(H4048,FormSalesRepTable[],2,0)</f>
        <v>MidWest</v>
      </c>
      <c r="N4048" s="13">
        <f t="shared" si="65"/>
        <v>66.98</v>
      </c>
    </row>
    <row r="4049" spans="7:14" x14ac:dyDescent="0.25">
      <c r="G4049" s="3">
        <v>41610</v>
      </c>
      <c r="H4049" t="s">
        <v>89</v>
      </c>
      <c r="I4049" t="s">
        <v>36</v>
      </c>
      <c r="J4049">
        <v>0.03</v>
      </c>
      <c r="K4049">
        <v>3</v>
      </c>
      <c r="L4049" s="13">
        <f>VLOOKUP(I4049,FormProductsTable[],2,0)*(1-FormTransactionsTable[[#This Row],[Discount]])</f>
        <v>24.25</v>
      </c>
      <c r="M4049" s="14" t="str">
        <f>VLOOKUP(H4049,FormSalesRepTable[],2,0)</f>
        <v>West</v>
      </c>
      <c r="N4049" s="13">
        <f t="shared" si="65"/>
        <v>72.75</v>
      </c>
    </row>
    <row r="4050" spans="7:14" x14ac:dyDescent="0.25">
      <c r="G4050" s="3">
        <v>41688</v>
      </c>
      <c r="H4050" t="s">
        <v>73</v>
      </c>
      <c r="I4050" t="s">
        <v>30</v>
      </c>
      <c r="J4050">
        <v>0.03</v>
      </c>
      <c r="K4050">
        <v>1</v>
      </c>
      <c r="L4050" s="13">
        <f>VLOOKUP(I4050,FormProductsTable[],2,0)*(1-FormTransactionsTable[[#This Row],[Discount]])</f>
        <v>29.099999999999998</v>
      </c>
      <c r="M4050" s="14" t="str">
        <f>VLOOKUP(H4050,FormSalesRepTable[],2,0)</f>
        <v>MidWest</v>
      </c>
      <c r="N4050" s="13">
        <f t="shared" si="65"/>
        <v>29.1</v>
      </c>
    </row>
    <row r="4051" spans="7:14" x14ac:dyDescent="0.25">
      <c r="G4051" s="3">
        <v>41582</v>
      </c>
      <c r="H4051" t="s">
        <v>82</v>
      </c>
      <c r="I4051" t="s">
        <v>24</v>
      </c>
      <c r="J4051">
        <v>2.5000000000000001E-2</v>
      </c>
      <c r="K4051">
        <v>25</v>
      </c>
      <c r="L4051" s="13">
        <f>VLOOKUP(I4051,FormProductsTable[],2,0)*(1-FormTransactionsTable[[#This Row],[Discount]])</f>
        <v>33.15</v>
      </c>
      <c r="M4051" s="14" t="str">
        <f>VLOOKUP(H4051,FormSalesRepTable[],2,0)</f>
        <v>South</v>
      </c>
      <c r="N4051" s="13">
        <f t="shared" si="65"/>
        <v>828.75</v>
      </c>
    </row>
    <row r="4052" spans="7:14" x14ac:dyDescent="0.25">
      <c r="G4052" s="3">
        <v>41603</v>
      </c>
      <c r="H4052" t="s">
        <v>68</v>
      </c>
      <c r="I4052" t="s">
        <v>17</v>
      </c>
      <c r="J4052">
        <v>1.4999999999999999E-2</v>
      </c>
      <c r="K4052">
        <v>1</v>
      </c>
      <c r="L4052" s="13">
        <f>VLOOKUP(I4052,FormProductsTable[],2,0)*(1-FormTransactionsTable[[#This Row],[Discount]])</f>
        <v>22.60575</v>
      </c>
      <c r="M4052" s="14" t="str">
        <f>VLOOKUP(H4052,FormSalesRepTable[],2,0)</f>
        <v>MidWest</v>
      </c>
      <c r="N4052" s="13">
        <f t="shared" si="65"/>
        <v>22.61</v>
      </c>
    </row>
    <row r="4053" spans="7:14" x14ac:dyDescent="0.25">
      <c r="G4053" s="3">
        <v>41995</v>
      </c>
      <c r="H4053" t="s">
        <v>70</v>
      </c>
      <c r="I4053" t="s">
        <v>24</v>
      </c>
      <c r="J4053">
        <v>0</v>
      </c>
      <c r="K4053">
        <v>3</v>
      </c>
      <c r="L4053" s="13">
        <f>VLOOKUP(I4053,FormProductsTable[],2,0)*(1-FormTransactionsTable[[#This Row],[Discount]])</f>
        <v>34</v>
      </c>
      <c r="M4053" s="14" t="str">
        <f>VLOOKUP(H4053,FormSalesRepTable[],2,0)</f>
        <v>MidWest</v>
      </c>
      <c r="N4053" s="13">
        <f t="shared" si="65"/>
        <v>102</v>
      </c>
    </row>
    <row r="4054" spans="7:14" x14ac:dyDescent="0.25">
      <c r="G4054" s="3">
        <v>41611</v>
      </c>
      <c r="H4054" t="s">
        <v>29</v>
      </c>
      <c r="I4054" t="s">
        <v>17</v>
      </c>
      <c r="J4054">
        <v>0</v>
      </c>
      <c r="K4054">
        <v>1</v>
      </c>
      <c r="L4054" s="13">
        <f>VLOOKUP(I4054,FormProductsTable[],2,0)*(1-FormTransactionsTable[[#This Row],[Discount]])</f>
        <v>22.95</v>
      </c>
      <c r="M4054" s="14" t="str">
        <f>VLOOKUP(H4054,FormSalesRepTable[],2,0)</f>
        <v>East</v>
      </c>
      <c r="N4054" s="13">
        <f t="shared" si="65"/>
        <v>22.95</v>
      </c>
    </row>
    <row r="4055" spans="7:14" x14ac:dyDescent="0.25">
      <c r="G4055" s="3">
        <v>42003</v>
      </c>
      <c r="H4055" t="s">
        <v>65</v>
      </c>
      <c r="I4055" t="s">
        <v>36</v>
      </c>
      <c r="J4055">
        <v>0.01</v>
      </c>
      <c r="K4055">
        <v>3</v>
      </c>
      <c r="L4055" s="13">
        <f>VLOOKUP(I4055,FormProductsTable[],2,0)*(1-FormTransactionsTable[[#This Row],[Discount]])</f>
        <v>24.75</v>
      </c>
      <c r="M4055" s="14" t="str">
        <f>VLOOKUP(H4055,FormSalesRepTable[],2,0)</f>
        <v>MidWest</v>
      </c>
      <c r="N4055" s="13">
        <f t="shared" si="65"/>
        <v>74.25</v>
      </c>
    </row>
    <row r="4056" spans="7:14" x14ac:dyDescent="0.25">
      <c r="G4056" s="3">
        <v>41971</v>
      </c>
      <c r="H4056" t="s">
        <v>75</v>
      </c>
      <c r="I4056" t="s">
        <v>24</v>
      </c>
      <c r="J4056">
        <v>0.01</v>
      </c>
      <c r="K4056">
        <v>2</v>
      </c>
      <c r="L4056" s="13">
        <f>VLOOKUP(I4056,FormProductsTable[],2,0)*(1-FormTransactionsTable[[#This Row],[Discount]])</f>
        <v>33.659999999999997</v>
      </c>
      <c r="M4056" s="14" t="str">
        <f>VLOOKUP(H4056,FormSalesRepTable[],2,0)</f>
        <v>MidWest</v>
      </c>
      <c r="N4056" s="13">
        <f t="shared" si="65"/>
        <v>67.319999999999993</v>
      </c>
    </row>
    <row r="4057" spans="7:14" x14ac:dyDescent="0.25">
      <c r="G4057" s="3">
        <v>41599</v>
      </c>
      <c r="H4057" t="s">
        <v>42</v>
      </c>
      <c r="I4057" t="s">
        <v>17</v>
      </c>
      <c r="J4057">
        <v>0.02</v>
      </c>
      <c r="K4057">
        <v>2</v>
      </c>
      <c r="L4057" s="13">
        <f>VLOOKUP(I4057,FormProductsTable[],2,0)*(1-FormTransactionsTable[[#This Row],[Discount]])</f>
        <v>22.491</v>
      </c>
      <c r="M4057" s="14" t="str">
        <f>VLOOKUP(H4057,FormSalesRepTable[],2,0)</f>
        <v>MidWest</v>
      </c>
      <c r="N4057" s="13">
        <f t="shared" si="65"/>
        <v>44.98</v>
      </c>
    </row>
    <row r="4058" spans="7:14" x14ac:dyDescent="0.25">
      <c r="G4058" s="3">
        <v>41979</v>
      </c>
      <c r="H4058" t="s">
        <v>49</v>
      </c>
      <c r="I4058" t="s">
        <v>17</v>
      </c>
      <c r="J4058">
        <v>2.5000000000000001E-2</v>
      </c>
      <c r="K4058">
        <v>2</v>
      </c>
      <c r="L4058" s="13">
        <f>VLOOKUP(I4058,FormProductsTable[],2,0)*(1-FormTransactionsTable[[#This Row],[Discount]])</f>
        <v>22.376249999999999</v>
      </c>
      <c r="M4058" s="14" t="str">
        <f>VLOOKUP(H4058,FormSalesRepTable[],2,0)</f>
        <v>MidWest</v>
      </c>
      <c r="N4058" s="13">
        <f t="shared" si="65"/>
        <v>44.75</v>
      </c>
    </row>
    <row r="4059" spans="7:14" x14ac:dyDescent="0.25">
      <c r="G4059" s="3">
        <v>41286</v>
      </c>
      <c r="H4059" t="s">
        <v>78</v>
      </c>
      <c r="I4059" t="s">
        <v>36</v>
      </c>
      <c r="J4059">
        <v>0.01</v>
      </c>
      <c r="K4059">
        <v>3</v>
      </c>
      <c r="L4059" s="13">
        <f>VLOOKUP(I4059,FormProductsTable[],2,0)*(1-FormTransactionsTable[[#This Row],[Discount]])</f>
        <v>24.75</v>
      </c>
      <c r="M4059" s="14" t="str">
        <f>VLOOKUP(H4059,FormSalesRepTable[],2,0)</f>
        <v>South</v>
      </c>
      <c r="N4059" s="13">
        <f t="shared" si="65"/>
        <v>74.25</v>
      </c>
    </row>
    <row r="4060" spans="7:14" x14ac:dyDescent="0.25">
      <c r="G4060" s="3">
        <v>41613</v>
      </c>
      <c r="H4060" t="s">
        <v>74</v>
      </c>
      <c r="I4060" t="s">
        <v>16</v>
      </c>
      <c r="J4060">
        <v>2.5000000000000001E-2</v>
      </c>
      <c r="K4060">
        <v>22</v>
      </c>
      <c r="L4060" s="13">
        <f>VLOOKUP(I4060,FormProductsTable[],2,0)*(1-FormTransactionsTable[[#This Row],[Discount]])</f>
        <v>19.451249999999998</v>
      </c>
      <c r="M4060" s="14" t="str">
        <f>VLOOKUP(H4060,FormSalesRepTable[],2,0)</f>
        <v>West</v>
      </c>
      <c r="N4060" s="13">
        <f t="shared" si="65"/>
        <v>427.93</v>
      </c>
    </row>
    <row r="4061" spans="7:14" x14ac:dyDescent="0.25">
      <c r="G4061" s="3">
        <v>41583</v>
      </c>
      <c r="H4061" t="s">
        <v>50</v>
      </c>
      <c r="I4061" t="s">
        <v>24</v>
      </c>
      <c r="J4061">
        <v>0.01</v>
      </c>
      <c r="K4061">
        <v>2</v>
      </c>
      <c r="L4061" s="13">
        <f>VLOOKUP(I4061,FormProductsTable[],2,0)*(1-FormTransactionsTable[[#This Row],[Discount]])</f>
        <v>33.659999999999997</v>
      </c>
      <c r="M4061" s="14" t="str">
        <f>VLOOKUP(H4061,FormSalesRepTable[],2,0)</f>
        <v>West</v>
      </c>
      <c r="N4061" s="13">
        <f t="shared" si="65"/>
        <v>67.319999999999993</v>
      </c>
    </row>
    <row r="4062" spans="7:14" x14ac:dyDescent="0.25">
      <c r="G4062" s="3">
        <v>41961</v>
      </c>
      <c r="H4062" t="s">
        <v>62</v>
      </c>
      <c r="I4062" t="s">
        <v>17</v>
      </c>
      <c r="J4062">
        <v>0</v>
      </c>
      <c r="K4062">
        <v>2</v>
      </c>
      <c r="L4062" s="13">
        <f>VLOOKUP(I4062,FormProductsTable[],2,0)*(1-FormTransactionsTable[[#This Row],[Discount]])</f>
        <v>22.95</v>
      </c>
      <c r="M4062" s="14" t="str">
        <f>VLOOKUP(H4062,FormSalesRepTable[],2,0)</f>
        <v>MidWest</v>
      </c>
      <c r="N4062" s="13">
        <f t="shared" si="65"/>
        <v>45.9</v>
      </c>
    </row>
    <row r="4063" spans="7:14" x14ac:dyDescent="0.25">
      <c r="G4063" s="3">
        <v>41738</v>
      </c>
      <c r="H4063" t="s">
        <v>84</v>
      </c>
      <c r="I4063" t="s">
        <v>16</v>
      </c>
      <c r="J4063">
        <v>1.4999999999999999E-2</v>
      </c>
      <c r="K4063">
        <v>3</v>
      </c>
      <c r="L4063" s="13">
        <f>VLOOKUP(I4063,FormProductsTable[],2,0)*(1-FormTransactionsTable[[#This Row],[Discount]])</f>
        <v>19.650749999999999</v>
      </c>
      <c r="M4063" s="14" t="str">
        <f>VLOOKUP(H4063,FormSalesRepTable[],2,0)</f>
        <v>West</v>
      </c>
      <c r="N4063" s="13">
        <f t="shared" si="65"/>
        <v>58.95</v>
      </c>
    </row>
    <row r="4064" spans="7:14" x14ac:dyDescent="0.25">
      <c r="G4064" s="3">
        <v>41980</v>
      </c>
      <c r="H4064" t="s">
        <v>49</v>
      </c>
      <c r="I4064" t="s">
        <v>7</v>
      </c>
      <c r="J4064">
        <v>0</v>
      </c>
      <c r="K4064">
        <v>18</v>
      </c>
      <c r="L4064" s="13">
        <f>VLOOKUP(I4064,FormProductsTable[],2,0)*(1-FormTransactionsTable[[#This Row],[Discount]])</f>
        <v>21</v>
      </c>
      <c r="M4064" s="14" t="str">
        <f>VLOOKUP(H4064,FormSalesRepTable[],2,0)</f>
        <v>MidWest</v>
      </c>
      <c r="N4064" s="13">
        <f t="shared" si="65"/>
        <v>378</v>
      </c>
    </row>
    <row r="4065" spans="7:14" x14ac:dyDescent="0.25">
      <c r="G4065" s="3">
        <v>41962</v>
      </c>
      <c r="H4065" t="s">
        <v>20</v>
      </c>
      <c r="I4065" t="s">
        <v>24</v>
      </c>
      <c r="J4065">
        <v>0</v>
      </c>
      <c r="K4065">
        <v>1</v>
      </c>
      <c r="L4065" s="13">
        <f>VLOOKUP(I4065,FormProductsTable[],2,0)*(1-FormTransactionsTable[[#This Row],[Discount]])</f>
        <v>34</v>
      </c>
      <c r="M4065" s="14" t="str">
        <f>VLOOKUP(H4065,FormSalesRepTable[],2,0)</f>
        <v>West</v>
      </c>
      <c r="N4065" s="13">
        <f t="shared" si="65"/>
        <v>34</v>
      </c>
    </row>
    <row r="4066" spans="7:14" x14ac:dyDescent="0.25">
      <c r="G4066" s="3">
        <v>41604</v>
      </c>
      <c r="H4066" t="s">
        <v>84</v>
      </c>
      <c r="I4066" t="s">
        <v>24</v>
      </c>
      <c r="J4066">
        <v>0.03</v>
      </c>
      <c r="K4066">
        <v>2</v>
      </c>
      <c r="L4066" s="13">
        <f>VLOOKUP(I4066,FormProductsTable[],2,0)*(1-FormTransactionsTable[[#This Row],[Discount]])</f>
        <v>32.979999999999997</v>
      </c>
      <c r="M4066" s="14" t="str">
        <f>VLOOKUP(H4066,FormSalesRepTable[],2,0)</f>
        <v>West</v>
      </c>
      <c r="N4066" s="13">
        <f t="shared" si="65"/>
        <v>65.959999999999994</v>
      </c>
    </row>
    <row r="4067" spans="7:14" x14ac:dyDescent="0.25">
      <c r="G4067" s="3">
        <v>41970</v>
      </c>
      <c r="H4067" t="s">
        <v>74</v>
      </c>
      <c r="I4067" t="s">
        <v>12</v>
      </c>
      <c r="J4067">
        <v>0</v>
      </c>
      <c r="K4067">
        <v>2</v>
      </c>
      <c r="L4067" s="13">
        <f>VLOOKUP(I4067,FormProductsTable[],2,0)*(1-FormTransactionsTable[[#This Row],[Discount]])</f>
        <v>22.95</v>
      </c>
      <c r="M4067" s="14" t="str">
        <f>VLOOKUP(H4067,FormSalesRepTable[],2,0)</f>
        <v>West</v>
      </c>
      <c r="N4067" s="13">
        <f t="shared" si="65"/>
        <v>45.9</v>
      </c>
    </row>
    <row r="4068" spans="7:14" x14ac:dyDescent="0.25">
      <c r="G4068" s="3">
        <v>41619</v>
      </c>
      <c r="H4068" t="s">
        <v>70</v>
      </c>
      <c r="I4068" t="s">
        <v>17</v>
      </c>
      <c r="J4068">
        <v>0.02</v>
      </c>
      <c r="K4068">
        <v>22</v>
      </c>
      <c r="L4068" s="13">
        <f>VLOOKUP(I4068,FormProductsTable[],2,0)*(1-FormTransactionsTable[[#This Row],[Discount]])</f>
        <v>22.491</v>
      </c>
      <c r="M4068" s="14" t="str">
        <f>VLOOKUP(H4068,FormSalesRepTable[],2,0)</f>
        <v>MidWest</v>
      </c>
      <c r="N4068" s="13">
        <f t="shared" si="65"/>
        <v>494.8</v>
      </c>
    </row>
    <row r="4069" spans="7:14" x14ac:dyDescent="0.25">
      <c r="G4069" s="3">
        <v>41593</v>
      </c>
      <c r="H4069" t="s">
        <v>42</v>
      </c>
      <c r="I4069" t="s">
        <v>17</v>
      </c>
      <c r="J4069">
        <v>0</v>
      </c>
      <c r="K4069">
        <v>1</v>
      </c>
      <c r="L4069" s="13">
        <f>VLOOKUP(I4069,FormProductsTable[],2,0)*(1-FormTransactionsTable[[#This Row],[Discount]])</f>
        <v>22.95</v>
      </c>
      <c r="M4069" s="14" t="str">
        <f>VLOOKUP(H4069,FormSalesRepTable[],2,0)</f>
        <v>MidWest</v>
      </c>
      <c r="N4069" s="13">
        <f t="shared" si="65"/>
        <v>22.95</v>
      </c>
    </row>
    <row r="4070" spans="7:14" x14ac:dyDescent="0.25">
      <c r="G4070" s="3">
        <v>41696</v>
      </c>
      <c r="H4070" t="s">
        <v>84</v>
      </c>
      <c r="I4070" t="s">
        <v>12</v>
      </c>
      <c r="J4070">
        <v>0</v>
      </c>
      <c r="K4070">
        <v>4</v>
      </c>
      <c r="L4070" s="13">
        <f>VLOOKUP(I4070,FormProductsTable[],2,0)*(1-FormTransactionsTable[[#This Row],[Discount]])</f>
        <v>22.95</v>
      </c>
      <c r="M4070" s="14" t="str">
        <f>VLOOKUP(H4070,FormSalesRepTable[],2,0)</f>
        <v>West</v>
      </c>
      <c r="N4070" s="13">
        <f t="shared" si="65"/>
        <v>91.8</v>
      </c>
    </row>
    <row r="4071" spans="7:14" x14ac:dyDescent="0.25">
      <c r="G4071" s="3">
        <v>42003</v>
      </c>
      <c r="H4071" t="s">
        <v>77</v>
      </c>
      <c r="I4071" t="s">
        <v>36</v>
      </c>
      <c r="J4071">
        <v>0.02</v>
      </c>
      <c r="K4071">
        <v>4</v>
      </c>
      <c r="L4071" s="13">
        <f>VLOOKUP(I4071,FormProductsTable[],2,0)*(1-FormTransactionsTable[[#This Row],[Discount]])</f>
        <v>24.5</v>
      </c>
      <c r="M4071" s="14" t="str">
        <f>VLOOKUP(H4071,FormSalesRepTable[],2,0)</f>
        <v>West</v>
      </c>
      <c r="N4071" s="13">
        <f t="shared" si="65"/>
        <v>98</v>
      </c>
    </row>
    <row r="4072" spans="7:14" x14ac:dyDescent="0.25">
      <c r="G4072" s="3">
        <v>41481</v>
      </c>
      <c r="H4072" t="s">
        <v>64</v>
      </c>
      <c r="I4072" t="s">
        <v>11</v>
      </c>
      <c r="J4072">
        <v>0</v>
      </c>
      <c r="K4072">
        <v>2</v>
      </c>
      <c r="L4072" s="13">
        <f>VLOOKUP(I4072,FormProductsTable[],2,0)*(1-FormTransactionsTable[[#This Row],[Discount]])</f>
        <v>79.95</v>
      </c>
      <c r="M4072" s="14" t="str">
        <f>VLOOKUP(H4072,FormSalesRepTable[],2,0)</f>
        <v>West</v>
      </c>
      <c r="N4072" s="13">
        <f t="shared" si="65"/>
        <v>159.9</v>
      </c>
    </row>
    <row r="4073" spans="7:14" x14ac:dyDescent="0.25">
      <c r="G4073" s="3">
        <v>41890</v>
      </c>
      <c r="H4073" t="s">
        <v>50</v>
      </c>
      <c r="I4073" t="s">
        <v>17</v>
      </c>
      <c r="J4073">
        <v>0</v>
      </c>
      <c r="K4073">
        <v>3</v>
      </c>
      <c r="L4073" s="13">
        <f>VLOOKUP(I4073,FormProductsTable[],2,0)*(1-FormTransactionsTable[[#This Row],[Discount]])</f>
        <v>22.95</v>
      </c>
      <c r="M4073" s="14" t="str">
        <f>VLOOKUP(H4073,FormSalesRepTable[],2,0)</f>
        <v>West</v>
      </c>
      <c r="N4073" s="13">
        <f t="shared" si="65"/>
        <v>68.849999999999994</v>
      </c>
    </row>
    <row r="4074" spans="7:14" x14ac:dyDescent="0.25">
      <c r="G4074" s="3">
        <v>42004</v>
      </c>
      <c r="H4074" t="s">
        <v>46</v>
      </c>
      <c r="I4074" t="s">
        <v>33</v>
      </c>
      <c r="J4074">
        <v>0</v>
      </c>
      <c r="K4074">
        <v>2</v>
      </c>
      <c r="L4074" s="13">
        <f>VLOOKUP(I4074,FormProductsTable[],2,0)*(1-FormTransactionsTable[[#This Row],[Discount]])</f>
        <v>23.5</v>
      </c>
      <c r="M4074" s="14" t="str">
        <f>VLOOKUP(H4074,FormSalesRepTable[],2,0)</f>
        <v>South</v>
      </c>
      <c r="N4074" s="13">
        <f t="shared" si="65"/>
        <v>47</v>
      </c>
    </row>
    <row r="4075" spans="7:14" x14ac:dyDescent="0.25">
      <c r="G4075" s="3">
        <v>41959</v>
      </c>
      <c r="H4075" t="s">
        <v>94</v>
      </c>
      <c r="I4075" t="s">
        <v>16</v>
      </c>
      <c r="J4075">
        <v>0.01</v>
      </c>
      <c r="K4075">
        <v>4</v>
      </c>
      <c r="L4075" s="13">
        <f>VLOOKUP(I4075,FormProductsTable[],2,0)*(1-FormTransactionsTable[[#This Row],[Discount]])</f>
        <v>19.750499999999999</v>
      </c>
      <c r="M4075" s="14" t="str">
        <f>VLOOKUP(H4075,FormSalesRepTable[],2,0)</f>
        <v>South</v>
      </c>
      <c r="N4075" s="13">
        <f t="shared" si="65"/>
        <v>79</v>
      </c>
    </row>
    <row r="4076" spans="7:14" x14ac:dyDescent="0.25">
      <c r="G4076" s="3">
        <v>41331</v>
      </c>
      <c r="H4076" t="s">
        <v>73</v>
      </c>
      <c r="I4076" t="s">
        <v>17</v>
      </c>
      <c r="J4076">
        <v>2.5000000000000001E-2</v>
      </c>
      <c r="K4076">
        <v>2</v>
      </c>
      <c r="L4076" s="13">
        <f>VLOOKUP(I4076,FormProductsTable[],2,0)*(1-FormTransactionsTable[[#This Row],[Discount]])</f>
        <v>22.376249999999999</v>
      </c>
      <c r="M4076" s="14" t="str">
        <f>VLOOKUP(H4076,FormSalesRepTable[],2,0)</f>
        <v>MidWest</v>
      </c>
      <c r="N4076" s="13">
        <f t="shared" si="65"/>
        <v>44.75</v>
      </c>
    </row>
    <row r="4077" spans="7:14" x14ac:dyDescent="0.25">
      <c r="G4077" s="3">
        <v>41592</v>
      </c>
      <c r="H4077" t="s">
        <v>73</v>
      </c>
      <c r="I4077" t="s">
        <v>7</v>
      </c>
      <c r="J4077">
        <v>0</v>
      </c>
      <c r="K4077">
        <v>3</v>
      </c>
      <c r="L4077" s="13">
        <f>VLOOKUP(I4077,FormProductsTable[],2,0)*(1-FormTransactionsTable[[#This Row],[Discount]])</f>
        <v>21</v>
      </c>
      <c r="M4077" s="14" t="str">
        <f>VLOOKUP(H4077,FormSalesRepTable[],2,0)</f>
        <v>MidWest</v>
      </c>
      <c r="N4077" s="13">
        <f t="shared" si="65"/>
        <v>63</v>
      </c>
    </row>
    <row r="4078" spans="7:14" x14ac:dyDescent="0.25">
      <c r="G4078" s="3">
        <v>41717</v>
      </c>
      <c r="H4078" t="s">
        <v>43</v>
      </c>
      <c r="I4078" t="s">
        <v>16</v>
      </c>
      <c r="J4078">
        <v>0</v>
      </c>
      <c r="K4078">
        <v>2</v>
      </c>
      <c r="L4078" s="13">
        <f>VLOOKUP(I4078,FormProductsTable[],2,0)*(1-FormTransactionsTable[[#This Row],[Discount]])</f>
        <v>19.95</v>
      </c>
      <c r="M4078" s="14" t="str">
        <f>VLOOKUP(H4078,FormSalesRepTable[],2,0)</f>
        <v>MidWest</v>
      </c>
      <c r="N4078" s="13">
        <f t="shared" si="65"/>
        <v>39.9</v>
      </c>
    </row>
    <row r="4079" spans="7:14" x14ac:dyDescent="0.25">
      <c r="G4079" s="3">
        <v>41980</v>
      </c>
      <c r="H4079" t="s">
        <v>23</v>
      </c>
      <c r="I4079" t="s">
        <v>16</v>
      </c>
      <c r="J4079">
        <v>0</v>
      </c>
      <c r="K4079">
        <v>2</v>
      </c>
      <c r="L4079" s="13">
        <f>VLOOKUP(I4079,FormProductsTable[],2,0)*(1-FormTransactionsTable[[#This Row],[Discount]])</f>
        <v>19.95</v>
      </c>
      <c r="M4079" s="14" t="str">
        <f>VLOOKUP(H4079,FormSalesRepTable[],2,0)</f>
        <v>MidWest</v>
      </c>
      <c r="N4079" s="13">
        <f t="shared" si="65"/>
        <v>39.9</v>
      </c>
    </row>
    <row r="4080" spans="7:14" x14ac:dyDescent="0.25">
      <c r="G4080" s="3">
        <v>41988</v>
      </c>
      <c r="H4080" t="s">
        <v>43</v>
      </c>
      <c r="I4080" t="s">
        <v>12</v>
      </c>
      <c r="J4080">
        <v>0.02</v>
      </c>
      <c r="K4080">
        <v>3</v>
      </c>
      <c r="L4080" s="13">
        <f>VLOOKUP(I4080,FormProductsTable[],2,0)*(1-FormTransactionsTable[[#This Row],[Discount]])</f>
        <v>22.491</v>
      </c>
      <c r="M4080" s="14" t="str">
        <f>VLOOKUP(H4080,FormSalesRepTable[],2,0)</f>
        <v>MidWest</v>
      </c>
      <c r="N4080" s="13">
        <f t="shared" si="65"/>
        <v>67.47</v>
      </c>
    </row>
    <row r="4081" spans="7:14" x14ac:dyDescent="0.25">
      <c r="G4081" s="3">
        <v>41529</v>
      </c>
      <c r="H4081" t="s">
        <v>71</v>
      </c>
      <c r="I4081" t="s">
        <v>17</v>
      </c>
      <c r="J4081">
        <v>0</v>
      </c>
      <c r="K4081">
        <v>3</v>
      </c>
      <c r="L4081" s="13">
        <f>VLOOKUP(I4081,FormProductsTable[],2,0)*(1-FormTransactionsTable[[#This Row],[Discount]])</f>
        <v>22.95</v>
      </c>
      <c r="M4081" s="14" t="str">
        <f>VLOOKUP(H4081,FormSalesRepTable[],2,0)</f>
        <v>East</v>
      </c>
      <c r="N4081" s="13">
        <f t="shared" si="65"/>
        <v>68.849999999999994</v>
      </c>
    </row>
    <row r="4082" spans="7:14" x14ac:dyDescent="0.25">
      <c r="G4082" s="3">
        <v>41588</v>
      </c>
      <c r="H4082" t="s">
        <v>18</v>
      </c>
      <c r="I4082" t="s">
        <v>24</v>
      </c>
      <c r="J4082">
        <v>0</v>
      </c>
      <c r="K4082">
        <v>2</v>
      </c>
      <c r="L4082" s="13">
        <f>VLOOKUP(I4082,FormProductsTable[],2,0)*(1-FormTransactionsTable[[#This Row],[Discount]])</f>
        <v>34</v>
      </c>
      <c r="M4082" s="14" t="str">
        <f>VLOOKUP(H4082,FormSalesRepTable[],2,0)</f>
        <v>East</v>
      </c>
      <c r="N4082" s="13">
        <f t="shared" si="65"/>
        <v>68</v>
      </c>
    </row>
    <row r="4083" spans="7:14" x14ac:dyDescent="0.25">
      <c r="G4083" s="3">
        <v>42001</v>
      </c>
      <c r="H4083" t="s">
        <v>71</v>
      </c>
      <c r="I4083" t="s">
        <v>7</v>
      </c>
      <c r="J4083">
        <v>0</v>
      </c>
      <c r="K4083">
        <v>3</v>
      </c>
      <c r="L4083" s="13">
        <f>VLOOKUP(I4083,FormProductsTable[],2,0)*(1-FormTransactionsTable[[#This Row],[Discount]])</f>
        <v>21</v>
      </c>
      <c r="M4083" s="14" t="str">
        <f>VLOOKUP(H4083,FormSalesRepTable[],2,0)</f>
        <v>East</v>
      </c>
      <c r="N4083" s="13">
        <f t="shared" si="65"/>
        <v>63</v>
      </c>
    </row>
    <row r="4084" spans="7:14" x14ac:dyDescent="0.25">
      <c r="G4084" s="3">
        <v>41980</v>
      </c>
      <c r="H4084" t="s">
        <v>78</v>
      </c>
      <c r="I4084" t="s">
        <v>7</v>
      </c>
      <c r="J4084">
        <v>0</v>
      </c>
      <c r="K4084">
        <v>4</v>
      </c>
      <c r="L4084" s="13">
        <f>VLOOKUP(I4084,FormProductsTable[],2,0)*(1-FormTransactionsTable[[#This Row],[Discount]])</f>
        <v>21</v>
      </c>
      <c r="M4084" s="14" t="str">
        <f>VLOOKUP(H4084,FormSalesRepTable[],2,0)</f>
        <v>South</v>
      </c>
      <c r="N4084" s="13">
        <f t="shared" si="65"/>
        <v>84</v>
      </c>
    </row>
    <row r="4085" spans="7:14" x14ac:dyDescent="0.25">
      <c r="G4085" s="3">
        <v>41945</v>
      </c>
      <c r="H4085" t="s">
        <v>92</v>
      </c>
      <c r="I4085" t="s">
        <v>11</v>
      </c>
      <c r="J4085">
        <v>0</v>
      </c>
      <c r="K4085">
        <v>3</v>
      </c>
      <c r="L4085" s="13">
        <f>VLOOKUP(I4085,FormProductsTable[],2,0)*(1-FormTransactionsTable[[#This Row],[Discount]])</f>
        <v>79.95</v>
      </c>
      <c r="M4085" s="14" t="str">
        <f>VLOOKUP(H4085,FormSalesRepTable[],2,0)</f>
        <v>MidWest</v>
      </c>
      <c r="N4085" s="13">
        <f t="shared" si="65"/>
        <v>239.85</v>
      </c>
    </row>
    <row r="4086" spans="7:14" x14ac:dyDescent="0.25">
      <c r="G4086" s="3">
        <v>41592</v>
      </c>
      <c r="H4086" t="s">
        <v>54</v>
      </c>
      <c r="I4086" t="s">
        <v>21</v>
      </c>
      <c r="J4086">
        <v>0.03</v>
      </c>
      <c r="K4086">
        <v>2</v>
      </c>
      <c r="L4086" s="13">
        <f>VLOOKUP(I4086,FormProductsTable[],2,0)*(1-FormTransactionsTable[[#This Row],[Discount]])</f>
        <v>24.25</v>
      </c>
      <c r="M4086" s="14" t="str">
        <f>VLOOKUP(H4086,FormSalesRepTable[],2,0)</f>
        <v>South</v>
      </c>
      <c r="N4086" s="13">
        <f t="shared" si="65"/>
        <v>48.5</v>
      </c>
    </row>
    <row r="4087" spans="7:14" x14ac:dyDescent="0.25">
      <c r="G4087" s="3">
        <v>41349</v>
      </c>
      <c r="H4087" t="s">
        <v>85</v>
      </c>
      <c r="I4087" t="s">
        <v>12</v>
      </c>
      <c r="J4087">
        <v>2.5000000000000001E-2</v>
      </c>
      <c r="K4087">
        <v>1</v>
      </c>
      <c r="L4087" s="13">
        <f>VLOOKUP(I4087,FormProductsTable[],2,0)*(1-FormTransactionsTable[[#This Row],[Discount]])</f>
        <v>22.376249999999999</v>
      </c>
      <c r="M4087" s="14" t="str">
        <f>VLOOKUP(H4087,FormSalesRepTable[],2,0)</f>
        <v>West</v>
      </c>
      <c r="N4087" s="13">
        <f t="shared" si="65"/>
        <v>22.38</v>
      </c>
    </row>
    <row r="4088" spans="7:14" x14ac:dyDescent="0.25">
      <c r="G4088" s="3">
        <v>41304</v>
      </c>
      <c r="H4088" t="s">
        <v>72</v>
      </c>
      <c r="I4088" t="s">
        <v>12</v>
      </c>
      <c r="J4088">
        <v>0.02</v>
      </c>
      <c r="K4088">
        <v>1</v>
      </c>
      <c r="L4088" s="13">
        <f>VLOOKUP(I4088,FormProductsTable[],2,0)*(1-FormTransactionsTable[[#This Row],[Discount]])</f>
        <v>22.491</v>
      </c>
      <c r="M4088" s="14" t="str">
        <f>VLOOKUP(H4088,FormSalesRepTable[],2,0)</f>
        <v>West</v>
      </c>
      <c r="N4088" s="13">
        <f t="shared" si="65"/>
        <v>22.49</v>
      </c>
    </row>
    <row r="4089" spans="7:14" x14ac:dyDescent="0.25">
      <c r="G4089" s="3">
        <v>41805</v>
      </c>
      <c r="H4089" t="s">
        <v>68</v>
      </c>
      <c r="I4089" t="s">
        <v>17</v>
      </c>
      <c r="J4089">
        <v>0</v>
      </c>
      <c r="K4089">
        <v>2</v>
      </c>
      <c r="L4089" s="13">
        <f>VLOOKUP(I4089,FormProductsTable[],2,0)*(1-FormTransactionsTable[[#This Row],[Discount]])</f>
        <v>22.95</v>
      </c>
      <c r="M4089" s="14" t="str">
        <f>VLOOKUP(H4089,FormSalesRepTable[],2,0)</f>
        <v>MidWest</v>
      </c>
      <c r="N4089" s="13">
        <f t="shared" si="65"/>
        <v>45.9</v>
      </c>
    </row>
    <row r="4090" spans="7:14" x14ac:dyDescent="0.25">
      <c r="G4090" s="3">
        <v>41876</v>
      </c>
      <c r="H4090" t="s">
        <v>60</v>
      </c>
      <c r="I4090" t="s">
        <v>36</v>
      </c>
      <c r="J4090">
        <v>0.01</v>
      </c>
      <c r="K4090">
        <v>3</v>
      </c>
      <c r="L4090" s="13">
        <f>VLOOKUP(I4090,FormProductsTable[],2,0)*(1-FormTransactionsTable[[#This Row],[Discount]])</f>
        <v>24.75</v>
      </c>
      <c r="M4090" s="14" t="str">
        <f>VLOOKUP(H4090,FormSalesRepTable[],2,0)</f>
        <v>South</v>
      </c>
      <c r="N4090" s="13">
        <f t="shared" si="65"/>
        <v>74.25</v>
      </c>
    </row>
    <row r="4091" spans="7:14" x14ac:dyDescent="0.25">
      <c r="G4091" s="3">
        <v>41578</v>
      </c>
      <c r="H4091" t="s">
        <v>53</v>
      </c>
      <c r="I4091" t="s">
        <v>7</v>
      </c>
      <c r="J4091">
        <v>0</v>
      </c>
      <c r="K4091">
        <v>1</v>
      </c>
      <c r="L4091" s="13">
        <f>VLOOKUP(I4091,FormProductsTable[],2,0)*(1-FormTransactionsTable[[#This Row],[Discount]])</f>
        <v>21</v>
      </c>
      <c r="M4091" s="14" t="str">
        <f>VLOOKUP(H4091,FormSalesRepTable[],2,0)</f>
        <v>East</v>
      </c>
      <c r="N4091" s="13">
        <f t="shared" si="65"/>
        <v>21</v>
      </c>
    </row>
    <row r="4092" spans="7:14" x14ac:dyDescent="0.25">
      <c r="G4092" s="3">
        <v>41980</v>
      </c>
      <c r="H4092" t="s">
        <v>73</v>
      </c>
      <c r="I4092" t="s">
        <v>17</v>
      </c>
      <c r="J4092">
        <v>0.03</v>
      </c>
      <c r="K4092">
        <v>3</v>
      </c>
      <c r="L4092" s="13">
        <f>VLOOKUP(I4092,FormProductsTable[],2,0)*(1-FormTransactionsTable[[#This Row],[Discount]])</f>
        <v>22.261499999999998</v>
      </c>
      <c r="M4092" s="14" t="str">
        <f>VLOOKUP(H4092,FormSalesRepTable[],2,0)</f>
        <v>MidWest</v>
      </c>
      <c r="N4092" s="13">
        <f t="shared" si="65"/>
        <v>66.78</v>
      </c>
    </row>
    <row r="4093" spans="7:14" x14ac:dyDescent="0.25">
      <c r="G4093" s="3">
        <v>41353</v>
      </c>
      <c r="H4093" t="s">
        <v>40</v>
      </c>
      <c r="I4093" t="s">
        <v>7</v>
      </c>
      <c r="J4093">
        <v>0.01</v>
      </c>
      <c r="K4093">
        <v>2</v>
      </c>
      <c r="L4093" s="13">
        <f>VLOOKUP(I4093,FormProductsTable[],2,0)*(1-FormTransactionsTable[[#This Row],[Discount]])</f>
        <v>20.79</v>
      </c>
      <c r="M4093" s="14" t="str">
        <f>VLOOKUP(H4093,FormSalesRepTable[],2,0)</f>
        <v>South</v>
      </c>
      <c r="N4093" s="13">
        <f t="shared" si="65"/>
        <v>41.58</v>
      </c>
    </row>
    <row r="4094" spans="7:14" x14ac:dyDescent="0.25">
      <c r="G4094" s="3">
        <v>41989</v>
      </c>
      <c r="H4094" t="s">
        <v>63</v>
      </c>
      <c r="I4094" t="s">
        <v>24</v>
      </c>
      <c r="J4094">
        <v>0.03</v>
      </c>
      <c r="K4094">
        <v>1</v>
      </c>
      <c r="L4094" s="13">
        <f>VLOOKUP(I4094,FormProductsTable[],2,0)*(1-FormTransactionsTable[[#This Row],[Discount]])</f>
        <v>32.979999999999997</v>
      </c>
      <c r="M4094" s="14" t="str">
        <f>VLOOKUP(H4094,FormSalesRepTable[],2,0)</f>
        <v>MidWest</v>
      </c>
      <c r="N4094" s="13">
        <f t="shared" si="65"/>
        <v>32.979999999999997</v>
      </c>
    </row>
    <row r="4095" spans="7:14" x14ac:dyDescent="0.25">
      <c r="G4095" s="3">
        <v>41592</v>
      </c>
      <c r="H4095" t="s">
        <v>26</v>
      </c>
      <c r="I4095" t="s">
        <v>24</v>
      </c>
      <c r="J4095">
        <v>2.5000000000000001E-2</v>
      </c>
      <c r="K4095">
        <v>1</v>
      </c>
      <c r="L4095" s="13">
        <f>VLOOKUP(I4095,FormProductsTable[],2,0)*(1-FormTransactionsTable[[#This Row],[Discount]])</f>
        <v>33.15</v>
      </c>
      <c r="M4095" s="14" t="str">
        <f>VLOOKUP(H4095,FormSalesRepTable[],2,0)</f>
        <v>MidWest</v>
      </c>
      <c r="N4095" s="13">
        <f t="shared" si="65"/>
        <v>33.15</v>
      </c>
    </row>
    <row r="4096" spans="7:14" x14ac:dyDescent="0.25">
      <c r="G4096" s="3">
        <v>41635</v>
      </c>
      <c r="H4096" t="s">
        <v>53</v>
      </c>
      <c r="I4096" t="s">
        <v>17</v>
      </c>
      <c r="J4096">
        <v>2.5000000000000001E-2</v>
      </c>
      <c r="K4096">
        <v>3</v>
      </c>
      <c r="L4096" s="13">
        <f>VLOOKUP(I4096,FormProductsTable[],2,0)*(1-FormTransactionsTable[[#This Row],[Discount]])</f>
        <v>22.376249999999999</v>
      </c>
      <c r="M4096" s="14" t="str">
        <f>VLOOKUP(H4096,FormSalesRepTable[],2,0)</f>
        <v>East</v>
      </c>
      <c r="N4096" s="13">
        <f t="shared" si="65"/>
        <v>67.13</v>
      </c>
    </row>
    <row r="4097" spans="7:14" x14ac:dyDescent="0.25">
      <c r="G4097" s="3">
        <v>41753</v>
      </c>
      <c r="H4097" t="s">
        <v>45</v>
      </c>
      <c r="I4097" t="s">
        <v>21</v>
      </c>
      <c r="J4097">
        <v>2.5000000000000001E-2</v>
      </c>
      <c r="K4097">
        <v>24</v>
      </c>
      <c r="L4097" s="13">
        <f>VLOOKUP(I4097,FormProductsTable[],2,0)*(1-FormTransactionsTable[[#This Row],[Discount]])</f>
        <v>24.375</v>
      </c>
      <c r="M4097" s="14" t="str">
        <f>VLOOKUP(H4097,FormSalesRepTable[],2,0)</f>
        <v>MidWest</v>
      </c>
      <c r="N4097" s="13">
        <f t="shared" si="65"/>
        <v>585</v>
      </c>
    </row>
    <row r="4098" spans="7:14" x14ac:dyDescent="0.25">
      <c r="G4098" s="3">
        <v>41955</v>
      </c>
      <c r="H4098" t="s">
        <v>46</v>
      </c>
      <c r="I4098" t="s">
        <v>12</v>
      </c>
      <c r="J4098">
        <v>0</v>
      </c>
      <c r="K4098">
        <v>3</v>
      </c>
      <c r="L4098" s="13">
        <f>VLOOKUP(I4098,FormProductsTable[],2,0)*(1-FormTransactionsTable[[#This Row],[Discount]])</f>
        <v>22.95</v>
      </c>
      <c r="M4098" s="14" t="str">
        <f>VLOOKUP(H4098,FormSalesRepTable[],2,0)</f>
        <v>South</v>
      </c>
      <c r="N4098" s="13">
        <f t="shared" si="65"/>
        <v>68.849999999999994</v>
      </c>
    </row>
    <row r="4099" spans="7:14" x14ac:dyDescent="0.25">
      <c r="G4099" s="3">
        <v>41341</v>
      </c>
      <c r="H4099" t="s">
        <v>67</v>
      </c>
      <c r="I4099" t="s">
        <v>12</v>
      </c>
      <c r="J4099">
        <v>2.5000000000000001E-2</v>
      </c>
      <c r="K4099">
        <v>2</v>
      </c>
      <c r="L4099" s="13">
        <f>VLOOKUP(I4099,FormProductsTable[],2,0)*(1-FormTransactionsTable[[#This Row],[Discount]])</f>
        <v>22.376249999999999</v>
      </c>
      <c r="M4099" s="14" t="str">
        <f>VLOOKUP(H4099,FormSalesRepTable[],2,0)</f>
        <v>West</v>
      </c>
      <c r="N4099" s="13">
        <f t="shared" ref="N4099:N4162" si="66">ROUND(L4099*K4099,2)</f>
        <v>44.75</v>
      </c>
    </row>
    <row r="4100" spans="7:14" x14ac:dyDescent="0.25">
      <c r="G4100" s="3">
        <v>41991</v>
      </c>
      <c r="H4100" t="s">
        <v>65</v>
      </c>
      <c r="I4100" t="s">
        <v>36</v>
      </c>
      <c r="J4100">
        <v>0</v>
      </c>
      <c r="K4100">
        <v>4</v>
      </c>
      <c r="L4100" s="13">
        <f>VLOOKUP(I4100,FormProductsTable[],2,0)*(1-FormTransactionsTable[[#This Row],[Discount]])</f>
        <v>25</v>
      </c>
      <c r="M4100" s="14" t="str">
        <f>VLOOKUP(H4100,FormSalesRepTable[],2,0)</f>
        <v>MidWest</v>
      </c>
      <c r="N4100" s="13">
        <f t="shared" si="66"/>
        <v>100</v>
      </c>
    </row>
    <row r="4101" spans="7:14" x14ac:dyDescent="0.25">
      <c r="G4101" s="3">
        <v>41960</v>
      </c>
      <c r="H4101" t="s">
        <v>59</v>
      </c>
      <c r="I4101" t="s">
        <v>24</v>
      </c>
      <c r="J4101">
        <v>2.5000000000000001E-2</v>
      </c>
      <c r="K4101">
        <v>2</v>
      </c>
      <c r="L4101" s="13">
        <f>VLOOKUP(I4101,FormProductsTable[],2,0)*(1-FormTransactionsTable[[#This Row],[Discount]])</f>
        <v>33.15</v>
      </c>
      <c r="M4101" s="14" t="str">
        <f>VLOOKUP(H4101,FormSalesRepTable[],2,0)</f>
        <v>South</v>
      </c>
      <c r="N4101" s="13">
        <f t="shared" si="66"/>
        <v>66.3</v>
      </c>
    </row>
    <row r="4102" spans="7:14" x14ac:dyDescent="0.25">
      <c r="G4102" s="3">
        <v>41616</v>
      </c>
      <c r="H4102" t="s">
        <v>43</v>
      </c>
      <c r="I4102" t="s">
        <v>17</v>
      </c>
      <c r="J4102">
        <v>2.5000000000000001E-2</v>
      </c>
      <c r="K4102">
        <v>2</v>
      </c>
      <c r="L4102" s="13">
        <f>VLOOKUP(I4102,FormProductsTable[],2,0)*(1-FormTransactionsTable[[#This Row],[Discount]])</f>
        <v>22.376249999999999</v>
      </c>
      <c r="M4102" s="14" t="str">
        <f>VLOOKUP(H4102,FormSalesRepTable[],2,0)</f>
        <v>MidWest</v>
      </c>
      <c r="N4102" s="13">
        <f t="shared" si="66"/>
        <v>44.75</v>
      </c>
    </row>
    <row r="4103" spans="7:14" x14ac:dyDescent="0.25">
      <c r="G4103" s="3">
        <v>41967</v>
      </c>
      <c r="H4103" t="s">
        <v>77</v>
      </c>
      <c r="I4103" t="s">
        <v>33</v>
      </c>
      <c r="J4103">
        <v>0</v>
      </c>
      <c r="K4103">
        <v>1</v>
      </c>
      <c r="L4103" s="13">
        <f>VLOOKUP(I4103,FormProductsTable[],2,0)*(1-FormTransactionsTable[[#This Row],[Discount]])</f>
        <v>23.5</v>
      </c>
      <c r="M4103" s="14" t="str">
        <f>VLOOKUP(H4103,FormSalesRepTable[],2,0)</f>
        <v>West</v>
      </c>
      <c r="N4103" s="13">
        <f t="shared" si="66"/>
        <v>23.5</v>
      </c>
    </row>
    <row r="4104" spans="7:14" x14ac:dyDescent="0.25">
      <c r="G4104" s="3">
        <v>41714</v>
      </c>
      <c r="H4104" t="s">
        <v>45</v>
      </c>
      <c r="I4104" t="s">
        <v>33</v>
      </c>
      <c r="J4104">
        <v>0.01</v>
      </c>
      <c r="K4104">
        <v>2</v>
      </c>
      <c r="L4104" s="13">
        <f>VLOOKUP(I4104,FormProductsTable[],2,0)*(1-FormTransactionsTable[[#This Row],[Discount]])</f>
        <v>23.265000000000001</v>
      </c>
      <c r="M4104" s="14" t="str">
        <f>VLOOKUP(H4104,FormSalesRepTable[],2,0)</f>
        <v>MidWest</v>
      </c>
      <c r="N4104" s="13">
        <f t="shared" si="66"/>
        <v>46.53</v>
      </c>
    </row>
    <row r="4105" spans="7:14" x14ac:dyDescent="0.25">
      <c r="G4105" s="3">
        <v>41996</v>
      </c>
      <c r="H4105" t="s">
        <v>81</v>
      </c>
      <c r="I4105" t="s">
        <v>33</v>
      </c>
      <c r="J4105">
        <v>0.02</v>
      </c>
      <c r="K4105">
        <v>12</v>
      </c>
      <c r="L4105" s="13">
        <f>VLOOKUP(I4105,FormProductsTable[],2,0)*(1-FormTransactionsTable[[#This Row],[Discount]])</f>
        <v>23.03</v>
      </c>
      <c r="M4105" s="14" t="str">
        <f>VLOOKUP(H4105,FormSalesRepTable[],2,0)</f>
        <v>West</v>
      </c>
      <c r="N4105" s="13">
        <f t="shared" si="66"/>
        <v>276.36</v>
      </c>
    </row>
    <row r="4106" spans="7:14" x14ac:dyDescent="0.25">
      <c r="G4106" s="3">
        <v>41950</v>
      </c>
      <c r="H4106" t="s">
        <v>13</v>
      </c>
      <c r="I4106" t="s">
        <v>41</v>
      </c>
      <c r="J4106">
        <v>1.4999999999999999E-2</v>
      </c>
      <c r="K4106">
        <v>1</v>
      </c>
      <c r="L4106" s="13">
        <f>VLOOKUP(I4106,FormProductsTable[],2,0)*(1-FormTransactionsTable[[#This Row],[Discount]])</f>
        <v>18.715</v>
      </c>
      <c r="M4106" s="14" t="str">
        <f>VLOOKUP(H4106,FormSalesRepTable[],2,0)</f>
        <v>West</v>
      </c>
      <c r="N4106" s="13">
        <f t="shared" si="66"/>
        <v>18.72</v>
      </c>
    </row>
    <row r="4107" spans="7:14" x14ac:dyDescent="0.25">
      <c r="G4107" s="3">
        <v>41586</v>
      </c>
      <c r="H4107" t="s">
        <v>44</v>
      </c>
      <c r="I4107" t="s">
        <v>24</v>
      </c>
      <c r="J4107">
        <v>0</v>
      </c>
      <c r="K4107">
        <v>3</v>
      </c>
      <c r="L4107" s="13">
        <f>VLOOKUP(I4107,FormProductsTable[],2,0)*(1-FormTransactionsTable[[#This Row],[Discount]])</f>
        <v>34</v>
      </c>
      <c r="M4107" s="14" t="str">
        <f>VLOOKUP(H4107,FormSalesRepTable[],2,0)</f>
        <v>MidWest</v>
      </c>
      <c r="N4107" s="13">
        <f t="shared" si="66"/>
        <v>102</v>
      </c>
    </row>
    <row r="4108" spans="7:14" x14ac:dyDescent="0.25">
      <c r="G4108" s="3">
        <v>41944</v>
      </c>
      <c r="H4108" t="s">
        <v>55</v>
      </c>
      <c r="I4108" t="s">
        <v>16</v>
      </c>
      <c r="J4108">
        <v>0</v>
      </c>
      <c r="K4108">
        <v>2</v>
      </c>
      <c r="L4108" s="13">
        <f>VLOOKUP(I4108,FormProductsTable[],2,0)*(1-FormTransactionsTable[[#This Row],[Discount]])</f>
        <v>19.95</v>
      </c>
      <c r="M4108" s="14" t="str">
        <f>VLOOKUP(H4108,FormSalesRepTable[],2,0)</f>
        <v>West</v>
      </c>
      <c r="N4108" s="13">
        <f t="shared" si="66"/>
        <v>39.9</v>
      </c>
    </row>
    <row r="4109" spans="7:14" x14ac:dyDescent="0.25">
      <c r="G4109" s="3">
        <v>41714</v>
      </c>
      <c r="H4109" t="s">
        <v>70</v>
      </c>
      <c r="I4109" t="s">
        <v>33</v>
      </c>
      <c r="J4109">
        <v>0</v>
      </c>
      <c r="K4109">
        <v>2</v>
      </c>
      <c r="L4109" s="13">
        <f>VLOOKUP(I4109,FormProductsTable[],2,0)*(1-FormTransactionsTable[[#This Row],[Discount]])</f>
        <v>23.5</v>
      </c>
      <c r="M4109" s="14" t="str">
        <f>VLOOKUP(H4109,FormSalesRepTable[],2,0)</f>
        <v>MidWest</v>
      </c>
      <c r="N4109" s="13">
        <f t="shared" si="66"/>
        <v>47</v>
      </c>
    </row>
    <row r="4110" spans="7:14" x14ac:dyDescent="0.25">
      <c r="G4110" s="3">
        <v>41981</v>
      </c>
      <c r="H4110" t="s">
        <v>79</v>
      </c>
      <c r="I4110" t="s">
        <v>33</v>
      </c>
      <c r="J4110">
        <v>1.4999999999999999E-2</v>
      </c>
      <c r="K4110">
        <v>2</v>
      </c>
      <c r="L4110" s="13">
        <f>VLOOKUP(I4110,FormProductsTable[],2,0)*(1-FormTransactionsTable[[#This Row],[Discount]])</f>
        <v>23.147500000000001</v>
      </c>
      <c r="M4110" s="14" t="str">
        <f>VLOOKUP(H4110,FormSalesRepTable[],2,0)</f>
        <v>MidWest</v>
      </c>
      <c r="N4110" s="13">
        <f t="shared" si="66"/>
        <v>46.3</v>
      </c>
    </row>
    <row r="4111" spans="7:14" x14ac:dyDescent="0.25">
      <c r="G4111" s="3">
        <v>41921</v>
      </c>
      <c r="H4111" t="s">
        <v>58</v>
      </c>
      <c r="I4111" t="s">
        <v>16</v>
      </c>
      <c r="J4111">
        <v>1.4999999999999999E-2</v>
      </c>
      <c r="K4111">
        <v>2</v>
      </c>
      <c r="L4111" s="13">
        <f>VLOOKUP(I4111,FormProductsTable[],2,0)*(1-FormTransactionsTable[[#This Row],[Discount]])</f>
        <v>19.650749999999999</v>
      </c>
      <c r="M4111" s="14" t="str">
        <f>VLOOKUP(H4111,FormSalesRepTable[],2,0)</f>
        <v>East</v>
      </c>
      <c r="N4111" s="13">
        <f t="shared" si="66"/>
        <v>39.299999999999997</v>
      </c>
    </row>
    <row r="4112" spans="7:14" x14ac:dyDescent="0.25">
      <c r="G4112" s="3">
        <v>41973</v>
      </c>
      <c r="H4112" t="s">
        <v>71</v>
      </c>
      <c r="I4112" t="s">
        <v>21</v>
      </c>
      <c r="J4112">
        <v>0.01</v>
      </c>
      <c r="K4112">
        <v>3</v>
      </c>
      <c r="L4112" s="13">
        <f>VLOOKUP(I4112,FormProductsTable[],2,0)*(1-FormTransactionsTable[[#This Row],[Discount]])</f>
        <v>24.75</v>
      </c>
      <c r="M4112" s="14" t="str">
        <f>VLOOKUP(H4112,FormSalesRepTable[],2,0)</f>
        <v>East</v>
      </c>
      <c r="N4112" s="13">
        <f t="shared" si="66"/>
        <v>74.25</v>
      </c>
    </row>
    <row r="4113" spans="7:14" x14ac:dyDescent="0.25">
      <c r="G4113" s="3">
        <v>41975</v>
      </c>
      <c r="H4113" t="s">
        <v>29</v>
      </c>
      <c r="I4113" t="s">
        <v>36</v>
      </c>
      <c r="J4113">
        <v>0.02</v>
      </c>
      <c r="K4113">
        <v>2</v>
      </c>
      <c r="L4113" s="13">
        <f>VLOOKUP(I4113,FormProductsTable[],2,0)*(1-FormTransactionsTable[[#This Row],[Discount]])</f>
        <v>24.5</v>
      </c>
      <c r="M4113" s="14" t="str">
        <f>VLOOKUP(H4113,FormSalesRepTable[],2,0)</f>
        <v>East</v>
      </c>
      <c r="N4113" s="13">
        <f t="shared" si="66"/>
        <v>49</v>
      </c>
    </row>
    <row r="4114" spans="7:14" x14ac:dyDescent="0.25">
      <c r="G4114" s="3">
        <v>41957</v>
      </c>
      <c r="H4114" t="s">
        <v>23</v>
      </c>
      <c r="I4114" t="s">
        <v>33</v>
      </c>
      <c r="J4114">
        <v>0.01</v>
      </c>
      <c r="K4114">
        <v>2</v>
      </c>
      <c r="L4114" s="13">
        <f>VLOOKUP(I4114,FormProductsTable[],2,0)*(1-FormTransactionsTable[[#This Row],[Discount]])</f>
        <v>23.265000000000001</v>
      </c>
      <c r="M4114" s="14" t="str">
        <f>VLOOKUP(H4114,FormSalesRepTable[],2,0)</f>
        <v>MidWest</v>
      </c>
      <c r="N4114" s="13">
        <f t="shared" si="66"/>
        <v>46.53</v>
      </c>
    </row>
    <row r="4115" spans="7:14" x14ac:dyDescent="0.25">
      <c r="G4115" s="3">
        <v>41987</v>
      </c>
      <c r="H4115" t="s">
        <v>13</v>
      </c>
      <c r="I4115" t="s">
        <v>30</v>
      </c>
      <c r="J4115">
        <v>1.4999999999999999E-2</v>
      </c>
      <c r="K4115">
        <v>4</v>
      </c>
      <c r="L4115" s="13">
        <f>VLOOKUP(I4115,FormProductsTable[],2,0)*(1-FormTransactionsTable[[#This Row],[Discount]])</f>
        <v>29.55</v>
      </c>
      <c r="M4115" s="14" t="str">
        <f>VLOOKUP(H4115,FormSalesRepTable[],2,0)</f>
        <v>West</v>
      </c>
      <c r="N4115" s="13">
        <f t="shared" si="66"/>
        <v>118.2</v>
      </c>
    </row>
    <row r="4116" spans="7:14" x14ac:dyDescent="0.25">
      <c r="G4116" s="3">
        <v>41970</v>
      </c>
      <c r="H4116" t="s">
        <v>81</v>
      </c>
      <c r="I4116" t="s">
        <v>12</v>
      </c>
      <c r="J4116">
        <v>0</v>
      </c>
      <c r="K4116">
        <v>2</v>
      </c>
      <c r="L4116" s="13">
        <f>VLOOKUP(I4116,FormProductsTable[],2,0)*(1-FormTransactionsTable[[#This Row],[Discount]])</f>
        <v>22.95</v>
      </c>
      <c r="M4116" s="14" t="str">
        <f>VLOOKUP(H4116,FormSalesRepTable[],2,0)</f>
        <v>West</v>
      </c>
      <c r="N4116" s="13">
        <f t="shared" si="66"/>
        <v>45.9</v>
      </c>
    </row>
    <row r="4117" spans="7:14" x14ac:dyDescent="0.25">
      <c r="G4117" s="3">
        <v>41849</v>
      </c>
      <c r="H4117" t="s">
        <v>73</v>
      </c>
      <c r="I4117" t="s">
        <v>30</v>
      </c>
      <c r="J4117">
        <v>0</v>
      </c>
      <c r="K4117">
        <v>2</v>
      </c>
      <c r="L4117" s="13">
        <f>VLOOKUP(I4117,FormProductsTable[],2,0)*(1-FormTransactionsTable[[#This Row],[Discount]])</f>
        <v>30</v>
      </c>
      <c r="M4117" s="14" t="str">
        <f>VLOOKUP(H4117,FormSalesRepTable[],2,0)</f>
        <v>MidWest</v>
      </c>
      <c r="N4117" s="13">
        <f t="shared" si="66"/>
        <v>60</v>
      </c>
    </row>
    <row r="4118" spans="7:14" x14ac:dyDescent="0.25">
      <c r="G4118" s="3">
        <v>41964</v>
      </c>
      <c r="H4118" t="s">
        <v>46</v>
      </c>
      <c r="I4118" t="s">
        <v>24</v>
      </c>
      <c r="J4118">
        <v>0</v>
      </c>
      <c r="K4118">
        <v>2</v>
      </c>
      <c r="L4118" s="13">
        <f>VLOOKUP(I4118,FormProductsTable[],2,0)*(1-FormTransactionsTable[[#This Row],[Discount]])</f>
        <v>34</v>
      </c>
      <c r="M4118" s="14" t="str">
        <f>VLOOKUP(H4118,FormSalesRepTable[],2,0)</f>
        <v>South</v>
      </c>
      <c r="N4118" s="13">
        <f t="shared" si="66"/>
        <v>68</v>
      </c>
    </row>
    <row r="4119" spans="7:14" x14ac:dyDescent="0.25">
      <c r="G4119" s="3">
        <v>41618</v>
      </c>
      <c r="H4119" t="s">
        <v>25</v>
      </c>
      <c r="I4119" t="s">
        <v>16</v>
      </c>
      <c r="J4119">
        <v>0</v>
      </c>
      <c r="K4119">
        <v>3</v>
      </c>
      <c r="L4119" s="13">
        <f>VLOOKUP(I4119,FormProductsTable[],2,0)*(1-FormTransactionsTable[[#This Row],[Discount]])</f>
        <v>19.95</v>
      </c>
      <c r="M4119" s="14" t="str">
        <f>VLOOKUP(H4119,FormSalesRepTable[],2,0)</f>
        <v>West</v>
      </c>
      <c r="N4119" s="13">
        <f t="shared" si="66"/>
        <v>59.85</v>
      </c>
    </row>
    <row r="4120" spans="7:14" x14ac:dyDescent="0.25">
      <c r="G4120" s="3">
        <v>41582</v>
      </c>
      <c r="H4120" t="s">
        <v>78</v>
      </c>
      <c r="I4120" t="s">
        <v>12</v>
      </c>
      <c r="J4120">
        <v>0.01</v>
      </c>
      <c r="K4120">
        <v>2</v>
      </c>
      <c r="L4120" s="13">
        <f>VLOOKUP(I4120,FormProductsTable[],2,0)*(1-FormTransactionsTable[[#This Row],[Discount]])</f>
        <v>22.720499999999998</v>
      </c>
      <c r="M4120" s="14" t="str">
        <f>VLOOKUP(H4120,FormSalesRepTable[],2,0)</f>
        <v>South</v>
      </c>
      <c r="N4120" s="13">
        <f t="shared" si="66"/>
        <v>45.44</v>
      </c>
    </row>
    <row r="4121" spans="7:14" x14ac:dyDescent="0.25">
      <c r="G4121" s="3">
        <v>41990</v>
      </c>
      <c r="H4121" t="s">
        <v>54</v>
      </c>
      <c r="I4121" t="s">
        <v>24</v>
      </c>
      <c r="J4121">
        <v>0</v>
      </c>
      <c r="K4121">
        <v>1</v>
      </c>
      <c r="L4121" s="13">
        <f>VLOOKUP(I4121,FormProductsTable[],2,0)*(1-FormTransactionsTable[[#This Row],[Discount]])</f>
        <v>34</v>
      </c>
      <c r="M4121" s="14" t="str">
        <f>VLOOKUP(H4121,FormSalesRepTable[],2,0)</f>
        <v>South</v>
      </c>
      <c r="N4121" s="13">
        <f t="shared" si="66"/>
        <v>34</v>
      </c>
    </row>
    <row r="4122" spans="7:14" x14ac:dyDescent="0.25">
      <c r="G4122" s="3">
        <v>41985</v>
      </c>
      <c r="H4122" t="s">
        <v>53</v>
      </c>
      <c r="I4122" t="s">
        <v>24</v>
      </c>
      <c r="J4122">
        <v>2.5000000000000001E-2</v>
      </c>
      <c r="K4122">
        <v>2</v>
      </c>
      <c r="L4122" s="13">
        <f>VLOOKUP(I4122,FormProductsTable[],2,0)*(1-FormTransactionsTable[[#This Row],[Discount]])</f>
        <v>33.15</v>
      </c>
      <c r="M4122" s="14" t="str">
        <f>VLOOKUP(H4122,FormSalesRepTable[],2,0)</f>
        <v>East</v>
      </c>
      <c r="N4122" s="13">
        <f t="shared" si="66"/>
        <v>66.3</v>
      </c>
    </row>
    <row r="4123" spans="7:14" x14ac:dyDescent="0.25">
      <c r="G4123" s="3">
        <v>41945</v>
      </c>
      <c r="H4123" t="s">
        <v>53</v>
      </c>
      <c r="I4123" t="s">
        <v>36</v>
      </c>
      <c r="J4123">
        <v>0</v>
      </c>
      <c r="K4123">
        <v>3</v>
      </c>
      <c r="L4123" s="13">
        <f>VLOOKUP(I4123,FormProductsTable[],2,0)*(1-FormTransactionsTable[[#This Row],[Discount]])</f>
        <v>25</v>
      </c>
      <c r="M4123" s="14" t="str">
        <f>VLOOKUP(H4123,FormSalesRepTable[],2,0)</f>
        <v>East</v>
      </c>
      <c r="N4123" s="13">
        <f t="shared" si="66"/>
        <v>75</v>
      </c>
    </row>
    <row r="4124" spans="7:14" x14ac:dyDescent="0.25">
      <c r="G4124" s="3">
        <v>41943</v>
      </c>
      <c r="H4124" t="s">
        <v>58</v>
      </c>
      <c r="I4124" t="s">
        <v>17</v>
      </c>
      <c r="J4124">
        <v>0</v>
      </c>
      <c r="K4124">
        <v>2</v>
      </c>
      <c r="L4124" s="13">
        <f>VLOOKUP(I4124,FormProductsTable[],2,0)*(1-FormTransactionsTable[[#This Row],[Discount]])</f>
        <v>22.95</v>
      </c>
      <c r="M4124" s="14" t="str">
        <f>VLOOKUP(H4124,FormSalesRepTable[],2,0)</f>
        <v>East</v>
      </c>
      <c r="N4124" s="13">
        <f t="shared" si="66"/>
        <v>45.9</v>
      </c>
    </row>
    <row r="4125" spans="7:14" x14ac:dyDescent="0.25">
      <c r="G4125" s="3">
        <v>41607</v>
      </c>
      <c r="H4125" t="s">
        <v>25</v>
      </c>
      <c r="I4125" t="s">
        <v>17</v>
      </c>
      <c r="J4125">
        <v>0</v>
      </c>
      <c r="K4125">
        <v>2</v>
      </c>
      <c r="L4125" s="13">
        <f>VLOOKUP(I4125,FormProductsTable[],2,0)*(1-FormTransactionsTable[[#This Row],[Discount]])</f>
        <v>22.95</v>
      </c>
      <c r="M4125" s="14" t="str">
        <f>VLOOKUP(H4125,FormSalesRepTable[],2,0)</f>
        <v>West</v>
      </c>
      <c r="N4125" s="13">
        <f t="shared" si="66"/>
        <v>45.9</v>
      </c>
    </row>
    <row r="4126" spans="7:14" x14ac:dyDescent="0.25">
      <c r="G4126" s="3">
        <v>41588</v>
      </c>
      <c r="H4126" t="s">
        <v>85</v>
      </c>
      <c r="I4126" t="s">
        <v>17</v>
      </c>
      <c r="J4126">
        <v>0</v>
      </c>
      <c r="K4126">
        <v>13</v>
      </c>
      <c r="L4126" s="13">
        <f>VLOOKUP(I4126,FormProductsTable[],2,0)*(1-FormTransactionsTable[[#This Row],[Discount]])</f>
        <v>22.95</v>
      </c>
      <c r="M4126" s="14" t="str">
        <f>VLOOKUP(H4126,FormSalesRepTable[],2,0)</f>
        <v>West</v>
      </c>
      <c r="N4126" s="13">
        <f t="shared" si="66"/>
        <v>298.35000000000002</v>
      </c>
    </row>
    <row r="4127" spans="7:14" x14ac:dyDescent="0.25">
      <c r="G4127" s="3">
        <v>41598</v>
      </c>
      <c r="H4127" t="s">
        <v>39</v>
      </c>
      <c r="I4127" t="s">
        <v>12</v>
      </c>
      <c r="J4127">
        <v>0</v>
      </c>
      <c r="K4127">
        <v>9</v>
      </c>
      <c r="L4127" s="13">
        <f>VLOOKUP(I4127,FormProductsTable[],2,0)*(1-FormTransactionsTable[[#This Row],[Discount]])</f>
        <v>22.95</v>
      </c>
      <c r="M4127" s="14" t="str">
        <f>VLOOKUP(H4127,FormSalesRepTable[],2,0)</f>
        <v>East</v>
      </c>
      <c r="N4127" s="13">
        <f t="shared" si="66"/>
        <v>206.55</v>
      </c>
    </row>
    <row r="4128" spans="7:14" x14ac:dyDescent="0.25">
      <c r="G4128" s="3">
        <v>41286</v>
      </c>
      <c r="H4128" t="s">
        <v>15</v>
      </c>
      <c r="I4128" t="s">
        <v>41</v>
      </c>
      <c r="J4128">
        <v>0</v>
      </c>
      <c r="K4128">
        <v>1</v>
      </c>
      <c r="L4128" s="13">
        <f>VLOOKUP(I4128,FormProductsTable[],2,0)*(1-FormTransactionsTable[[#This Row],[Discount]])</f>
        <v>19</v>
      </c>
      <c r="M4128" s="14" t="str">
        <f>VLOOKUP(H4128,FormSalesRepTable[],2,0)</f>
        <v>MidWest</v>
      </c>
      <c r="N4128" s="13">
        <f t="shared" si="66"/>
        <v>19</v>
      </c>
    </row>
    <row r="4129" spans="7:14" x14ac:dyDescent="0.25">
      <c r="G4129" s="3">
        <v>41781</v>
      </c>
      <c r="H4129" t="s">
        <v>58</v>
      </c>
      <c r="I4129" t="s">
        <v>36</v>
      </c>
      <c r="J4129">
        <v>0</v>
      </c>
      <c r="K4129">
        <v>1</v>
      </c>
      <c r="L4129" s="13">
        <f>VLOOKUP(I4129,FormProductsTable[],2,0)*(1-FormTransactionsTable[[#This Row],[Discount]])</f>
        <v>25</v>
      </c>
      <c r="M4129" s="14" t="str">
        <f>VLOOKUP(H4129,FormSalesRepTable[],2,0)</f>
        <v>East</v>
      </c>
      <c r="N4129" s="13">
        <f t="shared" si="66"/>
        <v>25</v>
      </c>
    </row>
    <row r="4130" spans="7:14" x14ac:dyDescent="0.25">
      <c r="G4130" s="3">
        <v>41457</v>
      </c>
      <c r="H4130" t="s">
        <v>37</v>
      </c>
      <c r="I4130" t="s">
        <v>16</v>
      </c>
      <c r="J4130">
        <v>0</v>
      </c>
      <c r="K4130">
        <v>1</v>
      </c>
      <c r="L4130" s="13">
        <f>VLOOKUP(I4130,FormProductsTable[],2,0)*(1-FormTransactionsTable[[#This Row],[Discount]])</f>
        <v>19.95</v>
      </c>
      <c r="M4130" s="14" t="str">
        <f>VLOOKUP(H4130,FormSalesRepTable[],2,0)</f>
        <v>South</v>
      </c>
      <c r="N4130" s="13">
        <f t="shared" si="66"/>
        <v>19.95</v>
      </c>
    </row>
    <row r="4131" spans="7:14" x14ac:dyDescent="0.25">
      <c r="G4131" s="3">
        <v>41617</v>
      </c>
      <c r="H4131" t="s">
        <v>10</v>
      </c>
      <c r="I4131" t="s">
        <v>17</v>
      </c>
      <c r="J4131">
        <v>0</v>
      </c>
      <c r="K4131">
        <v>2</v>
      </c>
      <c r="L4131" s="13">
        <f>VLOOKUP(I4131,FormProductsTable[],2,0)*(1-FormTransactionsTable[[#This Row],[Discount]])</f>
        <v>22.95</v>
      </c>
      <c r="M4131" s="14" t="str">
        <f>VLOOKUP(H4131,FormSalesRepTable[],2,0)</f>
        <v>West</v>
      </c>
      <c r="N4131" s="13">
        <f t="shared" si="66"/>
        <v>45.9</v>
      </c>
    </row>
    <row r="4132" spans="7:14" x14ac:dyDescent="0.25">
      <c r="G4132" s="3">
        <v>41955</v>
      </c>
      <c r="H4132" t="s">
        <v>84</v>
      </c>
      <c r="I4132" t="s">
        <v>24</v>
      </c>
      <c r="J4132">
        <v>1.4999999999999999E-2</v>
      </c>
      <c r="K4132">
        <v>4</v>
      </c>
      <c r="L4132" s="13">
        <f>VLOOKUP(I4132,FormProductsTable[],2,0)*(1-FormTransactionsTable[[#This Row],[Discount]])</f>
        <v>33.49</v>
      </c>
      <c r="M4132" s="14" t="str">
        <f>VLOOKUP(H4132,FormSalesRepTable[],2,0)</f>
        <v>West</v>
      </c>
      <c r="N4132" s="13">
        <f t="shared" si="66"/>
        <v>133.96</v>
      </c>
    </row>
    <row r="4133" spans="7:14" x14ac:dyDescent="0.25">
      <c r="G4133" s="3">
        <v>41969</v>
      </c>
      <c r="H4133" t="s">
        <v>78</v>
      </c>
      <c r="I4133" t="s">
        <v>17</v>
      </c>
      <c r="J4133">
        <v>0</v>
      </c>
      <c r="K4133">
        <v>2</v>
      </c>
      <c r="L4133" s="13">
        <f>VLOOKUP(I4133,FormProductsTable[],2,0)*(1-FormTransactionsTable[[#This Row],[Discount]])</f>
        <v>22.95</v>
      </c>
      <c r="M4133" s="14" t="str">
        <f>VLOOKUP(H4133,FormSalesRepTable[],2,0)</f>
        <v>South</v>
      </c>
      <c r="N4133" s="13">
        <f t="shared" si="66"/>
        <v>45.9</v>
      </c>
    </row>
    <row r="4134" spans="7:14" x14ac:dyDescent="0.25">
      <c r="G4134" s="3">
        <v>41738</v>
      </c>
      <c r="H4134" t="s">
        <v>55</v>
      </c>
      <c r="I4134" t="s">
        <v>24</v>
      </c>
      <c r="J4134">
        <v>0</v>
      </c>
      <c r="K4134">
        <v>2</v>
      </c>
      <c r="L4134" s="13">
        <f>VLOOKUP(I4134,FormProductsTable[],2,0)*(1-FormTransactionsTable[[#This Row],[Discount]])</f>
        <v>34</v>
      </c>
      <c r="M4134" s="14" t="str">
        <f>VLOOKUP(H4134,FormSalesRepTable[],2,0)</f>
        <v>West</v>
      </c>
      <c r="N4134" s="13">
        <f t="shared" si="66"/>
        <v>68</v>
      </c>
    </row>
    <row r="4135" spans="7:14" x14ac:dyDescent="0.25">
      <c r="G4135" s="3">
        <v>41694</v>
      </c>
      <c r="H4135" t="s">
        <v>69</v>
      </c>
      <c r="I4135" t="s">
        <v>11</v>
      </c>
      <c r="J4135">
        <v>1.4999999999999999E-2</v>
      </c>
      <c r="K4135">
        <v>2</v>
      </c>
      <c r="L4135" s="13">
        <f>VLOOKUP(I4135,FormProductsTable[],2,0)*(1-FormTransactionsTable[[#This Row],[Discount]])</f>
        <v>78.750749999999996</v>
      </c>
      <c r="M4135" s="14" t="str">
        <f>VLOOKUP(H4135,FormSalesRepTable[],2,0)</f>
        <v>West</v>
      </c>
      <c r="N4135" s="13">
        <f t="shared" si="66"/>
        <v>157.5</v>
      </c>
    </row>
    <row r="4136" spans="7:14" x14ac:dyDescent="0.25">
      <c r="G4136" s="3">
        <v>41900</v>
      </c>
      <c r="H4136" t="s">
        <v>15</v>
      </c>
      <c r="I4136" t="s">
        <v>16</v>
      </c>
      <c r="J4136">
        <v>0.02</v>
      </c>
      <c r="K4136">
        <v>2</v>
      </c>
      <c r="L4136" s="13">
        <f>VLOOKUP(I4136,FormProductsTable[],2,0)*(1-FormTransactionsTable[[#This Row],[Discount]])</f>
        <v>19.550999999999998</v>
      </c>
      <c r="M4136" s="14" t="str">
        <f>VLOOKUP(H4136,FormSalesRepTable[],2,0)</f>
        <v>MidWest</v>
      </c>
      <c r="N4136" s="13">
        <f t="shared" si="66"/>
        <v>39.1</v>
      </c>
    </row>
    <row r="4137" spans="7:14" x14ac:dyDescent="0.25">
      <c r="G4137" s="3">
        <v>41794</v>
      </c>
      <c r="H4137" t="s">
        <v>44</v>
      </c>
      <c r="I4137" t="s">
        <v>24</v>
      </c>
      <c r="J4137">
        <v>0.02</v>
      </c>
      <c r="K4137">
        <v>2</v>
      </c>
      <c r="L4137" s="13">
        <f>VLOOKUP(I4137,FormProductsTable[],2,0)*(1-FormTransactionsTable[[#This Row],[Discount]])</f>
        <v>33.32</v>
      </c>
      <c r="M4137" s="14" t="str">
        <f>VLOOKUP(H4137,FormSalesRepTable[],2,0)</f>
        <v>MidWest</v>
      </c>
      <c r="N4137" s="13">
        <f t="shared" si="66"/>
        <v>66.64</v>
      </c>
    </row>
    <row r="4138" spans="7:14" x14ac:dyDescent="0.25">
      <c r="G4138" s="3">
        <v>41599</v>
      </c>
      <c r="H4138" t="s">
        <v>80</v>
      </c>
      <c r="I4138" t="s">
        <v>12</v>
      </c>
      <c r="J4138">
        <v>0</v>
      </c>
      <c r="K4138">
        <v>1</v>
      </c>
      <c r="L4138" s="13">
        <f>VLOOKUP(I4138,FormProductsTable[],2,0)*(1-FormTransactionsTable[[#This Row],[Discount]])</f>
        <v>22.95</v>
      </c>
      <c r="M4138" s="14" t="str">
        <f>VLOOKUP(H4138,FormSalesRepTable[],2,0)</f>
        <v>East</v>
      </c>
      <c r="N4138" s="13">
        <f t="shared" si="66"/>
        <v>22.95</v>
      </c>
    </row>
    <row r="4139" spans="7:14" x14ac:dyDescent="0.25">
      <c r="G4139" s="3">
        <v>41948</v>
      </c>
      <c r="H4139" t="s">
        <v>39</v>
      </c>
      <c r="I4139" t="s">
        <v>12</v>
      </c>
      <c r="J4139">
        <v>0</v>
      </c>
      <c r="K4139">
        <v>2</v>
      </c>
      <c r="L4139" s="13">
        <f>VLOOKUP(I4139,FormProductsTable[],2,0)*(1-FormTransactionsTable[[#This Row],[Discount]])</f>
        <v>22.95</v>
      </c>
      <c r="M4139" s="14" t="str">
        <f>VLOOKUP(H4139,FormSalesRepTable[],2,0)</f>
        <v>East</v>
      </c>
      <c r="N4139" s="13">
        <f t="shared" si="66"/>
        <v>45.9</v>
      </c>
    </row>
    <row r="4140" spans="7:14" x14ac:dyDescent="0.25">
      <c r="G4140" s="3">
        <v>41588</v>
      </c>
      <c r="H4140" t="s">
        <v>45</v>
      </c>
      <c r="I4140" t="s">
        <v>12</v>
      </c>
      <c r="J4140">
        <v>0</v>
      </c>
      <c r="K4140">
        <v>1</v>
      </c>
      <c r="L4140" s="13">
        <f>VLOOKUP(I4140,FormProductsTable[],2,0)*(1-FormTransactionsTable[[#This Row],[Discount]])</f>
        <v>22.95</v>
      </c>
      <c r="M4140" s="14" t="str">
        <f>VLOOKUP(H4140,FormSalesRepTable[],2,0)</f>
        <v>MidWest</v>
      </c>
      <c r="N4140" s="13">
        <f t="shared" si="66"/>
        <v>22.95</v>
      </c>
    </row>
    <row r="4141" spans="7:14" x14ac:dyDescent="0.25">
      <c r="G4141" s="3">
        <v>41994</v>
      </c>
      <c r="H4141" t="s">
        <v>29</v>
      </c>
      <c r="I4141" t="s">
        <v>16</v>
      </c>
      <c r="J4141">
        <v>0.02</v>
      </c>
      <c r="K4141">
        <v>3</v>
      </c>
      <c r="L4141" s="13">
        <f>VLOOKUP(I4141,FormProductsTable[],2,0)*(1-FormTransactionsTable[[#This Row],[Discount]])</f>
        <v>19.550999999999998</v>
      </c>
      <c r="M4141" s="14" t="str">
        <f>VLOOKUP(H4141,FormSalesRepTable[],2,0)</f>
        <v>East</v>
      </c>
      <c r="N4141" s="13">
        <f t="shared" si="66"/>
        <v>58.65</v>
      </c>
    </row>
    <row r="4142" spans="7:14" x14ac:dyDescent="0.25">
      <c r="G4142" s="3">
        <v>41771</v>
      </c>
      <c r="H4142" t="s">
        <v>31</v>
      </c>
      <c r="I4142" t="s">
        <v>17</v>
      </c>
      <c r="J4142">
        <v>0</v>
      </c>
      <c r="K4142">
        <v>3</v>
      </c>
      <c r="L4142" s="13">
        <f>VLOOKUP(I4142,FormProductsTable[],2,0)*(1-FormTransactionsTable[[#This Row],[Discount]])</f>
        <v>22.95</v>
      </c>
      <c r="M4142" s="14" t="str">
        <f>VLOOKUP(H4142,FormSalesRepTable[],2,0)</f>
        <v>West</v>
      </c>
      <c r="N4142" s="13">
        <f t="shared" si="66"/>
        <v>68.849999999999994</v>
      </c>
    </row>
    <row r="4143" spans="7:14" x14ac:dyDescent="0.25">
      <c r="G4143" s="3">
        <v>41607</v>
      </c>
      <c r="H4143" t="s">
        <v>52</v>
      </c>
      <c r="I4143" t="s">
        <v>17</v>
      </c>
      <c r="J4143">
        <v>0</v>
      </c>
      <c r="K4143">
        <v>2</v>
      </c>
      <c r="L4143" s="13">
        <f>VLOOKUP(I4143,FormProductsTable[],2,0)*(1-FormTransactionsTable[[#This Row],[Discount]])</f>
        <v>22.95</v>
      </c>
      <c r="M4143" s="14" t="str">
        <f>VLOOKUP(H4143,FormSalesRepTable[],2,0)</f>
        <v>West</v>
      </c>
      <c r="N4143" s="13">
        <f t="shared" si="66"/>
        <v>45.9</v>
      </c>
    </row>
    <row r="4144" spans="7:14" x14ac:dyDescent="0.25">
      <c r="G4144" s="3">
        <v>41953</v>
      </c>
      <c r="H4144" t="s">
        <v>42</v>
      </c>
      <c r="I4144" t="s">
        <v>24</v>
      </c>
      <c r="J4144">
        <v>1.4999999999999999E-2</v>
      </c>
      <c r="K4144">
        <v>3</v>
      </c>
      <c r="L4144" s="13">
        <f>VLOOKUP(I4144,FormProductsTable[],2,0)*(1-FormTransactionsTable[[#This Row],[Discount]])</f>
        <v>33.49</v>
      </c>
      <c r="M4144" s="14" t="str">
        <f>VLOOKUP(H4144,FormSalesRepTable[],2,0)</f>
        <v>MidWest</v>
      </c>
      <c r="N4144" s="13">
        <f t="shared" si="66"/>
        <v>100.47</v>
      </c>
    </row>
    <row r="4145" spans="7:14" x14ac:dyDescent="0.25">
      <c r="G4145" s="3">
        <v>41978</v>
      </c>
      <c r="H4145" t="s">
        <v>42</v>
      </c>
      <c r="I4145" t="s">
        <v>30</v>
      </c>
      <c r="J4145">
        <v>0</v>
      </c>
      <c r="K4145">
        <v>1</v>
      </c>
      <c r="L4145" s="13">
        <f>VLOOKUP(I4145,FormProductsTable[],2,0)*(1-FormTransactionsTable[[#This Row],[Discount]])</f>
        <v>30</v>
      </c>
      <c r="M4145" s="14" t="str">
        <f>VLOOKUP(H4145,FormSalesRepTable[],2,0)</f>
        <v>MidWest</v>
      </c>
      <c r="N4145" s="13">
        <f t="shared" si="66"/>
        <v>30</v>
      </c>
    </row>
    <row r="4146" spans="7:14" x14ac:dyDescent="0.25">
      <c r="G4146" s="3">
        <v>42003</v>
      </c>
      <c r="H4146" t="s">
        <v>43</v>
      </c>
      <c r="I4146" t="s">
        <v>30</v>
      </c>
      <c r="J4146">
        <v>0.01</v>
      </c>
      <c r="K4146">
        <v>2</v>
      </c>
      <c r="L4146" s="13">
        <f>VLOOKUP(I4146,FormProductsTable[],2,0)*(1-FormTransactionsTable[[#This Row],[Discount]])</f>
        <v>29.7</v>
      </c>
      <c r="M4146" s="14" t="str">
        <f>VLOOKUP(H4146,FormSalesRepTable[],2,0)</f>
        <v>MidWest</v>
      </c>
      <c r="N4146" s="13">
        <f t="shared" si="66"/>
        <v>59.4</v>
      </c>
    </row>
    <row r="4147" spans="7:14" x14ac:dyDescent="0.25">
      <c r="G4147" s="3">
        <v>41764</v>
      </c>
      <c r="H4147" t="s">
        <v>67</v>
      </c>
      <c r="I4147" t="s">
        <v>11</v>
      </c>
      <c r="J4147">
        <v>1.4999999999999999E-2</v>
      </c>
      <c r="K4147">
        <v>3</v>
      </c>
      <c r="L4147" s="13">
        <f>VLOOKUP(I4147,FormProductsTable[],2,0)*(1-FormTransactionsTable[[#This Row],[Discount]])</f>
        <v>78.750749999999996</v>
      </c>
      <c r="M4147" s="14" t="str">
        <f>VLOOKUP(H4147,FormSalesRepTable[],2,0)</f>
        <v>West</v>
      </c>
      <c r="N4147" s="13">
        <f t="shared" si="66"/>
        <v>236.25</v>
      </c>
    </row>
    <row r="4148" spans="7:14" x14ac:dyDescent="0.25">
      <c r="G4148" s="3">
        <v>41602</v>
      </c>
      <c r="H4148" t="s">
        <v>84</v>
      </c>
      <c r="I4148" t="s">
        <v>11</v>
      </c>
      <c r="J4148">
        <v>1.4999999999999999E-2</v>
      </c>
      <c r="K4148">
        <v>13</v>
      </c>
      <c r="L4148" s="13">
        <f>VLOOKUP(I4148,FormProductsTable[],2,0)*(1-FormTransactionsTable[[#This Row],[Discount]])</f>
        <v>78.750749999999996</v>
      </c>
      <c r="M4148" s="14" t="str">
        <f>VLOOKUP(H4148,FormSalesRepTable[],2,0)</f>
        <v>West</v>
      </c>
      <c r="N4148" s="13">
        <f t="shared" si="66"/>
        <v>1023.76</v>
      </c>
    </row>
    <row r="4149" spans="7:14" x14ac:dyDescent="0.25">
      <c r="G4149" s="3">
        <v>41903</v>
      </c>
      <c r="H4149" t="s">
        <v>65</v>
      </c>
      <c r="I4149" t="s">
        <v>24</v>
      </c>
      <c r="J4149">
        <v>0.02</v>
      </c>
      <c r="K4149">
        <v>1</v>
      </c>
      <c r="L4149" s="13">
        <f>VLOOKUP(I4149,FormProductsTable[],2,0)*(1-FormTransactionsTable[[#This Row],[Discount]])</f>
        <v>33.32</v>
      </c>
      <c r="M4149" s="14" t="str">
        <f>VLOOKUP(H4149,FormSalesRepTable[],2,0)</f>
        <v>MidWest</v>
      </c>
      <c r="N4149" s="13">
        <f t="shared" si="66"/>
        <v>33.32</v>
      </c>
    </row>
    <row r="4150" spans="7:14" x14ac:dyDescent="0.25">
      <c r="G4150" s="3">
        <v>42002</v>
      </c>
      <c r="H4150" t="s">
        <v>51</v>
      </c>
      <c r="I4150" t="s">
        <v>41</v>
      </c>
      <c r="J4150">
        <v>2.5000000000000001E-2</v>
      </c>
      <c r="K4150">
        <v>2</v>
      </c>
      <c r="L4150" s="13">
        <f>VLOOKUP(I4150,FormProductsTable[],2,0)*(1-FormTransactionsTable[[#This Row],[Discount]])</f>
        <v>18.524999999999999</v>
      </c>
      <c r="M4150" s="14" t="str">
        <f>VLOOKUP(H4150,FormSalesRepTable[],2,0)</f>
        <v>South</v>
      </c>
      <c r="N4150" s="13">
        <f t="shared" si="66"/>
        <v>37.049999999999997</v>
      </c>
    </row>
    <row r="4151" spans="7:14" x14ac:dyDescent="0.25">
      <c r="G4151" s="3">
        <v>41955</v>
      </c>
      <c r="H4151" t="s">
        <v>76</v>
      </c>
      <c r="I4151" t="s">
        <v>30</v>
      </c>
      <c r="J4151">
        <v>0.03</v>
      </c>
      <c r="K4151">
        <v>3</v>
      </c>
      <c r="L4151" s="13">
        <f>VLOOKUP(I4151,FormProductsTable[],2,0)*(1-FormTransactionsTable[[#This Row],[Discount]])</f>
        <v>29.099999999999998</v>
      </c>
      <c r="M4151" s="14" t="str">
        <f>VLOOKUP(H4151,FormSalesRepTable[],2,0)</f>
        <v>MidWest</v>
      </c>
      <c r="N4151" s="13">
        <f t="shared" si="66"/>
        <v>87.3</v>
      </c>
    </row>
    <row r="4152" spans="7:14" x14ac:dyDescent="0.25">
      <c r="G4152" s="3">
        <v>41602</v>
      </c>
      <c r="H4152" t="s">
        <v>76</v>
      </c>
      <c r="I4152" t="s">
        <v>36</v>
      </c>
      <c r="J4152">
        <v>0</v>
      </c>
      <c r="K4152">
        <v>3</v>
      </c>
      <c r="L4152" s="13">
        <f>VLOOKUP(I4152,FormProductsTable[],2,0)*(1-FormTransactionsTable[[#This Row],[Discount]])</f>
        <v>25</v>
      </c>
      <c r="M4152" s="14" t="str">
        <f>VLOOKUP(H4152,FormSalesRepTable[],2,0)</f>
        <v>MidWest</v>
      </c>
      <c r="N4152" s="13">
        <f t="shared" si="66"/>
        <v>75</v>
      </c>
    </row>
    <row r="4153" spans="7:14" x14ac:dyDescent="0.25">
      <c r="G4153" s="3">
        <v>41909</v>
      </c>
      <c r="H4153" t="s">
        <v>81</v>
      </c>
      <c r="I4153" t="s">
        <v>24</v>
      </c>
      <c r="J4153">
        <v>0</v>
      </c>
      <c r="K4153">
        <v>4</v>
      </c>
      <c r="L4153" s="13">
        <f>VLOOKUP(I4153,FormProductsTable[],2,0)*(1-FormTransactionsTable[[#This Row],[Discount]])</f>
        <v>34</v>
      </c>
      <c r="M4153" s="14" t="str">
        <f>VLOOKUP(H4153,FormSalesRepTable[],2,0)</f>
        <v>West</v>
      </c>
      <c r="N4153" s="13">
        <f t="shared" si="66"/>
        <v>136</v>
      </c>
    </row>
    <row r="4154" spans="7:14" x14ac:dyDescent="0.25">
      <c r="G4154" s="3">
        <v>41312</v>
      </c>
      <c r="H4154" t="s">
        <v>18</v>
      </c>
      <c r="I4154" t="s">
        <v>24</v>
      </c>
      <c r="J4154">
        <v>0</v>
      </c>
      <c r="K4154">
        <v>1</v>
      </c>
      <c r="L4154" s="13">
        <f>VLOOKUP(I4154,FormProductsTable[],2,0)*(1-FormTransactionsTable[[#This Row],[Discount]])</f>
        <v>34</v>
      </c>
      <c r="M4154" s="14" t="str">
        <f>VLOOKUP(H4154,FormSalesRepTable[],2,0)</f>
        <v>East</v>
      </c>
      <c r="N4154" s="13">
        <f t="shared" si="66"/>
        <v>34</v>
      </c>
    </row>
    <row r="4155" spans="7:14" x14ac:dyDescent="0.25">
      <c r="G4155" s="3">
        <v>41635</v>
      </c>
      <c r="H4155" t="s">
        <v>54</v>
      </c>
      <c r="I4155" t="s">
        <v>30</v>
      </c>
      <c r="J4155">
        <v>0</v>
      </c>
      <c r="K4155">
        <v>2</v>
      </c>
      <c r="L4155" s="13">
        <f>VLOOKUP(I4155,FormProductsTable[],2,0)*(1-FormTransactionsTable[[#This Row],[Discount]])</f>
        <v>30</v>
      </c>
      <c r="M4155" s="14" t="str">
        <f>VLOOKUP(H4155,FormSalesRepTable[],2,0)</f>
        <v>South</v>
      </c>
      <c r="N4155" s="13">
        <f t="shared" si="66"/>
        <v>60</v>
      </c>
    </row>
    <row r="4156" spans="7:14" x14ac:dyDescent="0.25">
      <c r="G4156" s="3">
        <v>41450</v>
      </c>
      <c r="H4156" t="s">
        <v>78</v>
      </c>
      <c r="I4156" t="s">
        <v>36</v>
      </c>
      <c r="J4156">
        <v>2.5000000000000001E-2</v>
      </c>
      <c r="K4156">
        <v>2</v>
      </c>
      <c r="L4156" s="13">
        <f>VLOOKUP(I4156,FormProductsTable[],2,0)*(1-FormTransactionsTable[[#This Row],[Discount]])</f>
        <v>24.375</v>
      </c>
      <c r="M4156" s="14" t="str">
        <f>VLOOKUP(H4156,FormSalesRepTable[],2,0)</f>
        <v>South</v>
      </c>
      <c r="N4156" s="13">
        <f t="shared" si="66"/>
        <v>48.75</v>
      </c>
    </row>
    <row r="4157" spans="7:14" x14ac:dyDescent="0.25">
      <c r="G4157" s="3">
        <v>41626</v>
      </c>
      <c r="H4157" t="s">
        <v>72</v>
      </c>
      <c r="I4157" t="s">
        <v>24</v>
      </c>
      <c r="J4157">
        <v>0</v>
      </c>
      <c r="K4157">
        <v>2</v>
      </c>
      <c r="L4157" s="13">
        <f>VLOOKUP(I4157,FormProductsTable[],2,0)*(1-FormTransactionsTable[[#This Row],[Discount]])</f>
        <v>34</v>
      </c>
      <c r="M4157" s="14" t="str">
        <f>VLOOKUP(H4157,FormSalesRepTable[],2,0)</f>
        <v>West</v>
      </c>
      <c r="N4157" s="13">
        <f t="shared" si="66"/>
        <v>68</v>
      </c>
    </row>
    <row r="4158" spans="7:14" x14ac:dyDescent="0.25">
      <c r="G4158" s="3">
        <v>41604</v>
      </c>
      <c r="H4158" t="s">
        <v>45</v>
      </c>
      <c r="I4158" t="s">
        <v>12</v>
      </c>
      <c r="J4158">
        <v>0</v>
      </c>
      <c r="K4158">
        <v>3</v>
      </c>
      <c r="L4158" s="13">
        <f>VLOOKUP(I4158,FormProductsTable[],2,0)*(1-FormTransactionsTable[[#This Row],[Discount]])</f>
        <v>22.95</v>
      </c>
      <c r="M4158" s="14" t="str">
        <f>VLOOKUP(H4158,FormSalesRepTable[],2,0)</f>
        <v>MidWest</v>
      </c>
      <c r="N4158" s="13">
        <f t="shared" si="66"/>
        <v>68.849999999999994</v>
      </c>
    </row>
    <row r="4159" spans="7:14" x14ac:dyDescent="0.25">
      <c r="G4159" s="3">
        <v>41561</v>
      </c>
      <c r="H4159" t="s">
        <v>47</v>
      </c>
      <c r="I4159" t="s">
        <v>30</v>
      </c>
      <c r="J4159">
        <v>1.4999999999999999E-2</v>
      </c>
      <c r="K4159">
        <v>2</v>
      </c>
      <c r="L4159" s="13">
        <f>VLOOKUP(I4159,FormProductsTable[],2,0)*(1-FormTransactionsTable[[#This Row],[Discount]])</f>
        <v>29.55</v>
      </c>
      <c r="M4159" s="14" t="str">
        <f>VLOOKUP(H4159,FormSalesRepTable[],2,0)</f>
        <v>MidWest</v>
      </c>
      <c r="N4159" s="13">
        <f t="shared" si="66"/>
        <v>59.1</v>
      </c>
    </row>
    <row r="4160" spans="7:14" x14ac:dyDescent="0.25">
      <c r="G4160" s="3">
        <v>41992</v>
      </c>
      <c r="H4160" t="s">
        <v>93</v>
      </c>
      <c r="I4160" t="s">
        <v>36</v>
      </c>
      <c r="J4160">
        <v>2.5000000000000001E-2</v>
      </c>
      <c r="K4160">
        <v>3</v>
      </c>
      <c r="L4160" s="13">
        <f>VLOOKUP(I4160,FormProductsTable[],2,0)*(1-FormTransactionsTable[[#This Row],[Discount]])</f>
        <v>24.375</v>
      </c>
      <c r="M4160" s="14" t="str">
        <f>VLOOKUP(H4160,FormSalesRepTable[],2,0)</f>
        <v>MidWest</v>
      </c>
      <c r="N4160" s="13">
        <f t="shared" si="66"/>
        <v>73.13</v>
      </c>
    </row>
    <row r="4161" spans="7:14" x14ac:dyDescent="0.25">
      <c r="G4161" s="3">
        <v>41893</v>
      </c>
      <c r="H4161" t="s">
        <v>49</v>
      </c>
      <c r="I4161" t="s">
        <v>16</v>
      </c>
      <c r="J4161">
        <v>0</v>
      </c>
      <c r="K4161">
        <v>3</v>
      </c>
      <c r="L4161" s="13">
        <f>VLOOKUP(I4161,FormProductsTable[],2,0)*(1-FormTransactionsTable[[#This Row],[Discount]])</f>
        <v>19.95</v>
      </c>
      <c r="M4161" s="14" t="str">
        <f>VLOOKUP(H4161,FormSalesRepTable[],2,0)</f>
        <v>MidWest</v>
      </c>
      <c r="N4161" s="13">
        <f t="shared" si="66"/>
        <v>59.85</v>
      </c>
    </row>
    <row r="4162" spans="7:14" x14ac:dyDescent="0.25">
      <c r="G4162" s="3">
        <v>42000</v>
      </c>
      <c r="H4162" t="s">
        <v>58</v>
      </c>
      <c r="I4162" t="s">
        <v>12</v>
      </c>
      <c r="J4162">
        <v>0</v>
      </c>
      <c r="K4162">
        <v>2</v>
      </c>
      <c r="L4162" s="13">
        <f>VLOOKUP(I4162,FormProductsTable[],2,0)*(1-FormTransactionsTable[[#This Row],[Discount]])</f>
        <v>22.95</v>
      </c>
      <c r="M4162" s="14" t="str">
        <f>VLOOKUP(H4162,FormSalesRepTable[],2,0)</f>
        <v>East</v>
      </c>
      <c r="N4162" s="13">
        <f t="shared" si="66"/>
        <v>45.9</v>
      </c>
    </row>
    <row r="4163" spans="7:14" x14ac:dyDescent="0.25">
      <c r="G4163" s="3">
        <v>41847</v>
      </c>
      <c r="H4163" t="s">
        <v>10</v>
      </c>
      <c r="I4163" t="s">
        <v>12</v>
      </c>
      <c r="J4163">
        <v>0.01</v>
      </c>
      <c r="K4163">
        <v>1</v>
      </c>
      <c r="L4163" s="13">
        <f>VLOOKUP(I4163,FormProductsTable[],2,0)*(1-FormTransactionsTable[[#This Row],[Discount]])</f>
        <v>22.720499999999998</v>
      </c>
      <c r="M4163" s="14" t="str">
        <f>VLOOKUP(H4163,FormSalesRepTable[],2,0)</f>
        <v>West</v>
      </c>
      <c r="N4163" s="13">
        <f t="shared" ref="N4163:N4226" si="67">ROUND(L4163*K4163,2)</f>
        <v>22.72</v>
      </c>
    </row>
    <row r="4164" spans="7:14" x14ac:dyDescent="0.25">
      <c r="G4164" s="3">
        <v>41310</v>
      </c>
      <c r="H4164" t="s">
        <v>31</v>
      </c>
      <c r="I4164" t="s">
        <v>7</v>
      </c>
      <c r="J4164">
        <v>0.02</v>
      </c>
      <c r="K4164">
        <v>2</v>
      </c>
      <c r="L4164" s="13">
        <f>VLOOKUP(I4164,FormProductsTable[],2,0)*(1-FormTransactionsTable[[#This Row],[Discount]])</f>
        <v>20.58</v>
      </c>
      <c r="M4164" s="14" t="str">
        <f>VLOOKUP(H4164,FormSalesRepTable[],2,0)</f>
        <v>West</v>
      </c>
      <c r="N4164" s="13">
        <f t="shared" si="67"/>
        <v>41.16</v>
      </c>
    </row>
    <row r="4165" spans="7:14" x14ac:dyDescent="0.25">
      <c r="G4165" s="3">
        <v>41434</v>
      </c>
      <c r="H4165" t="s">
        <v>64</v>
      </c>
      <c r="I4165" t="s">
        <v>12</v>
      </c>
      <c r="J4165">
        <v>2.5000000000000001E-2</v>
      </c>
      <c r="K4165">
        <v>3</v>
      </c>
      <c r="L4165" s="13">
        <f>VLOOKUP(I4165,FormProductsTable[],2,0)*(1-FormTransactionsTable[[#This Row],[Discount]])</f>
        <v>22.376249999999999</v>
      </c>
      <c r="M4165" s="14" t="str">
        <f>VLOOKUP(H4165,FormSalesRepTable[],2,0)</f>
        <v>West</v>
      </c>
      <c r="N4165" s="13">
        <f t="shared" si="67"/>
        <v>67.13</v>
      </c>
    </row>
    <row r="4166" spans="7:14" x14ac:dyDescent="0.25">
      <c r="G4166" s="3">
        <v>42000</v>
      </c>
      <c r="H4166" t="s">
        <v>65</v>
      </c>
      <c r="I4166" t="s">
        <v>21</v>
      </c>
      <c r="J4166">
        <v>0</v>
      </c>
      <c r="K4166">
        <v>3</v>
      </c>
      <c r="L4166" s="13">
        <f>VLOOKUP(I4166,FormProductsTable[],2,0)*(1-FormTransactionsTable[[#This Row],[Discount]])</f>
        <v>25</v>
      </c>
      <c r="M4166" s="14" t="str">
        <f>VLOOKUP(H4166,FormSalesRepTable[],2,0)</f>
        <v>MidWest</v>
      </c>
      <c r="N4166" s="13">
        <f t="shared" si="67"/>
        <v>75</v>
      </c>
    </row>
    <row r="4167" spans="7:14" x14ac:dyDescent="0.25">
      <c r="G4167" s="3">
        <v>41929</v>
      </c>
      <c r="H4167" t="s">
        <v>26</v>
      </c>
      <c r="I4167" t="s">
        <v>36</v>
      </c>
      <c r="J4167">
        <v>0</v>
      </c>
      <c r="K4167">
        <v>1</v>
      </c>
      <c r="L4167" s="13">
        <f>VLOOKUP(I4167,FormProductsTable[],2,0)*(1-FormTransactionsTable[[#This Row],[Discount]])</f>
        <v>25</v>
      </c>
      <c r="M4167" s="14" t="str">
        <f>VLOOKUP(H4167,FormSalesRepTable[],2,0)</f>
        <v>MidWest</v>
      </c>
      <c r="N4167" s="13">
        <f t="shared" si="67"/>
        <v>25</v>
      </c>
    </row>
    <row r="4168" spans="7:14" x14ac:dyDescent="0.25">
      <c r="G4168" s="3">
        <v>41611</v>
      </c>
      <c r="H4168" t="s">
        <v>89</v>
      </c>
      <c r="I4168" t="s">
        <v>36</v>
      </c>
      <c r="J4168">
        <v>0</v>
      </c>
      <c r="K4168">
        <v>3</v>
      </c>
      <c r="L4168" s="13">
        <f>VLOOKUP(I4168,FormProductsTable[],2,0)*(1-FormTransactionsTable[[#This Row],[Discount]])</f>
        <v>25</v>
      </c>
      <c r="M4168" s="14" t="str">
        <f>VLOOKUP(H4168,FormSalesRepTable[],2,0)</f>
        <v>West</v>
      </c>
      <c r="N4168" s="13">
        <f t="shared" si="67"/>
        <v>75</v>
      </c>
    </row>
    <row r="4169" spans="7:14" x14ac:dyDescent="0.25">
      <c r="G4169" s="3">
        <v>41627</v>
      </c>
      <c r="H4169" t="s">
        <v>39</v>
      </c>
      <c r="I4169" t="s">
        <v>16</v>
      </c>
      <c r="J4169">
        <v>0.02</v>
      </c>
      <c r="K4169">
        <v>2</v>
      </c>
      <c r="L4169" s="13">
        <f>VLOOKUP(I4169,FormProductsTable[],2,0)*(1-FormTransactionsTable[[#This Row],[Discount]])</f>
        <v>19.550999999999998</v>
      </c>
      <c r="M4169" s="14" t="str">
        <f>VLOOKUP(H4169,FormSalesRepTable[],2,0)</f>
        <v>East</v>
      </c>
      <c r="N4169" s="13">
        <f t="shared" si="67"/>
        <v>39.1</v>
      </c>
    </row>
    <row r="4170" spans="7:14" x14ac:dyDescent="0.25">
      <c r="G4170" s="3">
        <v>41976</v>
      </c>
      <c r="H4170" t="s">
        <v>15</v>
      </c>
      <c r="I4170" t="s">
        <v>33</v>
      </c>
      <c r="J4170">
        <v>0</v>
      </c>
      <c r="K4170">
        <v>4</v>
      </c>
      <c r="L4170" s="13">
        <f>VLOOKUP(I4170,FormProductsTable[],2,0)*(1-FormTransactionsTable[[#This Row],[Discount]])</f>
        <v>23.5</v>
      </c>
      <c r="M4170" s="14" t="str">
        <f>VLOOKUP(H4170,FormSalesRepTable[],2,0)</f>
        <v>MidWest</v>
      </c>
      <c r="N4170" s="13">
        <f t="shared" si="67"/>
        <v>94</v>
      </c>
    </row>
    <row r="4171" spans="7:14" x14ac:dyDescent="0.25">
      <c r="G4171" s="3">
        <v>41627</v>
      </c>
      <c r="H4171" t="s">
        <v>43</v>
      </c>
      <c r="I4171" t="s">
        <v>36</v>
      </c>
      <c r="J4171">
        <v>0.02</v>
      </c>
      <c r="K4171">
        <v>3</v>
      </c>
      <c r="L4171" s="13">
        <f>VLOOKUP(I4171,FormProductsTable[],2,0)*(1-FormTransactionsTable[[#This Row],[Discount]])</f>
        <v>24.5</v>
      </c>
      <c r="M4171" s="14" t="str">
        <f>VLOOKUP(H4171,FormSalesRepTable[],2,0)</f>
        <v>MidWest</v>
      </c>
      <c r="N4171" s="13">
        <f t="shared" si="67"/>
        <v>73.5</v>
      </c>
    </row>
    <row r="4172" spans="7:14" x14ac:dyDescent="0.25">
      <c r="G4172" s="3">
        <v>41350</v>
      </c>
      <c r="H4172" t="s">
        <v>42</v>
      </c>
      <c r="I4172" t="s">
        <v>12</v>
      </c>
      <c r="J4172">
        <v>0</v>
      </c>
      <c r="K4172">
        <v>1</v>
      </c>
      <c r="L4172" s="13">
        <f>VLOOKUP(I4172,FormProductsTable[],2,0)*(1-FormTransactionsTable[[#This Row],[Discount]])</f>
        <v>22.95</v>
      </c>
      <c r="M4172" s="14" t="str">
        <f>VLOOKUP(H4172,FormSalesRepTable[],2,0)</f>
        <v>MidWest</v>
      </c>
      <c r="N4172" s="13">
        <f t="shared" si="67"/>
        <v>22.95</v>
      </c>
    </row>
    <row r="4173" spans="7:14" x14ac:dyDescent="0.25">
      <c r="G4173" s="3">
        <v>41895</v>
      </c>
      <c r="H4173" t="s">
        <v>28</v>
      </c>
      <c r="I4173" t="s">
        <v>11</v>
      </c>
      <c r="J4173">
        <v>0</v>
      </c>
      <c r="K4173">
        <v>3</v>
      </c>
      <c r="L4173" s="13">
        <f>VLOOKUP(I4173,FormProductsTable[],2,0)*(1-FormTransactionsTable[[#This Row],[Discount]])</f>
        <v>79.95</v>
      </c>
      <c r="M4173" s="14" t="str">
        <f>VLOOKUP(H4173,FormSalesRepTable[],2,0)</f>
        <v>MidWest</v>
      </c>
      <c r="N4173" s="13">
        <f t="shared" si="67"/>
        <v>239.85</v>
      </c>
    </row>
    <row r="4174" spans="7:14" x14ac:dyDescent="0.25">
      <c r="G4174" s="3">
        <v>42003</v>
      </c>
      <c r="H4174" t="s">
        <v>68</v>
      </c>
      <c r="I4174" t="s">
        <v>24</v>
      </c>
      <c r="J4174">
        <v>0</v>
      </c>
      <c r="K4174">
        <v>2</v>
      </c>
      <c r="L4174" s="13">
        <f>VLOOKUP(I4174,FormProductsTable[],2,0)*(1-FormTransactionsTable[[#This Row],[Discount]])</f>
        <v>34</v>
      </c>
      <c r="M4174" s="14" t="str">
        <f>VLOOKUP(H4174,FormSalesRepTable[],2,0)</f>
        <v>MidWest</v>
      </c>
      <c r="N4174" s="13">
        <f t="shared" si="67"/>
        <v>68</v>
      </c>
    </row>
    <row r="4175" spans="7:14" x14ac:dyDescent="0.25">
      <c r="G4175" s="3">
        <v>41589</v>
      </c>
      <c r="H4175" t="s">
        <v>43</v>
      </c>
      <c r="I4175" t="s">
        <v>12</v>
      </c>
      <c r="J4175">
        <v>1.4999999999999999E-2</v>
      </c>
      <c r="K4175">
        <v>1</v>
      </c>
      <c r="L4175" s="13">
        <f>VLOOKUP(I4175,FormProductsTable[],2,0)*(1-FormTransactionsTable[[#This Row],[Discount]])</f>
        <v>22.60575</v>
      </c>
      <c r="M4175" s="14" t="str">
        <f>VLOOKUP(H4175,FormSalesRepTable[],2,0)</f>
        <v>MidWest</v>
      </c>
      <c r="N4175" s="13">
        <f t="shared" si="67"/>
        <v>22.61</v>
      </c>
    </row>
    <row r="4176" spans="7:14" x14ac:dyDescent="0.25">
      <c r="G4176" s="3">
        <v>41683</v>
      </c>
      <c r="H4176" t="s">
        <v>89</v>
      </c>
      <c r="I4176" t="s">
        <v>17</v>
      </c>
      <c r="J4176">
        <v>0.02</v>
      </c>
      <c r="K4176">
        <v>3</v>
      </c>
      <c r="L4176" s="13">
        <f>VLOOKUP(I4176,FormProductsTable[],2,0)*(1-FormTransactionsTable[[#This Row],[Discount]])</f>
        <v>22.491</v>
      </c>
      <c r="M4176" s="14" t="str">
        <f>VLOOKUP(H4176,FormSalesRepTable[],2,0)</f>
        <v>West</v>
      </c>
      <c r="N4176" s="13">
        <f t="shared" si="67"/>
        <v>67.47</v>
      </c>
    </row>
    <row r="4177" spans="7:14" x14ac:dyDescent="0.25">
      <c r="G4177" s="3">
        <v>41521</v>
      </c>
      <c r="H4177" t="s">
        <v>92</v>
      </c>
      <c r="I4177" t="s">
        <v>16</v>
      </c>
      <c r="J4177">
        <v>0</v>
      </c>
      <c r="K4177">
        <v>1</v>
      </c>
      <c r="L4177" s="13">
        <f>VLOOKUP(I4177,FormProductsTable[],2,0)*(1-FormTransactionsTable[[#This Row],[Discount]])</f>
        <v>19.95</v>
      </c>
      <c r="M4177" s="14" t="str">
        <f>VLOOKUP(H4177,FormSalesRepTable[],2,0)</f>
        <v>MidWest</v>
      </c>
      <c r="N4177" s="13">
        <f t="shared" si="67"/>
        <v>19.95</v>
      </c>
    </row>
    <row r="4178" spans="7:14" x14ac:dyDescent="0.25">
      <c r="G4178" s="3">
        <v>41355</v>
      </c>
      <c r="H4178" t="s">
        <v>15</v>
      </c>
      <c r="I4178" t="s">
        <v>33</v>
      </c>
      <c r="J4178">
        <v>1.4999999999999999E-2</v>
      </c>
      <c r="K4178">
        <v>3</v>
      </c>
      <c r="L4178" s="13">
        <f>VLOOKUP(I4178,FormProductsTable[],2,0)*(1-FormTransactionsTable[[#This Row],[Discount]])</f>
        <v>23.147500000000001</v>
      </c>
      <c r="M4178" s="14" t="str">
        <f>VLOOKUP(H4178,FormSalesRepTable[],2,0)</f>
        <v>MidWest</v>
      </c>
      <c r="N4178" s="13">
        <f t="shared" si="67"/>
        <v>69.44</v>
      </c>
    </row>
    <row r="4179" spans="7:14" x14ac:dyDescent="0.25">
      <c r="G4179" s="3">
        <v>41957</v>
      </c>
      <c r="H4179" t="s">
        <v>71</v>
      </c>
      <c r="I4179" t="s">
        <v>24</v>
      </c>
      <c r="J4179">
        <v>0.02</v>
      </c>
      <c r="K4179">
        <v>3</v>
      </c>
      <c r="L4179" s="13">
        <f>VLOOKUP(I4179,FormProductsTable[],2,0)*(1-FormTransactionsTable[[#This Row],[Discount]])</f>
        <v>33.32</v>
      </c>
      <c r="M4179" s="14" t="str">
        <f>VLOOKUP(H4179,FormSalesRepTable[],2,0)</f>
        <v>East</v>
      </c>
      <c r="N4179" s="13">
        <f t="shared" si="67"/>
        <v>99.96</v>
      </c>
    </row>
    <row r="4180" spans="7:14" x14ac:dyDescent="0.25">
      <c r="G4180" s="3">
        <v>41596</v>
      </c>
      <c r="H4180" t="s">
        <v>23</v>
      </c>
      <c r="I4180" t="s">
        <v>16</v>
      </c>
      <c r="J4180">
        <v>0</v>
      </c>
      <c r="K4180">
        <v>1</v>
      </c>
      <c r="L4180" s="13">
        <f>VLOOKUP(I4180,FormProductsTable[],2,0)*(1-FormTransactionsTable[[#This Row],[Discount]])</f>
        <v>19.95</v>
      </c>
      <c r="M4180" s="14" t="str">
        <f>VLOOKUP(H4180,FormSalesRepTable[],2,0)</f>
        <v>MidWest</v>
      </c>
      <c r="N4180" s="13">
        <f t="shared" si="67"/>
        <v>19.95</v>
      </c>
    </row>
    <row r="4181" spans="7:14" x14ac:dyDescent="0.25">
      <c r="G4181" s="3">
        <v>41954</v>
      </c>
      <c r="H4181" t="s">
        <v>34</v>
      </c>
      <c r="I4181" t="s">
        <v>33</v>
      </c>
      <c r="J4181">
        <v>0</v>
      </c>
      <c r="K4181">
        <v>1</v>
      </c>
      <c r="L4181" s="13">
        <f>VLOOKUP(I4181,FormProductsTable[],2,0)*(1-FormTransactionsTable[[#This Row],[Discount]])</f>
        <v>23.5</v>
      </c>
      <c r="M4181" s="14" t="str">
        <f>VLOOKUP(H4181,FormSalesRepTable[],2,0)</f>
        <v>MidWest</v>
      </c>
      <c r="N4181" s="13">
        <f t="shared" si="67"/>
        <v>23.5</v>
      </c>
    </row>
    <row r="4182" spans="7:14" x14ac:dyDescent="0.25">
      <c r="G4182" s="3">
        <v>41631</v>
      </c>
      <c r="H4182" t="s">
        <v>43</v>
      </c>
      <c r="I4182" t="s">
        <v>17</v>
      </c>
      <c r="J4182">
        <v>0</v>
      </c>
      <c r="K4182">
        <v>1</v>
      </c>
      <c r="L4182" s="13">
        <f>VLOOKUP(I4182,FormProductsTable[],2,0)*(1-FormTransactionsTable[[#This Row],[Discount]])</f>
        <v>22.95</v>
      </c>
      <c r="M4182" s="14" t="str">
        <f>VLOOKUP(H4182,FormSalesRepTable[],2,0)</f>
        <v>MidWest</v>
      </c>
      <c r="N4182" s="13">
        <f t="shared" si="67"/>
        <v>22.95</v>
      </c>
    </row>
    <row r="4183" spans="7:14" x14ac:dyDescent="0.25">
      <c r="G4183" s="3">
        <v>41982</v>
      </c>
      <c r="H4183" t="s">
        <v>64</v>
      </c>
      <c r="I4183" t="s">
        <v>24</v>
      </c>
      <c r="J4183">
        <v>0</v>
      </c>
      <c r="K4183">
        <v>3</v>
      </c>
      <c r="L4183" s="13">
        <f>VLOOKUP(I4183,FormProductsTable[],2,0)*(1-FormTransactionsTable[[#This Row],[Discount]])</f>
        <v>34</v>
      </c>
      <c r="M4183" s="14" t="str">
        <f>VLOOKUP(H4183,FormSalesRepTable[],2,0)</f>
        <v>West</v>
      </c>
      <c r="N4183" s="13">
        <f t="shared" si="67"/>
        <v>102</v>
      </c>
    </row>
    <row r="4184" spans="7:14" x14ac:dyDescent="0.25">
      <c r="G4184" s="3">
        <v>41611</v>
      </c>
      <c r="H4184" t="s">
        <v>70</v>
      </c>
      <c r="I4184" t="s">
        <v>24</v>
      </c>
      <c r="J4184">
        <v>0</v>
      </c>
      <c r="K4184">
        <v>2</v>
      </c>
      <c r="L4184" s="13">
        <f>VLOOKUP(I4184,FormProductsTable[],2,0)*(1-FormTransactionsTable[[#This Row],[Discount]])</f>
        <v>34</v>
      </c>
      <c r="M4184" s="14" t="str">
        <f>VLOOKUP(H4184,FormSalesRepTable[],2,0)</f>
        <v>MidWest</v>
      </c>
      <c r="N4184" s="13">
        <f t="shared" si="67"/>
        <v>68</v>
      </c>
    </row>
    <row r="4185" spans="7:14" x14ac:dyDescent="0.25">
      <c r="G4185" s="3">
        <v>41626</v>
      </c>
      <c r="H4185" t="s">
        <v>15</v>
      </c>
      <c r="I4185" t="s">
        <v>12</v>
      </c>
      <c r="J4185">
        <v>1.4999999999999999E-2</v>
      </c>
      <c r="K4185">
        <v>1</v>
      </c>
      <c r="L4185" s="13">
        <f>VLOOKUP(I4185,FormProductsTable[],2,0)*(1-FormTransactionsTable[[#This Row],[Discount]])</f>
        <v>22.60575</v>
      </c>
      <c r="M4185" s="14" t="str">
        <f>VLOOKUP(H4185,FormSalesRepTable[],2,0)</f>
        <v>MidWest</v>
      </c>
      <c r="N4185" s="13">
        <f t="shared" si="67"/>
        <v>22.61</v>
      </c>
    </row>
    <row r="4186" spans="7:14" x14ac:dyDescent="0.25">
      <c r="G4186" s="3">
        <v>41979</v>
      </c>
      <c r="H4186" t="s">
        <v>23</v>
      </c>
      <c r="I4186" t="s">
        <v>24</v>
      </c>
      <c r="J4186">
        <v>2.5000000000000001E-2</v>
      </c>
      <c r="K4186">
        <v>2</v>
      </c>
      <c r="L4186" s="13">
        <f>VLOOKUP(I4186,FormProductsTable[],2,0)*(1-FormTransactionsTable[[#This Row],[Discount]])</f>
        <v>33.15</v>
      </c>
      <c r="M4186" s="14" t="str">
        <f>VLOOKUP(H4186,FormSalesRepTable[],2,0)</f>
        <v>MidWest</v>
      </c>
      <c r="N4186" s="13">
        <f t="shared" si="67"/>
        <v>66.3</v>
      </c>
    </row>
    <row r="4187" spans="7:14" x14ac:dyDescent="0.25">
      <c r="G4187" s="3">
        <v>41963</v>
      </c>
      <c r="H4187" t="s">
        <v>37</v>
      </c>
      <c r="I4187" t="s">
        <v>21</v>
      </c>
      <c r="J4187">
        <v>0</v>
      </c>
      <c r="K4187">
        <v>3</v>
      </c>
      <c r="L4187" s="13">
        <f>VLOOKUP(I4187,FormProductsTable[],2,0)*(1-FormTransactionsTable[[#This Row],[Discount]])</f>
        <v>25</v>
      </c>
      <c r="M4187" s="14" t="str">
        <f>VLOOKUP(H4187,FormSalesRepTable[],2,0)</f>
        <v>South</v>
      </c>
      <c r="N4187" s="13">
        <f t="shared" si="67"/>
        <v>75</v>
      </c>
    </row>
    <row r="4188" spans="7:14" x14ac:dyDescent="0.25">
      <c r="G4188" s="3">
        <v>41948</v>
      </c>
      <c r="H4188" t="s">
        <v>86</v>
      </c>
      <c r="I4188" t="s">
        <v>33</v>
      </c>
      <c r="J4188">
        <v>1.4999999999999999E-2</v>
      </c>
      <c r="K4188">
        <v>24</v>
      </c>
      <c r="L4188" s="13">
        <f>VLOOKUP(I4188,FormProductsTable[],2,0)*(1-FormTransactionsTable[[#This Row],[Discount]])</f>
        <v>23.147500000000001</v>
      </c>
      <c r="M4188" s="14" t="str">
        <f>VLOOKUP(H4188,FormSalesRepTable[],2,0)</f>
        <v>South</v>
      </c>
      <c r="N4188" s="13">
        <f t="shared" si="67"/>
        <v>555.54</v>
      </c>
    </row>
    <row r="4189" spans="7:14" x14ac:dyDescent="0.25">
      <c r="G4189" s="3">
        <v>41582</v>
      </c>
      <c r="H4189" t="s">
        <v>26</v>
      </c>
      <c r="I4189" t="s">
        <v>21</v>
      </c>
      <c r="J4189">
        <v>0</v>
      </c>
      <c r="K4189">
        <v>3</v>
      </c>
      <c r="L4189" s="13">
        <f>VLOOKUP(I4189,FormProductsTable[],2,0)*(1-FormTransactionsTable[[#This Row],[Discount]])</f>
        <v>25</v>
      </c>
      <c r="M4189" s="14" t="str">
        <f>VLOOKUP(H4189,FormSalesRepTable[],2,0)</f>
        <v>MidWest</v>
      </c>
      <c r="N4189" s="13">
        <f t="shared" si="67"/>
        <v>75</v>
      </c>
    </row>
    <row r="4190" spans="7:14" x14ac:dyDescent="0.25">
      <c r="G4190" s="3">
        <v>41595</v>
      </c>
      <c r="H4190" t="s">
        <v>29</v>
      </c>
      <c r="I4190" t="s">
        <v>11</v>
      </c>
      <c r="J4190">
        <v>0.02</v>
      </c>
      <c r="K4190">
        <v>2</v>
      </c>
      <c r="L4190" s="13">
        <f>VLOOKUP(I4190,FormProductsTable[],2,0)*(1-FormTransactionsTable[[#This Row],[Discount]])</f>
        <v>78.350999999999999</v>
      </c>
      <c r="M4190" s="14" t="str">
        <f>VLOOKUP(H4190,FormSalesRepTable[],2,0)</f>
        <v>East</v>
      </c>
      <c r="N4190" s="13">
        <f t="shared" si="67"/>
        <v>156.69999999999999</v>
      </c>
    </row>
    <row r="4191" spans="7:14" x14ac:dyDescent="0.25">
      <c r="G4191" s="3">
        <v>41814</v>
      </c>
      <c r="H4191" t="s">
        <v>67</v>
      </c>
      <c r="I4191" t="s">
        <v>36</v>
      </c>
      <c r="J4191">
        <v>2.5000000000000001E-2</v>
      </c>
      <c r="K4191">
        <v>2</v>
      </c>
      <c r="L4191" s="13">
        <f>VLOOKUP(I4191,FormProductsTable[],2,0)*(1-FormTransactionsTable[[#This Row],[Discount]])</f>
        <v>24.375</v>
      </c>
      <c r="M4191" s="14" t="str">
        <f>VLOOKUP(H4191,FormSalesRepTable[],2,0)</f>
        <v>West</v>
      </c>
      <c r="N4191" s="13">
        <f t="shared" si="67"/>
        <v>48.75</v>
      </c>
    </row>
    <row r="4192" spans="7:14" x14ac:dyDescent="0.25">
      <c r="G4192" s="3">
        <v>41489</v>
      </c>
      <c r="H4192" t="s">
        <v>71</v>
      </c>
      <c r="I4192" t="s">
        <v>36</v>
      </c>
      <c r="J4192">
        <v>0</v>
      </c>
      <c r="K4192">
        <v>4</v>
      </c>
      <c r="L4192" s="13">
        <f>VLOOKUP(I4192,FormProductsTable[],2,0)*(1-FormTransactionsTable[[#This Row],[Discount]])</f>
        <v>25</v>
      </c>
      <c r="M4192" s="14" t="str">
        <f>VLOOKUP(H4192,FormSalesRepTable[],2,0)</f>
        <v>East</v>
      </c>
      <c r="N4192" s="13">
        <f t="shared" si="67"/>
        <v>100</v>
      </c>
    </row>
    <row r="4193" spans="7:14" x14ac:dyDescent="0.25">
      <c r="G4193" s="3">
        <v>41612</v>
      </c>
      <c r="H4193" t="s">
        <v>13</v>
      </c>
      <c r="I4193" t="s">
        <v>30</v>
      </c>
      <c r="J4193">
        <v>0</v>
      </c>
      <c r="K4193">
        <v>2</v>
      </c>
      <c r="L4193" s="13">
        <f>VLOOKUP(I4193,FormProductsTable[],2,0)*(1-FormTransactionsTable[[#This Row],[Discount]])</f>
        <v>30</v>
      </c>
      <c r="M4193" s="14" t="str">
        <f>VLOOKUP(H4193,FormSalesRepTable[],2,0)</f>
        <v>West</v>
      </c>
      <c r="N4193" s="13">
        <f t="shared" si="67"/>
        <v>60</v>
      </c>
    </row>
    <row r="4194" spans="7:14" x14ac:dyDescent="0.25">
      <c r="G4194" s="3">
        <v>41590</v>
      </c>
      <c r="H4194" t="s">
        <v>73</v>
      </c>
      <c r="I4194" t="s">
        <v>30</v>
      </c>
      <c r="J4194">
        <v>0</v>
      </c>
      <c r="K4194">
        <v>1</v>
      </c>
      <c r="L4194" s="13">
        <f>VLOOKUP(I4194,FormProductsTable[],2,0)*(1-FormTransactionsTable[[#This Row],[Discount]])</f>
        <v>30</v>
      </c>
      <c r="M4194" s="14" t="str">
        <f>VLOOKUP(H4194,FormSalesRepTable[],2,0)</f>
        <v>MidWest</v>
      </c>
      <c r="N4194" s="13">
        <f t="shared" si="67"/>
        <v>30</v>
      </c>
    </row>
    <row r="4195" spans="7:14" x14ac:dyDescent="0.25">
      <c r="G4195" s="3">
        <v>41614</v>
      </c>
      <c r="H4195" t="s">
        <v>31</v>
      </c>
      <c r="I4195" t="s">
        <v>7</v>
      </c>
      <c r="J4195">
        <v>0</v>
      </c>
      <c r="K4195">
        <v>2</v>
      </c>
      <c r="L4195" s="13">
        <f>VLOOKUP(I4195,FormProductsTable[],2,0)*(1-FormTransactionsTable[[#This Row],[Discount]])</f>
        <v>21</v>
      </c>
      <c r="M4195" s="14" t="str">
        <f>VLOOKUP(H4195,FormSalesRepTable[],2,0)</f>
        <v>West</v>
      </c>
      <c r="N4195" s="13">
        <f t="shared" si="67"/>
        <v>42</v>
      </c>
    </row>
    <row r="4196" spans="7:14" x14ac:dyDescent="0.25">
      <c r="G4196" s="3">
        <v>41975</v>
      </c>
      <c r="H4196" t="s">
        <v>73</v>
      </c>
      <c r="I4196" t="s">
        <v>12</v>
      </c>
      <c r="J4196">
        <v>0</v>
      </c>
      <c r="K4196">
        <v>1</v>
      </c>
      <c r="L4196" s="13">
        <f>VLOOKUP(I4196,FormProductsTable[],2,0)*(1-FormTransactionsTable[[#This Row],[Discount]])</f>
        <v>22.95</v>
      </c>
      <c r="M4196" s="14" t="str">
        <f>VLOOKUP(H4196,FormSalesRepTable[],2,0)</f>
        <v>MidWest</v>
      </c>
      <c r="N4196" s="13">
        <f t="shared" si="67"/>
        <v>22.95</v>
      </c>
    </row>
    <row r="4197" spans="7:14" x14ac:dyDescent="0.25">
      <c r="G4197" s="3">
        <v>41981</v>
      </c>
      <c r="H4197" t="s">
        <v>55</v>
      </c>
      <c r="I4197" t="s">
        <v>17</v>
      </c>
      <c r="J4197">
        <v>0.02</v>
      </c>
      <c r="K4197">
        <v>1</v>
      </c>
      <c r="L4197" s="13">
        <f>VLOOKUP(I4197,FormProductsTable[],2,0)*(1-FormTransactionsTable[[#This Row],[Discount]])</f>
        <v>22.491</v>
      </c>
      <c r="M4197" s="14" t="str">
        <f>VLOOKUP(H4197,FormSalesRepTable[],2,0)</f>
        <v>West</v>
      </c>
      <c r="N4197" s="13">
        <f t="shared" si="67"/>
        <v>22.49</v>
      </c>
    </row>
    <row r="4198" spans="7:14" x14ac:dyDescent="0.25">
      <c r="G4198" s="3">
        <v>41964</v>
      </c>
      <c r="H4198" t="s">
        <v>22</v>
      </c>
      <c r="I4198" t="s">
        <v>17</v>
      </c>
      <c r="J4198">
        <v>0.02</v>
      </c>
      <c r="K4198">
        <v>1</v>
      </c>
      <c r="L4198" s="13">
        <f>VLOOKUP(I4198,FormProductsTable[],2,0)*(1-FormTransactionsTable[[#This Row],[Discount]])</f>
        <v>22.491</v>
      </c>
      <c r="M4198" s="14" t="str">
        <f>VLOOKUP(H4198,FormSalesRepTable[],2,0)</f>
        <v>East</v>
      </c>
      <c r="N4198" s="13">
        <f t="shared" si="67"/>
        <v>22.49</v>
      </c>
    </row>
    <row r="4199" spans="7:14" x14ac:dyDescent="0.25">
      <c r="G4199" s="3">
        <v>41320</v>
      </c>
      <c r="H4199" t="s">
        <v>34</v>
      </c>
      <c r="I4199" t="s">
        <v>21</v>
      </c>
      <c r="J4199">
        <v>0.01</v>
      </c>
      <c r="K4199">
        <v>2</v>
      </c>
      <c r="L4199" s="13">
        <f>VLOOKUP(I4199,FormProductsTable[],2,0)*(1-FormTransactionsTable[[#This Row],[Discount]])</f>
        <v>24.75</v>
      </c>
      <c r="M4199" s="14" t="str">
        <f>VLOOKUP(H4199,FormSalesRepTable[],2,0)</f>
        <v>MidWest</v>
      </c>
      <c r="N4199" s="13">
        <f t="shared" si="67"/>
        <v>49.5</v>
      </c>
    </row>
    <row r="4200" spans="7:14" x14ac:dyDescent="0.25">
      <c r="G4200" s="3">
        <v>41997</v>
      </c>
      <c r="H4200" t="s">
        <v>81</v>
      </c>
      <c r="I4200" t="s">
        <v>7</v>
      </c>
      <c r="J4200">
        <v>0</v>
      </c>
      <c r="K4200">
        <v>3</v>
      </c>
      <c r="L4200" s="13">
        <f>VLOOKUP(I4200,FormProductsTable[],2,0)*(1-FormTransactionsTable[[#This Row],[Discount]])</f>
        <v>21</v>
      </c>
      <c r="M4200" s="14" t="str">
        <f>VLOOKUP(H4200,FormSalesRepTable[],2,0)</f>
        <v>West</v>
      </c>
      <c r="N4200" s="13">
        <f t="shared" si="67"/>
        <v>63</v>
      </c>
    </row>
    <row r="4201" spans="7:14" x14ac:dyDescent="0.25">
      <c r="G4201" s="3">
        <v>41955</v>
      </c>
      <c r="H4201" t="s">
        <v>55</v>
      </c>
      <c r="I4201" t="s">
        <v>17</v>
      </c>
      <c r="J4201">
        <v>2.5000000000000001E-2</v>
      </c>
      <c r="K4201">
        <v>3</v>
      </c>
      <c r="L4201" s="13">
        <f>VLOOKUP(I4201,FormProductsTable[],2,0)*(1-FormTransactionsTable[[#This Row],[Discount]])</f>
        <v>22.376249999999999</v>
      </c>
      <c r="M4201" s="14" t="str">
        <f>VLOOKUP(H4201,FormSalesRepTable[],2,0)</f>
        <v>West</v>
      </c>
      <c r="N4201" s="13">
        <f t="shared" si="67"/>
        <v>67.13</v>
      </c>
    </row>
    <row r="4202" spans="7:14" x14ac:dyDescent="0.25">
      <c r="G4202" s="3">
        <v>41846</v>
      </c>
      <c r="H4202" t="s">
        <v>71</v>
      </c>
      <c r="I4202" t="s">
        <v>30</v>
      </c>
      <c r="J4202">
        <v>2.5000000000000001E-2</v>
      </c>
      <c r="K4202">
        <v>2</v>
      </c>
      <c r="L4202" s="13">
        <f>VLOOKUP(I4202,FormProductsTable[],2,0)*(1-FormTransactionsTable[[#This Row],[Discount]])</f>
        <v>29.25</v>
      </c>
      <c r="M4202" s="14" t="str">
        <f>VLOOKUP(H4202,FormSalesRepTable[],2,0)</f>
        <v>East</v>
      </c>
      <c r="N4202" s="13">
        <f t="shared" si="67"/>
        <v>58.5</v>
      </c>
    </row>
    <row r="4203" spans="7:14" x14ac:dyDescent="0.25">
      <c r="G4203" s="3">
        <v>41424</v>
      </c>
      <c r="H4203" t="s">
        <v>67</v>
      </c>
      <c r="I4203" t="s">
        <v>24</v>
      </c>
      <c r="J4203">
        <v>0.01</v>
      </c>
      <c r="K4203">
        <v>3</v>
      </c>
      <c r="L4203" s="13">
        <f>VLOOKUP(I4203,FormProductsTable[],2,0)*(1-FormTransactionsTable[[#This Row],[Discount]])</f>
        <v>33.659999999999997</v>
      </c>
      <c r="M4203" s="14" t="str">
        <f>VLOOKUP(H4203,FormSalesRepTable[],2,0)</f>
        <v>West</v>
      </c>
      <c r="N4203" s="13">
        <f t="shared" si="67"/>
        <v>100.98</v>
      </c>
    </row>
    <row r="4204" spans="7:14" x14ac:dyDescent="0.25">
      <c r="G4204" s="3">
        <v>41598</v>
      </c>
      <c r="H4204" t="s">
        <v>93</v>
      </c>
      <c r="I4204" t="s">
        <v>16</v>
      </c>
      <c r="J4204">
        <v>0</v>
      </c>
      <c r="K4204">
        <v>1</v>
      </c>
      <c r="L4204" s="13">
        <f>VLOOKUP(I4204,FormProductsTable[],2,0)*(1-FormTransactionsTable[[#This Row],[Discount]])</f>
        <v>19.95</v>
      </c>
      <c r="M4204" s="14" t="str">
        <f>VLOOKUP(H4204,FormSalesRepTable[],2,0)</f>
        <v>MidWest</v>
      </c>
      <c r="N4204" s="13">
        <f t="shared" si="67"/>
        <v>19.95</v>
      </c>
    </row>
    <row r="4205" spans="7:14" x14ac:dyDescent="0.25">
      <c r="G4205" s="3">
        <v>41616</v>
      </c>
      <c r="H4205" t="s">
        <v>50</v>
      </c>
      <c r="I4205" t="s">
        <v>12</v>
      </c>
      <c r="J4205">
        <v>0.01</v>
      </c>
      <c r="K4205">
        <v>1</v>
      </c>
      <c r="L4205" s="13">
        <f>VLOOKUP(I4205,FormProductsTable[],2,0)*(1-FormTransactionsTable[[#This Row],[Discount]])</f>
        <v>22.720499999999998</v>
      </c>
      <c r="M4205" s="14" t="str">
        <f>VLOOKUP(H4205,FormSalesRepTable[],2,0)</f>
        <v>West</v>
      </c>
      <c r="N4205" s="13">
        <f t="shared" si="67"/>
        <v>22.72</v>
      </c>
    </row>
    <row r="4206" spans="7:14" x14ac:dyDescent="0.25">
      <c r="G4206" s="3">
        <v>41986</v>
      </c>
      <c r="H4206" t="s">
        <v>40</v>
      </c>
      <c r="I4206" t="s">
        <v>11</v>
      </c>
      <c r="J4206">
        <v>0.03</v>
      </c>
      <c r="K4206">
        <v>10</v>
      </c>
      <c r="L4206" s="13">
        <f>VLOOKUP(I4206,FormProductsTable[],2,0)*(1-FormTransactionsTable[[#This Row],[Discount]])</f>
        <v>77.551500000000004</v>
      </c>
      <c r="M4206" s="14" t="str">
        <f>VLOOKUP(H4206,FormSalesRepTable[],2,0)</f>
        <v>South</v>
      </c>
      <c r="N4206" s="13">
        <f t="shared" si="67"/>
        <v>775.52</v>
      </c>
    </row>
    <row r="4207" spans="7:14" x14ac:dyDescent="0.25">
      <c r="G4207" s="3">
        <v>41960</v>
      </c>
      <c r="H4207" t="s">
        <v>90</v>
      </c>
      <c r="I4207" t="s">
        <v>7</v>
      </c>
      <c r="J4207">
        <v>0</v>
      </c>
      <c r="K4207">
        <v>2</v>
      </c>
      <c r="L4207" s="13">
        <f>VLOOKUP(I4207,FormProductsTable[],2,0)*(1-FormTransactionsTable[[#This Row],[Discount]])</f>
        <v>21</v>
      </c>
      <c r="M4207" s="14" t="str">
        <f>VLOOKUP(H4207,FormSalesRepTable[],2,0)</f>
        <v>East</v>
      </c>
      <c r="N4207" s="13">
        <f t="shared" si="67"/>
        <v>42</v>
      </c>
    </row>
    <row r="4208" spans="7:14" x14ac:dyDescent="0.25">
      <c r="G4208" s="3">
        <v>41975</v>
      </c>
      <c r="H4208" t="s">
        <v>78</v>
      </c>
      <c r="I4208" t="s">
        <v>33</v>
      </c>
      <c r="J4208">
        <v>0</v>
      </c>
      <c r="K4208">
        <v>2</v>
      </c>
      <c r="L4208" s="13">
        <f>VLOOKUP(I4208,FormProductsTable[],2,0)*(1-FormTransactionsTable[[#This Row],[Discount]])</f>
        <v>23.5</v>
      </c>
      <c r="M4208" s="14" t="str">
        <f>VLOOKUP(H4208,FormSalesRepTable[],2,0)</f>
        <v>South</v>
      </c>
      <c r="N4208" s="13">
        <f t="shared" si="67"/>
        <v>47</v>
      </c>
    </row>
    <row r="4209" spans="7:14" x14ac:dyDescent="0.25">
      <c r="G4209" s="3">
        <v>41395</v>
      </c>
      <c r="H4209" t="s">
        <v>66</v>
      </c>
      <c r="I4209" t="s">
        <v>21</v>
      </c>
      <c r="J4209">
        <v>0</v>
      </c>
      <c r="K4209">
        <v>3</v>
      </c>
      <c r="L4209" s="13">
        <f>VLOOKUP(I4209,FormProductsTable[],2,0)*(1-FormTransactionsTable[[#This Row],[Discount]])</f>
        <v>25</v>
      </c>
      <c r="M4209" s="14" t="str">
        <f>VLOOKUP(H4209,FormSalesRepTable[],2,0)</f>
        <v>West</v>
      </c>
      <c r="N4209" s="13">
        <f t="shared" si="67"/>
        <v>75</v>
      </c>
    </row>
    <row r="4210" spans="7:14" x14ac:dyDescent="0.25">
      <c r="G4210" s="3">
        <v>41509</v>
      </c>
      <c r="H4210" t="s">
        <v>45</v>
      </c>
      <c r="I4210" t="s">
        <v>12</v>
      </c>
      <c r="J4210">
        <v>1.4999999999999999E-2</v>
      </c>
      <c r="K4210">
        <v>1</v>
      </c>
      <c r="L4210" s="13">
        <f>VLOOKUP(I4210,FormProductsTable[],2,0)*(1-FormTransactionsTable[[#This Row],[Discount]])</f>
        <v>22.60575</v>
      </c>
      <c r="M4210" s="14" t="str">
        <f>VLOOKUP(H4210,FormSalesRepTable[],2,0)</f>
        <v>MidWest</v>
      </c>
      <c r="N4210" s="13">
        <f t="shared" si="67"/>
        <v>22.61</v>
      </c>
    </row>
    <row r="4211" spans="7:14" x14ac:dyDescent="0.25">
      <c r="G4211" s="3">
        <v>41900</v>
      </c>
      <c r="H4211" t="s">
        <v>89</v>
      </c>
      <c r="I4211" t="s">
        <v>24</v>
      </c>
      <c r="J4211">
        <v>1.4999999999999999E-2</v>
      </c>
      <c r="K4211">
        <v>2</v>
      </c>
      <c r="L4211" s="13">
        <f>VLOOKUP(I4211,FormProductsTable[],2,0)*(1-FormTransactionsTable[[#This Row],[Discount]])</f>
        <v>33.49</v>
      </c>
      <c r="M4211" s="14" t="str">
        <f>VLOOKUP(H4211,FormSalesRepTable[],2,0)</f>
        <v>West</v>
      </c>
      <c r="N4211" s="13">
        <f t="shared" si="67"/>
        <v>66.98</v>
      </c>
    </row>
    <row r="4212" spans="7:14" x14ac:dyDescent="0.25">
      <c r="G4212" s="3">
        <v>41867</v>
      </c>
      <c r="H4212" t="s">
        <v>26</v>
      </c>
      <c r="I4212" t="s">
        <v>30</v>
      </c>
      <c r="J4212">
        <v>0</v>
      </c>
      <c r="K4212">
        <v>5</v>
      </c>
      <c r="L4212" s="13">
        <f>VLOOKUP(I4212,FormProductsTable[],2,0)*(1-FormTransactionsTable[[#This Row],[Discount]])</f>
        <v>30</v>
      </c>
      <c r="M4212" s="14" t="str">
        <f>VLOOKUP(H4212,FormSalesRepTable[],2,0)</f>
        <v>MidWest</v>
      </c>
      <c r="N4212" s="13">
        <f t="shared" si="67"/>
        <v>150</v>
      </c>
    </row>
    <row r="4213" spans="7:14" x14ac:dyDescent="0.25">
      <c r="G4213" s="3">
        <v>41629</v>
      </c>
      <c r="H4213" t="s">
        <v>40</v>
      </c>
      <c r="I4213" t="s">
        <v>12</v>
      </c>
      <c r="J4213">
        <v>0</v>
      </c>
      <c r="K4213">
        <v>1</v>
      </c>
      <c r="L4213" s="13">
        <f>VLOOKUP(I4213,FormProductsTable[],2,0)*(1-FormTransactionsTable[[#This Row],[Discount]])</f>
        <v>22.95</v>
      </c>
      <c r="M4213" s="14" t="str">
        <f>VLOOKUP(H4213,FormSalesRepTable[],2,0)</f>
        <v>South</v>
      </c>
      <c r="N4213" s="13">
        <f t="shared" si="67"/>
        <v>22.95</v>
      </c>
    </row>
    <row r="4214" spans="7:14" x14ac:dyDescent="0.25">
      <c r="G4214" s="3">
        <v>41612</v>
      </c>
      <c r="H4214" t="s">
        <v>73</v>
      </c>
      <c r="I4214" t="s">
        <v>16</v>
      </c>
      <c r="J4214">
        <v>0</v>
      </c>
      <c r="K4214">
        <v>2</v>
      </c>
      <c r="L4214" s="13">
        <f>VLOOKUP(I4214,FormProductsTable[],2,0)*(1-FormTransactionsTable[[#This Row],[Discount]])</f>
        <v>19.95</v>
      </c>
      <c r="M4214" s="14" t="str">
        <f>VLOOKUP(H4214,FormSalesRepTable[],2,0)</f>
        <v>MidWest</v>
      </c>
      <c r="N4214" s="13">
        <f t="shared" si="67"/>
        <v>39.9</v>
      </c>
    </row>
    <row r="4215" spans="7:14" x14ac:dyDescent="0.25">
      <c r="G4215" s="3">
        <v>41603</v>
      </c>
      <c r="H4215" t="s">
        <v>40</v>
      </c>
      <c r="I4215" t="s">
        <v>17</v>
      </c>
      <c r="J4215">
        <v>2.5000000000000001E-2</v>
      </c>
      <c r="K4215">
        <v>18</v>
      </c>
      <c r="L4215" s="13">
        <f>VLOOKUP(I4215,FormProductsTable[],2,0)*(1-FormTransactionsTable[[#This Row],[Discount]])</f>
        <v>22.376249999999999</v>
      </c>
      <c r="M4215" s="14" t="str">
        <f>VLOOKUP(H4215,FormSalesRepTable[],2,0)</f>
        <v>South</v>
      </c>
      <c r="N4215" s="13">
        <f t="shared" si="67"/>
        <v>402.77</v>
      </c>
    </row>
    <row r="4216" spans="7:14" x14ac:dyDescent="0.25">
      <c r="G4216" s="3">
        <v>41619</v>
      </c>
      <c r="H4216" t="s">
        <v>26</v>
      </c>
      <c r="I4216" t="s">
        <v>16</v>
      </c>
      <c r="J4216">
        <v>1.4999999999999999E-2</v>
      </c>
      <c r="K4216">
        <v>2</v>
      </c>
      <c r="L4216" s="13">
        <f>VLOOKUP(I4216,FormProductsTable[],2,0)*(1-FormTransactionsTable[[#This Row],[Discount]])</f>
        <v>19.650749999999999</v>
      </c>
      <c r="M4216" s="14" t="str">
        <f>VLOOKUP(H4216,FormSalesRepTable[],2,0)</f>
        <v>MidWest</v>
      </c>
      <c r="N4216" s="13">
        <f t="shared" si="67"/>
        <v>39.299999999999997</v>
      </c>
    </row>
    <row r="4217" spans="7:14" x14ac:dyDescent="0.25">
      <c r="G4217" s="3">
        <v>41586</v>
      </c>
      <c r="H4217" t="s">
        <v>53</v>
      </c>
      <c r="I4217" t="s">
        <v>24</v>
      </c>
      <c r="J4217">
        <v>0.01</v>
      </c>
      <c r="K4217">
        <v>3</v>
      </c>
      <c r="L4217" s="13">
        <f>VLOOKUP(I4217,FormProductsTable[],2,0)*(1-FormTransactionsTable[[#This Row],[Discount]])</f>
        <v>33.659999999999997</v>
      </c>
      <c r="M4217" s="14" t="str">
        <f>VLOOKUP(H4217,FormSalesRepTable[],2,0)</f>
        <v>East</v>
      </c>
      <c r="N4217" s="13">
        <f t="shared" si="67"/>
        <v>100.98</v>
      </c>
    </row>
    <row r="4218" spans="7:14" x14ac:dyDescent="0.25">
      <c r="G4218" s="3">
        <v>41556</v>
      </c>
      <c r="H4218" t="s">
        <v>26</v>
      </c>
      <c r="I4218" t="s">
        <v>17</v>
      </c>
      <c r="J4218">
        <v>0</v>
      </c>
      <c r="K4218">
        <v>3</v>
      </c>
      <c r="L4218" s="13">
        <f>VLOOKUP(I4218,FormProductsTable[],2,0)*(1-FormTransactionsTable[[#This Row],[Discount]])</f>
        <v>22.95</v>
      </c>
      <c r="M4218" s="14" t="str">
        <f>VLOOKUP(H4218,FormSalesRepTable[],2,0)</f>
        <v>MidWest</v>
      </c>
      <c r="N4218" s="13">
        <f t="shared" si="67"/>
        <v>68.849999999999994</v>
      </c>
    </row>
    <row r="4219" spans="7:14" x14ac:dyDescent="0.25">
      <c r="G4219" s="3">
        <v>41705</v>
      </c>
      <c r="H4219" t="s">
        <v>40</v>
      </c>
      <c r="I4219" t="s">
        <v>12</v>
      </c>
      <c r="J4219">
        <v>0.02</v>
      </c>
      <c r="K4219">
        <v>2</v>
      </c>
      <c r="L4219" s="13">
        <f>VLOOKUP(I4219,FormProductsTable[],2,0)*(1-FormTransactionsTable[[#This Row],[Discount]])</f>
        <v>22.491</v>
      </c>
      <c r="M4219" s="14" t="str">
        <f>VLOOKUP(H4219,FormSalesRepTable[],2,0)</f>
        <v>South</v>
      </c>
      <c r="N4219" s="13">
        <f t="shared" si="67"/>
        <v>44.98</v>
      </c>
    </row>
    <row r="4220" spans="7:14" x14ac:dyDescent="0.25">
      <c r="G4220" s="3">
        <v>41992</v>
      </c>
      <c r="H4220" t="s">
        <v>88</v>
      </c>
      <c r="I4220" t="s">
        <v>24</v>
      </c>
      <c r="J4220">
        <v>0</v>
      </c>
      <c r="K4220">
        <v>2</v>
      </c>
      <c r="L4220" s="13">
        <f>VLOOKUP(I4220,FormProductsTable[],2,0)*(1-FormTransactionsTable[[#This Row],[Discount]])</f>
        <v>34</v>
      </c>
      <c r="M4220" s="14" t="str">
        <f>VLOOKUP(H4220,FormSalesRepTable[],2,0)</f>
        <v>West</v>
      </c>
      <c r="N4220" s="13">
        <f t="shared" si="67"/>
        <v>68</v>
      </c>
    </row>
    <row r="4221" spans="7:14" x14ac:dyDescent="0.25">
      <c r="G4221" s="3">
        <v>41972</v>
      </c>
      <c r="H4221" t="s">
        <v>64</v>
      </c>
      <c r="I4221" t="s">
        <v>30</v>
      </c>
      <c r="J4221">
        <v>0</v>
      </c>
      <c r="K4221">
        <v>3</v>
      </c>
      <c r="L4221" s="13">
        <f>VLOOKUP(I4221,FormProductsTable[],2,0)*(1-FormTransactionsTable[[#This Row],[Discount]])</f>
        <v>30</v>
      </c>
      <c r="M4221" s="14" t="str">
        <f>VLOOKUP(H4221,FormSalesRepTable[],2,0)</f>
        <v>West</v>
      </c>
      <c r="N4221" s="13">
        <f t="shared" si="67"/>
        <v>90</v>
      </c>
    </row>
    <row r="4222" spans="7:14" x14ac:dyDescent="0.25">
      <c r="G4222" s="3">
        <v>41986</v>
      </c>
      <c r="H4222" t="s">
        <v>79</v>
      </c>
      <c r="I4222" t="s">
        <v>17</v>
      </c>
      <c r="J4222">
        <v>0</v>
      </c>
      <c r="K4222">
        <v>1</v>
      </c>
      <c r="L4222" s="13">
        <f>VLOOKUP(I4222,FormProductsTable[],2,0)*(1-FormTransactionsTable[[#This Row],[Discount]])</f>
        <v>22.95</v>
      </c>
      <c r="M4222" s="14" t="str">
        <f>VLOOKUP(H4222,FormSalesRepTable[],2,0)</f>
        <v>MidWest</v>
      </c>
      <c r="N4222" s="13">
        <f t="shared" si="67"/>
        <v>22.95</v>
      </c>
    </row>
    <row r="4223" spans="7:14" x14ac:dyDescent="0.25">
      <c r="G4223" s="3">
        <v>41973</v>
      </c>
      <c r="H4223" t="s">
        <v>26</v>
      </c>
      <c r="I4223" t="s">
        <v>21</v>
      </c>
      <c r="J4223">
        <v>0.02</v>
      </c>
      <c r="K4223">
        <v>3</v>
      </c>
      <c r="L4223" s="13">
        <f>VLOOKUP(I4223,FormProductsTable[],2,0)*(1-FormTransactionsTable[[#This Row],[Discount]])</f>
        <v>24.5</v>
      </c>
      <c r="M4223" s="14" t="str">
        <f>VLOOKUP(H4223,FormSalesRepTable[],2,0)</f>
        <v>MidWest</v>
      </c>
      <c r="N4223" s="13">
        <f t="shared" si="67"/>
        <v>73.5</v>
      </c>
    </row>
    <row r="4224" spans="7:14" x14ac:dyDescent="0.25">
      <c r="G4224" s="3">
        <v>41998</v>
      </c>
      <c r="H4224" t="s">
        <v>53</v>
      </c>
      <c r="I4224" t="s">
        <v>17</v>
      </c>
      <c r="J4224">
        <v>0</v>
      </c>
      <c r="K4224">
        <v>2</v>
      </c>
      <c r="L4224" s="13">
        <f>VLOOKUP(I4224,FormProductsTable[],2,0)*(1-FormTransactionsTable[[#This Row],[Discount]])</f>
        <v>22.95</v>
      </c>
      <c r="M4224" s="14" t="str">
        <f>VLOOKUP(H4224,FormSalesRepTable[],2,0)</f>
        <v>East</v>
      </c>
      <c r="N4224" s="13">
        <f t="shared" si="67"/>
        <v>45.9</v>
      </c>
    </row>
    <row r="4225" spans="7:14" x14ac:dyDescent="0.25">
      <c r="G4225" s="3">
        <v>41764</v>
      </c>
      <c r="H4225" t="s">
        <v>51</v>
      </c>
      <c r="I4225" t="s">
        <v>33</v>
      </c>
      <c r="J4225">
        <v>0.02</v>
      </c>
      <c r="K4225">
        <v>2</v>
      </c>
      <c r="L4225" s="13">
        <f>VLOOKUP(I4225,FormProductsTable[],2,0)*(1-FormTransactionsTable[[#This Row],[Discount]])</f>
        <v>23.03</v>
      </c>
      <c r="M4225" s="14" t="str">
        <f>VLOOKUP(H4225,FormSalesRepTable[],2,0)</f>
        <v>South</v>
      </c>
      <c r="N4225" s="13">
        <f t="shared" si="67"/>
        <v>46.06</v>
      </c>
    </row>
    <row r="4226" spans="7:14" x14ac:dyDescent="0.25">
      <c r="G4226" s="3">
        <v>41610</v>
      </c>
      <c r="H4226" t="s">
        <v>13</v>
      </c>
      <c r="I4226" t="s">
        <v>33</v>
      </c>
      <c r="J4226">
        <v>2.5000000000000001E-2</v>
      </c>
      <c r="K4226">
        <v>3</v>
      </c>
      <c r="L4226" s="13">
        <f>VLOOKUP(I4226,FormProductsTable[],2,0)*(1-FormTransactionsTable[[#This Row],[Discount]])</f>
        <v>22.912499999999998</v>
      </c>
      <c r="M4226" s="14" t="str">
        <f>VLOOKUP(H4226,FormSalesRepTable[],2,0)</f>
        <v>West</v>
      </c>
      <c r="N4226" s="13">
        <f t="shared" si="67"/>
        <v>68.739999999999995</v>
      </c>
    </row>
    <row r="4227" spans="7:14" x14ac:dyDescent="0.25">
      <c r="G4227" s="3">
        <v>42002</v>
      </c>
      <c r="H4227" t="s">
        <v>77</v>
      </c>
      <c r="I4227" t="s">
        <v>30</v>
      </c>
      <c r="J4227">
        <v>1.4999999999999999E-2</v>
      </c>
      <c r="K4227">
        <v>2</v>
      </c>
      <c r="L4227" s="13">
        <f>VLOOKUP(I4227,FormProductsTable[],2,0)*(1-FormTransactionsTable[[#This Row],[Discount]])</f>
        <v>29.55</v>
      </c>
      <c r="M4227" s="14" t="str">
        <f>VLOOKUP(H4227,FormSalesRepTable[],2,0)</f>
        <v>West</v>
      </c>
      <c r="N4227" s="13">
        <f t="shared" ref="N4227:N4290" si="68">ROUND(L4227*K4227,2)</f>
        <v>59.1</v>
      </c>
    </row>
    <row r="4228" spans="7:14" x14ac:dyDescent="0.25">
      <c r="G4228" s="3">
        <v>41552</v>
      </c>
      <c r="H4228" t="s">
        <v>86</v>
      </c>
      <c r="I4228" t="s">
        <v>11</v>
      </c>
      <c r="J4228">
        <v>2.5000000000000001E-2</v>
      </c>
      <c r="K4228">
        <v>3</v>
      </c>
      <c r="L4228" s="13">
        <f>VLOOKUP(I4228,FormProductsTable[],2,0)*(1-FormTransactionsTable[[#This Row],[Discount]])</f>
        <v>77.951250000000002</v>
      </c>
      <c r="M4228" s="14" t="str">
        <f>VLOOKUP(H4228,FormSalesRepTable[],2,0)</f>
        <v>South</v>
      </c>
      <c r="N4228" s="13">
        <f t="shared" si="68"/>
        <v>233.85</v>
      </c>
    </row>
    <row r="4229" spans="7:14" x14ac:dyDescent="0.25">
      <c r="G4229" s="3">
        <v>41505</v>
      </c>
      <c r="H4229" t="s">
        <v>83</v>
      </c>
      <c r="I4229" t="s">
        <v>33</v>
      </c>
      <c r="J4229">
        <v>0.02</v>
      </c>
      <c r="K4229">
        <v>2</v>
      </c>
      <c r="L4229" s="13">
        <f>VLOOKUP(I4229,FormProductsTable[],2,0)*(1-FormTransactionsTable[[#This Row],[Discount]])</f>
        <v>23.03</v>
      </c>
      <c r="M4229" s="14" t="str">
        <f>VLOOKUP(H4229,FormSalesRepTable[],2,0)</f>
        <v>East</v>
      </c>
      <c r="N4229" s="13">
        <f t="shared" si="68"/>
        <v>46.06</v>
      </c>
    </row>
    <row r="4230" spans="7:14" x14ac:dyDescent="0.25">
      <c r="G4230" s="3">
        <v>41579</v>
      </c>
      <c r="H4230" t="s">
        <v>76</v>
      </c>
      <c r="I4230" t="s">
        <v>12</v>
      </c>
      <c r="J4230">
        <v>0.02</v>
      </c>
      <c r="K4230">
        <v>2</v>
      </c>
      <c r="L4230" s="13">
        <f>VLOOKUP(I4230,FormProductsTable[],2,0)*(1-FormTransactionsTable[[#This Row],[Discount]])</f>
        <v>22.491</v>
      </c>
      <c r="M4230" s="14" t="str">
        <f>VLOOKUP(H4230,FormSalesRepTable[],2,0)</f>
        <v>MidWest</v>
      </c>
      <c r="N4230" s="13">
        <f t="shared" si="68"/>
        <v>44.98</v>
      </c>
    </row>
    <row r="4231" spans="7:14" x14ac:dyDescent="0.25">
      <c r="G4231" s="3">
        <v>41632</v>
      </c>
      <c r="H4231" t="s">
        <v>53</v>
      </c>
      <c r="I4231" t="s">
        <v>36</v>
      </c>
      <c r="J4231">
        <v>0</v>
      </c>
      <c r="K4231">
        <v>16</v>
      </c>
      <c r="L4231" s="13">
        <f>VLOOKUP(I4231,FormProductsTable[],2,0)*(1-FormTransactionsTable[[#This Row],[Discount]])</f>
        <v>25</v>
      </c>
      <c r="M4231" s="14" t="str">
        <f>VLOOKUP(H4231,FormSalesRepTable[],2,0)</f>
        <v>East</v>
      </c>
      <c r="N4231" s="13">
        <f t="shared" si="68"/>
        <v>400</v>
      </c>
    </row>
    <row r="4232" spans="7:14" x14ac:dyDescent="0.25">
      <c r="G4232" s="3">
        <v>41990</v>
      </c>
      <c r="H4232" t="s">
        <v>70</v>
      </c>
      <c r="I4232" t="s">
        <v>21</v>
      </c>
      <c r="J4232">
        <v>0.03</v>
      </c>
      <c r="K4232">
        <v>9</v>
      </c>
      <c r="L4232" s="13">
        <f>VLOOKUP(I4232,FormProductsTable[],2,0)*(1-FormTransactionsTable[[#This Row],[Discount]])</f>
        <v>24.25</v>
      </c>
      <c r="M4232" s="14" t="str">
        <f>VLOOKUP(H4232,FormSalesRepTable[],2,0)</f>
        <v>MidWest</v>
      </c>
      <c r="N4232" s="13">
        <f t="shared" si="68"/>
        <v>218.25</v>
      </c>
    </row>
    <row r="4233" spans="7:14" x14ac:dyDescent="0.25">
      <c r="G4233" s="3">
        <v>41596</v>
      </c>
      <c r="H4233" t="s">
        <v>23</v>
      </c>
      <c r="I4233" t="s">
        <v>12</v>
      </c>
      <c r="J4233">
        <v>0</v>
      </c>
      <c r="K4233">
        <v>3</v>
      </c>
      <c r="L4233" s="13">
        <f>VLOOKUP(I4233,FormProductsTable[],2,0)*(1-FormTransactionsTable[[#This Row],[Discount]])</f>
        <v>22.95</v>
      </c>
      <c r="M4233" s="14" t="str">
        <f>VLOOKUP(H4233,FormSalesRepTable[],2,0)</f>
        <v>MidWest</v>
      </c>
      <c r="N4233" s="13">
        <f t="shared" si="68"/>
        <v>68.849999999999994</v>
      </c>
    </row>
    <row r="4234" spans="7:14" x14ac:dyDescent="0.25">
      <c r="G4234" s="3">
        <v>41603</v>
      </c>
      <c r="H4234" t="s">
        <v>42</v>
      </c>
      <c r="I4234" t="s">
        <v>36</v>
      </c>
      <c r="J4234">
        <v>2.5000000000000001E-2</v>
      </c>
      <c r="K4234">
        <v>3</v>
      </c>
      <c r="L4234" s="13">
        <f>VLOOKUP(I4234,FormProductsTable[],2,0)*(1-FormTransactionsTable[[#This Row],[Discount]])</f>
        <v>24.375</v>
      </c>
      <c r="M4234" s="14" t="str">
        <f>VLOOKUP(H4234,FormSalesRepTable[],2,0)</f>
        <v>MidWest</v>
      </c>
      <c r="N4234" s="13">
        <f t="shared" si="68"/>
        <v>73.13</v>
      </c>
    </row>
    <row r="4235" spans="7:14" x14ac:dyDescent="0.25">
      <c r="G4235" s="3">
        <v>41775</v>
      </c>
      <c r="H4235" t="s">
        <v>84</v>
      </c>
      <c r="I4235" t="s">
        <v>7</v>
      </c>
      <c r="J4235">
        <v>0</v>
      </c>
      <c r="K4235">
        <v>1</v>
      </c>
      <c r="L4235" s="13">
        <f>VLOOKUP(I4235,FormProductsTable[],2,0)*(1-FormTransactionsTable[[#This Row],[Discount]])</f>
        <v>21</v>
      </c>
      <c r="M4235" s="14" t="str">
        <f>VLOOKUP(H4235,FormSalesRepTable[],2,0)</f>
        <v>West</v>
      </c>
      <c r="N4235" s="13">
        <f t="shared" si="68"/>
        <v>21</v>
      </c>
    </row>
    <row r="4236" spans="7:14" x14ac:dyDescent="0.25">
      <c r="G4236" s="3">
        <v>41564</v>
      </c>
      <c r="H4236" t="s">
        <v>68</v>
      </c>
      <c r="I4236" t="s">
        <v>36</v>
      </c>
      <c r="J4236">
        <v>0.02</v>
      </c>
      <c r="K4236">
        <v>4</v>
      </c>
      <c r="L4236" s="13">
        <f>VLOOKUP(I4236,FormProductsTable[],2,0)*(1-FormTransactionsTable[[#This Row],[Discount]])</f>
        <v>24.5</v>
      </c>
      <c r="M4236" s="14" t="str">
        <f>VLOOKUP(H4236,FormSalesRepTable[],2,0)</f>
        <v>MidWest</v>
      </c>
      <c r="N4236" s="13">
        <f t="shared" si="68"/>
        <v>98</v>
      </c>
    </row>
    <row r="4237" spans="7:14" x14ac:dyDescent="0.25">
      <c r="G4237" s="3">
        <v>41991</v>
      </c>
      <c r="H4237" t="s">
        <v>59</v>
      </c>
      <c r="I4237" t="s">
        <v>11</v>
      </c>
      <c r="J4237">
        <v>0.01</v>
      </c>
      <c r="K4237">
        <v>2</v>
      </c>
      <c r="L4237" s="13">
        <f>VLOOKUP(I4237,FormProductsTable[],2,0)*(1-FormTransactionsTable[[#This Row],[Discount]])</f>
        <v>79.150500000000008</v>
      </c>
      <c r="M4237" s="14" t="str">
        <f>VLOOKUP(H4237,FormSalesRepTable[],2,0)</f>
        <v>South</v>
      </c>
      <c r="N4237" s="13">
        <f t="shared" si="68"/>
        <v>158.30000000000001</v>
      </c>
    </row>
    <row r="4238" spans="7:14" x14ac:dyDescent="0.25">
      <c r="G4238" s="3">
        <v>41945</v>
      </c>
      <c r="H4238" t="s">
        <v>56</v>
      </c>
      <c r="I4238" t="s">
        <v>16</v>
      </c>
      <c r="J4238">
        <v>0</v>
      </c>
      <c r="K4238">
        <v>3</v>
      </c>
      <c r="L4238" s="13">
        <f>VLOOKUP(I4238,FormProductsTable[],2,0)*(1-FormTransactionsTable[[#This Row],[Discount]])</f>
        <v>19.95</v>
      </c>
      <c r="M4238" s="14" t="str">
        <f>VLOOKUP(H4238,FormSalesRepTable[],2,0)</f>
        <v>South</v>
      </c>
      <c r="N4238" s="13">
        <f t="shared" si="68"/>
        <v>59.85</v>
      </c>
    </row>
    <row r="4239" spans="7:14" x14ac:dyDescent="0.25">
      <c r="G4239" s="3">
        <v>41584</v>
      </c>
      <c r="H4239" t="s">
        <v>91</v>
      </c>
      <c r="I4239" t="s">
        <v>17</v>
      </c>
      <c r="J4239">
        <v>0.03</v>
      </c>
      <c r="K4239">
        <v>4</v>
      </c>
      <c r="L4239" s="13">
        <f>VLOOKUP(I4239,FormProductsTable[],2,0)*(1-FormTransactionsTable[[#This Row],[Discount]])</f>
        <v>22.261499999999998</v>
      </c>
      <c r="M4239" s="14" t="str">
        <f>VLOOKUP(H4239,FormSalesRepTable[],2,0)</f>
        <v>West</v>
      </c>
      <c r="N4239" s="13">
        <f t="shared" si="68"/>
        <v>89.05</v>
      </c>
    </row>
    <row r="4240" spans="7:14" x14ac:dyDescent="0.25">
      <c r="G4240" s="3">
        <v>41607</v>
      </c>
      <c r="H4240" t="s">
        <v>93</v>
      </c>
      <c r="I4240" t="s">
        <v>21</v>
      </c>
      <c r="J4240">
        <v>0</v>
      </c>
      <c r="K4240">
        <v>1</v>
      </c>
      <c r="L4240" s="13">
        <f>VLOOKUP(I4240,FormProductsTable[],2,0)*(1-FormTransactionsTable[[#This Row],[Discount]])</f>
        <v>25</v>
      </c>
      <c r="M4240" s="14" t="str">
        <f>VLOOKUP(H4240,FormSalesRepTable[],2,0)</f>
        <v>MidWest</v>
      </c>
      <c r="N4240" s="13">
        <f t="shared" si="68"/>
        <v>25</v>
      </c>
    </row>
    <row r="4241" spans="7:14" x14ac:dyDescent="0.25">
      <c r="G4241" s="3">
        <v>41996</v>
      </c>
      <c r="H4241" t="s">
        <v>49</v>
      </c>
      <c r="I4241" t="s">
        <v>16</v>
      </c>
      <c r="J4241">
        <v>0.03</v>
      </c>
      <c r="K4241">
        <v>11</v>
      </c>
      <c r="L4241" s="13">
        <f>VLOOKUP(I4241,FormProductsTable[],2,0)*(1-FormTransactionsTable[[#This Row],[Discount]])</f>
        <v>19.351499999999998</v>
      </c>
      <c r="M4241" s="14" t="str">
        <f>VLOOKUP(H4241,FormSalesRepTable[],2,0)</f>
        <v>MidWest</v>
      </c>
      <c r="N4241" s="13">
        <f t="shared" si="68"/>
        <v>212.87</v>
      </c>
    </row>
    <row r="4242" spans="7:14" x14ac:dyDescent="0.25">
      <c r="G4242" s="3">
        <v>41980</v>
      </c>
      <c r="H4242" t="s">
        <v>53</v>
      </c>
      <c r="I4242" t="s">
        <v>16</v>
      </c>
      <c r="J4242">
        <v>1.4999999999999999E-2</v>
      </c>
      <c r="K4242">
        <v>3</v>
      </c>
      <c r="L4242" s="13">
        <f>VLOOKUP(I4242,FormProductsTable[],2,0)*(1-FormTransactionsTable[[#This Row],[Discount]])</f>
        <v>19.650749999999999</v>
      </c>
      <c r="M4242" s="14" t="str">
        <f>VLOOKUP(H4242,FormSalesRepTable[],2,0)</f>
        <v>East</v>
      </c>
      <c r="N4242" s="13">
        <f t="shared" si="68"/>
        <v>58.95</v>
      </c>
    </row>
    <row r="4243" spans="7:14" x14ac:dyDescent="0.25">
      <c r="G4243" s="3">
        <v>41973</v>
      </c>
      <c r="H4243" t="s">
        <v>40</v>
      </c>
      <c r="I4243" t="s">
        <v>17</v>
      </c>
      <c r="J4243">
        <v>0</v>
      </c>
      <c r="K4243">
        <v>2</v>
      </c>
      <c r="L4243" s="13">
        <f>VLOOKUP(I4243,FormProductsTable[],2,0)*(1-FormTransactionsTable[[#This Row],[Discount]])</f>
        <v>22.95</v>
      </c>
      <c r="M4243" s="14" t="str">
        <f>VLOOKUP(H4243,FormSalesRepTable[],2,0)</f>
        <v>South</v>
      </c>
      <c r="N4243" s="13">
        <f t="shared" si="68"/>
        <v>45.9</v>
      </c>
    </row>
    <row r="4244" spans="7:14" x14ac:dyDescent="0.25">
      <c r="G4244" s="3">
        <v>41826</v>
      </c>
      <c r="H4244" t="s">
        <v>55</v>
      </c>
      <c r="I4244" t="s">
        <v>17</v>
      </c>
      <c r="J4244">
        <v>0.03</v>
      </c>
      <c r="K4244">
        <v>2</v>
      </c>
      <c r="L4244" s="13">
        <f>VLOOKUP(I4244,FormProductsTable[],2,0)*(1-FormTransactionsTable[[#This Row],[Discount]])</f>
        <v>22.261499999999998</v>
      </c>
      <c r="M4244" s="14" t="str">
        <f>VLOOKUP(H4244,FormSalesRepTable[],2,0)</f>
        <v>West</v>
      </c>
      <c r="N4244" s="13">
        <f t="shared" si="68"/>
        <v>44.52</v>
      </c>
    </row>
    <row r="4245" spans="7:14" x14ac:dyDescent="0.25">
      <c r="G4245" s="3">
        <v>41596</v>
      </c>
      <c r="H4245" t="s">
        <v>43</v>
      </c>
      <c r="I4245" t="s">
        <v>33</v>
      </c>
      <c r="J4245">
        <v>0</v>
      </c>
      <c r="K4245">
        <v>1</v>
      </c>
      <c r="L4245" s="13">
        <f>VLOOKUP(I4245,FormProductsTable[],2,0)*(1-FormTransactionsTable[[#This Row],[Discount]])</f>
        <v>23.5</v>
      </c>
      <c r="M4245" s="14" t="str">
        <f>VLOOKUP(H4245,FormSalesRepTable[],2,0)</f>
        <v>MidWest</v>
      </c>
      <c r="N4245" s="13">
        <f t="shared" si="68"/>
        <v>23.5</v>
      </c>
    </row>
    <row r="4246" spans="7:14" x14ac:dyDescent="0.25">
      <c r="G4246" s="3">
        <v>41601</v>
      </c>
      <c r="H4246" t="s">
        <v>54</v>
      </c>
      <c r="I4246" t="s">
        <v>33</v>
      </c>
      <c r="J4246">
        <v>0</v>
      </c>
      <c r="K4246">
        <v>1</v>
      </c>
      <c r="L4246" s="13">
        <f>VLOOKUP(I4246,FormProductsTable[],2,0)*(1-FormTransactionsTable[[#This Row],[Discount]])</f>
        <v>23.5</v>
      </c>
      <c r="M4246" s="14" t="str">
        <f>VLOOKUP(H4246,FormSalesRepTable[],2,0)</f>
        <v>South</v>
      </c>
      <c r="N4246" s="13">
        <f t="shared" si="68"/>
        <v>23.5</v>
      </c>
    </row>
    <row r="4247" spans="7:14" x14ac:dyDescent="0.25">
      <c r="G4247" s="3">
        <v>41969</v>
      </c>
      <c r="H4247" t="s">
        <v>59</v>
      </c>
      <c r="I4247" t="s">
        <v>24</v>
      </c>
      <c r="J4247">
        <v>1.4999999999999999E-2</v>
      </c>
      <c r="K4247">
        <v>2</v>
      </c>
      <c r="L4247" s="13">
        <f>VLOOKUP(I4247,FormProductsTable[],2,0)*(1-FormTransactionsTable[[#This Row],[Discount]])</f>
        <v>33.49</v>
      </c>
      <c r="M4247" s="14" t="str">
        <f>VLOOKUP(H4247,FormSalesRepTable[],2,0)</f>
        <v>South</v>
      </c>
      <c r="N4247" s="13">
        <f t="shared" si="68"/>
        <v>66.98</v>
      </c>
    </row>
    <row r="4248" spans="7:14" x14ac:dyDescent="0.25">
      <c r="G4248" s="3">
        <v>41573</v>
      </c>
      <c r="H4248" t="s">
        <v>29</v>
      </c>
      <c r="I4248" t="s">
        <v>11</v>
      </c>
      <c r="J4248">
        <v>0.01</v>
      </c>
      <c r="K4248">
        <v>2</v>
      </c>
      <c r="L4248" s="13">
        <f>VLOOKUP(I4248,FormProductsTable[],2,0)*(1-FormTransactionsTable[[#This Row],[Discount]])</f>
        <v>79.150500000000008</v>
      </c>
      <c r="M4248" s="14" t="str">
        <f>VLOOKUP(H4248,FormSalesRepTable[],2,0)</f>
        <v>East</v>
      </c>
      <c r="N4248" s="13">
        <f t="shared" si="68"/>
        <v>158.30000000000001</v>
      </c>
    </row>
    <row r="4249" spans="7:14" x14ac:dyDescent="0.25">
      <c r="G4249" s="3">
        <v>41585</v>
      </c>
      <c r="H4249" t="s">
        <v>48</v>
      </c>
      <c r="I4249" t="s">
        <v>17</v>
      </c>
      <c r="J4249">
        <v>0</v>
      </c>
      <c r="K4249">
        <v>14</v>
      </c>
      <c r="L4249" s="13">
        <f>VLOOKUP(I4249,FormProductsTable[],2,0)*(1-FormTransactionsTable[[#This Row],[Discount]])</f>
        <v>22.95</v>
      </c>
      <c r="M4249" s="14" t="str">
        <f>VLOOKUP(H4249,FormSalesRepTable[],2,0)</f>
        <v>West</v>
      </c>
      <c r="N4249" s="13">
        <f t="shared" si="68"/>
        <v>321.3</v>
      </c>
    </row>
    <row r="4250" spans="7:14" x14ac:dyDescent="0.25">
      <c r="G4250" s="3">
        <v>41622</v>
      </c>
      <c r="H4250" t="s">
        <v>25</v>
      </c>
      <c r="I4250" t="s">
        <v>17</v>
      </c>
      <c r="J4250">
        <v>0.02</v>
      </c>
      <c r="K4250">
        <v>1</v>
      </c>
      <c r="L4250" s="13">
        <f>VLOOKUP(I4250,FormProductsTable[],2,0)*(1-FormTransactionsTable[[#This Row],[Discount]])</f>
        <v>22.491</v>
      </c>
      <c r="M4250" s="14" t="str">
        <f>VLOOKUP(H4250,FormSalesRepTable[],2,0)</f>
        <v>West</v>
      </c>
      <c r="N4250" s="13">
        <f t="shared" si="68"/>
        <v>22.49</v>
      </c>
    </row>
    <row r="4251" spans="7:14" x14ac:dyDescent="0.25">
      <c r="G4251" s="3">
        <v>41950</v>
      </c>
      <c r="H4251" t="s">
        <v>10</v>
      </c>
      <c r="I4251" t="s">
        <v>12</v>
      </c>
      <c r="J4251">
        <v>1.4999999999999999E-2</v>
      </c>
      <c r="K4251">
        <v>3</v>
      </c>
      <c r="L4251" s="13">
        <f>VLOOKUP(I4251,FormProductsTable[],2,0)*(1-FormTransactionsTable[[#This Row],[Discount]])</f>
        <v>22.60575</v>
      </c>
      <c r="M4251" s="14" t="str">
        <f>VLOOKUP(H4251,FormSalesRepTable[],2,0)</f>
        <v>West</v>
      </c>
      <c r="N4251" s="13">
        <f t="shared" si="68"/>
        <v>67.819999999999993</v>
      </c>
    </row>
    <row r="4252" spans="7:14" x14ac:dyDescent="0.25">
      <c r="G4252" s="3">
        <v>41583</v>
      </c>
      <c r="H4252" t="s">
        <v>43</v>
      </c>
      <c r="I4252" t="s">
        <v>41</v>
      </c>
      <c r="J4252">
        <v>0.02</v>
      </c>
      <c r="K4252">
        <v>3</v>
      </c>
      <c r="L4252" s="13">
        <f>VLOOKUP(I4252,FormProductsTable[],2,0)*(1-FormTransactionsTable[[#This Row],[Discount]])</f>
        <v>18.62</v>
      </c>
      <c r="M4252" s="14" t="str">
        <f>VLOOKUP(H4252,FormSalesRepTable[],2,0)</f>
        <v>MidWest</v>
      </c>
      <c r="N4252" s="13">
        <f t="shared" si="68"/>
        <v>55.86</v>
      </c>
    </row>
    <row r="4253" spans="7:14" x14ac:dyDescent="0.25">
      <c r="G4253" s="3">
        <v>41496</v>
      </c>
      <c r="H4253" t="s">
        <v>70</v>
      </c>
      <c r="I4253" t="s">
        <v>24</v>
      </c>
      <c r="J4253">
        <v>1.4999999999999999E-2</v>
      </c>
      <c r="K4253">
        <v>1</v>
      </c>
      <c r="L4253" s="13">
        <f>VLOOKUP(I4253,FormProductsTable[],2,0)*(1-FormTransactionsTable[[#This Row],[Discount]])</f>
        <v>33.49</v>
      </c>
      <c r="M4253" s="14" t="str">
        <f>VLOOKUP(H4253,FormSalesRepTable[],2,0)</f>
        <v>MidWest</v>
      </c>
      <c r="N4253" s="13">
        <f t="shared" si="68"/>
        <v>33.49</v>
      </c>
    </row>
    <row r="4254" spans="7:14" x14ac:dyDescent="0.25">
      <c r="G4254" s="3">
        <v>41946</v>
      </c>
      <c r="H4254" t="s">
        <v>81</v>
      </c>
      <c r="I4254" t="s">
        <v>7</v>
      </c>
      <c r="J4254">
        <v>0.02</v>
      </c>
      <c r="K4254">
        <v>2</v>
      </c>
      <c r="L4254" s="13">
        <f>VLOOKUP(I4254,FormProductsTable[],2,0)*(1-FormTransactionsTable[[#This Row],[Discount]])</f>
        <v>20.58</v>
      </c>
      <c r="M4254" s="14" t="str">
        <f>VLOOKUP(H4254,FormSalesRepTable[],2,0)</f>
        <v>West</v>
      </c>
      <c r="N4254" s="13">
        <f t="shared" si="68"/>
        <v>41.16</v>
      </c>
    </row>
    <row r="4255" spans="7:14" x14ac:dyDescent="0.25">
      <c r="G4255" s="3">
        <v>41507</v>
      </c>
      <c r="H4255" t="s">
        <v>77</v>
      </c>
      <c r="I4255" t="s">
        <v>16</v>
      </c>
      <c r="J4255">
        <v>2.5000000000000001E-2</v>
      </c>
      <c r="K4255">
        <v>2</v>
      </c>
      <c r="L4255" s="13">
        <f>VLOOKUP(I4255,FormProductsTable[],2,0)*(1-FormTransactionsTable[[#This Row],[Discount]])</f>
        <v>19.451249999999998</v>
      </c>
      <c r="M4255" s="14" t="str">
        <f>VLOOKUP(H4255,FormSalesRepTable[],2,0)</f>
        <v>West</v>
      </c>
      <c r="N4255" s="13">
        <f t="shared" si="68"/>
        <v>38.9</v>
      </c>
    </row>
    <row r="4256" spans="7:14" x14ac:dyDescent="0.25">
      <c r="G4256" s="3">
        <v>41990</v>
      </c>
      <c r="H4256" t="s">
        <v>80</v>
      </c>
      <c r="I4256" t="s">
        <v>36</v>
      </c>
      <c r="J4256">
        <v>2.5000000000000001E-2</v>
      </c>
      <c r="K4256">
        <v>21</v>
      </c>
      <c r="L4256" s="13">
        <f>VLOOKUP(I4256,FormProductsTable[],2,0)*(1-FormTransactionsTable[[#This Row],[Discount]])</f>
        <v>24.375</v>
      </c>
      <c r="M4256" s="14" t="str">
        <f>VLOOKUP(H4256,FormSalesRepTable[],2,0)</f>
        <v>East</v>
      </c>
      <c r="N4256" s="13">
        <f t="shared" si="68"/>
        <v>511.88</v>
      </c>
    </row>
    <row r="4257" spans="7:14" x14ac:dyDescent="0.25">
      <c r="G4257" s="3">
        <v>41994</v>
      </c>
      <c r="H4257" t="s">
        <v>76</v>
      </c>
      <c r="I4257" t="s">
        <v>24</v>
      </c>
      <c r="J4257">
        <v>0</v>
      </c>
      <c r="K4257">
        <v>2</v>
      </c>
      <c r="L4257" s="13">
        <f>VLOOKUP(I4257,FormProductsTable[],2,0)*(1-FormTransactionsTable[[#This Row],[Discount]])</f>
        <v>34</v>
      </c>
      <c r="M4257" s="14" t="str">
        <f>VLOOKUP(H4257,FormSalesRepTable[],2,0)</f>
        <v>MidWest</v>
      </c>
      <c r="N4257" s="13">
        <f t="shared" si="68"/>
        <v>68</v>
      </c>
    </row>
    <row r="4258" spans="7:14" x14ac:dyDescent="0.25">
      <c r="G4258" s="3">
        <v>41689</v>
      </c>
      <c r="H4258" t="s">
        <v>47</v>
      </c>
      <c r="I4258" t="s">
        <v>33</v>
      </c>
      <c r="J4258">
        <v>0</v>
      </c>
      <c r="K4258">
        <v>3</v>
      </c>
      <c r="L4258" s="13">
        <f>VLOOKUP(I4258,FormProductsTable[],2,0)*(1-FormTransactionsTable[[#This Row],[Discount]])</f>
        <v>23.5</v>
      </c>
      <c r="M4258" s="14" t="str">
        <f>VLOOKUP(H4258,FormSalesRepTable[],2,0)</f>
        <v>MidWest</v>
      </c>
      <c r="N4258" s="13">
        <f t="shared" si="68"/>
        <v>70.5</v>
      </c>
    </row>
    <row r="4259" spans="7:14" x14ac:dyDescent="0.25">
      <c r="G4259" s="3">
        <v>41999</v>
      </c>
      <c r="H4259" t="s">
        <v>51</v>
      </c>
      <c r="I4259" t="s">
        <v>17</v>
      </c>
      <c r="J4259">
        <v>0</v>
      </c>
      <c r="K4259">
        <v>3</v>
      </c>
      <c r="L4259" s="13">
        <f>VLOOKUP(I4259,FormProductsTable[],2,0)*(1-FormTransactionsTable[[#This Row],[Discount]])</f>
        <v>22.95</v>
      </c>
      <c r="M4259" s="14" t="str">
        <f>VLOOKUP(H4259,FormSalesRepTable[],2,0)</f>
        <v>South</v>
      </c>
      <c r="N4259" s="13">
        <f t="shared" si="68"/>
        <v>68.849999999999994</v>
      </c>
    </row>
    <row r="4260" spans="7:14" x14ac:dyDescent="0.25">
      <c r="G4260" s="3">
        <v>41993</v>
      </c>
      <c r="H4260" t="s">
        <v>72</v>
      </c>
      <c r="I4260" t="s">
        <v>12</v>
      </c>
      <c r="J4260">
        <v>0</v>
      </c>
      <c r="K4260">
        <v>2</v>
      </c>
      <c r="L4260" s="13">
        <f>VLOOKUP(I4260,FormProductsTable[],2,0)*(1-FormTransactionsTable[[#This Row],[Discount]])</f>
        <v>22.95</v>
      </c>
      <c r="M4260" s="14" t="str">
        <f>VLOOKUP(H4260,FormSalesRepTable[],2,0)</f>
        <v>West</v>
      </c>
      <c r="N4260" s="13">
        <f t="shared" si="68"/>
        <v>45.9</v>
      </c>
    </row>
    <row r="4261" spans="7:14" x14ac:dyDescent="0.25">
      <c r="G4261" s="3">
        <v>42002</v>
      </c>
      <c r="H4261" t="s">
        <v>45</v>
      </c>
      <c r="I4261" t="s">
        <v>21</v>
      </c>
      <c r="J4261">
        <v>0</v>
      </c>
      <c r="K4261">
        <v>2</v>
      </c>
      <c r="L4261" s="13">
        <f>VLOOKUP(I4261,FormProductsTable[],2,0)*(1-FormTransactionsTable[[#This Row],[Discount]])</f>
        <v>25</v>
      </c>
      <c r="M4261" s="14" t="str">
        <f>VLOOKUP(H4261,FormSalesRepTable[],2,0)</f>
        <v>MidWest</v>
      </c>
      <c r="N4261" s="13">
        <f t="shared" si="68"/>
        <v>50</v>
      </c>
    </row>
    <row r="4262" spans="7:14" x14ac:dyDescent="0.25">
      <c r="G4262" s="3">
        <v>41282</v>
      </c>
      <c r="H4262" t="s">
        <v>39</v>
      </c>
      <c r="I4262" t="s">
        <v>24</v>
      </c>
      <c r="J4262">
        <v>0.02</v>
      </c>
      <c r="K4262">
        <v>2</v>
      </c>
      <c r="L4262" s="13">
        <f>VLOOKUP(I4262,FormProductsTable[],2,0)*(1-FormTransactionsTable[[#This Row],[Discount]])</f>
        <v>33.32</v>
      </c>
      <c r="M4262" s="14" t="str">
        <f>VLOOKUP(H4262,FormSalesRepTable[],2,0)</f>
        <v>East</v>
      </c>
      <c r="N4262" s="13">
        <f t="shared" si="68"/>
        <v>66.64</v>
      </c>
    </row>
    <row r="4263" spans="7:14" x14ac:dyDescent="0.25">
      <c r="G4263" s="3">
        <v>42003</v>
      </c>
      <c r="H4263" t="s">
        <v>18</v>
      </c>
      <c r="I4263" t="s">
        <v>17</v>
      </c>
      <c r="J4263">
        <v>0.02</v>
      </c>
      <c r="K4263">
        <v>3</v>
      </c>
      <c r="L4263" s="13">
        <f>VLOOKUP(I4263,FormProductsTable[],2,0)*(1-FormTransactionsTable[[#This Row],[Discount]])</f>
        <v>22.491</v>
      </c>
      <c r="M4263" s="14" t="str">
        <f>VLOOKUP(H4263,FormSalesRepTable[],2,0)</f>
        <v>East</v>
      </c>
      <c r="N4263" s="13">
        <f t="shared" si="68"/>
        <v>67.47</v>
      </c>
    </row>
    <row r="4264" spans="7:14" x14ac:dyDescent="0.25">
      <c r="G4264" s="3">
        <v>41584</v>
      </c>
      <c r="H4264" t="s">
        <v>63</v>
      </c>
      <c r="I4264" t="s">
        <v>16</v>
      </c>
      <c r="J4264">
        <v>0.03</v>
      </c>
      <c r="K4264">
        <v>3</v>
      </c>
      <c r="L4264" s="13">
        <f>VLOOKUP(I4264,FormProductsTable[],2,0)*(1-FormTransactionsTable[[#This Row],[Discount]])</f>
        <v>19.351499999999998</v>
      </c>
      <c r="M4264" s="14" t="str">
        <f>VLOOKUP(H4264,FormSalesRepTable[],2,0)</f>
        <v>MidWest</v>
      </c>
      <c r="N4264" s="13">
        <f t="shared" si="68"/>
        <v>58.05</v>
      </c>
    </row>
    <row r="4265" spans="7:14" x14ac:dyDescent="0.25">
      <c r="G4265" s="3">
        <v>41714</v>
      </c>
      <c r="H4265" t="s">
        <v>86</v>
      </c>
      <c r="I4265" t="s">
        <v>16</v>
      </c>
      <c r="J4265">
        <v>2.5000000000000001E-2</v>
      </c>
      <c r="K4265">
        <v>1</v>
      </c>
      <c r="L4265" s="13">
        <f>VLOOKUP(I4265,FormProductsTable[],2,0)*(1-FormTransactionsTable[[#This Row],[Discount]])</f>
        <v>19.451249999999998</v>
      </c>
      <c r="M4265" s="14" t="str">
        <f>VLOOKUP(H4265,FormSalesRepTable[],2,0)</f>
        <v>South</v>
      </c>
      <c r="N4265" s="13">
        <f t="shared" si="68"/>
        <v>19.45</v>
      </c>
    </row>
    <row r="4266" spans="7:14" x14ac:dyDescent="0.25">
      <c r="G4266" s="3">
        <v>41601</v>
      </c>
      <c r="H4266" t="s">
        <v>58</v>
      </c>
      <c r="I4266" t="s">
        <v>16</v>
      </c>
      <c r="J4266">
        <v>0</v>
      </c>
      <c r="K4266">
        <v>2</v>
      </c>
      <c r="L4266" s="13">
        <f>VLOOKUP(I4266,FormProductsTable[],2,0)*(1-FormTransactionsTable[[#This Row],[Discount]])</f>
        <v>19.95</v>
      </c>
      <c r="M4266" s="14" t="str">
        <f>VLOOKUP(H4266,FormSalesRepTable[],2,0)</f>
        <v>East</v>
      </c>
      <c r="N4266" s="13">
        <f t="shared" si="68"/>
        <v>39.9</v>
      </c>
    </row>
    <row r="4267" spans="7:14" x14ac:dyDescent="0.25">
      <c r="G4267" s="3">
        <v>41954</v>
      </c>
      <c r="H4267" t="s">
        <v>40</v>
      </c>
      <c r="I4267" t="s">
        <v>16</v>
      </c>
      <c r="J4267">
        <v>0.01</v>
      </c>
      <c r="K4267">
        <v>3</v>
      </c>
      <c r="L4267" s="13">
        <f>VLOOKUP(I4267,FormProductsTable[],2,0)*(1-FormTransactionsTable[[#This Row],[Discount]])</f>
        <v>19.750499999999999</v>
      </c>
      <c r="M4267" s="14" t="str">
        <f>VLOOKUP(H4267,FormSalesRepTable[],2,0)</f>
        <v>South</v>
      </c>
      <c r="N4267" s="13">
        <f t="shared" si="68"/>
        <v>59.25</v>
      </c>
    </row>
    <row r="4268" spans="7:14" x14ac:dyDescent="0.25">
      <c r="G4268" s="3">
        <v>41423</v>
      </c>
      <c r="H4268" t="s">
        <v>29</v>
      </c>
      <c r="I4268" t="s">
        <v>17</v>
      </c>
      <c r="J4268">
        <v>0</v>
      </c>
      <c r="K4268">
        <v>1</v>
      </c>
      <c r="L4268" s="13">
        <f>VLOOKUP(I4268,FormProductsTable[],2,0)*(1-FormTransactionsTable[[#This Row],[Discount]])</f>
        <v>22.95</v>
      </c>
      <c r="M4268" s="14" t="str">
        <f>VLOOKUP(H4268,FormSalesRepTable[],2,0)</f>
        <v>East</v>
      </c>
      <c r="N4268" s="13">
        <f t="shared" si="68"/>
        <v>22.95</v>
      </c>
    </row>
    <row r="4269" spans="7:14" x14ac:dyDescent="0.25">
      <c r="G4269" s="3">
        <v>41974</v>
      </c>
      <c r="H4269" t="s">
        <v>59</v>
      </c>
      <c r="I4269" t="s">
        <v>7</v>
      </c>
      <c r="J4269">
        <v>0</v>
      </c>
      <c r="K4269">
        <v>1</v>
      </c>
      <c r="L4269" s="13">
        <f>VLOOKUP(I4269,FormProductsTable[],2,0)*(1-FormTransactionsTable[[#This Row],[Discount]])</f>
        <v>21</v>
      </c>
      <c r="M4269" s="14" t="str">
        <f>VLOOKUP(H4269,FormSalesRepTable[],2,0)</f>
        <v>South</v>
      </c>
      <c r="N4269" s="13">
        <f t="shared" si="68"/>
        <v>21</v>
      </c>
    </row>
    <row r="4270" spans="7:14" x14ac:dyDescent="0.25">
      <c r="G4270" s="3">
        <v>41969</v>
      </c>
      <c r="H4270" t="s">
        <v>43</v>
      </c>
      <c r="I4270" t="s">
        <v>12</v>
      </c>
      <c r="J4270">
        <v>1.4999999999999999E-2</v>
      </c>
      <c r="K4270">
        <v>2</v>
      </c>
      <c r="L4270" s="13">
        <f>VLOOKUP(I4270,FormProductsTable[],2,0)*(1-FormTransactionsTable[[#This Row],[Discount]])</f>
        <v>22.60575</v>
      </c>
      <c r="M4270" s="14" t="str">
        <f>VLOOKUP(H4270,FormSalesRepTable[],2,0)</f>
        <v>MidWest</v>
      </c>
      <c r="N4270" s="13">
        <f t="shared" si="68"/>
        <v>45.21</v>
      </c>
    </row>
    <row r="4271" spans="7:14" x14ac:dyDescent="0.25">
      <c r="G4271" s="3">
        <v>41988</v>
      </c>
      <c r="H4271" t="s">
        <v>15</v>
      </c>
      <c r="I4271" t="s">
        <v>41</v>
      </c>
      <c r="J4271">
        <v>0</v>
      </c>
      <c r="K4271">
        <v>1</v>
      </c>
      <c r="L4271" s="13">
        <f>VLOOKUP(I4271,FormProductsTable[],2,0)*(1-FormTransactionsTable[[#This Row],[Discount]])</f>
        <v>19</v>
      </c>
      <c r="M4271" s="14" t="str">
        <f>VLOOKUP(H4271,FormSalesRepTable[],2,0)</f>
        <v>MidWest</v>
      </c>
      <c r="N4271" s="13">
        <f t="shared" si="68"/>
        <v>19</v>
      </c>
    </row>
    <row r="4272" spans="7:14" x14ac:dyDescent="0.25">
      <c r="G4272" s="3">
        <v>41628</v>
      </c>
      <c r="H4272" t="s">
        <v>15</v>
      </c>
      <c r="I4272" t="s">
        <v>36</v>
      </c>
      <c r="J4272">
        <v>0</v>
      </c>
      <c r="K4272">
        <v>3</v>
      </c>
      <c r="L4272" s="13">
        <f>VLOOKUP(I4272,FormProductsTable[],2,0)*(1-FormTransactionsTable[[#This Row],[Discount]])</f>
        <v>25</v>
      </c>
      <c r="M4272" s="14" t="str">
        <f>VLOOKUP(H4272,FormSalesRepTable[],2,0)</f>
        <v>MidWest</v>
      </c>
      <c r="N4272" s="13">
        <f t="shared" si="68"/>
        <v>75</v>
      </c>
    </row>
    <row r="4273" spans="7:14" x14ac:dyDescent="0.25">
      <c r="G4273" s="3">
        <v>41291</v>
      </c>
      <c r="H4273" t="s">
        <v>52</v>
      </c>
      <c r="I4273" t="s">
        <v>16</v>
      </c>
      <c r="J4273">
        <v>1.4999999999999999E-2</v>
      </c>
      <c r="K4273">
        <v>2</v>
      </c>
      <c r="L4273" s="13">
        <f>VLOOKUP(I4273,FormProductsTable[],2,0)*(1-FormTransactionsTable[[#This Row],[Discount]])</f>
        <v>19.650749999999999</v>
      </c>
      <c r="M4273" s="14" t="str">
        <f>VLOOKUP(H4273,FormSalesRepTable[],2,0)</f>
        <v>West</v>
      </c>
      <c r="N4273" s="13">
        <f t="shared" si="68"/>
        <v>39.299999999999997</v>
      </c>
    </row>
    <row r="4274" spans="7:14" x14ac:dyDescent="0.25">
      <c r="G4274" s="3">
        <v>41596</v>
      </c>
      <c r="H4274" t="s">
        <v>56</v>
      </c>
      <c r="I4274" t="s">
        <v>12</v>
      </c>
      <c r="J4274">
        <v>0.01</v>
      </c>
      <c r="K4274">
        <v>3</v>
      </c>
      <c r="L4274" s="13">
        <f>VLOOKUP(I4274,FormProductsTable[],2,0)*(1-FormTransactionsTable[[#This Row],[Discount]])</f>
        <v>22.720499999999998</v>
      </c>
      <c r="M4274" s="14" t="str">
        <f>VLOOKUP(H4274,FormSalesRepTable[],2,0)</f>
        <v>South</v>
      </c>
      <c r="N4274" s="13">
        <f t="shared" si="68"/>
        <v>68.16</v>
      </c>
    </row>
    <row r="4275" spans="7:14" x14ac:dyDescent="0.25">
      <c r="G4275" s="3">
        <v>41669</v>
      </c>
      <c r="H4275" t="s">
        <v>34</v>
      </c>
      <c r="I4275" t="s">
        <v>24</v>
      </c>
      <c r="J4275">
        <v>0.03</v>
      </c>
      <c r="K4275">
        <v>1</v>
      </c>
      <c r="L4275" s="13">
        <f>VLOOKUP(I4275,FormProductsTable[],2,0)*(1-FormTransactionsTable[[#This Row],[Discount]])</f>
        <v>32.979999999999997</v>
      </c>
      <c r="M4275" s="14" t="str">
        <f>VLOOKUP(H4275,FormSalesRepTable[],2,0)</f>
        <v>MidWest</v>
      </c>
      <c r="N4275" s="13">
        <f t="shared" si="68"/>
        <v>32.979999999999997</v>
      </c>
    </row>
    <row r="4276" spans="7:14" x14ac:dyDescent="0.25">
      <c r="G4276" s="3">
        <v>41585</v>
      </c>
      <c r="H4276" t="s">
        <v>23</v>
      </c>
      <c r="I4276" t="s">
        <v>7</v>
      </c>
      <c r="J4276">
        <v>0</v>
      </c>
      <c r="K4276">
        <v>4</v>
      </c>
      <c r="L4276" s="13">
        <f>VLOOKUP(I4276,FormProductsTable[],2,0)*(1-FormTransactionsTable[[#This Row],[Discount]])</f>
        <v>21</v>
      </c>
      <c r="M4276" s="14" t="str">
        <f>VLOOKUP(H4276,FormSalesRepTable[],2,0)</f>
        <v>MidWest</v>
      </c>
      <c r="N4276" s="13">
        <f t="shared" si="68"/>
        <v>84</v>
      </c>
    </row>
    <row r="4277" spans="7:14" x14ac:dyDescent="0.25">
      <c r="G4277" s="3">
        <v>41598</v>
      </c>
      <c r="H4277" t="s">
        <v>40</v>
      </c>
      <c r="I4277" t="s">
        <v>33</v>
      </c>
      <c r="J4277">
        <v>1.4999999999999999E-2</v>
      </c>
      <c r="K4277">
        <v>4</v>
      </c>
      <c r="L4277" s="13">
        <f>VLOOKUP(I4277,FormProductsTable[],2,0)*(1-FormTransactionsTable[[#This Row],[Discount]])</f>
        <v>23.147500000000001</v>
      </c>
      <c r="M4277" s="14" t="str">
        <f>VLOOKUP(H4277,FormSalesRepTable[],2,0)</f>
        <v>South</v>
      </c>
      <c r="N4277" s="13">
        <f t="shared" si="68"/>
        <v>92.59</v>
      </c>
    </row>
    <row r="4278" spans="7:14" x14ac:dyDescent="0.25">
      <c r="G4278" s="3">
        <v>41614</v>
      </c>
      <c r="H4278" t="s">
        <v>86</v>
      </c>
      <c r="I4278" t="s">
        <v>24</v>
      </c>
      <c r="J4278">
        <v>0</v>
      </c>
      <c r="K4278">
        <v>3</v>
      </c>
      <c r="L4278" s="13">
        <f>VLOOKUP(I4278,FormProductsTable[],2,0)*(1-FormTransactionsTable[[#This Row],[Discount]])</f>
        <v>34</v>
      </c>
      <c r="M4278" s="14" t="str">
        <f>VLOOKUP(H4278,FormSalesRepTable[],2,0)</f>
        <v>South</v>
      </c>
      <c r="N4278" s="13">
        <f t="shared" si="68"/>
        <v>102</v>
      </c>
    </row>
    <row r="4279" spans="7:14" x14ac:dyDescent="0.25">
      <c r="G4279" s="3">
        <v>41987</v>
      </c>
      <c r="H4279" t="s">
        <v>76</v>
      </c>
      <c r="I4279" t="s">
        <v>7</v>
      </c>
      <c r="J4279">
        <v>0</v>
      </c>
      <c r="K4279">
        <v>3</v>
      </c>
      <c r="L4279" s="13">
        <f>VLOOKUP(I4279,FormProductsTable[],2,0)*(1-FormTransactionsTable[[#This Row],[Discount]])</f>
        <v>21</v>
      </c>
      <c r="M4279" s="14" t="str">
        <f>VLOOKUP(H4279,FormSalesRepTable[],2,0)</f>
        <v>MidWest</v>
      </c>
      <c r="N4279" s="13">
        <f t="shared" si="68"/>
        <v>63</v>
      </c>
    </row>
    <row r="4280" spans="7:14" x14ac:dyDescent="0.25">
      <c r="G4280" s="3">
        <v>41590</v>
      </c>
      <c r="H4280" t="s">
        <v>67</v>
      </c>
      <c r="I4280" t="s">
        <v>12</v>
      </c>
      <c r="J4280">
        <v>0.03</v>
      </c>
      <c r="K4280">
        <v>3</v>
      </c>
      <c r="L4280" s="13">
        <f>VLOOKUP(I4280,FormProductsTable[],2,0)*(1-FormTransactionsTable[[#This Row],[Discount]])</f>
        <v>22.261499999999998</v>
      </c>
      <c r="M4280" s="14" t="str">
        <f>VLOOKUP(H4280,FormSalesRepTable[],2,0)</f>
        <v>West</v>
      </c>
      <c r="N4280" s="13">
        <f t="shared" si="68"/>
        <v>66.78</v>
      </c>
    </row>
    <row r="4281" spans="7:14" x14ac:dyDescent="0.25">
      <c r="G4281" s="3">
        <v>41960</v>
      </c>
      <c r="H4281" t="s">
        <v>71</v>
      </c>
      <c r="I4281" t="s">
        <v>12</v>
      </c>
      <c r="J4281">
        <v>0.01</v>
      </c>
      <c r="K4281">
        <v>2</v>
      </c>
      <c r="L4281" s="13">
        <f>VLOOKUP(I4281,FormProductsTable[],2,0)*(1-FormTransactionsTable[[#This Row],[Discount]])</f>
        <v>22.720499999999998</v>
      </c>
      <c r="M4281" s="14" t="str">
        <f>VLOOKUP(H4281,FormSalesRepTable[],2,0)</f>
        <v>East</v>
      </c>
      <c r="N4281" s="13">
        <f t="shared" si="68"/>
        <v>45.44</v>
      </c>
    </row>
    <row r="4282" spans="7:14" x14ac:dyDescent="0.25">
      <c r="G4282" s="3">
        <v>41990</v>
      </c>
      <c r="H4282" t="s">
        <v>91</v>
      </c>
      <c r="I4282" t="s">
        <v>30</v>
      </c>
      <c r="J4282">
        <v>0</v>
      </c>
      <c r="K4282">
        <v>4</v>
      </c>
      <c r="L4282" s="13">
        <f>VLOOKUP(I4282,FormProductsTable[],2,0)*(1-FormTransactionsTable[[#This Row],[Discount]])</f>
        <v>30</v>
      </c>
      <c r="M4282" s="14" t="str">
        <f>VLOOKUP(H4282,FormSalesRepTable[],2,0)</f>
        <v>West</v>
      </c>
      <c r="N4282" s="13">
        <f t="shared" si="68"/>
        <v>120</v>
      </c>
    </row>
    <row r="4283" spans="7:14" x14ac:dyDescent="0.25">
      <c r="G4283" s="3">
        <v>41605</v>
      </c>
      <c r="H4283" t="s">
        <v>44</v>
      </c>
      <c r="I4283" t="s">
        <v>27</v>
      </c>
      <c r="J4283">
        <v>0</v>
      </c>
      <c r="K4283">
        <v>2</v>
      </c>
      <c r="L4283" s="13">
        <f>VLOOKUP(I4283,FormProductsTable[],2,0)*(1-FormTransactionsTable[[#This Row],[Discount]])</f>
        <v>27.5</v>
      </c>
      <c r="M4283" s="14" t="str">
        <f>VLOOKUP(H4283,FormSalesRepTable[],2,0)</f>
        <v>MidWest</v>
      </c>
      <c r="N4283" s="13">
        <f t="shared" si="68"/>
        <v>55</v>
      </c>
    </row>
    <row r="4284" spans="7:14" x14ac:dyDescent="0.25">
      <c r="G4284" s="3">
        <v>41987</v>
      </c>
      <c r="H4284" t="s">
        <v>55</v>
      </c>
      <c r="I4284" t="s">
        <v>24</v>
      </c>
      <c r="J4284">
        <v>0</v>
      </c>
      <c r="K4284">
        <v>3</v>
      </c>
      <c r="L4284" s="13">
        <f>VLOOKUP(I4284,FormProductsTable[],2,0)*(1-FormTransactionsTable[[#This Row],[Discount]])</f>
        <v>34</v>
      </c>
      <c r="M4284" s="14" t="str">
        <f>VLOOKUP(H4284,FormSalesRepTable[],2,0)</f>
        <v>West</v>
      </c>
      <c r="N4284" s="13">
        <f t="shared" si="68"/>
        <v>102</v>
      </c>
    </row>
    <row r="4285" spans="7:14" x14ac:dyDescent="0.25">
      <c r="G4285" s="3">
        <v>41944</v>
      </c>
      <c r="H4285" t="s">
        <v>94</v>
      </c>
      <c r="I4285" t="s">
        <v>17</v>
      </c>
      <c r="J4285">
        <v>2.5000000000000001E-2</v>
      </c>
      <c r="K4285">
        <v>2</v>
      </c>
      <c r="L4285" s="13">
        <f>VLOOKUP(I4285,FormProductsTable[],2,0)*(1-FormTransactionsTable[[#This Row],[Discount]])</f>
        <v>22.376249999999999</v>
      </c>
      <c r="M4285" s="14" t="str">
        <f>VLOOKUP(H4285,FormSalesRepTable[],2,0)</f>
        <v>South</v>
      </c>
      <c r="N4285" s="13">
        <f t="shared" si="68"/>
        <v>44.75</v>
      </c>
    </row>
    <row r="4286" spans="7:14" x14ac:dyDescent="0.25">
      <c r="G4286" s="3">
        <v>41733</v>
      </c>
      <c r="H4286" t="s">
        <v>56</v>
      </c>
      <c r="I4286" t="s">
        <v>24</v>
      </c>
      <c r="J4286">
        <v>2.5000000000000001E-2</v>
      </c>
      <c r="K4286">
        <v>1</v>
      </c>
      <c r="L4286" s="13">
        <f>VLOOKUP(I4286,FormProductsTable[],2,0)*(1-FormTransactionsTable[[#This Row],[Discount]])</f>
        <v>33.15</v>
      </c>
      <c r="M4286" s="14" t="str">
        <f>VLOOKUP(H4286,FormSalesRepTable[],2,0)</f>
        <v>South</v>
      </c>
      <c r="N4286" s="13">
        <f t="shared" si="68"/>
        <v>33.15</v>
      </c>
    </row>
    <row r="4287" spans="7:14" x14ac:dyDescent="0.25">
      <c r="G4287" s="3">
        <v>41600</v>
      </c>
      <c r="H4287" t="s">
        <v>80</v>
      </c>
      <c r="I4287" t="s">
        <v>16</v>
      </c>
      <c r="J4287">
        <v>0</v>
      </c>
      <c r="K4287">
        <v>3</v>
      </c>
      <c r="L4287" s="13">
        <f>VLOOKUP(I4287,FormProductsTable[],2,0)*(1-FormTransactionsTable[[#This Row],[Discount]])</f>
        <v>19.95</v>
      </c>
      <c r="M4287" s="14" t="str">
        <f>VLOOKUP(H4287,FormSalesRepTable[],2,0)</f>
        <v>East</v>
      </c>
      <c r="N4287" s="13">
        <f t="shared" si="68"/>
        <v>59.85</v>
      </c>
    </row>
    <row r="4288" spans="7:14" x14ac:dyDescent="0.25">
      <c r="G4288" s="3">
        <v>41835</v>
      </c>
      <c r="H4288" t="s">
        <v>66</v>
      </c>
      <c r="I4288" t="s">
        <v>21</v>
      </c>
      <c r="J4288">
        <v>0</v>
      </c>
      <c r="K4288">
        <v>3</v>
      </c>
      <c r="L4288" s="13">
        <f>VLOOKUP(I4288,FormProductsTable[],2,0)*(1-FormTransactionsTable[[#This Row],[Discount]])</f>
        <v>25</v>
      </c>
      <c r="M4288" s="14" t="str">
        <f>VLOOKUP(H4288,FormSalesRepTable[],2,0)</f>
        <v>West</v>
      </c>
      <c r="N4288" s="13">
        <f t="shared" si="68"/>
        <v>75</v>
      </c>
    </row>
    <row r="4289" spans="7:14" x14ac:dyDescent="0.25">
      <c r="G4289" s="3">
        <v>41977</v>
      </c>
      <c r="H4289" t="s">
        <v>18</v>
      </c>
      <c r="I4289" t="s">
        <v>21</v>
      </c>
      <c r="J4289">
        <v>0.01</v>
      </c>
      <c r="K4289">
        <v>3</v>
      </c>
      <c r="L4289" s="13">
        <f>VLOOKUP(I4289,FormProductsTable[],2,0)*(1-FormTransactionsTable[[#This Row],[Discount]])</f>
        <v>24.75</v>
      </c>
      <c r="M4289" s="14" t="str">
        <f>VLOOKUP(H4289,FormSalesRepTable[],2,0)</f>
        <v>East</v>
      </c>
      <c r="N4289" s="13">
        <f t="shared" si="68"/>
        <v>74.25</v>
      </c>
    </row>
    <row r="4290" spans="7:14" x14ac:dyDescent="0.25">
      <c r="G4290" s="3">
        <v>41607</v>
      </c>
      <c r="H4290" t="s">
        <v>61</v>
      </c>
      <c r="I4290" t="s">
        <v>36</v>
      </c>
      <c r="J4290">
        <v>0</v>
      </c>
      <c r="K4290">
        <v>2</v>
      </c>
      <c r="L4290" s="13">
        <f>VLOOKUP(I4290,FormProductsTable[],2,0)*(1-FormTransactionsTable[[#This Row],[Discount]])</f>
        <v>25</v>
      </c>
      <c r="M4290" s="14" t="str">
        <f>VLOOKUP(H4290,FormSalesRepTable[],2,0)</f>
        <v>East</v>
      </c>
      <c r="N4290" s="13">
        <f t="shared" si="68"/>
        <v>50</v>
      </c>
    </row>
    <row r="4291" spans="7:14" x14ac:dyDescent="0.25">
      <c r="G4291" s="3">
        <v>41930</v>
      </c>
      <c r="H4291" t="s">
        <v>76</v>
      </c>
      <c r="I4291" t="s">
        <v>11</v>
      </c>
      <c r="J4291">
        <v>0</v>
      </c>
      <c r="K4291">
        <v>3</v>
      </c>
      <c r="L4291" s="13">
        <f>VLOOKUP(I4291,FormProductsTable[],2,0)*(1-FormTransactionsTable[[#This Row],[Discount]])</f>
        <v>79.95</v>
      </c>
      <c r="M4291" s="14" t="str">
        <f>VLOOKUP(H4291,FormSalesRepTable[],2,0)</f>
        <v>MidWest</v>
      </c>
      <c r="N4291" s="13">
        <f t="shared" ref="N4291:N4354" si="69">ROUND(L4291*K4291,2)</f>
        <v>239.85</v>
      </c>
    </row>
    <row r="4292" spans="7:14" x14ac:dyDescent="0.25">
      <c r="G4292" s="3">
        <v>41630</v>
      </c>
      <c r="H4292" t="s">
        <v>43</v>
      </c>
      <c r="I4292" t="s">
        <v>16</v>
      </c>
      <c r="J4292">
        <v>0</v>
      </c>
      <c r="K4292">
        <v>3</v>
      </c>
      <c r="L4292" s="13">
        <f>VLOOKUP(I4292,FormProductsTable[],2,0)*(1-FormTransactionsTable[[#This Row],[Discount]])</f>
        <v>19.95</v>
      </c>
      <c r="M4292" s="14" t="str">
        <f>VLOOKUP(H4292,FormSalesRepTable[],2,0)</f>
        <v>MidWest</v>
      </c>
      <c r="N4292" s="13">
        <f t="shared" si="69"/>
        <v>59.85</v>
      </c>
    </row>
    <row r="4293" spans="7:14" x14ac:dyDescent="0.25">
      <c r="G4293" s="3">
        <v>41949</v>
      </c>
      <c r="H4293" t="s">
        <v>85</v>
      </c>
      <c r="I4293" t="s">
        <v>16</v>
      </c>
      <c r="J4293">
        <v>2.5000000000000001E-2</v>
      </c>
      <c r="K4293">
        <v>3</v>
      </c>
      <c r="L4293" s="13">
        <f>VLOOKUP(I4293,FormProductsTable[],2,0)*(1-FormTransactionsTable[[#This Row],[Discount]])</f>
        <v>19.451249999999998</v>
      </c>
      <c r="M4293" s="14" t="str">
        <f>VLOOKUP(H4293,FormSalesRepTable[],2,0)</f>
        <v>West</v>
      </c>
      <c r="N4293" s="13">
        <f t="shared" si="69"/>
        <v>58.35</v>
      </c>
    </row>
    <row r="4294" spans="7:14" x14ac:dyDescent="0.25">
      <c r="G4294" s="3">
        <v>41999</v>
      </c>
      <c r="H4294" t="s">
        <v>26</v>
      </c>
      <c r="I4294" t="s">
        <v>36</v>
      </c>
      <c r="J4294">
        <v>0</v>
      </c>
      <c r="K4294">
        <v>3</v>
      </c>
      <c r="L4294" s="13">
        <f>VLOOKUP(I4294,FormProductsTable[],2,0)*(1-FormTransactionsTable[[#This Row],[Discount]])</f>
        <v>25</v>
      </c>
      <c r="M4294" s="14" t="str">
        <f>VLOOKUP(H4294,FormSalesRepTable[],2,0)</f>
        <v>MidWest</v>
      </c>
      <c r="N4294" s="13">
        <f t="shared" si="69"/>
        <v>75</v>
      </c>
    </row>
    <row r="4295" spans="7:14" x14ac:dyDescent="0.25">
      <c r="G4295" s="3">
        <v>41825</v>
      </c>
      <c r="H4295" t="s">
        <v>84</v>
      </c>
      <c r="I4295" t="s">
        <v>16</v>
      </c>
      <c r="J4295">
        <v>0</v>
      </c>
      <c r="K4295">
        <v>2</v>
      </c>
      <c r="L4295" s="13">
        <f>VLOOKUP(I4295,FormProductsTable[],2,0)*(1-FormTransactionsTable[[#This Row],[Discount]])</f>
        <v>19.95</v>
      </c>
      <c r="M4295" s="14" t="str">
        <f>VLOOKUP(H4295,FormSalesRepTable[],2,0)</f>
        <v>West</v>
      </c>
      <c r="N4295" s="13">
        <f t="shared" si="69"/>
        <v>39.9</v>
      </c>
    </row>
    <row r="4296" spans="7:14" x14ac:dyDescent="0.25">
      <c r="G4296" s="3">
        <v>41592</v>
      </c>
      <c r="H4296" t="s">
        <v>89</v>
      </c>
      <c r="I4296" t="s">
        <v>36</v>
      </c>
      <c r="J4296">
        <v>0.03</v>
      </c>
      <c r="K4296">
        <v>1</v>
      </c>
      <c r="L4296" s="13">
        <f>VLOOKUP(I4296,FormProductsTable[],2,0)*(1-FormTransactionsTable[[#This Row],[Discount]])</f>
        <v>24.25</v>
      </c>
      <c r="M4296" s="14" t="str">
        <f>VLOOKUP(H4296,FormSalesRepTable[],2,0)</f>
        <v>West</v>
      </c>
      <c r="N4296" s="13">
        <f t="shared" si="69"/>
        <v>24.25</v>
      </c>
    </row>
    <row r="4297" spans="7:14" x14ac:dyDescent="0.25">
      <c r="G4297" s="3">
        <v>41959</v>
      </c>
      <c r="H4297" t="s">
        <v>34</v>
      </c>
      <c r="I4297" t="s">
        <v>16</v>
      </c>
      <c r="J4297">
        <v>0.03</v>
      </c>
      <c r="K4297">
        <v>2</v>
      </c>
      <c r="L4297" s="13">
        <f>VLOOKUP(I4297,FormProductsTable[],2,0)*(1-FormTransactionsTable[[#This Row],[Discount]])</f>
        <v>19.351499999999998</v>
      </c>
      <c r="M4297" s="14" t="str">
        <f>VLOOKUP(H4297,FormSalesRepTable[],2,0)</f>
        <v>MidWest</v>
      </c>
      <c r="N4297" s="13">
        <f t="shared" si="69"/>
        <v>38.700000000000003</v>
      </c>
    </row>
    <row r="4298" spans="7:14" x14ac:dyDescent="0.25">
      <c r="G4298" s="3">
        <v>41738</v>
      </c>
      <c r="H4298" t="s">
        <v>67</v>
      </c>
      <c r="I4298" t="s">
        <v>16</v>
      </c>
      <c r="J4298">
        <v>0.02</v>
      </c>
      <c r="K4298">
        <v>2</v>
      </c>
      <c r="L4298" s="13">
        <f>VLOOKUP(I4298,FormProductsTable[],2,0)*(1-FormTransactionsTable[[#This Row],[Discount]])</f>
        <v>19.550999999999998</v>
      </c>
      <c r="M4298" s="14" t="str">
        <f>VLOOKUP(H4298,FormSalesRepTable[],2,0)</f>
        <v>West</v>
      </c>
      <c r="N4298" s="13">
        <f t="shared" si="69"/>
        <v>39.1</v>
      </c>
    </row>
    <row r="4299" spans="7:14" x14ac:dyDescent="0.25">
      <c r="G4299" s="3">
        <v>41986</v>
      </c>
      <c r="H4299" t="s">
        <v>86</v>
      </c>
      <c r="I4299" t="s">
        <v>7</v>
      </c>
      <c r="J4299">
        <v>0.03</v>
      </c>
      <c r="K4299">
        <v>3</v>
      </c>
      <c r="L4299" s="13">
        <f>VLOOKUP(I4299,FormProductsTable[],2,0)*(1-FormTransactionsTable[[#This Row],[Discount]])</f>
        <v>20.37</v>
      </c>
      <c r="M4299" s="14" t="str">
        <f>VLOOKUP(H4299,FormSalesRepTable[],2,0)</f>
        <v>South</v>
      </c>
      <c r="N4299" s="13">
        <f t="shared" si="69"/>
        <v>61.11</v>
      </c>
    </row>
    <row r="4300" spans="7:14" x14ac:dyDescent="0.25">
      <c r="G4300" s="3">
        <v>41625</v>
      </c>
      <c r="H4300" t="s">
        <v>45</v>
      </c>
      <c r="I4300" t="s">
        <v>27</v>
      </c>
      <c r="J4300">
        <v>0</v>
      </c>
      <c r="K4300">
        <v>2</v>
      </c>
      <c r="L4300" s="13">
        <f>VLOOKUP(I4300,FormProductsTable[],2,0)*(1-FormTransactionsTable[[#This Row],[Discount]])</f>
        <v>27.5</v>
      </c>
      <c r="M4300" s="14" t="str">
        <f>VLOOKUP(H4300,FormSalesRepTable[],2,0)</f>
        <v>MidWest</v>
      </c>
      <c r="N4300" s="13">
        <f t="shared" si="69"/>
        <v>55</v>
      </c>
    </row>
    <row r="4301" spans="7:14" x14ac:dyDescent="0.25">
      <c r="G4301" s="3">
        <v>41579</v>
      </c>
      <c r="H4301" t="s">
        <v>89</v>
      </c>
      <c r="I4301" t="s">
        <v>21</v>
      </c>
      <c r="J4301">
        <v>0</v>
      </c>
      <c r="K4301">
        <v>3</v>
      </c>
      <c r="L4301" s="13">
        <f>VLOOKUP(I4301,FormProductsTable[],2,0)*(1-FormTransactionsTable[[#This Row],[Discount]])</f>
        <v>25</v>
      </c>
      <c r="M4301" s="14" t="str">
        <f>VLOOKUP(H4301,FormSalesRepTable[],2,0)</f>
        <v>West</v>
      </c>
      <c r="N4301" s="13">
        <f t="shared" si="69"/>
        <v>75</v>
      </c>
    </row>
    <row r="4302" spans="7:14" x14ac:dyDescent="0.25">
      <c r="G4302" s="3">
        <v>41620</v>
      </c>
      <c r="H4302" t="s">
        <v>28</v>
      </c>
      <c r="I4302" t="s">
        <v>24</v>
      </c>
      <c r="J4302">
        <v>1.4999999999999999E-2</v>
      </c>
      <c r="K4302">
        <v>1</v>
      </c>
      <c r="L4302" s="13">
        <f>VLOOKUP(I4302,FormProductsTable[],2,0)*(1-FormTransactionsTable[[#This Row],[Discount]])</f>
        <v>33.49</v>
      </c>
      <c r="M4302" s="14" t="str">
        <f>VLOOKUP(H4302,FormSalesRepTable[],2,0)</f>
        <v>MidWest</v>
      </c>
      <c r="N4302" s="13">
        <f t="shared" si="69"/>
        <v>33.49</v>
      </c>
    </row>
    <row r="4303" spans="7:14" x14ac:dyDescent="0.25">
      <c r="G4303" s="3">
        <v>41961</v>
      </c>
      <c r="H4303" t="s">
        <v>26</v>
      </c>
      <c r="I4303" t="s">
        <v>36</v>
      </c>
      <c r="J4303">
        <v>0</v>
      </c>
      <c r="K4303">
        <v>2</v>
      </c>
      <c r="L4303" s="13">
        <f>VLOOKUP(I4303,FormProductsTable[],2,0)*(1-FormTransactionsTable[[#This Row],[Discount]])</f>
        <v>25</v>
      </c>
      <c r="M4303" s="14" t="str">
        <f>VLOOKUP(H4303,FormSalesRepTable[],2,0)</f>
        <v>MidWest</v>
      </c>
      <c r="N4303" s="13">
        <f t="shared" si="69"/>
        <v>50</v>
      </c>
    </row>
    <row r="4304" spans="7:14" x14ac:dyDescent="0.25">
      <c r="G4304" s="3">
        <v>41633</v>
      </c>
      <c r="H4304" t="s">
        <v>46</v>
      </c>
      <c r="I4304" t="s">
        <v>16</v>
      </c>
      <c r="J4304">
        <v>0.01</v>
      </c>
      <c r="K4304">
        <v>3</v>
      </c>
      <c r="L4304" s="13">
        <f>VLOOKUP(I4304,FormProductsTable[],2,0)*(1-FormTransactionsTable[[#This Row],[Discount]])</f>
        <v>19.750499999999999</v>
      </c>
      <c r="M4304" s="14" t="str">
        <f>VLOOKUP(H4304,FormSalesRepTable[],2,0)</f>
        <v>South</v>
      </c>
      <c r="N4304" s="13">
        <f t="shared" si="69"/>
        <v>59.25</v>
      </c>
    </row>
    <row r="4305" spans="7:14" x14ac:dyDescent="0.25">
      <c r="G4305" s="3">
        <v>41489</v>
      </c>
      <c r="H4305" t="s">
        <v>26</v>
      </c>
      <c r="I4305" t="s">
        <v>17</v>
      </c>
      <c r="J4305">
        <v>0</v>
      </c>
      <c r="K4305">
        <v>18</v>
      </c>
      <c r="L4305" s="13">
        <f>VLOOKUP(I4305,FormProductsTable[],2,0)*(1-FormTransactionsTable[[#This Row],[Discount]])</f>
        <v>22.95</v>
      </c>
      <c r="M4305" s="14" t="str">
        <f>VLOOKUP(H4305,FormSalesRepTable[],2,0)</f>
        <v>MidWest</v>
      </c>
      <c r="N4305" s="13">
        <f t="shared" si="69"/>
        <v>413.1</v>
      </c>
    </row>
    <row r="4306" spans="7:14" x14ac:dyDescent="0.25">
      <c r="G4306" s="3">
        <v>41593</v>
      </c>
      <c r="H4306" t="s">
        <v>23</v>
      </c>
      <c r="I4306" t="s">
        <v>16</v>
      </c>
      <c r="J4306">
        <v>1.4999999999999999E-2</v>
      </c>
      <c r="K4306">
        <v>9</v>
      </c>
      <c r="L4306" s="13">
        <f>VLOOKUP(I4306,FormProductsTable[],2,0)*(1-FormTransactionsTable[[#This Row],[Discount]])</f>
        <v>19.650749999999999</v>
      </c>
      <c r="M4306" s="14" t="str">
        <f>VLOOKUP(H4306,FormSalesRepTable[],2,0)</f>
        <v>MidWest</v>
      </c>
      <c r="N4306" s="13">
        <f t="shared" si="69"/>
        <v>176.86</v>
      </c>
    </row>
    <row r="4307" spans="7:14" x14ac:dyDescent="0.25">
      <c r="G4307" s="3">
        <v>41582</v>
      </c>
      <c r="H4307" t="s">
        <v>49</v>
      </c>
      <c r="I4307" t="s">
        <v>7</v>
      </c>
      <c r="J4307">
        <v>0.02</v>
      </c>
      <c r="K4307">
        <v>1</v>
      </c>
      <c r="L4307" s="13">
        <f>VLOOKUP(I4307,FormProductsTable[],2,0)*(1-FormTransactionsTable[[#This Row],[Discount]])</f>
        <v>20.58</v>
      </c>
      <c r="M4307" s="14" t="str">
        <f>VLOOKUP(H4307,FormSalesRepTable[],2,0)</f>
        <v>MidWest</v>
      </c>
      <c r="N4307" s="13">
        <f t="shared" si="69"/>
        <v>20.58</v>
      </c>
    </row>
    <row r="4308" spans="7:14" x14ac:dyDescent="0.25">
      <c r="G4308" s="3">
        <v>41387</v>
      </c>
      <c r="H4308" t="s">
        <v>84</v>
      </c>
      <c r="I4308" t="s">
        <v>12</v>
      </c>
      <c r="J4308">
        <v>1.4999999999999999E-2</v>
      </c>
      <c r="K4308">
        <v>1</v>
      </c>
      <c r="L4308" s="13">
        <f>VLOOKUP(I4308,FormProductsTable[],2,0)*(1-FormTransactionsTable[[#This Row],[Discount]])</f>
        <v>22.60575</v>
      </c>
      <c r="M4308" s="14" t="str">
        <f>VLOOKUP(H4308,FormSalesRepTable[],2,0)</f>
        <v>West</v>
      </c>
      <c r="N4308" s="13">
        <f t="shared" si="69"/>
        <v>22.61</v>
      </c>
    </row>
    <row r="4309" spans="7:14" x14ac:dyDescent="0.25">
      <c r="G4309" s="3">
        <v>41631</v>
      </c>
      <c r="H4309" t="s">
        <v>23</v>
      </c>
      <c r="I4309" t="s">
        <v>11</v>
      </c>
      <c r="J4309">
        <v>1.4999999999999999E-2</v>
      </c>
      <c r="K4309">
        <v>3</v>
      </c>
      <c r="L4309" s="13">
        <f>VLOOKUP(I4309,FormProductsTable[],2,0)*(1-FormTransactionsTable[[#This Row],[Discount]])</f>
        <v>78.750749999999996</v>
      </c>
      <c r="M4309" s="14" t="str">
        <f>VLOOKUP(H4309,FormSalesRepTable[],2,0)</f>
        <v>MidWest</v>
      </c>
      <c r="N4309" s="13">
        <f t="shared" si="69"/>
        <v>236.25</v>
      </c>
    </row>
    <row r="4310" spans="7:14" x14ac:dyDescent="0.25">
      <c r="G4310" s="3">
        <v>41593</v>
      </c>
      <c r="H4310" t="s">
        <v>86</v>
      </c>
      <c r="I4310" t="s">
        <v>16</v>
      </c>
      <c r="J4310">
        <v>0</v>
      </c>
      <c r="K4310">
        <v>1</v>
      </c>
      <c r="L4310" s="13">
        <f>VLOOKUP(I4310,FormProductsTable[],2,0)*(1-FormTransactionsTable[[#This Row],[Discount]])</f>
        <v>19.95</v>
      </c>
      <c r="M4310" s="14" t="str">
        <f>VLOOKUP(H4310,FormSalesRepTable[],2,0)</f>
        <v>South</v>
      </c>
      <c r="N4310" s="13">
        <f t="shared" si="69"/>
        <v>19.95</v>
      </c>
    </row>
    <row r="4311" spans="7:14" x14ac:dyDescent="0.25">
      <c r="G4311" s="3">
        <v>41618</v>
      </c>
      <c r="H4311" t="s">
        <v>81</v>
      </c>
      <c r="I4311" t="s">
        <v>17</v>
      </c>
      <c r="J4311">
        <v>0</v>
      </c>
      <c r="K4311">
        <v>13</v>
      </c>
      <c r="L4311" s="13">
        <f>VLOOKUP(I4311,FormProductsTable[],2,0)*(1-FormTransactionsTable[[#This Row],[Discount]])</f>
        <v>22.95</v>
      </c>
      <c r="M4311" s="14" t="str">
        <f>VLOOKUP(H4311,FormSalesRepTable[],2,0)</f>
        <v>West</v>
      </c>
      <c r="N4311" s="13">
        <f t="shared" si="69"/>
        <v>298.35000000000002</v>
      </c>
    </row>
    <row r="4312" spans="7:14" x14ac:dyDescent="0.25">
      <c r="G4312" s="3">
        <v>41983</v>
      </c>
      <c r="H4312" t="s">
        <v>86</v>
      </c>
      <c r="I4312" t="s">
        <v>41</v>
      </c>
      <c r="J4312">
        <v>2.5000000000000001E-2</v>
      </c>
      <c r="K4312">
        <v>2</v>
      </c>
      <c r="L4312" s="13">
        <f>VLOOKUP(I4312,FormProductsTable[],2,0)*(1-FormTransactionsTable[[#This Row],[Discount]])</f>
        <v>18.524999999999999</v>
      </c>
      <c r="M4312" s="14" t="str">
        <f>VLOOKUP(H4312,FormSalesRepTable[],2,0)</f>
        <v>South</v>
      </c>
      <c r="N4312" s="13">
        <f t="shared" si="69"/>
        <v>37.049999999999997</v>
      </c>
    </row>
    <row r="4313" spans="7:14" x14ac:dyDescent="0.25">
      <c r="G4313" s="3">
        <v>41629</v>
      </c>
      <c r="H4313" t="s">
        <v>39</v>
      </c>
      <c r="I4313" t="s">
        <v>21</v>
      </c>
      <c r="J4313">
        <v>0.03</v>
      </c>
      <c r="K4313">
        <v>1</v>
      </c>
      <c r="L4313" s="13">
        <f>VLOOKUP(I4313,FormProductsTable[],2,0)*(1-FormTransactionsTable[[#This Row],[Discount]])</f>
        <v>24.25</v>
      </c>
      <c r="M4313" s="14" t="str">
        <f>VLOOKUP(H4313,FormSalesRepTable[],2,0)</f>
        <v>East</v>
      </c>
      <c r="N4313" s="13">
        <f t="shared" si="69"/>
        <v>24.25</v>
      </c>
    </row>
    <row r="4314" spans="7:14" x14ac:dyDescent="0.25">
      <c r="G4314" s="3">
        <v>41314</v>
      </c>
      <c r="H4314" t="s">
        <v>50</v>
      </c>
      <c r="I4314" t="s">
        <v>12</v>
      </c>
      <c r="J4314">
        <v>0</v>
      </c>
      <c r="K4314">
        <v>2</v>
      </c>
      <c r="L4314" s="13">
        <f>VLOOKUP(I4314,FormProductsTable[],2,0)*(1-FormTransactionsTable[[#This Row],[Discount]])</f>
        <v>22.95</v>
      </c>
      <c r="M4314" s="14" t="str">
        <f>VLOOKUP(H4314,FormSalesRepTable[],2,0)</f>
        <v>West</v>
      </c>
      <c r="N4314" s="13">
        <f t="shared" si="69"/>
        <v>45.9</v>
      </c>
    </row>
    <row r="4315" spans="7:14" x14ac:dyDescent="0.25">
      <c r="G4315" s="3">
        <v>41622</v>
      </c>
      <c r="H4315" t="s">
        <v>76</v>
      </c>
      <c r="I4315" t="s">
        <v>16</v>
      </c>
      <c r="J4315">
        <v>2.5000000000000001E-2</v>
      </c>
      <c r="K4315">
        <v>3</v>
      </c>
      <c r="L4315" s="13">
        <f>VLOOKUP(I4315,FormProductsTable[],2,0)*(1-FormTransactionsTable[[#This Row],[Discount]])</f>
        <v>19.451249999999998</v>
      </c>
      <c r="M4315" s="14" t="str">
        <f>VLOOKUP(H4315,FormSalesRepTable[],2,0)</f>
        <v>MidWest</v>
      </c>
      <c r="N4315" s="13">
        <f t="shared" si="69"/>
        <v>58.35</v>
      </c>
    </row>
    <row r="4316" spans="7:14" x14ac:dyDescent="0.25">
      <c r="G4316" s="3">
        <v>41620</v>
      </c>
      <c r="H4316" t="s">
        <v>68</v>
      </c>
      <c r="I4316" t="s">
        <v>17</v>
      </c>
      <c r="J4316">
        <v>1.4999999999999999E-2</v>
      </c>
      <c r="K4316">
        <v>3</v>
      </c>
      <c r="L4316" s="13">
        <f>VLOOKUP(I4316,FormProductsTable[],2,0)*(1-FormTransactionsTable[[#This Row],[Discount]])</f>
        <v>22.60575</v>
      </c>
      <c r="M4316" s="14" t="str">
        <f>VLOOKUP(H4316,FormSalesRepTable[],2,0)</f>
        <v>MidWest</v>
      </c>
      <c r="N4316" s="13">
        <f t="shared" si="69"/>
        <v>67.819999999999993</v>
      </c>
    </row>
    <row r="4317" spans="7:14" x14ac:dyDescent="0.25">
      <c r="G4317" s="3">
        <v>41581</v>
      </c>
      <c r="H4317" t="s">
        <v>94</v>
      </c>
      <c r="I4317" t="s">
        <v>21</v>
      </c>
      <c r="J4317">
        <v>0.03</v>
      </c>
      <c r="K4317">
        <v>1</v>
      </c>
      <c r="L4317" s="13">
        <f>VLOOKUP(I4317,FormProductsTable[],2,0)*(1-FormTransactionsTable[[#This Row],[Discount]])</f>
        <v>24.25</v>
      </c>
      <c r="M4317" s="14" t="str">
        <f>VLOOKUP(H4317,FormSalesRepTable[],2,0)</f>
        <v>South</v>
      </c>
      <c r="N4317" s="13">
        <f t="shared" si="69"/>
        <v>24.25</v>
      </c>
    </row>
    <row r="4318" spans="7:14" x14ac:dyDescent="0.25">
      <c r="G4318" s="3">
        <v>41579</v>
      </c>
      <c r="H4318" t="s">
        <v>82</v>
      </c>
      <c r="I4318" t="s">
        <v>16</v>
      </c>
      <c r="J4318">
        <v>2.5000000000000001E-2</v>
      </c>
      <c r="K4318">
        <v>2</v>
      </c>
      <c r="L4318" s="13">
        <f>VLOOKUP(I4318,FormProductsTable[],2,0)*(1-FormTransactionsTable[[#This Row],[Discount]])</f>
        <v>19.451249999999998</v>
      </c>
      <c r="M4318" s="14" t="str">
        <f>VLOOKUP(H4318,FormSalesRepTable[],2,0)</f>
        <v>South</v>
      </c>
      <c r="N4318" s="13">
        <f t="shared" si="69"/>
        <v>38.9</v>
      </c>
    </row>
    <row r="4319" spans="7:14" x14ac:dyDescent="0.25">
      <c r="G4319" s="3">
        <v>41630</v>
      </c>
      <c r="H4319" t="s">
        <v>79</v>
      </c>
      <c r="I4319" t="s">
        <v>12</v>
      </c>
      <c r="J4319">
        <v>0</v>
      </c>
      <c r="K4319">
        <v>1</v>
      </c>
      <c r="L4319" s="13">
        <f>VLOOKUP(I4319,FormProductsTable[],2,0)*(1-FormTransactionsTable[[#This Row],[Discount]])</f>
        <v>22.95</v>
      </c>
      <c r="M4319" s="14" t="str">
        <f>VLOOKUP(H4319,FormSalesRepTable[],2,0)</f>
        <v>MidWest</v>
      </c>
      <c r="N4319" s="13">
        <f t="shared" si="69"/>
        <v>22.95</v>
      </c>
    </row>
    <row r="4320" spans="7:14" x14ac:dyDescent="0.25">
      <c r="G4320" s="3">
        <v>41636</v>
      </c>
      <c r="H4320" t="s">
        <v>53</v>
      </c>
      <c r="I4320" t="s">
        <v>16</v>
      </c>
      <c r="J4320">
        <v>0</v>
      </c>
      <c r="K4320">
        <v>2</v>
      </c>
      <c r="L4320" s="13">
        <f>VLOOKUP(I4320,FormProductsTable[],2,0)*(1-FormTransactionsTable[[#This Row],[Discount]])</f>
        <v>19.95</v>
      </c>
      <c r="M4320" s="14" t="str">
        <f>VLOOKUP(H4320,FormSalesRepTable[],2,0)</f>
        <v>East</v>
      </c>
      <c r="N4320" s="13">
        <f t="shared" si="69"/>
        <v>39.9</v>
      </c>
    </row>
    <row r="4321" spans="7:14" x14ac:dyDescent="0.25">
      <c r="G4321" s="3">
        <v>41580</v>
      </c>
      <c r="H4321" t="s">
        <v>67</v>
      </c>
      <c r="I4321" t="s">
        <v>17</v>
      </c>
      <c r="J4321">
        <v>0</v>
      </c>
      <c r="K4321">
        <v>2</v>
      </c>
      <c r="L4321" s="13">
        <f>VLOOKUP(I4321,FormProductsTable[],2,0)*(1-FormTransactionsTable[[#This Row],[Discount]])</f>
        <v>22.95</v>
      </c>
      <c r="M4321" s="14" t="str">
        <f>VLOOKUP(H4321,FormSalesRepTable[],2,0)</f>
        <v>West</v>
      </c>
      <c r="N4321" s="13">
        <f t="shared" si="69"/>
        <v>45.9</v>
      </c>
    </row>
    <row r="4322" spans="7:14" x14ac:dyDescent="0.25">
      <c r="G4322" s="3">
        <v>41673</v>
      </c>
      <c r="H4322" t="s">
        <v>81</v>
      </c>
      <c r="I4322" t="s">
        <v>7</v>
      </c>
      <c r="J4322">
        <v>0</v>
      </c>
      <c r="K4322">
        <v>1</v>
      </c>
      <c r="L4322" s="13">
        <f>VLOOKUP(I4322,FormProductsTable[],2,0)*(1-FormTransactionsTable[[#This Row],[Discount]])</f>
        <v>21</v>
      </c>
      <c r="M4322" s="14" t="str">
        <f>VLOOKUP(H4322,FormSalesRepTable[],2,0)</f>
        <v>West</v>
      </c>
      <c r="N4322" s="13">
        <f t="shared" si="69"/>
        <v>21</v>
      </c>
    </row>
    <row r="4323" spans="7:14" x14ac:dyDescent="0.25">
      <c r="G4323" s="3">
        <v>41288</v>
      </c>
      <c r="H4323" t="s">
        <v>40</v>
      </c>
      <c r="I4323" t="s">
        <v>7</v>
      </c>
      <c r="J4323">
        <v>0.02</v>
      </c>
      <c r="K4323">
        <v>2</v>
      </c>
      <c r="L4323" s="13">
        <f>VLOOKUP(I4323,FormProductsTable[],2,0)*(1-FormTransactionsTable[[#This Row],[Discount]])</f>
        <v>20.58</v>
      </c>
      <c r="M4323" s="14" t="str">
        <f>VLOOKUP(H4323,FormSalesRepTable[],2,0)</f>
        <v>South</v>
      </c>
      <c r="N4323" s="13">
        <f t="shared" si="69"/>
        <v>41.16</v>
      </c>
    </row>
    <row r="4324" spans="7:14" x14ac:dyDescent="0.25">
      <c r="G4324" s="3">
        <v>41708</v>
      </c>
      <c r="H4324" t="s">
        <v>23</v>
      </c>
      <c r="I4324" t="s">
        <v>21</v>
      </c>
      <c r="J4324">
        <v>0.02</v>
      </c>
      <c r="K4324">
        <v>2</v>
      </c>
      <c r="L4324" s="13">
        <f>VLOOKUP(I4324,FormProductsTable[],2,0)*(1-FormTransactionsTable[[#This Row],[Discount]])</f>
        <v>24.5</v>
      </c>
      <c r="M4324" s="14" t="str">
        <f>VLOOKUP(H4324,FormSalesRepTable[],2,0)</f>
        <v>MidWest</v>
      </c>
      <c r="N4324" s="13">
        <f t="shared" si="69"/>
        <v>49</v>
      </c>
    </row>
    <row r="4325" spans="7:14" x14ac:dyDescent="0.25">
      <c r="G4325" s="3">
        <v>41963</v>
      </c>
      <c r="H4325" t="s">
        <v>92</v>
      </c>
      <c r="I4325" t="s">
        <v>16</v>
      </c>
      <c r="J4325">
        <v>2.5000000000000001E-2</v>
      </c>
      <c r="K4325">
        <v>3</v>
      </c>
      <c r="L4325" s="13">
        <f>VLOOKUP(I4325,FormProductsTable[],2,0)*(1-FormTransactionsTable[[#This Row],[Discount]])</f>
        <v>19.451249999999998</v>
      </c>
      <c r="M4325" s="14" t="str">
        <f>VLOOKUP(H4325,FormSalesRepTable[],2,0)</f>
        <v>MidWest</v>
      </c>
      <c r="N4325" s="13">
        <f t="shared" si="69"/>
        <v>58.35</v>
      </c>
    </row>
    <row r="4326" spans="7:14" x14ac:dyDescent="0.25">
      <c r="G4326" s="3">
        <v>41616</v>
      </c>
      <c r="H4326" t="s">
        <v>57</v>
      </c>
      <c r="I4326" t="s">
        <v>36</v>
      </c>
      <c r="J4326">
        <v>2.5000000000000001E-2</v>
      </c>
      <c r="K4326">
        <v>2</v>
      </c>
      <c r="L4326" s="13">
        <f>VLOOKUP(I4326,FormProductsTable[],2,0)*(1-FormTransactionsTable[[#This Row],[Discount]])</f>
        <v>24.375</v>
      </c>
      <c r="M4326" s="14" t="str">
        <f>VLOOKUP(H4326,FormSalesRepTable[],2,0)</f>
        <v>East</v>
      </c>
      <c r="N4326" s="13">
        <f t="shared" si="69"/>
        <v>48.75</v>
      </c>
    </row>
    <row r="4327" spans="7:14" x14ac:dyDescent="0.25">
      <c r="G4327" s="3">
        <v>42000</v>
      </c>
      <c r="H4327" t="s">
        <v>92</v>
      </c>
      <c r="I4327" t="s">
        <v>17</v>
      </c>
      <c r="J4327">
        <v>0</v>
      </c>
      <c r="K4327">
        <v>3</v>
      </c>
      <c r="L4327" s="13">
        <f>VLOOKUP(I4327,FormProductsTable[],2,0)*(1-FormTransactionsTable[[#This Row],[Discount]])</f>
        <v>22.95</v>
      </c>
      <c r="M4327" s="14" t="str">
        <f>VLOOKUP(H4327,FormSalesRepTable[],2,0)</f>
        <v>MidWest</v>
      </c>
      <c r="N4327" s="13">
        <f t="shared" si="69"/>
        <v>68.849999999999994</v>
      </c>
    </row>
    <row r="4328" spans="7:14" x14ac:dyDescent="0.25">
      <c r="G4328" s="3">
        <v>41640</v>
      </c>
      <c r="H4328" t="s">
        <v>26</v>
      </c>
      <c r="I4328" t="s">
        <v>33</v>
      </c>
      <c r="J4328">
        <v>0.01</v>
      </c>
      <c r="K4328">
        <v>3</v>
      </c>
      <c r="L4328" s="13">
        <f>VLOOKUP(I4328,FormProductsTable[],2,0)*(1-FormTransactionsTable[[#This Row],[Discount]])</f>
        <v>23.265000000000001</v>
      </c>
      <c r="M4328" s="14" t="str">
        <f>VLOOKUP(H4328,FormSalesRepTable[],2,0)</f>
        <v>MidWest</v>
      </c>
      <c r="N4328" s="13">
        <f t="shared" si="69"/>
        <v>69.8</v>
      </c>
    </row>
    <row r="4329" spans="7:14" x14ac:dyDescent="0.25">
      <c r="G4329" s="3">
        <v>41768</v>
      </c>
      <c r="H4329" t="s">
        <v>25</v>
      </c>
      <c r="I4329" t="s">
        <v>17</v>
      </c>
      <c r="J4329">
        <v>0</v>
      </c>
      <c r="K4329">
        <v>3</v>
      </c>
      <c r="L4329" s="13">
        <f>VLOOKUP(I4329,FormProductsTable[],2,0)*(1-FormTransactionsTable[[#This Row],[Discount]])</f>
        <v>22.95</v>
      </c>
      <c r="M4329" s="14" t="str">
        <f>VLOOKUP(H4329,FormSalesRepTable[],2,0)</f>
        <v>West</v>
      </c>
      <c r="N4329" s="13">
        <f t="shared" si="69"/>
        <v>68.849999999999994</v>
      </c>
    </row>
    <row r="4330" spans="7:14" x14ac:dyDescent="0.25">
      <c r="G4330" s="3">
        <v>41623</v>
      </c>
      <c r="H4330" t="s">
        <v>56</v>
      </c>
      <c r="I4330" t="s">
        <v>16</v>
      </c>
      <c r="J4330">
        <v>0</v>
      </c>
      <c r="K4330">
        <v>4</v>
      </c>
      <c r="L4330" s="13">
        <f>VLOOKUP(I4330,FormProductsTable[],2,0)*(1-FormTransactionsTable[[#This Row],[Discount]])</f>
        <v>19.95</v>
      </c>
      <c r="M4330" s="14" t="str">
        <f>VLOOKUP(H4330,FormSalesRepTable[],2,0)</f>
        <v>South</v>
      </c>
      <c r="N4330" s="13">
        <f t="shared" si="69"/>
        <v>79.8</v>
      </c>
    </row>
    <row r="4331" spans="7:14" x14ac:dyDescent="0.25">
      <c r="G4331" s="3">
        <v>41984</v>
      </c>
      <c r="H4331" t="s">
        <v>40</v>
      </c>
      <c r="I4331" t="s">
        <v>17</v>
      </c>
      <c r="J4331">
        <v>0</v>
      </c>
      <c r="K4331">
        <v>1</v>
      </c>
      <c r="L4331" s="13">
        <f>VLOOKUP(I4331,FormProductsTable[],2,0)*(1-FormTransactionsTable[[#This Row],[Discount]])</f>
        <v>22.95</v>
      </c>
      <c r="M4331" s="14" t="str">
        <f>VLOOKUP(H4331,FormSalesRepTable[],2,0)</f>
        <v>South</v>
      </c>
      <c r="N4331" s="13">
        <f t="shared" si="69"/>
        <v>22.95</v>
      </c>
    </row>
    <row r="4332" spans="7:14" x14ac:dyDescent="0.25">
      <c r="G4332" s="3">
        <v>41700</v>
      </c>
      <c r="H4332" t="s">
        <v>81</v>
      </c>
      <c r="I4332" t="s">
        <v>17</v>
      </c>
      <c r="J4332">
        <v>2.5000000000000001E-2</v>
      </c>
      <c r="K4332">
        <v>3</v>
      </c>
      <c r="L4332" s="13">
        <f>VLOOKUP(I4332,FormProductsTable[],2,0)*(1-FormTransactionsTable[[#This Row],[Discount]])</f>
        <v>22.376249999999999</v>
      </c>
      <c r="M4332" s="14" t="str">
        <f>VLOOKUP(H4332,FormSalesRepTable[],2,0)</f>
        <v>West</v>
      </c>
      <c r="N4332" s="13">
        <f t="shared" si="69"/>
        <v>67.13</v>
      </c>
    </row>
    <row r="4333" spans="7:14" x14ac:dyDescent="0.25">
      <c r="G4333" s="3">
        <v>41608</v>
      </c>
      <c r="H4333" t="s">
        <v>79</v>
      </c>
      <c r="I4333" t="s">
        <v>41</v>
      </c>
      <c r="J4333">
        <v>0.02</v>
      </c>
      <c r="K4333">
        <v>3</v>
      </c>
      <c r="L4333" s="13">
        <f>VLOOKUP(I4333,FormProductsTable[],2,0)*(1-FormTransactionsTable[[#This Row],[Discount]])</f>
        <v>18.62</v>
      </c>
      <c r="M4333" s="14" t="str">
        <f>VLOOKUP(H4333,FormSalesRepTable[],2,0)</f>
        <v>MidWest</v>
      </c>
      <c r="N4333" s="13">
        <f t="shared" si="69"/>
        <v>55.86</v>
      </c>
    </row>
    <row r="4334" spans="7:14" x14ac:dyDescent="0.25">
      <c r="G4334" s="3">
        <v>41595</v>
      </c>
      <c r="H4334" t="s">
        <v>85</v>
      </c>
      <c r="I4334" t="s">
        <v>41</v>
      </c>
      <c r="J4334">
        <v>0.01</v>
      </c>
      <c r="K4334">
        <v>2</v>
      </c>
      <c r="L4334" s="13">
        <f>VLOOKUP(I4334,FormProductsTable[],2,0)*(1-FormTransactionsTable[[#This Row],[Discount]])</f>
        <v>18.809999999999999</v>
      </c>
      <c r="M4334" s="14" t="str">
        <f>VLOOKUP(H4334,FormSalesRepTable[],2,0)</f>
        <v>West</v>
      </c>
      <c r="N4334" s="13">
        <f t="shared" si="69"/>
        <v>37.619999999999997</v>
      </c>
    </row>
    <row r="4335" spans="7:14" x14ac:dyDescent="0.25">
      <c r="G4335" s="3">
        <v>41962</v>
      </c>
      <c r="H4335" t="s">
        <v>62</v>
      </c>
      <c r="I4335" t="s">
        <v>27</v>
      </c>
      <c r="J4335">
        <v>2.5000000000000001E-2</v>
      </c>
      <c r="K4335">
        <v>3</v>
      </c>
      <c r="L4335" s="13">
        <f>VLOOKUP(I4335,FormProductsTable[],2,0)*(1-FormTransactionsTable[[#This Row],[Discount]])</f>
        <v>26.8125</v>
      </c>
      <c r="M4335" s="14" t="str">
        <f>VLOOKUP(H4335,FormSalesRepTable[],2,0)</f>
        <v>MidWest</v>
      </c>
      <c r="N4335" s="13">
        <f t="shared" si="69"/>
        <v>80.44</v>
      </c>
    </row>
    <row r="4336" spans="7:14" x14ac:dyDescent="0.25">
      <c r="G4336" s="3">
        <v>41688</v>
      </c>
      <c r="H4336" t="s">
        <v>46</v>
      </c>
      <c r="I4336" t="s">
        <v>24</v>
      </c>
      <c r="J4336">
        <v>0</v>
      </c>
      <c r="K4336">
        <v>1</v>
      </c>
      <c r="L4336" s="13">
        <f>VLOOKUP(I4336,FormProductsTable[],2,0)*(1-FormTransactionsTable[[#This Row],[Discount]])</f>
        <v>34</v>
      </c>
      <c r="M4336" s="14" t="str">
        <f>VLOOKUP(H4336,FormSalesRepTable[],2,0)</f>
        <v>South</v>
      </c>
      <c r="N4336" s="13">
        <f t="shared" si="69"/>
        <v>34</v>
      </c>
    </row>
    <row r="4337" spans="7:14" x14ac:dyDescent="0.25">
      <c r="G4337" s="3">
        <v>41981</v>
      </c>
      <c r="H4337" t="s">
        <v>49</v>
      </c>
      <c r="I4337" t="s">
        <v>24</v>
      </c>
      <c r="J4337">
        <v>1.4999999999999999E-2</v>
      </c>
      <c r="K4337">
        <v>2</v>
      </c>
      <c r="L4337" s="13">
        <f>VLOOKUP(I4337,FormProductsTable[],2,0)*(1-FormTransactionsTable[[#This Row],[Discount]])</f>
        <v>33.49</v>
      </c>
      <c r="M4337" s="14" t="str">
        <f>VLOOKUP(H4337,FormSalesRepTable[],2,0)</f>
        <v>MidWest</v>
      </c>
      <c r="N4337" s="13">
        <f t="shared" si="69"/>
        <v>66.98</v>
      </c>
    </row>
    <row r="4338" spans="7:14" x14ac:dyDescent="0.25">
      <c r="G4338" s="3">
        <v>41588</v>
      </c>
      <c r="H4338" t="s">
        <v>89</v>
      </c>
      <c r="I4338" t="s">
        <v>36</v>
      </c>
      <c r="J4338">
        <v>0.03</v>
      </c>
      <c r="K4338">
        <v>2</v>
      </c>
      <c r="L4338" s="13">
        <f>VLOOKUP(I4338,FormProductsTable[],2,0)*(1-FormTransactionsTable[[#This Row],[Discount]])</f>
        <v>24.25</v>
      </c>
      <c r="M4338" s="14" t="str">
        <f>VLOOKUP(H4338,FormSalesRepTable[],2,0)</f>
        <v>West</v>
      </c>
      <c r="N4338" s="13">
        <f t="shared" si="69"/>
        <v>48.5</v>
      </c>
    </row>
    <row r="4339" spans="7:14" x14ac:dyDescent="0.25">
      <c r="G4339" s="3">
        <v>41614</v>
      </c>
      <c r="H4339" t="s">
        <v>43</v>
      </c>
      <c r="I4339" t="s">
        <v>27</v>
      </c>
      <c r="J4339">
        <v>0</v>
      </c>
      <c r="K4339">
        <v>16</v>
      </c>
      <c r="L4339" s="13">
        <f>VLOOKUP(I4339,FormProductsTable[],2,0)*(1-FormTransactionsTable[[#This Row],[Discount]])</f>
        <v>27.5</v>
      </c>
      <c r="M4339" s="14" t="str">
        <f>VLOOKUP(H4339,FormSalesRepTable[],2,0)</f>
        <v>MidWest</v>
      </c>
      <c r="N4339" s="13">
        <f t="shared" si="69"/>
        <v>440</v>
      </c>
    </row>
    <row r="4340" spans="7:14" x14ac:dyDescent="0.25">
      <c r="G4340" s="3">
        <v>41983</v>
      </c>
      <c r="H4340" t="s">
        <v>89</v>
      </c>
      <c r="I4340" t="s">
        <v>17</v>
      </c>
      <c r="J4340">
        <v>2.5000000000000001E-2</v>
      </c>
      <c r="K4340">
        <v>3</v>
      </c>
      <c r="L4340" s="13">
        <f>VLOOKUP(I4340,FormProductsTable[],2,0)*(1-FormTransactionsTable[[#This Row],[Discount]])</f>
        <v>22.376249999999999</v>
      </c>
      <c r="M4340" s="14" t="str">
        <f>VLOOKUP(H4340,FormSalesRepTable[],2,0)</f>
        <v>West</v>
      </c>
      <c r="N4340" s="13">
        <f t="shared" si="69"/>
        <v>67.13</v>
      </c>
    </row>
    <row r="4341" spans="7:14" x14ac:dyDescent="0.25">
      <c r="G4341" s="3">
        <v>41876</v>
      </c>
      <c r="H4341" t="s">
        <v>57</v>
      </c>
      <c r="I4341" t="s">
        <v>12</v>
      </c>
      <c r="J4341">
        <v>0</v>
      </c>
      <c r="K4341">
        <v>2</v>
      </c>
      <c r="L4341" s="13">
        <f>VLOOKUP(I4341,FormProductsTable[],2,0)*(1-FormTransactionsTable[[#This Row],[Discount]])</f>
        <v>22.95</v>
      </c>
      <c r="M4341" s="14" t="str">
        <f>VLOOKUP(H4341,FormSalesRepTable[],2,0)</f>
        <v>East</v>
      </c>
      <c r="N4341" s="13">
        <f t="shared" si="69"/>
        <v>45.9</v>
      </c>
    </row>
    <row r="4342" spans="7:14" x14ac:dyDescent="0.25">
      <c r="G4342" s="3">
        <v>41633</v>
      </c>
      <c r="H4342" t="s">
        <v>82</v>
      </c>
      <c r="I4342" t="s">
        <v>16</v>
      </c>
      <c r="J4342">
        <v>0.03</v>
      </c>
      <c r="K4342">
        <v>19</v>
      </c>
      <c r="L4342" s="13">
        <f>VLOOKUP(I4342,FormProductsTable[],2,0)*(1-FormTransactionsTable[[#This Row],[Discount]])</f>
        <v>19.351499999999998</v>
      </c>
      <c r="M4342" s="14" t="str">
        <f>VLOOKUP(H4342,FormSalesRepTable[],2,0)</f>
        <v>South</v>
      </c>
      <c r="N4342" s="13">
        <f t="shared" si="69"/>
        <v>367.68</v>
      </c>
    </row>
    <row r="4343" spans="7:14" x14ac:dyDescent="0.25">
      <c r="G4343" s="3">
        <v>41979</v>
      </c>
      <c r="H4343" t="s">
        <v>42</v>
      </c>
      <c r="I4343" t="s">
        <v>17</v>
      </c>
      <c r="J4343">
        <v>0.01</v>
      </c>
      <c r="K4343">
        <v>2</v>
      </c>
      <c r="L4343" s="13">
        <f>VLOOKUP(I4343,FormProductsTable[],2,0)*(1-FormTransactionsTable[[#This Row],[Discount]])</f>
        <v>22.720499999999998</v>
      </c>
      <c r="M4343" s="14" t="str">
        <f>VLOOKUP(H4343,FormSalesRepTable[],2,0)</f>
        <v>MidWest</v>
      </c>
      <c r="N4343" s="13">
        <f t="shared" si="69"/>
        <v>45.44</v>
      </c>
    </row>
    <row r="4344" spans="7:14" x14ac:dyDescent="0.25">
      <c r="G4344" s="3">
        <v>41914</v>
      </c>
      <c r="H4344" t="s">
        <v>84</v>
      </c>
      <c r="I4344" t="s">
        <v>7</v>
      </c>
      <c r="J4344">
        <v>0</v>
      </c>
      <c r="K4344">
        <v>2</v>
      </c>
      <c r="L4344" s="13">
        <f>VLOOKUP(I4344,FormProductsTable[],2,0)*(1-FormTransactionsTable[[#This Row],[Discount]])</f>
        <v>21</v>
      </c>
      <c r="M4344" s="14" t="str">
        <f>VLOOKUP(H4344,FormSalesRepTable[],2,0)</f>
        <v>West</v>
      </c>
      <c r="N4344" s="13">
        <f t="shared" si="69"/>
        <v>42</v>
      </c>
    </row>
    <row r="4345" spans="7:14" x14ac:dyDescent="0.25">
      <c r="G4345" s="3">
        <v>41970</v>
      </c>
      <c r="H4345" t="s">
        <v>64</v>
      </c>
      <c r="I4345" t="s">
        <v>17</v>
      </c>
      <c r="J4345">
        <v>1.4999999999999999E-2</v>
      </c>
      <c r="K4345">
        <v>2</v>
      </c>
      <c r="L4345" s="13">
        <f>VLOOKUP(I4345,FormProductsTable[],2,0)*(1-FormTransactionsTable[[#This Row],[Discount]])</f>
        <v>22.60575</v>
      </c>
      <c r="M4345" s="14" t="str">
        <f>VLOOKUP(H4345,FormSalesRepTable[],2,0)</f>
        <v>West</v>
      </c>
      <c r="N4345" s="13">
        <f t="shared" si="69"/>
        <v>45.21</v>
      </c>
    </row>
    <row r="4346" spans="7:14" x14ac:dyDescent="0.25">
      <c r="G4346" s="3">
        <v>41969</v>
      </c>
      <c r="H4346" t="s">
        <v>71</v>
      </c>
      <c r="I4346" t="s">
        <v>12</v>
      </c>
      <c r="J4346">
        <v>2.5000000000000001E-2</v>
      </c>
      <c r="K4346">
        <v>1</v>
      </c>
      <c r="L4346" s="13">
        <f>VLOOKUP(I4346,FormProductsTable[],2,0)*(1-FormTransactionsTable[[#This Row],[Discount]])</f>
        <v>22.376249999999999</v>
      </c>
      <c r="M4346" s="14" t="str">
        <f>VLOOKUP(H4346,FormSalesRepTable[],2,0)</f>
        <v>East</v>
      </c>
      <c r="N4346" s="13">
        <f t="shared" si="69"/>
        <v>22.38</v>
      </c>
    </row>
    <row r="4347" spans="7:14" x14ac:dyDescent="0.25">
      <c r="G4347" s="3">
        <v>41997</v>
      </c>
      <c r="H4347" t="s">
        <v>54</v>
      </c>
      <c r="I4347" t="s">
        <v>12</v>
      </c>
      <c r="J4347">
        <v>2.5000000000000001E-2</v>
      </c>
      <c r="K4347">
        <v>2</v>
      </c>
      <c r="L4347" s="13">
        <f>VLOOKUP(I4347,FormProductsTable[],2,0)*(1-FormTransactionsTable[[#This Row],[Discount]])</f>
        <v>22.376249999999999</v>
      </c>
      <c r="M4347" s="14" t="str">
        <f>VLOOKUP(H4347,FormSalesRepTable[],2,0)</f>
        <v>South</v>
      </c>
      <c r="N4347" s="13">
        <f t="shared" si="69"/>
        <v>44.75</v>
      </c>
    </row>
    <row r="4348" spans="7:14" x14ac:dyDescent="0.25">
      <c r="G4348" s="3">
        <v>41582</v>
      </c>
      <c r="H4348" t="s">
        <v>26</v>
      </c>
      <c r="I4348" t="s">
        <v>21</v>
      </c>
      <c r="J4348">
        <v>1.4999999999999999E-2</v>
      </c>
      <c r="K4348">
        <v>2</v>
      </c>
      <c r="L4348" s="13">
        <f>VLOOKUP(I4348,FormProductsTable[],2,0)*(1-FormTransactionsTable[[#This Row],[Discount]])</f>
        <v>24.625</v>
      </c>
      <c r="M4348" s="14" t="str">
        <f>VLOOKUP(H4348,FormSalesRepTable[],2,0)</f>
        <v>MidWest</v>
      </c>
      <c r="N4348" s="13">
        <f t="shared" si="69"/>
        <v>49.25</v>
      </c>
    </row>
    <row r="4349" spans="7:14" x14ac:dyDescent="0.25">
      <c r="G4349" s="3">
        <v>41334</v>
      </c>
      <c r="H4349" t="s">
        <v>89</v>
      </c>
      <c r="I4349" t="s">
        <v>30</v>
      </c>
      <c r="J4349">
        <v>0</v>
      </c>
      <c r="K4349">
        <v>2</v>
      </c>
      <c r="L4349" s="13">
        <f>VLOOKUP(I4349,FormProductsTable[],2,0)*(1-FormTransactionsTable[[#This Row],[Discount]])</f>
        <v>30</v>
      </c>
      <c r="M4349" s="14" t="str">
        <f>VLOOKUP(H4349,FormSalesRepTable[],2,0)</f>
        <v>West</v>
      </c>
      <c r="N4349" s="13">
        <f t="shared" si="69"/>
        <v>60</v>
      </c>
    </row>
    <row r="4350" spans="7:14" x14ac:dyDescent="0.25">
      <c r="G4350" s="3">
        <v>41994</v>
      </c>
      <c r="H4350" t="s">
        <v>49</v>
      </c>
      <c r="I4350" t="s">
        <v>11</v>
      </c>
      <c r="J4350">
        <v>0.01</v>
      </c>
      <c r="K4350">
        <v>2</v>
      </c>
      <c r="L4350" s="13">
        <f>VLOOKUP(I4350,FormProductsTable[],2,0)*(1-FormTransactionsTable[[#This Row],[Discount]])</f>
        <v>79.150500000000008</v>
      </c>
      <c r="M4350" s="14" t="str">
        <f>VLOOKUP(H4350,FormSalesRepTable[],2,0)</f>
        <v>MidWest</v>
      </c>
      <c r="N4350" s="13">
        <f t="shared" si="69"/>
        <v>158.30000000000001</v>
      </c>
    </row>
    <row r="4351" spans="7:14" x14ac:dyDescent="0.25">
      <c r="G4351" s="3">
        <v>41945</v>
      </c>
      <c r="H4351" t="s">
        <v>13</v>
      </c>
      <c r="I4351" t="s">
        <v>36</v>
      </c>
      <c r="J4351">
        <v>0</v>
      </c>
      <c r="K4351">
        <v>1</v>
      </c>
      <c r="L4351" s="13">
        <f>VLOOKUP(I4351,FormProductsTable[],2,0)*(1-FormTransactionsTable[[#This Row],[Discount]])</f>
        <v>25</v>
      </c>
      <c r="M4351" s="14" t="str">
        <f>VLOOKUP(H4351,FormSalesRepTable[],2,0)</f>
        <v>West</v>
      </c>
      <c r="N4351" s="13">
        <f t="shared" si="69"/>
        <v>25</v>
      </c>
    </row>
    <row r="4352" spans="7:14" x14ac:dyDescent="0.25">
      <c r="G4352" s="3">
        <v>41886</v>
      </c>
      <c r="H4352" t="s">
        <v>15</v>
      </c>
      <c r="I4352" t="s">
        <v>21</v>
      </c>
      <c r="J4352">
        <v>2.5000000000000001E-2</v>
      </c>
      <c r="K4352">
        <v>2</v>
      </c>
      <c r="L4352" s="13">
        <f>VLOOKUP(I4352,FormProductsTable[],2,0)*(1-FormTransactionsTable[[#This Row],[Discount]])</f>
        <v>24.375</v>
      </c>
      <c r="M4352" s="14" t="str">
        <f>VLOOKUP(H4352,FormSalesRepTable[],2,0)</f>
        <v>MidWest</v>
      </c>
      <c r="N4352" s="13">
        <f t="shared" si="69"/>
        <v>48.75</v>
      </c>
    </row>
    <row r="4353" spans="7:14" x14ac:dyDescent="0.25">
      <c r="G4353" s="3">
        <v>41823</v>
      </c>
      <c r="H4353" t="s">
        <v>75</v>
      </c>
      <c r="I4353" t="s">
        <v>16</v>
      </c>
      <c r="J4353">
        <v>0.02</v>
      </c>
      <c r="K4353">
        <v>3</v>
      </c>
      <c r="L4353" s="13">
        <f>VLOOKUP(I4353,FormProductsTable[],2,0)*(1-FormTransactionsTable[[#This Row],[Discount]])</f>
        <v>19.550999999999998</v>
      </c>
      <c r="M4353" s="14" t="str">
        <f>VLOOKUP(H4353,FormSalesRepTable[],2,0)</f>
        <v>MidWest</v>
      </c>
      <c r="N4353" s="13">
        <f t="shared" si="69"/>
        <v>58.65</v>
      </c>
    </row>
    <row r="4354" spans="7:14" x14ac:dyDescent="0.25">
      <c r="G4354" s="3">
        <v>41963</v>
      </c>
      <c r="H4354" t="s">
        <v>20</v>
      </c>
      <c r="I4354" t="s">
        <v>16</v>
      </c>
      <c r="J4354">
        <v>0</v>
      </c>
      <c r="K4354">
        <v>2</v>
      </c>
      <c r="L4354" s="13">
        <f>VLOOKUP(I4354,FormProductsTable[],2,0)*(1-FormTransactionsTable[[#This Row],[Discount]])</f>
        <v>19.95</v>
      </c>
      <c r="M4354" s="14" t="str">
        <f>VLOOKUP(H4354,FormSalesRepTable[],2,0)</f>
        <v>West</v>
      </c>
      <c r="N4354" s="13">
        <f t="shared" si="69"/>
        <v>39.9</v>
      </c>
    </row>
    <row r="4355" spans="7:14" x14ac:dyDescent="0.25">
      <c r="G4355" s="3">
        <v>41592</v>
      </c>
      <c r="H4355" t="s">
        <v>39</v>
      </c>
      <c r="I4355" t="s">
        <v>17</v>
      </c>
      <c r="J4355">
        <v>0.03</v>
      </c>
      <c r="K4355">
        <v>2</v>
      </c>
      <c r="L4355" s="13">
        <f>VLOOKUP(I4355,FormProductsTable[],2,0)*(1-FormTransactionsTable[[#This Row],[Discount]])</f>
        <v>22.261499999999998</v>
      </c>
      <c r="M4355" s="14" t="str">
        <f>VLOOKUP(H4355,FormSalesRepTable[],2,0)</f>
        <v>East</v>
      </c>
      <c r="N4355" s="13">
        <f t="shared" ref="N4355:N4418" si="70">ROUND(L4355*K4355,2)</f>
        <v>44.52</v>
      </c>
    </row>
    <row r="4356" spans="7:14" x14ac:dyDescent="0.25">
      <c r="G4356" s="3">
        <v>41303</v>
      </c>
      <c r="H4356" t="s">
        <v>79</v>
      </c>
      <c r="I4356" t="s">
        <v>36</v>
      </c>
      <c r="J4356">
        <v>1.4999999999999999E-2</v>
      </c>
      <c r="K4356">
        <v>22</v>
      </c>
      <c r="L4356" s="13">
        <f>VLOOKUP(I4356,FormProductsTable[],2,0)*(1-FormTransactionsTable[[#This Row],[Discount]])</f>
        <v>24.625</v>
      </c>
      <c r="M4356" s="14" t="str">
        <f>VLOOKUP(H4356,FormSalesRepTable[],2,0)</f>
        <v>MidWest</v>
      </c>
      <c r="N4356" s="13">
        <f t="shared" si="70"/>
        <v>541.75</v>
      </c>
    </row>
    <row r="4357" spans="7:14" x14ac:dyDescent="0.25">
      <c r="G4357" s="3">
        <v>41959</v>
      </c>
      <c r="H4357" t="s">
        <v>63</v>
      </c>
      <c r="I4357" t="s">
        <v>12</v>
      </c>
      <c r="J4357">
        <v>1.4999999999999999E-2</v>
      </c>
      <c r="K4357">
        <v>3</v>
      </c>
      <c r="L4357" s="13">
        <f>VLOOKUP(I4357,FormProductsTable[],2,0)*(1-FormTransactionsTable[[#This Row],[Discount]])</f>
        <v>22.60575</v>
      </c>
      <c r="M4357" s="14" t="str">
        <f>VLOOKUP(H4357,FormSalesRepTable[],2,0)</f>
        <v>MidWest</v>
      </c>
      <c r="N4357" s="13">
        <f t="shared" si="70"/>
        <v>67.819999999999993</v>
      </c>
    </row>
    <row r="4358" spans="7:14" x14ac:dyDescent="0.25">
      <c r="G4358" s="3">
        <v>41778</v>
      </c>
      <c r="H4358" t="s">
        <v>69</v>
      </c>
      <c r="I4358" t="s">
        <v>21</v>
      </c>
      <c r="J4358">
        <v>0.03</v>
      </c>
      <c r="K4358">
        <v>1</v>
      </c>
      <c r="L4358" s="13">
        <f>VLOOKUP(I4358,FormProductsTable[],2,0)*(1-FormTransactionsTable[[#This Row],[Discount]])</f>
        <v>24.25</v>
      </c>
      <c r="M4358" s="14" t="str">
        <f>VLOOKUP(H4358,FormSalesRepTable[],2,0)</f>
        <v>West</v>
      </c>
      <c r="N4358" s="13">
        <f t="shared" si="70"/>
        <v>24.25</v>
      </c>
    </row>
    <row r="4359" spans="7:14" x14ac:dyDescent="0.25">
      <c r="G4359" s="3">
        <v>41611</v>
      </c>
      <c r="H4359" t="s">
        <v>31</v>
      </c>
      <c r="I4359" t="s">
        <v>36</v>
      </c>
      <c r="J4359">
        <v>0</v>
      </c>
      <c r="K4359">
        <v>2</v>
      </c>
      <c r="L4359" s="13">
        <f>VLOOKUP(I4359,FormProductsTable[],2,0)*(1-FormTransactionsTable[[#This Row],[Discount]])</f>
        <v>25</v>
      </c>
      <c r="M4359" s="14" t="str">
        <f>VLOOKUP(H4359,FormSalesRepTable[],2,0)</f>
        <v>West</v>
      </c>
      <c r="N4359" s="13">
        <f t="shared" si="70"/>
        <v>50</v>
      </c>
    </row>
    <row r="4360" spans="7:14" x14ac:dyDescent="0.25">
      <c r="G4360" s="3">
        <v>41602</v>
      </c>
      <c r="H4360" t="s">
        <v>43</v>
      </c>
      <c r="I4360" t="s">
        <v>36</v>
      </c>
      <c r="J4360">
        <v>1.4999999999999999E-2</v>
      </c>
      <c r="K4360">
        <v>1</v>
      </c>
      <c r="L4360" s="13">
        <f>VLOOKUP(I4360,FormProductsTable[],2,0)*(1-FormTransactionsTable[[#This Row],[Discount]])</f>
        <v>24.625</v>
      </c>
      <c r="M4360" s="14" t="str">
        <f>VLOOKUP(H4360,FormSalesRepTable[],2,0)</f>
        <v>MidWest</v>
      </c>
      <c r="N4360" s="13">
        <f t="shared" si="70"/>
        <v>24.63</v>
      </c>
    </row>
    <row r="4361" spans="7:14" x14ac:dyDescent="0.25">
      <c r="G4361" s="3">
        <v>41579</v>
      </c>
      <c r="H4361" t="s">
        <v>75</v>
      </c>
      <c r="I4361" t="s">
        <v>17</v>
      </c>
      <c r="J4361">
        <v>0.01</v>
      </c>
      <c r="K4361">
        <v>1</v>
      </c>
      <c r="L4361" s="13">
        <f>VLOOKUP(I4361,FormProductsTable[],2,0)*(1-FormTransactionsTable[[#This Row],[Discount]])</f>
        <v>22.720499999999998</v>
      </c>
      <c r="M4361" s="14" t="str">
        <f>VLOOKUP(H4361,FormSalesRepTable[],2,0)</f>
        <v>MidWest</v>
      </c>
      <c r="N4361" s="13">
        <f t="shared" si="70"/>
        <v>22.72</v>
      </c>
    </row>
    <row r="4362" spans="7:14" x14ac:dyDescent="0.25">
      <c r="G4362" s="3">
        <v>41982</v>
      </c>
      <c r="H4362" t="s">
        <v>20</v>
      </c>
      <c r="I4362" t="s">
        <v>16</v>
      </c>
      <c r="J4362">
        <v>2.5000000000000001E-2</v>
      </c>
      <c r="K4362">
        <v>3</v>
      </c>
      <c r="L4362" s="13">
        <f>VLOOKUP(I4362,FormProductsTable[],2,0)*(1-FormTransactionsTable[[#This Row],[Discount]])</f>
        <v>19.451249999999998</v>
      </c>
      <c r="M4362" s="14" t="str">
        <f>VLOOKUP(H4362,FormSalesRepTable[],2,0)</f>
        <v>West</v>
      </c>
      <c r="N4362" s="13">
        <f t="shared" si="70"/>
        <v>58.35</v>
      </c>
    </row>
    <row r="4363" spans="7:14" x14ac:dyDescent="0.25">
      <c r="G4363" s="3">
        <v>41984</v>
      </c>
      <c r="H4363" t="s">
        <v>44</v>
      </c>
      <c r="I4363" t="s">
        <v>16</v>
      </c>
      <c r="J4363">
        <v>1.4999999999999999E-2</v>
      </c>
      <c r="K4363">
        <v>1</v>
      </c>
      <c r="L4363" s="13">
        <f>VLOOKUP(I4363,FormProductsTable[],2,0)*(1-FormTransactionsTable[[#This Row],[Discount]])</f>
        <v>19.650749999999999</v>
      </c>
      <c r="M4363" s="14" t="str">
        <f>VLOOKUP(H4363,FormSalesRepTable[],2,0)</f>
        <v>MidWest</v>
      </c>
      <c r="N4363" s="13">
        <f t="shared" si="70"/>
        <v>19.649999999999999</v>
      </c>
    </row>
    <row r="4364" spans="7:14" x14ac:dyDescent="0.25">
      <c r="G4364" s="3">
        <v>41601</v>
      </c>
      <c r="H4364" t="s">
        <v>44</v>
      </c>
      <c r="I4364" t="s">
        <v>21</v>
      </c>
      <c r="J4364">
        <v>2.5000000000000001E-2</v>
      </c>
      <c r="K4364">
        <v>2</v>
      </c>
      <c r="L4364" s="13">
        <f>VLOOKUP(I4364,FormProductsTable[],2,0)*(1-FormTransactionsTable[[#This Row],[Discount]])</f>
        <v>24.375</v>
      </c>
      <c r="M4364" s="14" t="str">
        <f>VLOOKUP(H4364,FormSalesRepTable[],2,0)</f>
        <v>MidWest</v>
      </c>
      <c r="N4364" s="13">
        <f t="shared" si="70"/>
        <v>48.75</v>
      </c>
    </row>
    <row r="4365" spans="7:14" x14ac:dyDescent="0.25">
      <c r="G4365" s="3">
        <v>41586</v>
      </c>
      <c r="H4365" t="s">
        <v>20</v>
      </c>
      <c r="I4365" t="s">
        <v>7</v>
      </c>
      <c r="J4365">
        <v>0</v>
      </c>
      <c r="K4365">
        <v>1</v>
      </c>
      <c r="L4365" s="13">
        <f>VLOOKUP(I4365,FormProductsTable[],2,0)*(1-FormTransactionsTable[[#This Row],[Discount]])</f>
        <v>21</v>
      </c>
      <c r="M4365" s="14" t="str">
        <f>VLOOKUP(H4365,FormSalesRepTable[],2,0)</f>
        <v>West</v>
      </c>
      <c r="N4365" s="13">
        <f t="shared" si="70"/>
        <v>21</v>
      </c>
    </row>
    <row r="4366" spans="7:14" x14ac:dyDescent="0.25">
      <c r="G4366" s="3">
        <v>41946</v>
      </c>
      <c r="H4366" t="s">
        <v>45</v>
      </c>
      <c r="I4366" t="s">
        <v>30</v>
      </c>
      <c r="J4366">
        <v>0.01</v>
      </c>
      <c r="K4366">
        <v>3</v>
      </c>
      <c r="L4366" s="13">
        <f>VLOOKUP(I4366,FormProductsTable[],2,0)*(1-FormTransactionsTable[[#This Row],[Discount]])</f>
        <v>29.7</v>
      </c>
      <c r="M4366" s="14" t="str">
        <f>VLOOKUP(H4366,FormSalesRepTable[],2,0)</f>
        <v>MidWest</v>
      </c>
      <c r="N4366" s="13">
        <f t="shared" si="70"/>
        <v>89.1</v>
      </c>
    </row>
    <row r="4367" spans="7:14" x14ac:dyDescent="0.25">
      <c r="G4367" s="3">
        <v>41608</v>
      </c>
      <c r="H4367" t="s">
        <v>75</v>
      </c>
      <c r="I4367" t="s">
        <v>24</v>
      </c>
      <c r="J4367">
        <v>0</v>
      </c>
      <c r="K4367">
        <v>1</v>
      </c>
      <c r="L4367" s="13">
        <f>VLOOKUP(I4367,FormProductsTable[],2,0)*(1-FormTransactionsTable[[#This Row],[Discount]])</f>
        <v>34</v>
      </c>
      <c r="M4367" s="14" t="str">
        <f>VLOOKUP(H4367,FormSalesRepTable[],2,0)</f>
        <v>MidWest</v>
      </c>
      <c r="N4367" s="13">
        <f t="shared" si="70"/>
        <v>34</v>
      </c>
    </row>
    <row r="4368" spans="7:14" x14ac:dyDescent="0.25">
      <c r="G4368" s="3">
        <v>41984</v>
      </c>
      <c r="H4368" t="s">
        <v>93</v>
      </c>
      <c r="I4368" t="s">
        <v>24</v>
      </c>
      <c r="J4368">
        <v>0.02</v>
      </c>
      <c r="K4368">
        <v>1</v>
      </c>
      <c r="L4368" s="13">
        <f>VLOOKUP(I4368,FormProductsTable[],2,0)*(1-FormTransactionsTable[[#This Row],[Discount]])</f>
        <v>33.32</v>
      </c>
      <c r="M4368" s="14" t="str">
        <f>VLOOKUP(H4368,FormSalesRepTable[],2,0)</f>
        <v>MidWest</v>
      </c>
      <c r="N4368" s="13">
        <f t="shared" si="70"/>
        <v>33.32</v>
      </c>
    </row>
    <row r="4369" spans="7:14" x14ac:dyDescent="0.25">
      <c r="G4369" s="3">
        <v>41627</v>
      </c>
      <c r="H4369" t="s">
        <v>35</v>
      </c>
      <c r="I4369" t="s">
        <v>11</v>
      </c>
      <c r="J4369">
        <v>0.02</v>
      </c>
      <c r="K4369">
        <v>2</v>
      </c>
      <c r="L4369" s="13">
        <f>VLOOKUP(I4369,FormProductsTable[],2,0)*(1-FormTransactionsTable[[#This Row],[Discount]])</f>
        <v>78.350999999999999</v>
      </c>
      <c r="M4369" s="14" t="str">
        <f>VLOOKUP(H4369,FormSalesRepTable[],2,0)</f>
        <v>West</v>
      </c>
      <c r="N4369" s="13">
        <f t="shared" si="70"/>
        <v>156.69999999999999</v>
      </c>
    </row>
    <row r="4370" spans="7:14" x14ac:dyDescent="0.25">
      <c r="G4370" s="3">
        <v>41970</v>
      </c>
      <c r="H4370" t="s">
        <v>84</v>
      </c>
      <c r="I4370" t="s">
        <v>12</v>
      </c>
      <c r="J4370">
        <v>0.02</v>
      </c>
      <c r="K4370">
        <v>3</v>
      </c>
      <c r="L4370" s="13">
        <f>VLOOKUP(I4370,FormProductsTable[],2,0)*(1-FormTransactionsTable[[#This Row],[Discount]])</f>
        <v>22.491</v>
      </c>
      <c r="M4370" s="14" t="str">
        <f>VLOOKUP(H4370,FormSalesRepTable[],2,0)</f>
        <v>West</v>
      </c>
      <c r="N4370" s="13">
        <f t="shared" si="70"/>
        <v>67.47</v>
      </c>
    </row>
    <row r="4371" spans="7:14" x14ac:dyDescent="0.25">
      <c r="G4371" s="3">
        <v>41990</v>
      </c>
      <c r="H4371" t="s">
        <v>73</v>
      </c>
      <c r="I4371" t="s">
        <v>30</v>
      </c>
      <c r="J4371">
        <v>0.02</v>
      </c>
      <c r="K4371">
        <v>2</v>
      </c>
      <c r="L4371" s="13">
        <f>VLOOKUP(I4371,FormProductsTable[],2,0)*(1-FormTransactionsTable[[#This Row],[Discount]])</f>
        <v>29.4</v>
      </c>
      <c r="M4371" s="14" t="str">
        <f>VLOOKUP(H4371,FormSalesRepTable[],2,0)</f>
        <v>MidWest</v>
      </c>
      <c r="N4371" s="13">
        <f t="shared" si="70"/>
        <v>58.8</v>
      </c>
    </row>
    <row r="4372" spans="7:14" x14ac:dyDescent="0.25">
      <c r="G4372" s="3">
        <v>42000</v>
      </c>
      <c r="H4372" t="s">
        <v>75</v>
      </c>
      <c r="I4372" t="s">
        <v>12</v>
      </c>
      <c r="J4372">
        <v>0.01</v>
      </c>
      <c r="K4372">
        <v>2</v>
      </c>
      <c r="L4372" s="13">
        <f>VLOOKUP(I4372,FormProductsTable[],2,0)*(1-FormTransactionsTable[[#This Row],[Discount]])</f>
        <v>22.720499999999998</v>
      </c>
      <c r="M4372" s="14" t="str">
        <f>VLOOKUP(H4372,FormSalesRepTable[],2,0)</f>
        <v>MidWest</v>
      </c>
      <c r="N4372" s="13">
        <f t="shared" si="70"/>
        <v>45.44</v>
      </c>
    </row>
    <row r="4373" spans="7:14" x14ac:dyDescent="0.25">
      <c r="G4373" s="3">
        <v>41459</v>
      </c>
      <c r="H4373" t="s">
        <v>87</v>
      </c>
      <c r="I4373" t="s">
        <v>17</v>
      </c>
      <c r="J4373">
        <v>0</v>
      </c>
      <c r="K4373">
        <v>2</v>
      </c>
      <c r="L4373" s="13">
        <f>VLOOKUP(I4373,FormProductsTable[],2,0)*(1-FormTransactionsTable[[#This Row],[Discount]])</f>
        <v>22.95</v>
      </c>
      <c r="M4373" s="14" t="str">
        <f>VLOOKUP(H4373,FormSalesRepTable[],2,0)</f>
        <v>MidWest</v>
      </c>
      <c r="N4373" s="13">
        <f t="shared" si="70"/>
        <v>45.9</v>
      </c>
    </row>
    <row r="4374" spans="7:14" x14ac:dyDescent="0.25">
      <c r="G4374" s="3">
        <v>41327</v>
      </c>
      <c r="H4374" t="s">
        <v>29</v>
      </c>
      <c r="I4374" t="s">
        <v>33</v>
      </c>
      <c r="J4374">
        <v>2.5000000000000001E-2</v>
      </c>
      <c r="K4374">
        <v>3</v>
      </c>
      <c r="L4374" s="13">
        <f>VLOOKUP(I4374,FormProductsTable[],2,0)*(1-FormTransactionsTable[[#This Row],[Discount]])</f>
        <v>22.912499999999998</v>
      </c>
      <c r="M4374" s="14" t="str">
        <f>VLOOKUP(H4374,FormSalesRepTable[],2,0)</f>
        <v>East</v>
      </c>
      <c r="N4374" s="13">
        <f t="shared" si="70"/>
        <v>68.739999999999995</v>
      </c>
    </row>
    <row r="4375" spans="7:14" x14ac:dyDescent="0.25">
      <c r="G4375" s="3">
        <v>41388</v>
      </c>
      <c r="H4375" t="s">
        <v>13</v>
      </c>
      <c r="I4375" t="s">
        <v>17</v>
      </c>
      <c r="J4375">
        <v>0.03</v>
      </c>
      <c r="K4375">
        <v>2</v>
      </c>
      <c r="L4375" s="13">
        <f>VLOOKUP(I4375,FormProductsTable[],2,0)*(1-FormTransactionsTable[[#This Row],[Discount]])</f>
        <v>22.261499999999998</v>
      </c>
      <c r="M4375" s="14" t="str">
        <f>VLOOKUP(H4375,FormSalesRepTable[],2,0)</f>
        <v>West</v>
      </c>
      <c r="N4375" s="13">
        <f t="shared" si="70"/>
        <v>44.52</v>
      </c>
    </row>
    <row r="4376" spans="7:14" x14ac:dyDescent="0.25">
      <c r="G4376" s="3">
        <v>41983</v>
      </c>
      <c r="H4376" t="s">
        <v>52</v>
      </c>
      <c r="I4376" t="s">
        <v>16</v>
      </c>
      <c r="J4376">
        <v>0.02</v>
      </c>
      <c r="K4376">
        <v>1</v>
      </c>
      <c r="L4376" s="13">
        <f>VLOOKUP(I4376,FormProductsTable[],2,0)*(1-FormTransactionsTable[[#This Row],[Discount]])</f>
        <v>19.550999999999998</v>
      </c>
      <c r="M4376" s="14" t="str">
        <f>VLOOKUP(H4376,FormSalesRepTable[],2,0)</f>
        <v>West</v>
      </c>
      <c r="N4376" s="13">
        <f t="shared" si="70"/>
        <v>19.55</v>
      </c>
    </row>
    <row r="4377" spans="7:14" x14ac:dyDescent="0.25">
      <c r="G4377" s="3">
        <v>41360</v>
      </c>
      <c r="H4377" t="s">
        <v>29</v>
      </c>
      <c r="I4377" t="s">
        <v>24</v>
      </c>
      <c r="J4377">
        <v>0.02</v>
      </c>
      <c r="K4377">
        <v>2</v>
      </c>
      <c r="L4377" s="13">
        <f>VLOOKUP(I4377,FormProductsTable[],2,0)*(1-FormTransactionsTable[[#This Row],[Discount]])</f>
        <v>33.32</v>
      </c>
      <c r="M4377" s="14" t="str">
        <f>VLOOKUP(H4377,FormSalesRepTable[],2,0)</f>
        <v>East</v>
      </c>
      <c r="N4377" s="13">
        <f t="shared" si="70"/>
        <v>66.64</v>
      </c>
    </row>
    <row r="4378" spans="7:14" x14ac:dyDescent="0.25">
      <c r="G4378" s="3">
        <v>41602</v>
      </c>
      <c r="H4378" t="s">
        <v>84</v>
      </c>
      <c r="I4378" t="s">
        <v>16</v>
      </c>
      <c r="J4378">
        <v>0.03</v>
      </c>
      <c r="K4378">
        <v>3</v>
      </c>
      <c r="L4378" s="13">
        <f>VLOOKUP(I4378,FormProductsTable[],2,0)*(1-FormTransactionsTable[[#This Row],[Discount]])</f>
        <v>19.351499999999998</v>
      </c>
      <c r="M4378" s="14" t="str">
        <f>VLOOKUP(H4378,FormSalesRepTable[],2,0)</f>
        <v>West</v>
      </c>
      <c r="N4378" s="13">
        <f t="shared" si="70"/>
        <v>58.05</v>
      </c>
    </row>
    <row r="4379" spans="7:14" x14ac:dyDescent="0.25">
      <c r="G4379" s="3">
        <v>41618</v>
      </c>
      <c r="H4379" t="s">
        <v>58</v>
      </c>
      <c r="I4379" t="s">
        <v>12</v>
      </c>
      <c r="J4379">
        <v>2.5000000000000001E-2</v>
      </c>
      <c r="K4379">
        <v>1</v>
      </c>
      <c r="L4379" s="13">
        <f>VLOOKUP(I4379,FormProductsTable[],2,0)*(1-FormTransactionsTable[[#This Row],[Discount]])</f>
        <v>22.376249999999999</v>
      </c>
      <c r="M4379" s="14" t="str">
        <f>VLOOKUP(H4379,FormSalesRepTable[],2,0)</f>
        <v>East</v>
      </c>
      <c r="N4379" s="13">
        <f t="shared" si="70"/>
        <v>22.38</v>
      </c>
    </row>
    <row r="4380" spans="7:14" x14ac:dyDescent="0.25">
      <c r="G4380" s="3">
        <v>41555</v>
      </c>
      <c r="H4380" t="s">
        <v>69</v>
      </c>
      <c r="I4380" t="s">
        <v>12</v>
      </c>
      <c r="J4380">
        <v>0</v>
      </c>
      <c r="K4380">
        <v>1</v>
      </c>
      <c r="L4380" s="13">
        <f>VLOOKUP(I4380,FormProductsTable[],2,0)*(1-FormTransactionsTable[[#This Row],[Discount]])</f>
        <v>22.95</v>
      </c>
      <c r="M4380" s="14" t="str">
        <f>VLOOKUP(H4380,FormSalesRepTable[],2,0)</f>
        <v>West</v>
      </c>
      <c r="N4380" s="13">
        <f t="shared" si="70"/>
        <v>22.95</v>
      </c>
    </row>
    <row r="4381" spans="7:14" x14ac:dyDescent="0.25">
      <c r="G4381" s="3">
        <v>41963</v>
      </c>
      <c r="H4381" t="s">
        <v>53</v>
      </c>
      <c r="I4381" t="s">
        <v>36</v>
      </c>
      <c r="J4381">
        <v>0</v>
      </c>
      <c r="K4381">
        <v>2</v>
      </c>
      <c r="L4381" s="13">
        <f>VLOOKUP(I4381,FormProductsTable[],2,0)*(1-FormTransactionsTable[[#This Row],[Discount]])</f>
        <v>25</v>
      </c>
      <c r="M4381" s="14" t="str">
        <f>VLOOKUP(H4381,FormSalesRepTable[],2,0)</f>
        <v>East</v>
      </c>
      <c r="N4381" s="13">
        <f t="shared" si="70"/>
        <v>50</v>
      </c>
    </row>
    <row r="4382" spans="7:14" x14ac:dyDescent="0.25">
      <c r="G4382" s="3">
        <v>41964</v>
      </c>
      <c r="H4382" t="s">
        <v>40</v>
      </c>
      <c r="I4382" t="s">
        <v>16</v>
      </c>
      <c r="J4382">
        <v>0</v>
      </c>
      <c r="K4382">
        <v>3</v>
      </c>
      <c r="L4382" s="13">
        <f>VLOOKUP(I4382,FormProductsTable[],2,0)*(1-FormTransactionsTable[[#This Row],[Discount]])</f>
        <v>19.95</v>
      </c>
      <c r="M4382" s="14" t="str">
        <f>VLOOKUP(H4382,FormSalesRepTable[],2,0)</f>
        <v>South</v>
      </c>
      <c r="N4382" s="13">
        <f t="shared" si="70"/>
        <v>59.85</v>
      </c>
    </row>
    <row r="4383" spans="7:14" x14ac:dyDescent="0.25">
      <c r="G4383" s="3">
        <v>41630</v>
      </c>
      <c r="H4383" t="s">
        <v>72</v>
      </c>
      <c r="I4383" t="s">
        <v>12</v>
      </c>
      <c r="J4383">
        <v>0.01</v>
      </c>
      <c r="K4383">
        <v>25</v>
      </c>
      <c r="L4383" s="13">
        <f>VLOOKUP(I4383,FormProductsTable[],2,0)*(1-FormTransactionsTable[[#This Row],[Discount]])</f>
        <v>22.720499999999998</v>
      </c>
      <c r="M4383" s="14" t="str">
        <f>VLOOKUP(H4383,FormSalesRepTable[],2,0)</f>
        <v>West</v>
      </c>
      <c r="N4383" s="13">
        <f t="shared" si="70"/>
        <v>568.01</v>
      </c>
    </row>
    <row r="4384" spans="7:14" x14ac:dyDescent="0.25">
      <c r="G4384" s="3">
        <v>41579</v>
      </c>
      <c r="H4384" t="s">
        <v>74</v>
      </c>
      <c r="I4384" t="s">
        <v>16</v>
      </c>
      <c r="J4384">
        <v>0</v>
      </c>
      <c r="K4384">
        <v>3</v>
      </c>
      <c r="L4384" s="13">
        <f>VLOOKUP(I4384,FormProductsTable[],2,0)*(1-FormTransactionsTable[[#This Row],[Discount]])</f>
        <v>19.95</v>
      </c>
      <c r="M4384" s="14" t="str">
        <f>VLOOKUP(H4384,FormSalesRepTable[],2,0)</f>
        <v>West</v>
      </c>
      <c r="N4384" s="13">
        <f t="shared" si="70"/>
        <v>59.85</v>
      </c>
    </row>
    <row r="4385" spans="7:14" x14ac:dyDescent="0.25">
      <c r="G4385" s="3">
        <v>41593</v>
      </c>
      <c r="H4385" t="s">
        <v>89</v>
      </c>
      <c r="I4385" t="s">
        <v>16</v>
      </c>
      <c r="J4385">
        <v>0</v>
      </c>
      <c r="K4385">
        <v>1</v>
      </c>
      <c r="L4385" s="13">
        <f>VLOOKUP(I4385,FormProductsTable[],2,0)*(1-FormTransactionsTable[[#This Row],[Discount]])</f>
        <v>19.95</v>
      </c>
      <c r="M4385" s="14" t="str">
        <f>VLOOKUP(H4385,FormSalesRepTable[],2,0)</f>
        <v>West</v>
      </c>
      <c r="N4385" s="13">
        <f t="shared" si="70"/>
        <v>19.95</v>
      </c>
    </row>
    <row r="4386" spans="7:14" x14ac:dyDescent="0.25">
      <c r="G4386" s="3">
        <v>41988</v>
      </c>
      <c r="H4386" t="s">
        <v>31</v>
      </c>
      <c r="I4386" t="s">
        <v>16</v>
      </c>
      <c r="J4386">
        <v>0.01</v>
      </c>
      <c r="K4386">
        <v>2</v>
      </c>
      <c r="L4386" s="13">
        <f>VLOOKUP(I4386,FormProductsTable[],2,0)*(1-FormTransactionsTable[[#This Row],[Discount]])</f>
        <v>19.750499999999999</v>
      </c>
      <c r="M4386" s="14" t="str">
        <f>VLOOKUP(H4386,FormSalesRepTable[],2,0)</f>
        <v>West</v>
      </c>
      <c r="N4386" s="13">
        <f t="shared" si="70"/>
        <v>39.5</v>
      </c>
    </row>
    <row r="4387" spans="7:14" x14ac:dyDescent="0.25">
      <c r="G4387" s="3">
        <v>41956</v>
      </c>
      <c r="H4387" t="s">
        <v>70</v>
      </c>
      <c r="I4387" t="s">
        <v>12</v>
      </c>
      <c r="J4387">
        <v>1.4999999999999999E-2</v>
      </c>
      <c r="K4387">
        <v>2</v>
      </c>
      <c r="L4387" s="13">
        <f>VLOOKUP(I4387,FormProductsTable[],2,0)*(1-FormTransactionsTable[[#This Row],[Discount]])</f>
        <v>22.60575</v>
      </c>
      <c r="M4387" s="14" t="str">
        <f>VLOOKUP(H4387,FormSalesRepTable[],2,0)</f>
        <v>MidWest</v>
      </c>
      <c r="N4387" s="13">
        <f t="shared" si="70"/>
        <v>45.21</v>
      </c>
    </row>
    <row r="4388" spans="7:14" x14ac:dyDescent="0.25">
      <c r="G4388" s="3">
        <v>41672</v>
      </c>
      <c r="H4388" t="s">
        <v>40</v>
      </c>
      <c r="I4388" t="s">
        <v>17</v>
      </c>
      <c r="J4388">
        <v>0.02</v>
      </c>
      <c r="K4388">
        <v>1</v>
      </c>
      <c r="L4388" s="13">
        <f>VLOOKUP(I4388,FormProductsTable[],2,0)*(1-FormTransactionsTable[[#This Row],[Discount]])</f>
        <v>22.491</v>
      </c>
      <c r="M4388" s="14" t="str">
        <f>VLOOKUP(H4388,FormSalesRepTable[],2,0)</f>
        <v>South</v>
      </c>
      <c r="N4388" s="13">
        <f t="shared" si="70"/>
        <v>22.49</v>
      </c>
    </row>
    <row r="4389" spans="7:14" x14ac:dyDescent="0.25">
      <c r="G4389" s="3">
        <v>41965</v>
      </c>
      <c r="H4389" t="s">
        <v>73</v>
      </c>
      <c r="I4389" t="s">
        <v>33</v>
      </c>
      <c r="J4389">
        <v>0</v>
      </c>
      <c r="K4389">
        <v>3</v>
      </c>
      <c r="L4389" s="13">
        <f>VLOOKUP(I4389,FormProductsTable[],2,0)*(1-FormTransactionsTable[[#This Row],[Discount]])</f>
        <v>23.5</v>
      </c>
      <c r="M4389" s="14" t="str">
        <f>VLOOKUP(H4389,FormSalesRepTable[],2,0)</f>
        <v>MidWest</v>
      </c>
      <c r="N4389" s="13">
        <f t="shared" si="70"/>
        <v>70.5</v>
      </c>
    </row>
    <row r="4390" spans="7:14" x14ac:dyDescent="0.25">
      <c r="G4390" s="3">
        <v>41976</v>
      </c>
      <c r="H4390" t="s">
        <v>89</v>
      </c>
      <c r="I4390" t="s">
        <v>7</v>
      </c>
      <c r="J4390">
        <v>0.02</v>
      </c>
      <c r="K4390">
        <v>1</v>
      </c>
      <c r="L4390" s="13">
        <f>VLOOKUP(I4390,FormProductsTable[],2,0)*(1-FormTransactionsTable[[#This Row],[Discount]])</f>
        <v>20.58</v>
      </c>
      <c r="M4390" s="14" t="str">
        <f>VLOOKUP(H4390,FormSalesRepTable[],2,0)</f>
        <v>West</v>
      </c>
      <c r="N4390" s="13">
        <f t="shared" si="70"/>
        <v>20.58</v>
      </c>
    </row>
    <row r="4391" spans="7:14" x14ac:dyDescent="0.25">
      <c r="G4391" s="3">
        <v>41598</v>
      </c>
      <c r="H4391" t="s">
        <v>73</v>
      </c>
      <c r="I4391" t="s">
        <v>24</v>
      </c>
      <c r="J4391">
        <v>0</v>
      </c>
      <c r="K4391">
        <v>3</v>
      </c>
      <c r="L4391" s="13">
        <f>VLOOKUP(I4391,FormProductsTable[],2,0)*(1-FormTransactionsTable[[#This Row],[Discount]])</f>
        <v>34</v>
      </c>
      <c r="M4391" s="14" t="str">
        <f>VLOOKUP(H4391,FormSalesRepTable[],2,0)</f>
        <v>MidWest</v>
      </c>
      <c r="N4391" s="13">
        <f t="shared" si="70"/>
        <v>102</v>
      </c>
    </row>
    <row r="4392" spans="7:14" x14ac:dyDescent="0.25">
      <c r="G4392" s="3">
        <v>42000</v>
      </c>
      <c r="H4392" t="s">
        <v>78</v>
      </c>
      <c r="I4392" t="s">
        <v>24</v>
      </c>
      <c r="J4392">
        <v>0.03</v>
      </c>
      <c r="K4392">
        <v>3</v>
      </c>
      <c r="L4392" s="13">
        <f>VLOOKUP(I4392,FormProductsTable[],2,0)*(1-FormTransactionsTable[[#This Row],[Discount]])</f>
        <v>32.979999999999997</v>
      </c>
      <c r="M4392" s="14" t="str">
        <f>VLOOKUP(H4392,FormSalesRepTable[],2,0)</f>
        <v>South</v>
      </c>
      <c r="N4392" s="13">
        <f t="shared" si="70"/>
        <v>98.94</v>
      </c>
    </row>
    <row r="4393" spans="7:14" x14ac:dyDescent="0.25">
      <c r="G4393" s="3">
        <v>41587</v>
      </c>
      <c r="H4393" t="s">
        <v>45</v>
      </c>
      <c r="I4393" t="s">
        <v>16</v>
      </c>
      <c r="J4393">
        <v>0.03</v>
      </c>
      <c r="K4393">
        <v>1</v>
      </c>
      <c r="L4393" s="13">
        <f>VLOOKUP(I4393,FormProductsTable[],2,0)*(1-FormTransactionsTable[[#This Row],[Discount]])</f>
        <v>19.351499999999998</v>
      </c>
      <c r="M4393" s="14" t="str">
        <f>VLOOKUP(H4393,FormSalesRepTable[],2,0)</f>
        <v>MidWest</v>
      </c>
      <c r="N4393" s="13">
        <f t="shared" si="70"/>
        <v>19.350000000000001</v>
      </c>
    </row>
    <row r="4394" spans="7:14" x14ac:dyDescent="0.25">
      <c r="G4394" s="3">
        <v>41441</v>
      </c>
      <c r="H4394" t="s">
        <v>58</v>
      </c>
      <c r="I4394" t="s">
        <v>33</v>
      </c>
      <c r="J4394">
        <v>0.03</v>
      </c>
      <c r="K4394">
        <v>1</v>
      </c>
      <c r="L4394" s="13">
        <f>VLOOKUP(I4394,FormProductsTable[],2,0)*(1-FormTransactionsTable[[#This Row],[Discount]])</f>
        <v>22.794999999999998</v>
      </c>
      <c r="M4394" s="14" t="str">
        <f>VLOOKUP(H4394,FormSalesRepTable[],2,0)</f>
        <v>East</v>
      </c>
      <c r="N4394" s="13">
        <f t="shared" si="70"/>
        <v>22.8</v>
      </c>
    </row>
    <row r="4395" spans="7:14" x14ac:dyDescent="0.25">
      <c r="G4395" s="3">
        <v>41638</v>
      </c>
      <c r="H4395" t="s">
        <v>89</v>
      </c>
      <c r="I4395" t="s">
        <v>36</v>
      </c>
      <c r="J4395">
        <v>0.03</v>
      </c>
      <c r="K4395">
        <v>2</v>
      </c>
      <c r="L4395" s="13">
        <f>VLOOKUP(I4395,FormProductsTable[],2,0)*(1-FormTransactionsTable[[#This Row],[Discount]])</f>
        <v>24.25</v>
      </c>
      <c r="M4395" s="14" t="str">
        <f>VLOOKUP(H4395,FormSalesRepTable[],2,0)</f>
        <v>West</v>
      </c>
      <c r="N4395" s="13">
        <f t="shared" si="70"/>
        <v>48.5</v>
      </c>
    </row>
    <row r="4396" spans="7:14" x14ac:dyDescent="0.25">
      <c r="G4396" s="3">
        <v>41979</v>
      </c>
      <c r="H4396" t="s">
        <v>50</v>
      </c>
      <c r="I4396" t="s">
        <v>21</v>
      </c>
      <c r="J4396">
        <v>2.5000000000000001E-2</v>
      </c>
      <c r="K4396">
        <v>2</v>
      </c>
      <c r="L4396" s="13">
        <f>VLOOKUP(I4396,FormProductsTable[],2,0)*(1-FormTransactionsTable[[#This Row],[Discount]])</f>
        <v>24.375</v>
      </c>
      <c r="M4396" s="14" t="str">
        <f>VLOOKUP(H4396,FormSalesRepTable[],2,0)</f>
        <v>West</v>
      </c>
      <c r="N4396" s="13">
        <f t="shared" si="70"/>
        <v>48.75</v>
      </c>
    </row>
    <row r="4397" spans="7:14" x14ac:dyDescent="0.25">
      <c r="G4397" s="3">
        <v>41534</v>
      </c>
      <c r="H4397" t="s">
        <v>88</v>
      </c>
      <c r="I4397" t="s">
        <v>11</v>
      </c>
      <c r="J4397">
        <v>2.5000000000000001E-2</v>
      </c>
      <c r="K4397">
        <v>1</v>
      </c>
      <c r="L4397" s="13">
        <f>VLOOKUP(I4397,FormProductsTable[],2,0)*(1-FormTransactionsTable[[#This Row],[Discount]])</f>
        <v>77.951250000000002</v>
      </c>
      <c r="M4397" s="14" t="str">
        <f>VLOOKUP(H4397,FormSalesRepTable[],2,0)</f>
        <v>West</v>
      </c>
      <c r="N4397" s="13">
        <f t="shared" si="70"/>
        <v>77.95</v>
      </c>
    </row>
    <row r="4398" spans="7:14" x14ac:dyDescent="0.25">
      <c r="G4398" s="3">
        <v>41976</v>
      </c>
      <c r="H4398" t="s">
        <v>20</v>
      </c>
      <c r="I4398" t="s">
        <v>27</v>
      </c>
      <c r="J4398">
        <v>1.4999999999999999E-2</v>
      </c>
      <c r="K4398">
        <v>2</v>
      </c>
      <c r="L4398" s="13">
        <f>VLOOKUP(I4398,FormProductsTable[],2,0)*(1-FormTransactionsTable[[#This Row],[Discount]])</f>
        <v>27.087499999999999</v>
      </c>
      <c r="M4398" s="14" t="str">
        <f>VLOOKUP(H4398,FormSalesRepTable[],2,0)</f>
        <v>West</v>
      </c>
      <c r="N4398" s="13">
        <f t="shared" si="70"/>
        <v>54.18</v>
      </c>
    </row>
    <row r="4399" spans="7:14" x14ac:dyDescent="0.25">
      <c r="G4399" s="3">
        <v>41589</v>
      </c>
      <c r="H4399" t="s">
        <v>62</v>
      </c>
      <c r="I4399" t="s">
        <v>7</v>
      </c>
      <c r="J4399">
        <v>2.5000000000000001E-2</v>
      </c>
      <c r="K4399">
        <v>1</v>
      </c>
      <c r="L4399" s="13">
        <f>VLOOKUP(I4399,FormProductsTable[],2,0)*(1-FormTransactionsTable[[#This Row],[Discount]])</f>
        <v>20.474999999999998</v>
      </c>
      <c r="M4399" s="14" t="str">
        <f>VLOOKUP(H4399,FormSalesRepTable[],2,0)</f>
        <v>MidWest</v>
      </c>
      <c r="N4399" s="13">
        <f t="shared" si="70"/>
        <v>20.48</v>
      </c>
    </row>
    <row r="4400" spans="7:14" x14ac:dyDescent="0.25">
      <c r="G4400" s="3">
        <v>41713</v>
      </c>
      <c r="H4400" t="s">
        <v>48</v>
      </c>
      <c r="I4400" t="s">
        <v>17</v>
      </c>
      <c r="J4400">
        <v>1.4999999999999999E-2</v>
      </c>
      <c r="K4400">
        <v>2</v>
      </c>
      <c r="L4400" s="13">
        <f>VLOOKUP(I4400,FormProductsTable[],2,0)*(1-FormTransactionsTable[[#This Row],[Discount]])</f>
        <v>22.60575</v>
      </c>
      <c r="M4400" s="14" t="str">
        <f>VLOOKUP(H4400,FormSalesRepTable[],2,0)</f>
        <v>West</v>
      </c>
      <c r="N4400" s="13">
        <f t="shared" si="70"/>
        <v>45.21</v>
      </c>
    </row>
    <row r="4401" spans="7:14" x14ac:dyDescent="0.25">
      <c r="G4401" s="3">
        <v>41614</v>
      </c>
      <c r="H4401" t="s">
        <v>15</v>
      </c>
      <c r="I4401" t="s">
        <v>21</v>
      </c>
      <c r="J4401">
        <v>0.03</v>
      </c>
      <c r="K4401">
        <v>2</v>
      </c>
      <c r="L4401" s="13">
        <f>VLOOKUP(I4401,FormProductsTable[],2,0)*(1-FormTransactionsTable[[#This Row],[Discount]])</f>
        <v>24.25</v>
      </c>
      <c r="M4401" s="14" t="str">
        <f>VLOOKUP(H4401,FormSalesRepTable[],2,0)</f>
        <v>MidWest</v>
      </c>
      <c r="N4401" s="13">
        <f t="shared" si="70"/>
        <v>48.5</v>
      </c>
    </row>
    <row r="4402" spans="7:14" x14ac:dyDescent="0.25">
      <c r="G4402" s="3">
        <v>41741</v>
      </c>
      <c r="H4402" t="s">
        <v>94</v>
      </c>
      <c r="I4402" t="s">
        <v>12</v>
      </c>
      <c r="J4402">
        <v>0.02</v>
      </c>
      <c r="K4402">
        <v>16</v>
      </c>
      <c r="L4402" s="13">
        <f>VLOOKUP(I4402,FormProductsTable[],2,0)*(1-FormTransactionsTable[[#This Row],[Discount]])</f>
        <v>22.491</v>
      </c>
      <c r="M4402" s="14" t="str">
        <f>VLOOKUP(H4402,FormSalesRepTable[],2,0)</f>
        <v>South</v>
      </c>
      <c r="N4402" s="13">
        <f t="shared" si="70"/>
        <v>359.86</v>
      </c>
    </row>
    <row r="4403" spans="7:14" x14ac:dyDescent="0.25">
      <c r="G4403" s="3">
        <v>41477</v>
      </c>
      <c r="H4403" t="s">
        <v>79</v>
      </c>
      <c r="I4403" t="s">
        <v>21</v>
      </c>
      <c r="J4403">
        <v>0</v>
      </c>
      <c r="K4403">
        <v>4</v>
      </c>
      <c r="L4403" s="13">
        <f>VLOOKUP(I4403,FormProductsTable[],2,0)*(1-FormTransactionsTable[[#This Row],[Discount]])</f>
        <v>25</v>
      </c>
      <c r="M4403" s="14" t="str">
        <f>VLOOKUP(H4403,FormSalesRepTable[],2,0)</f>
        <v>MidWest</v>
      </c>
      <c r="N4403" s="13">
        <f t="shared" si="70"/>
        <v>100</v>
      </c>
    </row>
    <row r="4404" spans="7:14" x14ac:dyDescent="0.25">
      <c r="G4404" s="3">
        <v>41636</v>
      </c>
      <c r="H4404" t="s">
        <v>84</v>
      </c>
      <c r="I4404" t="s">
        <v>17</v>
      </c>
      <c r="J4404">
        <v>0</v>
      </c>
      <c r="K4404">
        <v>25</v>
      </c>
      <c r="L4404" s="13">
        <f>VLOOKUP(I4404,FormProductsTable[],2,0)*(1-FormTransactionsTable[[#This Row],[Discount]])</f>
        <v>22.95</v>
      </c>
      <c r="M4404" s="14" t="str">
        <f>VLOOKUP(H4404,FormSalesRepTable[],2,0)</f>
        <v>West</v>
      </c>
      <c r="N4404" s="13">
        <f t="shared" si="70"/>
        <v>573.75</v>
      </c>
    </row>
    <row r="4405" spans="7:14" x14ac:dyDescent="0.25">
      <c r="G4405" s="3">
        <v>41592</v>
      </c>
      <c r="H4405" t="s">
        <v>45</v>
      </c>
      <c r="I4405" t="s">
        <v>16</v>
      </c>
      <c r="J4405">
        <v>0</v>
      </c>
      <c r="K4405">
        <v>2</v>
      </c>
      <c r="L4405" s="13">
        <f>VLOOKUP(I4405,FormProductsTable[],2,0)*(1-FormTransactionsTable[[#This Row],[Discount]])</f>
        <v>19.95</v>
      </c>
      <c r="M4405" s="14" t="str">
        <f>VLOOKUP(H4405,FormSalesRepTable[],2,0)</f>
        <v>MidWest</v>
      </c>
      <c r="N4405" s="13">
        <f t="shared" si="70"/>
        <v>39.9</v>
      </c>
    </row>
    <row r="4406" spans="7:14" x14ac:dyDescent="0.25">
      <c r="G4406" s="3">
        <v>41599</v>
      </c>
      <c r="H4406" t="s">
        <v>51</v>
      </c>
      <c r="I4406" t="s">
        <v>36</v>
      </c>
      <c r="J4406">
        <v>2.5000000000000001E-2</v>
      </c>
      <c r="K4406">
        <v>3</v>
      </c>
      <c r="L4406" s="13">
        <f>VLOOKUP(I4406,FormProductsTable[],2,0)*(1-FormTransactionsTable[[#This Row],[Discount]])</f>
        <v>24.375</v>
      </c>
      <c r="M4406" s="14" t="str">
        <f>VLOOKUP(H4406,FormSalesRepTable[],2,0)</f>
        <v>South</v>
      </c>
      <c r="N4406" s="13">
        <f t="shared" si="70"/>
        <v>73.13</v>
      </c>
    </row>
    <row r="4407" spans="7:14" x14ac:dyDescent="0.25">
      <c r="G4407" s="3">
        <v>41629</v>
      </c>
      <c r="H4407" t="s">
        <v>18</v>
      </c>
      <c r="I4407" t="s">
        <v>7</v>
      </c>
      <c r="J4407">
        <v>0</v>
      </c>
      <c r="K4407">
        <v>1</v>
      </c>
      <c r="L4407" s="13">
        <f>VLOOKUP(I4407,FormProductsTable[],2,0)*(1-FormTransactionsTable[[#This Row],[Discount]])</f>
        <v>21</v>
      </c>
      <c r="M4407" s="14" t="str">
        <f>VLOOKUP(H4407,FormSalesRepTable[],2,0)</f>
        <v>East</v>
      </c>
      <c r="N4407" s="13">
        <f t="shared" si="70"/>
        <v>21</v>
      </c>
    </row>
    <row r="4408" spans="7:14" x14ac:dyDescent="0.25">
      <c r="G4408" s="3">
        <v>41622</v>
      </c>
      <c r="H4408" t="s">
        <v>75</v>
      </c>
      <c r="I4408" t="s">
        <v>41</v>
      </c>
      <c r="J4408">
        <v>0.03</v>
      </c>
      <c r="K4408">
        <v>1</v>
      </c>
      <c r="L4408" s="13">
        <f>VLOOKUP(I4408,FormProductsTable[],2,0)*(1-FormTransactionsTable[[#This Row],[Discount]])</f>
        <v>18.43</v>
      </c>
      <c r="M4408" s="14" t="str">
        <f>VLOOKUP(H4408,FormSalesRepTable[],2,0)</f>
        <v>MidWest</v>
      </c>
      <c r="N4408" s="13">
        <f t="shared" si="70"/>
        <v>18.43</v>
      </c>
    </row>
    <row r="4409" spans="7:14" x14ac:dyDescent="0.25">
      <c r="G4409" s="3">
        <v>41588</v>
      </c>
      <c r="H4409" t="s">
        <v>85</v>
      </c>
      <c r="I4409" t="s">
        <v>27</v>
      </c>
      <c r="J4409">
        <v>1.4999999999999999E-2</v>
      </c>
      <c r="K4409">
        <v>1</v>
      </c>
      <c r="L4409" s="13">
        <f>VLOOKUP(I4409,FormProductsTable[],2,0)*(1-FormTransactionsTable[[#This Row],[Discount]])</f>
        <v>27.087499999999999</v>
      </c>
      <c r="M4409" s="14" t="str">
        <f>VLOOKUP(H4409,FormSalesRepTable[],2,0)</f>
        <v>West</v>
      </c>
      <c r="N4409" s="13">
        <f t="shared" si="70"/>
        <v>27.09</v>
      </c>
    </row>
    <row r="4410" spans="7:14" x14ac:dyDescent="0.25">
      <c r="G4410" s="3">
        <v>41429</v>
      </c>
      <c r="H4410" t="s">
        <v>90</v>
      </c>
      <c r="I4410" t="s">
        <v>12</v>
      </c>
      <c r="J4410">
        <v>0.02</v>
      </c>
      <c r="K4410">
        <v>20</v>
      </c>
      <c r="L4410" s="13">
        <f>VLOOKUP(I4410,FormProductsTable[],2,0)*(1-FormTransactionsTable[[#This Row],[Discount]])</f>
        <v>22.491</v>
      </c>
      <c r="M4410" s="14" t="str">
        <f>VLOOKUP(H4410,FormSalesRepTable[],2,0)</f>
        <v>East</v>
      </c>
      <c r="N4410" s="13">
        <f t="shared" si="70"/>
        <v>449.82</v>
      </c>
    </row>
    <row r="4411" spans="7:14" x14ac:dyDescent="0.25">
      <c r="G4411" s="3">
        <v>41590</v>
      </c>
      <c r="H4411" t="s">
        <v>55</v>
      </c>
      <c r="I4411" t="s">
        <v>16</v>
      </c>
      <c r="J4411">
        <v>0</v>
      </c>
      <c r="K4411">
        <v>2</v>
      </c>
      <c r="L4411" s="13">
        <f>VLOOKUP(I4411,FormProductsTable[],2,0)*(1-FormTransactionsTable[[#This Row],[Discount]])</f>
        <v>19.95</v>
      </c>
      <c r="M4411" s="14" t="str">
        <f>VLOOKUP(H4411,FormSalesRepTable[],2,0)</f>
        <v>West</v>
      </c>
      <c r="N4411" s="13">
        <f t="shared" si="70"/>
        <v>39.9</v>
      </c>
    </row>
    <row r="4412" spans="7:14" x14ac:dyDescent="0.25">
      <c r="G4412" s="3">
        <v>41995</v>
      </c>
      <c r="H4412" t="s">
        <v>58</v>
      </c>
      <c r="I4412" t="s">
        <v>16</v>
      </c>
      <c r="J4412">
        <v>0.02</v>
      </c>
      <c r="K4412">
        <v>2</v>
      </c>
      <c r="L4412" s="13">
        <f>VLOOKUP(I4412,FormProductsTable[],2,0)*(1-FormTransactionsTable[[#This Row],[Discount]])</f>
        <v>19.550999999999998</v>
      </c>
      <c r="M4412" s="14" t="str">
        <f>VLOOKUP(H4412,FormSalesRepTable[],2,0)</f>
        <v>East</v>
      </c>
      <c r="N4412" s="13">
        <f t="shared" si="70"/>
        <v>39.1</v>
      </c>
    </row>
    <row r="4413" spans="7:14" x14ac:dyDescent="0.25">
      <c r="G4413" s="3">
        <v>41975</v>
      </c>
      <c r="H4413" t="s">
        <v>26</v>
      </c>
      <c r="I4413" t="s">
        <v>16</v>
      </c>
      <c r="J4413">
        <v>0</v>
      </c>
      <c r="K4413">
        <v>3</v>
      </c>
      <c r="L4413" s="13">
        <f>VLOOKUP(I4413,FormProductsTable[],2,0)*(1-FormTransactionsTable[[#This Row],[Discount]])</f>
        <v>19.95</v>
      </c>
      <c r="M4413" s="14" t="str">
        <f>VLOOKUP(H4413,FormSalesRepTable[],2,0)</f>
        <v>MidWest</v>
      </c>
      <c r="N4413" s="13">
        <f t="shared" si="70"/>
        <v>59.85</v>
      </c>
    </row>
    <row r="4414" spans="7:14" x14ac:dyDescent="0.25">
      <c r="G4414" s="3">
        <v>41693</v>
      </c>
      <c r="H4414" t="s">
        <v>69</v>
      </c>
      <c r="I4414" t="s">
        <v>24</v>
      </c>
      <c r="J4414">
        <v>0.03</v>
      </c>
      <c r="K4414">
        <v>3</v>
      </c>
      <c r="L4414" s="13">
        <f>VLOOKUP(I4414,FormProductsTable[],2,0)*(1-FormTransactionsTable[[#This Row],[Discount]])</f>
        <v>32.979999999999997</v>
      </c>
      <c r="M4414" s="14" t="str">
        <f>VLOOKUP(H4414,FormSalesRepTable[],2,0)</f>
        <v>West</v>
      </c>
      <c r="N4414" s="13">
        <f t="shared" si="70"/>
        <v>98.94</v>
      </c>
    </row>
    <row r="4415" spans="7:14" x14ac:dyDescent="0.25">
      <c r="G4415" s="3">
        <v>41598</v>
      </c>
      <c r="H4415" t="s">
        <v>50</v>
      </c>
      <c r="I4415" t="s">
        <v>27</v>
      </c>
      <c r="J4415">
        <v>0.01</v>
      </c>
      <c r="K4415">
        <v>7</v>
      </c>
      <c r="L4415" s="13">
        <f>VLOOKUP(I4415,FormProductsTable[],2,0)*(1-FormTransactionsTable[[#This Row],[Discount]])</f>
        <v>27.225000000000001</v>
      </c>
      <c r="M4415" s="14" t="str">
        <f>VLOOKUP(H4415,FormSalesRepTable[],2,0)</f>
        <v>West</v>
      </c>
      <c r="N4415" s="13">
        <f t="shared" si="70"/>
        <v>190.58</v>
      </c>
    </row>
    <row r="4416" spans="7:14" x14ac:dyDescent="0.25">
      <c r="G4416" s="3">
        <v>41974</v>
      </c>
      <c r="H4416" t="s">
        <v>66</v>
      </c>
      <c r="I4416" t="s">
        <v>36</v>
      </c>
      <c r="J4416">
        <v>0</v>
      </c>
      <c r="K4416">
        <v>2</v>
      </c>
      <c r="L4416" s="13">
        <f>VLOOKUP(I4416,FormProductsTable[],2,0)*(1-FormTransactionsTable[[#This Row],[Discount]])</f>
        <v>25</v>
      </c>
      <c r="M4416" s="14" t="str">
        <f>VLOOKUP(H4416,FormSalesRepTable[],2,0)</f>
        <v>West</v>
      </c>
      <c r="N4416" s="13">
        <f t="shared" si="70"/>
        <v>50</v>
      </c>
    </row>
    <row r="4417" spans="7:14" x14ac:dyDescent="0.25">
      <c r="G4417" s="3">
        <v>41588</v>
      </c>
      <c r="H4417" t="s">
        <v>53</v>
      </c>
      <c r="I4417" t="s">
        <v>16</v>
      </c>
      <c r="J4417">
        <v>0.01</v>
      </c>
      <c r="K4417">
        <v>3</v>
      </c>
      <c r="L4417" s="13">
        <f>VLOOKUP(I4417,FormProductsTable[],2,0)*(1-FormTransactionsTable[[#This Row],[Discount]])</f>
        <v>19.750499999999999</v>
      </c>
      <c r="M4417" s="14" t="str">
        <f>VLOOKUP(H4417,FormSalesRepTable[],2,0)</f>
        <v>East</v>
      </c>
      <c r="N4417" s="13">
        <f t="shared" si="70"/>
        <v>59.25</v>
      </c>
    </row>
    <row r="4418" spans="7:14" x14ac:dyDescent="0.25">
      <c r="G4418" s="3">
        <v>41959</v>
      </c>
      <c r="H4418" t="s">
        <v>65</v>
      </c>
      <c r="I4418" t="s">
        <v>11</v>
      </c>
      <c r="J4418">
        <v>0</v>
      </c>
      <c r="K4418">
        <v>2</v>
      </c>
      <c r="L4418" s="13">
        <f>VLOOKUP(I4418,FormProductsTable[],2,0)*(1-FormTransactionsTable[[#This Row],[Discount]])</f>
        <v>79.95</v>
      </c>
      <c r="M4418" s="14" t="str">
        <f>VLOOKUP(H4418,FormSalesRepTable[],2,0)</f>
        <v>MidWest</v>
      </c>
      <c r="N4418" s="13">
        <f t="shared" si="70"/>
        <v>159.9</v>
      </c>
    </row>
    <row r="4419" spans="7:14" x14ac:dyDescent="0.25">
      <c r="G4419" s="3">
        <v>41920</v>
      </c>
      <c r="H4419" t="s">
        <v>45</v>
      </c>
      <c r="I4419" t="s">
        <v>24</v>
      </c>
      <c r="J4419">
        <v>0</v>
      </c>
      <c r="K4419">
        <v>1</v>
      </c>
      <c r="L4419" s="13">
        <f>VLOOKUP(I4419,FormProductsTable[],2,0)*(1-FormTransactionsTable[[#This Row],[Discount]])</f>
        <v>34</v>
      </c>
      <c r="M4419" s="14" t="str">
        <f>VLOOKUP(H4419,FormSalesRepTable[],2,0)</f>
        <v>MidWest</v>
      </c>
      <c r="N4419" s="13">
        <f t="shared" ref="N4419:N4482" si="71">ROUND(L4419*K4419,2)</f>
        <v>34</v>
      </c>
    </row>
    <row r="4420" spans="7:14" x14ac:dyDescent="0.25">
      <c r="G4420" s="3">
        <v>41811</v>
      </c>
      <c r="H4420" t="s">
        <v>76</v>
      </c>
      <c r="I4420" t="s">
        <v>12</v>
      </c>
      <c r="J4420">
        <v>0</v>
      </c>
      <c r="K4420">
        <v>3</v>
      </c>
      <c r="L4420" s="13">
        <f>VLOOKUP(I4420,FormProductsTable[],2,0)*(1-FormTransactionsTable[[#This Row],[Discount]])</f>
        <v>22.95</v>
      </c>
      <c r="M4420" s="14" t="str">
        <f>VLOOKUP(H4420,FormSalesRepTable[],2,0)</f>
        <v>MidWest</v>
      </c>
      <c r="N4420" s="13">
        <f t="shared" si="71"/>
        <v>68.849999999999994</v>
      </c>
    </row>
    <row r="4421" spans="7:14" x14ac:dyDescent="0.25">
      <c r="G4421" s="3">
        <v>41958</v>
      </c>
      <c r="H4421" t="s">
        <v>58</v>
      </c>
      <c r="I4421" t="s">
        <v>33</v>
      </c>
      <c r="J4421">
        <v>0.02</v>
      </c>
      <c r="K4421">
        <v>3</v>
      </c>
      <c r="L4421" s="13">
        <f>VLOOKUP(I4421,FormProductsTable[],2,0)*(1-FormTransactionsTable[[#This Row],[Discount]])</f>
        <v>23.03</v>
      </c>
      <c r="M4421" s="14" t="str">
        <f>VLOOKUP(H4421,FormSalesRepTable[],2,0)</f>
        <v>East</v>
      </c>
      <c r="N4421" s="13">
        <f t="shared" si="71"/>
        <v>69.09</v>
      </c>
    </row>
    <row r="4422" spans="7:14" x14ac:dyDescent="0.25">
      <c r="G4422" s="3">
        <v>41594</v>
      </c>
      <c r="H4422" t="s">
        <v>93</v>
      </c>
      <c r="I4422" t="s">
        <v>33</v>
      </c>
      <c r="J4422">
        <v>0</v>
      </c>
      <c r="K4422">
        <v>2</v>
      </c>
      <c r="L4422" s="13">
        <f>VLOOKUP(I4422,FormProductsTable[],2,0)*(1-FormTransactionsTable[[#This Row],[Discount]])</f>
        <v>23.5</v>
      </c>
      <c r="M4422" s="14" t="str">
        <f>VLOOKUP(H4422,FormSalesRepTable[],2,0)</f>
        <v>MidWest</v>
      </c>
      <c r="N4422" s="13">
        <f t="shared" si="71"/>
        <v>47</v>
      </c>
    </row>
    <row r="4423" spans="7:14" x14ac:dyDescent="0.25">
      <c r="G4423" s="3">
        <v>41969</v>
      </c>
      <c r="H4423" t="s">
        <v>76</v>
      </c>
      <c r="I4423" t="s">
        <v>36</v>
      </c>
      <c r="J4423">
        <v>0.01</v>
      </c>
      <c r="K4423">
        <v>2</v>
      </c>
      <c r="L4423" s="13">
        <f>VLOOKUP(I4423,FormProductsTable[],2,0)*(1-FormTransactionsTable[[#This Row],[Discount]])</f>
        <v>24.75</v>
      </c>
      <c r="M4423" s="14" t="str">
        <f>VLOOKUP(H4423,FormSalesRepTable[],2,0)</f>
        <v>MidWest</v>
      </c>
      <c r="N4423" s="13">
        <f t="shared" si="71"/>
        <v>49.5</v>
      </c>
    </row>
    <row r="4424" spans="7:14" x14ac:dyDescent="0.25">
      <c r="G4424" s="3">
        <v>41354</v>
      </c>
      <c r="H4424" t="s">
        <v>54</v>
      </c>
      <c r="I4424" t="s">
        <v>17</v>
      </c>
      <c r="J4424">
        <v>2.5000000000000001E-2</v>
      </c>
      <c r="K4424">
        <v>2</v>
      </c>
      <c r="L4424" s="13">
        <f>VLOOKUP(I4424,FormProductsTable[],2,0)*(1-FormTransactionsTable[[#This Row],[Discount]])</f>
        <v>22.376249999999999</v>
      </c>
      <c r="M4424" s="14" t="str">
        <f>VLOOKUP(H4424,FormSalesRepTable[],2,0)</f>
        <v>South</v>
      </c>
      <c r="N4424" s="13">
        <f t="shared" si="71"/>
        <v>44.75</v>
      </c>
    </row>
    <row r="4425" spans="7:14" x14ac:dyDescent="0.25">
      <c r="G4425" s="3">
        <v>41580</v>
      </c>
      <c r="H4425" t="s">
        <v>58</v>
      </c>
      <c r="I4425" t="s">
        <v>17</v>
      </c>
      <c r="J4425">
        <v>0</v>
      </c>
      <c r="K4425">
        <v>3</v>
      </c>
      <c r="L4425" s="13">
        <f>VLOOKUP(I4425,FormProductsTable[],2,0)*(1-FormTransactionsTable[[#This Row],[Discount]])</f>
        <v>22.95</v>
      </c>
      <c r="M4425" s="14" t="str">
        <f>VLOOKUP(H4425,FormSalesRepTable[],2,0)</f>
        <v>East</v>
      </c>
      <c r="N4425" s="13">
        <f t="shared" si="71"/>
        <v>68.849999999999994</v>
      </c>
    </row>
    <row r="4426" spans="7:14" x14ac:dyDescent="0.25">
      <c r="G4426" s="3">
        <v>41945</v>
      </c>
      <c r="H4426" t="s">
        <v>23</v>
      </c>
      <c r="I4426" t="s">
        <v>12</v>
      </c>
      <c r="J4426">
        <v>0</v>
      </c>
      <c r="K4426">
        <v>3</v>
      </c>
      <c r="L4426" s="13">
        <f>VLOOKUP(I4426,FormProductsTable[],2,0)*(1-FormTransactionsTable[[#This Row],[Discount]])</f>
        <v>22.95</v>
      </c>
      <c r="M4426" s="14" t="str">
        <f>VLOOKUP(H4426,FormSalesRepTable[],2,0)</f>
        <v>MidWest</v>
      </c>
      <c r="N4426" s="13">
        <f t="shared" si="71"/>
        <v>68.849999999999994</v>
      </c>
    </row>
    <row r="4427" spans="7:14" x14ac:dyDescent="0.25">
      <c r="G4427" s="3">
        <v>41583</v>
      </c>
      <c r="H4427" t="s">
        <v>18</v>
      </c>
      <c r="I4427" t="s">
        <v>24</v>
      </c>
      <c r="J4427">
        <v>0.01</v>
      </c>
      <c r="K4427">
        <v>3</v>
      </c>
      <c r="L4427" s="13">
        <f>VLOOKUP(I4427,FormProductsTable[],2,0)*(1-FormTransactionsTable[[#This Row],[Discount]])</f>
        <v>33.659999999999997</v>
      </c>
      <c r="M4427" s="14" t="str">
        <f>VLOOKUP(H4427,FormSalesRepTable[],2,0)</f>
        <v>East</v>
      </c>
      <c r="N4427" s="13">
        <f t="shared" si="71"/>
        <v>100.98</v>
      </c>
    </row>
    <row r="4428" spans="7:14" x14ac:dyDescent="0.25">
      <c r="G4428" s="3">
        <v>41967</v>
      </c>
      <c r="H4428" t="s">
        <v>40</v>
      </c>
      <c r="I4428" t="s">
        <v>17</v>
      </c>
      <c r="J4428">
        <v>2.5000000000000001E-2</v>
      </c>
      <c r="K4428">
        <v>3</v>
      </c>
      <c r="L4428" s="13">
        <f>VLOOKUP(I4428,FormProductsTable[],2,0)*(1-FormTransactionsTable[[#This Row],[Discount]])</f>
        <v>22.376249999999999</v>
      </c>
      <c r="M4428" s="14" t="str">
        <f>VLOOKUP(H4428,FormSalesRepTable[],2,0)</f>
        <v>South</v>
      </c>
      <c r="N4428" s="13">
        <f t="shared" si="71"/>
        <v>67.13</v>
      </c>
    </row>
    <row r="4429" spans="7:14" x14ac:dyDescent="0.25">
      <c r="G4429" s="3">
        <v>41612</v>
      </c>
      <c r="H4429" t="s">
        <v>39</v>
      </c>
      <c r="I4429" t="s">
        <v>30</v>
      </c>
      <c r="J4429">
        <v>0</v>
      </c>
      <c r="K4429">
        <v>3</v>
      </c>
      <c r="L4429" s="13">
        <f>VLOOKUP(I4429,FormProductsTable[],2,0)*(1-FormTransactionsTable[[#This Row],[Discount]])</f>
        <v>30</v>
      </c>
      <c r="M4429" s="14" t="str">
        <f>VLOOKUP(H4429,FormSalesRepTable[],2,0)</f>
        <v>East</v>
      </c>
      <c r="N4429" s="13">
        <f t="shared" si="71"/>
        <v>90</v>
      </c>
    </row>
    <row r="4430" spans="7:14" x14ac:dyDescent="0.25">
      <c r="G4430" s="3">
        <v>41951</v>
      </c>
      <c r="H4430" t="s">
        <v>42</v>
      </c>
      <c r="I4430" t="s">
        <v>36</v>
      </c>
      <c r="J4430">
        <v>0</v>
      </c>
      <c r="K4430">
        <v>2</v>
      </c>
      <c r="L4430" s="13">
        <f>VLOOKUP(I4430,FormProductsTable[],2,0)*(1-FormTransactionsTable[[#This Row],[Discount]])</f>
        <v>25</v>
      </c>
      <c r="M4430" s="14" t="str">
        <f>VLOOKUP(H4430,FormSalesRepTable[],2,0)</f>
        <v>MidWest</v>
      </c>
      <c r="N4430" s="13">
        <f t="shared" si="71"/>
        <v>50</v>
      </c>
    </row>
    <row r="4431" spans="7:14" x14ac:dyDescent="0.25">
      <c r="G4431" s="3">
        <v>41606</v>
      </c>
      <c r="H4431" t="s">
        <v>49</v>
      </c>
      <c r="I4431" t="s">
        <v>11</v>
      </c>
      <c r="J4431">
        <v>0</v>
      </c>
      <c r="K4431">
        <v>2</v>
      </c>
      <c r="L4431" s="13">
        <f>VLOOKUP(I4431,FormProductsTable[],2,0)*(1-FormTransactionsTable[[#This Row],[Discount]])</f>
        <v>79.95</v>
      </c>
      <c r="M4431" s="14" t="str">
        <f>VLOOKUP(H4431,FormSalesRepTable[],2,0)</f>
        <v>MidWest</v>
      </c>
      <c r="N4431" s="13">
        <f t="shared" si="71"/>
        <v>159.9</v>
      </c>
    </row>
    <row r="4432" spans="7:14" x14ac:dyDescent="0.25">
      <c r="G4432" s="3">
        <v>41984</v>
      </c>
      <c r="H4432" t="s">
        <v>34</v>
      </c>
      <c r="I4432" t="s">
        <v>24</v>
      </c>
      <c r="J4432">
        <v>0</v>
      </c>
      <c r="K4432">
        <v>2</v>
      </c>
      <c r="L4432" s="13">
        <f>VLOOKUP(I4432,FormProductsTable[],2,0)*(1-FormTransactionsTable[[#This Row],[Discount]])</f>
        <v>34</v>
      </c>
      <c r="M4432" s="14" t="str">
        <f>VLOOKUP(H4432,FormSalesRepTable[],2,0)</f>
        <v>MidWest</v>
      </c>
      <c r="N4432" s="13">
        <f t="shared" si="71"/>
        <v>68</v>
      </c>
    </row>
    <row r="4433" spans="7:14" x14ac:dyDescent="0.25">
      <c r="G4433" s="3">
        <v>41952</v>
      </c>
      <c r="H4433" t="s">
        <v>86</v>
      </c>
      <c r="I4433" t="s">
        <v>12</v>
      </c>
      <c r="J4433">
        <v>0.01</v>
      </c>
      <c r="K4433">
        <v>1</v>
      </c>
      <c r="L4433" s="13">
        <f>VLOOKUP(I4433,FormProductsTable[],2,0)*(1-FormTransactionsTable[[#This Row],[Discount]])</f>
        <v>22.720499999999998</v>
      </c>
      <c r="M4433" s="14" t="str">
        <f>VLOOKUP(H4433,FormSalesRepTable[],2,0)</f>
        <v>South</v>
      </c>
      <c r="N4433" s="13">
        <f t="shared" si="71"/>
        <v>22.72</v>
      </c>
    </row>
    <row r="4434" spans="7:14" x14ac:dyDescent="0.25">
      <c r="G4434" s="3">
        <v>41614</v>
      </c>
      <c r="H4434" t="s">
        <v>93</v>
      </c>
      <c r="I4434" t="s">
        <v>36</v>
      </c>
      <c r="J4434">
        <v>1.4999999999999999E-2</v>
      </c>
      <c r="K4434">
        <v>2</v>
      </c>
      <c r="L4434" s="13">
        <f>VLOOKUP(I4434,FormProductsTable[],2,0)*(1-FormTransactionsTable[[#This Row],[Discount]])</f>
        <v>24.625</v>
      </c>
      <c r="M4434" s="14" t="str">
        <f>VLOOKUP(H4434,FormSalesRepTable[],2,0)</f>
        <v>MidWest</v>
      </c>
      <c r="N4434" s="13">
        <f t="shared" si="71"/>
        <v>49.25</v>
      </c>
    </row>
    <row r="4435" spans="7:14" x14ac:dyDescent="0.25">
      <c r="G4435" s="3">
        <v>41403</v>
      </c>
      <c r="H4435" t="s">
        <v>89</v>
      </c>
      <c r="I4435" t="s">
        <v>16</v>
      </c>
      <c r="J4435">
        <v>0</v>
      </c>
      <c r="K4435">
        <v>17</v>
      </c>
      <c r="L4435" s="13">
        <f>VLOOKUP(I4435,FormProductsTable[],2,0)*(1-FormTransactionsTable[[#This Row],[Discount]])</f>
        <v>19.95</v>
      </c>
      <c r="M4435" s="14" t="str">
        <f>VLOOKUP(H4435,FormSalesRepTable[],2,0)</f>
        <v>West</v>
      </c>
      <c r="N4435" s="13">
        <f t="shared" si="71"/>
        <v>339.15</v>
      </c>
    </row>
    <row r="4436" spans="7:14" x14ac:dyDescent="0.25">
      <c r="G4436" s="3">
        <v>41596</v>
      </c>
      <c r="H4436" t="s">
        <v>45</v>
      </c>
      <c r="I4436" t="s">
        <v>16</v>
      </c>
      <c r="J4436">
        <v>0</v>
      </c>
      <c r="K4436">
        <v>3</v>
      </c>
      <c r="L4436" s="13">
        <f>VLOOKUP(I4436,FormProductsTable[],2,0)*(1-FormTransactionsTable[[#This Row],[Discount]])</f>
        <v>19.95</v>
      </c>
      <c r="M4436" s="14" t="str">
        <f>VLOOKUP(H4436,FormSalesRepTable[],2,0)</f>
        <v>MidWest</v>
      </c>
      <c r="N4436" s="13">
        <f t="shared" si="71"/>
        <v>59.85</v>
      </c>
    </row>
    <row r="4437" spans="7:14" x14ac:dyDescent="0.25">
      <c r="G4437" s="3">
        <v>41983</v>
      </c>
      <c r="H4437" t="s">
        <v>40</v>
      </c>
      <c r="I4437" t="s">
        <v>16</v>
      </c>
      <c r="J4437">
        <v>0.02</v>
      </c>
      <c r="K4437">
        <v>1</v>
      </c>
      <c r="L4437" s="13">
        <f>VLOOKUP(I4437,FormProductsTable[],2,0)*(1-FormTransactionsTable[[#This Row],[Discount]])</f>
        <v>19.550999999999998</v>
      </c>
      <c r="M4437" s="14" t="str">
        <f>VLOOKUP(H4437,FormSalesRepTable[],2,0)</f>
        <v>South</v>
      </c>
      <c r="N4437" s="13">
        <f t="shared" si="71"/>
        <v>19.55</v>
      </c>
    </row>
    <row r="4438" spans="7:14" x14ac:dyDescent="0.25">
      <c r="G4438" s="3">
        <v>41594</v>
      </c>
      <c r="H4438" t="s">
        <v>81</v>
      </c>
      <c r="I4438" t="s">
        <v>36</v>
      </c>
      <c r="J4438">
        <v>0.01</v>
      </c>
      <c r="K4438">
        <v>4</v>
      </c>
      <c r="L4438" s="13">
        <f>VLOOKUP(I4438,FormProductsTable[],2,0)*(1-FormTransactionsTable[[#This Row],[Discount]])</f>
        <v>24.75</v>
      </c>
      <c r="M4438" s="14" t="str">
        <f>VLOOKUP(H4438,FormSalesRepTable[],2,0)</f>
        <v>West</v>
      </c>
      <c r="N4438" s="13">
        <f t="shared" si="71"/>
        <v>99</v>
      </c>
    </row>
    <row r="4439" spans="7:14" x14ac:dyDescent="0.25">
      <c r="G4439" s="3">
        <v>41605</v>
      </c>
      <c r="H4439" t="s">
        <v>69</v>
      </c>
      <c r="I4439" t="s">
        <v>17</v>
      </c>
      <c r="J4439">
        <v>0</v>
      </c>
      <c r="K4439">
        <v>1</v>
      </c>
      <c r="L4439" s="13">
        <f>VLOOKUP(I4439,FormProductsTable[],2,0)*(1-FormTransactionsTable[[#This Row],[Discount]])</f>
        <v>22.95</v>
      </c>
      <c r="M4439" s="14" t="str">
        <f>VLOOKUP(H4439,FormSalesRepTable[],2,0)</f>
        <v>West</v>
      </c>
      <c r="N4439" s="13">
        <f t="shared" si="71"/>
        <v>22.95</v>
      </c>
    </row>
    <row r="4440" spans="7:14" x14ac:dyDescent="0.25">
      <c r="G4440" s="3">
        <v>41279</v>
      </c>
      <c r="H4440" t="s">
        <v>31</v>
      </c>
      <c r="I4440" t="s">
        <v>36</v>
      </c>
      <c r="J4440">
        <v>0</v>
      </c>
      <c r="K4440">
        <v>3</v>
      </c>
      <c r="L4440" s="13">
        <f>VLOOKUP(I4440,FormProductsTable[],2,0)*(1-FormTransactionsTable[[#This Row],[Discount]])</f>
        <v>25</v>
      </c>
      <c r="M4440" s="14" t="str">
        <f>VLOOKUP(H4440,FormSalesRepTable[],2,0)</f>
        <v>West</v>
      </c>
      <c r="N4440" s="13">
        <f t="shared" si="71"/>
        <v>75</v>
      </c>
    </row>
    <row r="4441" spans="7:14" x14ac:dyDescent="0.25">
      <c r="G4441" s="3">
        <v>41950</v>
      </c>
      <c r="H4441" t="s">
        <v>49</v>
      </c>
      <c r="I4441" t="s">
        <v>24</v>
      </c>
      <c r="J4441">
        <v>0</v>
      </c>
      <c r="K4441">
        <v>1</v>
      </c>
      <c r="L4441" s="13">
        <f>VLOOKUP(I4441,FormProductsTable[],2,0)*(1-FormTransactionsTable[[#This Row],[Discount]])</f>
        <v>34</v>
      </c>
      <c r="M4441" s="14" t="str">
        <f>VLOOKUP(H4441,FormSalesRepTable[],2,0)</f>
        <v>MidWest</v>
      </c>
      <c r="N4441" s="13">
        <f t="shared" si="71"/>
        <v>34</v>
      </c>
    </row>
    <row r="4442" spans="7:14" x14ac:dyDescent="0.25">
      <c r="G4442" s="3">
        <v>42002</v>
      </c>
      <c r="H4442" t="s">
        <v>56</v>
      </c>
      <c r="I4442" t="s">
        <v>17</v>
      </c>
      <c r="J4442">
        <v>0</v>
      </c>
      <c r="K4442">
        <v>3</v>
      </c>
      <c r="L4442" s="13">
        <f>VLOOKUP(I4442,FormProductsTable[],2,0)*(1-FormTransactionsTable[[#This Row],[Discount]])</f>
        <v>22.95</v>
      </c>
      <c r="M4442" s="14" t="str">
        <f>VLOOKUP(H4442,FormSalesRepTable[],2,0)</f>
        <v>South</v>
      </c>
      <c r="N4442" s="13">
        <f t="shared" si="71"/>
        <v>68.849999999999994</v>
      </c>
    </row>
    <row r="4443" spans="7:14" x14ac:dyDescent="0.25">
      <c r="G4443" s="3">
        <v>41600</v>
      </c>
      <c r="H4443" t="s">
        <v>89</v>
      </c>
      <c r="I4443" t="s">
        <v>7</v>
      </c>
      <c r="J4443">
        <v>1.4999999999999999E-2</v>
      </c>
      <c r="K4443">
        <v>1</v>
      </c>
      <c r="L4443" s="13">
        <f>VLOOKUP(I4443,FormProductsTable[],2,0)*(1-FormTransactionsTable[[#This Row],[Discount]])</f>
        <v>20.684999999999999</v>
      </c>
      <c r="M4443" s="14" t="str">
        <f>VLOOKUP(H4443,FormSalesRepTable[],2,0)</f>
        <v>West</v>
      </c>
      <c r="N4443" s="13">
        <f t="shared" si="71"/>
        <v>20.69</v>
      </c>
    </row>
    <row r="4444" spans="7:14" x14ac:dyDescent="0.25">
      <c r="G4444" s="3">
        <v>41604</v>
      </c>
      <c r="H4444" t="s">
        <v>62</v>
      </c>
      <c r="I4444" t="s">
        <v>24</v>
      </c>
      <c r="J4444">
        <v>2.5000000000000001E-2</v>
      </c>
      <c r="K4444">
        <v>2</v>
      </c>
      <c r="L4444" s="13">
        <f>VLOOKUP(I4444,FormProductsTable[],2,0)*(1-FormTransactionsTable[[#This Row],[Discount]])</f>
        <v>33.15</v>
      </c>
      <c r="M4444" s="14" t="str">
        <f>VLOOKUP(H4444,FormSalesRepTable[],2,0)</f>
        <v>MidWest</v>
      </c>
      <c r="N4444" s="13">
        <f t="shared" si="71"/>
        <v>66.3</v>
      </c>
    </row>
    <row r="4445" spans="7:14" x14ac:dyDescent="0.25">
      <c r="G4445" s="3">
        <v>41951</v>
      </c>
      <c r="H4445" t="s">
        <v>73</v>
      </c>
      <c r="I4445" t="s">
        <v>24</v>
      </c>
      <c r="J4445">
        <v>0.03</v>
      </c>
      <c r="K4445">
        <v>4</v>
      </c>
      <c r="L4445" s="13">
        <f>VLOOKUP(I4445,FormProductsTable[],2,0)*(1-FormTransactionsTable[[#This Row],[Discount]])</f>
        <v>32.979999999999997</v>
      </c>
      <c r="M4445" s="14" t="str">
        <f>VLOOKUP(H4445,FormSalesRepTable[],2,0)</f>
        <v>MidWest</v>
      </c>
      <c r="N4445" s="13">
        <f t="shared" si="71"/>
        <v>131.91999999999999</v>
      </c>
    </row>
    <row r="4446" spans="7:14" x14ac:dyDescent="0.25">
      <c r="G4446" s="3">
        <v>41973</v>
      </c>
      <c r="H4446" t="s">
        <v>55</v>
      </c>
      <c r="I4446" t="s">
        <v>11</v>
      </c>
      <c r="J4446">
        <v>0</v>
      </c>
      <c r="K4446">
        <v>2</v>
      </c>
      <c r="L4446" s="13">
        <f>VLOOKUP(I4446,FormProductsTable[],2,0)*(1-FormTransactionsTable[[#This Row],[Discount]])</f>
        <v>79.95</v>
      </c>
      <c r="M4446" s="14" t="str">
        <f>VLOOKUP(H4446,FormSalesRepTable[],2,0)</f>
        <v>West</v>
      </c>
      <c r="N4446" s="13">
        <f t="shared" si="71"/>
        <v>159.9</v>
      </c>
    </row>
    <row r="4447" spans="7:14" x14ac:dyDescent="0.25">
      <c r="G4447" s="3">
        <v>41384</v>
      </c>
      <c r="H4447" t="s">
        <v>79</v>
      </c>
      <c r="I4447" t="s">
        <v>41</v>
      </c>
      <c r="J4447">
        <v>0</v>
      </c>
      <c r="K4447">
        <v>2</v>
      </c>
      <c r="L4447" s="13">
        <f>VLOOKUP(I4447,FormProductsTable[],2,0)*(1-FormTransactionsTable[[#This Row],[Discount]])</f>
        <v>19</v>
      </c>
      <c r="M4447" s="14" t="str">
        <f>VLOOKUP(H4447,FormSalesRepTable[],2,0)</f>
        <v>MidWest</v>
      </c>
      <c r="N4447" s="13">
        <f t="shared" si="71"/>
        <v>38</v>
      </c>
    </row>
    <row r="4448" spans="7:14" x14ac:dyDescent="0.25">
      <c r="G4448" s="3">
        <v>41582</v>
      </c>
      <c r="H4448" t="s">
        <v>25</v>
      </c>
      <c r="I4448" t="s">
        <v>11</v>
      </c>
      <c r="J4448">
        <v>2.5000000000000001E-2</v>
      </c>
      <c r="K4448">
        <v>1</v>
      </c>
      <c r="L4448" s="13">
        <f>VLOOKUP(I4448,FormProductsTable[],2,0)*(1-FormTransactionsTable[[#This Row],[Discount]])</f>
        <v>77.951250000000002</v>
      </c>
      <c r="M4448" s="14" t="str">
        <f>VLOOKUP(H4448,FormSalesRepTable[],2,0)</f>
        <v>West</v>
      </c>
      <c r="N4448" s="13">
        <f t="shared" si="71"/>
        <v>77.95</v>
      </c>
    </row>
    <row r="4449" spans="7:14" x14ac:dyDescent="0.25">
      <c r="G4449" s="3">
        <v>41600</v>
      </c>
      <c r="H4449" t="s">
        <v>81</v>
      </c>
      <c r="I4449" t="s">
        <v>7</v>
      </c>
      <c r="J4449">
        <v>0.03</v>
      </c>
      <c r="K4449">
        <v>2</v>
      </c>
      <c r="L4449" s="13">
        <f>VLOOKUP(I4449,FormProductsTable[],2,0)*(1-FormTransactionsTable[[#This Row],[Discount]])</f>
        <v>20.37</v>
      </c>
      <c r="M4449" s="14" t="str">
        <f>VLOOKUP(H4449,FormSalesRepTable[],2,0)</f>
        <v>West</v>
      </c>
      <c r="N4449" s="13">
        <f t="shared" si="71"/>
        <v>40.74</v>
      </c>
    </row>
    <row r="4450" spans="7:14" x14ac:dyDescent="0.25">
      <c r="G4450" s="3">
        <v>41835</v>
      </c>
      <c r="H4450" t="s">
        <v>37</v>
      </c>
      <c r="I4450" t="s">
        <v>7</v>
      </c>
      <c r="J4450">
        <v>0</v>
      </c>
      <c r="K4450">
        <v>2</v>
      </c>
      <c r="L4450" s="13">
        <f>VLOOKUP(I4450,FormProductsTable[],2,0)*(1-FormTransactionsTable[[#This Row],[Discount]])</f>
        <v>21</v>
      </c>
      <c r="M4450" s="14" t="str">
        <f>VLOOKUP(H4450,FormSalesRepTable[],2,0)</f>
        <v>South</v>
      </c>
      <c r="N4450" s="13">
        <f t="shared" si="71"/>
        <v>42</v>
      </c>
    </row>
    <row r="4451" spans="7:14" x14ac:dyDescent="0.25">
      <c r="G4451" s="3">
        <v>41974</v>
      </c>
      <c r="H4451" t="s">
        <v>35</v>
      </c>
      <c r="I4451" t="s">
        <v>24</v>
      </c>
      <c r="J4451">
        <v>1.4999999999999999E-2</v>
      </c>
      <c r="K4451">
        <v>3</v>
      </c>
      <c r="L4451" s="13">
        <f>VLOOKUP(I4451,FormProductsTable[],2,0)*(1-FormTransactionsTable[[#This Row],[Discount]])</f>
        <v>33.49</v>
      </c>
      <c r="M4451" s="14" t="str">
        <f>VLOOKUP(H4451,FormSalesRepTable[],2,0)</f>
        <v>West</v>
      </c>
      <c r="N4451" s="13">
        <f t="shared" si="71"/>
        <v>100.47</v>
      </c>
    </row>
    <row r="4452" spans="7:14" x14ac:dyDescent="0.25">
      <c r="G4452" s="3">
        <v>41601</v>
      </c>
      <c r="H4452" t="s">
        <v>91</v>
      </c>
      <c r="I4452" t="s">
        <v>24</v>
      </c>
      <c r="J4452">
        <v>0.03</v>
      </c>
      <c r="K4452">
        <v>2</v>
      </c>
      <c r="L4452" s="13">
        <f>VLOOKUP(I4452,FormProductsTable[],2,0)*(1-FormTransactionsTable[[#This Row],[Discount]])</f>
        <v>32.979999999999997</v>
      </c>
      <c r="M4452" s="14" t="str">
        <f>VLOOKUP(H4452,FormSalesRepTable[],2,0)</f>
        <v>West</v>
      </c>
      <c r="N4452" s="13">
        <f t="shared" si="71"/>
        <v>65.959999999999994</v>
      </c>
    </row>
    <row r="4453" spans="7:14" x14ac:dyDescent="0.25">
      <c r="G4453" s="3">
        <v>41962</v>
      </c>
      <c r="H4453" t="s">
        <v>47</v>
      </c>
      <c r="I4453" t="s">
        <v>7</v>
      </c>
      <c r="J4453">
        <v>0.01</v>
      </c>
      <c r="K4453">
        <v>3</v>
      </c>
      <c r="L4453" s="13">
        <f>VLOOKUP(I4453,FormProductsTable[],2,0)*(1-FormTransactionsTable[[#This Row],[Discount]])</f>
        <v>20.79</v>
      </c>
      <c r="M4453" s="14" t="str">
        <f>VLOOKUP(H4453,FormSalesRepTable[],2,0)</f>
        <v>MidWest</v>
      </c>
      <c r="N4453" s="13">
        <f t="shared" si="71"/>
        <v>62.37</v>
      </c>
    </row>
    <row r="4454" spans="7:14" x14ac:dyDescent="0.25">
      <c r="G4454" s="3">
        <v>41404</v>
      </c>
      <c r="H4454" t="s">
        <v>91</v>
      </c>
      <c r="I4454" t="s">
        <v>11</v>
      </c>
      <c r="J4454">
        <v>0.01</v>
      </c>
      <c r="K4454">
        <v>2</v>
      </c>
      <c r="L4454" s="13">
        <f>VLOOKUP(I4454,FormProductsTable[],2,0)*(1-FormTransactionsTable[[#This Row],[Discount]])</f>
        <v>79.150500000000008</v>
      </c>
      <c r="M4454" s="14" t="str">
        <f>VLOOKUP(H4454,FormSalesRepTable[],2,0)</f>
        <v>West</v>
      </c>
      <c r="N4454" s="13">
        <f t="shared" si="71"/>
        <v>158.30000000000001</v>
      </c>
    </row>
    <row r="4455" spans="7:14" x14ac:dyDescent="0.25">
      <c r="G4455" s="3">
        <v>41598</v>
      </c>
      <c r="H4455" t="s">
        <v>82</v>
      </c>
      <c r="I4455" t="s">
        <v>24</v>
      </c>
      <c r="J4455">
        <v>1.4999999999999999E-2</v>
      </c>
      <c r="K4455">
        <v>3</v>
      </c>
      <c r="L4455" s="13">
        <f>VLOOKUP(I4455,FormProductsTable[],2,0)*(1-FormTransactionsTable[[#This Row],[Discount]])</f>
        <v>33.49</v>
      </c>
      <c r="M4455" s="14" t="str">
        <f>VLOOKUP(H4455,FormSalesRepTable[],2,0)</f>
        <v>South</v>
      </c>
      <c r="N4455" s="13">
        <f t="shared" si="71"/>
        <v>100.47</v>
      </c>
    </row>
    <row r="4456" spans="7:14" x14ac:dyDescent="0.25">
      <c r="G4456" s="3">
        <v>41535</v>
      </c>
      <c r="H4456" t="s">
        <v>23</v>
      </c>
      <c r="I4456" t="s">
        <v>21</v>
      </c>
      <c r="J4456">
        <v>0</v>
      </c>
      <c r="K4456">
        <v>20</v>
      </c>
      <c r="L4456" s="13">
        <f>VLOOKUP(I4456,FormProductsTable[],2,0)*(1-FormTransactionsTable[[#This Row],[Discount]])</f>
        <v>25</v>
      </c>
      <c r="M4456" s="14" t="str">
        <f>VLOOKUP(H4456,FormSalesRepTable[],2,0)</f>
        <v>MidWest</v>
      </c>
      <c r="N4456" s="13">
        <f t="shared" si="71"/>
        <v>500</v>
      </c>
    </row>
    <row r="4457" spans="7:14" x14ac:dyDescent="0.25">
      <c r="G4457" s="3">
        <v>41699</v>
      </c>
      <c r="H4457" t="s">
        <v>91</v>
      </c>
      <c r="I4457" t="s">
        <v>16</v>
      </c>
      <c r="J4457">
        <v>0</v>
      </c>
      <c r="K4457">
        <v>1</v>
      </c>
      <c r="L4457" s="13">
        <f>VLOOKUP(I4457,FormProductsTable[],2,0)*(1-FormTransactionsTable[[#This Row],[Discount]])</f>
        <v>19.95</v>
      </c>
      <c r="M4457" s="14" t="str">
        <f>VLOOKUP(H4457,FormSalesRepTable[],2,0)</f>
        <v>West</v>
      </c>
      <c r="N4457" s="13">
        <f t="shared" si="71"/>
        <v>19.95</v>
      </c>
    </row>
    <row r="4458" spans="7:14" x14ac:dyDescent="0.25">
      <c r="G4458" s="3">
        <v>41999</v>
      </c>
      <c r="H4458" t="s">
        <v>44</v>
      </c>
      <c r="I4458" t="s">
        <v>36</v>
      </c>
      <c r="J4458">
        <v>2.5000000000000001E-2</v>
      </c>
      <c r="K4458">
        <v>1</v>
      </c>
      <c r="L4458" s="13">
        <f>VLOOKUP(I4458,FormProductsTable[],2,0)*(1-FormTransactionsTable[[#This Row],[Discount]])</f>
        <v>24.375</v>
      </c>
      <c r="M4458" s="14" t="str">
        <f>VLOOKUP(H4458,FormSalesRepTable[],2,0)</f>
        <v>MidWest</v>
      </c>
      <c r="N4458" s="13">
        <f t="shared" si="71"/>
        <v>24.38</v>
      </c>
    </row>
    <row r="4459" spans="7:14" x14ac:dyDescent="0.25">
      <c r="G4459" s="3">
        <v>41314</v>
      </c>
      <c r="H4459" t="s">
        <v>73</v>
      </c>
      <c r="I4459" t="s">
        <v>24</v>
      </c>
      <c r="J4459">
        <v>0</v>
      </c>
      <c r="K4459">
        <v>1</v>
      </c>
      <c r="L4459" s="13">
        <f>VLOOKUP(I4459,FormProductsTable[],2,0)*(1-FormTransactionsTable[[#This Row],[Discount]])</f>
        <v>34</v>
      </c>
      <c r="M4459" s="14" t="str">
        <f>VLOOKUP(H4459,FormSalesRepTable[],2,0)</f>
        <v>MidWest</v>
      </c>
      <c r="N4459" s="13">
        <f t="shared" si="71"/>
        <v>34</v>
      </c>
    </row>
    <row r="4460" spans="7:14" x14ac:dyDescent="0.25">
      <c r="G4460" s="3">
        <v>41456</v>
      </c>
      <c r="H4460" t="s">
        <v>73</v>
      </c>
      <c r="I4460" t="s">
        <v>7</v>
      </c>
      <c r="J4460">
        <v>0.01</v>
      </c>
      <c r="K4460">
        <v>2</v>
      </c>
      <c r="L4460" s="13">
        <f>VLOOKUP(I4460,FormProductsTable[],2,0)*(1-FormTransactionsTable[[#This Row],[Discount]])</f>
        <v>20.79</v>
      </c>
      <c r="M4460" s="14" t="str">
        <f>VLOOKUP(H4460,FormSalesRepTable[],2,0)</f>
        <v>MidWest</v>
      </c>
      <c r="N4460" s="13">
        <f t="shared" si="71"/>
        <v>41.58</v>
      </c>
    </row>
    <row r="4461" spans="7:14" x14ac:dyDescent="0.25">
      <c r="G4461" s="3">
        <v>41961</v>
      </c>
      <c r="H4461" t="s">
        <v>52</v>
      </c>
      <c r="I4461" t="s">
        <v>33</v>
      </c>
      <c r="J4461">
        <v>0.01</v>
      </c>
      <c r="K4461">
        <v>3</v>
      </c>
      <c r="L4461" s="13">
        <f>VLOOKUP(I4461,FormProductsTable[],2,0)*(1-FormTransactionsTable[[#This Row],[Discount]])</f>
        <v>23.265000000000001</v>
      </c>
      <c r="M4461" s="14" t="str">
        <f>VLOOKUP(H4461,FormSalesRepTable[],2,0)</f>
        <v>West</v>
      </c>
      <c r="N4461" s="13">
        <f t="shared" si="71"/>
        <v>69.8</v>
      </c>
    </row>
    <row r="4462" spans="7:14" x14ac:dyDescent="0.25">
      <c r="G4462" s="3">
        <v>41579</v>
      </c>
      <c r="H4462" t="s">
        <v>60</v>
      </c>
      <c r="I4462" t="s">
        <v>16</v>
      </c>
      <c r="J4462">
        <v>0.03</v>
      </c>
      <c r="K4462">
        <v>22</v>
      </c>
      <c r="L4462" s="13">
        <f>VLOOKUP(I4462,FormProductsTable[],2,0)*(1-FormTransactionsTable[[#This Row],[Discount]])</f>
        <v>19.351499999999998</v>
      </c>
      <c r="M4462" s="14" t="str">
        <f>VLOOKUP(H4462,FormSalesRepTable[],2,0)</f>
        <v>South</v>
      </c>
      <c r="N4462" s="13">
        <f t="shared" si="71"/>
        <v>425.73</v>
      </c>
    </row>
    <row r="4463" spans="7:14" x14ac:dyDescent="0.25">
      <c r="G4463" s="3">
        <v>41977</v>
      </c>
      <c r="H4463" t="s">
        <v>87</v>
      </c>
      <c r="I4463" t="s">
        <v>36</v>
      </c>
      <c r="J4463">
        <v>1.4999999999999999E-2</v>
      </c>
      <c r="K4463">
        <v>1</v>
      </c>
      <c r="L4463" s="13">
        <f>VLOOKUP(I4463,FormProductsTable[],2,0)*(1-FormTransactionsTable[[#This Row],[Discount]])</f>
        <v>24.625</v>
      </c>
      <c r="M4463" s="14" t="str">
        <f>VLOOKUP(H4463,FormSalesRepTable[],2,0)</f>
        <v>MidWest</v>
      </c>
      <c r="N4463" s="13">
        <f t="shared" si="71"/>
        <v>24.63</v>
      </c>
    </row>
    <row r="4464" spans="7:14" x14ac:dyDescent="0.25">
      <c r="G4464" s="3">
        <v>41584</v>
      </c>
      <c r="H4464" t="s">
        <v>60</v>
      </c>
      <c r="I4464" t="s">
        <v>21</v>
      </c>
      <c r="J4464">
        <v>0</v>
      </c>
      <c r="K4464">
        <v>5</v>
      </c>
      <c r="L4464" s="13">
        <f>VLOOKUP(I4464,FormProductsTable[],2,0)*(1-FormTransactionsTable[[#This Row],[Discount]])</f>
        <v>25</v>
      </c>
      <c r="M4464" s="14" t="str">
        <f>VLOOKUP(H4464,FormSalesRepTable[],2,0)</f>
        <v>South</v>
      </c>
      <c r="N4464" s="13">
        <f t="shared" si="71"/>
        <v>125</v>
      </c>
    </row>
    <row r="4465" spans="7:14" x14ac:dyDescent="0.25">
      <c r="G4465" s="3">
        <v>41992</v>
      </c>
      <c r="H4465" t="s">
        <v>53</v>
      </c>
      <c r="I4465" t="s">
        <v>7</v>
      </c>
      <c r="J4465">
        <v>2.5000000000000001E-2</v>
      </c>
      <c r="K4465">
        <v>3</v>
      </c>
      <c r="L4465" s="13">
        <f>VLOOKUP(I4465,FormProductsTable[],2,0)*(1-FormTransactionsTable[[#This Row],[Discount]])</f>
        <v>20.474999999999998</v>
      </c>
      <c r="M4465" s="14" t="str">
        <f>VLOOKUP(H4465,FormSalesRepTable[],2,0)</f>
        <v>East</v>
      </c>
      <c r="N4465" s="13">
        <f t="shared" si="71"/>
        <v>61.43</v>
      </c>
    </row>
    <row r="4466" spans="7:14" x14ac:dyDescent="0.25">
      <c r="G4466" s="3">
        <v>41692</v>
      </c>
      <c r="H4466" t="s">
        <v>44</v>
      </c>
      <c r="I4466" t="s">
        <v>17</v>
      </c>
      <c r="J4466">
        <v>0</v>
      </c>
      <c r="K4466">
        <v>2</v>
      </c>
      <c r="L4466" s="13">
        <f>VLOOKUP(I4466,FormProductsTable[],2,0)*(1-FormTransactionsTable[[#This Row],[Discount]])</f>
        <v>22.95</v>
      </c>
      <c r="M4466" s="14" t="str">
        <f>VLOOKUP(H4466,FormSalesRepTable[],2,0)</f>
        <v>MidWest</v>
      </c>
      <c r="N4466" s="13">
        <f t="shared" si="71"/>
        <v>45.9</v>
      </c>
    </row>
    <row r="4467" spans="7:14" x14ac:dyDescent="0.25">
      <c r="G4467" s="3">
        <v>41614</v>
      </c>
      <c r="H4467" t="s">
        <v>29</v>
      </c>
      <c r="I4467" t="s">
        <v>21</v>
      </c>
      <c r="J4467">
        <v>0</v>
      </c>
      <c r="K4467">
        <v>19</v>
      </c>
      <c r="L4467" s="13">
        <f>VLOOKUP(I4467,FormProductsTable[],2,0)*(1-FormTransactionsTable[[#This Row],[Discount]])</f>
        <v>25</v>
      </c>
      <c r="M4467" s="14" t="str">
        <f>VLOOKUP(H4467,FormSalesRepTable[],2,0)</f>
        <v>East</v>
      </c>
      <c r="N4467" s="13">
        <f t="shared" si="71"/>
        <v>475</v>
      </c>
    </row>
    <row r="4468" spans="7:14" x14ac:dyDescent="0.25">
      <c r="G4468" s="3">
        <v>41972</v>
      </c>
      <c r="H4468" t="s">
        <v>40</v>
      </c>
      <c r="I4468" t="s">
        <v>16</v>
      </c>
      <c r="J4468">
        <v>0</v>
      </c>
      <c r="K4468">
        <v>3</v>
      </c>
      <c r="L4468" s="13">
        <f>VLOOKUP(I4468,FormProductsTable[],2,0)*(1-FormTransactionsTable[[#This Row],[Discount]])</f>
        <v>19.95</v>
      </c>
      <c r="M4468" s="14" t="str">
        <f>VLOOKUP(H4468,FormSalesRepTable[],2,0)</f>
        <v>South</v>
      </c>
      <c r="N4468" s="13">
        <f t="shared" si="71"/>
        <v>59.85</v>
      </c>
    </row>
    <row r="4469" spans="7:14" x14ac:dyDescent="0.25">
      <c r="G4469" s="3">
        <v>41538</v>
      </c>
      <c r="H4469" t="s">
        <v>66</v>
      </c>
      <c r="I4469" t="s">
        <v>21</v>
      </c>
      <c r="J4469">
        <v>0</v>
      </c>
      <c r="K4469">
        <v>2</v>
      </c>
      <c r="L4469" s="13">
        <f>VLOOKUP(I4469,FormProductsTable[],2,0)*(1-FormTransactionsTable[[#This Row],[Discount]])</f>
        <v>25</v>
      </c>
      <c r="M4469" s="14" t="str">
        <f>VLOOKUP(H4469,FormSalesRepTable[],2,0)</f>
        <v>West</v>
      </c>
      <c r="N4469" s="13">
        <f t="shared" si="71"/>
        <v>50</v>
      </c>
    </row>
    <row r="4470" spans="7:14" x14ac:dyDescent="0.25">
      <c r="G4470" s="3">
        <v>41692</v>
      </c>
      <c r="H4470" t="s">
        <v>67</v>
      </c>
      <c r="I4470" t="s">
        <v>16</v>
      </c>
      <c r="J4470">
        <v>0</v>
      </c>
      <c r="K4470">
        <v>1</v>
      </c>
      <c r="L4470" s="13">
        <f>VLOOKUP(I4470,FormProductsTable[],2,0)*(1-FormTransactionsTable[[#This Row],[Discount]])</f>
        <v>19.95</v>
      </c>
      <c r="M4470" s="14" t="str">
        <f>VLOOKUP(H4470,FormSalesRepTable[],2,0)</f>
        <v>West</v>
      </c>
      <c r="N4470" s="13">
        <f t="shared" si="71"/>
        <v>19.95</v>
      </c>
    </row>
    <row r="4471" spans="7:14" x14ac:dyDescent="0.25">
      <c r="G4471" s="3">
        <v>41967</v>
      </c>
      <c r="H4471" t="s">
        <v>53</v>
      </c>
      <c r="I4471" t="s">
        <v>36</v>
      </c>
      <c r="J4471">
        <v>1.4999999999999999E-2</v>
      </c>
      <c r="K4471">
        <v>1</v>
      </c>
      <c r="L4471" s="13">
        <f>VLOOKUP(I4471,FormProductsTable[],2,0)*(1-FormTransactionsTable[[#This Row],[Discount]])</f>
        <v>24.625</v>
      </c>
      <c r="M4471" s="14" t="str">
        <f>VLOOKUP(H4471,FormSalesRepTable[],2,0)</f>
        <v>East</v>
      </c>
      <c r="N4471" s="13">
        <f t="shared" si="71"/>
        <v>24.63</v>
      </c>
    </row>
    <row r="4472" spans="7:14" x14ac:dyDescent="0.25">
      <c r="G4472" s="3">
        <v>41637</v>
      </c>
      <c r="H4472" t="s">
        <v>39</v>
      </c>
      <c r="I4472" t="s">
        <v>41</v>
      </c>
      <c r="J4472">
        <v>0</v>
      </c>
      <c r="K4472">
        <v>3</v>
      </c>
      <c r="L4472" s="13">
        <f>VLOOKUP(I4472,FormProductsTable[],2,0)*(1-FormTransactionsTable[[#This Row],[Discount]])</f>
        <v>19</v>
      </c>
      <c r="M4472" s="14" t="str">
        <f>VLOOKUP(H4472,FormSalesRepTable[],2,0)</f>
        <v>East</v>
      </c>
      <c r="N4472" s="13">
        <f t="shared" si="71"/>
        <v>57</v>
      </c>
    </row>
    <row r="4473" spans="7:14" x14ac:dyDescent="0.25">
      <c r="G4473" s="3">
        <v>41628</v>
      </c>
      <c r="H4473" t="s">
        <v>34</v>
      </c>
      <c r="I4473" t="s">
        <v>36</v>
      </c>
      <c r="J4473">
        <v>0</v>
      </c>
      <c r="K4473">
        <v>2</v>
      </c>
      <c r="L4473" s="13">
        <f>VLOOKUP(I4473,FormProductsTable[],2,0)*(1-FormTransactionsTable[[#This Row],[Discount]])</f>
        <v>25</v>
      </c>
      <c r="M4473" s="14" t="str">
        <f>VLOOKUP(H4473,FormSalesRepTable[],2,0)</f>
        <v>MidWest</v>
      </c>
      <c r="N4473" s="13">
        <f t="shared" si="71"/>
        <v>50</v>
      </c>
    </row>
    <row r="4474" spans="7:14" x14ac:dyDescent="0.25">
      <c r="G4474" s="3">
        <v>41589</v>
      </c>
      <c r="H4474" t="s">
        <v>43</v>
      </c>
      <c r="I4474" t="s">
        <v>16</v>
      </c>
      <c r="J4474">
        <v>0</v>
      </c>
      <c r="K4474">
        <v>1</v>
      </c>
      <c r="L4474" s="13">
        <f>VLOOKUP(I4474,FormProductsTable[],2,0)*(1-FormTransactionsTable[[#This Row],[Discount]])</f>
        <v>19.95</v>
      </c>
      <c r="M4474" s="14" t="str">
        <f>VLOOKUP(H4474,FormSalesRepTable[],2,0)</f>
        <v>MidWest</v>
      </c>
      <c r="N4474" s="13">
        <f t="shared" si="71"/>
        <v>19.95</v>
      </c>
    </row>
    <row r="4475" spans="7:14" x14ac:dyDescent="0.25">
      <c r="G4475" s="3">
        <v>41964</v>
      </c>
      <c r="H4475" t="s">
        <v>78</v>
      </c>
      <c r="I4475" t="s">
        <v>24</v>
      </c>
      <c r="J4475">
        <v>1.4999999999999999E-2</v>
      </c>
      <c r="K4475">
        <v>2</v>
      </c>
      <c r="L4475" s="13">
        <f>VLOOKUP(I4475,FormProductsTable[],2,0)*(1-FormTransactionsTable[[#This Row],[Discount]])</f>
        <v>33.49</v>
      </c>
      <c r="M4475" s="14" t="str">
        <f>VLOOKUP(H4475,FormSalesRepTable[],2,0)</f>
        <v>South</v>
      </c>
      <c r="N4475" s="13">
        <f t="shared" si="71"/>
        <v>66.98</v>
      </c>
    </row>
    <row r="4476" spans="7:14" x14ac:dyDescent="0.25">
      <c r="G4476" s="3">
        <v>42000</v>
      </c>
      <c r="H4476" t="s">
        <v>72</v>
      </c>
      <c r="I4476" t="s">
        <v>17</v>
      </c>
      <c r="J4476">
        <v>0</v>
      </c>
      <c r="K4476">
        <v>25</v>
      </c>
      <c r="L4476" s="13">
        <f>VLOOKUP(I4476,FormProductsTable[],2,0)*(1-FormTransactionsTable[[#This Row],[Discount]])</f>
        <v>22.95</v>
      </c>
      <c r="M4476" s="14" t="str">
        <f>VLOOKUP(H4476,FormSalesRepTable[],2,0)</f>
        <v>West</v>
      </c>
      <c r="N4476" s="13">
        <f t="shared" si="71"/>
        <v>573.75</v>
      </c>
    </row>
    <row r="4477" spans="7:14" x14ac:dyDescent="0.25">
      <c r="G4477" s="3">
        <v>41336</v>
      </c>
      <c r="H4477" t="s">
        <v>56</v>
      </c>
      <c r="I4477" t="s">
        <v>33</v>
      </c>
      <c r="J4477">
        <v>0</v>
      </c>
      <c r="K4477">
        <v>2</v>
      </c>
      <c r="L4477" s="13">
        <f>VLOOKUP(I4477,FormProductsTable[],2,0)*(1-FormTransactionsTable[[#This Row],[Discount]])</f>
        <v>23.5</v>
      </c>
      <c r="M4477" s="14" t="str">
        <f>VLOOKUP(H4477,FormSalesRepTable[],2,0)</f>
        <v>South</v>
      </c>
      <c r="N4477" s="13">
        <f t="shared" si="71"/>
        <v>47</v>
      </c>
    </row>
    <row r="4478" spans="7:14" x14ac:dyDescent="0.25">
      <c r="G4478" s="3">
        <v>41619</v>
      </c>
      <c r="H4478" t="s">
        <v>71</v>
      </c>
      <c r="I4478" t="s">
        <v>30</v>
      </c>
      <c r="J4478">
        <v>0</v>
      </c>
      <c r="K4478">
        <v>3</v>
      </c>
      <c r="L4478" s="13">
        <f>VLOOKUP(I4478,FormProductsTable[],2,0)*(1-FormTransactionsTable[[#This Row],[Discount]])</f>
        <v>30</v>
      </c>
      <c r="M4478" s="14" t="str">
        <f>VLOOKUP(H4478,FormSalesRepTable[],2,0)</f>
        <v>East</v>
      </c>
      <c r="N4478" s="13">
        <f t="shared" si="71"/>
        <v>90</v>
      </c>
    </row>
    <row r="4479" spans="7:14" x14ac:dyDescent="0.25">
      <c r="G4479" s="3">
        <v>41579</v>
      </c>
      <c r="H4479" t="s">
        <v>8</v>
      </c>
      <c r="I4479" t="s">
        <v>24</v>
      </c>
      <c r="J4479">
        <v>0</v>
      </c>
      <c r="K4479">
        <v>3</v>
      </c>
      <c r="L4479" s="13">
        <f>VLOOKUP(I4479,FormProductsTable[],2,0)*(1-FormTransactionsTable[[#This Row],[Discount]])</f>
        <v>34</v>
      </c>
      <c r="M4479" s="14" t="str">
        <f>VLOOKUP(H4479,FormSalesRepTable[],2,0)</f>
        <v>MidWest</v>
      </c>
      <c r="N4479" s="13">
        <f t="shared" si="71"/>
        <v>102</v>
      </c>
    </row>
    <row r="4480" spans="7:14" x14ac:dyDescent="0.25">
      <c r="G4480" s="3">
        <v>41625</v>
      </c>
      <c r="H4480" t="s">
        <v>26</v>
      </c>
      <c r="I4480" t="s">
        <v>24</v>
      </c>
      <c r="J4480">
        <v>0.03</v>
      </c>
      <c r="K4480">
        <v>2</v>
      </c>
      <c r="L4480" s="13">
        <f>VLOOKUP(I4480,FormProductsTable[],2,0)*(1-FormTransactionsTable[[#This Row],[Discount]])</f>
        <v>32.979999999999997</v>
      </c>
      <c r="M4480" s="14" t="str">
        <f>VLOOKUP(H4480,FormSalesRepTable[],2,0)</f>
        <v>MidWest</v>
      </c>
      <c r="N4480" s="13">
        <f t="shared" si="71"/>
        <v>65.959999999999994</v>
      </c>
    </row>
    <row r="4481" spans="7:14" x14ac:dyDescent="0.25">
      <c r="G4481" s="3">
        <v>41970</v>
      </c>
      <c r="H4481" t="s">
        <v>75</v>
      </c>
      <c r="I4481" t="s">
        <v>21</v>
      </c>
      <c r="J4481">
        <v>0.03</v>
      </c>
      <c r="K4481">
        <v>2</v>
      </c>
      <c r="L4481" s="13">
        <f>VLOOKUP(I4481,FormProductsTable[],2,0)*(1-FormTransactionsTable[[#This Row],[Discount]])</f>
        <v>24.25</v>
      </c>
      <c r="M4481" s="14" t="str">
        <f>VLOOKUP(H4481,FormSalesRepTable[],2,0)</f>
        <v>MidWest</v>
      </c>
      <c r="N4481" s="13">
        <f t="shared" si="71"/>
        <v>48.5</v>
      </c>
    </row>
    <row r="4482" spans="7:14" x14ac:dyDescent="0.25">
      <c r="G4482" s="3">
        <v>41285</v>
      </c>
      <c r="H4482" t="s">
        <v>28</v>
      </c>
      <c r="I4482" t="s">
        <v>17</v>
      </c>
      <c r="J4482">
        <v>0.01</v>
      </c>
      <c r="K4482">
        <v>1</v>
      </c>
      <c r="L4482" s="13">
        <f>VLOOKUP(I4482,FormProductsTable[],2,0)*(1-FormTransactionsTable[[#This Row],[Discount]])</f>
        <v>22.720499999999998</v>
      </c>
      <c r="M4482" s="14" t="str">
        <f>VLOOKUP(H4482,FormSalesRepTable[],2,0)</f>
        <v>MidWest</v>
      </c>
      <c r="N4482" s="13">
        <f t="shared" si="71"/>
        <v>22.72</v>
      </c>
    </row>
    <row r="4483" spans="7:14" x14ac:dyDescent="0.25">
      <c r="G4483" s="3">
        <v>41598</v>
      </c>
      <c r="H4483" t="s">
        <v>82</v>
      </c>
      <c r="I4483" t="s">
        <v>16</v>
      </c>
      <c r="J4483">
        <v>1.4999999999999999E-2</v>
      </c>
      <c r="K4483">
        <v>3</v>
      </c>
      <c r="L4483" s="13">
        <f>VLOOKUP(I4483,FormProductsTable[],2,0)*(1-FormTransactionsTable[[#This Row],[Discount]])</f>
        <v>19.650749999999999</v>
      </c>
      <c r="M4483" s="14" t="str">
        <f>VLOOKUP(H4483,FormSalesRepTable[],2,0)</f>
        <v>South</v>
      </c>
      <c r="N4483" s="13">
        <f t="shared" ref="N4483:N4546" si="72">ROUND(L4483*K4483,2)</f>
        <v>58.95</v>
      </c>
    </row>
    <row r="4484" spans="7:14" x14ac:dyDescent="0.25">
      <c r="G4484" s="3">
        <v>41983</v>
      </c>
      <c r="H4484" t="s">
        <v>86</v>
      </c>
      <c r="I4484" t="s">
        <v>7</v>
      </c>
      <c r="J4484">
        <v>0.02</v>
      </c>
      <c r="K4484">
        <v>3</v>
      </c>
      <c r="L4484" s="13">
        <f>VLOOKUP(I4484,FormProductsTable[],2,0)*(1-FormTransactionsTable[[#This Row],[Discount]])</f>
        <v>20.58</v>
      </c>
      <c r="M4484" s="14" t="str">
        <f>VLOOKUP(H4484,FormSalesRepTable[],2,0)</f>
        <v>South</v>
      </c>
      <c r="N4484" s="13">
        <f t="shared" si="72"/>
        <v>61.74</v>
      </c>
    </row>
    <row r="4485" spans="7:14" x14ac:dyDescent="0.25">
      <c r="G4485" s="3">
        <v>41585</v>
      </c>
      <c r="H4485" t="s">
        <v>53</v>
      </c>
      <c r="I4485" t="s">
        <v>12</v>
      </c>
      <c r="J4485">
        <v>0</v>
      </c>
      <c r="K4485">
        <v>2</v>
      </c>
      <c r="L4485" s="13">
        <f>VLOOKUP(I4485,FormProductsTable[],2,0)*(1-FormTransactionsTable[[#This Row],[Discount]])</f>
        <v>22.95</v>
      </c>
      <c r="M4485" s="14" t="str">
        <f>VLOOKUP(H4485,FormSalesRepTable[],2,0)</f>
        <v>East</v>
      </c>
      <c r="N4485" s="13">
        <f t="shared" si="72"/>
        <v>45.9</v>
      </c>
    </row>
    <row r="4486" spans="7:14" x14ac:dyDescent="0.25">
      <c r="G4486" s="3">
        <v>41597</v>
      </c>
      <c r="H4486" t="s">
        <v>45</v>
      </c>
      <c r="I4486" t="s">
        <v>24</v>
      </c>
      <c r="J4486">
        <v>0.02</v>
      </c>
      <c r="K4486">
        <v>3</v>
      </c>
      <c r="L4486" s="13">
        <f>VLOOKUP(I4486,FormProductsTable[],2,0)*(1-FormTransactionsTable[[#This Row],[Discount]])</f>
        <v>33.32</v>
      </c>
      <c r="M4486" s="14" t="str">
        <f>VLOOKUP(H4486,FormSalesRepTable[],2,0)</f>
        <v>MidWest</v>
      </c>
      <c r="N4486" s="13">
        <f t="shared" si="72"/>
        <v>99.96</v>
      </c>
    </row>
    <row r="4487" spans="7:14" x14ac:dyDescent="0.25">
      <c r="G4487" s="3">
        <v>41589</v>
      </c>
      <c r="H4487" t="s">
        <v>79</v>
      </c>
      <c r="I4487" t="s">
        <v>7</v>
      </c>
      <c r="J4487">
        <v>2.5000000000000001E-2</v>
      </c>
      <c r="K4487">
        <v>3</v>
      </c>
      <c r="L4487" s="13">
        <f>VLOOKUP(I4487,FormProductsTable[],2,0)*(1-FormTransactionsTable[[#This Row],[Discount]])</f>
        <v>20.474999999999998</v>
      </c>
      <c r="M4487" s="14" t="str">
        <f>VLOOKUP(H4487,FormSalesRepTable[],2,0)</f>
        <v>MidWest</v>
      </c>
      <c r="N4487" s="13">
        <f t="shared" si="72"/>
        <v>61.43</v>
      </c>
    </row>
    <row r="4488" spans="7:14" x14ac:dyDescent="0.25">
      <c r="G4488" s="3">
        <v>41945</v>
      </c>
      <c r="H4488" t="s">
        <v>63</v>
      </c>
      <c r="I4488" t="s">
        <v>21</v>
      </c>
      <c r="J4488">
        <v>1.4999999999999999E-2</v>
      </c>
      <c r="K4488">
        <v>2</v>
      </c>
      <c r="L4488" s="13">
        <f>VLOOKUP(I4488,FormProductsTable[],2,0)*(1-FormTransactionsTable[[#This Row],[Discount]])</f>
        <v>24.625</v>
      </c>
      <c r="M4488" s="14" t="str">
        <f>VLOOKUP(H4488,FormSalesRepTable[],2,0)</f>
        <v>MidWest</v>
      </c>
      <c r="N4488" s="13">
        <f t="shared" si="72"/>
        <v>49.25</v>
      </c>
    </row>
    <row r="4489" spans="7:14" x14ac:dyDescent="0.25">
      <c r="G4489" s="3">
        <v>41526</v>
      </c>
      <c r="H4489" t="s">
        <v>45</v>
      </c>
      <c r="I4489" t="s">
        <v>41</v>
      </c>
      <c r="J4489">
        <v>0.02</v>
      </c>
      <c r="K4489">
        <v>1</v>
      </c>
      <c r="L4489" s="13">
        <f>VLOOKUP(I4489,FormProductsTable[],2,0)*(1-FormTransactionsTable[[#This Row],[Discount]])</f>
        <v>18.62</v>
      </c>
      <c r="M4489" s="14" t="str">
        <f>VLOOKUP(H4489,FormSalesRepTable[],2,0)</f>
        <v>MidWest</v>
      </c>
      <c r="N4489" s="13">
        <f t="shared" si="72"/>
        <v>18.62</v>
      </c>
    </row>
    <row r="4490" spans="7:14" x14ac:dyDescent="0.25">
      <c r="G4490" s="3">
        <v>41581</v>
      </c>
      <c r="H4490" t="s">
        <v>63</v>
      </c>
      <c r="I4490" t="s">
        <v>12</v>
      </c>
      <c r="J4490">
        <v>0.03</v>
      </c>
      <c r="K4490">
        <v>2</v>
      </c>
      <c r="L4490" s="13">
        <f>VLOOKUP(I4490,FormProductsTable[],2,0)*(1-FormTransactionsTable[[#This Row],[Discount]])</f>
        <v>22.261499999999998</v>
      </c>
      <c r="M4490" s="14" t="str">
        <f>VLOOKUP(H4490,FormSalesRepTable[],2,0)</f>
        <v>MidWest</v>
      </c>
      <c r="N4490" s="13">
        <f t="shared" si="72"/>
        <v>44.52</v>
      </c>
    </row>
    <row r="4491" spans="7:14" x14ac:dyDescent="0.25">
      <c r="G4491" s="3">
        <v>41364</v>
      </c>
      <c r="H4491" t="s">
        <v>31</v>
      </c>
      <c r="I4491" t="s">
        <v>24</v>
      </c>
      <c r="J4491">
        <v>0</v>
      </c>
      <c r="K4491">
        <v>16</v>
      </c>
      <c r="L4491" s="13">
        <f>VLOOKUP(I4491,FormProductsTable[],2,0)*(1-FormTransactionsTable[[#This Row],[Discount]])</f>
        <v>34</v>
      </c>
      <c r="M4491" s="14" t="str">
        <f>VLOOKUP(H4491,FormSalesRepTable[],2,0)</f>
        <v>West</v>
      </c>
      <c r="N4491" s="13">
        <f t="shared" si="72"/>
        <v>544</v>
      </c>
    </row>
    <row r="4492" spans="7:14" x14ac:dyDescent="0.25">
      <c r="G4492" s="3">
        <v>41999</v>
      </c>
      <c r="H4492" t="s">
        <v>79</v>
      </c>
      <c r="I4492" t="s">
        <v>21</v>
      </c>
      <c r="J4492">
        <v>0.03</v>
      </c>
      <c r="K4492">
        <v>3</v>
      </c>
      <c r="L4492" s="13">
        <f>VLOOKUP(I4492,FormProductsTable[],2,0)*(1-FormTransactionsTable[[#This Row],[Discount]])</f>
        <v>24.25</v>
      </c>
      <c r="M4492" s="14" t="str">
        <f>VLOOKUP(H4492,FormSalesRepTable[],2,0)</f>
        <v>MidWest</v>
      </c>
      <c r="N4492" s="13">
        <f t="shared" si="72"/>
        <v>72.75</v>
      </c>
    </row>
    <row r="4493" spans="7:14" x14ac:dyDescent="0.25">
      <c r="G4493" s="3">
        <v>41609</v>
      </c>
      <c r="H4493" t="s">
        <v>79</v>
      </c>
      <c r="I4493" t="s">
        <v>17</v>
      </c>
      <c r="J4493">
        <v>0.03</v>
      </c>
      <c r="K4493">
        <v>1</v>
      </c>
      <c r="L4493" s="13">
        <f>VLOOKUP(I4493,FormProductsTable[],2,0)*(1-FormTransactionsTable[[#This Row],[Discount]])</f>
        <v>22.261499999999998</v>
      </c>
      <c r="M4493" s="14" t="str">
        <f>VLOOKUP(H4493,FormSalesRepTable[],2,0)</f>
        <v>MidWest</v>
      </c>
      <c r="N4493" s="13">
        <f t="shared" si="72"/>
        <v>22.26</v>
      </c>
    </row>
    <row r="4494" spans="7:14" x14ac:dyDescent="0.25">
      <c r="G4494" s="3">
        <v>41628</v>
      </c>
      <c r="H4494" t="s">
        <v>43</v>
      </c>
      <c r="I4494" t="s">
        <v>16</v>
      </c>
      <c r="J4494">
        <v>0</v>
      </c>
      <c r="K4494">
        <v>2</v>
      </c>
      <c r="L4494" s="13">
        <f>VLOOKUP(I4494,FormProductsTable[],2,0)*(1-FormTransactionsTable[[#This Row],[Discount]])</f>
        <v>19.95</v>
      </c>
      <c r="M4494" s="14" t="str">
        <f>VLOOKUP(H4494,FormSalesRepTable[],2,0)</f>
        <v>MidWest</v>
      </c>
      <c r="N4494" s="13">
        <f t="shared" si="72"/>
        <v>39.9</v>
      </c>
    </row>
    <row r="4495" spans="7:14" x14ac:dyDescent="0.25">
      <c r="G4495" s="3">
        <v>41584</v>
      </c>
      <c r="H4495" t="s">
        <v>80</v>
      </c>
      <c r="I4495" t="s">
        <v>30</v>
      </c>
      <c r="J4495">
        <v>0.02</v>
      </c>
      <c r="K4495">
        <v>18</v>
      </c>
      <c r="L4495" s="13">
        <f>VLOOKUP(I4495,FormProductsTable[],2,0)*(1-FormTransactionsTable[[#This Row],[Discount]])</f>
        <v>29.4</v>
      </c>
      <c r="M4495" s="14" t="str">
        <f>VLOOKUP(H4495,FormSalesRepTable[],2,0)</f>
        <v>East</v>
      </c>
      <c r="N4495" s="13">
        <f t="shared" si="72"/>
        <v>529.20000000000005</v>
      </c>
    </row>
    <row r="4496" spans="7:14" x14ac:dyDescent="0.25">
      <c r="G4496" s="3">
        <v>41850</v>
      </c>
      <c r="H4496" t="s">
        <v>42</v>
      </c>
      <c r="I4496" t="s">
        <v>36</v>
      </c>
      <c r="J4496">
        <v>0</v>
      </c>
      <c r="K4496">
        <v>3</v>
      </c>
      <c r="L4496" s="13">
        <f>VLOOKUP(I4496,FormProductsTable[],2,0)*(1-FormTransactionsTable[[#This Row],[Discount]])</f>
        <v>25</v>
      </c>
      <c r="M4496" s="14" t="str">
        <f>VLOOKUP(H4496,FormSalesRepTable[],2,0)</f>
        <v>MidWest</v>
      </c>
      <c r="N4496" s="13">
        <f t="shared" si="72"/>
        <v>75</v>
      </c>
    </row>
    <row r="4497" spans="7:14" x14ac:dyDescent="0.25">
      <c r="G4497" s="3">
        <v>41565</v>
      </c>
      <c r="H4497" t="s">
        <v>55</v>
      </c>
      <c r="I4497" t="s">
        <v>12</v>
      </c>
      <c r="J4497">
        <v>0.01</v>
      </c>
      <c r="K4497">
        <v>1</v>
      </c>
      <c r="L4497" s="13">
        <f>VLOOKUP(I4497,FormProductsTable[],2,0)*(1-FormTransactionsTable[[#This Row],[Discount]])</f>
        <v>22.720499999999998</v>
      </c>
      <c r="M4497" s="14" t="str">
        <f>VLOOKUP(H4497,FormSalesRepTable[],2,0)</f>
        <v>West</v>
      </c>
      <c r="N4497" s="13">
        <f t="shared" si="72"/>
        <v>22.72</v>
      </c>
    </row>
    <row r="4498" spans="7:14" x14ac:dyDescent="0.25">
      <c r="G4498" s="3">
        <v>41653</v>
      </c>
      <c r="H4498" t="s">
        <v>50</v>
      </c>
      <c r="I4498" t="s">
        <v>33</v>
      </c>
      <c r="J4498">
        <v>0</v>
      </c>
      <c r="K4498">
        <v>3</v>
      </c>
      <c r="L4498" s="13">
        <f>VLOOKUP(I4498,FormProductsTable[],2,0)*(1-FormTransactionsTable[[#This Row],[Discount]])</f>
        <v>23.5</v>
      </c>
      <c r="M4498" s="14" t="str">
        <f>VLOOKUP(H4498,FormSalesRepTable[],2,0)</f>
        <v>West</v>
      </c>
      <c r="N4498" s="13">
        <f t="shared" si="72"/>
        <v>70.5</v>
      </c>
    </row>
    <row r="4499" spans="7:14" x14ac:dyDescent="0.25">
      <c r="G4499" s="3">
        <v>41634</v>
      </c>
      <c r="H4499" t="s">
        <v>47</v>
      </c>
      <c r="I4499" t="s">
        <v>24</v>
      </c>
      <c r="J4499">
        <v>0</v>
      </c>
      <c r="K4499">
        <v>23</v>
      </c>
      <c r="L4499" s="13">
        <f>VLOOKUP(I4499,FormProductsTable[],2,0)*(1-FormTransactionsTable[[#This Row],[Discount]])</f>
        <v>34</v>
      </c>
      <c r="M4499" s="14" t="str">
        <f>VLOOKUP(H4499,FormSalesRepTable[],2,0)</f>
        <v>MidWest</v>
      </c>
      <c r="N4499" s="13">
        <f t="shared" si="72"/>
        <v>782</v>
      </c>
    </row>
    <row r="4500" spans="7:14" x14ac:dyDescent="0.25">
      <c r="G4500" s="3">
        <v>41991</v>
      </c>
      <c r="H4500" t="s">
        <v>62</v>
      </c>
      <c r="I4500" t="s">
        <v>27</v>
      </c>
      <c r="J4500">
        <v>0.01</v>
      </c>
      <c r="K4500">
        <v>1</v>
      </c>
      <c r="L4500" s="13">
        <f>VLOOKUP(I4500,FormProductsTable[],2,0)*(1-FormTransactionsTable[[#This Row],[Discount]])</f>
        <v>27.225000000000001</v>
      </c>
      <c r="M4500" s="14" t="str">
        <f>VLOOKUP(H4500,FormSalesRepTable[],2,0)</f>
        <v>MidWest</v>
      </c>
      <c r="N4500" s="13">
        <f t="shared" si="72"/>
        <v>27.23</v>
      </c>
    </row>
    <row r="4501" spans="7:14" x14ac:dyDescent="0.25">
      <c r="G4501" s="3">
        <v>41585</v>
      </c>
      <c r="H4501" t="s">
        <v>72</v>
      </c>
      <c r="I4501" t="s">
        <v>21</v>
      </c>
      <c r="J4501">
        <v>0</v>
      </c>
      <c r="K4501">
        <v>1</v>
      </c>
      <c r="L4501" s="13">
        <f>VLOOKUP(I4501,FormProductsTable[],2,0)*(1-FormTransactionsTable[[#This Row],[Discount]])</f>
        <v>25</v>
      </c>
      <c r="M4501" s="14" t="str">
        <f>VLOOKUP(H4501,FormSalesRepTable[],2,0)</f>
        <v>West</v>
      </c>
      <c r="N4501" s="13">
        <f t="shared" si="72"/>
        <v>25</v>
      </c>
    </row>
    <row r="4502" spans="7:14" x14ac:dyDescent="0.25">
      <c r="G4502" s="3">
        <v>41984</v>
      </c>
      <c r="H4502" t="s">
        <v>50</v>
      </c>
      <c r="I4502" t="s">
        <v>33</v>
      </c>
      <c r="J4502">
        <v>0.01</v>
      </c>
      <c r="K4502">
        <v>2</v>
      </c>
      <c r="L4502" s="13">
        <f>VLOOKUP(I4502,FormProductsTable[],2,0)*(1-FormTransactionsTable[[#This Row],[Discount]])</f>
        <v>23.265000000000001</v>
      </c>
      <c r="M4502" s="14" t="str">
        <f>VLOOKUP(H4502,FormSalesRepTable[],2,0)</f>
        <v>West</v>
      </c>
      <c r="N4502" s="13">
        <f t="shared" si="72"/>
        <v>46.53</v>
      </c>
    </row>
    <row r="4503" spans="7:14" x14ac:dyDescent="0.25">
      <c r="G4503" s="3">
        <v>41827</v>
      </c>
      <c r="H4503" t="s">
        <v>67</v>
      </c>
      <c r="I4503" t="s">
        <v>17</v>
      </c>
      <c r="J4503">
        <v>1.4999999999999999E-2</v>
      </c>
      <c r="K4503">
        <v>2</v>
      </c>
      <c r="L4503" s="13">
        <f>VLOOKUP(I4503,FormProductsTable[],2,0)*(1-FormTransactionsTable[[#This Row],[Discount]])</f>
        <v>22.60575</v>
      </c>
      <c r="M4503" s="14" t="str">
        <f>VLOOKUP(H4503,FormSalesRepTable[],2,0)</f>
        <v>West</v>
      </c>
      <c r="N4503" s="13">
        <f t="shared" si="72"/>
        <v>45.21</v>
      </c>
    </row>
    <row r="4504" spans="7:14" x14ac:dyDescent="0.25">
      <c r="G4504" s="3">
        <v>41761</v>
      </c>
      <c r="H4504" t="s">
        <v>58</v>
      </c>
      <c r="I4504" t="s">
        <v>36</v>
      </c>
      <c r="J4504">
        <v>0.01</v>
      </c>
      <c r="K4504">
        <v>1</v>
      </c>
      <c r="L4504" s="13">
        <f>VLOOKUP(I4504,FormProductsTable[],2,0)*(1-FormTransactionsTable[[#This Row],[Discount]])</f>
        <v>24.75</v>
      </c>
      <c r="M4504" s="14" t="str">
        <f>VLOOKUP(H4504,FormSalesRepTable[],2,0)</f>
        <v>East</v>
      </c>
      <c r="N4504" s="13">
        <f t="shared" si="72"/>
        <v>24.75</v>
      </c>
    </row>
    <row r="4505" spans="7:14" x14ac:dyDescent="0.25">
      <c r="G4505" s="3">
        <v>41581</v>
      </c>
      <c r="H4505" t="s">
        <v>64</v>
      </c>
      <c r="I4505" t="s">
        <v>33</v>
      </c>
      <c r="J4505">
        <v>0</v>
      </c>
      <c r="K4505">
        <v>5</v>
      </c>
      <c r="L4505" s="13">
        <f>VLOOKUP(I4505,FormProductsTable[],2,0)*(1-FormTransactionsTable[[#This Row],[Discount]])</f>
        <v>23.5</v>
      </c>
      <c r="M4505" s="14" t="str">
        <f>VLOOKUP(H4505,FormSalesRepTable[],2,0)</f>
        <v>West</v>
      </c>
      <c r="N4505" s="13">
        <f t="shared" si="72"/>
        <v>117.5</v>
      </c>
    </row>
    <row r="4506" spans="7:14" x14ac:dyDescent="0.25">
      <c r="G4506" s="3">
        <v>41999</v>
      </c>
      <c r="H4506" t="s">
        <v>45</v>
      </c>
      <c r="I4506" t="s">
        <v>17</v>
      </c>
      <c r="J4506">
        <v>0</v>
      </c>
      <c r="K4506">
        <v>1</v>
      </c>
      <c r="L4506" s="13">
        <f>VLOOKUP(I4506,FormProductsTable[],2,0)*(1-FormTransactionsTable[[#This Row],[Discount]])</f>
        <v>22.95</v>
      </c>
      <c r="M4506" s="14" t="str">
        <f>VLOOKUP(H4506,FormSalesRepTable[],2,0)</f>
        <v>MidWest</v>
      </c>
      <c r="N4506" s="13">
        <f t="shared" si="72"/>
        <v>22.95</v>
      </c>
    </row>
    <row r="4507" spans="7:14" x14ac:dyDescent="0.25">
      <c r="G4507" s="3">
        <v>41596</v>
      </c>
      <c r="H4507" t="s">
        <v>58</v>
      </c>
      <c r="I4507" t="s">
        <v>24</v>
      </c>
      <c r="J4507">
        <v>0.01</v>
      </c>
      <c r="K4507">
        <v>2</v>
      </c>
      <c r="L4507" s="13">
        <f>VLOOKUP(I4507,FormProductsTable[],2,0)*(1-FormTransactionsTable[[#This Row],[Discount]])</f>
        <v>33.659999999999997</v>
      </c>
      <c r="M4507" s="14" t="str">
        <f>VLOOKUP(H4507,FormSalesRepTable[],2,0)</f>
        <v>East</v>
      </c>
      <c r="N4507" s="13">
        <f t="shared" si="72"/>
        <v>67.319999999999993</v>
      </c>
    </row>
    <row r="4508" spans="7:14" x14ac:dyDescent="0.25">
      <c r="G4508" s="3">
        <v>41594</v>
      </c>
      <c r="H4508" t="s">
        <v>54</v>
      </c>
      <c r="I4508" t="s">
        <v>30</v>
      </c>
      <c r="J4508">
        <v>0.01</v>
      </c>
      <c r="K4508">
        <v>1</v>
      </c>
      <c r="L4508" s="13">
        <f>VLOOKUP(I4508,FormProductsTable[],2,0)*(1-FormTransactionsTable[[#This Row],[Discount]])</f>
        <v>29.7</v>
      </c>
      <c r="M4508" s="14" t="str">
        <f>VLOOKUP(H4508,FormSalesRepTable[],2,0)</f>
        <v>South</v>
      </c>
      <c r="N4508" s="13">
        <f t="shared" si="72"/>
        <v>29.7</v>
      </c>
    </row>
    <row r="4509" spans="7:14" x14ac:dyDescent="0.25">
      <c r="G4509" s="3">
        <v>41599</v>
      </c>
      <c r="H4509" t="s">
        <v>13</v>
      </c>
      <c r="I4509" t="s">
        <v>30</v>
      </c>
      <c r="J4509">
        <v>0</v>
      </c>
      <c r="K4509">
        <v>1</v>
      </c>
      <c r="L4509" s="13">
        <f>VLOOKUP(I4509,FormProductsTable[],2,0)*(1-FormTransactionsTable[[#This Row],[Discount]])</f>
        <v>30</v>
      </c>
      <c r="M4509" s="14" t="str">
        <f>VLOOKUP(H4509,FormSalesRepTable[],2,0)</f>
        <v>West</v>
      </c>
      <c r="N4509" s="13">
        <f t="shared" si="72"/>
        <v>30</v>
      </c>
    </row>
    <row r="4510" spans="7:14" x14ac:dyDescent="0.25">
      <c r="G4510" s="3">
        <v>41947</v>
      </c>
      <c r="H4510" t="s">
        <v>89</v>
      </c>
      <c r="I4510" t="s">
        <v>36</v>
      </c>
      <c r="J4510">
        <v>0</v>
      </c>
      <c r="K4510">
        <v>25</v>
      </c>
      <c r="L4510" s="13">
        <f>VLOOKUP(I4510,FormProductsTable[],2,0)*(1-FormTransactionsTable[[#This Row],[Discount]])</f>
        <v>25</v>
      </c>
      <c r="M4510" s="14" t="str">
        <f>VLOOKUP(H4510,FormSalesRepTable[],2,0)</f>
        <v>West</v>
      </c>
      <c r="N4510" s="13">
        <f t="shared" si="72"/>
        <v>625</v>
      </c>
    </row>
    <row r="4511" spans="7:14" x14ac:dyDescent="0.25">
      <c r="G4511" s="3">
        <v>41632</v>
      </c>
      <c r="H4511" t="s">
        <v>84</v>
      </c>
      <c r="I4511" t="s">
        <v>36</v>
      </c>
      <c r="J4511">
        <v>0</v>
      </c>
      <c r="K4511">
        <v>2</v>
      </c>
      <c r="L4511" s="13">
        <f>VLOOKUP(I4511,FormProductsTable[],2,0)*(1-FormTransactionsTable[[#This Row],[Discount]])</f>
        <v>25</v>
      </c>
      <c r="M4511" s="14" t="str">
        <f>VLOOKUP(H4511,FormSalesRepTable[],2,0)</f>
        <v>West</v>
      </c>
      <c r="N4511" s="13">
        <f t="shared" si="72"/>
        <v>50</v>
      </c>
    </row>
    <row r="4512" spans="7:14" x14ac:dyDescent="0.25">
      <c r="G4512" s="3">
        <v>41580</v>
      </c>
      <c r="H4512" t="s">
        <v>74</v>
      </c>
      <c r="I4512" t="s">
        <v>16</v>
      </c>
      <c r="J4512">
        <v>1.4999999999999999E-2</v>
      </c>
      <c r="K4512">
        <v>2</v>
      </c>
      <c r="L4512" s="13">
        <f>VLOOKUP(I4512,FormProductsTable[],2,0)*(1-FormTransactionsTable[[#This Row],[Discount]])</f>
        <v>19.650749999999999</v>
      </c>
      <c r="M4512" s="14" t="str">
        <f>VLOOKUP(H4512,FormSalesRepTable[],2,0)</f>
        <v>West</v>
      </c>
      <c r="N4512" s="13">
        <f t="shared" si="72"/>
        <v>39.299999999999997</v>
      </c>
    </row>
    <row r="4513" spans="7:14" x14ac:dyDescent="0.25">
      <c r="G4513" s="3">
        <v>41945</v>
      </c>
      <c r="H4513" t="s">
        <v>55</v>
      </c>
      <c r="I4513" t="s">
        <v>12</v>
      </c>
      <c r="J4513">
        <v>0</v>
      </c>
      <c r="K4513">
        <v>2</v>
      </c>
      <c r="L4513" s="13">
        <f>VLOOKUP(I4513,FormProductsTable[],2,0)*(1-FormTransactionsTable[[#This Row],[Discount]])</f>
        <v>22.95</v>
      </c>
      <c r="M4513" s="14" t="str">
        <f>VLOOKUP(H4513,FormSalesRepTable[],2,0)</f>
        <v>West</v>
      </c>
      <c r="N4513" s="13">
        <f t="shared" si="72"/>
        <v>45.9</v>
      </c>
    </row>
    <row r="4514" spans="7:14" x14ac:dyDescent="0.25">
      <c r="G4514" s="3">
        <v>42000</v>
      </c>
      <c r="H4514" t="s">
        <v>93</v>
      </c>
      <c r="I4514" t="s">
        <v>16</v>
      </c>
      <c r="J4514">
        <v>2.5000000000000001E-2</v>
      </c>
      <c r="K4514">
        <v>1</v>
      </c>
      <c r="L4514" s="13">
        <f>VLOOKUP(I4514,FormProductsTable[],2,0)*(1-FormTransactionsTable[[#This Row],[Discount]])</f>
        <v>19.451249999999998</v>
      </c>
      <c r="M4514" s="14" t="str">
        <f>VLOOKUP(H4514,FormSalesRepTable[],2,0)</f>
        <v>MidWest</v>
      </c>
      <c r="N4514" s="13">
        <f t="shared" si="72"/>
        <v>19.45</v>
      </c>
    </row>
    <row r="4515" spans="7:14" x14ac:dyDescent="0.25">
      <c r="G4515" s="3">
        <v>41962</v>
      </c>
      <c r="H4515" t="s">
        <v>53</v>
      </c>
      <c r="I4515" t="s">
        <v>24</v>
      </c>
      <c r="J4515">
        <v>0.03</v>
      </c>
      <c r="K4515">
        <v>3</v>
      </c>
      <c r="L4515" s="13">
        <f>VLOOKUP(I4515,FormProductsTable[],2,0)*(1-FormTransactionsTable[[#This Row],[Discount]])</f>
        <v>32.979999999999997</v>
      </c>
      <c r="M4515" s="14" t="str">
        <f>VLOOKUP(H4515,FormSalesRepTable[],2,0)</f>
        <v>East</v>
      </c>
      <c r="N4515" s="13">
        <f t="shared" si="72"/>
        <v>98.94</v>
      </c>
    </row>
    <row r="4516" spans="7:14" x14ac:dyDescent="0.25">
      <c r="G4516" s="3">
        <v>42002</v>
      </c>
      <c r="H4516" t="s">
        <v>65</v>
      </c>
      <c r="I4516" t="s">
        <v>16</v>
      </c>
      <c r="J4516">
        <v>0</v>
      </c>
      <c r="K4516">
        <v>1</v>
      </c>
      <c r="L4516" s="13">
        <f>VLOOKUP(I4516,FormProductsTable[],2,0)*(1-FormTransactionsTable[[#This Row],[Discount]])</f>
        <v>19.95</v>
      </c>
      <c r="M4516" s="14" t="str">
        <f>VLOOKUP(H4516,FormSalesRepTable[],2,0)</f>
        <v>MidWest</v>
      </c>
      <c r="N4516" s="13">
        <f t="shared" si="72"/>
        <v>19.95</v>
      </c>
    </row>
    <row r="4517" spans="7:14" x14ac:dyDescent="0.25">
      <c r="G4517" s="3">
        <v>41631</v>
      </c>
      <c r="H4517" t="s">
        <v>78</v>
      </c>
      <c r="I4517" t="s">
        <v>12</v>
      </c>
      <c r="J4517">
        <v>0</v>
      </c>
      <c r="K4517">
        <v>3</v>
      </c>
      <c r="L4517" s="13">
        <f>VLOOKUP(I4517,FormProductsTable[],2,0)*(1-FormTransactionsTable[[#This Row],[Discount]])</f>
        <v>22.95</v>
      </c>
      <c r="M4517" s="14" t="str">
        <f>VLOOKUP(H4517,FormSalesRepTable[],2,0)</f>
        <v>South</v>
      </c>
      <c r="N4517" s="13">
        <f t="shared" si="72"/>
        <v>68.849999999999994</v>
      </c>
    </row>
    <row r="4518" spans="7:14" x14ac:dyDescent="0.25">
      <c r="G4518" s="3">
        <v>41595</v>
      </c>
      <c r="H4518" t="s">
        <v>42</v>
      </c>
      <c r="I4518" t="s">
        <v>41</v>
      </c>
      <c r="J4518">
        <v>0</v>
      </c>
      <c r="K4518">
        <v>3</v>
      </c>
      <c r="L4518" s="13">
        <f>VLOOKUP(I4518,FormProductsTable[],2,0)*(1-FormTransactionsTable[[#This Row],[Discount]])</f>
        <v>19</v>
      </c>
      <c r="M4518" s="14" t="str">
        <f>VLOOKUP(H4518,FormSalesRepTable[],2,0)</f>
        <v>MidWest</v>
      </c>
      <c r="N4518" s="13">
        <f t="shared" si="72"/>
        <v>57</v>
      </c>
    </row>
    <row r="4519" spans="7:14" x14ac:dyDescent="0.25">
      <c r="G4519" s="3">
        <v>41972</v>
      </c>
      <c r="H4519" t="s">
        <v>45</v>
      </c>
      <c r="I4519" t="s">
        <v>36</v>
      </c>
      <c r="J4519">
        <v>1.4999999999999999E-2</v>
      </c>
      <c r="K4519">
        <v>2</v>
      </c>
      <c r="L4519" s="13">
        <f>VLOOKUP(I4519,FormProductsTable[],2,0)*(1-FormTransactionsTable[[#This Row],[Discount]])</f>
        <v>24.625</v>
      </c>
      <c r="M4519" s="14" t="str">
        <f>VLOOKUP(H4519,FormSalesRepTable[],2,0)</f>
        <v>MidWest</v>
      </c>
      <c r="N4519" s="13">
        <f t="shared" si="72"/>
        <v>49.25</v>
      </c>
    </row>
    <row r="4520" spans="7:14" x14ac:dyDescent="0.25">
      <c r="G4520" s="3">
        <v>41617</v>
      </c>
      <c r="H4520" t="s">
        <v>66</v>
      </c>
      <c r="I4520" t="s">
        <v>17</v>
      </c>
      <c r="J4520">
        <v>0</v>
      </c>
      <c r="K4520">
        <v>1</v>
      </c>
      <c r="L4520" s="13">
        <f>VLOOKUP(I4520,FormProductsTable[],2,0)*(1-FormTransactionsTable[[#This Row],[Discount]])</f>
        <v>22.95</v>
      </c>
      <c r="M4520" s="14" t="str">
        <f>VLOOKUP(H4520,FormSalesRepTable[],2,0)</f>
        <v>West</v>
      </c>
      <c r="N4520" s="13">
        <f t="shared" si="72"/>
        <v>22.95</v>
      </c>
    </row>
    <row r="4521" spans="7:14" x14ac:dyDescent="0.25">
      <c r="G4521" s="3">
        <v>41389</v>
      </c>
      <c r="H4521" t="s">
        <v>84</v>
      </c>
      <c r="I4521" t="s">
        <v>12</v>
      </c>
      <c r="J4521">
        <v>1.4999999999999999E-2</v>
      </c>
      <c r="K4521">
        <v>3</v>
      </c>
      <c r="L4521" s="13">
        <f>VLOOKUP(I4521,FormProductsTable[],2,0)*(1-FormTransactionsTable[[#This Row],[Discount]])</f>
        <v>22.60575</v>
      </c>
      <c r="M4521" s="14" t="str">
        <f>VLOOKUP(H4521,FormSalesRepTable[],2,0)</f>
        <v>West</v>
      </c>
      <c r="N4521" s="13">
        <f t="shared" si="72"/>
        <v>67.819999999999993</v>
      </c>
    </row>
    <row r="4522" spans="7:14" x14ac:dyDescent="0.25">
      <c r="G4522" s="3">
        <v>41974</v>
      </c>
      <c r="H4522" t="s">
        <v>43</v>
      </c>
      <c r="I4522" t="s">
        <v>16</v>
      </c>
      <c r="J4522">
        <v>0.03</v>
      </c>
      <c r="K4522">
        <v>1</v>
      </c>
      <c r="L4522" s="13">
        <f>VLOOKUP(I4522,FormProductsTable[],2,0)*(1-FormTransactionsTable[[#This Row],[Discount]])</f>
        <v>19.351499999999998</v>
      </c>
      <c r="M4522" s="14" t="str">
        <f>VLOOKUP(H4522,FormSalesRepTable[],2,0)</f>
        <v>MidWest</v>
      </c>
      <c r="N4522" s="13">
        <f t="shared" si="72"/>
        <v>19.350000000000001</v>
      </c>
    </row>
    <row r="4523" spans="7:14" x14ac:dyDescent="0.25">
      <c r="G4523" s="3">
        <v>41955</v>
      </c>
      <c r="H4523" t="s">
        <v>81</v>
      </c>
      <c r="I4523" t="s">
        <v>12</v>
      </c>
      <c r="J4523">
        <v>2.5000000000000001E-2</v>
      </c>
      <c r="K4523">
        <v>3</v>
      </c>
      <c r="L4523" s="13">
        <f>VLOOKUP(I4523,FormProductsTable[],2,0)*(1-FormTransactionsTable[[#This Row],[Discount]])</f>
        <v>22.376249999999999</v>
      </c>
      <c r="M4523" s="14" t="str">
        <f>VLOOKUP(H4523,FormSalesRepTable[],2,0)</f>
        <v>West</v>
      </c>
      <c r="N4523" s="13">
        <f t="shared" si="72"/>
        <v>67.13</v>
      </c>
    </row>
    <row r="4524" spans="7:14" x14ac:dyDescent="0.25">
      <c r="G4524" s="3">
        <v>41683</v>
      </c>
      <c r="H4524" t="s">
        <v>89</v>
      </c>
      <c r="I4524" t="s">
        <v>24</v>
      </c>
      <c r="J4524">
        <v>0.02</v>
      </c>
      <c r="K4524">
        <v>1</v>
      </c>
      <c r="L4524" s="13">
        <f>VLOOKUP(I4524,FormProductsTable[],2,0)*(1-FormTransactionsTable[[#This Row],[Discount]])</f>
        <v>33.32</v>
      </c>
      <c r="M4524" s="14" t="str">
        <f>VLOOKUP(H4524,FormSalesRepTable[],2,0)</f>
        <v>West</v>
      </c>
      <c r="N4524" s="13">
        <f t="shared" si="72"/>
        <v>33.32</v>
      </c>
    </row>
    <row r="4525" spans="7:14" x14ac:dyDescent="0.25">
      <c r="G4525" s="3">
        <v>41516</v>
      </c>
      <c r="H4525" t="s">
        <v>69</v>
      </c>
      <c r="I4525" t="s">
        <v>36</v>
      </c>
      <c r="J4525">
        <v>0</v>
      </c>
      <c r="K4525">
        <v>11</v>
      </c>
      <c r="L4525" s="13">
        <f>VLOOKUP(I4525,FormProductsTable[],2,0)*(1-FormTransactionsTable[[#This Row],[Discount]])</f>
        <v>25</v>
      </c>
      <c r="M4525" s="14" t="str">
        <f>VLOOKUP(H4525,FormSalesRepTable[],2,0)</f>
        <v>West</v>
      </c>
      <c r="N4525" s="13">
        <f t="shared" si="72"/>
        <v>275</v>
      </c>
    </row>
    <row r="4526" spans="7:14" x14ac:dyDescent="0.25">
      <c r="G4526" s="3">
        <v>41777</v>
      </c>
      <c r="H4526" t="s">
        <v>49</v>
      </c>
      <c r="I4526" t="s">
        <v>24</v>
      </c>
      <c r="J4526">
        <v>0</v>
      </c>
      <c r="K4526">
        <v>15</v>
      </c>
      <c r="L4526" s="13">
        <f>VLOOKUP(I4526,FormProductsTable[],2,0)*(1-FormTransactionsTable[[#This Row],[Discount]])</f>
        <v>34</v>
      </c>
      <c r="M4526" s="14" t="str">
        <f>VLOOKUP(H4526,FormSalesRepTable[],2,0)</f>
        <v>MidWest</v>
      </c>
      <c r="N4526" s="13">
        <f t="shared" si="72"/>
        <v>510</v>
      </c>
    </row>
    <row r="4527" spans="7:14" x14ac:dyDescent="0.25">
      <c r="G4527" s="3">
        <v>41849</v>
      </c>
      <c r="H4527" t="s">
        <v>69</v>
      </c>
      <c r="I4527" t="s">
        <v>11</v>
      </c>
      <c r="J4527">
        <v>0.01</v>
      </c>
      <c r="K4527">
        <v>2</v>
      </c>
      <c r="L4527" s="13">
        <f>VLOOKUP(I4527,FormProductsTable[],2,0)*(1-FormTransactionsTable[[#This Row],[Discount]])</f>
        <v>79.150500000000008</v>
      </c>
      <c r="M4527" s="14" t="str">
        <f>VLOOKUP(H4527,FormSalesRepTable[],2,0)</f>
        <v>West</v>
      </c>
      <c r="N4527" s="13">
        <f t="shared" si="72"/>
        <v>158.30000000000001</v>
      </c>
    </row>
    <row r="4528" spans="7:14" x14ac:dyDescent="0.25">
      <c r="G4528" s="3">
        <v>41978</v>
      </c>
      <c r="H4528" t="s">
        <v>88</v>
      </c>
      <c r="I4528" t="s">
        <v>33</v>
      </c>
      <c r="J4528">
        <v>0.01</v>
      </c>
      <c r="K4528">
        <v>1</v>
      </c>
      <c r="L4528" s="13">
        <f>VLOOKUP(I4528,FormProductsTable[],2,0)*(1-FormTransactionsTable[[#This Row],[Discount]])</f>
        <v>23.265000000000001</v>
      </c>
      <c r="M4528" s="14" t="str">
        <f>VLOOKUP(H4528,FormSalesRepTable[],2,0)</f>
        <v>West</v>
      </c>
      <c r="N4528" s="13">
        <f t="shared" si="72"/>
        <v>23.27</v>
      </c>
    </row>
    <row r="4529" spans="7:14" x14ac:dyDescent="0.25">
      <c r="G4529" s="3">
        <v>41613</v>
      </c>
      <c r="H4529" t="s">
        <v>26</v>
      </c>
      <c r="I4529" t="s">
        <v>16</v>
      </c>
      <c r="J4529">
        <v>0</v>
      </c>
      <c r="K4529">
        <v>3</v>
      </c>
      <c r="L4529" s="13">
        <f>VLOOKUP(I4529,FormProductsTable[],2,0)*(1-FormTransactionsTable[[#This Row],[Discount]])</f>
        <v>19.95</v>
      </c>
      <c r="M4529" s="14" t="str">
        <f>VLOOKUP(H4529,FormSalesRepTable[],2,0)</f>
        <v>MidWest</v>
      </c>
      <c r="N4529" s="13">
        <f t="shared" si="72"/>
        <v>59.85</v>
      </c>
    </row>
    <row r="4530" spans="7:14" x14ac:dyDescent="0.25">
      <c r="G4530" s="3">
        <v>42000</v>
      </c>
      <c r="H4530" t="s">
        <v>48</v>
      </c>
      <c r="I4530" t="s">
        <v>27</v>
      </c>
      <c r="J4530">
        <v>1.4999999999999999E-2</v>
      </c>
      <c r="K4530">
        <v>2</v>
      </c>
      <c r="L4530" s="13">
        <f>VLOOKUP(I4530,FormProductsTable[],2,0)*(1-FormTransactionsTable[[#This Row],[Discount]])</f>
        <v>27.087499999999999</v>
      </c>
      <c r="M4530" s="14" t="str">
        <f>VLOOKUP(H4530,FormSalesRepTable[],2,0)</f>
        <v>West</v>
      </c>
      <c r="N4530" s="13">
        <f t="shared" si="72"/>
        <v>54.18</v>
      </c>
    </row>
    <row r="4531" spans="7:14" x14ac:dyDescent="0.25">
      <c r="G4531" s="3">
        <v>41974</v>
      </c>
      <c r="H4531" t="s">
        <v>43</v>
      </c>
      <c r="I4531" t="s">
        <v>7</v>
      </c>
      <c r="J4531">
        <v>0</v>
      </c>
      <c r="K4531">
        <v>1</v>
      </c>
      <c r="L4531" s="13">
        <f>VLOOKUP(I4531,FormProductsTable[],2,0)*(1-FormTransactionsTable[[#This Row],[Discount]])</f>
        <v>21</v>
      </c>
      <c r="M4531" s="14" t="str">
        <f>VLOOKUP(H4531,FormSalesRepTable[],2,0)</f>
        <v>MidWest</v>
      </c>
      <c r="N4531" s="13">
        <f t="shared" si="72"/>
        <v>21</v>
      </c>
    </row>
    <row r="4532" spans="7:14" x14ac:dyDescent="0.25">
      <c r="G4532" s="3">
        <v>41989</v>
      </c>
      <c r="H4532" t="s">
        <v>48</v>
      </c>
      <c r="I4532" t="s">
        <v>24</v>
      </c>
      <c r="J4532">
        <v>0</v>
      </c>
      <c r="K4532">
        <v>1</v>
      </c>
      <c r="L4532" s="13">
        <f>VLOOKUP(I4532,FormProductsTable[],2,0)*(1-FormTransactionsTable[[#This Row],[Discount]])</f>
        <v>34</v>
      </c>
      <c r="M4532" s="14" t="str">
        <f>VLOOKUP(H4532,FormSalesRepTable[],2,0)</f>
        <v>West</v>
      </c>
      <c r="N4532" s="13">
        <f t="shared" si="72"/>
        <v>34</v>
      </c>
    </row>
    <row r="4533" spans="7:14" x14ac:dyDescent="0.25">
      <c r="G4533" s="3">
        <v>41950</v>
      </c>
      <c r="H4533" t="s">
        <v>18</v>
      </c>
      <c r="I4533" t="s">
        <v>36</v>
      </c>
      <c r="J4533">
        <v>0</v>
      </c>
      <c r="K4533">
        <v>2</v>
      </c>
      <c r="L4533" s="13">
        <f>VLOOKUP(I4533,FormProductsTable[],2,0)*(1-FormTransactionsTable[[#This Row],[Discount]])</f>
        <v>25</v>
      </c>
      <c r="M4533" s="14" t="str">
        <f>VLOOKUP(H4533,FormSalesRepTable[],2,0)</f>
        <v>East</v>
      </c>
      <c r="N4533" s="13">
        <f t="shared" si="72"/>
        <v>50</v>
      </c>
    </row>
    <row r="4534" spans="7:14" x14ac:dyDescent="0.25">
      <c r="G4534" s="3">
        <v>41608</v>
      </c>
      <c r="H4534" t="s">
        <v>45</v>
      </c>
      <c r="I4534" t="s">
        <v>21</v>
      </c>
      <c r="J4534">
        <v>1.4999999999999999E-2</v>
      </c>
      <c r="K4534">
        <v>1</v>
      </c>
      <c r="L4534" s="13">
        <f>VLOOKUP(I4534,FormProductsTable[],2,0)*(1-FormTransactionsTable[[#This Row],[Discount]])</f>
        <v>24.625</v>
      </c>
      <c r="M4534" s="14" t="str">
        <f>VLOOKUP(H4534,FormSalesRepTable[],2,0)</f>
        <v>MidWest</v>
      </c>
      <c r="N4534" s="13">
        <f t="shared" si="72"/>
        <v>24.63</v>
      </c>
    </row>
    <row r="4535" spans="7:14" x14ac:dyDescent="0.25">
      <c r="G4535" s="3">
        <v>41824</v>
      </c>
      <c r="H4535" t="s">
        <v>85</v>
      </c>
      <c r="I4535" t="s">
        <v>16</v>
      </c>
      <c r="J4535">
        <v>0.03</v>
      </c>
      <c r="K4535">
        <v>2</v>
      </c>
      <c r="L4535" s="13">
        <f>VLOOKUP(I4535,FormProductsTable[],2,0)*(1-FormTransactionsTable[[#This Row],[Discount]])</f>
        <v>19.351499999999998</v>
      </c>
      <c r="M4535" s="14" t="str">
        <f>VLOOKUP(H4535,FormSalesRepTable[],2,0)</f>
        <v>West</v>
      </c>
      <c r="N4535" s="13">
        <f t="shared" si="72"/>
        <v>38.700000000000003</v>
      </c>
    </row>
    <row r="4536" spans="7:14" x14ac:dyDescent="0.25">
      <c r="G4536" s="3">
        <v>41964</v>
      </c>
      <c r="H4536" t="s">
        <v>39</v>
      </c>
      <c r="I4536" t="s">
        <v>12</v>
      </c>
      <c r="J4536">
        <v>0.03</v>
      </c>
      <c r="K4536">
        <v>2</v>
      </c>
      <c r="L4536" s="13">
        <f>VLOOKUP(I4536,FormProductsTable[],2,0)*(1-FormTransactionsTable[[#This Row],[Discount]])</f>
        <v>22.261499999999998</v>
      </c>
      <c r="M4536" s="14" t="str">
        <f>VLOOKUP(H4536,FormSalesRepTable[],2,0)</f>
        <v>East</v>
      </c>
      <c r="N4536" s="13">
        <f t="shared" si="72"/>
        <v>44.52</v>
      </c>
    </row>
    <row r="4537" spans="7:14" x14ac:dyDescent="0.25">
      <c r="G4537" s="3">
        <v>41602</v>
      </c>
      <c r="H4537" t="s">
        <v>91</v>
      </c>
      <c r="I4537" t="s">
        <v>16</v>
      </c>
      <c r="J4537">
        <v>0.02</v>
      </c>
      <c r="K4537">
        <v>1</v>
      </c>
      <c r="L4537" s="13">
        <f>VLOOKUP(I4537,FormProductsTable[],2,0)*(1-FormTransactionsTable[[#This Row],[Discount]])</f>
        <v>19.550999999999998</v>
      </c>
      <c r="M4537" s="14" t="str">
        <f>VLOOKUP(H4537,FormSalesRepTable[],2,0)</f>
        <v>West</v>
      </c>
      <c r="N4537" s="13">
        <f t="shared" si="72"/>
        <v>19.55</v>
      </c>
    </row>
    <row r="4538" spans="7:14" x14ac:dyDescent="0.25">
      <c r="G4538" s="3">
        <v>41619</v>
      </c>
      <c r="H4538" t="s">
        <v>87</v>
      </c>
      <c r="I4538" t="s">
        <v>12</v>
      </c>
      <c r="J4538">
        <v>0</v>
      </c>
      <c r="K4538">
        <v>2</v>
      </c>
      <c r="L4538" s="13">
        <f>VLOOKUP(I4538,FormProductsTable[],2,0)*(1-FormTransactionsTable[[#This Row],[Discount]])</f>
        <v>22.95</v>
      </c>
      <c r="M4538" s="14" t="str">
        <f>VLOOKUP(H4538,FormSalesRepTable[],2,0)</f>
        <v>MidWest</v>
      </c>
      <c r="N4538" s="13">
        <f t="shared" si="72"/>
        <v>45.9</v>
      </c>
    </row>
    <row r="4539" spans="7:14" x14ac:dyDescent="0.25">
      <c r="G4539" s="3">
        <v>41948</v>
      </c>
      <c r="H4539" t="s">
        <v>49</v>
      </c>
      <c r="I4539" t="s">
        <v>21</v>
      </c>
      <c r="J4539">
        <v>2.5000000000000001E-2</v>
      </c>
      <c r="K4539">
        <v>1</v>
      </c>
      <c r="L4539" s="13">
        <f>VLOOKUP(I4539,FormProductsTable[],2,0)*(1-FormTransactionsTable[[#This Row],[Discount]])</f>
        <v>24.375</v>
      </c>
      <c r="M4539" s="14" t="str">
        <f>VLOOKUP(H4539,FormSalesRepTable[],2,0)</f>
        <v>MidWest</v>
      </c>
      <c r="N4539" s="13">
        <f t="shared" si="72"/>
        <v>24.38</v>
      </c>
    </row>
    <row r="4540" spans="7:14" x14ac:dyDescent="0.25">
      <c r="G4540" s="3">
        <v>41974</v>
      </c>
      <c r="H4540" t="s">
        <v>76</v>
      </c>
      <c r="I4540" t="s">
        <v>12</v>
      </c>
      <c r="J4540">
        <v>0.03</v>
      </c>
      <c r="K4540">
        <v>2</v>
      </c>
      <c r="L4540" s="13">
        <f>VLOOKUP(I4540,FormProductsTable[],2,0)*(1-FormTransactionsTable[[#This Row],[Discount]])</f>
        <v>22.261499999999998</v>
      </c>
      <c r="M4540" s="14" t="str">
        <f>VLOOKUP(H4540,FormSalesRepTable[],2,0)</f>
        <v>MidWest</v>
      </c>
      <c r="N4540" s="13">
        <f t="shared" si="72"/>
        <v>44.52</v>
      </c>
    </row>
    <row r="4541" spans="7:14" x14ac:dyDescent="0.25">
      <c r="G4541" s="3">
        <v>41949</v>
      </c>
      <c r="H4541" t="s">
        <v>58</v>
      </c>
      <c r="I4541" t="s">
        <v>24</v>
      </c>
      <c r="J4541">
        <v>0.03</v>
      </c>
      <c r="K4541">
        <v>1</v>
      </c>
      <c r="L4541" s="13">
        <f>VLOOKUP(I4541,FormProductsTable[],2,0)*(1-FormTransactionsTable[[#This Row],[Discount]])</f>
        <v>32.979999999999997</v>
      </c>
      <c r="M4541" s="14" t="str">
        <f>VLOOKUP(H4541,FormSalesRepTable[],2,0)</f>
        <v>East</v>
      </c>
      <c r="N4541" s="13">
        <f t="shared" si="72"/>
        <v>32.979999999999997</v>
      </c>
    </row>
    <row r="4542" spans="7:14" x14ac:dyDescent="0.25">
      <c r="G4542" s="3">
        <v>41331</v>
      </c>
      <c r="H4542" t="s">
        <v>78</v>
      </c>
      <c r="I4542" t="s">
        <v>24</v>
      </c>
      <c r="J4542">
        <v>0</v>
      </c>
      <c r="K4542">
        <v>3</v>
      </c>
      <c r="L4542" s="13">
        <f>VLOOKUP(I4542,FormProductsTable[],2,0)*(1-FormTransactionsTable[[#This Row],[Discount]])</f>
        <v>34</v>
      </c>
      <c r="M4542" s="14" t="str">
        <f>VLOOKUP(H4542,FormSalesRepTable[],2,0)</f>
        <v>South</v>
      </c>
      <c r="N4542" s="13">
        <f t="shared" si="72"/>
        <v>102</v>
      </c>
    </row>
    <row r="4543" spans="7:14" x14ac:dyDescent="0.25">
      <c r="G4543" s="3">
        <v>41605</v>
      </c>
      <c r="H4543" t="s">
        <v>77</v>
      </c>
      <c r="I4543" t="s">
        <v>12</v>
      </c>
      <c r="J4543">
        <v>0</v>
      </c>
      <c r="K4543">
        <v>3</v>
      </c>
      <c r="L4543" s="13">
        <f>VLOOKUP(I4543,FormProductsTable[],2,0)*(1-FormTransactionsTable[[#This Row],[Discount]])</f>
        <v>22.95</v>
      </c>
      <c r="M4543" s="14" t="str">
        <f>VLOOKUP(H4543,FormSalesRepTable[],2,0)</f>
        <v>West</v>
      </c>
      <c r="N4543" s="13">
        <f t="shared" si="72"/>
        <v>68.849999999999994</v>
      </c>
    </row>
    <row r="4544" spans="7:14" x14ac:dyDescent="0.25">
      <c r="G4544" s="3">
        <v>41608</v>
      </c>
      <c r="H4544" t="s">
        <v>58</v>
      </c>
      <c r="I4544" t="s">
        <v>12</v>
      </c>
      <c r="J4544">
        <v>0</v>
      </c>
      <c r="K4544">
        <v>1</v>
      </c>
      <c r="L4544" s="13">
        <f>VLOOKUP(I4544,FormProductsTable[],2,0)*(1-FormTransactionsTable[[#This Row],[Discount]])</f>
        <v>22.95</v>
      </c>
      <c r="M4544" s="14" t="str">
        <f>VLOOKUP(H4544,FormSalesRepTable[],2,0)</f>
        <v>East</v>
      </c>
      <c r="N4544" s="13">
        <f t="shared" si="72"/>
        <v>22.95</v>
      </c>
    </row>
    <row r="4545" spans="7:14" x14ac:dyDescent="0.25">
      <c r="G4545" s="3">
        <v>41946</v>
      </c>
      <c r="H4545" t="s">
        <v>32</v>
      </c>
      <c r="I4545" t="s">
        <v>7</v>
      </c>
      <c r="J4545">
        <v>2.5000000000000001E-2</v>
      </c>
      <c r="K4545">
        <v>4</v>
      </c>
      <c r="L4545" s="13">
        <f>VLOOKUP(I4545,FormProductsTable[],2,0)*(1-FormTransactionsTable[[#This Row],[Discount]])</f>
        <v>20.474999999999998</v>
      </c>
      <c r="M4545" s="14" t="str">
        <f>VLOOKUP(H4545,FormSalesRepTable[],2,0)</f>
        <v>MidWest</v>
      </c>
      <c r="N4545" s="13">
        <f t="shared" si="72"/>
        <v>81.900000000000006</v>
      </c>
    </row>
    <row r="4546" spans="7:14" x14ac:dyDescent="0.25">
      <c r="G4546" s="3">
        <v>41654</v>
      </c>
      <c r="H4546" t="s">
        <v>35</v>
      </c>
      <c r="I4546" t="s">
        <v>30</v>
      </c>
      <c r="J4546">
        <v>2.5000000000000001E-2</v>
      </c>
      <c r="K4546">
        <v>3</v>
      </c>
      <c r="L4546" s="13">
        <f>VLOOKUP(I4546,FormProductsTable[],2,0)*(1-FormTransactionsTable[[#This Row],[Discount]])</f>
        <v>29.25</v>
      </c>
      <c r="M4546" s="14" t="str">
        <f>VLOOKUP(H4546,FormSalesRepTable[],2,0)</f>
        <v>West</v>
      </c>
      <c r="N4546" s="13">
        <f t="shared" si="72"/>
        <v>87.75</v>
      </c>
    </row>
    <row r="4547" spans="7:14" x14ac:dyDescent="0.25">
      <c r="G4547" s="3">
        <v>41478</v>
      </c>
      <c r="H4547" t="s">
        <v>89</v>
      </c>
      <c r="I4547" t="s">
        <v>21</v>
      </c>
      <c r="J4547">
        <v>0.03</v>
      </c>
      <c r="K4547">
        <v>1</v>
      </c>
      <c r="L4547" s="13">
        <f>VLOOKUP(I4547,FormProductsTable[],2,0)*(1-FormTransactionsTable[[#This Row],[Discount]])</f>
        <v>24.25</v>
      </c>
      <c r="M4547" s="14" t="str">
        <f>VLOOKUP(H4547,FormSalesRepTable[],2,0)</f>
        <v>West</v>
      </c>
      <c r="N4547" s="13">
        <f t="shared" ref="N4547:N4610" si="73">ROUND(L4547*K4547,2)</f>
        <v>24.25</v>
      </c>
    </row>
    <row r="4548" spans="7:14" x14ac:dyDescent="0.25">
      <c r="G4548" s="3">
        <v>41613</v>
      </c>
      <c r="H4548" t="s">
        <v>45</v>
      </c>
      <c r="I4548" t="s">
        <v>21</v>
      </c>
      <c r="J4548">
        <v>1.4999999999999999E-2</v>
      </c>
      <c r="K4548">
        <v>4</v>
      </c>
      <c r="L4548" s="13">
        <f>VLOOKUP(I4548,FormProductsTable[],2,0)*(1-FormTransactionsTable[[#This Row],[Discount]])</f>
        <v>24.625</v>
      </c>
      <c r="M4548" s="14" t="str">
        <f>VLOOKUP(H4548,FormSalesRepTable[],2,0)</f>
        <v>MidWest</v>
      </c>
      <c r="N4548" s="13">
        <f t="shared" si="73"/>
        <v>98.5</v>
      </c>
    </row>
    <row r="4549" spans="7:14" x14ac:dyDescent="0.25">
      <c r="G4549" s="3">
        <v>41597</v>
      </c>
      <c r="H4549" t="s">
        <v>55</v>
      </c>
      <c r="I4549" t="s">
        <v>7</v>
      </c>
      <c r="J4549">
        <v>1.4999999999999999E-2</v>
      </c>
      <c r="K4549">
        <v>1</v>
      </c>
      <c r="L4549" s="13">
        <f>VLOOKUP(I4549,FormProductsTable[],2,0)*(1-FormTransactionsTable[[#This Row],[Discount]])</f>
        <v>20.684999999999999</v>
      </c>
      <c r="M4549" s="14" t="str">
        <f>VLOOKUP(H4549,FormSalesRepTable[],2,0)</f>
        <v>West</v>
      </c>
      <c r="N4549" s="13">
        <f t="shared" si="73"/>
        <v>20.69</v>
      </c>
    </row>
    <row r="4550" spans="7:14" x14ac:dyDescent="0.25">
      <c r="G4550" s="3">
        <v>41396</v>
      </c>
      <c r="H4550" t="s">
        <v>23</v>
      </c>
      <c r="I4550" t="s">
        <v>24</v>
      </c>
      <c r="J4550">
        <v>2.5000000000000001E-2</v>
      </c>
      <c r="K4550">
        <v>1</v>
      </c>
      <c r="L4550" s="13">
        <f>VLOOKUP(I4550,FormProductsTable[],2,0)*(1-FormTransactionsTable[[#This Row],[Discount]])</f>
        <v>33.15</v>
      </c>
      <c r="M4550" s="14" t="str">
        <f>VLOOKUP(H4550,FormSalesRepTable[],2,0)</f>
        <v>MidWest</v>
      </c>
      <c r="N4550" s="13">
        <f t="shared" si="73"/>
        <v>33.15</v>
      </c>
    </row>
    <row r="4551" spans="7:14" x14ac:dyDescent="0.25">
      <c r="G4551" s="3">
        <v>41718</v>
      </c>
      <c r="H4551" t="s">
        <v>23</v>
      </c>
      <c r="I4551" t="s">
        <v>7</v>
      </c>
      <c r="J4551">
        <v>0</v>
      </c>
      <c r="K4551">
        <v>2</v>
      </c>
      <c r="L4551" s="13">
        <f>VLOOKUP(I4551,FormProductsTable[],2,0)*(1-FormTransactionsTable[[#This Row],[Discount]])</f>
        <v>21</v>
      </c>
      <c r="M4551" s="14" t="str">
        <f>VLOOKUP(H4551,FormSalesRepTable[],2,0)</f>
        <v>MidWest</v>
      </c>
      <c r="N4551" s="13">
        <f t="shared" si="73"/>
        <v>42</v>
      </c>
    </row>
    <row r="4552" spans="7:14" x14ac:dyDescent="0.25">
      <c r="G4552" s="3">
        <v>41394</v>
      </c>
      <c r="H4552" t="s">
        <v>43</v>
      </c>
      <c r="I4552" t="s">
        <v>33</v>
      </c>
      <c r="J4552">
        <v>0</v>
      </c>
      <c r="K4552">
        <v>14</v>
      </c>
      <c r="L4552" s="13">
        <f>VLOOKUP(I4552,FormProductsTable[],2,0)*(1-FormTransactionsTable[[#This Row],[Discount]])</f>
        <v>23.5</v>
      </c>
      <c r="M4552" s="14" t="str">
        <f>VLOOKUP(H4552,FormSalesRepTable[],2,0)</f>
        <v>MidWest</v>
      </c>
      <c r="N4552" s="13">
        <f t="shared" si="73"/>
        <v>329</v>
      </c>
    </row>
    <row r="4553" spans="7:14" x14ac:dyDescent="0.25">
      <c r="G4553" s="3">
        <v>41600</v>
      </c>
      <c r="H4553" t="s">
        <v>43</v>
      </c>
      <c r="I4553" t="s">
        <v>33</v>
      </c>
      <c r="J4553">
        <v>0</v>
      </c>
      <c r="K4553">
        <v>2</v>
      </c>
      <c r="L4553" s="13">
        <f>VLOOKUP(I4553,FormProductsTable[],2,0)*(1-FormTransactionsTable[[#This Row],[Discount]])</f>
        <v>23.5</v>
      </c>
      <c r="M4553" s="14" t="str">
        <f>VLOOKUP(H4553,FormSalesRepTable[],2,0)</f>
        <v>MidWest</v>
      </c>
      <c r="N4553" s="13">
        <f t="shared" si="73"/>
        <v>47</v>
      </c>
    </row>
    <row r="4554" spans="7:14" x14ac:dyDescent="0.25">
      <c r="G4554" s="3">
        <v>41552</v>
      </c>
      <c r="H4554" t="s">
        <v>40</v>
      </c>
      <c r="I4554" t="s">
        <v>12</v>
      </c>
      <c r="J4554">
        <v>0</v>
      </c>
      <c r="K4554">
        <v>15</v>
      </c>
      <c r="L4554" s="13">
        <f>VLOOKUP(I4554,FormProductsTable[],2,0)*(1-FormTransactionsTable[[#This Row],[Discount]])</f>
        <v>22.95</v>
      </c>
      <c r="M4554" s="14" t="str">
        <f>VLOOKUP(H4554,FormSalesRepTable[],2,0)</f>
        <v>South</v>
      </c>
      <c r="N4554" s="13">
        <f t="shared" si="73"/>
        <v>344.25</v>
      </c>
    </row>
    <row r="4555" spans="7:14" x14ac:dyDescent="0.25">
      <c r="G4555" s="3">
        <v>41605</v>
      </c>
      <c r="H4555" t="s">
        <v>58</v>
      </c>
      <c r="I4555" t="s">
        <v>12</v>
      </c>
      <c r="J4555">
        <v>0</v>
      </c>
      <c r="K4555">
        <v>1</v>
      </c>
      <c r="L4555" s="13">
        <f>VLOOKUP(I4555,FormProductsTable[],2,0)*(1-FormTransactionsTable[[#This Row],[Discount]])</f>
        <v>22.95</v>
      </c>
      <c r="M4555" s="14" t="str">
        <f>VLOOKUP(H4555,FormSalesRepTable[],2,0)</f>
        <v>East</v>
      </c>
      <c r="N4555" s="13">
        <f t="shared" si="73"/>
        <v>22.95</v>
      </c>
    </row>
    <row r="4556" spans="7:14" x14ac:dyDescent="0.25">
      <c r="G4556" s="3">
        <v>41614</v>
      </c>
      <c r="H4556" t="s">
        <v>68</v>
      </c>
      <c r="I4556" t="s">
        <v>24</v>
      </c>
      <c r="J4556">
        <v>0</v>
      </c>
      <c r="K4556">
        <v>2</v>
      </c>
      <c r="L4556" s="13">
        <f>VLOOKUP(I4556,FormProductsTable[],2,0)*(1-FormTransactionsTable[[#This Row],[Discount]])</f>
        <v>34</v>
      </c>
      <c r="M4556" s="14" t="str">
        <f>VLOOKUP(H4556,FormSalesRepTable[],2,0)</f>
        <v>MidWest</v>
      </c>
      <c r="N4556" s="13">
        <f t="shared" si="73"/>
        <v>68</v>
      </c>
    </row>
    <row r="4557" spans="7:14" x14ac:dyDescent="0.25">
      <c r="G4557" s="3">
        <v>41634</v>
      </c>
      <c r="H4557" t="s">
        <v>43</v>
      </c>
      <c r="I4557" t="s">
        <v>16</v>
      </c>
      <c r="J4557">
        <v>0.03</v>
      </c>
      <c r="K4557">
        <v>1</v>
      </c>
      <c r="L4557" s="13">
        <f>VLOOKUP(I4557,FormProductsTable[],2,0)*(1-FormTransactionsTable[[#This Row],[Discount]])</f>
        <v>19.351499999999998</v>
      </c>
      <c r="M4557" s="14" t="str">
        <f>VLOOKUP(H4557,FormSalesRepTable[],2,0)</f>
        <v>MidWest</v>
      </c>
      <c r="N4557" s="13">
        <f t="shared" si="73"/>
        <v>19.350000000000001</v>
      </c>
    </row>
    <row r="4558" spans="7:14" x14ac:dyDescent="0.25">
      <c r="G4558" s="3">
        <v>42000</v>
      </c>
      <c r="H4558" t="s">
        <v>29</v>
      </c>
      <c r="I4558" t="s">
        <v>27</v>
      </c>
      <c r="J4558">
        <v>0</v>
      </c>
      <c r="K4558">
        <v>3</v>
      </c>
      <c r="L4558" s="13">
        <f>VLOOKUP(I4558,FormProductsTable[],2,0)*(1-FormTransactionsTable[[#This Row],[Discount]])</f>
        <v>27.5</v>
      </c>
      <c r="M4558" s="14" t="str">
        <f>VLOOKUP(H4558,FormSalesRepTable[],2,0)</f>
        <v>East</v>
      </c>
      <c r="N4558" s="13">
        <f t="shared" si="73"/>
        <v>82.5</v>
      </c>
    </row>
    <row r="4559" spans="7:14" x14ac:dyDescent="0.25">
      <c r="G4559" s="3">
        <v>41621</v>
      </c>
      <c r="H4559" t="s">
        <v>39</v>
      </c>
      <c r="I4559" t="s">
        <v>27</v>
      </c>
      <c r="J4559">
        <v>1.4999999999999999E-2</v>
      </c>
      <c r="K4559">
        <v>3</v>
      </c>
      <c r="L4559" s="13">
        <f>VLOOKUP(I4559,FormProductsTable[],2,0)*(1-FormTransactionsTable[[#This Row],[Discount]])</f>
        <v>27.087499999999999</v>
      </c>
      <c r="M4559" s="14" t="str">
        <f>VLOOKUP(H4559,FormSalesRepTable[],2,0)</f>
        <v>East</v>
      </c>
      <c r="N4559" s="13">
        <f t="shared" si="73"/>
        <v>81.260000000000005</v>
      </c>
    </row>
    <row r="4560" spans="7:14" x14ac:dyDescent="0.25">
      <c r="G4560" s="3">
        <v>41947</v>
      </c>
      <c r="H4560" t="s">
        <v>48</v>
      </c>
      <c r="I4560" t="s">
        <v>16</v>
      </c>
      <c r="J4560">
        <v>0.01</v>
      </c>
      <c r="K4560">
        <v>1</v>
      </c>
      <c r="L4560" s="13">
        <f>VLOOKUP(I4560,FormProductsTable[],2,0)*(1-FormTransactionsTable[[#This Row],[Discount]])</f>
        <v>19.750499999999999</v>
      </c>
      <c r="M4560" s="14" t="str">
        <f>VLOOKUP(H4560,FormSalesRepTable[],2,0)</f>
        <v>West</v>
      </c>
      <c r="N4560" s="13">
        <f t="shared" si="73"/>
        <v>19.75</v>
      </c>
    </row>
    <row r="4561" spans="7:14" x14ac:dyDescent="0.25">
      <c r="G4561" s="3">
        <v>41623</v>
      </c>
      <c r="H4561" t="s">
        <v>31</v>
      </c>
      <c r="I4561" t="s">
        <v>17</v>
      </c>
      <c r="J4561">
        <v>0</v>
      </c>
      <c r="K4561">
        <v>2</v>
      </c>
      <c r="L4561" s="13">
        <f>VLOOKUP(I4561,FormProductsTable[],2,0)*(1-FormTransactionsTable[[#This Row],[Discount]])</f>
        <v>22.95</v>
      </c>
      <c r="M4561" s="14" t="str">
        <f>VLOOKUP(H4561,FormSalesRepTable[],2,0)</f>
        <v>West</v>
      </c>
      <c r="N4561" s="13">
        <f t="shared" si="73"/>
        <v>45.9</v>
      </c>
    </row>
    <row r="4562" spans="7:14" x14ac:dyDescent="0.25">
      <c r="G4562" s="3">
        <v>41970</v>
      </c>
      <c r="H4562" t="s">
        <v>40</v>
      </c>
      <c r="I4562" t="s">
        <v>21</v>
      </c>
      <c r="J4562">
        <v>0</v>
      </c>
      <c r="K4562">
        <v>1</v>
      </c>
      <c r="L4562" s="13">
        <f>VLOOKUP(I4562,FormProductsTable[],2,0)*(1-FormTransactionsTable[[#This Row],[Discount]])</f>
        <v>25</v>
      </c>
      <c r="M4562" s="14" t="str">
        <f>VLOOKUP(H4562,FormSalesRepTable[],2,0)</f>
        <v>South</v>
      </c>
      <c r="N4562" s="13">
        <f t="shared" si="73"/>
        <v>25</v>
      </c>
    </row>
    <row r="4563" spans="7:14" x14ac:dyDescent="0.25">
      <c r="G4563" s="3">
        <v>41682</v>
      </c>
      <c r="H4563" t="s">
        <v>67</v>
      </c>
      <c r="I4563" t="s">
        <v>41</v>
      </c>
      <c r="J4563">
        <v>2.5000000000000001E-2</v>
      </c>
      <c r="K4563">
        <v>3</v>
      </c>
      <c r="L4563" s="13">
        <f>VLOOKUP(I4563,FormProductsTable[],2,0)*(1-FormTransactionsTable[[#This Row],[Discount]])</f>
        <v>18.524999999999999</v>
      </c>
      <c r="M4563" s="14" t="str">
        <f>VLOOKUP(H4563,FormSalesRepTable[],2,0)</f>
        <v>West</v>
      </c>
      <c r="N4563" s="13">
        <f t="shared" si="73"/>
        <v>55.58</v>
      </c>
    </row>
    <row r="4564" spans="7:14" x14ac:dyDescent="0.25">
      <c r="G4564" s="3">
        <v>41390</v>
      </c>
      <c r="H4564" t="s">
        <v>20</v>
      </c>
      <c r="I4564" t="s">
        <v>21</v>
      </c>
      <c r="J4564">
        <v>1.4999999999999999E-2</v>
      </c>
      <c r="K4564">
        <v>2</v>
      </c>
      <c r="L4564" s="13">
        <f>VLOOKUP(I4564,FormProductsTable[],2,0)*(1-FormTransactionsTable[[#This Row],[Discount]])</f>
        <v>24.625</v>
      </c>
      <c r="M4564" s="14" t="str">
        <f>VLOOKUP(H4564,FormSalesRepTable[],2,0)</f>
        <v>West</v>
      </c>
      <c r="N4564" s="13">
        <f t="shared" si="73"/>
        <v>49.25</v>
      </c>
    </row>
    <row r="4565" spans="7:14" x14ac:dyDescent="0.25">
      <c r="G4565" s="3">
        <v>41722</v>
      </c>
      <c r="H4565" t="s">
        <v>66</v>
      </c>
      <c r="I4565" t="s">
        <v>16</v>
      </c>
      <c r="J4565">
        <v>1.4999999999999999E-2</v>
      </c>
      <c r="K4565">
        <v>3</v>
      </c>
      <c r="L4565" s="13">
        <f>VLOOKUP(I4565,FormProductsTable[],2,0)*(1-FormTransactionsTable[[#This Row],[Discount]])</f>
        <v>19.650749999999999</v>
      </c>
      <c r="M4565" s="14" t="str">
        <f>VLOOKUP(H4565,FormSalesRepTable[],2,0)</f>
        <v>West</v>
      </c>
      <c r="N4565" s="13">
        <f t="shared" si="73"/>
        <v>58.95</v>
      </c>
    </row>
    <row r="4566" spans="7:14" x14ac:dyDescent="0.25">
      <c r="G4566" s="3">
        <v>41980</v>
      </c>
      <c r="H4566" t="s">
        <v>87</v>
      </c>
      <c r="I4566" t="s">
        <v>12</v>
      </c>
      <c r="J4566">
        <v>0.03</v>
      </c>
      <c r="K4566">
        <v>2</v>
      </c>
      <c r="L4566" s="13">
        <f>VLOOKUP(I4566,FormProductsTable[],2,0)*(1-FormTransactionsTable[[#This Row],[Discount]])</f>
        <v>22.261499999999998</v>
      </c>
      <c r="M4566" s="14" t="str">
        <f>VLOOKUP(H4566,FormSalesRepTable[],2,0)</f>
        <v>MidWest</v>
      </c>
      <c r="N4566" s="13">
        <f t="shared" si="73"/>
        <v>44.52</v>
      </c>
    </row>
    <row r="4567" spans="7:14" x14ac:dyDescent="0.25">
      <c r="G4567" s="3">
        <v>41785</v>
      </c>
      <c r="H4567" t="s">
        <v>43</v>
      </c>
      <c r="I4567" t="s">
        <v>7</v>
      </c>
      <c r="J4567">
        <v>0</v>
      </c>
      <c r="K4567">
        <v>1</v>
      </c>
      <c r="L4567" s="13">
        <f>VLOOKUP(I4567,FormProductsTable[],2,0)*(1-FormTransactionsTable[[#This Row],[Discount]])</f>
        <v>21</v>
      </c>
      <c r="M4567" s="14" t="str">
        <f>VLOOKUP(H4567,FormSalesRepTable[],2,0)</f>
        <v>MidWest</v>
      </c>
      <c r="N4567" s="13">
        <f t="shared" si="73"/>
        <v>21</v>
      </c>
    </row>
    <row r="4568" spans="7:14" x14ac:dyDescent="0.25">
      <c r="G4568" s="3">
        <v>41584</v>
      </c>
      <c r="H4568" t="s">
        <v>42</v>
      </c>
      <c r="I4568" t="s">
        <v>16</v>
      </c>
      <c r="J4568">
        <v>0.02</v>
      </c>
      <c r="K4568">
        <v>2</v>
      </c>
      <c r="L4568" s="13">
        <f>VLOOKUP(I4568,FormProductsTable[],2,0)*(1-FormTransactionsTable[[#This Row],[Discount]])</f>
        <v>19.550999999999998</v>
      </c>
      <c r="M4568" s="14" t="str">
        <f>VLOOKUP(H4568,FormSalesRepTable[],2,0)</f>
        <v>MidWest</v>
      </c>
      <c r="N4568" s="13">
        <f t="shared" si="73"/>
        <v>39.1</v>
      </c>
    </row>
    <row r="4569" spans="7:14" x14ac:dyDescent="0.25">
      <c r="G4569" s="3">
        <v>41991</v>
      </c>
      <c r="H4569" t="s">
        <v>29</v>
      </c>
      <c r="I4569" t="s">
        <v>12</v>
      </c>
      <c r="J4569">
        <v>0</v>
      </c>
      <c r="K4569">
        <v>2</v>
      </c>
      <c r="L4569" s="13">
        <f>VLOOKUP(I4569,FormProductsTable[],2,0)*(1-FormTransactionsTable[[#This Row],[Discount]])</f>
        <v>22.95</v>
      </c>
      <c r="M4569" s="14" t="str">
        <f>VLOOKUP(H4569,FormSalesRepTable[],2,0)</f>
        <v>East</v>
      </c>
      <c r="N4569" s="13">
        <f t="shared" si="73"/>
        <v>45.9</v>
      </c>
    </row>
    <row r="4570" spans="7:14" x14ac:dyDescent="0.25">
      <c r="G4570" s="3">
        <v>41984</v>
      </c>
      <c r="H4570" t="s">
        <v>42</v>
      </c>
      <c r="I4570" t="s">
        <v>24</v>
      </c>
      <c r="J4570">
        <v>0</v>
      </c>
      <c r="K4570">
        <v>18</v>
      </c>
      <c r="L4570" s="13">
        <f>VLOOKUP(I4570,FormProductsTable[],2,0)*(1-FormTransactionsTable[[#This Row],[Discount]])</f>
        <v>34</v>
      </c>
      <c r="M4570" s="14" t="str">
        <f>VLOOKUP(H4570,FormSalesRepTable[],2,0)</f>
        <v>MidWest</v>
      </c>
      <c r="N4570" s="13">
        <f t="shared" si="73"/>
        <v>612</v>
      </c>
    </row>
    <row r="4571" spans="7:14" x14ac:dyDescent="0.25">
      <c r="G4571" s="3">
        <v>41631</v>
      </c>
      <c r="H4571" t="s">
        <v>92</v>
      </c>
      <c r="I4571" t="s">
        <v>33</v>
      </c>
      <c r="J4571">
        <v>0</v>
      </c>
      <c r="K4571">
        <v>2</v>
      </c>
      <c r="L4571" s="13">
        <f>VLOOKUP(I4571,FormProductsTable[],2,0)*(1-FormTransactionsTable[[#This Row],[Discount]])</f>
        <v>23.5</v>
      </c>
      <c r="M4571" s="14" t="str">
        <f>VLOOKUP(H4571,FormSalesRepTable[],2,0)</f>
        <v>MidWest</v>
      </c>
      <c r="N4571" s="13">
        <f t="shared" si="73"/>
        <v>47</v>
      </c>
    </row>
    <row r="4572" spans="7:14" x14ac:dyDescent="0.25">
      <c r="G4572" s="3">
        <v>41991</v>
      </c>
      <c r="H4572" t="s">
        <v>31</v>
      </c>
      <c r="I4572" t="s">
        <v>12</v>
      </c>
      <c r="J4572">
        <v>0.01</v>
      </c>
      <c r="K4572">
        <v>2</v>
      </c>
      <c r="L4572" s="13">
        <f>VLOOKUP(I4572,FormProductsTable[],2,0)*(1-FormTransactionsTable[[#This Row],[Discount]])</f>
        <v>22.720499999999998</v>
      </c>
      <c r="M4572" s="14" t="str">
        <f>VLOOKUP(H4572,FormSalesRepTable[],2,0)</f>
        <v>West</v>
      </c>
      <c r="N4572" s="13">
        <f t="shared" si="73"/>
        <v>45.44</v>
      </c>
    </row>
    <row r="4573" spans="7:14" x14ac:dyDescent="0.25">
      <c r="G4573" s="3">
        <v>41999</v>
      </c>
      <c r="H4573" t="s">
        <v>66</v>
      </c>
      <c r="I4573" t="s">
        <v>12</v>
      </c>
      <c r="J4573">
        <v>0.01</v>
      </c>
      <c r="K4573">
        <v>2</v>
      </c>
      <c r="L4573" s="13">
        <f>VLOOKUP(I4573,FormProductsTable[],2,0)*(1-FormTransactionsTable[[#This Row],[Discount]])</f>
        <v>22.720499999999998</v>
      </c>
      <c r="M4573" s="14" t="str">
        <f>VLOOKUP(H4573,FormSalesRepTable[],2,0)</f>
        <v>West</v>
      </c>
      <c r="N4573" s="13">
        <f t="shared" si="73"/>
        <v>45.44</v>
      </c>
    </row>
    <row r="4574" spans="7:14" x14ac:dyDescent="0.25">
      <c r="G4574" s="3">
        <v>41688</v>
      </c>
      <c r="H4574" t="s">
        <v>43</v>
      </c>
      <c r="I4574" t="s">
        <v>33</v>
      </c>
      <c r="J4574">
        <v>0.02</v>
      </c>
      <c r="K4574">
        <v>3</v>
      </c>
      <c r="L4574" s="13">
        <f>VLOOKUP(I4574,FormProductsTable[],2,0)*(1-FormTransactionsTable[[#This Row],[Discount]])</f>
        <v>23.03</v>
      </c>
      <c r="M4574" s="14" t="str">
        <f>VLOOKUP(H4574,FormSalesRepTable[],2,0)</f>
        <v>MidWest</v>
      </c>
      <c r="N4574" s="13">
        <f t="shared" si="73"/>
        <v>69.09</v>
      </c>
    </row>
    <row r="4575" spans="7:14" x14ac:dyDescent="0.25">
      <c r="G4575" s="3">
        <v>41915</v>
      </c>
      <c r="H4575" t="s">
        <v>56</v>
      </c>
      <c r="I4575" t="s">
        <v>16</v>
      </c>
      <c r="J4575">
        <v>0</v>
      </c>
      <c r="K4575">
        <v>2</v>
      </c>
      <c r="L4575" s="13">
        <f>VLOOKUP(I4575,FormProductsTable[],2,0)*(1-FormTransactionsTable[[#This Row],[Discount]])</f>
        <v>19.95</v>
      </c>
      <c r="M4575" s="14" t="str">
        <f>VLOOKUP(H4575,FormSalesRepTable[],2,0)</f>
        <v>South</v>
      </c>
      <c r="N4575" s="13">
        <f t="shared" si="73"/>
        <v>39.9</v>
      </c>
    </row>
    <row r="4576" spans="7:14" x14ac:dyDescent="0.25">
      <c r="G4576" s="3">
        <v>41596</v>
      </c>
      <c r="H4576" t="s">
        <v>71</v>
      </c>
      <c r="I4576" t="s">
        <v>17</v>
      </c>
      <c r="J4576">
        <v>0</v>
      </c>
      <c r="K4576">
        <v>24</v>
      </c>
      <c r="L4576" s="13">
        <f>VLOOKUP(I4576,FormProductsTable[],2,0)*(1-FormTransactionsTable[[#This Row],[Discount]])</f>
        <v>22.95</v>
      </c>
      <c r="M4576" s="14" t="str">
        <f>VLOOKUP(H4576,FormSalesRepTable[],2,0)</f>
        <v>East</v>
      </c>
      <c r="N4576" s="13">
        <f t="shared" si="73"/>
        <v>550.79999999999995</v>
      </c>
    </row>
    <row r="4577" spans="7:14" x14ac:dyDescent="0.25">
      <c r="G4577" s="3">
        <v>41601</v>
      </c>
      <c r="H4577" t="s">
        <v>52</v>
      </c>
      <c r="I4577" t="s">
        <v>33</v>
      </c>
      <c r="J4577">
        <v>0</v>
      </c>
      <c r="K4577">
        <v>3</v>
      </c>
      <c r="L4577" s="13">
        <f>VLOOKUP(I4577,FormProductsTable[],2,0)*(1-FormTransactionsTable[[#This Row],[Discount]])</f>
        <v>23.5</v>
      </c>
      <c r="M4577" s="14" t="str">
        <f>VLOOKUP(H4577,FormSalesRepTable[],2,0)</f>
        <v>West</v>
      </c>
      <c r="N4577" s="13">
        <f t="shared" si="73"/>
        <v>70.5</v>
      </c>
    </row>
    <row r="4578" spans="7:14" x14ac:dyDescent="0.25">
      <c r="G4578" s="3">
        <v>41912</v>
      </c>
      <c r="H4578" t="s">
        <v>50</v>
      </c>
      <c r="I4578" t="s">
        <v>24</v>
      </c>
      <c r="J4578">
        <v>0.03</v>
      </c>
      <c r="K4578">
        <v>2</v>
      </c>
      <c r="L4578" s="13">
        <f>VLOOKUP(I4578,FormProductsTable[],2,0)*(1-FormTransactionsTable[[#This Row],[Discount]])</f>
        <v>32.979999999999997</v>
      </c>
      <c r="M4578" s="14" t="str">
        <f>VLOOKUP(H4578,FormSalesRepTable[],2,0)</f>
        <v>West</v>
      </c>
      <c r="N4578" s="13">
        <f t="shared" si="73"/>
        <v>65.959999999999994</v>
      </c>
    </row>
    <row r="4579" spans="7:14" x14ac:dyDescent="0.25">
      <c r="G4579" s="3">
        <v>41589</v>
      </c>
      <c r="H4579" t="s">
        <v>40</v>
      </c>
      <c r="I4579" t="s">
        <v>30</v>
      </c>
      <c r="J4579">
        <v>0</v>
      </c>
      <c r="K4579">
        <v>2</v>
      </c>
      <c r="L4579" s="13">
        <f>VLOOKUP(I4579,FormProductsTable[],2,0)*(1-FormTransactionsTable[[#This Row],[Discount]])</f>
        <v>30</v>
      </c>
      <c r="M4579" s="14" t="str">
        <f>VLOOKUP(H4579,FormSalesRepTable[],2,0)</f>
        <v>South</v>
      </c>
      <c r="N4579" s="13">
        <f t="shared" si="73"/>
        <v>60</v>
      </c>
    </row>
    <row r="4580" spans="7:14" x14ac:dyDescent="0.25">
      <c r="G4580" s="3">
        <v>41593</v>
      </c>
      <c r="H4580" t="s">
        <v>29</v>
      </c>
      <c r="I4580" t="s">
        <v>17</v>
      </c>
      <c r="J4580">
        <v>0</v>
      </c>
      <c r="K4580">
        <v>2</v>
      </c>
      <c r="L4580" s="13">
        <f>VLOOKUP(I4580,FormProductsTable[],2,0)*(1-FormTransactionsTable[[#This Row],[Discount]])</f>
        <v>22.95</v>
      </c>
      <c r="M4580" s="14" t="str">
        <f>VLOOKUP(H4580,FormSalesRepTable[],2,0)</f>
        <v>East</v>
      </c>
      <c r="N4580" s="13">
        <f t="shared" si="73"/>
        <v>45.9</v>
      </c>
    </row>
    <row r="4581" spans="7:14" x14ac:dyDescent="0.25">
      <c r="G4581" s="3">
        <v>41961</v>
      </c>
      <c r="H4581" t="s">
        <v>92</v>
      </c>
      <c r="I4581" t="s">
        <v>16</v>
      </c>
      <c r="J4581">
        <v>0</v>
      </c>
      <c r="K4581">
        <v>2</v>
      </c>
      <c r="L4581" s="13">
        <f>VLOOKUP(I4581,FormProductsTable[],2,0)*(1-FormTransactionsTable[[#This Row],[Discount]])</f>
        <v>19.95</v>
      </c>
      <c r="M4581" s="14" t="str">
        <f>VLOOKUP(H4581,FormSalesRepTable[],2,0)</f>
        <v>MidWest</v>
      </c>
      <c r="N4581" s="13">
        <f t="shared" si="73"/>
        <v>39.9</v>
      </c>
    </row>
    <row r="4582" spans="7:14" x14ac:dyDescent="0.25">
      <c r="G4582" s="3">
        <v>42004</v>
      </c>
      <c r="H4582" t="s">
        <v>46</v>
      </c>
      <c r="I4582" t="s">
        <v>27</v>
      </c>
      <c r="J4582">
        <v>0</v>
      </c>
      <c r="K4582">
        <v>2</v>
      </c>
      <c r="L4582" s="13">
        <f>VLOOKUP(I4582,FormProductsTable[],2,0)*(1-FormTransactionsTable[[#This Row],[Discount]])</f>
        <v>27.5</v>
      </c>
      <c r="M4582" s="14" t="str">
        <f>VLOOKUP(H4582,FormSalesRepTable[],2,0)</f>
        <v>South</v>
      </c>
      <c r="N4582" s="13">
        <f t="shared" si="73"/>
        <v>55</v>
      </c>
    </row>
    <row r="4583" spans="7:14" x14ac:dyDescent="0.25">
      <c r="G4583" s="3">
        <v>41961</v>
      </c>
      <c r="H4583" t="s">
        <v>73</v>
      </c>
      <c r="I4583" t="s">
        <v>7</v>
      </c>
      <c r="J4583">
        <v>0.02</v>
      </c>
      <c r="K4583">
        <v>3</v>
      </c>
      <c r="L4583" s="13">
        <f>VLOOKUP(I4583,FormProductsTable[],2,0)*(1-FormTransactionsTable[[#This Row],[Discount]])</f>
        <v>20.58</v>
      </c>
      <c r="M4583" s="14" t="str">
        <f>VLOOKUP(H4583,FormSalesRepTable[],2,0)</f>
        <v>MidWest</v>
      </c>
      <c r="N4583" s="13">
        <f t="shared" si="73"/>
        <v>61.74</v>
      </c>
    </row>
    <row r="4584" spans="7:14" x14ac:dyDescent="0.25">
      <c r="G4584" s="3">
        <v>41936</v>
      </c>
      <c r="H4584" t="s">
        <v>42</v>
      </c>
      <c r="I4584" t="s">
        <v>16</v>
      </c>
      <c r="J4584">
        <v>0.02</v>
      </c>
      <c r="K4584">
        <v>3</v>
      </c>
      <c r="L4584" s="13">
        <f>VLOOKUP(I4584,FormProductsTable[],2,0)*(1-FormTransactionsTable[[#This Row],[Discount]])</f>
        <v>19.550999999999998</v>
      </c>
      <c r="M4584" s="14" t="str">
        <f>VLOOKUP(H4584,FormSalesRepTable[],2,0)</f>
        <v>MidWest</v>
      </c>
      <c r="N4584" s="13">
        <f t="shared" si="73"/>
        <v>58.65</v>
      </c>
    </row>
    <row r="4585" spans="7:14" x14ac:dyDescent="0.25">
      <c r="G4585" s="3">
        <v>41979</v>
      </c>
      <c r="H4585" t="s">
        <v>73</v>
      </c>
      <c r="I4585" t="s">
        <v>36</v>
      </c>
      <c r="J4585">
        <v>2.5000000000000001E-2</v>
      </c>
      <c r="K4585">
        <v>2</v>
      </c>
      <c r="L4585" s="13">
        <f>VLOOKUP(I4585,FormProductsTable[],2,0)*(1-FormTransactionsTable[[#This Row],[Discount]])</f>
        <v>24.375</v>
      </c>
      <c r="M4585" s="14" t="str">
        <f>VLOOKUP(H4585,FormSalesRepTable[],2,0)</f>
        <v>MidWest</v>
      </c>
      <c r="N4585" s="13">
        <f t="shared" si="73"/>
        <v>48.75</v>
      </c>
    </row>
    <row r="4586" spans="7:14" x14ac:dyDescent="0.25">
      <c r="G4586" s="3">
        <v>41534</v>
      </c>
      <c r="H4586" t="s">
        <v>39</v>
      </c>
      <c r="I4586" t="s">
        <v>12</v>
      </c>
      <c r="J4586">
        <v>0.01</v>
      </c>
      <c r="K4586">
        <v>2</v>
      </c>
      <c r="L4586" s="13">
        <f>VLOOKUP(I4586,FormProductsTable[],2,0)*(1-FormTransactionsTable[[#This Row],[Discount]])</f>
        <v>22.720499999999998</v>
      </c>
      <c r="M4586" s="14" t="str">
        <f>VLOOKUP(H4586,FormSalesRepTable[],2,0)</f>
        <v>East</v>
      </c>
      <c r="N4586" s="13">
        <f t="shared" si="73"/>
        <v>45.44</v>
      </c>
    </row>
    <row r="4587" spans="7:14" x14ac:dyDescent="0.25">
      <c r="G4587" s="3">
        <v>41597</v>
      </c>
      <c r="H4587" t="s">
        <v>25</v>
      </c>
      <c r="I4587" t="s">
        <v>7</v>
      </c>
      <c r="J4587">
        <v>0</v>
      </c>
      <c r="K4587">
        <v>3</v>
      </c>
      <c r="L4587" s="13">
        <f>VLOOKUP(I4587,FormProductsTable[],2,0)*(1-FormTransactionsTable[[#This Row],[Discount]])</f>
        <v>21</v>
      </c>
      <c r="M4587" s="14" t="str">
        <f>VLOOKUP(H4587,FormSalesRepTable[],2,0)</f>
        <v>West</v>
      </c>
      <c r="N4587" s="13">
        <f t="shared" si="73"/>
        <v>63</v>
      </c>
    </row>
    <row r="4588" spans="7:14" x14ac:dyDescent="0.25">
      <c r="G4588" s="3">
        <v>41689</v>
      </c>
      <c r="H4588" t="s">
        <v>49</v>
      </c>
      <c r="I4588" t="s">
        <v>21</v>
      </c>
      <c r="J4588">
        <v>0</v>
      </c>
      <c r="K4588">
        <v>2</v>
      </c>
      <c r="L4588" s="13">
        <f>VLOOKUP(I4588,FormProductsTable[],2,0)*(1-FormTransactionsTable[[#This Row],[Discount]])</f>
        <v>25</v>
      </c>
      <c r="M4588" s="14" t="str">
        <f>VLOOKUP(H4588,FormSalesRepTable[],2,0)</f>
        <v>MidWest</v>
      </c>
      <c r="N4588" s="13">
        <f t="shared" si="73"/>
        <v>50</v>
      </c>
    </row>
    <row r="4589" spans="7:14" x14ac:dyDescent="0.25">
      <c r="G4589" s="3">
        <v>41923</v>
      </c>
      <c r="H4589" t="s">
        <v>29</v>
      </c>
      <c r="I4589" t="s">
        <v>11</v>
      </c>
      <c r="J4589">
        <v>0.02</v>
      </c>
      <c r="K4589">
        <v>3</v>
      </c>
      <c r="L4589" s="13">
        <f>VLOOKUP(I4589,FormProductsTable[],2,0)*(1-FormTransactionsTable[[#This Row],[Discount]])</f>
        <v>78.350999999999999</v>
      </c>
      <c r="M4589" s="14" t="str">
        <f>VLOOKUP(H4589,FormSalesRepTable[],2,0)</f>
        <v>East</v>
      </c>
      <c r="N4589" s="13">
        <f t="shared" si="73"/>
        <v>235.05</v>
      </c>
    </row>
    <row r="4590" spans="7:14" x14ac:dyDescent="0.25">
      <c r="G4590" s="3">
        <v>42000</v>
      </c>
      <c r="H4590" t="s">
        <v>13</v>
      </c>
      <c r="I4590" t="s">
        <v>11</v>
      </c>
      <c r="J4590">
        <v>0</v>
      </c>
      <c r="K4590">
        <v>2</v>
      </c>
      <c r="L4590" s="13">
        <f>VLOOKUP(I4590,FormProductsTable[],2,0)*(1-FormTransactionsTable[[#This Row],[Discount]])</f>
        <v>79.95</v>
      </c>
      <c r="M4590" s="14" t="str">
        <f>VLOOKUP(H4590,FormSalesRepTable[],2,0)</f>
        <v>West</v>
      </c>
      <c r="N4590" s="13">
        <f t="shared" si="73"/>
        <v>159.9</v>
      </c>
    </row>
    <row r="4591" spans="7:14" x14ac:dyDescent="0.25">
      <c r="G4591" s="3">
        <v>41951</v>
      </c>
      <c r="H4591" t="s">
        <v>26</v>
      </c>
      <c r="I4591" t="s">
        <v>11</v>
      </c>
      <c r="J4591">
        <v>0.01</v>
      </c>
      <c r="K4591">
        <v>1</v>
      </c>
      <c r="L4591" s="13">
        <f>VLOOKUP(I4591,FormProductsTable[],2,0)*(1-FormTransactionsTable[[#This Row],[Discount]])</f>
        <v>79.150500000000008</v>
      </c>
      <c r="M4591" s="14" t="str">
        <f>VLOOKUP(H4591,FormSalesRepTable[],2,0)</f>
        <v>MidWest</v>
      </c>
      <c r="N4591" s="13">
        <f t="shared" si="73"/>
        <v>79.150000000000006</v>
      </c>
    </row>
    <row r="4592" spans="7:14" x14ac:dyDescent="0.25">
      <c r="G4592" s="3">
        <v>41615</v>
      </c>
      <c r="H4592" t="s">
        <v>58</v>
      </c>
      <c r="I4592" t="s">
        <v>7</v>
      </c>
      <c r="J4592">
        <v>0</v>
      </c>
      <c r="K4592">
        <v>9</v>
      </c>
      <c r="L4592" s="13">
        <f>VLOOKUP(I4592,FormProductsTable[],2,0)*(1-FormTransactionsTable[[#This Row],[Discount]])</f>
        <v>21</v>
      </c>
      <c r="M4592" s="14" t="str">
        <f>VLOOKUP(H4592,FormSalesRepTable[],2,0)</f>
        <v>East</v>
      </c>
      <c r="N4592" s="13">
        <f t="shared" si="73"/>
        <v>189</v>
      </c>
    </row>
    <row r="4593" spans="7:14" x14ac:dyDescent="0.25">
      <c r="G4593" s="3">
        <v>41986</v>
      </c>
      <c r="H4593" t="s">
        <v>87</v>
      </c>
      <c r="I4593" t="s">
        <v>11</v>
      </c>
      <c r="J4593">
        <v>1.4999999999999999E-2</v>
      </c>
      <c r="K4593">
        <v>3</v>
      </c>
      <c r="L4593" s="13">
        <f>VLOOKUP(I4593,FormProductsTable[],2,0)*(1-FormTransactionsTable[[#This Row],[Discount]])</f>
        <v>78.750749999999996</v>
      </c>
      <c r="M4593" s="14" t="str">
        <f>VLOOKUP(H4593,FormSalesRepTable[],2,0)</f>
        <v>MidWest</v>
      </c>
      <c r="N4593" s="13">
        <f t="shared" si="73"/>
        <v>236.25</v>
      </c>
    </row>
    <row r="4594" spans="7:14" x14ac:dyDescent="0.25">
      <c r="G4594" s="3">
        <v>41617</v>
      </c>
      <c r="H4594" t="s">
        <v>42</v>
      </c>
      <c r="I4594" t="s">
        <v>17</v>
      </c>
      <c r="J4594">
        <v>0.01</v>
      </c>
      <c r="K4594">
        <v>2</v>
      </c>
      <c r="L4594" s="13">
        <f>VLOOKUP(I4594,FormProductsTable[],2,0)*(1-FormTransactionsTable[[#This Row],[Discount]])</f>
        <v>22.720499999999998</v>
      </c>
      <c r="M4594" s="14" t="str">
        <f>VLOOKUP(H4594,FormSalesRepTable[],2,0)</f>
        <v>MidWest</v>
      </c>
      <c r="N4594" s="13">
        <f t="shared" si="73"/>
        <v>45.44</v>
      </c>
    </row>
    <row r="4595" spans="7:14" x14ac:dyDescent="0.25">
      <c r="G4595" s="3">
        <v>41610</v>
      </c>
      <c r="H4595" t="s">
        <v>88</v>
      </c>
      <c r="I4595" t="s">
        <v>16</v>
      </c>
      <c r="J4595">
        <v>0</v>
      </c>
      <c r="K4595">
        <v>3</v>
      </c>
      <c r="L4595" s="13">
        <f>VLOOKUP(I4595,FormProductsTable[],2,0)*(1-FormTransactionsTable[[#This Row],[Discount]])</f>
        <v>19.95</v>
      </c>
      <c r="M4595" s="14" t="str">
        <f>VLOOKUP(H4595,FormSalesRepTable[],2,0)</f>
        <v>West</v>
      </c>
      <c r="N4595" s="13">
        <f t="shared" si="73"/>
        <v>59.85</v>
      </c>
    </row>
    <row r="4596" spans="7:14" x14ac:dyDescent="0.25">
      <c r="G4596" s="3">
        <v>41977</v>
      </c>
      <c r="H4596" t="s">
        <v>50</v>
      </c>
      <c r="I4596" t="s">
        <v>16</v>
      </c>
      <c r="J4596">
        <v>0.02</v>
      </c>
      <c r="K4596">
        <v>2</v>
      </c>
      <c r="L4596" s="13">
        <f>VLOOKUP(I4596,FormProductsTable[],2,0)*(1-FormTransactionsTable[[#This Row],[Discount]])</f>
        <v>19.550999999999998</v>
      </c>
      <c r="M4596" s="14" t="str">
        <f>VLOOKUP(H4596,FormSalesRepTable[],2,0)</f>
        <v>West</v>
      </c>
      <c r="N4596" s="13">
        <f t="shared" si="73"/>
        <v>39.1</v>
      </c>
    </row>
    <row r="4597" spans="7:14" x14ac:dyDescent="0.25">
      <c r="G4597" s="3">
        <v>41681</v>
      </c>
      <c r="H4597" t="s">
        <v>46</v>
      </c>
      <c r="I4597" t="s">
        <v>16</v>
      </c>
      <c r="J4597">
        <v>2.5000000000000001E-2</v>
      </c>
      <c r="K4597">
        <v>3</v>
      </c>
      <c r="L4597" s="13">
        <f>VLOOKUP(I4597,FormProductsTable[],2,0)*(1-FormTransactionsTable[[#This Row],[Discount]])</f>
        <v>19.451249999999998</v>
      </c>
      <c r="M4597" s="14" t="str">
        <f>VLOOKUP(H4597,FormSalesRepTable[],2,0)</f>
        <v>South</v>
      </c>
      <c r="N4597" s="13">
        <f t="shared" si="73"/>
        <v>58.35</v>
      </c>
    </row>
    <row r="4598" spans="7:14" x14ac:dyDescent="0.25">
      <c r="G4598" s="3">
        <v>41619</v>
      </c>
      <c r="H4598" t="s">
        <v>78</v>
      </c>
      <c r="I4598" t="s">
        <v>36</v>
      </c>
      <c r="J4598">
        <v>0</v>
      </c>
      <c r="K4598">
        <v>2</v>
      </c>
      <c r="L4598" s="13">
        <f>VLOOKUP(I4598,FormProductsTable[],2,0)*(1-FormTransactionsTable[[#This Row],[Discount]])</f>
        <v>25</v>
      </c>
      <c r="M4598" s="14" t="str">
        <f>VLOOKUP(H4598,FormSalesRepTable[],2,0)</f>
        <v>South</v>
      </c>
      <c r="N4598" s="13">
        <f t="shared" si="73"/>
        <v>50</v>
      </c>
    </row>
    <row r="4599" spans="7:14" x14ac:dyDescent="0.25">
      <c r="G4599" s="3">
        <v>42002</v>
      </c>
      <c r="H4599" t="s">
        <v>67</v>
      </c>
      <c r="I4599" t="s">
        <v>16</v>
      </c>
      <c r="J4599">
        <v>2.5000000000000001E-2</v>
      </c>
      <c r="K4599">
        <v>1</v>
      </c>
      <c r="L4599" s="13">
        <f>VLOOKUP(I4599,FormProductsTable[],2,0)*(1-FormTransactionsTable[[#This Row],[Discount]])</f>
        <v>19.451249999999998</v>
      </c>
      <c r="M4599" s="14" t="str">
        <f>VLOOKUP(H4599,FormSalesRepTable[],2,0)</f>
        <v>West</v>
      </c>
      <c r="N4599" s="13">
        <f t="shared" si="73"/>
        <v>19.45</v>
      </c>
    </row>
    <row r="4600" spans="7:14" x14ac:dyDescent="0.25">
      <c r="G4600" s="3">
        <v>41614</v>
      </c>
      <c r="H4600" t="s">
        <v>69</v>
      </c>
      <c r="I4600" t="s">
        <v>7</v>
      </c>
      <c r="J4600">
        <v>0.01</v>
      </c>
      <c r="K4600">
        <v>1</v>
      </c>
      <c r="L4600" s="13">
        <f>VLOOKUP(I4600,FormProductsTable[],2,0)*(1-FormTransactionsTable[[#This Row],[Discount]])</f>
        <v>20.79</v>
      </c>
      <c r="M4600" s="14" t="str">
        <f>VLOOKUP(H4600,FormSalesRepTable[],2,0)</f>
        <v>West</v>
      </c>
      <c r="N4600" s="13">
        <f t="shared" si="73"/>
        <v>20.79</v>
      </c>
    </row>
    <row r="4601" spans="7:14" x14ac:dyDescent="0.25">
      <c r="G4601" s="3">
        <v>41988</v>
      </c>
      <c r="H4601" t="s">
        <v>50</v>
      </c>
      <c r="I4601" t="s">
        <v>16</v>
      </c>
      <c r="J4601">
        <v>0</v>
      </c>
      <c r="K4601">
        <v>1</v>
      </c>
      <c r="L4601" s="13">
        <f>VLOOKUP(I4601,FormProductsTable[],2,0)*(1-FormTransactionsTable[[#This Row],[Discount]])</f>
        <v>19.95</v>
      </c>
      <c r="M4601" s="14" t="str">
        <f>VLOOKUP(H4601,FormSalesRepTable[],2,0)</f>
        <v>West</v>
      </c>
      <c r="N4601" s="13">
        <f t="shared" si="73"/>
        <v>19.95</v>
      </c>
    </row>
    <row r="4602" spans="7:14" x14ac:dyDescent="0.25">
      <c r="G4602" s="3">
        <v>41583</v>
      </c>
      <c r="H4602" t="s">
        <v>73</v>
      </c>
      <c r="I4602" t="s">
        <v>36</v>
      </c>
      <c r="J4602">
        <v>0.02</v>
      </c>
      <c r="K4602">
        <v>25</v>
      </c>
      <c r="L4602" s="13">
        <f>VLOOKUP(I4602,FormProductsTable[],2,0)*(1-FormTransactionsTable[[#This Row],[Discount]])</f>
        <v>24.5</v>
      </c>
      <c r="M4602" s="14" t="str">
        <f>VLOOKUP(H4602,FormSalesRepTable[],2,0)</f>
        <v>MidWest</v>
      </c>
      <c r="N4602" s="13">
        <f t="shared" si="73"/>
        <v>612.5</v>
      </c>
    </row>
    <row r="4603" spans="7:14" x14ac:dyDescent="0.25">
      <c r="G4603" s="3">
        <v>41952</v>
      </c>
      <c r="H4603" t="s">
        <v>76</v>
      </c>
      <c r="I4603" t="s">
        <v>27</v>
      </c>
      <c r="J4603">
        <v>0.02</v>
      </c>
      <c r="K4603">
        <v>1</v>
      </c>
      <c r="L4603" s="13">
        <f>VLOOKUP(I4603,FormProductsTable[],2,0)*(1-FormTransactionsTable[[#This Row],[Discount]])</f>
        <v>26.95</v>
      </c>
      <c r="M4603" s="14" t="str">
        <f>VLOOKUP(H4603,FormSalesRepTable[],2,0)</f>
        <v>MidWest</v>
      </c>
      <c r="N4603" s="13">
        <f t="shared" si="73"/>
        <v>26.95</v>
      </c>
    </row>
    <row r="4604" spans="7:14" x14ac:dyDescent="0.25">
      <c r="G4604" s="3">
        <v>41978</v>
      </c>
      <c r="H4604" t="s">
        <v>79</v>
      </c>
      <c r="I4604" t="s">
        <v>24</v>
      </c>
      <c r="J4604">
        <v>0</v>
      </c>
      <c r="K4604">
        <v>7</v>
      </c>
      <c r="L4604" s="13">
        <f>VLOOKUP(I4604,FormProductsTable[],2,0)*(1-FormTransactionsTable[[#This Row],[Discount]])</f>
        <v>34</v>
      </c>
      <c r="M4604" s="14" t="str">
        <f>VLOOKUP(H4604,FormSalesRepTable[],2,0)</f>
        <v>MidWest</v>
      </c>
      <c r="N4604" s="13">
        <f t="shared" si="73"/>
        <v>238</v>
      </c>
    </row>
    <row r="4605" spans="7:14" x14ac:dyDescent="0.25">
      <c r="G4605" s="3">
        <v>41905</v>
      </c>
      <c r="H4605" t="s">
        <v>53</v>
      </c>
      <c r="I4605" t="s">
        <v>24</v>
      </c>
      <c r="J4605">
        <v>0</v>
      </c>
      <c r="K4605">
        <v>2</v>
      </c>
      <c r="L4605" s="13">
        <f>VLOOKUP(I4605,FormProductsTable[],2,0)*(1-FormTransactionsTable[[#This Row],[Discount]])</f>
        <v>34</v>
      </c>
      <c r="M4605" s="14" t="str">
        <f>VLOOKUP(H4605,FormSalesRepTable[],2,0)</f>
        <v>East</v>
      </c>
      <c r="N4605" s="13">
        <f t="shared" si="73"/>
        <v>68</v>
      </c>
    </row>
    <row r="4606" spans="7:14" x14ac:dyDescent="0.25">
      <c r="G4606" s="3">
        <v>41309</v>
      </c>
      <c r="H4606" t="s">
        <v>73</v>
      </c>
      <c r="I4606" t="s">
        <v>33</v>
      </c>
      <c r="J4606">
        <v>1.4999999999999999E-2</v>
      </c>
      <c r="K4606">
        <v>2</v>
      </c>
      <c r="L4606" s="13">
        <f>VLOOKUP(I4606,FormProductsTable[],2,0)*(1-FormTransactionsTable[[#This Row],[Discount]])</f>
        <v>23.147500000000001</v>
      </c>
      <c r="M4606" s="14" t="str">
        <f>VLOOKUP(H4606,FormSalesRepTable[],2,0)</f>
        <v>MidWest</v>
      </c>
      <c r="N4606" s="13">
        <f t="shared" si="73"/>
        <v>46.3</v>
      </c>
    </row>
    <row r="4607" spans="7:14" x14ac:dyDescent="0.25">
      <c r="G4607" s="3">
        <v>41625</v>
      </c>
      <c r="H4607" t="s">
        <v>64</v>
      </c>
      <c r="I4607" t="s">
        <v>30</v>
      </c>
      <c r="J4607">
        <v>0.01</v>
      </c>
      <c r="K4607">
        <v>1</v>
      </c>
      <c r="L4607" s="13">
        <f>VLOOKUP(I4607,FormProductsTable[],2,0)*(1-FormTransactionsTable[[#This Row],[Discount]])</f>
        <v>29.7</v>
      </c>
      <c r="M4607" s="14" t="str">
        <f>VLOOKUP(H4607,FormSalesRepTable[],2,0)</f>
        <v>West</v>
      </c>
      <c r="N4607" s="13">
        <f t="shared" si="73"/>
        <v>29.7</v>
      </c>
    </row>
    <row r="4608" spans="7:14" x14ac:dyDescent="0.25">
      <c r="G4608" s="3">
        <v>41852</v>
      </c>
      <c r="H4608" t="s">
        <v>62</v>
      </c>
      <c r="I4608" t="s">
        <v>24</v>
      </c>
      <c r="J4608">
        <v>2.5000000000000001E-2</v>
      </c>
      <c r="K4608">
        <v>3</v>
      </c>
      <c r="L4608" s="13">
        <f>VLOOKUP(I4608,FormProductsTable[],2,0)*(1-FormTransactionsTable[[#This Row],[Discount]])</f>
        <v>33.15</v>
      </c>
      <c r="M4608" s="14" t="str">
        <f>VLOOKUP(H4608,FormSalesRepTable[],2,0)</f>
        <v>MidWest</v>
      </c>
      <c r="N4608" s="13">
        <f t="shared" si="73"/>
        <v>99.45</v>
      </c>
    </row>
    <row r="4609" spans="7:14" x14ac:dyDescent="0.25">
      <c r="G4609" s="3">
        <v>41846</v>
      </c>
      <c r="H4609" t="s">
        <v>20</v>
      </c>
      <c r="I4609" t="s">
        <v>24</v>
      </c>
      <c r="J4609">
        <v>0.02</v>
      </c>
      <c r="K4609">
        <v>3</v>
      </c>
      <c r="L4609" s="13">
        <f>VLOOKUP(I4609,FormProductsTable[],2,0)*(1-FormTransactionsTable[[#This Row],[Discount]])</f>
        <v>33.32</v>
      </c>
      <c r="M4609" s="14" t="str">
        <f>VLOOKUP(H4609,FormSalesRepTable[],2,0)</f>
        <v>West</v>
      </c>
      <c r="N4609" s="13">
        <f t="shared" si="73"/>
        <v>99.96</v>
      </c>
    </row>
    <row r="4610" spans="7:14" x14ac:dyDescent="0.25">
      <c r="G4610" s="3">
        <v>41966</v>
      </c>
      <c r="H4610" t="s">
        <v>90</v>
      </c>
      <c r="I4610" t="s">
        <v>27</v>
      </c>
      <c r="J4610">
        <v>0.01</v>
      </c>
      <c r="K4610">
        <v>20</v>
      </c>
      <c r="L4610" s="13">
        <f>VLOOKUP(I4610,FormProductsTable[],2,0)*(1-FormTransactionsTable[[#This Row],[Discount]])</f>
        <v>27.225000000000001</v>
      </c>
      <c r="M4610" s="14" t="str">
        <f>VLOOKUP(H4610,FormSalesRepTable[],2,0)</f>
        <v>East</v>
      </c>
      <c r="N4610" s="13">
        <f t="shared" si="73"/>
        <v>544.5</v>
      </c>
    </row>
    <row r="4611" spans="7:14" x14ac:dyDescent="0.25">
      <c r="G4611" s="3">
        <v>41999</v>
      </c>
      <c r="H4611" t="s">
        <v>18</v>
      </c>
      <c r="I4611" t="s">
        <v>36</v>
      </c>
      <c r="J4611">
        <v>0</v>
      </c>
      <c r="K4611">
        <v>2</v>
      </c>
      <c r="L4611" s="13">
        <f>VLOOKUP(I4611,FormProductsTable[],2,0)*(1-FormTransactionsTable[[#This Row],[Discount]])</f>
        <v>25</v>
      </c>
      <c r="M4611" s="14" t="str">
        <f>VLOOKUP(H4611,FormSalesRepTable[],2,0)</f>
        <v>East</v>
      </c>
      <c r="N4611" s="13">
        <f t="shared" ref="N4611:N4674" si="74">ROUND(L4611*K4611,2)</f>
        <v>50</v>
      </c>
    </row>
    <row r="4612" spans="7:14" x14ac:dyDescent="0.25">
      <c r="G4612" s="3">
        <v>41634</v>
      </c>
      <c r="H4612" t="s">
        <v>13</v>
      </c>
      <c r="I4612" t="s">
        <v>27</v>
      </c>
      <c r="J4612">
        <v>2.5000000000000001E-2</v>
      </c>
      <c r="K4612">
        <v>2</v>
      </c>
      <c r="L4612" s="13">
        <f>VLOOKUP(I4612,FormProductsTable[],2,0)*(1-FormTransactionsTable[[#This Row],[Discount]])</f>
        <v>26.8125</v>
      </c>
      <c r="M4612" s="14" t="str">
        <f>VLOOKUP(H4612,FormSalesRepTable[],2,0)</f>
        <v>West</v>
      </c>
      <c r="N4612" s="13">
        <f t="shared" si="74"/>
        <v>53.63</v>
      </c>
    </row>
    <row r="4613" spans="7:14" x14ac:dyDescent="0.25">
      <c r="G4613" s="3">
        <v>41388</v>
      </c>
      <c r="H4613" t="s">
        <v>15</v>
      </c>
      <c r="I4613" t="s">
        <v>21</v>
      </c>
      <c r="J4613">
        <v>0.01</v>
      </c>
      <c r="K4613">
        <v>1</v>
      </c>
      <c r="L4613" s="13">
        <f>VLOOKUP(I4613,FormProductsTable[],2,0)*(1-FormTransactionsTable[[#This Row],[Discount]])</f>
        <v>24.75</v>
      </c>
      <c r="M4613" s="14" t="str">
        <f>VLOOKUP(H4613,FormSalesRepTable[],2,0)</f>
        <v>MidWest</v>
      </c>
      <c r="N4613" s="13">
        <f t="shared" si="74"/>
        <v>24.75</v>
      </c>
    </row>
    <row r="4614" spans="7:14" x14ac:dyDescent="0.25">
      <c r="G4614" s="3">
        <v>41616</v>
      </c>
      <c r="H4614" t="s">
        <v>23</v>
      </c>
      <c r="I4614" t="s">
        <v>30</v>
      </c>
      <c r="J4614">
        <v>1.4999999999999999E-2</v>
      </c>
      <c r="K4614">
        <v>4</v>
      </c>
      <c r="L4614" s="13">
        <f>VLOOKUP(I4614,FormProductsTable[],2,0)*(1-FormTransactionsTable[[#This Row],[Discount]])</f>
        <v>29.55</v>
      </c>
      <c r="M4614" s="14" t="str">
        <f>VLOOKUP(H4614,FormSalesRepTable[],2,0)</f>
        <v>MidWest</v>
      </c>
      <c r="N4614" s="13">
        <f t="shared" si="74"/>
        <v>118.2</v>
      </c>
    </row>
    <row r="4615" spans="7:14" x14ac:dyDescent="0.25">
      <c r="G4615" s="3">
        <v>41364</v>
      </c>
      <c r="H4615" t="s">
        <v>69</v>
      </c>
      <c r="I4615" t="s">
        <v>30</v>
      </c>
      <c r="J4615">
        <v>0.03</v>
      </c>
      <c r="K4615">
        <v>18</v>
      </c>
      <c r="L4615" s="13">
        <f>VLOOKUP(I4615,FormProductsTable[],2,0)*(1-FormTransactionsTable[[#This Row],[Discount]])</f>
        <v>29.099999999999998</v>
      </c>
      <c r="M4615" s="14" t="str">
        <f>VLOOKUP(H4615,FormSalesRepTable[],2,0)</f>
        <v>West</v>
      </c>
      <c r="N4615" s="13">
        <f t="shared" si="74"/>
        <v>523.79999999999995</v>
      </c>
    </row>
    <row r="4616" spans="7:14" x14ac:dyDescent="0.25">
      <c r="G4616" s="3">
        <v>41580</v>
      </c>
      <c r="H4616" t="s">
        <v>70</v>
      </c>
      <c r="I4616" t="s">
        <v>7</v>
      </c>
      <c r="J4616">
        <v>0.02</v>
      </c>
      <c r="K4616">
        <v>1</v>
      </c>
      <c r="L4616" s="13">
        <f>VLOOKUP(I4616,FormProductsTable[],2,0)*(1-FormTransactionsTable[[#This Row],[Discount]])</f>
        <v>20.58</v>
      </c>
      <c r="M4616" s="14" t="str">
        <f>VLOOKUP(H4616,FormSalesRepTable[],2,0)</f>
        <v>MidWest</v>
      </c>
      <c r="N4616" s="13">
        <f t="shared" si="74"/>
        <v>20.58</v>
      </c>
    </row>
    <row r="4617" spans="7:14" x14ac:dyDescent="0.25">
      <c r="G4617" s="3">
        <v>41852</v>
      </c>
      <c r="H4617" t="s">
        <v>51</v>
      </c>
      <c r="I4617" t="s">
        <v>36</v>
      </c>
      <c r="J4617">
        <v>1.4999999999999999E-2</v>
      </c>
      <c r="K4617">
        <v>2</v>
      </c>
      <c r="L4617" s="13">
        <f>VLOOKUP(I4617,FormProductsTable[],2,0)*(1-FormTransactionsTable[[#This Row],[Discount]])</f>
        <v>24.625</v>
      </c>
      <c r="M4617" s="14" t="str">
        <f>VLOOKUP(H4617,FormSalesRepTable[],2,0)</f>
        <v>South</v>
      </c>
      <c r="N4617" s="13">
        <f t="shared" si="74"/>
        <v>49.25</v>
      </c>
    </row>
    <row r="4618" spans="7:14" x14ac:dyDescent="0.25">
      <c r="G4618" s="3">
        <v>41385</v>
      </c>
      <c r="H4618" t="s">
        <v>93</v>
      </c>
      <c r="I4618" t="s">
        <v>33</v>
      </c>
      <c r="J4618">
        <v>0</v>
      </c>
      <c r="K4618">
        <v>2</v>
      </c>
      <c r="L4618" s="13">
        <f>VLOOKUP(I4618,FormProductsTable[],2,0)*(1-FormTransactionsTable[[#This Row],[Discount]])</f>
        <v>23.5</v>
      </c>
      <c r="M4618" s="14" t="str">
        <f>VLOOKUP(H4618,FormSalesRepTable[],2,0)</f>
        <v>MidWest</v>
      </c>
      <c r="N4618" s="13">
        <f t="shared" si="74"/>
        <v>47</v>
      </c>
    </row>
    <row r="4619" spans="7:14" x14ac:dyDescent="0.25">
      <c r="G4619" s="3">
        <v>41603</v>
      </c>
      <c r="H4619" t="s">
        <v>48</v>
      </c>
      <c r="I4619" t="s">
        <v>17</v>
      </c>
      <c r="J4619">
        <v>0.03</v>
      </c>
      <c r="K4619">
        <v>2</v>
      </c>
      <c r="L4619" s="13">
        <f>VLOOKUP(I4619,FormProductsTable[],2,0)*(1-FormTransactionsTable[[#This Row],[Discount]])</f>
        <v>22.261499999999998</v>
      </c>
      <c r="M4619" s="14" t="str">
        <f>VLOOKUP(H4619,FormSalesRepTable[],2,0)</f>
        <v>West</v>
      </c>
      <c r="N4619" s="13">
        <f t="shared" si="74"/>
        <v>44.52</v>
      </c>
    </row>
    <row r="4620" spans="7:14" x14ac:dyDescent="0.25">
      <c r="G4620" s="3">
        <v>41608</v>
      </c>
      <c r="H4620" t="s">
        <v>34</v>
      </c>
      <c r="I4620" t="s">
        <v>21</v>
      </c>
      <c r="J4620">
        <v>0</v>
      </c>
      <c r="K4620">
        <v>3</v>
      </c>
      <c r="L4620" s="13">
        <f>VLOOKUP(I4620,FormProductsTable[],2,0)*(1-FormTransactionsTable[[#This Row],[Discount]])</f>
        <v>25</v>
      </c>
      <c r="M4620" s="14" t="str">
        <f>VLOOKUP(H4620,FormSalesRepTable[],2,0)</f>
        <v>MidWest</v>
      </c>
      <c r="N4620" s="13">
        <f t="shared" si="74"/>
        <v>75</v>
      </c>
    </row>
    <row r="4621" spans="7:14" x14ac:dyDescent="0.25">
      <c r="G4621" s="3">
        <v>41992</v>
      </c>
      <c r="H4621" t="s">
        <v>61</v>
      </c>
      <c r="I4621" t="s">
        <v>36</v>
      </c>
      <c r="J4621">
        <v>0.02</v>
      </c>
      <c r="K4621">
        <v>1</v>
      </c>
      <c r="L4621" s="13">
        <f>VLOOKUP(I4621,FormProductsTable[],2,0)*(1-FormTransactionsTable[[#This Row],[Discount]])</f>
        <v>24.5</v>
      </c>
      <c r="M4621" s="14" t="str">
        <f>VLOOKUP(H4621,FormSalesRepTable[],2,0)</f>
        <v>East</v>
      </c>
      <c r="N4621" s="13">
        <f t="shared" si="74"/>
        <v>24.5</v>
      </c>
    </row>
    <row r="4622" spans="7:14" x14ac:dyDescent="0.25">
      <c r="G4622" s="3">
        <v>41580</v>
      </c>
      <c r="H4622" t="s">
        <v>68</v>
      </c>
      <c r="I4622" t="s">
        <v>17</v>
      </c>
      <c r="J4622">
        <v>0.01</v>
      </c>
      <c r="K4622">
        <v>2</v>
      </c>
      <c r="L4622" s="13">
        <f>VLOOKUP(I4622,FormProductsTable[],2,0)*(1-FormTransactionsTable[[#This Row],[Discount]])</f>
        <v>22.720499999999998</v>
      </c>
      <c r="M4622" s="14" t="str">
        <f>VLOOKUP(H4622,FormSalesRepTable[],2,0)</f>
        <v>MidWest</v>
      </c>
      <c r="N4622" s="13">
        <f t="shared" si="74"/>
        <v>45.44</v>
      </c>
    </row>
    <row r="4623" spans="7:14" x14ac:dyDescent="0.25">
      <c r="G4623" s="3">
        <v>41583</v>
      </c>
      <c r="H4623" t="s">
        <v>29</v>
      </c>
      <c r="I4623" t="s">
        <v>24</v>
      </c>
      <c r="J4623">
        <v>0.03</v>
      </c>
      <c r="K4623">
        <v>25</v>
      </c>
      <c r="L4623" s="13">
        <f>VLOOKUP(I4623,FormProductsTable[],2,0)*(1-FormTransactionsTable[[#This Row],[Discount]])</f>
        <v>32.979999999999997</v>
      </c>
      <c r="M4623" s="14" t="str">
        <f>VLOOKUP(H4623,FormSalesRepTable[],2,0)</f>
        <v>East</v>
      </c>
      <c r="N4623" s="13">
        <f t="shared" si="74"/>
        <v>824.5</v>
      </c>
    </row>
    <row r="4624" spans="7:14" x14ac:dyDescent="0.25">
      <c r="G4624" s="3">
        <v>41963</v>
      </c>
      <c r="H4624" t="s">
        <v>89</v>
      </c>
      <c r="I4624" t="s">
        <v>7</v>
      </c>
      <c r="J4624">
        <v>0.02</v>
      </c>
      <c r="K4624">
        <v>3</v>
      </c>
      <c r="L4624" s="13">
        <f>VLOOKUP(I4624,FormProductsTable[],2,0)*(1-FormTransactionsTable[[#This Row],[Discount]])</f>
        <v>20.58</v>
      </c>
      <c r="M4624" s="14" t="str">
        <f>VLOOKUP(H4624,FormSalesRepTable[],2,0)</f>
        <v>West</v>
      </c>
      <c r="N4624" s="13">
        <f t="shared" si="74"/>
        <v>61.74</v>
      </c>
    </row>
    <row r="4625" spans="7:14" x14ac:dyDescent="0.25">
      <c r="G4625" s="3">
        <v>41972</v>
      </c>
      <c r="H4625" t="s">
        <v>31</v>
      </c>
      <c r="I4625" t="s">
        <v>41</v>
      </c>
      <c r="J4625">
        <v>0</v>
      </c>
      <c r="K4625">
        <v>3</v>
      </c>
      <c r="L4625" s="13">
        <f>VLOOKUP(I4625,FormProductsTable[],2,0)*(1-FormTransactionsTable[[#This Row],[Discount]])</f>
        <v>19</v>
      </c>
      <c r="M4625" s="14" t="str">
        <f>VLOOKUP(H4625,FormSalesRepTable[],2,0)</f>
        <v>West</v>
      </c>
      <c r="N4625" s="13">
        <f t="shared" si="74"/>
        <v>57</v>
      </c>
    </row>
    <row r="4626" spans="7:14" x14ac:dyDescent="0.25">
      <c r="G4626" s="3">
        <v>41587</v>
      </c>
      <c r="H4626" t="s">
        <v>54</v>
      </c>
      <c r="I4626" t="s">
        <v>36</v>
      </c>
      <c r="J4626">
        <v>1.4999999999999999E-2</v>
      </c>
      <c r="K4626">
        <v>1</v>
      </c>
      <c r="L4626" s="13">
        <f>VLOOKUP(I4626,FormProductsTable[],2,0)*(1-FormTransactionsTable[[#This Row],[Discount]])</f>
        <v>24.625</v>
      </c>
      <c r="M4626" s="14" t="str">
        <f>VLOOKUP(H4626,FormSalesRepTable[],2,0)</f>
        <v>South</v>
      </c>
      <c r="N4626" s="13">
        <f t="shared" si="74"/>
        <v>24.63</v>
      </c>
    </row>
    <row r="4627" spans="7:14" x14ac:dyDescent="0.25">
      <c r="G4627" s="3">
        <v>41613</v>
      </c>
      <c r="H4627" t="s">
        <v>39</v>
      </c>
      <c r="I4627" t="s">
        <v>33</v>
      </c>
      <c r="J4627">
        <v>0</v>
      </c>
      <c r="K4627">
        <v>3</v>
      </c>
      <c r="L4627" s="13">
        <f>VLOOKUP(I4627,FormProductsTable[],2,0)*(1-FormTransactionsTable[[#This Row],[Discount]])</f>
        <v>23.5</v>
      </c>
      <c r="M4627" s="14" t="str">
        <f>VLOOKUP(H4627,FormSalesRepTable[],2,0)</f>
        <v>East</v>
      </c>
      <c r="N4627" s="13">
        <f t="shared" si="74"/>
        <v>70.5</v>
      </c>
    </row>
    <row r="4628" spans="7:14" x14ac:dyDescent="0.25">
      <c r="G4628" s="3">
        <v>41383</v>
      </c>
      <c r="H4628" t="s">
        <v>63</v>
      </c>
      <c r="I4628" t="s">
        <v>7</v>
      </c>
      <c r="J4628">
        <v>2.5000000000000001E-2</v>
      </c>
      <c r="K4628">
        <v>3</v>
      </c>
      <c r="L4628" s="13">
        <f>VLOOKUP(I4628,FormProductsTable[],2,0)*(1-FormTransactionsTable[[#This Row],[Discount]])</f>
        <v>20.474999999999998</v>
      </c>
      <c r="M4628" s="14" t="str">
        <f>VLOOKUP(H4628,FormSalesRepTable[],2,0)</f>
        <v>MidWest</v>
      </c>
      <c r="N4628" s="13">
        <f t="shared" si="74"/>
        <v>61.43</v>
      </c>
    </row>
    <row r="4629" spans="7:14" x14ac:dyDescent="0.25">
      <c r="G4629" s="3">
        <v>41629</v>
      </c>
      <c r="H4629" t="s">
        <v>89</v>
      </c>
      <c r="I4629" t="s">
        <v>11</v>
      </c>
      <c r="J4629">
        <v>0.02</v>
      </c>
      <c r="K4629">
        <v>9</v>
      </c>
      <c r="L4629" s="13">
        <f>VLOOKUP(I4629,FormProductsTable[],2,0)*(1-FormTransactionsTable[[#This Row],[Discount]])</f>
        <v>78.350999999999999</v>
      </c>
      <c r="M4629" s="14" t="str">
        <f>VLOOKUP(H4629,FormSalesRepTable[],2,0)</f>
        <v>West</v>
      </c>
      <c r="N4629" s="13">
        <f t="shared" si="74"/>
        <v>705.16</v>
      </c>
    </row>
    <row r="4630" spans="7:14" x14ac:dyDescent="0.25">
      <c r="G4630" s="3">
        <v>41960</v>
      </c>
      <c r="H4630" t="s">
        <v>43</v>
      </c>
      <c r="I4630" t="s">
        <v>16</v>
      </c>
      <c r="J4630">
        <v>0</v>
      </c>
      <c r="K4630">
        <v>2</v>
      </c>
      <c r="L4630" s="13">
        <f>VLOOKUP(I4630,FormProductsTable[],2,0)*(1-FormTransactionsTable[[#This Row],[Discount]])</f>
        <v>19.95</v>
      </c>
      <c r="M4630" s="14" t="str">
        <f>VLOOKUP(H4630,FormSalesRepTable[],2,0)</f>
        <v>MidWest</v>
      </c>
      <c r="N4630" s="13">
        <f t="shared" si="74"/>
        <v>39.9</v>
      </c>
    </row>
    <row r="4631" spans="7:14" x14ac:dyDescent="0.25">
      <c r="G4631" s="3">
        <v>41984</v>
      </c>
      <c r="H4631" t="s">
        <v>60</v>
      </c>
      <c r="I4631" t="s">
        <v>16</v>
      </c>
      <c r="J4631">
        <v>0</v>
      </c>
      <c r="K4631">
        <v>1</v>
      </c>
      <c r="L4631" s="13">
        <f>VLOOKUP(I4631,FormProductsTable[],2,0)*(1-FormTransactionsTable[[#This Row],[Discount]])</f>
        <v>19.95</v>
      </c>
      <c r="M4631" s="14" t="str">
        <f>VLOOKUP(H4631,FormSalesRepTable[],2,0)</f>
        <v>South</v>
      </c>
      <c r="N4631" s="13">
        <f t="shared" si="74"/>
        <v>19.95</v>
      </c>
    </row>
    <row r="4632" spans="7:14" x14ac:dyDescent="0.25">
      <c r="G4632" s="3">
        <v>41597</v>
      </c>
      <c r="H4632" t="s">
        <v>74</v>
      </c>
      <c r="I4632" t="s">
        <v>27</v>
      </c>
      <c r="J4632">
        <v>0</v>
      </c>
      <c r="K4632">
        <v>2</v>
      </c>
      <c r="L4632" s="13">
        <f>VLOOKUP(I4632,FormProductsTable[],2,0)*(1-FormTransactionsTable[[#This Row],[Discount]])</f>
        <v>27.5</v>
      </c>
      <c r="M4632" s="14" t="str">
        <f>VLOOKUP(H4632,FormSalesRepTable[],2,0)</f>
        <v>West</v>
      </c>
      <c r="N4632" s="13">
        <f t="shared" si="74"/>
        <v>55</v>
      </c>
    </row>
    <row r="4633" spans="7:14" x14ac:dyDescent="0.25">
      <c r="G4633" s="3">
        <v>41579</v>
      </c>
      <c r="H4633" t="s">
        <v>51</v>
      </c>
      <c r="I4633" t="s">
        <v>24</v>
      </c>
      <c r="J4633">
        <v>1.4999999999999999E-2</v>
      </c>
      <c r="K4633">
        <v>2</v>
      </c>
      <c r="L4633" s="13">
        <f>VLOOKUP(I4633,FormProductsTable[],2,0)*(1-FormTransactionsTable[[#This Row],[Discount]])</f>
        <v>33.49</v>
      </c>
      <c r="M4633" s="14" t="str">
        <f>VLOOKUP(H4633,FormSalesRepTable[],2,0)</f>
        <v>South</v>
      </c>
      <c r="N4633" s="13">
        <f t="shared" si="74"/>
        <v>66.98</v>
      </c>
    </row>
    <row r="4634" spans="7:14" x14ac:dyDescent="0.25">
      <c r="G4634" s="3">
        <v>41997</v>
      </c>
      <c r="H4634" t="s">
        <v>65</v>
      </c>
      <c r="I4634" t="s">
        <v>12</v>
      </c>
      <c r="J4634">
        <v>0.03</v>
      </c>
      <c r="K4634">
        <v>3</v>
      </c>
      <c r="L4634" s="13">
        <f>VLOOKUP(I4634,FormProductsTable[],2,0)*(1-FormTransactionsTable[[#This Row],[Discount]])</f>
        <v>22.261499999999998</v>
      </c>
      <c r="M4634" s="14" t="str">
        <f>VLOOKUP(H4634,FormSalesRepTable[],2,0)</f>
        <v>MidWest</v>
      </c>
      <c r="N4634" s="13">
        <f t="shared" si="74"/>
        <v>66.78</v>
      </c>
    </row>
    <row r="4635" spans="7:14" x14ac:dyDescent="0.25">
      <c r="G4635" s="3">
        <v>41579</v>
      </c>
      <c r="H4635" t="s">
        <v>37</v>
      </c>
      <c r="I4635" t="s">
        <v>12</v>
      </c>
      <c r="J4635">
        <v>0</v>
      </c>
      <c r="K4635">
        <v>1</v>
      </c>
      <c r="L4635" s="13">
        <f>VLOOKUP(I4635,FormProductsTable[],2,0)*(1-FormTransactionsTable[[#This Row],[Discount]])</f>
        <v>22.95</v>
      </c>
      <c r="M4635" s="14" t="str">
        <f>VLOOKUP(H4635,FormSalesRepTable[],2,0)</f>
        <v>South</v>
      </c>
      <c r="N4635" s="13">
        <f t="shared" si="74"/>
        <v>22.95</v>
      </c>
    </row>
    <row r="4636" spans="7:14" x14ac:dyDescent="0.25">
      <c r="G4636" s="3">
        <v>41634</v>
      </c>
      <c r="H4636" t="s">
        <v>94</v>
      </c>
      <c r="I4636" t="s">
        <v>17</v>
      </c>
      <c r="J4636">
        <v>0</v>
      </c>
      <c r="K4636">
        <v>2</v>
      </c>
      <c r="L4636" s="13">
        <f>VLOOKUP(I4636,FormProductsTable[],2,0)*(1-FormTransactionsTable[[#This Row],[Discount]])</f>
        <v>22.95</v>
      </c>
      <c r="M4636" s="14" t="str">
        <f>VLOOKUP(H4636,FormSalesRepTable[],2,0)</f>
        <v>South</v>
      </c>
      <c r="N4636" s="13">
        <f t="shared" si="74"/>
        <v>45.9</v>
      </c>
    </row>
    <row r="4637" spans="7:14" x14ac:dyDescent="0.25">
      <c r="G4637" s="3">
        <v>41635</v>
      </c>
      <c r="H4637" t="s">
        <v>58</v>
      </c>
      <c r="I4637" t="s">
        <v>30</v>
      </c>
      <c r="J4637">
        <v>0</v>
      </c>
      <c r="K4637">
        <v>3</v>
      </c>
      <c r="L4637" s="13">
        <f>VLOOKUP(I4637,FormProductsTable[],2,0)*(1-FormTransactionsTable[[#This Row],[Discount]])</f>
        <v>30</v>
      </c>
      <c r="M4637" s="14" t="str">
        <f>VLOOKUP(H4637,FormSalesRepTable[],2,0)</f>
        <v>East</v>
      </c>
      <c r="N4637" s="13">
        <f t="shared" si="74"/>
        <v>90</v>
      </c>
    </row>
    <row r="4638" spans="7:14" x14ac:dyDescent="0.25">
      <c r="G4638" s="3">
        <v>41918</v>
      </c>
      <c r="H4638" t="s">
        <v>50</v>
      </c>
      <c r="I4638" t="s">
        <v>17</v>
      </c>
      <c r="J4638">
        <v>0.02</v>
      </c>
      <c r="K4638">
        <v>2</v>
      </c>
      <c r="L4638" s="13">
        <f>VLOOKUP(I4638,FormProductsTable[],2,0)*(1-FormTransactionsTable[[#This Row],[Discount]])</f>
        <v>22.491</v>
      </c>
      <c r="M4638" s="14" t="str">
        <f>VLOOKUP(H4638,FormSalesRepTable[],2,0)</f>
        <v>West</v>
      </c>
      <c r="N4638" s="13">
        <f t="shared" si="74"/>
        <v>44.98</v>
      </c>
    </row>
    <row r="4639" spans="7:14" x14ac:dyDescent="0.25">
      <c r="G4639" s="3">
        <v>41991</v>
      </c>
      <c r="H4639" t="s">
        <v>69</v>
      </c>
      <c r="I4639" t="s">
        <v>30</v>
      </c>
      <c r="J4639">
        <v>1.4999999999999999E-2</v>
      </c>
      <c r="K4639">
        <v>1</v>
      </c>
      <c r="L4639" s="13">
        <f>VLOOKUP(I4639,FormProductsTable[],2,0)*(1-FormTransactionsTable[[#This Row],[Discount]])</f>
        <v>29.55</v>
      </c>
      <c r="M4639" s="14" t="str">
        <f>VLOOKUP(H4639,FormSalesRepTable[],2,0)</f>
        <v>West</v>
      </c>
      <c r="N4639" s="13">
        <f t="shared" si="74"/>
        <v>29.55</v>
      </c>
    </row>
    <row r="4640" spans="7:14" x14ac:dyDescent="0.25">
      <c r="G4640" s="3">
        <v>41586</v>
      </c>
      <c r="H4640" t="s">
        <v>89</v>
      </c>
      <c r="I4640" t="s">
        <v>41</v>
      </c>
      <c r="J4640">
        <v>2.5000000000000001E-2</v>
      </c>
      <c r="K4640">
        <v>2</v>
      </c>
      <c r="L4640" s="13">
        <f>VLOOKUP(I4640,FormProductsTable[],2,0)*(1-FormTransactionsTable[[#This Row],[Discount]])</f>
        <v>18.524999999999999</v>
      </c>
      <c r="M4640" s="14" t="str">
        <f>VLOOKUP(H4640,FormSalesRepTable[],2,0)</f>
        <v>West</v>
      </c>
      <c r="N4640" s="13">
        <f t="shared" si="74"/>
        <v>37.049999999999997</v>
      </c>
    </row>
    <row r="4641" spans="7:14" x14ac:dyDescent="0.25">
      <c r="G4641" s="3">
        <v>41985</v>
      </c>
      <c r="H4641" t="s">
        <v>49</v>
      </c>
      <c r="I4641" t="s">
        <v>24</v>
      </c>
      <c r="J4641">
        <v>2.5000000000000001E-2</v>
      </c>
      <c r="K4641">
        <v>3</v>
      </c>
      <c r="L4641" s="13">
        <f>VLOOKUP(I4641,FormProductsTable[],2,0)*(1-FormTransactionsTable[[#This Row],[Discount]])</f>
        <v>33.15</v>
      </c>
      <c r="M4641" s="14" t="str">
        <f>VLOOKUP(H4641,FormSalesRepTable[],2,0)</f>
        <v>MidWest</v>
      </c>
      <c r="N4641" s="13">
        <f t="shared" si="74"/>
        <v>99.45</v>
      </c>
    </row>
    <row r="4642" spans="7:14" x14ac:dyDescent="0.25">
      <c r="G4642" s="3">
        <v>42004</v>
      </c>
      <c r="H4642" t="s">
        <v>42</v>
      </c>
      <c r="I4642" t="s">
        <v>33</v>
      </c>
      <c r="J4642">
        <v>0.02</v>
      </c>
      <c r="K4642">
        <v>3</v>
      </c>
      <c r="L4642" s="13">
        <f>VLOOKUP(I4642,FormProductsTable[],2,0)*(1-FormTransactionsTable[[#This Row],[Discount]])</f>
        <v>23.03</v>
      </c>
      <c r="M4642" s="14" t="str">
        <f>VLOOKUP(H4642,FormSalesRepTable[],2,0)</f>
        <v>MidWest</v>
      </c>
      <c r="N4642" s="13">
        <f t="shared" si="74"/>
        <v>69.09</v>
      </c>
    </row>
    <row r="4643" spans="7:14" x14ac:dyDescent="0.25">
      <c r="G4643" s="3">
        <v>41580</v>
      </c>
      <c r="H4643" t="s">
        <v>81</v>
      </c>
      <c r="I4643" t="s">
        <v>36</v>
      </c>
      <c r="J4643">
        <v>0</v>
      </c>
      <c r="K4643">
        <v>3</v>
      </c>
      <c r="L4643" s="13">
        <f>VLOOKUP(I4643,FormProductsTable[],2,0)*(1-FormTransactionsTable[[#This Row],[Discount]])</f>
        <v>25</v>
      </c>
      <c r="M4643" s="14" t="str">
        <f>VLOOKUP(H4643,FormSalesRepTable[],2,0)</f>
        <v>West</v>
      </c>
      <c r="N4643" s="13">
        <f t="shared" si="74"/>
        <v>75</v>
      </c>
    </row>
    <row r="4644" spans="7:14" x14ac:dyDescent="0.25">
      <c r="G4644" s="3">
        <v>41660</v>
      </c>
      <c r="H4644" t="s">
        <v>89</v>
      </c>
      <c r="I4644" t="s">
        <v>16</v>
      </c>
      <c r="J4644">
        <v>0.01</v>
      </c>
      <c r="K4644">
        <v>1</v>
      </c>
      <c r="L4644" s="13">
        <f>VLOOKUP(I4644,FormProductsTable[],2,0)*(1-FormTransactionsTable[[#This Row],[Discount]])</f>
        <v>19.750499999999999</v>
      </c>
      <c r="M4644" s="14" t="str">
        <f>VLOOKUP(H4644,FormSalesRepTable[],2,0)</f>
        <v>West</v>
      </c>
      <c r="N4644" s="13">
        <f t="shared" si="74"/>
        <v>19.75</v>
      </c>
    </row>
    <row r="4645" spans="7:14" x14ac:dyDescent="0.25">
      <c r="G4645" s="3">
        <v>41807</v>
      </c>
      <c r="H4645" t="s">
        <v>49</v>
      </c>
      <c r="I4645" t="s">
        <v>17</v>
      </c>
      <c r="J4645">
        <v>0</v>
      </c>
      <c r="K4645">
        <v>1</v>
      </c>
      <c r="L4645" s="13">
        <f>VLOOKUP(I4645,FormProductsTable[],2,0)*(1-FormTransactionsTable[[#This Row],[Discount]])</f>
        <v>22.95</v>
      </c>
      <c r="M4645" s="14" t="str">
        <f>VLOOKUP(H4645,FormSalesRepTable[],2,0)</f>
        <v>MidWest</v>
      </c>
      <c r="N4645" s="13">
        <f t="shared" si="74"/>
        <v>22.95</v>
      </c>
    </row>
    <row r="4646" spans="7:14" x14ac:dyDescent="0.25">
      <c r="G4646" s="3">
        <v>41589</v>
      </c>
      <c r="H4646" t="s">
        <v>45</v>
      </c>
      <c r="I4646" t="s">
        <v>24</v>
      </c>
      <c r="J4646">
        <v>0</v>
      </c>
      <c r="K4646">
        <v>2</v>
      </c>
      <c r="L4646" s="13">
        <f>VLOOKUP(I4646,FormProductsTable[],2,0)*(1-FormTransactionsTable[[#This Row],[Discount]])</f>
        <v>34</v>
      </c>
      <c r="M4646" s="14" t="str">
        <f>VLOOKUP(H4646,FormSalesRepTable[],2,0)</f>
        <v>MidWest</v>
      </c>
      <c r="N4646" s="13">
        <f t="shared" si="74"/>
        <v>68</v>
      </c>
    </row>
    <row r="4647" spans="7:14" x14ac:dyDescent="0.25">
      <c r="G4647" s="3">
        <v>41582</v>
      </c>
      <c r="H4647" t="s">
        <v>35</v>
      </c>
      <c r="I4647" t="s">
        <v>17</v>
      </c>
      <c r="J4647">
        <v>0</v>
      </c>
      <c r="K4647">
        <v>1</v>
      </c>
      <c r="L4647" s="13">
        <f>VLOOKUP(I4647,FormProductsTable[],2,0)*(1-FormTransactionsTable[[#This Row],[Discount]])</f>
        <v>22.95</v>
      </c>
      <c r="M4647" s="14" t="str">
        <f>VLOOKUP(H4647,FormSalesRepTable[],2,0)</f>
        <v>West</v>
      </c>
      <c r="N4647" s="13">
        <f t="shared" si="74"/>
        <v>22.95</v>
      </c>
    </row>
    <row r="4648" spans="7:14" x14ac:dyDescent="0.25">
      <c r="G4648" s="3">
        <v>41975</v>
      </c>
      <c r="H4648" t="s">
        <v>29</v>
      </c>
      <c r="I4648" t="s">
        <v>17</v>
      </c>
      <c r="J4648">
        <v>1.4999999999999999E-2</v>
      </c>
      <c r="K4648">
        <v>17</v>
      </c>
      <c r="L4648" s="13">
        <f>VLOOKUP(I4648,FormProductsTable[],2,0)*(1-FormTransactionsTable[[#This Row],[Discount]])</f>
        <v>22.60575</v>
      </c>
      <c r="M4648" s="14" t="str">
        <f>VLOOKUP(H4648,FormSalesRepTable[],2,0)</f>
        <v>East</v>
      </c>
      <c r="N4648" s="13">
        <f t="shared" si="74"/>
        <v>384.3</v>
      </c>
    </row>
    <row r="4649" spans="7:14" x14ac:dyDescent="0.25">
      <c r="G4649" s="3">
        <v>41988</v>
      </c>
      <c r="H4649" t="s">
        <v>74</v>
      </c>
      <c r="I4649" t="s">
        <v>41</v>
      </c>
      <c r="J4649">
        <v>0.02</v>
      </c>
      <c r="K4649">
        <v>1</v>
      </c>
      <c r="L4649" s="13">
        <f>VLOOKUP(I4649,FormProductsTable[],2,0)*(1-FormTransactionsTable[[#This Row],[Discount]])</f>
        <v>18.62</v>
      </c>
      <c r="M4649" s="14" t="str">
        <f>VLOOKUP(H4649,FormSalesRepTable[],2,0)</f>
        <v>West</v>
      </c>
      <c r="N4649" s="13">
        <f t="shared" si="74"/>
        <v>18.62</v>
      </c>
    </row>
    <row r="4650" spans="7:14" x14ac:dyDescent="0.25">
      <c r="G4650" s="3">
        <v>42002</v>
      </c>
      <c r="H4650" t="s">
        <v>43</v>
      </c>
      <c r="I4650" t="s">
        <v>17</v>
      </c>
      <c r="J4650">
        <v>2.5000000000000001E-2</v>
      </c>
      <c r="K4650">
        <v>2</v>
      </c>
      <c r="L4650" s="13">
        <f>VLOOKUP(I4650,FormProductsTable[],2,0)*(1-FormTransactionsTable[[#This Row],[Discount]])</f>
        <v>22.376249999999999</v>
      </c>
      <c r="M4650" s="14" t="str">
        <f>VLOOKUP(H4650,FormSalesRepTable[],2,0)</f>
        <v>MidWest</v>
      </c>
      <c r="N4650" s="13">
        <f t="shared" si="74"/>
        <v>44.75</v>
      </c>
    </row>
    <row r="4651" spans="7:14" x14ac:dyDescent="0.25">
      <c r="G4651" s="3">
        <v>41626</v>
      </c>
      <c r="H4651" t="s">
        <v>94</v>
      </c>
      <c r="I4651" t="s">
        <v>36</v>
      </c>
      <c r="J4651">
        <v>0.03</v>
      </c>
      <c r="K4651">
        <v>3</v>
      </c>
      <c r="L4651" s="13">
        <f>VLOOKUP(I4651,FormProductsTable[],2,0)*(1-FormTransactionsTable[[#This Row],[Discount]])</f>
        <v>24.25</v>
      </c>
      <c r="M4651" s="14" t="str">
        <f>VLOOKUP(H4651,FormSalesRepTable[],2,0)</f>
        <v>South</v>
      </c>
      <c r="N4651" s="13">
        <f t="shared" si="74"/>
        <v>72.75</v>
      </c>
    </row>
    <row r="4652" spans="7:14" x14ac:dyDescent="0.25">
      <c r="G4652" s="3">
        <v>41952</v>
      </c>
      <c r="H4652" t="s">
        <v>43</v>
      </c>
      <c r="I4652" t="s">
        <v>16</v>
      </c>
      <c r="J4652">
        <v>0</v>
      </c>
      <c r="K4652">
        <v>2</v>
      </c>
      <c r="L4652" s="13">
        <f>VLOOKUP(I4652,FormProductsTable[],2,0)*(1-FormTransactionsTable[[#This Row],[Discount]])</f>
        <v>19.95</v>
      </c>
      <c r="M4652" s="14" t="str">
        <f>VLOOKUP(H4652,FormSalesRepTable[],2,0)</f>
        <v>MidWest</v>
      </c>
      <c r="N4652" s="13">
        <f t="shared" si="74"/>
        <v>39.9</v>
      </c>
    </row>
    <row r="4653" spans="7:14" x14ac:dyDescent="0.25">
      <c r="G4653" s="3">
        <v>41634</v>
      </c>
      <c r="H4653" t="s">
        <v>25</v>
      </c>
      <c r="I4653" t="s">
        <v>41</v>
      </c>
      <c r="J4653">
        <v>0</v>
      </c>
      <c r="K4653">
        <v>2</v>
      </c>
      <c r="L4653" s="13">
        <f>VLOOKUP(I4653,FormProductsTable[],2,0)*(1-FormTransactionsTable[[#This Row],[Discount]])</f>
        <v>19</v>
      </c>
      <c r="M4653" s="14" t="str">
        <f>VLOOKUP(H4653,FormSalesRepTable[],2,0)</f>
        <v>West</v>
      </c>
      <c r="N4653" s="13">
        <f t="shared" si="74"/>
        <v>38</v>
      </c>
    </row>
    <row r="4654" spans="7:14" x14ac:dyDescent="0.25">
      <c r="G4654" s="3">
        <v>41984</v>
      </c>
      <c r="H4654" t="s">
        <v>53</v>
      </c>
      <c r="I4654" t="s">
        <v>7</v>
      </c>
      <c r="J4654">
        <v>0</v>
      </c>
      <c r="K4654">
        <v>19</v>
      </c>
      <c r="L4654" s="13">
        <f>VLOOKUP(I4654,FormProductsTable[],2,0)*(1-FormTransactionsTable[[#This Row],[Discount]])</f>
        <v>21</v>
      </c>
      <c r="M4654" s="14" t="str">
        <f>VLOOKUP(H4654,FormSalesRepTable[],2,0)</f>
        <v>East</v>
      </c>
      <c r="N4654" s="13">
        <f t="shared" si="74"/>
        <v>399</v>
      </c>
    </row>
    <row r="4655" spans="7:14" x14ac:dyDescent="0.25">
      <c r="G4655" s="3">
        <v>41429</v>
      </c>
      <c r="H4655" t="s">
        <v>40</v>
      </c>
      <c r="I4655" t="s">
        <v>30</v>
      </c>
      <c r="J4655">
        <v>0</v>
      </c>
      <c r="K4655">
        <v>1</v>
      </c>
      <c r="L4655" s="13">
        <f>VLOOKUP(I4655,FormProductsTable[],2,0)*(1-FormTransactionsTable[[#This Row],[Discount]])</f>
        <v>30</v>
      </c>
      <c r="M4655" s="14" t="str">
        <f>VLOOKUP(H4655,FormSalesRepTable[],2,0)</f>
        <v>South</v>
      </c>
      <c r="N4655" s="13">
        <f t="shared" si="74"/>
        <v>30</v>
      </c>
    </row>
    <row r="4656" spans="7:14" x14ac:dyDescent="0.25">
      <c r="G4656" s="3">
        <v>41970</v>
      </c>
      <c r="H4656" t="s">
        <v>44</v>
      </c>
      <c r="I4656" t="s">
        <v>36</v>
      </c>
      <c r="J4656">
        <v>0</v>
      </c>
      <c r="K4656">
        <v>4</v>
      </c>
      <c r="L4656" s="13">
        <f>VLOOKUP(I4656,FormProductsTable[],2,0)*(1-FormTransactionsTable[[#This Row],[Discount]])</f>
        <v>25</v>
      </c>
      <c r="M4656" s="14" t="str">
        <f>VLOOKUP(H4656,FormSalesRepTable[],2,0)</f>
        <v>MidWest</v>
      </c>
      <c r="N4656" s="13">
        <f t="shared" si="74"/>
        <v>100</v>
      </c>
    </row>
    <row r="4657" spans="7:14" x14ac:dyDescent="0.25">
      <c r="G4657" s="3">
        <v>41502</v>
      </c>
      <c r="H4657" t="s">
        <v>88</v>
      </c>
      <c r="I4657" t="s">
        <v>24</v>
      </c>
      <c r="J4657">
        <v>0</v>
      </c>
      <c r="K4657">
        <v>2</v>
      </c>
      <c r="L4657" s="13">
        <f>VLOOKUP(I4657,FormProductsTable[],2,0)*(1-FormTransactionsTable[[#This Row],[Discount]])</f>
        <v>34</v>
      </c>
      <c r="M4657" s="14" t="str">
        <f>VLOOKUP(H4657,FormSalesRepTable[],2,0)</f>
        <v>West</v>
      </c>
      <c r="N4657" s="13">
        <f t="shared" si="74"/>
        <v>68</v>
      </c>
    </row>
    <row r="4658" spans="7:14" x14ac:dyDescent="0.25">
      <c r="G4658" s="3">
        <v>41600</v>
      </c>
      <c r="H4658" t="s">
        <v>43</v>
      </c>
      <c r="I4658" t="s">
        <v>12</v>
      </c>
      <c r="J4658">
        <v>0</v>
      </c>
      <c r="K4658">
        <v>3</v>
      </c>
      <c r="L4658" s="13">
        <f>VLOOKUP(I4658,FormProductsTable[],2,0)*(1-FormTransactionsTable[[#This Row],[Discount]])</f>
        <v>22.95</v>
      </c>
      <c r="M4658" s="14" t="str">
        <f>VLOOKUP(H4658,FormSalesRepTable[],2,0)</f>
        <v>MidWest</v>
      </c>
      <c r="N4658" s="13">
        <f t="shared" si="74"/>
        <v>68.849999999999994</v>
      </c>
    </row>
    <row r="4659" spans="7:14" x14ac:dyDescent="0.25">
      <c r="G4659" s="3">
        <v>41325</v>
      </c>
      <c r="H4659" t="s">
        <v>84</v>
      </c>
      <c r="I4659" t="s">
        <v>17</v>
      </c>
      <c r="J4659">
        <v>0</v>
      </c>
      <c r="K4659">
        <v>2</v>
      </c>
      <c r="L4659" s="13">
        <f>VLOOKUP(I4659,FormProductsTable[],2,0)*(1-FormTransactionsTable[[#This Row],[Discount]])</f>
        <v>22.95</v>
      </c>
      <c r="M4659" s="14" t="str">
        <f>VLOOKUP(H4659,FormSalesRepTable[],2,0)</f>
        <v>West</v>
      </c>
      <c r="N4659" s="13">
        <f t="shared" si="74"/>
        <v>45.9</v>
      </c>
    </row>
    <row r="4660" spans="7:14" x14ac:dyDescent="0.25">
      <c r="G4660" s="3">
        <v>41998</v>
      </c>
      <c r="H4660" t="s">
        <v>35</v>
      </c>
      <c r="I4660" t="s">
        <v>24</v>
      </c>
      <c r="J4660">
        <v>0</v>
      </c>
      <c r="K4660">
        <v>1</v>
      </c>
      <c r="L4660" s="13">
        <f>VLOOKUP(I4660,FormProductsTable[],2,0)*(1-FormTransactionsTable[[#This Row],[Discount]])</f>
        <v>34</v>
      </c>
      <c r="M4660" s="14" t="str">
        <f>VLOOKUP(H4660,FormSalesRepTable[],2,0)</f>
        <v>West</v>
      </c>
      <c r="N4660" s="13">
        <f t="shared" si="74"/>
        <v>34</v>
      </c>
    </row>
    <row r="4661" spans="7:14" x14ac:dyDescent="0.25">
      <c r="G4661" s="3">
        <v>41977</v>
      </c>
      <c r="H4661" t="s">
        <v>15</v>
      </c>
      <c r="I4661" t="s">
        <v>36</v>
      </c>
      <c r="J4661">
        <v>0</v>
      </c>
      <c r="K4661">
        <v>2</v>
      </c>
      <c r="L4661" s="13">
        <f>VLOOKUP(I4661,FormProductsTable[],2,0)*(1-FormTransactionsTable[[#This Row],[Discount]])</f>
        <v>25</v>
      </c>
      <c r="M4661" s="14" t="str">
        <f>VLOOKUP(H4661,FormSalesRepTable[],2,0)</f>
        <v>MidWest</v>
      </c>
      <c r="N4661" s="13">
        <f t="shared" si="74"/>
        <v>50</v>
      </c>
    </row>
    <row r="4662" spans="7:14" x14ac:dyDescent="0.25">
      <c r="G4662" s="3">
        <v>41590</v>
      </c>
      <c r="H4662" t="s">
        <v>47</v>
      </c>
      <c r="I4662" t="s">
        <v>36</v>
      </c>
      <c r="J4662">
        <v>0.02</v>
      </c>
      <c r="K4662">
        <v>1</v>
      </c>
      <c r="L4662" s="13">
        <f>VLOOKUP(I4662,FormProductsTable[],2,0)*(1-FormTransactionsTable[[#This Row],[Discount]])</f>
        <v>24.5</v>
      </c>
      <c r="M4662" s="14" t="str">
        <f>VLOOKUP(H4662,FormSalesRepTable[],2,0)</f>
        <v>MidWest</v>
      </c>
      <c r="N4662" s="13">
        <f t="shared" si="74"/>
        <v>24.5</v>
      </c>
    </row>
    <row r="4663" spans="7:14" x14ac:dyDescent="0.25">
      <c r="G4663" s="3">
        <v>41989</v>
      </c>
      <c r="H4663" t="s">
        <v>15</v>
      </c>
      <c r="I4663" t="s">
        <v>33</v>
      </c>
      <c r="J4663">
        <v>0</v>
      </c>
      <c r="K4663">
        <v>3</v>
      </c>
      <c r="L4663" s="13">
        <f>VLOOKUP(I4663,FormProductsTable[],2,0)*(1-FormTransactionsTable[[#This Row],[Discount]])</f>
        <v>23.5</v>
      </c>
      <c r="M4663" s="14" t="str">
        <f>VLOOKUP(H4663,FormSalesRepTable[],2,0)</f>
        <v>MidWest</v>
      </c>
      <c r="N4663" s="13">
        <f t="shared" si="74"/>
        <v>70.5</v>
      </c>
    </row>
    <row r="4664" spans="7:14" x14ac:dyDescent="0.25">
      <c r="G4664" s="3">
        <v>41555</v>
      </c>
      <c r="H4664" t="s">
        <v>53</v>
      </c>
      <c r="I4664" t="s">
        <v>27</v>
      </c>
      <c r="J4664">
        <v>0</v>
      </c>
      <c r="K4664">
        <v>2</v>
      </c>
      <c r="L4664" s="13">
        <f>VLOOKUP(I4664,FormProductsTable[],2,0)*(1-FormTransactionsTable[[#This Row],[Discount]])</f>
        <v>27.5</v>
      </c>
      <c r="M4664" s="14" t="str">
        <f>VLOOKUP(H4664,FormSalesRepTable[],2,0)</f>
        <v>East</v>
      </c>
      <c r="N4664" s="13">
        <f t="shared" si="74"/>
        <v>55</v>
      </c>
    </row>
    <row r="4665" spans="7:14" x14ac:dyDescent="0.25">
      <c r="G4665" s="3">
        <v>41705</v>
      </c>
      <c r="H4665" t="s">
        <v>75</v>
      </c>
      <c r="I4665" t="s">
        <v>12</v>
      </c>
      <c r="J4665">
        <v>0.01</v>
      </c>
      <c r="K4665">
        <v>1</v>
      </c>
      <c r="L4665" s="13">
        <f>VLOOKUP(I4665,FormProductsTable[],2,0)*(1-FormTransactionsTable[[#This Row],[Discount]])</f>
        <v>22.720499999999998</v>
      </c>
      <c r="M4665" s="14" t="str">
        <f>VLOOKUP(H4665,FormSalesRepTable[],2,0)</f>
        <v>MidWest</v>
      </c>
      <c r="N4665" s="13">
        <f t="shared" si="74"/>
        <v>22.72</v>
      </c>
    </row>
    <row r="4666" spans="7:14" x14ac:dyDescent="0.25">
      <c r="G4666" s="3">
        <v>41379</v>
      </c>
      <c r="H4666" t="s">
        <v>81</v>
      </c>
      <c r="I4666" t="s">
        <v>24</v>
      </c>
      <c r="J4666">
        <v>0.01</v>
      </c>
      <c r="K4666">
        <v>3</v>
      </c>
      <c r="L4666" s="13">
        <f>VLOOKUP(I4666,FormProductsTable[],2,0)*(1-FormTransactionsTable[[#This Row],[Discount]])</f>
        <v>33.659999999999997</v>
      </c>
      <c r="M4666" s="14" t="str">
        <f>VLOOKUP(H4666,FormSalesRepTable[],2,0)</f>
        <v>West</v>
      </c>
      <c r="N4666" s="13">
        <f t="shared" si="74"/>
        <v>100.98</v>
      </c>
    </row>
    <row r="4667" spans="7:14" x14ac:dyDescent="0.25">
      <c r="G4667" s="3">
        <v>41984</v>
      </c>
      <c r="H4667" t="s">
        <v>58</v>
      </c>
      <c r="I4667" t="s">
        <v>17</v>
      </c>
      <c r="J4667">
        <v>0</v>
      </c>
      <c r="K4667">
        <v>3</v>
      </c>
      <c r="L4667" s="13">
        <f>VLOOKUP(I4667,FormProductsTable[],2,0)*(1-FormTransactionsTable[[#This Row],[Discount]])</f>
        <v>22.95</v>
      </c>
      <c r="M4667" s="14" t="str">
        <f>VLOOKUP(H4667,FormSalesRepTable[],2,0)</f>
        <v>East</v>
      </c>
      <c r="N4667" s="13">
        <f t="shared" si="74"/>
        <v>68.849999999999994</v>
      </c>
    </row>
    <row r="4668" spans="7:14" x14ac:dyDescent="0.25">
      <c r="G4668" s="3">
        <v>41633</v>
      </c>
      <c r="H4668" t="s">
        <v>93</v>
      </c>
      <c r="I4668" t="s">
        <v>12</v>
      </c>
      <c r="J4668">
        <v>0.01</v>
      </c>
      <c r="K4668">
        <v>4</v>
      </c>
      <c r="L4668" s="13">
        <f>VLOOKUP(I4668,FormProductsTable[],2,0)*(1-FormTransactionsTable[[#This Row],[Discount]])</f>
        <v>22.720499999999998</v>
      </c>
      <c r="M4668" s="14" t="str">
        <f>VLOOKUP(H4668,FormSalesRepTable[],2,0)</f>
        <v>MidWest</v>
      </c>
      <c r="N4668" s="13">
        <f t="shared" si="74"/>
        <v>90.88</v>
      </c>
    </row>
    <row r="4669" spans="7:14" x14ac:dyDescent="0.25">
      <c r="G4669" s="3">
        <v>41633</v>
      </c>
      <c r="H4669" t="s">
        <v>94</v>
      </c>
      <c r="I4669" t="s">
        <v>17</v>
      </c>
      <c r="J4669">
        <v>0.03</v>
      </c>
      <c r="K4669">
        <v>2</v>
      </c>
      <c r="L4669" s="13">
        <f>VLOOKUP(I4669,FormProductsTable[],2,0)*(1-FormTransactionsTable[[#This Row],[Discount]])</f>
        <v>22.261499999999998</v>
      </c>
      <c r="M4669" s="14" t="str">
        <f>VLOOKUP(H4669,FormSalesRepTable[],2,0)</f>
        <v>South</v>
      </c>
      <c r="N4669" s="13">
        <f t="shared" si="74"/>
        <v>44.52</v>
      </c>
    </row>
    <row r="4670" spans="7:14" x14ac:dyDescent="0.25">
      <c r="G4670" s="3">
        <v>41608</v>
      </c>
      <c r="H4670" t="s">
        <v>13</v>
      </c>
      <c r="I4670" t="s">
        <v>30</v>
      </c>
      <c r="J4670">
        <v>1.4999999999999999E-2</v>
      </c>
      <c r="K4670">
        <v>2</v>
      </c>
      <c r="L4670" s="13">
        <f>VLOOKUP(I4670,FormProductsTable[],2,0)*(1-FormTransactionsTable[[#This Row],[Discount]])</f>
        <v>29.55</v>
      </c>
      <c r="M4670" s="14" t="str">
        <f>VLOOKUP(H4670,FormSalesRepTable[],2,0)</f>
        <v>West</v>
      </c>
      <c r="N4670" s="13">
        <f t="shared" si="74"/>
        <v>59.1</v>
      </c>
    </row>
    <row r="4671" spans="7:14" x14ac:dyDescent="0.25">
      <c r="G4671" s="3">
        <v>42003</v>
      </c>
      <c r="H4671" t="s">
        <v>37</v>
      </c>
      <c r="I4671" t="s">
        <v>12</v>
      </c>
      <c r="J4671">
        <v>0</v>
      </c>
      <c r="K4671">
        <v>1</v>
      </c>
      <c r="L4671" s="13">
        <f>VLOOKUP(I4671,FormProductsTable[],2,0)*(1-FormTransactionsTable[[#This Row],[Discount]])</f>
        <v>22.95</v>
      </c>
      <c r="M4671" s="14" t="str">
        <f>VLOOKUP(H4671,FormSalesRepTable[],2,0)</f>
        <v>South</v>
      </c>
      <c r="N4671" s="13">
        <f t="shared" si="74"/>
        <v>22.95</v>
      </c>
    </row>
    <row r="4672" spans="7:14" x14ac:dyDescent="0.25">
      <c r="G4672" s="3">
        <v>41962</v>
      </c>
      <c r="H4672" t="s">
        <v>93</v>
      </c>
      <c r="I4672" t="s">
        <v>30</v>
      </c>
      <c r="J4672">
        <v>0.03</v>
      </c>
      <c r="K4672">
        <v>2</v>
      </c>
      <c r="L4672" s="13">
        <f>VLOOKUP(I4672,FormProductsTable[],2,0)*(1-FormTransactionsTable[[#This Row],[Discount]])</f>
        <v>29.099999999999998</v>
      </c>
      <c r="M4672" s="14" t="str">
        <f>VLOOKUP(H4672,FormSalesRepTable[],2,0)</f>
        <v>MidWest</v>
      </c>
      <c r="N4672" s="13">
        <f t="shared" si="74"/>
        <v>58.2</v>
      </c>
    </row>
    <row r="4673" spans="7:14" x14ac:dyDescent="0.25">
      <c r="G4673" s="3">
        <v>41637</v>
      </c>
      <c r="H4673" t="s">
        <v>26</v>
      </c>
      <c r="I4673" t="s">
        <v>30</v>
      </c>
      <c r="J4673">
        <v>0.03</v>
      </c>
      <c r="K4673">
        <v>3</v>
      </c>
      <c r="L4673" s="13">
        <f>VLOOKUP(I4673,FormProductsTable[],2,0)*(1-FormTransactionsTable[[#This Row],[Discount]])</f>
        <v>29.099999999999998</v>
      </c>
      <c r="M4673" s="14" t="str">
        <f>VLOOKUP(H4673,FormSalesRepTable[],2,0)</f>
        <v>MidWest</v>
      </c>
      <c r="N4673" s="13">
        <f t="shared" si="74"/>
        <v>87.3</v>
      </c>
    </row>
    <row r="4674" spans="7:14" x14ac:dyDescent="0.25">
      <c r="G4674" s="3">
        <v>41630</v>
      </c>
      <c r="H4674" t="s">
        <v>74</v>
      </c>
      <c r="I4674" t="s">
        <v>12</v>
      </c>
      <c r="J4674">
        <v>0.03</v>
      </c>
      <c r="K4674">
        <v>2</v>
      </c>
      <c r="L4674" s="13">
        <f>VLOOKUP(I4674,FormProductsTable[],2,0)*(1-FormTransactionsTable[[#This Row],[Discount]])</f>
        <v>22.261499999999998</v>
      </c>
      <c r="M4674" s="14" t="str">
        <f>VLOOKUP(H4674,FormSalesRepTable[],2,0)</f>
        <v>West</v>
      </c>
      <c r="N4674" s="13">
        <f t="shared" si="74"/>
        <v>44.52</v>
      </c>
    </row>
    <row r="4675" spans="7:14" x14ac:dyDescent="0.25">
      <c r="G4675" s="3">
        <v>41613</v>
      </c>
      <c r="H4675" t="s">
        <v>75</v>
      </c>
      <c r="I4675" t="s">
        <v>11</v>
      </c>
      <c r="J4675">
        <v>0</v>
      </c>
      <c r="K4675">
        <v>3</v>
      </c>
      <c r="L4675" s="13">
        <f>VLOOKUP(I4675,FormProductsTable[],2,0)*(1-FormTransactionsTable[[#This Row],[Discount]])</f>
        <v>79.95</v>
      </c>
      <c r="M4675" s="14" t="str">
        <f>VLOOKUP(H4675,FormSalesRepTable[],2,0)</f>
        <v>MidWest</v>
      </c>
      <c r="N4675" s="13">
        <f t="shared" ref="N4675:N4738" si="75">ROUND(L4675*K4675,2)</f>
        <v>239.85</v>
      </c>
    </row>
    <row r="4676" spans="7:14" x14ac:dyDescent="0.25">
      <c r="G4676" s="3">
        <v>41608</v>
      </c>
      <c r="H4676" t="s">
        <v>40</v>
      </c>
      <c r="I4676" t="s">
        <v>41</v>
      </c>
      <c r="J4676">
        <v>0</v>
      </c>
      <c r="K4676">
        <v>3</v>
      </c>
      <c r="L4676" s="13">
        <f>VLOOKUP(I4676,FormProductsTable[],2,0)*(1-FormTransactionsTable[[#This Row],[Discount]])</f>
        <v>19</v>
      </c>
      <c r="M4676" s="14" t="str">
        <f>VLOOKUP(H4676,FormSalesRepTable[],2,0)</f>
        <v>South</v>
      </c>
      <c r="N4676" s="13">
        <f t="shared" si="75"/>
        <v>57</v>
      </c>
    </row>
    <row r="4677" spans="7:14" x14ac:dyDescent="0.25">
      <c r="G4677" s="3">
        <v>41624</v>
      </c>
      <c r="H4677" t="s">
        <v>50</v>
      </c>
      <c r="I4677" t="s">
        <v>30</v>
      </c>
      <c r="J4677">
        <v>0.02</v>
      </c>
      <c r="K4677">
        <v>3</v>
      </c>
      <c r="L4677" s="13">
        <f>VLOOKUP(I4677,FormProductsTable[],2,0)*(1-FormTransactionsTable[[#This Row],[Discount]])</f>
        <v>29.4</v>
      </c>
      <c r="M4677" s="14" t="str">
        <f>VLOOKUP(H4677,FormSalesRepTable[],2,0)</f>
        <v>West</v>
      </c>
      <c r="N4677" s="13">
        <f t="shared" si="75"/>
        <v>88.2</v>
      </c>
    </row>
    <row r="4678" spans="7:14" x14ac:dyDescent="0.25">
      <c r="G4678" s="3">
        <v>41589</v>
      </c>
      <c r="H4678" t="s">
        <v>89</v>
      </c>
      <c r="I4678" t="s">
        <v>41</v>
      </c>
      <c r="J4678">
        <v>0</v>
      </c>
      <c r="K4678">
        <v>2</v>
      </c>
      <c r="L4678" s="13">
        <f>VLOOKUP(I4678,FormProductsTable[],2,0)*(1-FormTransactionsTable[[#This Row],[Discount]])</f>
        <v>19</v>
      </c>
      <c r="M4678" s="14" t="str">
        <f>VLOOKUP(H4678,FormSalesRepTable[],2,0)</f>
        <v>West</v>
      </c>
      <c r="N4678" s="13">
        <f t="shared" si="75"/>
        <v>38</v>
      </c>
    </row>
    <row r="4679" spans="7:14" x14ac:dyDescent="0.25">
      <c r="G4679" s="3">
        <v>41600</v>
      </c>
      <c r="H4679" t="s">
        <v>44</v>
      </c>
      <c r="I4679" t="s">
        <v>17</v>
      </c>
      <c r="J4679">
        <v>0</v>
      </c>
      <c r="K4679">
        <v>3</v>
      </c>
      <c r="L4679" s="13">
        <f>VLOOKUP(I4679,FormProductsTable[],2,0)*(1-FormTransactionsTable[[#This Row],[Discount]])</f>
        <v>22.95</v>
      </c>
      <c r="M4679" s="14" t="str">
        <f>VLOOKUP(H4679,FormSalesRepTable[],2,0)</f>
        <v>MidWest</v>
      </c>
      <c r="N4679" s="13">
        <f t="shared" si="75"/>
        <v>68.849999999999994</v>
      </c>
    </row>
    <row r="4680" spans="7:14" x14ac:dyDescent="0.25">
      <c r="G4680" s="3">
        <v>41280</v>
      </c>
      <c r="H4680" t="s">
        <v>26</v>
      </c>
      <c r="I4680" t="s">
        <v>33</v>
      </c>
      <c r="J4680">
        <v>2.5000000000000001E-2</v>
      </c>
      <c r="K4680">
        <v>2</v>
      </c>
      <c r="L4680" s="13">
        <f>VLOOKUP(I4680,FormProductsTable[],2,0)*(1-FormTransactionsTable[[#This Row],[Discount]])</f>
        <v>22.912499999999998</v>
      </c>
      <c r="M4680" s="14" t="str">
        <f>VLOOKUP(H4680,FormSalesRepTable[],2,0)</f>
        <v>MidWest</v>
      </c>
      <c r="N4680" s="13">
        <f t="shared" si="75"/>
        <v>45.83</v>
      </c>
    </row>
    <row r="4681" spans="7:14" x14ac:dyDescent="0.25">
      <c r="G4681" s="3">
        <v>41596</v>
      </c>
      <c r="H4681" t="s">
        <v>45</v>
      </c>
      <c r="I4681" t="s">
        <v>36</v>
      </c>
      <c r="J4681">
        <v>2.5000000000000001E-2</v>
      </c>
      <c r="K4681">
        <v>2</v>
      </c>
      <c r="L4681" s="13">
        <f>VLOOKUP(I4681,FormProductsTable[],2,0)*(1-FormTransactionsTable[[#This Row],[Discount]])</f>
        <v>24.375</v>
      </c>
      <c r="M4681" s="14" t="str">
        <f>VLOOKUP(H4681,FormSalesRepTable[],2,0)</f>
        <v>MidWest</v>
      </c>
      <c r="N4681" s="13">
        <f t="shared" si="75"/>
        <v>48.75</v>
      </c>
    </row>
    <row r="4682" spans="7:14" x14ac:dyDescent="0.25">
      <c r="G4682" s="3">
        <v>41947</v>
      </c>
      <c r="H4682" t="s">
        <v>52</v>
      </c>
      <c r="I4682" t="s">
        <v>16</v>
      </c>
      <c r="J4682">
        <v>0.03</v>
      </c>
      <c r="K4682">
        <v>3</v>
      </c>
      <c r="L4682" s="13">
        <f>VLOOKUP(I4682,FormProductsTable[],2,0)*(1-FormTransactionsTable[[#This Row],[Discount]])</f>
        <v>19.351499999999998</v>
      </c>
      <c r="M4682" s="14" t="str">
        <f>VLOOKUP(H4682,FormSalesRepTable[],2,0)</f>
        <v>West</v>
      </c>
      <c r="N4682" s="13">
        <f t="shared" si="75"/>
        <v>58.05</v>
      </c>
    </row>
    <row r="4683" spans="7:14" x14ac:dyDescent="0.25">
      <c r="G4683" s="3">
        <v>41617</v>
      </c>
      <c r="H4683" t="s">
        <v>69</v>
      </c>
      <c r="I4683" t="s">
        <v>12</v>
      </c>
      <c r="J4683">
        <v>0</v>
      </c>
      <c r="K4683">
        <v>3</v>
      </c>
      <c r="L4683" s="13">
        <f>VLOOKUP(I4683,FormProductsTable[],2,0)*(1-FormTransactionsTable[[#This Row],[Discount]])</f>
        <v>22.95</v>
      </c>
      <c r="M4683" s="14" t="str">
        <f>VLOOKUP(H4683,FormSalesRepTable[],2,0)</f>
        <v>West</v>
      </c>
      <c r="N4683" s="13">
        <f t="shared" si="75"/>
        <v>68.849999999999994</v>
      </c>
    </row>
    <row r="4684" spans="7:14" x14ac:dyDescent="0.25">
      <c r="G4684" s="3">
        <v>41973</v>
      </c>
      <c r="H4684" t="s">
        <v>59</v>
      </c>
      <c r="I4684" t="s">
        <v>36</v>
      </c>
      <c r="J4684">
        <v>0.03</v>
      </c>
      <c r="K4684">
        <v>1</v>
      </c>
      <c r="L4684" s="13">
        <f>VLOOKUP(I4684,FormProductsTable[],2,0)*(1-FormTransactionsTable[[#This Row],[Discount]])</f>
        <v>24.25</v>
      </c>
      <c r="M4684" s="14" t="str">
        <f>VLOOKUP(H4684,FormSalesRepTable[],2,0)</f>
        <v>South</v>
      </c>
      <c r="N4684" s="13">
        <f t="shared" si="75"/>
        <v>24.25</v>
      </c>
    </row>
    <row r="4685" spans="7:14" x14ac:dyDescent="0.25">
      <c r="G4685" s="3">
        <v>41993</v>
      </c>
      <c r="H4685" t="s">
        <v>73</v>
      </c>
      <c r="I4685" t="s">
        <v>16</v>
      </c>
      <c r="J4685">
        <v>0.02</v>
      </c>
      <c r="K4685">
        <v>1</v>
      </c>
      <c r="L4685" s="13">
        <f>VLOOKUP(I4685,FormProductsTable[],2,0)*(1-FormTransactionsTable[[#This Row],[Discount]])</f>
        <v>19.550999999999998</v>
      </c>
      <c r="M4685" s="14" t="str">
        <f>VLOOKUP(H4685,FormSalesRepTable[],2,0)</f>
        <v>MidWest</v>
      </c>
      <c r="N4685" s="13">
        <f t="shared" si="75"/>
        <v>19.55</v>
      </c>
    </row>
    <row r="4686" spans="7:14" x14ac:dyDescent="0.25">
      <c r="G4686" s="3">
        <v>41593</v>
      </c>
      <c r="H4686" t="s">
        <v>84</v>
      </c>
      <c r="I4686" t="s">
        <v>24</v>
      </c>
      <c r="J4686">
        <v>1.4999999999999999E-2</v>
      </c>
      <c r="K4686">
        <v>3</v>
      </c>
      <c r="L4686" s="13">
        <f>VLOOKUP(I4686,FormProductsTable[],2,0)*(1-FormTransactionsTable[[#This Row],[Discount]])</f>
        <v>33.49</v>
      </c>
      <c r="M4686" s="14" t="str">
        <f>VLOOKUP(H4686,FormSalesRepTable[],2,0)</f>
        <v>West</v>
      </c>
      <c r="N4686" s="13">
        <f t="shared" si="75"/>
        <v>100.47</v>
      </c>
    </row>
    <row r="4687" spans="7:14" x14ac:dyDescent="0.25">
      <c r="G4687" s="3">
        <v>41590</v>
      </c>
      <c r="H4687" t="s">
        <v>92</v>
      </c>
      <c r="I4687" t="s">
        <v>41</v>
      </c>
      <c r="J4687">
        <v>0.03</v>
      </c>
      <c r="K4687">
        <v>3</v>
      </c>
      <c r="L4687" s="13">
        <f>VLOOKUP(I4687,FormProductsTable[],2,0)*(1-FormTransactionsTable[[#This Row],[Discount]])</f>
        <v>18.43</v>
      </c>
      <c r="M4687" s="14" t="str">
        <f>VLOOKUP(H4687,FormSalesRepTable[],2,0)</f>
        <v>MidWest</v>
      </c>
      <c r="N4687" s="13">
        <f t="shared" si="75"/>
        <v>55.29</v>
      </c>
    </row>
    <row r="4688" spans="7:14" x14ac:dyDescent="0.25">
      <c r="G4688" s="3">
        <v>41960</v>
      </c>
      <c r="H4688" t="s">
        <v>40</v>
      </c>
      <c r="I4688" t="s">
        <v>30</v>
      </c>
      <c r="J4688">
        <v>0.02</v>
      </c>
      <c r="K4688">
        <v>3</v>
      </c>
      <c r="L4688" s="13">
        <f>VLOOKUP(I4688,FormProductsTable[],2,0)*(1-FormTransactionsTable[[#This Row],[Discount]])</f>
        <v>29.4</v>
      </c>
      <c r="M4688" s="14" t="str">
        <f>VLOOKUP(H4688,FormSalesRepTable[],2,0)</f>
        <v>South</v>
      </c>
      <c r="N4688" s="13">
        <f t="shared" si="75"/>
        <v>88.2</v>
      </c>
    </row>
    <row r="4689" spans="7:14" x14ac:dyDescent="0.25">
      <c r="G4689" s="3">
        <v>41394</v>
      </c>
      <c r="H4689" t="s">
        <v>59</v>
      </c>
      <c r="I4689" t="s">
        <v>30</v>
      </c>
      <c r="J4689">
        <v>0</v>
      </c>
      <c r="K4689">
        <v>3</v>
      </c>
      <c r="L4689" s="13">
        <f>VLOOKUP(I4689,FormProductsTable[],2,0)*(1-FormTransactionsTable[[#This Row],[Discount]])</f>
        <v>30</v>
      </c>
      <c r="M4689" s="14" t="str">
        <f>VLOOKUP(H4689,FormSalesRepTable[],2,0)</f>
        <v>South</v>
      </c>
      <c r="N4689" s="13">
        <f t="shared" si="75"/>
        <v>90</v>
      </c>
    </row>
    <row r="4690" spans="7:14" x14ac:dyDescent="0.25">
      <c r="G4690" s="3">
        <v>41947</v>
      </c>
      <c r="H4690" t="s">
        <v>53</v>
      </c>
      <c r="I4690" t="s">
        <v>33</v>
      </c>
      <c r="J4690">
        <v>0</v>
      </c>
      <c r="K4690">
        <v>1</v>
      </c>
      <c r="L4690" s="13">
        <f>VLOOKUP(I4690,FormProductsTable[],2,0)*(1-FormTransactionsTable[[#This Row],[Discount]])</f>
        <v>23.5</v>
      </c>
      <c r="M4690" s="14" t="str">
        <f>VLOOKUP(H4690,FormSalesRepTable[],2,0)</f>
        <v>East</v>
      </c>
      <c r="N4690" s="13">
        <f t="shared" si="75"/>
        <v>23.5</v>
      </c>
    </row>
    <row r="4691" spans="7:14" x14ac:dyDescent="0.25">
      <c r="G4691" s="3">
        <v>41970</v>
      </c>
      <c r="H4691" t="s">
        <v>89</v>
      </c>
      <c r="I4691" t="s">
        <v>17</v>
      </c>
      <c r="J4691">
        <v>0.03</v>
      </c>
      <c r="K4691">
        <v>3</v>
      </c>
      <c r="L4691" s="13">
        <f>VLOOKUP(I4691,FormProductsTable[],2,0)*(1-FormTransactionsTable[[#This Row],[Discount]])</f>
        <v>22.261499999999998</v>
      </c>
      <c r="M4691" s="14" t="str">
        <f>VLOOKUP(H4691,FormSalesRepTable[],2,0)</f>
        <v>West</v>
      </c>
      <c r="N4691" s="13">
        <f t="shared" si="75"/>
        <v>66.78</v>
      </c>
    </row>
    <row r="4692" spans="7:14" x14ac:dyDescent="0.25">
      <c r="G4692" s="3">
        <v>41632</v>
      </c>
      <c r="H4692" t="s">
        <v>87</v>
      </c>
      <c r="I4692" t="s">
        <v>7</v>
      </c>
      <c r="J4692">
        <v>0</v>
      </c>
      <c r="K4692">
        <v>2</v>
      </c>
      <c r="L4692" s="13">
        <f>VLOOKUP(I4692,FormProductsTable[],2,0)*(1-FormTransactionsTable[[#This Row],[Discount]])</f>
        <v>21</v>
      </c>
      <c r="M4692" s="14" t="str">
        <f>VLOOKUP(H4692,FormSalesRepTable[],2,0)</f>
        <v>MidWest</v>
      </c>
      <c r="N4692" s="13">
        <f t="shared" si="75"/>
        <v>42</v>
      </c>
    </row>
    <row r="4693" spans="7:14" x14ac:dyDescent="0.25">
      <c r="G4693" s="3">
        <v>41491</v>
      </c>
      <c r="H4693" t="s">
        <v>84</v>
      </c>
      <c r="I4693" t="s">
        <v>33</v>
      </c>
      <c r="J4693">
        <v>0.01</v>
      </c>
      <c r="K4693">
        <v>2</v>
      </c>
      <c r="L4693" s="13">
        <f>VLOOKUP(I4693,FormProductsTable[],2,0)*(1-FormTransactionsTable[[#This Row],[Discount]])</f>
        <v>23.265000000000001</v>
      </c>
      <c r="M4693" s="14" t="str">
        <f>VLOOKUP(H4693,FormSalesRepTable[],2,0)</f>
        <v>West</v>
      </c>
      <c r="N4693" s="13">
        <f t="shared" si="75"/>
        <v>46.53</v>
      </c>
    </row>
    <row r="4694" spans="7:14" x14ac:dyDescent="0.25">
      <c r="G4694" s="3">
        <v>41624</v>
      </c>
      <c r="H4694" t="s">
        <v>58</v>
      </c>
      <c r="I4694" t="s">
        <v>33</v>
      </c>
      <c r="J4694">
        <v>0</v>
      </c>
      <c r="K4694">
        <v>2</v>
      </c>
      <c r="L4694" s="13">
        <f>VLOOKUP(I4694,FormProductsTable[],2,0)*(1-FormTransactionsTable[[#This Row],[Discount]])</f>
        <v>23.5</v>
      </c>
      <c r="M4694" s="14" t="str">
        <f>VLOOKUP(H4694,FormSalesRepTable[],2,0)</f>
        <v>East</v>
      </c>
      <c r="N4694" s="13">
        <f t="shared" si="75"/>
        <v>47</v>
      </c>
    </row>
    <row r="4695" spans="7:14" x14ac:dyDescent="0.25">
      <c r="G4695" s="3">
        <v>41416</v>
      </c>
      <c r="H4695" t="s">
        <v>40</v>
      </c>
      <c r="I4695" t="s">
        <v>36</v>
      </c>
      <c r="J4695">
        <v>0</v>
      </c>
      <c r="K4695">
        <v>1</v>
      </c>
      <c r="L4695" s="13">
        <f>VLOOKUP(I4695,FormProductsTable[],2,0)*(1-FormTransactionsTable[[#This Row],[Discount]])</f>
        <v>25</v>
      </c>
      <c r="M4695" s="14" t="str">
        <f>VLOOKUP(H4695,FormSalesRepTable[],2,0)</f>
        <v>South</v>
      </c>
      <c r="N4695" s="13">
        <f t="shared" si="75"/>
        <v>25</v>
      </c>
    </row>
    <row r="4696" spans="7:14" x14ac:dyDescent="0.25">
      <c r="G4696" s="3">
        <v>41442</v>
      </c>
      <c r="H4696" t="s">
        <v>67</v>
      </c>
      <c r="I4696" t="s">
        <v>16</v>
      </c>
      <c r="J4696">
        <v>0</v>
      </c>
      <c r="K4696">
        <v>3</v>
      </c>
      <c r="L4696" s="13">
        <f>VLOOKUP(I4696,FormProductsTable[],2,0)*(1-FormTransactionsTable[[#This Row],[Discount]])</f>
        <v>19.95</v>
      </c>
      <c r="M4696" s="14" t="str">
        <f>VLOOKUP(H4696,FormSalesRepTable[],2,0)</f>
        <v>West</v>
      </c>
      <c r="N4696" s="13">
        <f t="shared" si="75"/>
        <v>59.85</v>
      </c>
    </row>
    <row r="4697" spans="7:14" x14ac:dyDescent="0.25">
      <c r="G4697" s="3">
        <v>41768</v>
      </c>
      <c r="H4697" t="s">
        <v>23</v>
      </c>
      <c r="I4697" t="s">
        <v>16</v>
      </c>
      <c r="J4697">
        <v>0.03</v>
      </c>
      <c r="K4697">
        <v>1</v>
      </c>
      <c r="L4697" s="13">
        <f>VLOOKUP(I4697,FormProductsTable[],2,0)*(1-FormTransactionsTable[[#This Row],[Discount]])</f>
        <v>19.351499999999998</v>
      </c>
      <c r="M4697" s="14" t="str">
        <f>VLOOKUP(H4697,FormSalesRepTable[],2,0)</f>
        <v>MidWest</v>
      </c>
      <c r="N4697" s="13">
        <f t="shared" si="75"/>
        <v>19.350000000000001</v>
      </c>
    </row>
    <row r="4698" spans="7:14" x14ac:dyDescent="0.25">
      <c r="G4698" s="3">
        <v>41975</v>
      </c>
      <c r="H4698" t="s">
        <v>40</v>
      </c>
      <c r="I4698" t="s">
        <v>24</v>
      </c>
      <c r="J4698">
        <v>0.01</v>
      </c>
      <c r="K4698">
        <v>1</v>
      </c>
      <c r="L4698" s="13">
        <f>VLOOKUP(I4698,FormProductsTable[],2,0)*(1-FormTransactionsTable[[#This Row],[Discount]])</f>
        <v>33.659999999999997</v>
      </c>
      <c r="M4698" s="14" t="str">
        <f>VLOOKUP(H4698,FormSalesRepTable[],2,0)</f>
        <v>South</v>
      </c>
      <c r="N4698" s="13">
        <f t="shared" si="75"/>
        <v>33.659999999999997</v>
      </c>
    </row>
    <row r="4699" spans="7:14" x14ac:dyDescent="0.25">
      <c r="G4699" s="3">
        <v>42004</v>
      </c>
      <c r="H4699" t="s">
        <v>87</v>
      </c>
      <c r="I4699" t="s">
        <v>24</v>
      </c>
      <c r="J4699">
        <v>2.5000000000000001E-2</v>
      </c>
      <c r="K4699">
        <v>2</v>
      </c>
      <c r="L4699" s="13">
        <f>VLOOKUP(I4699,FormProductsTable[],2,0)*(1-FormTransactionsTable[[#This Row],[Discount]])</f>
        <v>33.15</v>
      </c>
      <c r="M4699" s="14" t="str">
        <f>VLOOKUP(H4699,FormSalesRepTable[],2,0)</f>
        <v>MidWest</v>
      </c>
      <c r="N4699" s="13">
        <f t="shared" si="75"/>
        <v>66.3</v>
      </c>
    </row>
    <row r="4700" spans="7:14" x14ac:dyDescent="0.25">
      <c r="G4700" s="3">
        <v>41633</v>
      </c>
      <c r="H4700" t="s">
        <v>58</v>
      </c>
      <c r="I4700" t="s">
        <v>21</v>
      </c>
      <c r="J4700">
        <v>0</v>
      </c>
      <c r="K4700">
        <v>2</v>
      </c>
      <c r="L4700" s="13">
        <f>VLOOKUP(I4700,FormProductsTable[],2,0)*(1-FormTransactionsTable[[#This Row],[Discount]])</f>
        <v>25</v>
      </c>
      <c r="M4700" s="14" t="str">
        <f>VLOOKUP(H4700,FormSalesRepTable[],2,0)</f>
        <v>East</v>
      </c>
      <c r="N4700" s="13">
        <f t="shared" si="75"/>
        <v>50</v>
      </c>
    </row>
    <row r="4701" spans="7:14" x14ac:dyDescent="0.25">
      <c r="G4701" s="3">
        <v>41601</v>
      </c>
      <c r="H4701" t="s">
        <v>49</v>
      </c>
      <c r="I4701" t="s">
        <v>24</v>
      </c>
      <c r="J4701">
        <v>2.5000000000000001E-2</v>
      </c>
      <c r="K4701">
        <v>3</v>
      </c>
      <c r="L4701" s="13">
        <f>VLOOKUP(I4701,FormProductsTable[],2,0)*(1-FormTransactionsTable[[#This Row],[Discount]])</f>
        <v>33.15</v>
      </c>
      <c r="M4701" s="14" t="str">
        <f>VLOOKUP(H4701,FormSalesRepTable[],2,0)</f>
        <v>MidWest</v>
      </c>
      <c r="N4701" s="13">
        <f t="shared" si="75"/>
        <v>99.45</v>
      </c>
    </row>
    <row r="4702" spans="7:14" x14ac:dyDescent="0.25">
      <c r="G4702" s="3">
        <v>41595</v>
      </c>
      <c r="H4702" t="s">
        <v>62</v>
      </c>
      <c r="I4702" t="s">
        <v>36</v>
      </c>
      <c r="J4702">
        <v>0</v>
      </c>
      <c r="K4702">
        <v>1</v>
      </c>
      <c r="L4702" s="13">
        <f>VLOOKUP(I4702,FormProductsTable[],2,0)*(1-FormTransactionsTable[[#This Row],[Discount]])</f>
        <v>25</v>
      </c>
      <c r="M4702" s="14" t="str">
        <f>VLOOKUP(H4702,FormSalesRepTable[],2,0)</f>
        <v>MidWest</v>
      </c>
      <c r="N4702" s="13">
        <f t="shared" si="75"/>
        <v>25</v>
      </c>
    </row>
    <row r="4703" spans="7:14" x14ac:dyDescent="0.25">
      <c r="G4703" s="3">
        <v>41958</v>
      </c>
      <c r="H4703" t="s">
        <v>77</v>
      </c>
      <c r="I4703" t="s">
        <v>7</v>
      </c>
      <c r="J4703">
        <v>0</v>
      </c>
      <c r="K4703">
        <v>10</v>
      </c>
      <c r="L4703" s="13">
        <f>VLOOKUP(I4703,FormProductsTable[],2,0)*(1-FormTransactionsTable[[#This Row],[Discount]])</f>
        <v>21</v>
      </c>
      <c r="M4703" s="14" t="str">
        <f>VLOOKUP(H4703,FormSalesRepTable[],2,0)</f>
        <v>West</v>
      </c>
      <c r="N4703" s="13">
        <f t="shared" si="75"/>
        <v>210</v>
      </c>
    </row>
    <row r="4704" spans="7:14" x14ac:dyDescent="0.25">
      <c r="G4704" s="3">
        <v>41994</v>
      </c>
      <c r="H4704" t="s">
        <v>73</v>
      </c>
      <c r="I4704" t="s">
        <v>21</v>
      </c>
      <c r="J4704">
        <v>0</v>
      </c>
      <c r="K4704">
        <v>12</v>
      </c>
      <c r="L4704" s="13">
        <f>VLOOKUP(I4704,FormProductsTable[],2,0)*(1-FormTransactionsTable[[#This Row],[Discount]])</f>
        <v>25</v>
      </c>
      <c r="M4704" s="14" t="str">
        <f>VLOOKUP(H4704,FormSalesRepTable[],2,0)</f>
        <v>MidWest</v>
      </c>
      <c r="N4704" s="13">
        <f t="shared" si="75"/>
        <v>300</v>
      </c>
    </row>
    <row r="4705" spans="7:14" x14ac:dyDescent="0.25">
      <c r="G4705" s="3">
        <v>41637</v>
      </c>
      <c r="H4705" t="s">
        <v>23</v>
      </c>
      <c r="I4705" t="s">
        <v>21</v>
      </c>
      <c r="J4705">
        <v>2.5000000000000001E-2</v>
      </c>
      <c r="K4705">
        <v>3</v>
      </c>
      <c r="L4705" s="13">
        <f>VLOOKUP(I4705,FormProductsTable[],2,0)*(1-FormTransactionsTable[[#This Row],[Discount]])</f>
        <v>24.375</v>
      </c>
      <c r="M4705" s="14" t="str">
        <f>VLOOKUP(H4705,FormSalesRepTable[],2,0)</f>
        <v>MidWest</v>
      </c>
      <c r="N4705" s="13">
        <f t="shared" si="75"/>
        <v>73.13</v>
      </c>
    </row>
    <row r="4706" spans="7:14" x14ac:dyDescent="0.25">
      <c r="G4706" s="3">
        <v>42004</v>
      </c>
      <c r="H4706" t="s">
        <v>26</v>
      </c>
      <c r="I4706" t="s">
        <v>7</v>
      </c>
      <c r="J4706">
        <v>0.03</v>
      </c>
      <c r="K4706">
        <v>1</v>
      </c>
      <c r="L4706" s="13">
        <f>VLOOKUP(I4706,FormProductsTable[],2,0)*(1-FormTransactionsTable[[#This Row],[Discount]])</f>
        <v>20.37</v>
      </c>
      <c r="M4706" s="14" t="str">
        <f>VLOOKUP(H4706,FormSalesRepTable[],2,0)</f>
        <v>MidWest</v>
      </c>
      <c r="N4706" s="13">
        <f t="shared" si="75"/>
        <v>20.37</v>
      </c>
    </row>
    <row r="4707" spans="7:14" x14ac:dyDescent="0.25">
      <c r="G4707" s="3">
        <v>41974</v>
      </c>
      <c r="H4707" t="s">
        <v>53</v>
      </c>
      <c r="I4707" t="s">
        <v>12</v>
      </c>
      <c r="J4707">
        <v>0</v>
      </c>
      <c r="K4707">
        <v>2</v>
      </c>
      <c r="L4707" s="13">
        <f>VLOOKUP(I4707,FormProductsTable[],2,0)*(1-FormTransactionsTable[[#This Row],[Discount]])</f>
        <v>22.95</v>
      </c>
      <c r="M4707" s="14" t="str">
        <f>VLOOKUP(H4707,FormSalesRepTable[],2,0)</f>
        <v>East</v>
      </c>
      <c r="N4707" s="13">
        <f t="shared" si="75"/>
        <v>45.9</v>
      </c>
    </row>
    <row r="4708" spans="7:14" x14ac:dyDescent="0.25">
      <c r="G4708" s="3">
        <v>41618</v>
      </c>
      <c r="H4708" t="s">
        <v>13</v>
      </c>
      <c r="I4708" t="s">
        <v>27</v>
      </c>
      <c r="J4708">
        <v>0</v>
      </c>
      <c r="K4708">
        <v>3</v>
      </c>
      <c r="L4708" s="13">
        <f>VLOOKUP(I4708,FormProductsTable[],2,0)*(1-FormTransactionsTable[[#This Row],[Discount]])</f>
        <v>27.5</v>
      </c>
      <c r="M4708" s="14" t="str">
        <f>VLOOKUP(H4708,FormSalesRepTable[],2,0)</f>
        <v>West</v>
      </c>
      <c r="N4708" s="13">
        <f t="shared" si="75"/>
        <v>82.5</v>
      </c>
    </row>
    <row r="4709" spans="7:14" x14ac:dyDescent="0.25">
      <c r="G4709" s="3">
        <v>41972</v>
      </c>
      <c r="H4709" t="s">
        <v>89</v>
      </c>
      <c r="I4709" t="s">
        <v>33</v>
      </c>
      <c r="J4709">
        <v>0.03</v>
      </c>
      <c r="K4709">
        <v>2</v>
      </c>
      <c r="L4709" s="13">
        <f>VLOOKUP(I4709,FormProductsTable[],2,0)*(1-FormTransactionsTable[[#This Row],[Discount]])</f>
        <v>22.794999999999998</v>
      </c>
      <c r="M4709" s="14" t="str">
        <f>VLOOKUP(H4709,FormSalesRepTable[],2,0)</f>
        <v>West</v>
      </c>
      <c r="N4709" s="13">
        <f t="shared" si="75"/>
        <v>45.59</v>
      </c>
    </row>
    <row r="4710" spans="7:14" x14ac:dyDescent="0.25">
      <c r="G4710" s="3">
        <v>41592</v>
      </c>
      <c r="H4710" t="s">
        <v>70</v>
      </c>
      <c r="I4710" t="s">
        <v>24</v>
      </c>
      <c r="J4710">
        <v>0.01</v>
      </c>
      <c r="K4710">
        <v>4</v>
      </c>
      <c r="L4710" s="13">
        <f>VLOOKUP(I4710,FormProductsTable[],2,0)*(1-FormTransactionsTable[[#This Row],[Discount]])</f>
        <v>33.659999999999997</v>
      </c>
      <c r="M4710" s="14" t="str">
        <f>VLOOKUP(H4710,FormSalesRepTable[],2,0)</f>
        <v>MidWest</v>
      </c>
      <c r="N4710" s="13">
        <f t="shared" si="75"/>
        <v>134.63999999999999</v>
      </c>
    </row>
    <row r="4711" spans="7:14" x14ac:dyDescent="0.25">
      <c r="G4711" s="3">
        <v>41968</v>
      </c>
      <c r="H4711" t="s">
        <v>23</v>
      </c>
      <c r="I4711" t="s">
        <v>21</v>
      </c>
      <c r="J4711">
        <v>0.01</v>
      </c>
      <c r="K4711">
        <v>18</v>
      </c>
      <c r="L4711" s="13">
        <f>VLOOKUP(I4711,FormProductsTable[],2,0)*(1-FormTransactionsTable[[#This Row],[Discount]])</f>
        <v>24.75</v>
      </c>
      <c r="M4711" s="14" t="str">
        <f>VLOOKUP(H4711,FormSalesRepTable[],2,0)</f>
        <v>MidWest</v>
      </c>
      <c r="N4711" s="13">
        <f t="shared" si="75"/>
        <v>445.5</v>
      </c>
    </row>
    <row r="4712" spans="7:14" x14ac:dyDescent="0.25">
      <c r="G4712" s="3">
        <v>41985</v>
      </c>
      <c r="H4712" t="s">
        <v>49</v>
      </c>
      <c r="I4712" t="s">
        <v>24</v>
      </c>
      <c r="J4712">
        <v>0</v>
      </c>
      <c r="K4712">
        <v>3</v>
      </c>
      <c r="L4712" s="13">
        <f>VLOOKUP(I4712,FormProductsTable[],2,0)*(1-FormTransactionsTable[[#This Row],[Discount]])</f>
        <v>34</v>
      </c>
      <c r="M4712" s="14" t="str">
        <f>VLOOKUP(H4712,FormSalesRepTable[],2,0)</f>
        <v>MidWest</v>
      </c>
      <c r="N4712" s="13">
        <f t="shared" si="75"/>
        <v>102</v>
      </c>
    </row>
    <row r="4713" spans="7:14" x14ac:dyDescent="0.25">
      <c r="G4713" s="3">
        <v>41967</v>
      </c>
      <c r="H4713" t="s">
        <v>42</v>
      </c>
      <c r="I4713" t="s">
        <v>12</v>
      </c>
      <c r="J4713">
        <v>0</v>
      </c>
      <c r="K4713">
        <v>1</v>
      </c>
      <c r="L4713" s="13">
        <f>VLOOKUP(I4713,FormProductsTable[],2,0)*(1-FormTransactionsTable[[#This Row],[Discount]])</f>
        <v>22.95</v>
      </c>
      <c r="M4713" s="14" t="str">
        <f>VLOOKUP(H4713,FormSalesRepTable[],2,0)</f>
        <v>MidWest</v>
      </c>
      <c r="N4713" s="13">
        <f t="shared" si="75"/>
        <v>22.95</v>
      </c>
    </row>
    <row r="4714" spans="7:14" x14ac:dyDescent="0.25">
      <c r="G4714" s="3">
        <v>41611</v>
      </c>
      <c r="H4714" t="s">
        <v>54</v>
      </c>
      <c r="I4714" t="s">
        <v>12</v>
      </c>
      <c r="J4714">
        <v>0.01</v>
      </c>
      <c r="K4714">
        <v>3</v>
      </c>
      <c r="L4714" s="13">
        <f>VLOOKUP(I4714,FormProductsTable[],2,0)*(1-FormTransactionsTable[[#This Row],[Discount]])</f>
        <v>22.720499999999998</v>
      </c>
      <c r="M4714" s="14" t="str">
        <f>VLOOKUP(H4714,FormSalesRepTable[],2,0)</f>
        <v>South</v>
      </c>
      <c r="N4714" s="13">
        <f t="shared" si="75"/>
        <v>68.16</v>
      </c>
    </row>
    <row r="4715" spans="7:14" x14ac:dyDescent="0.25">
      <c r="G4715" s="3">
        <v>41982</v>
      </c>
      <c r="H4715" t="s">
        <v>31</v>
      </c>
      <c r="I4715" t="s">
        <v>24</v>
      </c>
      <c r="J4715">
        <v>0</v>
      </c>
      <c r="K4715">
        <v>1</v>
      </c>
      <c r="L4715" s="13">
        <f>VLOOKUP(I4715,FormProductsTable[],2,0)*(1-FormTransactionsTable[[#This Row],[Discount]])</f>
        <v>34</v>
      </c>
      <c r="M4715" s="14" t="str">
        <f>VLOOKUP(H4715,FormSalesRepTable[],2,0)</f>
        <v>West</v>
      </c>
      <c r="N4715" s="13">
        <f t="shared" si="75"/>
        <v>34</v>
      </c>
    </row>
    <row r="4716" spans="7:14" x14ac:dyDescent="0.25">
      <c r="G4716" s="3">
        <v>41620</v>
      </c>
      <c r="H4716" t="s">
        <v>39</v>
      </c>
      <c r="I4716" t="s">
        <v>12</v>
      </c>
      <c r="J4716">
        <v>0</v>
      </c>
      <c r="K4716">
        <v>2</v>
      </c>
      <c r="L4716" s="13">
        <f>VLOOKUP(I4716,FormProductsTable[],2,0)*(1-FormTransactionsTable[[#This Row],[Discount]])</f>
        <v>22.95</v>
      </c>
      <c r="M4716" s="14" t="str">
        <f>VLOOKUP(H4716,FormSalesRepTable[],2,0)</f>
        <v>East</v>
      </c>
      <c r="N4716" s="13">
        <f t="shared" si="75"/>
        <v>45.9</v>
      </c>
    </row>
    <row r="4717" spans="7:14" x14ac:dyDescent="0.25">
      <c r="G4717" s="3">
        <v>41985</v>
      </c>
      <c r="H4717" t="s">
        <v>28</v>
      </c>
      <c r="I4717" t="s">
        <v>24</v>
      </c>
      <c r="J4717">
        <v>0</v>
      </c>
      <c r="K4717">
        <v>3</v>
      </c>
      <c r="L4717" s="13">
        <f>VLOOKUP(I4717,FormProductsTable[],2,0)*(1-FormTransactionsTable[[#This Row],[Discount]])</f>
        <v>34</v>
      </c>
      <c r="M4717" s="14" t="str">
        <f>VLOOKUP(H4717,FormSalesRepTable[],2,0)</f>
        <v>MidWest</v>
      </c>
      <c r="N4717" s="13">
        <f t="shared" si="75"/>
        <v>102</v>
      </c>
    </row>
    <row r="4718" spans="7:14" x14ac:dyDescent="0.25">
      <c r="G4718" s="3">
        <v>41945</v>
      </c>
      <c r="H4718" t="s">
        <v>48</v>
      </c>
      <c r="I4718" t="s">
        <v>17</v>
      </c>
      <c r="J4718">
        <v>0.03</v>
      </c>
      <c r="K4718">
        <v>2</v>
      </c>
      <c r="L4718" s="13">
        <f>VLOOKUP(I4718,FormProductsTable[],2,0)*(1-FormTransactionsTable[[#This Row],[Discount]])</f>
        <v>22.261499999999998</v>
      </c>
      <c r="M4718" s="14" t="str">
        <f>VLOOKUP(H4718,FormSalesRepTable[],2,0)</f>
        <v>West</v>
      </c>
      <c r="N4718" s="13">
        <f t="shared" si="75"/>
        <v>44.52</v>
      </c>
    </row>
    <row r="4719" spans="7:14" x14ac:dyDescent="0.25">
      <c r="G4719" s="3">
        <v>41633</v>
      </c>
      <c r="H4719" t="s">
        <v>67</v>
      </c>
      <c r="I4719" t="s">
        <v>36</v>
      </c>
      <c r="J4719">
        <v>0.01</v>
      </c>
      <c r="K4719">
        <v>2</v>
      </c>
      <c r="L4719" s="13">
        <f>VLOOKUP(I4719,FormProductsTable[],2,0)*(1-FormTransactionsTable[[#This Row],[Discount]])</f>
        <v>24.75</v>
      </c>
      <c r="M4719" s="14" t="str">
        <f>VLOOKUP(H4719,FormSalesRepTable[],2,0)</f>
        <v>West</v>
      </c>
      <c r="N4719" s="13">
        <f t="shared" si="75"/>
        <v>49.5</v>
      </c>
    </row>
    <row r="4720" spans="7:14" x14ac:dyDescent="0.25">
      <c r="G4720" s="3">
        <v>41903</v>
      </c>
      <c r="H4720" t="s">
        <v>26</v>
      </c>
      <c r="I4720" t="s">
        <v>24</v>
      </c>
      <c r="J4720">
        <v>1.4999999999999999E-2</v>
      </c>
      <c r="K4720">
        <v>1</v>
      </c>
      <c r="L4720" s="13">
        <f>VLOOKUP(I4720,FormProductsTable[],2,0)*(1-FormTransactionsTable[[#This Row],[Discount]])</f>
        <v>33.49</v>
      </c>
      <c r="M4720" s="14" t="str">
        <f>VLOOKUP(H4720,FormSalesRepTable[],2,0)</f>
        <v>MidWest</v>
      </c>
      <c r="N4720" s="13">
        <f t="shared" si="75"/>
        <v>33.49</v>
      </c>
    </row>
    <row r="4721" spans="7:14" x14ac:dyDescent="0.25">
      <c r="G4721" s="3">
        <v>41443</v>
      </c>
      <c r="H4721" t="s">
        <v>43</v>
      </c>
      <c r="I4721" t="s">
        <v>17</v>
      </c>
      <c r="J4721">
        <v>0.02</v>
      </c>
      <c r="K4721">
        <v>2</v>
      </c>
      <c r="L4721" s="13">
        <f>VLOOKUP(I4721,FormProductsTable[],2,0)*(1-FormTransactionsTable[[#This Row],[Discount]])</f>
        <v>22.491</v>
      </c>
      <c r="M4721" s="14" t="str">
        <f>VLOOKUP(H4721,FormSalesRepTable[],2,0)</f>
        <v>MidWest</v>
      </c>
      <c r="N4721" s="13">
        <f t="shared" si="75"/>
        <v>44.98</v>
      </c>
    </row>
    <row r="4722" spans="7:14" x14ac:dyDescent="0.25">
      <c r="G4722" s="3">
        <v>41592</v>
      </c>
      <c r="H4722" t="s">
        <v>93</v>
      </c>
      <c r="I4722" t="s">
        <v>41</v>
      </c>
      <c r="J4722">
        <v>1.4999999999999999E-2</v>
      </c>
      <c r="K4722">
        <v>1</v>
      </c>
      <c r="L4722" s="13">
        <f>VLOOKUP(I4722,FormProductsTable[],2,0)*(1-FormTransactionsTable[[#This Row],[Discount]])</f>
        <v>18.715</v>
      </c>
      <c r="M4722" s="14" t="str">
        <f>VLOOKUP(H4722,FormSalesRepTable[],2,0)</f>
        <v>MidWest</v>
      </c>
      <c r="N4722" s="13">
        <f t="shared" si="75"/>
        <v>18.72</v>
      </c>
    </row>
    <row r="4723" spans="7:14" x14ac:dyDescent="0.25">
      <c r="G4723" s="3">
        <v>41626</v>
      </c>
      <c r="H4723" t="s">
        <v>77</v>
      </c>
      <c r="I4723" t="s">
        <v>21</v>
      </c>
      <c r="J4723">
        <v>0</v>
      </c>
      <c r="K4723">
        <v>3</v>
      </c>
      <c r="L4723" s="13">
        <f>VLOOKUP(I4723,FormProductsTable[],2,0)*(1-FormTransactionsTable[[#This Row],[Discount]])</f>
        <v>25</v>
      </c>
      <c r="M4723" s="14" t="str">
        <f>VLOOKUP(H4723,FormSalesRepTable[],2,0)</f>
        <v>West</v>
      </c>
      <c r="N4723" s="13">
        <f t="shared" si="75"/>
        <v>75</v>
      </c>
    </row>
    <row r="4724" spans="7:14" x14ac:dyDescent="0.25">
      <c r="G4724" s="3">
        <v>41960</v>
      </c>
      <c r="H4724" t="s">
        <v>93</v>
      </c>
      <c r="I4724" t="s">
        <v>33</v>
      </c>
      <c r="J4724">
        <v>1.4999999999999999E-2</v>
      </c>
      <c r="K4724">
        <v>1</v>
      </c>
      <c r="L4724" s="13">
        <f>VLOOKUP(I4724,FormProductsTable[],2,0)*(1-FormTransactionsTable[[#This Row],[Discount]])</f>
        <v>23.147500000000001</v>
      </c>
      <c r="M4724" s="14" t="str">
        <f>VLOOKUP(H4724,FormSalesRepTable[],2,0)</f>
        <v>MidWest</v>
      </c>
      <c r="N4724" s="13">
        <f t="shared" si="75"/>
        <v>23.15</v>
      </c>
    </row>
    <row r="4725" spans="7:14" x14ac:dyDescent="0.25">
      <c r="G4725" s="3">
        <v>41961</v>
      </c>
      <c r="H4725" t="s">
        <v>13</v>
      </c>
      <c r="I4725" t="s">
        <v>36</v>
      </c>
      <c r="J4725">
        <v>0.01</v>
      </c>
      <c r="K4725">
        <v>1</v>
      </c>
      <c r="L4725" s="13">
        <f>VLOOKUP(I4725,FormProductsTable[],2,0)*(1-FormTransactionsTable[[#This Row],[Discount]])</f>
        <v>24.75</v>
      </c>
      <c r="M4725" s="14" t="str">
        <f>VLOOKUP(H4725,FormSalesRepTable[],2,0)</f>
        <v>West</v>
      </c>
      <c r="N4725" s="13">
        <f t="shared" si="75"/>
        <v>24.75</v>
      </c>
    </row>
    <row r="4726" spans="7:14" x14ac:dyDescent="0.25">
      <c r="G4726" s="3">
        <v>41579</v>
      </c>
      <c r="H4726" t="s">
        <v>57</v>
      </c>
      <c r="I4726" t="s">
        <v>24</v>
      </c>
      <c r="J4726">
        <v>0.02</v>
      </c>
      <c r="K4726">
        <v>1</v>
      </c>
      <c r="L4726" s="13">
        <f>VLOOKUP(I4726,FormProductsTable[],2,0)*(1-FormTransactionsTable[[#This Row],[Discount]])</f>
        <v>33.32</v>
      </c>
      <c r="M4726" s="14" t="str">
        <f>VLOOKUP(H4726,FormSalesRepTable[],2,0)</f>
        <v>East</v>
      </c>
      <c r="N4726" s="13">
        <f t="shared" si="75"/>
        <v>33.32</v>
      </c>
    </row>
    <row r="4727" spans="7:14" x14ac:dyDescent="0.25">
      <c r="G4727" s="3">
        <v>41994</v>
      </c>
      <c r="H4727" t="s">
        <v>53</v>
      </c>
      <c r="I4727" t="s">
        <v>16</v>
      </c>
      <c r="J4727">
        <v>0</v>
      </c>
      <c r="K4727">
        <v>1</v>
      </c>
      <c r="L4727" s="13">
        <f>VLOOKUP(I4727,FormProductsTable[],2,0)*(1-FormTransactionsTable[[#This Row],[Discount]])</f>
        <v>19.95</v>
      </c>
      <c r="M4727" s="14" t="str">
        <f>VLOOKUP(H4727,FormSalesRepTable[],2,0)</f>
        <v>East</v>
      </c>
      <c r="N4727" s="13">
        <f t="shared" si="75"/>
        <v>19.95</v>
      </c>
    </row>
    <row r="4728" spans="7:14" x14ac:dyDescent="0.25">
      <c r="G4728" s="3">
        <v>41583</v>
      </c>
      <c r="H4728" t="s">
        <v>70</v>
      </c>
      <c r="I4728" t="s">
        <v>11</v>
      </c>
      <c r="J4728">
        <v>0</v>
      </c>
      <c r="K4728">
        <v>3</v>
      </c>
      <c r="L4728" s="13">
        <f>VLOOKUP(I4728,FormProductsTable[],2,0)*(1-FormTransactionsTable[[#This Row],[Discount]])</f>
        <v>79.95</v>
      </c>
      <c r="M4728" s="14" t="str">
        <f>VLOOKUP(H4728,FormSalesRepTable[],2,0)</f>
        <v>MidWest</v>
      </c>
      <c r="N4728" s="13">
        <f t="shared" si="75"/>
        <v>239.85</v>
      </c>
    </row>
    <row r="4729" spans="7:14" x14ac:dyDescent="0.25">
      <c r="G4729" s="3">
        <v>41436</v>
      </c>
      <c r="H4729" t="s">
        <v>84</v>
      </c>
      <c r="I4729" t="s">
        <v>21</v>
      </c>
      <c r="J4729">
        <v>0.03</v>
      </c>
      <c r="K4729">
        <v>1</v>
      </c>
      <c r="L4729" s="13">
        <f>VLOOKUP(I4729,FormProductsTable[],2,0)*(1-FormTransactionsTable[[#This Row],[Discount]])</f>
        <v>24.25</v>
      </c>
      <c r="M4729" s="14" t="str">
        <f>VLOOKUP(H4729,FormSalesRepTable[],2,0)</f>
        <v>West</v>
      </c>
      <c r="N4729" s="13">
        <f t="shared" si="75"/>
        <v>24.25</v>
      </c>
    </row>
    <row r="4730" spans="7:14" x14ac:dyDescent="0.25">
      <c r="G4730" s="3">
        <v>41580</v>
      </c>
      <c r="H4730" t="s">
        <v>58</v>
      </c>
      <c r="I4730" t="s">
        <v>12</v>
      </c>
      <c r="J4730">
        <v>0.01</v>
      </c>
      <c r="K4730">
        <v>3</v>
      </c>
      <c r="L4730" s="13">
        <f>VLOOKUP(I4730,FormProductsTable[],2,0)*(1-FormTransactionsTable[[#This Row],[Discount]])</f>
        <v>22.720499999999998</v>
      </c>
      <c r="M4730" s="14" t="str">
        <f>VLOOKUP(H4730,FormSalesRepTable[],2,0)</f>
        <v>East</v>
      </c>
      <c r="N4730" s="13">
        <f t="shared" si="75"/>
        <v>68.16</v>
      </c>
    </row>
    <row r="4731" spans="7:14" x14ac:dyDescent="0.25">
      <c r="G4731" s="3">
        <v>41984</v>
      </c>
      <c r="H4731" t="s">
        <v>72</v>
      </c>
      <c r="I4731" t="s">
        <v>36</v>
      </c>
      <c r="J4731">
        <v>0</v>
      </c>
      <c r="K4731">
        <v>6</v>
      </c>
      <c r="L4731" s="13">
        <f>VLOOKUP(I4731,FormProductsTable[],2,0)*(1-FormTransactionsTable[[#This Row],[Discount]])</f>
        <v>25</v>
      </c>
      <c r="M4731" s="14" t="str">
        <f>VLOOKUP(H4731,FormSalesRepTable[],2,0)</f>
        <v>West</v>
      </c>
      <c r="N4731" s="13">
        <f t="shared" si="75"/>
        <v>150</v>
      </c>
    </row>
    <row r="4732" spans="7:14" x14ac:dyDescent="0.25">
      <c r="G4732" s="3">
        <v>41332</v>
      </c>
      <c r="H4732" t="s">
        <v>73</v>
      </c>
      <c r="I4732" t="s">
        <v>36</v>
      </c>
      <c r="J4732">
        <v>0.03</v>
      </c>
      <c r="K4732">
        <v>2</v>
      </c>
      <c r="L4732" s="13">
        <f>VLOOKUP(I4732,FormProductsTable[],2,0)*(1-FormTransactionsTable[[#This Row],[Discount]])</f>
        <v>24.25</v>
      </c>
      <c r="M4732" s="14" t="str">
        <f>VLOOKUP(H4732,FormSalesRepTable[],2,0)</f>
        <v>MidWest</v>
      </c>
      <c r="N4732" s="13">
        <f t="shared" si="75"/>
        <v>48.5</v>
      </c>
    </row>
    <row r="4733" spans="7:14" x14ac:dyDescent="0.25">
      <c r="G4733" s="3">
        <v>41626</v>
      </c>
      <c r="H4733" t="s">
        <v>70</v>
      </c>
      <c r="I4733" t="s">
        <v>36</v>
      </c>
      <c r="J4733">
        <v>0</v>
      </c>
      <c r="K4733">
        <v>2</v>
      </c>
      <c r="L4733" s="13">
        <f>VLOOKUP(I4733,FormProductsTable[],2,0)*(1-FormTransactionsTable[[#This Row],[Discount]])</f>
        <v>25</v>
      </c>
      <c r="M4733" s="14" t="str">
        <f>VLOOKUP(H4733,FormSalesRepTable[],2,0)</f>
        <v>MidWest</v>
      </c>
      <c r="N4733" s="13">
        <f t="shared" si="75"/>
        <v>50</v>
      </c>
    </row>
    <row r="4734" spans="7:14" x14ac:dyDescent="0.25">
      <c r="G4734" s="3">
        <v>41624</v>
      </c>
      <c r="H4734" t="s">
        <v>29</v>
      </c>
      <c r="I4734" t="s">
        <v>16</v>
      </c>
      <c r="J4734">
        <v>0</v>
      </c>
      <c r="K4734">
        <v>1</v>
      </c>
      <c r="L4734" s="13">
        <f>VLOOKUP(I4734,FormProductsTable[],2,0)*(1-FormTransactionsTable[[#This Row],[Discount]])</f>
        <v>19.95</v>
      </c>
      <c r="M4734" s="14" t="str">
        <f>VLOOKUP(H4734,FormSalesRepTable[],2,0)</f>
        <v>East</v>
      </c>
      <c r="N4734" s="13">
        <f t="shared" si="75"/>
        <v>19.95</v>
      </c>
    </row>
    <row r="4735" spans="7:14" x14ac:dyDescent="0.25">
      <c r="G4735" s="3">
        <v>42004</v>
      </c>
      <c r="H4735" t="s">
        <v>63</v>
      </c>
      <c r="I4735" t="s">
        <v>36</v>
      </c>
      <c r="J4735">
        <v>0</v>
      </c>
      <c r="K4735">
        <v>1</v>
      </c>
      <c r="L4735" s="13">
        <f>VLOOKUP(I4735,FormProductsTable[],2,0)*(1-FormTransactionsTable[[#This Row],[Discount]])</f>
        <v>25</v>
      </c>
      <c r="M4735" s="14" t="str">
        <f>VLOOKUP(H4735,FormSalesRepTable[],2,0)</f>
        <v>MidWest</v>
      </c>
      <c r="N4735" s="13">
        <f t="shared" si="75"/>
        <v>25</v>
      </c>
    </row>
    <row r="4736" spans="7:14" x14ac:dyDescent="0.25">
      <c r="G4736" s="3">
        <v>41919</v>
      </c>
      <c r="H4736" t="s">
        <v>51</v>
      </c>
      <c r="I4736" t="s">
        <v>36</v>
      </c>
      <c r="J4736">
        <v>0</v>
      </c>
      <c r="K4736">
        <v>1</v>
      </c>
      <c r="L4736" s="13">
        <f>VLOOKUP(I4736,FormProductsTable[],2,0)*(1-FormTransactionsTable[[#This Row],[Discount]])</f>
        <v>25</v>
      </c>
      <c r="M4736" s="14" t="str">
        <f>VLOOKUP(H4736,FormSalesRepTable[],2,0)</f>
        <v>South</v>
      </c>
      <c r="N4736" s="13">
        <f t="shared" si="75"/>
        <v>25</v>
      </c>
    </row>
    <row r="4737" spans="7:14" x14ac:dyDescent="0.25">
      <c r="G4737" s="3">
        <v>41362</v>
      </c>
      <c r="H4737" t="s">
        <v>89</v>
      </c>
      <c r="I4737" t="s">
        <v>12</v>
      </c>
      <c r="J4737">
        <v>0.01</v>
      </c>
      <c r="K4737">
        <v>3</v>
      </c>
      <c r="L4737" s="13">
        <f>VLOOKUP(I4737,FormProductsTable[],2,0)*(1-FormTransactionsTable[[#This Row],[Discount]])</f>
        <v>22.720499999999998</v>
      </c>
      <c r="M4737" s="14" t="str">
        <f>VLOOKUP(H4737,FormSalesRepTable[],2,0)</f>
        <v>West</v>
      </c>
      <c r="N4737" s="13">
        <f t="shared" si="75"/>
        <v>68.16</v>
      </c>
    </row>
    <row r="4738" spans="7:14" x14ac:dyDescent="0.25">
      <c r="G4738" s="3">
        <v>42001</v>
      </c>
      <c r="H4738" t="s">
        <v>85</v>
      </c>
      <c r="I4738" t="s">
        <v>21</v>
      </c>
      <c r="J4738">
        <v>1.4999999999999999E-2</v>
      </c>
      <c r="K4738">
        <v>2</v>
      </c>
      <c r="L4738" s="13">
        <f>VLOOKUP(I4738,FormProductsTable[],2,0)*(1-FormTransactionsTable[[#This Row],[Discount]])</f>
        <v>24.625</v>
      </c>
      <c r="M4738" s="14" t="str">
        <f>VLOOKUP(H4738,FormSalesRepTable[],2,0)</f>
        <v>West</v>
      </c>
      <c r="N4738" s="13">
        <f t="shared" si="75"/>
        <v>49.25</v>
      </c>
    </row>
    <row r="4739" spans="7:14" x14ac:dyDescent="0.25">
      <c r="G4739" s="3">
        <v>41304</v>
      </c>
      <c r="H4739" t="s">
        <v>42</v>
      </c>
      <c r="I4739" t="s">
        <v>24</v>
      </c>
      <c r="J4739">
        <v>0.03</v>
      </c>
      <c r="K4739">
        <v>3</v>
      </c>
      <c r="L4739" s="13">
        <f>VLOOKUP(I4739,FormProductsTable[],2,0)*(1-FormTransactionsTable[[#This Row],[Discount]])</f>
        <v>32.979999999999997</v>
      </c>
      <c r="M4739" s="14" t="str">
        <f>VLOOKUP(H4739,FormSalesRepTable[],2,0)</f>
        <v>MidWest</v>
      </c>
      <c r="N4739" s="13">
        <f t="shared" ref="N4739:N4802" si="76">ROUND(L4739*K4739,2)</f>
        <v>98.94</v>
      </c>
    </row>
    <row r="4740" spans="7:14" x14ac:dyDescent="0.25">
      <c r="G4740" s="3">
        <v>41727</v>
      </c>
      <c r="H4740" t="s">
        <v>63</v>
      </c>
      <c r="I4740" t="s">
        <v>12</v>
      </c>
      <c r="J4740">
        <v>1.4999999999999999E-2</v>
      </c>
      <c r="K4740">
        <v>2</v>
      </c>
      <c r="L4740" s="13">
        <f>VLOOKUP(I4740,FormProductsTable[],2,0)*(1-FormTransactionsTable[[#This Row],[Discount]])</f>
        <v>22.60575</v>
      </c>
      <c r="M4740" s="14" t="str">
        <f>VLOOKUP(H4740,FormSalesRepTable[],2,0)</f>
        <v>MidWest</v>
      </c>
      <c r="N4740" s="13">
        <f t="shared" si="76"/>
        <v>45.21</v>
      </c>
    </row>
    <row r="4741" spans="7:14" x14ac:dyDescent="0.25">
      <c r="G4741" s="3">
        <v>41356</v>
      </c>
      <c r="H4741" t="s">
        <v>28</v>
      </c>
      <c r="I4741" t="s">
        <v>7</v>
      </c>
      <c r="J4741">
        <v>0.01</v>
      </c>
      <c r="K4741">
        <v>2</v>
      </c>
      <c r="L4741" s="13">
        <f>VLOOKUP(I4741,FormProductsTable[],2,0)*(1-FormTransactionsTable[[#This Row],[Discount]])</f>
        <v>20.79</v>
      </c>
      <c r="M4741" s="14" t="str">
        <f>VLOOKUP(H4741,FormSalesRepTable[],2,0)</f>
        <v>MidWest</v>
      </c>
      <c r="N4741" s="13">
        <f t="shared" si="76"/>
        <v>41.58</v>
      </c>
    </row>
    <row r="4742" spans="7:14" x14ac:dyDescent="0.25">
      <c r="G4742" s="3">
        <v>41600</v>
      </c>
      <c r="H4742" t="s">
        <v>87</v>
      </c>
      <c r="I4742" t="s">
        <v>17</v>
      </c>
      <c r="J4742">
        <v>0.01</v>
      </c>
      <c r="K4742">
        <v>2</v>
      </c>
      <c r="L4742" s="13">
        <f>VLOOKUP(I4742,FormProductsTable[],2,0)*(1-FormTransactionsTable[[#This Row],[Discount]])</f>
        <v>22.720499999999998</v>
      </c>
      <c r="M4742" s="14" t="str">
        <f>VLOOKUP(H4742,FormSalesRepTable[],2,0)</f>
        <v>MidWest</v>
      </c>
      <c r="N4742" s="13">
        <f t="shared" si="76"/>
        <v>45.44</v>
      </c>
    </row>
    <row r="4743" spans="7:14" x14ac:dyDescent="0.25">
      <c r="G4743" s="3">
        <v>41603</v>
      </c>
      <c r="H4743" t="s">
        <v>22</v>
      </c>
      <c r="I4743" t="s">
        <v>16</v>
      </c>
      <c r="J4743">
        <v>0.01</v>
      </c>
      <c r="K4743">
        <v>3</v>
      </c>
      <c r="L4743" s="13">
        <f>VLOOKUP(I4743,FormProductsTable[],2,0)*(1-FormTransactionsTable[[#This Row],[Discount]])</f>
        <v>19.750499999999999</v>
      </c>
      <c r="M4743" s="14" t="str">
        <f>VLOOKUP(H4743,FormSalesRepTable[],2,0)</f>
        <v>East</v>
      </c>
      <c r="N4743" s="13">
        <f t="shared" si="76"/>
        <v>59.25</v>
      </c>
    </row>
    <row r="4744" spans="7:14" x14ac:dyDescent="0.25">
      <c r="G4744" s="3">
        <v>41965</v>
      </c>
      <c r="H4744" t="s">
        <v>94</v>
      </c>
      <c r="I4744" t="s">
        <v>21</v>
      </c>
      <c r="J4744">
        <v>0</v>
      </c>
      <c r="K4744">
        <v>3</v>
      </c>
      <c r="L4744" s="13">
        <f>VLOOKUP(I4744,FormProductsTable[],2,0)*(1-FormTransactionsTable[[#This Row],[Discount]])</f>
        <v>25</v>
      </c>
      <c r="M4744" s="14" t="str">
        <f>VLOOKUP(H4744,FormSalesRepTable[],2,0)</f>
        <v>South</v>
      </c>
      <c r="N4744" s="13">
        <f t="shared" si="76"/>
        <v>75</v>
      </c>
    </row>
    <row r="4745" spans="7:14" x14ac:dyDescent="0.25">
      <c r="G4745" s="3">
        <v>41404</v>
      </c>
      <c r="H4745" t="s">
        <v>73</v>
      </c>
      <c r="I4745" t="s">
        <v>36</v>
      </c>
      <c r="J4745">
        <v>0</v>
      </c>
      <c r="K4745">
        <v>2</v>
      </c>
      <c r="L4745" s="13">
        <f>VLOOKUP(I4745,FormProductsTable[],2,0)*(1-FormTransactionsTable[[#This Row],[Discount]])</f>
        <v>25</v>
      </c>
      <c r="M4745" s="14" t="str">
        <f>VLOOKUP(H4745,FormSalesRepTable[],2,0)</f>
        <v>MidWest</v>
      </c>
      <c r="N4745" s="13">
        <f t="shared" si="76"/>
        <v>50</v>
      </c>
    </row>
    <row r="4746" spans="7:14" x14ac:dyDescent="0.25">
      <c r="G4746" s="3">
        <v>41592</v>
      </c>
      <c r="H4746" t="s">
        <v>58</v>
      </c>
      <c r="I4746" t="s">
        <v>16</v>
      </c>
      <c r="J4746">
        <v>0</v>
      </c>
      <c r="K4746">
        <v>3</v>
      </c>
      <c r="L4746" s="13">
        <f>VLOOKUP(I4746,FormProductsTable[],2,0)*(1-FormTransactionsTable[[#This Row],[Discount]])</f>
        <v>19.95</v>
      </c>
      <c r="M4746" s="14" t="str">
        <f>VLOOKUP(H4746,FormSalesRepTable[],2,0)</f>
        <v>East</v>
      </c>
      <c r="N4746" s="13">
        <f t="shared" si="76"/>
        <v>59.85</v>
      </c>
    </row>
    <row r="4747" spans="7:14" x14ac:dyDescent="0.25">
      <c r="G4747" s="3">
        <v>41632</v>
      </c>
      <c r="H4747" t="s">
        <v>74</v>
      </c>
      <c r="I4747" t="s">
        <v>17</v>
      </c>
      <c r="J4747">
        <v>1.4999999999999999E-2</v>
      </c>
      <c r="K4747">
        <v>3</v>
      </c>
      <c r="L4747" s="13">
        <f>VLOOKUP(I4747,FormProductsTable[],2,0)*(1-FormTransactionsTable[[#This Row],[Discount]])</f>
        <v>22.60575</v>
      </c>
      <c r="M4747" s="14" t="str">
        <f>VLOOKUP(H4747,FormSalesRepTable[],2,0)</f>
        <v>West</v>
      </c>
      <c r="N4747" s="13">
        <f t="shared" si="76"/>
        <v>67.819999999999993</v>
      </c>
    </row>
    <row r="4748" spans="7:14" x14ac:dyDescent="0.25">
      <c r="G4748" s="3">
        <v>41946</v>
      </c>
      <c r="H4748" t="s">
        <v>75</v>
      </c>
      <c r="I4748" t="s">
        <v>12</v>
      </c>
      <c r="J4748">
        <v>0</v>
      </c>
      <c r="K4748">
        <v>19</v>
      </c>
      <c r="L4748" s="13">
        <f>VLOOKUP(I4748,FormProductsTable[],2,0)*(1-FormTransactionsTable[[#This Row],[Discount]])</f>
        <v>22.95</v>
      </c>
      <c r="M4748" s="14" t="str">
        <f>VLOOKUP(H4748,FormSalesRepTable[],2,0)</f>
        <v>MidWest</v>
      </c>
      <c r="N4748" s="13">
        <f t="shared" si="76"/>
        <v>436.05</v>
      </c>
    </row>
    <row r="4749" spans="7:14" x14ac:dyDescent="0.25">
      <c r="G4749" s="3">
        <v>41586</v>
      </c>
      <c r="H4749" t="s">
        <v>85</v>
      </c>
      <c r="I4749" t="s">
        <v>16</v>
      </c>
      <c r="J4749">
        <v>0</v>
      </c>
      <c r="K4749">
        <v>2</v>
      </c>
      <c r="L4749" s="13">
        <f>VLOOKUP(I4749,FormProductsTable[],2,0)*(1-FormTransactionsTable[[#This Row],[Discount]])</f>
        <v>19.95</v>
      </c>
      <c r="M4749" s="14" t="str">
        <f>VLOOKUP(H4749,FormSalesRepTable[],2,0)</f>
        <v>West</v>
      </c>
      <c r="N4749" s="13">
        <f t="shared" si="76"/>
        <v>39.9</v>
      </c>
    </row>
    <row r="4750" spans="7:14" x14ac:dyDescent="0.25">
      <c r="G4750" s="3">
        <v>41994</v>
      </c>
      <c r="H4750" t="s">
        <v>81</v>
      </c>
      <c r="I4750" t="s">
        <v>36</v>
      </c>
      <c r="J4750">
        <v>0</v>
      </c>
      <c r="K4750">
        <v>3</v>
      </c>
      <c r="L4750" s="13">
        <f>VLOOKUP(I4750,FormProductsTable[],2,0)*(1-FormTransactionsTable[[#This Row],[Discount]])</f>
        <v>25</v>
      </c>
      <c r="M4750" s="14" t="str">
        <f>VLOOKUP(H4750,FormSalesRepTable[],2,0)</f>
        <v>West</v>
      </c>
      <c r="N4750" s="13">
        <f t="shared" si="76"/>
        <v>75</v>
      </c>
    </row>
    <row r="4751" spans="7:14" x14ac:dyDescent="0.25">
      <c r="G4751" s="3">
        <v>41948</v>
      </c>
      <c r="H4751" t="s">
        <v>40</v>
      </c>
      <c r="I4751" t="s">
        <v>17</v>
      </c>
      <c r="J4751">
        <v>0</v>
      </c>
      <c r="K4751">
        <v>4</v>
      </c>
      <c r="L4751" s="13">
        <f>VLOOKUP(I4751,FormProductsTable[],2,0)*(1-FormTransactionsTable[[#This Row],[Discount]])</f>
        <v>22.95</v>
      </c>
      <c r="M4751" s="14" t="str">
        <f>VLOOKUP(H4751,FormSalesRepTable[],2,0)</f>
        <v>South</v>
      </c>
      <c r="N4751" s="13">
        <f t="shared" si="76"/>
        <v>91.8</v>
      </c>
    </row>
    <row r="4752" spans="7:14" x14ac:dyDescent="0.25">
      <c r="G4752" s="3">
        <v>41588</v>
      </c>
      <c r="H4752" t="s">
        <v>23</v>
      </c>
      <c r="I4752" t="s">
        <v>27</v>
      </c>
      <c r="J4752">
        <v>0</v>
      </c>
      <c r="K4752">
        <v>20</v>
      </c>
      <c r="L4752" s="13">
        <f>VLOOKUP(I4752,FormProductsTable[],2,0)*(1-FormTransactionsTable[[#This Row],[Discount]])</f>
        <v>27.5</v>
      </c>
      <c r="M4752" s="14" t="str">
        <f>VLOOKUP(H4752,FormSalesRepTable[],2,0)</f>
        <v>MidWest</v>
      </c>
      <c r="N4752" s="13">
        <f t="shared" si="76"/>
        <v>550</v>
      </c>
    </row>
    <row r="4753" spans="7:14" x14ac:dyDescent="0.25">
      <c r="G4753" s="3">
        <v>41992</v>
      </c>
      <c r="H4753" t="s">
        <v>71</v>
      </c>
      <c r="I4753" t="s">
        <v>17</v>
      </c>
      <c r="J4753">
        <v>0.03</v>
      </c>
      <c r="K4753">
        <v>11</v>
      </c>
      <c r="L4753" s="13">
        <f>VLOOKUP(I4753,FormProductsTable[],2,0)*(1-FormTransactionsTable[[#This Row],[Discount]])</f>
        <v>22.261499999999998</v>
      </c>
      <c r="M4753" s="14" t="str">
        <f>VLOOKUP(H4753,FormSalesRepTable[],2,0)</f>
        <v>East</v>
      </c>
      <c r="N4753" s="13">
        <f t="shared" si="76"/>
        <v>244.88</v>
      </c>
    </row>
    <row r="4754" spans="7:14" x14ac:dyDescent="0.25">
      <c r="G4754" s="3">
        <v>41597</v>
      </c>
      <c r="H4754" t="s">
        <v>65</v>
      </c>
      <c r="I4754" t="s">
        <v>16</v>
      </c>
      <c r="J4754">
        <v>0</v>
      </c>
      <c r="K4754">
        <v>3</v>
      </c>
      <c r="L4754" s="13">
        <f>VLOOKUP(I4754,FormProductsTable[],2,0)*(1-FormTransactionsTable[[#This Row],[Discount]])</f>
        <v>19.95</v>
      </c>
      <c r="M4754" s="14" t="str">
        <f>VLOOKUP(H4754,FormSalesRepTable[],2,0)</f>
        <v>MidWest</v>
      </c>
      <c r="N4754" s="13">
        <f t="shared" si="76"/>
        <v>59.85</v>
      </c>
    </row>
    <row r="4755" spans="7:14" x14ac:dyDescent="0.25">
      <c r="G4755" s="3">
        <v>41602</v>
      </c>
      <c r="H4755" t="s">
        <v>26</v>
      </c>
      <c r="I4755" t="s">
        <v>7</v>
      </c>
      <c r="J4755">
        <v>0</v>
      </c>
      <c r="K4755">
        <v>2</v>
      </c>
      <c r="L4755" s="13">
        <f>VLOOKUP(I4755,FormProductsTable[],2,0)*(1-FormTransactionsTable[[#This Row],[Discount]])</f>
        <v>21</v>
      </c>
      <c r="M4755" s="14" t="str">
        <f>VLOOKUP(H4755,FormSalesRepTable[],2,0)</f>
        <v>MidWest</v>
      </c>
      <c r="N4755" s="13">
        <f t="shared" si="76"/>
        <v>42</v>
      </c>
    </row>
    <row r="4756" spans="7:14" x14ac:dyDescent="0.25">
      <c r="G4756" s="3">
        <v>41330</v>
      </c>
      <c r="H4756" t="s">
        <v>62</v>
      </c>
      <c r="I4756" t="s">
        <v>36</v>
      </c>
      <c r="J4756">
        <v>0</v>
      </c>
      <c r="K4756">
        <v>3</v>
      </c>
      <c r="L4756" s="13">
        <f>VLOOKUP(I4756,FormProductsTable[],2,0)*(1-FormTransactionsTable[[#This Row],[Discount]])</f>
        <v>25</v>
      </c>
      <c r="M4756" s="14" t="str">
        <f>VLOOKUP(H4756,FormSalesRepTable[],2,0)</f>
        <v>MidWest</v>
      </c>
      <c r="N4756" s="13">
        <f t="shared" si="76"/>
        <v>75</v>
      </c>
    </row>
    <row r="4757" spans="7:14" x14ac:dyDescent="0.25">
      <c r="G4757" s="3">
        <v>41971</v>
      </c>
      <c r="H4757" t="s">
        <v>20</v>
      </c>
      <c r="I4757" t="s">
        <v>17</v>
      </c>
      <c r="J4757">
        <v>0</v>
      </c>
      <c r="K4757">
        <v>2</v>
      </c>
      <c r="L4757" s="13">
        <f>VLOOKUP(I4757,FormProductsTable[],2,0)*(1-FormTransactionsTable[[#This Row],[Discount]])</f>
        <v>22.95</v>
      </c>
      <c r="M4757" s="14" t="str">
        <f>VLOOKUP(H4757,FormSalesRepTable[],2,0)</f>
        <v>West</v>
      </c>
      <c r="N4757" s="13">
        <f t="shared" si="76"/>
        <v>45.9</v>
      </c>
    </row>
    <row r="4758" spans="7:14" x14ac:dyDescent="0.25">
      <c r="G4758" s="3">
        <v>41966</v>
      </c>
      <c r="H4758" t="s">
        <v>81</v>
      </c>
      <c r="I4758" t="s">
        <v>7</v>
      </c>
      <c r="J4758">
        <v>0</v>
      </c>
      <c r="K4758">
        <v>12</v>
      </c>
      <c r="L4758" s="13">
        <f>VLOOKUP(I4758,FormProductsTable[],2,0)*(1-FormTransactionsTable[[#This Row],[Discount]])</f>
        <v>21</v>
      </c>
      <c r="M4758" s="14" t="str">
        <f>VLOOKUP(H4758,FormSalesRepTable[],2,0)</f>
        <v>West</v>
      </c>
      <c r="N4758" s="13">
        <f t="shared" si="76"/>
        <v>252</v>
      </c>
    </row>
    <row r="4759" spans="7:14" x14ac:dyDescent="0.25">
      <c r="G4759" s="3">
        <v>41592</v>
      </c>
      <c r="H4759" t="s">
        <v>77</v>
      </c>
      <c r="I4759" t="s">
        <v>30</v>
      </c>
      <c r="J4759">
        <v>0</v>
      </c>
      <c r="K4759">
        <v>3</v>
      </c>
      <c r="L4759" s="13">
        <f>VLOOKUP(I4759,FormProductsTable[],2,0)*(1-FormTransactionsTable[[#This Row],[Discount]])</f>
        <v>30</v>
      </c>
      <c r="M4759" s="14" t="str">
        <f>VLOOKUP(H4759,FormSalesRepTable[],2,0)</f>
        <v>West</v>
      </c>
      <c r="N4759" s="13">
        <f t="shared" si="76"/>
        <v>90</v>
      </c>
    </row>
    <row r="4760" spans="7:14" x14ac:dyDescent="0.25">
      <c r="G4760" s="3">
        <v>41963</v>
      </c>
      <c r="H4760" t="s">
        <v>37</v>
      </c>
      <c r="I4760" t="s">
        <v>33</v>
      </c>
      <c r="J4760">
        <v>2.5000000000000001E-2</v>
      </c>
      <c r="K4760">
        <v>3</v>
      </c>
      <c r="L4760" s="13">
        <f>VLOOKUP(I4760,FormProductsTable[],2,0)*(1-FormTransactionsTable[[#This Row],[Discount]])</f>
        <v>22.912499999999998</v>
      </c>
      <c r="M4760" s="14" t="str">
        <f>VLOOKUP(H4760,FormSalesRepTable[],2,0)</f>
        <v>South</v>
      </c>
      <c r="N4760" s="13">
        <f t="shared" si="76"/>
        <v>68.739999999999995</v>
      </c>
    </row>
    <row r="4761" spans="7:14" x14ac:dyDescent="0.25">
      <c r="G4761" s="3">
        <v>41628</v>
      </c>
      <c r="H4761" t="s">
        <v>62</v>
      </c>
      <c r="I4761" t="s">
        <v>16</v>
      </c>
      <c r="J4761">
        <v>0</v>
      </c>
      <c r="K4761">
        <v>2</v>
      </c>
      <c r="L4761" s="13">
        <f>VLOOKUP(I4761,FormProductsTable[],2,0)*(1-FormTransactionsTable[[#This Row],[Discount]])</f>
        <v>19.95</v>
      </c>
      <c r="M4761" s="14" t="str">
        <f>VLOOKUP(H4761,FormSalesRepTable[],2,0)</f>
        <v>MidWest</v>
      </c>
      <c r="N4761" s="13">
        <f t="shared" si="76"/>
        <v>39.9</v>
      </c>
    </row>
    <row r="4762" spans="7:14" x14ac:dyDescent="0.25">
      <c r="G4762" s="3">
        <v>41985</v>
      </c>
      <c r="H4762" t="s">
        <v>84</v>
      </c>
      <c r="I4762" t="s">
        <v>36</v>
      </c>
      <c r="J4762">
        <v>0</v>
      </c>
      <c r="K4762">
        <v>13</v>
      </c>
      <c r="L4762" s="13">
        <f>VLOOKUP(I4762,FormProductsTable[],2,0)*(1-FormTransactionsTable[[#This Row],[Discount]])</f>
        <v>25</v>
      </c>
      <c r="M4762" s="14" t="str">
        <f>VLOOKUP(H4762,FormSalesRepTable[],2,0)</f>
        <v>West</v>
      </c>
      <c r="N4762" s="13">
        <f t="shared" si="76"/>
        <v>325</v>
      </c>
    </row>
    <row r="4763" spans="7:14" x14ac:dyDescent="0.25">
      <c r="G4763" s="3">
        <v>41629</v>
      </c>
      <c r="H4763" t="s">
        <v>88</v>
      </c>
      <c r="I4763" t="s">
        <v>12</v>
      </c>
      <c r="J4763">
        <v>0</v>
      </c>
      <c r="K4763">
        <v>1</v>
      </c>
      <c r="L4763" s="13">
        <f>VLOOKUP(I4763,FormProductsTable[],2,0)*(1-FormTransactionsTable[[#This Row],[Discount]])</f>
        <v>22.95</v>
      </c>
      <c r="M4763" s="14" t="str">
        <f>VLOOKUP(H4763,FormSalesRepTable[],2,0)</f>
        <v>West</v>
      </c>
      <c r="N4763" s="13">
        <f t="shared" si="76"/>
        <v>22.95</v>
      </c>
    </row>
    <row r="4764" spans="7:14" x14ac:dyDescent="0.25">
      <c r="G4764" s="3">
        <v>41993</v>
      </c>
      <c r="H4764" t="s">
        <v>75</v>
      </c>
      <c r="I4764" t="s">
        <v>17</v>
      </c>
      <c r="J4764">
        <v>0</v>
      </c>
      <c r="K4764">
        <v>2</v>
      </c>
      <c r="L4764" s="13">
        <f>VLOOKUP(I4764,FormProductsTable[],2,0)*(1-FormTransactionsTable[[#This Row],[Discount]])</f>
        <v>22.95</v>
      </c>
      <c r="M4764" s="14" t="str">
        <f>VLOOKUP(H4764,FormSalesRepTable[],2,0)</f>
        <v>MidWest</v>
      </c>
      <c r="N4764" s="13">
        <f t="shared" si="76"/>
        <v>45.9</v>
      </c>
    </row>
    <row r="4765" spans="7:14" x14ac:dyDescent="0.25">
      <c r="G4765" s="3">
        <v>41582</v>
      </c>
      <c r="H4765" t="s">
        <v>64</v>
      </c>
      <c r="I4765" t="s">
        <v>16</v>
      </c>
      <c r="J4765">
        <v>0</v>
      </c>
      <c r="K4765">
        <v>2</v>
      </c>
      <c r="L4765" s="13">
        <f>VLOOKUP(I4765,FormProductsTable[],2,0)*(1-FormTransactionsTable[[#This Row],[Discount]])</f>
        <v>19.95</v>
      </c>
      <c r="M4765" s="14" t="str">
        <f>VLOOKUP(H4765,FormSalesRepTable[],2,0)</f>
        <v>West</v>
      </c>
      <c r="N4765" s="13">
        <f t="shared" si="76"/>
        <v>39.9</v>
      </c>
    </row>
    <row r="4766" spans="7:14" x14ac:dyDescent="0.25">
      <c r="G4766" s="3">
        <v>41980</v>
      </c>
      <c r="H4766" t="s">
        <v>82</v>
      </c>
      <c r="I4766" t="s">
        <v>17</v>
      </c>
      <c r="J4766">
        <v>0</v>
      </c>
      <c r="K4766">
        <v>4</v>
      </c>
      <c r="L4766" s="13">
        <f>VLOOKUP(I4766,FormProductsTable[],2,0)*(1-FormTransactionsTable[[#This Row],[Discount]])</f>
        <v>22.95</v>
      </c>
      <c r="M4766" s="14" t="str">
        <f>VLOOKUP(H4766,FormSalesRepTable[],2,0)</f>
        <v>South</v>
      </c>
      <c r="N4766" s="13">
        <f t="shared" si="76"/>
        <v>91.8</v>
      </c>
    </row>
    <row r="4767" spans="7:14" x14ac:dyDescent="0.25">
      <c r="G4767" s="3">
        <v>41635</v>
      </c>
      <c r="H4767" t="s">
        <v>54</v>
      </c>
      <c r="I4767" t="s">
        <v>36</v>
      </c>
      <c r="J4767">
        <v>0</v>
      </c>
      <c r="K4767">
        <v>24</v>
      </c>
      <c r="L4767" s="13">
        <f>VLOOKUP(I4767,FormProductsTable[],2,0)*(1-FormTransactionsTable[[#This Row],[Discount]])</f>
        <v>25</v>
      </c>
      <c r="M4767" s="14" t="str">
        <f>VLOOKUP(H4767,FormSalesRepTable[],2,0)</f>
        <v>South</v>
      </c>
      <c r="N4767" s="13">
        <f t="shared" si="76"/>
        <v>600</v>
      </c>
    </row>
    <row r="4768" spans="7:14" x14ac:dyDescent="0.25">
      <c r="G4768" s="3">
        <v>41595</v>
      </c>
      <c r="H4768" t="s">
        <v>49</v>
      </c>
      <c r="I4768" t="s">
        <v>30</v>
      </c>
      <c r="J4768">
        <v>0.03</v>
      </c>
      <c r="K4768">
        <v>1</v>
      </c>
      <c r="L4768" s="13">
        <f>VLOOKUP(I4768,FormProductsTable[],2,0)*(1-FormTransactionsTable[[#This Row],[Discount]])</f>
        <v>29.099999999999998</v>
      </c>
      <c r="M4768" s="14" t="str">
        <f>VLOOKUP(H4768,FormSalesRepTable[],2,0)</f>
        <v>MidWest</v>
      </c>
      <c r="N4768" s="13">
        <f t="shared" si="76"/>
        <v>29.1</v>
      </c>
    </row>
    <row r="4769" spans="7:14" x14ac:dyDescent="0.25">
      <c r="G4769" s="3">
        <v>41966</v>
      </c>
      <c r="H4769" t="s">
        <v>29</v>
      </c>
      <c r="I4769" t="s">
        <v>16</v>
      </c>
      <c r="J4769">
        <v>0.03</v>
      </c>
      <c r="K4769">
        <v>2</v>
      </c>
      <c r="L4769" s="13">
        <f>VLOOKUP(I4769,FormProductsTable[],2,0)*(1-FormTransactionsTable[[#This Row],[Discount]])</f>
        <v>19.351499999999998</v>
      </c>
      <c r="M4769" s="14" t="str">
        <f>VLOOKUP(H4769,FormSalesRepTable[],2,0)</f>
        <v>East</v>
      </c>
      <c r="N4769" s="13">
        <f t="shared" si="76"/>
        <v>38.700000000000003</v>
      </c>
    </row>
    <row r="4770" spans="7:14" x14ac:dyDescent="0.25">
      <c r="G4770" s="3">
        <v>41946</v>
      </c>
      <c r="H4770" t="s">
        <v>63</v>
      </c>
      <c r="I4770" t="s">
        <v>16</v>
      </c>
      <c r="J4770">
        <v>0</v>
      </c>
      <c r="K4770">
        <v>3</v>
      </c>
      <c r="L4770" s="13">
        <f>VLOOKUP(I4770,FormProductsTable[],2,0)*(1-FormTransactionsTable[[#This Row],[Discount]])</f>
        <v>19.95</v>
      </c>
      <c r="M4770" s="14" t="str">
        <f>VLOOKUP(H4770,FormSalesRepTable[],2,0)</f>
        <v>MidWest</v>
      </c>
      <c r="N4770" s="13">
        <f t="shared" si="76"/>
        <v>59.85</v>
      </c>
    </row>
    <row r="4771" spans="7:14" x14ac:dyDescent="0.25">
      <c r="G4771" s="3">
        <v>41981</v>
      </c>
      <c r="H4771" t="s">
        <v>51</v>
      </c>
      <c r="I4771" t="s">
        <v>24</v>
      </c>
      <c r="J4771">
        <v>2.5000000000000001E-2</v>
      </c>
      <c r="K4771">
        <v>1</v>
      </c>
      <c r="L4771" s="13">
        <f>VLOOKUP(I4771,FormProductsTable[],2,0)*(1-FormTransactionsTable[[#This Row],[Discount]])</f>
        <v>33.15</v>
      </c>
      <c r="M4771" s="14" t="str">
        <f>VLOOKUP(H4771,FormSalesRepTable[],2,0)</f>
        <v>South</v>
      </c>
      <c r="N4771" s="13">
        <f t="shared" si="76"/>
        <v>33.15</v>
      </c>
    </row>
    <row r="4772" spans="7:14" x14ac:dyDescent="0.25">
      <c r="G4772" s="3">
        <v>41966</v>
      </c>
      <c r="H4772" t="s">
        <v>40</v>
      </c>
      <c r="I4772" t="s">
        <v>12</v>
      </c>
      <c r="J4772">
        <v>0.02</v>
      </c>
      <c r="K4772">
        <v>2</v>
      </c>
      <c r="L4772" s="13">
        <f>VLOOKUP(I4772,FormProductsTable[],2,0)*(1-FormTransactionsTable[[#This Row],[Discount]])</f>
        <v>22.491</v>
      </c>
      <c r="M4772" s="14" t="str">
        <f>VLOOKUP(H4772,FormSalesRepTable[],2,0)</f>
        <v>South</v>
      </c>
      <c r="N4772" s="13">
        <f t="shared" si="76"/>
        <v>44.98</v>
      </c>
    </row>
    <row r="4773" spans="7:14" x14ac:dyDescent="0.25">
      <c r="G4773" s="3">
        <v>41583</v>
      </c>
      <c r="H4773" t="s">
        <v>44</v>
      </c>
      <c r="I4773" t="s">
        <v>30</v>
      </c>
      <c r="J4773">
        <v>1.4999999999999999E-2</v>
      </c>
      <c r="K4773">
        <v>3</v>
      </c>
      <c r="L4773" s="13">
        <f>VLOOKUP(I4773,FormProductsTable[],2,0)*(1-FormTransactionsTable[[#This Row],[Discount]])</f>
        <v>29.55</v>
      </c>
      <c r="M4773" s="14" t="str">
        <f>VLOOKUP(H4773,FormSalesRepTable[],2,0)</f>
        <v>MidWest</v>
      </c>
      <c r="N4773" s="13">
        <f t="shared" si="76"/>
        <v>88.65</v>
      </c>
    </row>
    <row r="4774" spans="7:14" x14ac:dyDescent="0.25">
      <c r="G4774" s="3">
        <v>41952</v>
      </c>
      <c r="H4774" t="s">
        <v>67</v>
      </c>
      <c r="I4774" t="s">
        <v>21</v>
      </c>
      <c r="J4774">
        <v>0.02</v>
      </c>
      <c r="K4774">
        <v>2</v>
      </c>
      <c r="L4774" s="13">
        <f>VLOOKUP(I4774,FormProductsTable[],2,0)*(1-FormTransactionsTable[[#This Row],[Discount]])</f>
        <v>24.5</v>
      </c>
      <c r="M4774" s="14" t="str">
        <f>VLOOKUP(H4774,FormSalesRepTable[],2,0)</f>
        <v>West</v>
      </c>
      <c r="N4774" s="13">
        <f t="shared" si="76"/>
        <v>49</v>
      </c>
    </row>
    <row r="4775" spans="7:14" x14ac:dyDescent="0.25">
      <c r="G4775" s="3">
        <v>41636</v>
      </c>
      <c r="H4775" t="s">
        <v>31</v>
      </c>
      <c r="I4775" t="s">
        <v>24</v>
      </c>
      <c r="J4775">
        <v>0</v>
      </c>
      <c r="K4775">
        <v>1</v>
      </c>
      <c r="L4775" s="13">
        <f>VLOOKUP(I4775,FormProductsTable[],2,0)*(1-FormTransactionsTable[[#This Row],[Discount]])</f>
        <v>34</v>
      </c>
      <c r="M4775" s="14" t="str">
        <f>VLOOKUP(H4775,FormSalesRepTable[],2,0)</f>
        <v>West</v>
      </c>
      <c r="N4775" s="13">
        <f t="shared" si="76"/>
        <v>34</v>
      </c>
    </row>
    <row r="4776" spans="7:14" x14ac:dyDescent="0.25">
      <c r="G4776" s="3">
        <v>41954</v>
      </c>
      <c r="H4776" t="s">
        <v>88</v>
      </c>
      <c r="I4776" t="s">
        <v>17</v>
      </c>
      <c r="J4776">
        <v>2.5000000000000001E-2</v>
      </c>
      <c r="K4776">
        <v>6</v>
      </c>
      <c r="L4776" s="13">
        <f>VLOOKUP(I4776,FormProductsTable[],2,0)*(1-FormTransactionsTable[[#This Row],[Discount]])</f>
        <v>22.376249999999999</v>
      </c>
      <c r="M4776" s="14" t="str">
        <f>VLOOKUP(H4776,FormSalesRepTable[],2,0)</f>
        <v>West</v>
      </c>
      <c r="N4776" s="13">
        <f t="shared" si="76"/>
        <v>134.26</v>
      </c>
    </row>
    <row r="4777" spans="7:14" x14ac:dyDescent="0.25">
      <c r="G4777" s="3">
        <v>42003</v>
      </c>
      <c r="H4777" t="s">
        <v>20</v>
      </c>
      <c r="I4777" t="s">
        <v>17</v>
      </c>
      <c r="J4777">
        <v>0</v>
      </c>
      <c r="K4777">
        <v>3</v>
      </c>
      <c r="L4777" s="13">
        <f>VLOOKUP(I4777,FormProductsTable[],2,0)*(1-FormTransactionsTable[[#This Row],[Discount]])</f>
        <v>22.95</v>
      </c>
      <c r="M4777" s="14" t="str">
        <f>VLOOKUP(H4777,FormSalesRepTable[],2,0)</f>
        <v>West</v>
      </c>
      <c r="N4777" s="13">
        <f t="shared" si="76"/>
        <v>68.849999999999994</v>
      </c>
    </row>
    <row r="4778" spans="7:14" x14ac:dyDescent="0.25">
      <c r="G4778" s="3">
        <v>42001</v>
      </c>
      <c r="H4778" t="s">
        <v>25</v>
      </c>
      <c r="I4778" t="s">
        <v>30</v>
      </c>
      <c r="J4778">
        <v>2.5000000000000001E-2</v>
      </c>
      <c r="K4778">
        <v>4</v>
      </c>
      <c r="L4778" s="13">
        <f>VLOOKUP(I4778,FormProductsTable[],2,0)*(1-FormTransactionsTable[[#This Row],[Discount]])</f>
        <v>29.25</v>
      </c>
      <c r="M4778" s="14" t="str">
        <f>VLOOKUP(H4778,FormSalesRepTable[],2,0)</f>
        <v>West</v>
      </c>
      <c r="N4778" s="13">
        <f t="shared" si="76"/>
        <v>117</v>
      </c>
    </row>
    <row r="4779" spans="7:14" x14ac:dyDescent="0.25">
      <c r="G4779" s="3">
        <v>41989</v>
      </c>
      <c r="H4779" t="s">
        <v>48</v>
      </c>
      <c r="I4779" t="s">
        <v>24</v>
      </c>
      <c r="J4779">
        <v>0</v>
      </c>
      <c r="K4779">
        <v>1</v>
      </c>
      <c r="L4779" s="13">
        <f>VLOOKUP(I4779,FormProductsTable[],2,0)*(1-FormTransactionsTable[[#This Row],[Discount]])</f>
        <v>34</v>
      </c>
      <c r="M4779" s="14" t="str">
        <f>VLOOKUP(H4779,FormSalesRepTable[],2,0)</f>
        <v>West</v>
      </c>
      <c r="N4779" s="13">
        <f t="shared" si="76"/>
        <v>34</v>
      </c>
    </row>
    <row r="4780" spans="7:14" x14ac:dyDescent="0.25">
      <c r="G4780" s="3">
        <v>41746</v>
      </c>
      <c r="H4780" t="s">
        <v>64</v>
      </c>
      <c r="I4780" t="s">
        <v>17</v>
      </c>
      <c r="J4780">
        <v>2.5000000000000001E-2</v>
      </c>
      <c r="K4780">
        <v>2</v>
      </c>
      <c r="L4780" s="13">
        <f>VLOOKUP(I4780,FormProductsTable[],2,0)*(1-FormTransactionsTable[[#This Row],[Discount]])</f>
        <v>22.376249999999999</v>
      </c>
      <c r="M4780" s="14" t="str">
        <f>VLOOKUP(H4780,FormSalesRepTable[],2,0)</f>
        <v>West</v>
      </c>
      <c r="N4780" s="13">
        <f t="shared" si="76"/>
        <v>44.75</v>
      </c>
    </row>
    <row r="4781" spans="7:14" x14ac:dyDescent="0.25">
      <c r="G4781" s="3">
        <v>41294</v>
      </c>
      <c r="H4781" t="s">
        <v>78</v>
      </c>
      <c r="I4781" t="s">
        <v>24</v>
      </c>
      <c r="J4781">
        <v>0</v>
      </c>
      <c r="K4781">
        <v>2</v>
      </c>
      <c r="L4781" s="13">
        <f>VLOOKUP(I4781,FormProductsTable[],2,0)*(1-FormTransactionsTable[[#This Row],[Discount]])</f>
        <v>34</v>
      </c>
      <c r="M4781" s="14" t="str">
        <f>VLOOKUP(H4781,FormSalesRepTable[],2,0)</f>
        <v>South</v>
      </c>
      <c r="N4781" s="13">
        <f t="shared" si="76"/>
        <v>68</v>
      </c>
    </row>
    <row r="4782" spans="7:14" x14ac:dyDescent="0.25">
      <c r="G4782" s="3">
        <v>41960</v>
      </c>
      <c r="H4782" t="s">
        <v>63</v>
      </c>
      <c r="I4782" t="s">
        <v>21</v>
      </c>
      <c r="J4782">
        <v>2.5000000000000001E-2</v>
      </c>
      <c r="K4782">
        <v>3</v>
      </c>
      <c r="L4782" s="13">
        <f>VLOOKUP(I4782,FormProductsTable[],2,0)*(1-FormTransactionsTable[[#This Row],[Discount]])</f>
        <v>24.375</v>
      </c>
      <c r="M4782" s="14" t="str">
        <f>VLOOKUP(H4782,FormSalesRepTable[],2,0)</f>
        <v>MidWest</v>
      </c>
      <c r="N4782" s="13">
        <f t="shared" si="76"/>
        <v>73.13</v>
      </c>
    </row>
    <row r="4783" spans="7:14" x14ac:dyDescent="0.25">
      <c r="G4783" s="3">
        <v>41311</v>
      </c>
      <c r="H4783" t="s">
        <v>85</v>
      </c>
      <c r="I4783" t="s">
        <v>33</v>
      </c>
      <c r="J4783">
        <v>0.01</v>
      </c>
      <c r="K4783">
        <v>3</v>
      </c>
      <c r="L4783" s="13">
        <f>VLOOKUP(I4783,FormProductsTable[],2,0)*(1-FormTransactionsTable[[#This Row],[Discount]])</f>
        <v>23.265000000000001</v>
      </c>
      <c r="M4783" s="14" t="str">
        <f>VLOOKUP(H4783,FormSalesRepTable[],2,0)</f>
        <v>West</v>
      </c>
      <c r="N4783" s="13">
        <f t="shared" si="76"/>
        <v>69.8</v>
      </c>
    </row>
    <row r="4784" spans="7:14" x14ac:dyDescent="0.25">
      <c r="G4784" s="3">
        <v>42002</v>
      </c>
      <c r="H4784" t="s">
        <v>45</v>
      </c>
      <c r="I4784" t="s">
        <v>17</v>
      </c>
      <c r="J4784">
        <v>0.02</v>
      </c>
      <c r="K4784">
        <v>1</v>
      </c>
      <c r="L4784" s="13">
        <f>VLOOKUP(I4784,FormProductsTable[],2,0)*(1-FormTransactionsTable[[#This Row],[Discount]])</f>
        <v>22.491</v>
      </c>
      <c r="M4784" s="14" t="str">
        <f>VLOOKUP(H4784,FormSalesRepTable[],2,0)</f>
        <v>MidWest</v>
      </c>
      <c r="N4784" s="13">
        <f t="shared" si="76"/>
        <v>22.49</v>
      </c>
    </row>
    <row r="4785" spans="7:14" x14ac:dyDescent="0.25">
      <c r="G4785" s="3">
        <v>41681</v>
      </c>
      <c r="H4785" t="s">
        <v>73</v>
      </c>
      <c r="I4785" t="s">
        <v>17</v>
      </c>
      <c r="J4785">
        <v>0.02</v>
      </c>
      <c r="K4785">
        <v>2</v>
      </c>
      <c r="L4785" s="13">
        <f>VLOOKUP(I4785,FormProductsTable[],2,0)*(1-FormTransactionsTable[[#This Row],[Discount]])</f>
        <v>22.491</v>
      </c>
      <c r="M4785" s="14" t="str">
        <f>VLOOKUP(H4785,FormSalesRepTable[],2,0)</f>
        <v>MidWest</v>
      </c>
      <c r="N4785" s="13">
        <f t="shared" si="76"/>
        <v>44.98</v>
      </c>
    </row>
    <row r="4786" spans="7:14" x14ac:dyDescent="0.25">
      <c r="G4786" s="3">
        <v>41952</v>
      </c>
      <c r="H4786" t="s">
        <v>47</v>
      </c>
      <c r="I4786" t="s">
        <v>24</v>
      </c>
      <c r="J4786">
        <v>0</v>
      </c>
      <c r="K4786">
        <v>3</v>
      </c>
      <c r="L4786" s="13">
        <f>VLOOKUP(I4786,FormProductsTable[],2,0)*(1-FormTransactionsTable[[#This Row],[Discount]])</f>
        <v>34</v>
      </c>
      <c r="M4786" s="14" t="str">
        <f>VLOOKUP(H4786,FormSalesRepTable[],2,0)</f>
        <v>MidWest</v>
      </c>
      <c r="N4786" s="13">
        <f t="shared" si="76"/>
        <v>102</v>
      </c>
    </row>
    <row r="4787" spans="7:14" x14ac:dyDescent="0.25">
      <c r="G4787" s="3">
        <v>41611</v>
      </c>
      <c r="H4787" t="s">
        <v>73</v>
      </c>
      <c r="I4787" t="s">
        <v>17</v>
      </c>
      <c r="J4787">
        <v>0.03</v>
      </c>
      <c r="K4787">
        <v>2</v>
      </c>
      <c r="L4787" s="13">
        <f>VLOOKUP(I4787,FormProductsTable[],2,0)*(1-FormTransactionsTable[[#This Row],[Discount]])</f>
        <v>22.261499999999998</v>
      </c>
      <c r="M4787" s="14" t="str">
        <f>VLOOKUP(H4787,FormSalesRepTable[],2,0)</f>
        <v>MidWest</v>
      </c>
      <c r="N4787" s="13">
        <f t="shared" si="76"/>
        <v>44.52</v>
      </c>
    </row>
    <row r="4788" spans="7:14" x14ac:dyDescent="0.25">
      <c r="G4788" s="3">
        <v>41963</v>
      </c>
      <c r="H4788" t="s">
        <v>64</v>
      </c>
      <c r="I4788" t="s">
        <v>11</v>
      </c>
      <c r="J4788">
        <v>0</v>
      </c>
      <c r="K4788">
        <v>1</v>
      </c>
      <c r="L4788" s="13">
        <f>VLOOKUP(I4788,FormProductsTable[],2,0)*(1-FormTransactionsTable[[#This Row],[Discount]])</f>
        <v>79.95</v>
      </c>
      <c r="M4788" s="14" t="str">
        <f>VLOOKUP(H4788,FormSalesRepTable[],2,0)</f>
        <v>West</v>
      </c>
      <c r="N4788" s="13">
        <f t="shared" si="76"/>
        <v>79.95</v>
      </c>
    </row>
    <row r="4789" spans="7:14" x14ac:dyDescent="0.25">
      <c r="G4789" s="3">
        <v>41968</v>
      </c>
      <c r="H4789" t="s">
        <v>49</v>
      </c>
      <c r="I4789" t="s">
        <v>30</v>
      </c>
      <c r="J4789">
        <v>0</v>
      </c>
      <c r="K4789">
        <v>3</v>
      </c>
      <c r="L4789" s="13">
        <f>VLOOKUP(I4789,FormProductsTable[],2,0)*(1-FormTransactionsTable[[#This Row],[Discount]])</f>
        <v>30</v>
      </c>
      <c r="M4789" s="14" t="str">
        <f>VLOOKUP(H4789,FormSalesRepTable[],2,0)</f>
        <v>MidWest</v>
      </c>
      <c r="N4789" s="13">
        <f t="shared" si="76"/>
        <v>90</v>
      </c>
    </row>
    <row r="4790" spans="7:14" x14ac:dyDescent="0.25">
      <c r="G4790" s="3">
        <v>41920</v>
      </c>
      <c r="H4790" t="s">
        <v>15</v>
      </c>
      <c r="I4790" t="s">
        <v>36</v>
      </c>
      <c r="J4790">
        <v>0</v>
      </c>
      <c r="K4790">
        <v>1</v>
      </c>
      <c r="L4790" s="13">
        <f>VLOOKUP(I4790,FormProductsTable[],2,0)*(1-FormTransactionsTable[[#This Row],[Discount]])</f>
        <v>25</v>
      </c>
      <c r="M4790" s="14" t="str">
        <f>VLOOKUP(H4790,FormSalesRepTable[],2,0)</f>
        <v>MidWest</v>
      </c>
      <c r="N4790" s="13">
        <f t="shared" si="76"/>
        <v>25</v>
      </c>
    </row>
    <row r="4791" spans="7:14" x14ac:dyDescent="0.25">
      <c r="G4791" s="3">
        <v>41579</v>
      </c>
      <c r="H4791" t="s">
        <v>42</v>
      </c>
      <c r="I4791" t="s">
        <v>17</v>
      </c>
      <c r="J4791">
        <v>0</v>
      </c>
      <c r="K4791">
        <v>2</v>
      </c>
      <c r="L4791" s="13">
        <f>VLOOKUP(I4791,FormProductsTable[],2,0)*(1-FormTransactionsTable[[#This Row],[Discount]])</f>
        <v>22.95</v>
      </c>
      <c r="M4791" s="14" t="str">
        <f>VLOOKUP(H4791,FormSalesRepTable[],2,0)</f>
        <v>MidWest</v>
      </c>
      <c r="N4791" s="13">
        <f t="shared" si="76"/>
        <v>45.9</v>
      </c>
    </row>
    <row r="4792" spans="7:14" x14ac:dyDescent="0.25">
      <c r="G4792" s="3">
        <v>41731</v>
      </c>
      <c r="H4792" t="s">
        <v>20</v>
      </c>
      <c r="I4792" t="s">
        <v>24</v>
      </c>
      <c r="J4792">
        <v>0</v>
      </c>
      <c r="K4792">
        <v>1</v>
      </c>
      <c r="L4792" s="13">
        <f>VLOOKUP(I4792,FormProductsTable[],2,0)*(1-FormTransactionsTable[[#This Row],[Discount]])</f>
        <v>34</v>
      </c>
      <c r="M4792" s="14" t="str">
        <f>VLOOKUP(H4792,FormSalesRepTable[],2,0)</f>
        <v>West</v>
      </c>
      <c r="N4792" s="13">
        <f t="shared" si="76"/>
        <v>34</v>
      </c>
    </row>
    <row r="4793" spans="7:14" x14ac:dyDescent="0.25">
      <c r="G4793" s="3">
        <v>41866</v>
      </c>
      <c r="H4793" t="s">
        <v>59</v>
      </c>
      <c r="I4793" t="s">
        <v>30</v>
      </c>
      <c r="J4793">
        <v>0.01</v>
      </c>
      <c r="K4793">
        <v>2</v>
      </c>
      <c r="L4793" s="13">
        <f>VLOOKUP(I4793,FormProductsTable[],2,0)*(1-FormTransactionsTable[[#This Row],[Discount]])</f>
        <v>29.7</v>
      </c>
      <c r="M4793" s="14" t="str">
        <f>VLOOKUP(H4793,FormSalesRepTable[],2,0)</f>
        <v>South</v>
      </c>
      <c r="N4793" s="13">
        <f t="shared" si="76"/>
        <v>59.4</v>
      </c>
    </row>
    <row r="4794" spans="7:14" x14ac:dyDescent="0.25">
      <c r="G4794" s="3">
        <v>41975</v>
      </c>
      <c r="H4794" t="s">
        <v>53</v>
      </c>
      <c r="I4794" t="s">
        <v>24</v>
      </c>
      <c r="J4794">
        <v>0.01</v>
      </c>
      <c r="K4794">
        <v>1</v>
      </c>
      <c r="L4794" s="13">
        <f>VLOOKUP(I4794,FormProductsTable[],2,0)*(1-FormTransactionsTable[[#This Row],[Discount]])</f>
        <v>33.659999999999997</v>
      </c>
      <c r="M4794" s="14" t="str">
        <f>VLOOKUP(H4794,FormSalesRepTable[],2,0)</f>
        <v>East</v>
      </c>
      <c r="N4794" s="13">
        <f t="shared" si="76"/>
        <v>33.659999999999997</v>
      </c>
    </row>
    <row r="4795" spans="7:14" x14ac:dyDescent="0.25">
      <c r="G4795" s="3">
        <v>41966</v>
      </c>
      <c r="H4795" t="s">
        <v>18</v>
      </c>
      <c r="I4795" t="s">
        <v>30</v>
      </c>
      <c r="J4795">
        <v>0.03</v>
      </c>
      <c r="K4795">
        <v>2</v>
      </c>
      <c r="L4795" s="13">
        <f>VLOOKUP(I4795,FormProductsTable[],2,0)*(1-FormTransactionsTable[[#This Row],[Discount]])</f>
        <v>29.099999999999998</v>
      </c>
      <c r="M4795" s="14" t="str">
        <f>VLOOKUP(H4795,FormSalesRepTable[],2,0)</f>
        <v>East</v>
      </c>
      <c r="N4795" s="13">
        <f t="shared" si="76"/>
        <v>58.2</v>
      </c>
    </row>
    <row r="4796" spans="7:14" x14ac:dyDescent="0.25">
      <c r="G4796" s="3">
        <v>42002</v>
      </c>
      <c r="H4796" t="s">
        <v>55</v>
      </c>
      <c r="I4796" t="s">
        <v>17</v>
      </c>
      <c r="J4796">
        <v>0</v>
      </c>
      <c r="K4796">
        <v>20</v>
      </c>
      <c r="L4796" s="13">
        <f>VLOOKUP(I4796,FormProductsTable[],2,0)*(1-FormTransactionsTable[[#This Row],[Discount]])</f>
        <v>22.95</v>
      </c>
      <c r="M4796" s="14" t="str">
        <f>VLOOKUP(H4796,FormSalesRepTable[],2,0)</f>
        <v>West</v>
      </c>
      <c r="N4796" s="13">
        <f t="shared" si="76"/>
        <v>459</v>
      </c>
    </row>
    <row r="4797" spans="7:14" x14ac:dyDescent="0.25">
      <c r="G4797" s="3">
        <v>41494</v>
      </c>
      <c r="H4797" t="s">
        <v>83</v>
      </c>
      <c r="I4797" t="s">
        <v>21</v>
      </c>
      <c r="J4797">
        <v>0.03</v>
      </c>
      <c r="K4797">
        <v>3</v>
      </c>
      <c r="L4797" s="13">
        <f>VLOOKUP(I4797,FormProductsTable[],2,0)*(1-FormTransactionsTable[[#This Row],[Discount]])</f>
        <v>24.25</v>
      </c>
      <c r="M4797" s="14" t="str">
        <f>VLOOKUP(H4797,FormSalesRepTable[],2,0)</f>
        <v>East</v>
      </c>
      <c r="N4797" s="13">
        <f t="shared" si="76"/>
        <v>72.75</v>
      </c>
    </row>
    <row r="4798" spans="7:14" x14ac:dyDescent="0.25">
      <c r="G4798" s="3">
        <v>41481</v>
      </c>
      <c r="H4798" t="s">
        <v>53</v>
      </c>
      <c r="I4798" t="s">
        <v>36</v>
      </c>
      <c r="J4798">
        <v>2.5000000000000001E-2</v>
      </c>
      <c r="K4798">
        <v>2</v>
      </c>
      <c r="L4798" s="13">
        <f>VLOOKUP(I4798,FormProductsTable[],2,0)*(1-FormTransactionsTable[[#This Row],[Discount]])</f>
        <v>24.375</v>
      </c>
      <c r="M4798" s="14" t="str">
        <f>VLOOKUP(H4798,FormSalesRepTable[],2,0)</f>
        <v>East</v>
      </c>
      <c r="N4798" s="13">
        <f t="shared" si="76"/>
        <v>48.75</v>
      </c>
    </row>
    <row r="4799" spans="7:14" x14ac:dyDescent="0.25">
      <c r="G4799" s="3">
        <v>41612</v>
      </c>
      <c r="H4799" t="s">
        <v>93</v>
      </c>
      <c r="I4799" t="s">
        <v>36</v>
      </c>
      <c r="J4799">
        <v>0.03</v>
      </c>
      <c r="K4799">
        <v>2</v>
      </c>
      <c r="L4799" s="13">
        <f>VLOOKUP(I4799,FormProductsTable[],2,0)*(1-FormTransactionsTable[[#This Row],[Discount]])</f>
        <v>24.25</v>
      </c>
      <c r="M4799" s="14" t="str">
        <f>VLOOKUP(H4799,FormSalesRepTable[],2,0)</f>
        <v>MidWest</v>
      </c>
      <c r="N4799" s="13">
        <f t="shared" si="76"/>
        <v>48.5</v>
      </c>
    </row>
    <row r="4800" spans="7:14" x14ac:dyDescent="0.25">
      <c r="G4800" s="3">
        <v>41625</v>
      </c>
      <c r="H4800" t="s">
        <v>43</v>
      </c>
      <c r="I4800" t="s">
        <v>24</v>
      </c>
      <c r="J4800">
        <v>0</v>
      </c>
      <c r="K4800">
        <v>11</v>
      </c>
      <c r="L4800" s="13">
        <f>VLOOKUP(I4800,FormProductsTable[],2,0)*(1-FormTransactionsTable[[#This Row],[Discount]])</f>
        <v>34</v>
      </c>
      <c r="M4800" s="14" t="str">
        <f>VLOOKUP(H4800,FormSalesRepTable[],2,0)</f>
        <v>MidWest</v>
      </c>
      <c r="N4800" s="13">
        <f t="shared" si="76"/>
        <v>374</v>
      </c>
    </row>
    <row r="4801" spans="7:14" x14ac:dyDescent="0.25">
      <c r="G4801" s="3">
        <v>41969</v>
      </c>
      <c r="H4801" t="s">
        <v>49</v>
      </c>
      <c r="I4801" t="s">
        <v>21</v>
      </c>
      <c r="J4801">
        <v>2.5000000000000001E-2</v>
      </c>
      <c r="K4801">
        <v>2</v>
      </c>
      <c r="L4801" s="13">
        <f>VLOOKUP(I4801,FormProductsTable[],2,0)*(1-FormTransactionsTable[[#This Row],[Discount]])</f>
        <v>24.375</v>
      </c>
      <c r="M4801" s="14" t="str">
        <f>VLOOKUP(H4801,FormSalesRepTable[],2,0)</f>
        <v>MidWest</v>
      </c>
      <c r="N4801" s="13">
        <f t="shared" si="76"/>
        <v>48.75</v>
      </c>
    </row>
    <row r="4802" spans="7:14" x14ac:dyDescent="0.25">
      <c r="G4802" s="3">
        <v>41943</v>
      </c>
      <c r="H4802" t="s">
        <v>45</v>
      </c>
      <c r="I4802" t="s">
        <v>36</v>
      </c>
      <c r="J4802">
        <v>0</v>
      </c>
      <c r="K4802">
        <v>2</v>
      </c>
      <c r="L4802" s="13">
        <f>VLOOKUP(I4802,FormProductsTable[],2,0)*(1-FormTransactionsTable[[#This Row],[Discount]])</f>
        <v>25</v>
      </c>
      <c r="M4802" s="14" t="str">
        <f>VLOOKUP(H4802,FormSalesRepTable[],2,0)</f>
        <v>MidWest</v>
      </c>
      <c r="N4802" s="13">
        <f t="shared" si="76"/>
        <v>50</v>
      </c>
    </row>
    <row r="4803" spans="7:14" x14ac:dyDescent="0.25">
      <c r="G4803" s="3">
        <v>41980</v>
      </c>
      <c r="H4803" t="s">
        <v>53</v>
      </c>
      <c r="I4803" t="s">
        <v>21</v>
      </c>
      <c r="J4803">
        <v>0</v>
      </c>
      <c r="K4803">
        <v>3</v>
      </c>
      <c r="L4803" s="13">
        <f>VLOOKUP(I4803,FormProductsTable[],2,0)*(1-FormTransactionsTable[[#This Row],[Discount]])</f>
        <v>25</v>
      </c>
      <c r="M4803" s="14" t="str">
        <f>VLOOKUP(H4803,FormSalesRepTable[],2,0)</f>
        <v>East</v>
      </c>
      <c r="N4803" s="13">
        <f t="shared" ref="N4803:N4866" si="77">ROUND(L4803*K4803,2)</f>
        <v>75</v>
      </c>
    </row>
    <row r="4804" spans="7:14" x14ac:dyDescent="0.25">
      <c r="G4804" s="3">
        <v>41668</v>
      </c>
      <c r="H4804" t="s">
        <v>45</v>
      </c>
      <c r="I4804" t="s">
        <v>16</v>
      </c>
      <c r="J4804">
        <v>0.02</v>
      </c>
      <c r="K4804">
        <v>1</v>
      </c>
      <c r="L4804" s="13">
        <f>VLOOKUP(I4804,FormProductsTable[],2,0)*(1-FormTransactionsTable[[#This Row],[Discount]])</f>
        <v>19.550999999999998</v>
      </c>
      <c r="M4804" s="14" t="str">
        <f>VLOOKUP(H4804,FormSalesRepTable[],2,0)</f>
        <v>MidWest</v>
      </c>
      <c r="N4804" s="13">
        <f t="shared" si="77"/>
        <v>19.55</v>
      </c>
    </row>
    <row r="4805" spans="7:14" x14ac:dyDescent="0.25">
      <c r="G4805" s="3">
        <v>41631</v>
      </c>
      <c r="H4805" t="s">
        <v>26</v>
      </c>
      <c r="I4805" t="s">
        <v>24</v>
      </c>
      <c r="J4805">
        <v>1.4999999999999999E-2</v>
      </c>
      <c r="K4805">
        <v>3</v>
      </c>
      <c r="L4805" s="13">
        <f>VLOOKUP(I4805,FormProductsTable[],2,0)*(1-FormTransactionsTable[[#This Row],[Discount]])</f>
        <v>33.49</v>
      </c>
      <c r="M4805" s="14" t="str">
        <f>VLOOKUP(H4805,FormSalesRepTable[],2,0)</f>
        <v>MidWest</v>
      </c>
      <c r="N4805" s="13">
        <f t="shared" si="77"/>
        <v>100.47</v>
      </c>
    </row>
    <row r="4806" spans="7:14" x14ac:dyDescent="0.25">
      <c r="G4806" s="3">
        <v>41970</v>
      </c>
      <c r="H4806" t="s">
        <v>71</v>
      </c>
      <c r="I4806" t="s">
        <v>12</v>
      </c>
      <c r="J4806">
        <v>0.02</v>
      </c>
      <c r="K4806">
        <v>3</v>
      </c>
      <c r="L4806" s="13">
        <f>VLOOKUP(I4806,FormProductsTable[],2,0)*(1-FormTransactionsTable[[#This Row],[Discount]])</f>
        <v>22.491</v>
      </c>
      <c r="M4806" s="14" t="str">
        <f>VLOOKUP(H4806,FormSalesRepTable[],2,0)</f>
        <v>East</v>
      </c>
      <c r="N4806" s="13">
        <f t="shared" si="77"/>
        <v>67.47</v>
      </c>
    </row>
    <row r="4807" spans="7:14" x14ac:dyDescent="0.25">
      <c r="G4807" s="3">
        <v>41979</v>
      </c>
      <c r="H4807" t="s">
        <v>90</v>
      </c>
      <c r="I4807" t="s">
        <v>33</v>
      </c>
      <c r="J4807">
        <v>0</v>
      </c>
      <c r="K4807">
        <v>2</v>
      </c>
      <c r="L4807" s="13">
        <f>VLOOKUP(I4807,FormProductsTable[],2,0)*(1-FormTransactionsTable[[#This Row],[Discount]])</f>
        <v>23.5</v>
      </c>
      <c r="M4807" s="14" t="str">
        <f>VLOOKUP(H4807,FormSalesRepTable[],2,0)</f>
        <v>East</v>
      </c>
      <c r="N4807" s="13">
        <f t="shared" si="77"/>
        <v>47</v>
      </c>
    </row>
    <row r="4808" spans="7:14" x14ac:dyDescent="0.25">
      <c r="G4808" s="3">
        <v>41593</v>
      </c>
      <c r="H4808" t="s">
        <v>40</v>
      </c>
      <c r="I4808" t="s">
        <v>7</v>
      </c>
      <c r="J4808">
        <v>0.03</v>
      </c>
      <c r="K4808">
        <v>3</v>
      </c>
      <c r="L4808" s="13">
        <f>VLOOKUP(I4808,FormProductsTable[],2,0)*(1-FormTransactionsTable[[#This Row],[Discount]])</f>
        <v>20.37</v>
      </c>
      <c r="M4808" s="14" t="str">
        <f>VLOOKUP(H4808,FormSalesRepTable[],2,0)</f>
        <v>South</v>
      </c>
      <c r="N4808" s="13">
        <f t="shared" si="77"/>
        <v>61.11</v>
      </c>
    </row>
    <row r="4809" spans="7:14" x14ac:dyDescent="0.25">
      <c r="G4809" s="3">
        <v>41584</v>
      </c>
      <c r="H4809" t="s">
        <v>73</v>
      </c>
      <c r="I4809" t="s">
        <v>16</v>
      </c>
      <c r="J4809">
        <v>0.01</v>
      </c>
      <c r="K4809">
        <v>3</v>
      </c>
      <c r="L4809" s="13">
        <f>VLOOKUP(I4809,FormProductsTable[],2,0)*(1-FormTransactionsTable[[#This Row],[Discount]])</f>
        <v>19.750499999999999</v>
      </c>
      <c r="M4809" s="14" t="str">
        <f>VLOOKUP(H4809,FormSalesRepTable[],2,0)</f>
        <v>MidWest</v>
      </c>
      <c r="N4809" s="13">
        <f t="shared" si="77"/>
        <v>59.25</v>
      </c>
    </row>
    <row r="4810" spans="7:14" x14ac:dyDescent="0.25">
      <c r="G4810" s="3">
        <v>41959</v>
      </c>
      <c r="H4810" t="s">
        <v>53</v>
      </c>
      <c r="I4810" t="s">
        <v>7</v>
      </c>
      <c r="J4810">
        <v>0.03</v>
      </c>
      <c r="K4810">
        <v>3</v>
      </c>
      <c r="L4810" s="13">
        <f>VLOOKUP(I4810,FormProductsTable[],2,0)*(1-FormTransactionsTable[[#This Row],[Discount]])</f>
        <v>20.37</v>
      </c>
      <c r="M4810" s="14" t="str">
        <f>VLOOKUP(H4810,FormSalesRepTable[],2,0)</f>
        <v>East</v>
      </c>
      <c r="N4810" s="13">
        <f t="shared" si="77"/>
        <v>61.11</v>
      </c>
    </row>
    <row r="4811" spans="7:14" x14ac:dyDescent="0.25">
      <c r="G4811" s="3">
        <v>41620</v>
      </c>
      <c r="H4811" t="s">
        <v>56</v>
      </c>
      <c r="I4811" t="s">
        <v>16</v>
      </c>
      <c r="J4811">
        <v>0.01</v>
      </c>
      <c r="K4811">
        <v>2</v>
      </c>
      <c r="L4811" s="13">
        <f>VLOOKUP(I4811,FormProductsTable[],2,0)*(1-FormTransactionsTable[[#This Row],[Discount]])</f>
        <v>19.750499999999999</v>
      </c>
      <c r="M4811" s="14" t="str">
        <f>VLOOKUP(H4811,FormSalesRepTable[],2,0)</f>
        <v>South</v>
      </c>
      <c r="N4811" s="13">
        <f t="shared" si="77"/>
        <v>39.5</v>
      </c>
    </row>
    <row r="4812" spans="7:14" x14ac:dyDescent="0.25">
      <c r="G4812" s="3">
        <v>41988</v>
      </c>
      <c r="H4812" t="s">
        <v>53</v>
      </c>
      <c r="I4812" t="s">
        <v>16</v>
      </c>
      <c r="J4812">
        <v>0.03</v>
      </c>
      <c r="K4812">
        <v>3</v>
      </c>
      <c r="L4812" s="13">
        <f>VLOOKUP(I4812,FormProductsTable[],2,0)*(1-FormTransactionsTable[[#This Row],[Discount]])</f>
        <v>19.351499999999998</v>
      </c>
      <c r="M4812" s="14" t="str">
        <f>VLOOKUP(H4812,FormSalesRepTable[],2,0)</f>
        <v>East</v>
      </c>
      <c r="N4812" s="13">
        <f t="shared" si="77"/>
        <v>58.05</v>
      </c>
    </row>
    <row r="4813" spans="7:14" x14ac:dyDescent="0.25">
      <c r="G4813" s="3">
        <v>41593</v>
      </c>
      <c r="H4813" t="s">
        <v>83</v>
      </c>
      <c r="I4813" t="s">
        <v>16</v>
      </c>
      <c r="J4813">
        <v>2.5000000000000001E-2</v>
      </c>
      <c r="K4813">
        <v>1</v>
      </c>
      <c r="L4813" s="13">
        <f>VLOOKUP(I4813,FormProductsTable[],2,0)*(1-FormTransactionsTable[[#This Row],[Discount]])</f>
        <v>19.451249999999998</v>
      </c>
      <c r="M4813" s="14" t="str">
        <f>VLOOKUP(H4813,FormSalesRepTable[],2,0)</f>
        <v>East</v>
      </c>
      <c r="N4813" s="13">
        <f t="shared" si="77"/>
        <v>19.45</v>
      </c>
    </row>
    <row r="4814" spans="7:14" x14ac:dyDescent="0.25">
      <c r="G4814" s="3">
        <v>41371</v>
      </c>
      <c r="H4814" t="s">
        <v>61</v>
      </c>
      <c r="I4814" t="s">
        <v>17</v>
      </c>
      <c r="J4814">
        <v>0</v>
      </c>
      <c r="K4814">
        <v>2</v>
      </c>
      <c r="L4814" s="13">
        <f>VLOOKUP(I4814,FormProductsTable[],2,0)*(1-FormTransactionsTable[[#This Row],[Discount]])</f>
        <v>22.95</v>
      </c>
      <c r="M4814" s="14" t="str">
        <f>VLOOKUP(H4814,FormSalesRepTable[],2,0)</f>
        <v>East</v>
      </c>
      <c r="N4814" s="13">
        <f t="shared" si="77"/>
        <v>45.9</v>
      </c>
    </row>
    <row r="4815" spans="7:14" x14ac:dyDescent="0.25">
      <c r="G4815" s="3">
        <v>41583</v>
      </c>
      <c r="H4815" t="s">
        <v>22</v>
      </c>
      <c r="I4815" t="s">
        <v>11</v>
      </c>
      <c r="J4815">
        <v>0.01</v>
      </c>
      <c r="K4815">
        <v>2</v>
      </c>
      <c r="L4815" s="13">
        <f>VLOOKUP(I4815,FormProductsTable[],2,0)*(1-FormTransactionsTable[[#This Row],[Discount]])</f>
        <v>79.150500000000008</v>
      </c>
      <c r="M4815" s="14" t="str">
        <f>VLOOKUP(H4815,FormSalesRepTable[],2,0)</f>
        <v>East</v>
      </c>
      <c r="N4815" s="13">
        <f t="shared" si="77"/>
        <v>158.30000000000001</v>
      </c>
    </row>
    <row r="4816" spans="7:14" x14ac:dyDescent="0.25">
      <c r="G4816" s="3">
        <v>41342</v>
      </c>
      <c r="H4816" t="s">
        <v>32</v>
      </c>
      <c r="I4816" t="s">
        <v>16</v>
      </c>
      <c r="J4816">
        <v>0</v>
      </c>
      <c r="K4816">
        <v>2</v>
      </c>
      <c r="L4816" s="13">
        <f>VLOOKUP(I4816,FormProductsTable[],2,0)*(1-FormTransactionsTable[[#This Row],[Discount]])</f>
        <v>19.95</v>
      </c>
      <c r="M4816" s="14" t="str">
        <f>VLOOKUP(H4816,FormSalesRepTable[],2,0)</f>
        <v>MidWest</v>
      </c>
      <c r="N4816" s="13">
        <f t="shared" si="77"/>
        <v>39.9</v>
      </c>
    </row>
    <row r="4817" spans="7:14" x14ac:dyDescent="0.25">
      <c r="G4817" s="3">
        <v>41609</v>
      </c>
      <c r="H4817" t="s">
        <v>51</v>
      </c>
      <c r="I4817" t="s">
        <v>17</v>
      </c>
      <c r="J4817">
        <v>2.5000000000000001E-2</v>
      </c>
      <c r="K4817">
        <v>1</v>
      </c>
      <c r="L4817" s="13">
        <f>VLOOKUP(I4817,FormProductsTable[],2,0)*(1-FormTransactionsTable[[#This Row],[Discount]])</f>
        <v>22.376249999999999</v>
      </c>
      <c r="M4817" s="14" t="str">
        <f>VLOOKUP(H4817,FormSalesRepTable[],2,0)</f>
        <v>South</v>
      </c>
      <c r="N4817" s="13">
        <f t="shared" si="77"/>
        <v>22.38</v>
      </c>
    </row>
    <row r="4818" spans="7:14" x14ac:dyDescent="0.25">
      <c r="G4818" s="3">
        <v>41957</v>
      </c>
      <c r="H4818" t="s">
        <v>84</v>
      </c>
      <c r="I4818" t="s">
        <v>33</v>
      </c>
      <c r="J4818">
        <v>0.01</v>
      </c>
      <c r="K4818">
        <v>2</v>
      </c>
      <c r="L4818" s="13">
        <f>VLOOKUP(I4818,FormProductsTable[],2,0)*(1-FormTransactionsTable[[#This Row],[Discount]])</f>
        <v>23.265000000000001</v>
      </c>
      <c r="M4818" s="14" t="str">
        <f>VLOOKUP(H4818,FormSalesRepTable[],2,0)</f>
        <v>West</v>
      </c>
      <c r="N4818" s="13">
        <f t="shared" si="77"/>
        <v>46.53</v>
      </c>
    </row>
    <row r="4819" spans="7:14" x14ac:dyDescent="0.25">
      <c r="G4819" s="3">
        <v>41965</v>
      </c>
      <c r="H4819" t="s">
        <v>94</v>
      </c>
      <c r="I4819" t="s">
        <v>36</v>
      </c>
      <c r="J4819">
        <v>0</v>
      </c>
      <c r="K4819">
        <v>1</v>
      </c>
      <c r="L4819" s="13">
        <f>VLOOKUP(I4819,FormProductsTable[],2,0)*(1-FormTransactionsTable[[#This Row],[Discount]])</f>
        <v>25</v>
      </c>
      <c r="M4819" s="14" t="str">
        <f>VLOOKUP(H4819,FormSalesRepTable[],2,0)</f>
        <v>South</v>
      </c>
      <c r="N4819" s="13">
        <f t="shared" si="77"/>
        <v>25</v>
      </c>
    </row>
    <row r="4820" spans="7:14" x14ac:dyDescent="0.25">
      <c r="G4820" s="3">
        <v>41617</v>
      </c>
      <c r="H4820" t="s">
        <v>85</v>
      </c>
      <c r="I4820" t="s">
        <v>16</v>
      </c>
      <c r="J4820">
        <v>2.5000000000000001E-2</v>
      </c>
      <c r="K4820">
        <v>10</v>
      </c>
      <c r="L4820" s="13">
        <f>VLOOKUP(I4820,FormProductsTable[],2,0)*(1-FormTransactionsTable[[#This Row],[Discount]])</f>
        <v>19.451249999999998</v>
      </c>
      <c r="M4820" s="14" t="str">
        <f>VLOOKUP(H4820,FormSalesRepTable[],2,0)</f>
        <v>West</v>
      </c>
      <c r="N4820" s="13">
        <f t="shared" si="77"/>
        <v>194.51</v>
      </c>
    </row>
    <row r="4821" spans="7:14" x14ac:dyDescent="0.25">
      <c r="G4821" s="3">
        <v>41688</v>
      </c>
      <c r="H4821" t="s">
        <v>8</v>
      </c>
      <c r="I4821" t="s">
        <v>12</v>
      </c>
      <c r="J4821">
        <v>0</v>
      </c>
      <c r="K4821">
        <v>3</v>
      </c>
      <c r="L4821" s="13">
        <f>VLOOKUP(I4821,FormProductsTable[],2,0)*(1-FormTransactionsTable[[#This Row],[Discount]])</f>
        <v>22.95</v>
      </c>
      <c r="M4821" s="14" t="str">
        <f>VLOOKUP(H4821,FormSalesRepTable[],2,0)</f>
        <v>MidWest</v>
      </c>
      <c r="N4821" s="13">
        <f t="shared" si="77"/>
        <v>68.849999999999994</v>
      </c>
    </row>
    <row r="4822" spans="7:14" x14ac:dyDescent="0.25">
      <c r="G4822" s="3">
        <v>41627</v>
      </c>
      <c r="H4822" t="s">
        <v>89</v>
      </c>
      <c r="I4822" t="s">
        <v>12</v>
      </c>
      <c r="J4822">
        <v>0</v>
      </c>
      <c r="K4822">
        <v>3</v>
      </c>
      <c r="L4822" s="13">
        <f>VLOOKUP(I4822,FormProductsTable[],2,0)*(1-FormTransactionsTable[[#This Row],[Discount]])</f>
        <v>22.95</v>
      </c>
      <c r="M4822" s="14" t="str">
        <f>VLOOKUP(H4822,FormSalesRepTable[],2,0)</f>
        <v>West</v>
      </c>
      <c r="N4822" s="13">
        <f t="shared" si="77"/>
        <v>68.849999999999994</v>
      </c>
    </row>
    <row r="4823" spans="7:14" x14ac:dyDescent="0.25">
      <c r="G4823" s="3">
        <v>41971</v>
      </c>
      <c r="H4823" t="s">
        <v>29</v>
      </c>
      <c r="I4823" t="s">
        <v>24</v>
      </c>
      <c r="J4823">
        <v>0</v>
      </c>
      <c r="K4823">
        <v>1</v>
      </c>
      <c r="L4823" s="13">
        <f>VLOOKUP(I4823,FormProductsTable[],2,0)*(1-FormTransactionsTable[[#This Row],[Discount]])</f>
        <v>34</v>
      </c>
      <c r="M4823" s="14" t="str">
        <f>VLOOKUP(H4823,FormSalesRepTable[],2,0)</f>
        <v>East</v>
      </c>
      <c r="N4823" s="13">
        <f t="shared" si="77"/>
        <v>34</v>
      </c>
    </row>
    <row r="4824" spans="7:14" x14ac:dyDescent="0.25">
      <c r="G4824" s="3">
        <v>41582</v>
      </c>
      <c r="H4824" t="s">
        <v>83</v>
      </c>
      <c r="I4824" t="s">
        <v>24</v>
      </c>
      <c r="J4824">
        <v>0.03</v>
      </c>
      <c r="K4824">
        <v>3</v>
      </c>
      <c r="L4824" s="13">
        <f>VLOOKUP(I4824,FormProductsTable[],2,0)*(1-FormTransactionsTable[[#This Row],[Discount]])</f>
        <v>32.979999999999997</v>
      </c>
      <c r="M4824" s="14" t="str">
        <f>VLOOKUP(H4824,FormSalesRepTable[],2,0)</f>
        <v>East</v>
      </c>
      <c r="N4824" s="13">
        <f t="shared" si="77"/>
        <v>98.94</v>
      </c>
    </row>
    <row r="4825" spans="7:14" x14ac:dyDescent="0.25">
      <c r="G4825" s="3">
        <v>41628</v>
      </c>
      <c r="H4825" t="s">
        <v>66</v>
      </c>
      <c r="I4825" t="s">
        <v>24</v>
      </c>
      <c r="J4825">
        <v>1.4999999999999999E-2</v>
      </c>
      <c r="K4825">
        <v>1</v>
      </c>
      <c r="L4825" s="13">
        <f>VLOOKUP(I4825,FormProductsTable[],2,0)*(1-FormTransactionsTable[[#This Row],[Discount]])</f>
        <v>33.49</v>
      </c>
      <c r="M4825" s="14" t="str">
        <f>VLOOKUP(H4825,FormSalesRepTable[],2,0)</f>
        <v>West</v>
      </c>
      <c r="N4825" s="13">
        <f t="shared" si="77"/>
        <v>33.49</v>
      </c>
    </row>
    <row r="4826" spans="7:14" x14ac:dyDescent="0.25">
      <c r="G4826" s="3">
        <v>41582</v>
      </c>
      <c r="H4826" t="s">
        <v>29</v>
      </c>
      <c r="I4826" t="s">
        <v>12</v>
      </c>
      <c r="J4826">
        <v>0.02</v>
      </c>
      <c r="K4826">
        <v>1</v>
      </c>
      <c r="L4826" s="13">
        <f>VLOOKUP(I4826,FormProductsTable[],2,0)*(1-FormTransactionsTable[[#This Row],[Discount]])</f>
        <v>22.491</v>
      </c>
      <c r="M4826" s="14" t="str">
        <f>VLOOKUP(H4826,FormSalesRepTable[],2,0)</f>
        <v>East</v>
      </c>
      <c r="N4826" s="13">
        <f t="shared" si="77"/>
        <v>22.49</v>
      </c>
    </row>
    <row r="4827" spans="7:14" x14ac:dyDescent="0.25">
      <c r="G4827" s="3">
        <v>41454</v>
      </c>
      <c r="H4827" t="s">
        <v>26</v>
      </c>
      <c r="I4827" t="s">
        <v>11</v>
      </c>
      <c r="J4827">
        <v>0</v>
      </c>
      <c r="K4827">
        <v>3</v>
      </c>
      <c r="L4827" s="13">
        <f>VLOOKUP(I4827,FormProductsTable[],2,0)*(1-FormTransactionsTable[[#This Row],[Discount]])</f>
        <v>79.95</v>
      </c>
      <c r="M4827" s="14" t="str">
        <f>VLOOKUP(H4827,FormSalesRepTable[],2,0)</f>
        <v>MidWest</v>
      </c>
      <c r="N4827" s="13">
        <f t="shared" si="77"/>
        <v>239.85</v>
      </c>
    </row>
    <row r="4828" spans="7:14" x14ac:dyDescent="0.25">
      <c r="G4828" s="3">
        <v>41630</v>
      </c>
      <c r="H4828" t="s">
        <v>40</v>
      </c>
      <c r="I4828" t="s">
        <v>12</v>
      </c>
      <c r="J4828">
        <v>0</v>
      </c>
      <c r="K4828">
        <v>2</v>
      </c>
      <c r="L4828" s="13">
        <f>VLOOKUP(I4828,FormProductsTable[],2,0)*(1-FormTransactionsTable[[#This Row],[Discount]])</f>
        <v>22.95</v>
      </c>
      <c r="M4828" s="14" t="str">
        <f>VLOOKUP(H4828,FormSalesRepTable[],2,0)</f>
        <v>South</v>
      </c>
      <c r="N4828" s="13">
        <f t="shared" si="77"/>
        <v>45.9</v>
      </c>
    </row>
    <row r="4829" spans="7:14" x14ac:dyDescent="0.25">
      <c r="G4829" s="3">
        <v>41620</v>
      </c>
      <c r="H4829" t="s">
        <v>45</v>
      </c>
      <c r="I4829" t="s">
        <v>16</v>
      </c>
      <c r="J4829">
        <v>0</v>
      </c>
      <c r="K4829">
        <v>13</v>
      </c>
      <c r="L4829" s="13">
        <f>VLOOKUP(I4829,FormProductsTable[],2,0)*(1-FormTransactionsTable[[#This Row],[Discount]])</f>
        <v>19.95</v>
      </c>
      <c r="M4829" s="14" t="str">
        <f>VLOOKUP(H4829,FormSalesRepTable[],2,0)</f>
        <v>MidWest</v>
      </c>
      <c r="N4829" s="13">
        <f t="shared" si="77"/>
        <v>259.35000000000002</v>
      </c>
    </row>
    <row r="4830" spans="7:14" x14ac:dyDescent="0.25">
      <c r="G4830" s="3">
        <v>42004</v>
      </c>
      <c r="H4830" t="s">
        <v>40</v>
      </c>
      <c r="I4830" t="s">
        <v>36</v>
      </c>
      <c r="J4830">
        <v>0</v>
      </c>
      <c r="K4830">
        <v>2</v>
      </c>
      <c r="L4830" s="13">
        <f>VLOOKUP(I4830,FormProductsTable[],2,0)*(1-FormTransactionsTable[[#This Row],[Discount]])</f>
        <v>25</v>
      </c>
      <c r="M4830" s="14" t="str">
        <f>VLOOKUP(H4830,FormSalesRepTable[],2,0)</f>
        <v>South</v>
      </c>
      <c r="N4830" s="13">
        <f t="shared" si="77"/>
        <v>50</v>
      </c>
    </row>
    <row r="4831" spans="7:14" x14ac:dyDescent="0.25">
      <c r="G4831" s="3">
        <v>41609</v>
      </c>
      <c r="H4831" t="s">
        <v>89</v>
      </c>
      <c r="I4831" t="s">
        <v>41</v>
      </c>
      <c r="J4831">
        <v>0.01</v>
      </c>
      <c r="K4831">
        <v>1</v>
      </c>
      <c r="L4831" s="13">
        <f>VLOOKUP(I4831,FormProductsTable[],2,0)*(1-FormTransactionsTable[[#This Row],[Discount]])</f>
        <v>18.809999999999999</v>
      </c>
      <c r="M4831" s="14" t="str">
        <f>VLOOKUP(H4831,FormSalesRepTable[],2,0)</f>
        <v>West</v>
      </c>
      <c r="N4831" s="13">
        <f t="shared" si="77"/>
        <v>18.809999999999999</v>
      </c>
    </row>
    <row r="4832" spans="7:14" x14ac:dyDescent="0.25">
      <c r="G4832" s="3">
        <v>41581</v>
      </c>
      <c r="H4832" t="s">
        <v>57</v>
      </c>
      <c r="I4832" t="s">
        <v>24</v>
      </c>
      <c r="J4832">
        <v>0</v>
      </c>
      <c r="K4832">
        <v>1</v>
      </c>
      <c r="L4832" s="13">
        <f>VLOOKUP(I4832,FormProductsTable[],2,0)*(1-FormTransactionsTable[[#This Row],[Discount]])</f>
        <v>34</v>
      </c>
      <c r="M4832" s="14" t="str">
        <f>VLOOKUP(H4832,FormSalesRepTable[],2,0)</f>
        <v>East</v>
      </c>
      <c r="N4832" s="13">
        <f t="shared" si="77"/>
        <v>34</v>
      </c>
    </row>
    <row r="4833" spans="7:14" x14ac:dyDescent="0.25">
      <c r="G4833" s="3">
        <v>41977</v>
      </c>
      <c r="H4833" t="s">
        <v>87</v>
      </c>
      <c r="I4833" t="s">
        <v>16</v>
      </c>
      <c r="J4833">
        <v>0</v>
      </c>
      <c r="K4833">
        <v>2</v>
      </c>
      <c r="L4833" s="13">
        <f>VLOOKUP(I4833,FormProductsTable[],2,0)*(1-FormTransactionsTable[[#This Row],[Discount]])</f>
        <v>19.95</v>
      </c>
      <c r="M4833" s="14" t="str">
        <f>VLOOKUP(H4833,FormSalesRepTable[],2,0)</f>
        <v>MidWest</v>
      </c>
      <c r="N4833" s="13">
        <f t="shared" si="77"/>
        <v>39.9</v>
      </c>
    </row>
    <row r="4834" spans="7:14" x14ac:dyDescent="0.25">
      <c r="G4834" s="3">
        <v>42002</v>
      </c>
      <c r="H4834" t="s">
        <v>26</v>
      </c>
      <c r="I4834" t="s">
        <v>24</v>
      </c>
      <c r="J4834">
        <v>0.01</v>
      </c>
      <c r="K4834">
        <v>2</v>
      </c>
      <c r="L4834" s="13">
        <f>VLOOKUP(I4834,FormProductsTable[],2,0)*(1-FormTransactionsTable[[#This Row],[Discount]])</f>
        <v>33.659999999999997</v>
      </c>
      <c r="M4834" s="14" t="str">
        <f>VLOOKUP(H4834,FormSalesRepTable[],2,0)</f>
        <v>MidWest</v>
      </c>
      <c r="N4834" s="13">
        <f t="shared" si="77"/>
        <v>67.319999999999993</v>
      </c>
    </row>
    <row r="4835" spans="7:14" x14ac:dyDescent="0.25">
      <c r="G4835" s="3">
        <v>41990</v>
      </c>
      <c r="H4835" t="s">
        <v>72</v>
      </c>
      <c r="I4835" t="s">
        <v>24</v>
      </c>
      <c r="J4835">
        <v>0.03</v>
      </c>
      <c r="K4835">
        <v>2</v>
      </c>
      <c r="L4835" s="13">
        <f>VLOOKUP(I4835,FormProductsTable[],2,0)*(1-FormTransactionsTable[[#This Row],[Discount]])</f>
        <v>32.979999999999997</v>
      </c>
      <c r="M4835" s="14" t="str">
        <f>VLOOKUP(H4835,FormSalesRepTable[],2,0)</f>
        <v>West</v>
      </c>
      <c r="N4835" s="13">
        <f t="shared" si="77"/>
        <v>65.959999999999994</v>
      </c>
    </row>
    <row r="4836" spans="7:14" x14ac:dyDescent="0.25">
      <c r="G4836" s="3">
        <v>41994</v>
      </c>
      <c r="H4836" t="s">
        <v>52</v>
      </c>
      <c r="I4836" t="s">
        <v>33</v>
      </c>
      <c r="J4836">
        <v>1.4999999999999999E-2</v>
      </c>
      <c r="K4836">
        <v>3</v>
      </c>
      <c r="L4836" s="13">
        <f>VLOOKUP(I4836,FormProductsTable[],2,0)*(1-FormTransactionsTable[[#This Row],[Discount]])</f>
        <v>23.147500000000001</v>
      </c>
      <c r="M4836" s="14" t="str">
        <f>VLOOKUP(H4836,FormSalesRepTable[],2,0)</f>
        <v>West</v>
      </c>
      <c r="N4836" s="13">
        <f t="shared" si="77"/>
        <v>69.44</v>
      </c>
    </row>
    <row r="4837" spans="7:14" x14ac:dyDescent="0.25">
      <c r="G4837" s="3">
        <v>41961</v>
      </c>
      <c r="H4837" t="s">
        <v>34</v>
      </c>
      <c r="I4837" t="s">
        <v>12</v>
      </c>
      <c r="J4837">
        <v>0</v>
      </c>
      <c r="K4837">
        <v>3</v>
      </c>
      <c r="L4837" s="13">
        <f>VLOOKUP(I4837,FormProductsTable[],2,0)*(1-FormTransactionsTable[[#This Row],[Discount]])</f>
        <v>22.95</v>
      </c>
      <c r="M4837" s="14" t="str">
        <f>VLOOKUP(H4837,FormSalesRepTable[],2,0)</f>
        <v>MidWest</v>
      </c>
      <c r="N4837" s="13">
        <f t="shared" si="77"/>
        <v>68.849999999999994</v>
      </c>
    </row>
    <row r="4838" spans="7:14" x14ac:dyDescent="0.25">
      <c r="G4838" s="3">
        <v>41754</v>
      </c>
      <c r="H4838" t="s">
        <v>10</v>
      </c>
      <c r="I4838" t="s">
        <v>36</v>
      </c>
      <c r="J4838">
        <v>0</v>
      </c>
      <c r="K4838">
        <v>2</v>
      </c>
      <c r="L4838" s="13">
        <f>VLOOKUP(I4838,FormProductsTable[],2,0)*(1-FormTransactionsTable[[#This Row],[Discount]])</f>
        <v>25</v>
      </c>
      <c r="M4838" s="14" t="str">
        <f>VLOOKUP(H4838,FormSalesRepTable[],2,0)</f>
        <v>West</v>
      </c>
      <c r="N4838" s="13">
        <f t="shared" si="77"/>
        <v>50</v>
      </c>
    </row>
    <row r="4839" spans="7:14" x14ac:dyDescent="0.25">
      <c r="G4839" s="3">
        <v>41614</v>
      </c>
      <c r="H4839" t="s">
        <v>58</v>
      </c>
      <c r="I4839" t="s">
        <v>33</v>
      </c>
      <c r="J4839">
        <v>0</v>
      </c>
      <c r="K4839">
        <v>3</v>
      </c>
      <c r="L4839" s="13">
        <f>VLOOKUP(I4839,FormProductsTable[],2,0)*(1-FormTransactionsTable[[#This Row],[Discount]])</f>
        <v>23.5</v>
      </c>
      <c r="M4839" s="14" t="str">
        <f>VLOOKUP(H4839,FormSalesRepTable[],2,0)</f>
        <v>East</v>
      </c>
      <c r="N4839" s="13">
        <f t="shared" si="77"/>
        <v>70.5</v>
      </c>
    </row>
    <row r="4840" spans="7:14" x14ac:dyDescent="0.25">
      <c r="G4840" s="3">
        <v>41955</v>
      </c>
      <c r="H4840" t="s">
        <v>89</v>
      </c>
      <c r="I4840" t="s">
        <v>12</v>
      </c>
      <c r="J4840">
        <v>0</v>
      </c>
      <c r="K4840">
        <v>1</v>
      </c>
      <c r="L4840" s="13">
        <f>VLOOKUP(I4840,FormProductsTable[],2,0)*(1-FormTransactionsTable[[#This Row],[Discount]])</f>
        <v>22.95</v>
      </c>
      <c r="M4840" s="14" t="str">
        <f>VLOOKUP(H4840,FormSalesRepTable[],2,0)</f>
        <v>West</v>
      </c>
      <c r="N4840" s="13">
        <f t="shared" si="77"/>
        <v>22.95</v>
      </c>
    </row>
    <row r="4841" spans="7:14" x14ac:dyDescent="0.25">
      <c r="G4841" s="3">
        <v>41642</v>
      </c>
      <c r="H4841" t="s">
        <v>64</v>
      </c>
      <c r="I4841" t="s">
        <v>12</v>
      </c>
      <c r="J4841">
        <v>0</v>
      </c>
      <c r="K4841">
        <v>3</v>
      </c>
      <c r="L4841" s="13">
        <f>VLOOKUP(I4841,FormProductsTable[],2,0)*(1-FormTransactionsTable[[#This Row],[Discount]])</f>
        <v>22.95</v>
      </c>
      <c r="M4841" s="14" t="str">
        <f>VLOOKUP(H4841,FormSalesRepTable[],2,0)</f>
        <v>West</v>
      </c>
      <c r="N4841" s="13">
        <f t="shared" si="77"/>
        <v>68.849999999999994</v>
      </c>
    </row>
    <row r="4842" spans="7:14" x14ac:dyDescent="0.25">
      <c r="G4842" s="3">
        <v>41963</v>
      </c>
      <c r="H4842" t="s">
        <v>89</v>
      </c>
      <c r="I4842" t="s">
        <v>17</v>
      </c>
      <c r="J4842">
        <v>0.01</v>
      </c>
      <c r="K4842">
        <v>3</v>
      </c>
      <c r="L4842" s="13">
        <f>VLOOKUP(I4842,FormProductsTable[],2,0)*(1-FormTransactionsTable[[#This Row],[Discount]])</f>
        <v>22.720499999999998</v>
      </c>
      <c r="M4842" s="14" t="str">
        <f>VLOOKUP(H4842,FormSalesRepTable[],2,0)</f>
        <v>West</v>
      </c>
      <c r="N4842" s="13">
        <f t="shared" si="77"/>
        <v>68.16</v>
      </c>
    </row>
    <row r="4843" spans="7:14" x14ac:dyDescent="0.25">
      <c r="G4843" s="3">
        <v>41587</v>
      </c>
      <c r="H4843" t="s">
        <v>83</v>
      </c>
      <c r="I4843" t="s">
        <v>36</v>
      </c>
      <c r="J4843">
        <v>0</v>
      </c>
      <c r="K4843">
        <v>14</v>
      </c>
      <c r="L4843" s="13">
        <f>VLOOKUP(I4843,FormProductsTable[],2,0)*(1-FormTransactionsTable[[#This Row],[Discount]])</f>
        <v>25</v>
      </c>
      <c r="M4843" s="14" t="str">
        <f>VLOOKUP(H4843,FormSalesRepTable[],2,0)</f>
        <v>East</v>
      </c>
      <c r="N4843" s="13">
        <f t="shared" si="77"/>
        <v>350</v>
      </c>
    </row>
    <row r="4844" spans="7:14" x14ac:dyDescent="0.25">
      <c r="G4844" s="3">
        <v>41958</v>
      </c>
      <c r="H4844" t="s">
        <v>90</v>
      </c>
      <c r="I4844" t="s">
        <v>24</v>
      </c>
      <c r="J4844">
        <v>0</v>
      </c>
      <c r="K4844">
        <v>1</v>
      </c>
      <c r="L4844" s="13">
        <f>VLOOKUP(I4844,FormProductsTable[],2,0)*(1-FormTransactionsTable[[#This Row],[Discount]])</f>
        <v>34</v>
      </c>
      <c r="M4844" s="14" t="str">
        <f>VLOOKUP(H4844,FormSalesRepTable[],2,0)</f>
        <v>East</v>
      </c>
      <c r="N4844" s="13">
        <f t="shared" si="77"/>
        <v>34</v>
      </c>
    </row>
    <row r="4845" spans="7:14" x14ac:dyDescent="0.25">
      <c r="G4845" s="3">
        <v>41984</v>
      </c>
      <c r="H4845" t="s">
        <v>31</v>
      </c>
      <c r="I4845" t="s">
        <v>30</v>
      </c>
      <c r="J4845">
        <v>0</v>
      </c>
      <c r="K4845">
        <v>9</v>
      </c>
      <c r="L4845" s="13">
        <f>VLOOKUP(I4845,FormProductsTable[],2,0)*(1-FormTransactionsTable[[#This Row],[Discount]])</f>
        <v>30</v>
      </c>
      <c r="M4845" s="14" t="str">
        <f>VLOOKUP(H4845,FormSalesRepTable[],2,0)</f>
        <v>West</v>
      </c>
      <c r="N4845" s="13">
        <f t="shared" si="77"/>
        <v>270</v>
      </c>
    </row>
    <row r="4846" spans="7:14" x14ac:dyDescent="0.25">
      <c r="G4846" s="3">
        <v>41590</v>
      </c>
      <c r="H4846" t="s">
        <v>84</v>
      </c>
      <c r="I4846" t="s">
        <v>36</v>
      </c>
      <c r="J4846">
        <v>0.01</v>
      </c>
      <c r="K4846">
        <v>2</v>
      </c>
      <c r="L4846" s="13">
        <f>VLOOKUP(I4846,FormProductsTable[],2,0)*(1-FormTransactionsTable[[#This Row],[Discount]])</f>
        <v>24.75</v>
      </c>
      <c r="M4846" s="14" t="str">
        <f>VLOOKUP(H4846,FormSalesRepTable[],2,0)</f>
        <v>West</v>
      </c>
      <c r="N4846" s="13">
        <f t="shared" si="77"/>
        <v>49.5</v>
      </c>
    </row>
    <row r="4847" spans="7:14" x14ac:dyDescent="0.25">
      <c r="G4847" s="3">
        <v>41906</v>
      </c>
      <c r="H4847" t="s">
        <v>43</v>
      </c>
      <c r="I4847" t="s">
        <v>11</v>
      </c>
      <c r="J4847">
        <v>2.5000000000000001E-2</v>
      </c>
      <c r="K4847">
        <v>3</v>
      </c>
      <c r="L4847" s="13">
        <f>VLOOKUP(I4847,FormProductsTable[],2,0)*(1-FormTransactionsTable[[#This Row],[Discount]])</f>
        <v>77.951250000000002</v>
      </c>
      <c r="M4847" s="14" t="str">
        <f>VLOOKUP(H4847,FormSalesRepTable[],2,0)</f>
        <v>MidWest</v>
      </c>
      <c r="N4847" s="13">
        <f t="shared" si="77"/>
        <v>233.85</v>
      </c>
    </row>
    <row r="4848" spans="7:14" x14ac:dyDescent="0.25">
      <c r="G4848" s="3">
        <v>41959</v>
      </c>
      <c r="H4848" t="s">
        <v>72</v>
      </c>
      <c r="I4848" t="s">
        <v>11</v>
      </c>
      <c r="J4848">
        <v>0</v>
      </c>
      <c r="K4848">
        <v>24</v>
      </c>
      <c r="L4848" s="13">
        <f>VLOOKUP(I4848,FormProductsTable[],2,0)*(1-FormTransactionsTable[[#This Row],[Discount]])</f>
        <v>79.95</v>
      </c>
      <c r="M4848" s="14" t="str">
        <f>VLOOKUP(H4848,FormSalesRepTable[],2,0)</f>
        <v>West</v>
      </c>
      <c r="N4848" s="13">
        <f t="shared" si="77"/>
        <v>1918.8</v>
      </c>
    </row>
    <row r="4849" spans="7:14" x14ac:dyDescent="0.25">
      <c r="G4849" s="3">
        <v>41974</v>
      </c>
      <c r="H4849" t="s">
        <v>94</v>
      </c>
      <c r="I4849" t="s">
        <v>17</v>
      </c>
      <c r="J4849">
        <v>2.5000000000000001E-2</v>
      </c>
      <c r="K4849">
        <v>2</v>
      </c>
      <c r="L4849" s="13">
        <f>VLOOKUP(I4849,FormProductsTable[],2,0)*(1-FormTransactionsTable[[#This Row],[Discount]])</f>
        <v>22.376249999999999</v>
      </c>
      <c r="M4849" s="14" t="str">
        <f>VLOOKUP(H4849,FormSalesRepTable[],2,0)</f>
        <v>South</v>
      </c>
      <c r="N4849" s="13">
        <f t="shared" si="77"/>
        <v>44.75</v>
      </c>
    </row>
    <row r="4850" spans="7:14" x14ac:dyDescent="0.25">
      <c r="G4850" s="3">
        <v>41977</v>
      </c>
      <c r="H4850" t="s">
        <v>58</v>
      </c>
      <c r="I4850" t="s">
        <v>21</v>
      </c>
      <c r="J4850">
        <v>0.01</v>
      </c>
      <c r="K4850">
        <v>1</v>
      </c>
      <c r="L4850" s="13">
        <f>VLOOKUP(I4850,FormProductsTable[],2,0)*(1-FormTransactionsTable[[#This Row],[Discount]])</f>
        <v>24.75</v>
      </c>
      <c r="M4850" s="14" t="str">
        <f>VLOOKUP(H4850,FormSalesRepTable[],2,0)</f>
        <v>East</v>
      </c>
      <c r="N4850" s="13">
        <f t="shared" si="77"/>
        <v>24.75</v>
      </c>
    </row>
    <row r="4851" spans="7:14" x14ac:dyDescent="0.25">
      <c r="G4851" s="3">
        <v>41380</v>
      </c>
      <c r="H4851" t="s">
        <v>70</v>
      </c>
      <c r="I4851" t="s">
        <v>24</v>
      </c>
      <c r="J4851">
        <v>0</v>
      </c>
      <c r="K4851">
        <v>2</v>
      </c>
      <c r="L4851" s="13">
        <f>VLOOKUP(I4851,FormProductsTable[],2,0)*(1-FormTransactionsTable[[#This Row],[Discount]])</f>
        <v>34</v>
      </c>
      <c r="M4851" s="14" t="str">
        <f>VLOOKUP(H4851,FormSalesRepTable[],2,0)</f>
        <v>MidWest</v>
      </c>
      <c r="N4851" s="13">
        <f t="shared" si="77"/>
        <v>68</v>
      </c>
    </row>
    <row r="4852" spans="7:14" x14ac:dyDescent="0.25">
      <c r="G4852" s="3">
        <v>41858</v>
      </c>
      <c r="H4852" t="s">
        <v>87</v>
      </c>
      <c r="I4852" t="s">
        <v>17</v>
      </c>
      <c r="J4852">
        <v>0.03</v>
      </c>
      <c r="K4852">
        <v>1</v>
      </c>
      <c r="L4852" s="13">
        <f>VLOOKUP(I4852,FormProductsTable[],2,0)*(1-FormTransactionsTable[[#This Row],[Discount]])</f>
        <v>22.261499999999998</v>
      </c>
      <c r="M4852" s="14" t="str">
        <f>VLOOKUP(H4852,FormSalesRepTable[],2,0)</f>
        <v>MidWest</v>
      </c>
      <c r="N4852" s="13">
        <f t="shared" si="77"/>
        <v>22.26</v>
      </c>
    </row>
    <row r="4853" spans="7:14" x14ac:dyDescent="0.25">
      <c r="G4853" s="3">
        <v>41584</v>
      </c>
      <c r="H4853" t="s">
        <v>45</v>
      </c>
      <c r="I4853" t="s">
        <v>24</v>
      </c>
      <c r="J4853">
        <v>0</v>
      </c>
      <c r="K4853">
        <v>3</v>
      </c>
      <c r="L4853" s="13">
        <f>VLOOKUP(I4853,FormProductsTable[],2,0)*(1-FormTransactionsTable[[#This Row],[Discount]])</f>
        <v>34</v>
      </c>
      <c r="M4853" s="14" t="str">
        <f>VLOOKUP(H4853,FormSalesRepTable[],2,0)</f>
        <v>MidWest</v>
      </c>
      <c r="N4853" s="13">
        <f t="shared" si="77"/>
        <v>102</v>
      </c>
    </row>
    <row r="4854" spans="7:14" x14ac:dyDescent="0.25">
      <c r="G4854" s="3">
        <v>41676</v>
      </c>
      <c r="H4854" t="s">
        <v>93</v>
      </c>
      <c r="I4854" t="s">
        <v>36</v>
      </c>
      <c r="J4854">
        <v>0</v>
      </c>
      <c r="K4854">
        <v>2</v>
      </c>
      <c r="L4854" s="13">
        <f>VLOOKUP(I4854,FormProductsTable[],2,0)*(1-FormTransactionsTable[[#This Row],[Discount]])</f>
        <v>25</v>
      </c>
      <c r="M4854" s="14" t="str">
        <f>VLOOKUP(H4854,FormSalesRepTable[],2,0)</f>
        <v>MidWest</v>
      </c>
      <c r="N4854" s="13">
        <f t="shared" si="77"/>
        <v>50</v>
      </c>
    </row>
    <row r="4855" spans="7:14" x14ac:dyDescent="0.25">
      <c r="G4855" s="3">
        <v>41969</v>
      </c>
      <c r="H4855" t="s">
        <v>47</v>
      </c>
      <c r="I4855" t="s">
        <v>16</v>
      </c>
      <c r="J4855">
        <v>0</v>
      </c>
      <c r="K4855">
        <v>23</v>
      </c>
      <c r="L4855" s="13">
        <f>VLOOKUP(I4855,FormProductsTable[],2,0)*(1-FormTransactionsTable[[#This Row],[Discount]])</f>
        <v>19.95</v>
      </c>
      <c r="M4855" s="14" t="str">
        <f>VLOOKUP(H4855,FormSalesRepTable[],2,0)</f>
        <v>MidWest</v>
      </c>
      <c r="N4855" s="13">
        <f t="shared" si="77"/>
        <v>458.85</v>
      </c>
    </row>
    <row r="4856" spans="7:14" x14ac:dyDescent="0.25">
      <c r="G4856" s="3">
        <v>41958</v>
      </c>
      <c r="H4856" t="s">
        <v>92</v>
      </c>
      <c r="I4856" t="s">
        <v>24</v>
      </c>
      <c r="J4856">
        <v>2.5000000000000001E-2</v>
      </c>
      <c r="K4856">
        <v>1</v>
      </c>
      <c r="L4856" s="13">
        <f>VLOOKUP(I4856,FormProductsTable[],2,0)*(1-FormTransactionsTable[[#This Row],[Discount]])</f>
        <v>33.15</v>
      </c>
      <c r="M4856" s="14" t="str">
        <f>VLOOKUP(H4856,FormSalesRepTable[],2,0)</f>
        <v>MidWest</v>
      </c>
      <c r="N4856" s="13">
        <f t="shared" si="77"/>
        <v>33.15</v>
      </c>
    </row>
    <row r="4857" spans="7:14" x14ac:dyDescent="0.25">
      <c r="G4857" s="3">
        <v>41382</v>
      </c>
      <c r="H4857" t="s">
        <v>80</v>
      </c>
      <c r="I4857" t="s">
        <v>16</v>
      </c>
      <c r="J4857">
        <v>0.01</v>
      </c>
      <c r="K4857">
        <v>21</v>
      </c>
      <c r="L4857" s="13">
        <f>VLOOKUP(I4857,FormProductsTable[],2,0)*(1-FormTransactionsTable[[#This Row],[Discount]])</f>
        <v>19.750499999999999</v>
      </c>
      <c r="M4857" s="14" t="str">
        <f>VLOOKUP(H4857,FormSalesRepTable[],2,0)</f>
        <v>East</v>
      </c>
      <c r="N4857" s="13">
        <f t="shared" si="77"/>
        <v>414.76</v>
      </c>
    </row>
    <row r="4858" spans="7:14" x14ac:dyDescent="0.25">
      <c r="G4858" s="3">
        <v>41912</v>
      </c>
      <c r="H4858" t="s">
        <v>40</v>
      </c>
      <c r="I4858" t="s">
        <v>41</v>
      </c>
      <c r="J4858">
        <v>0.02</v>
      </c>
      <c r="K4858">
        <v>2</v>
      </c>
      <c r="L4858" s="13">
        <f>VLOOKUP(I4858,FormProductsTable[],2,0)*(1-FormTransactionsTable[[#This Row],[Discount]])</f>
        <v>18.62</v>
      </c>
      <c r="M4858" s="14" t="str">
        <f>VLOOKUP(H4858,FormSalesRepTable[],2,0)</f>
        <v>South</v>
      </c>
      <c r="N4858" s="13">
        <f t="shared" si="77"/>
        <v>37.24</v>
      </c>
    </row>
    <row r="4859" spans="7:14" x14ac:dyDescent="0.25">
      <c r="G4859" s="3">
        <v>41989</v>
      </c>
      <c r="H4859" t="s">
        <v>79</v>
      </c>
      <c r="I4859" t="s">
        <v>7</v>
      </c>
      <c r="J4859">
        <v>0</v>
      </c>
      <c r="K4859">
        <v>3</v>
      </c>
      <c r="L4859" s="13">
        <f>VLOOKUP(I4859,FormProductsTable[],2,0)*(1-FormTransactionsTable[[#This Row],[Discount]])</f>
        <v>21</v>
      </c>
      <c r="M4859" s="14" t="str">
        <f>VLOOKUP(H4859,FormSalesRepTable[],2,0)</f>
        <v>MidWest</v>
      </c>
      <c r="N4859" s="13">
        <f t="shared" si="77"/>
        <v>63</v>
      </c>
    </row>
    <row r="4860" spans="7:14" x14ac:dyDescent="0.25">
      <c r="G4860" s="3">
        <v>41621</v>
      </c>
      <c r="H4860" t="s">
        <v>45</v>
      </c>
      <c r="I4860" t="s">
        <v>7</v>
      </c>
      <c r="J4860">
        <v>0.02</v>
      </c>
      <c r="K4860">
        <v>24</v>
      </c>
      <c r="L4860" s="13">
        <f>VLOOKUP(I4860,FormProductsTable[],2,0)*(1-FormTransactionsTable[[#This Row],[Discount]])</f>
        <v>20.58</v>
      </c>
      <c r="M4860" s="14" t="str">
        <f>VLOOKUP(H4860,FormSalesRepTable[],2,0)</f>
        <v>MidWest</v>
      </c>
      <c r="N4860" s="13">
        <f t="shared" si="77"/>
        <v>493.92</v>
      </c>
    </row>
    <row r="4861" spans="7:14" x14ac:dyDescent="0.25">
      <c r="G4861" s="3">
        <v>41964</v>
      </c>
      <c r="H4861" t="s">
        <v>40</v>
      </c>
      <c r="I4861" t="s">
        <v>36</v>
      </c>
      <c r="J4861">
        <v>0.02</v>
      </c>
      <c r="K4861">
        <v>1</v>
      </c>
      <c r="L4861" s="13">
        <f>VLOOKUP(I4861,FormProductsTable[],2,0)*(1-FormTransactionsTable[[#This Row],[Discount]])</f>
        <v>24.5</v>
      </c>
      <c r="M4861" s="14" t="str">
        <f>VLOOKUP(H4861,FormSalesRepTable[],2,0)</f>
        <v>South</v>
      </c>
      <c r="N4861" s="13">
        <f t="shared" si="77"/>
        <v>24.5</v>
      </c>
    </row>
    <row r="4862" spans="7:14" x14ac:dyDescent="0.25">
      <c r="G4862" s="3">
        <v>41422</v>
      </c>
      <c r="H4862" t="s">
        <v>82</v>
      </c>
      <c r="I4862" t="s">
        <v>16</v>
      </c>
      <c r="J4862">
        <v>0</v>
      </c>
      <c r="K4862">
        <v>1</v>
      </c>
      <c r="L4862" s="13">
        <f>VLOOKUP(I4862,FormProductsTable[],2,0)*(1-FormTransactionsTable[[#This Row],[Discount]])</f>
        <v>19.95</v>
      </c>
      <c r="M4862" s="14" t="str">
        <f>VLOOKUP(H4862,FormSalesRepTable[],2,0)</f>
        <v>South</v>
      </c>
      <c r="N4862" s="13">
        <f t="shared" si="77"/>
        <v>19.95</v>
      </c>
    </row>
    <row r="4863" spans="7:14" x14ac:dyDescent="0.25">
      <c r="G4863" s="3">
        <v>41579</v>
      </c>
      <c r="H4863" t="s">
        <v>87</v>
      </c>
      <c r="I4863" t="s">
        <v>17</v>
      </c>
      <c r="J4863">
        <v>0.03</v>
      </c>
      <c r="K4863">
        <v>20</v>
      </c>
      <c r="L4863" s="13">
        <f>VLOOKUP(I4863,FormProductsTable[],2,0)*(1-FormTransactionsTable[[#This Row],[Discount]])</f>
        <v>22.261499999999998</v>
      </c>
      <c r="M4863" s="14" t="str">
        <f>VLOOKUP(H4863,FormSalesRepTable[],2,0)</f>
        <v>MidWest</v>
      </c>
      <c r="N4863" s="13">
        <f t="shared" si="77"/>
        <v>445.23</v>
      </c>
    </row>
    <row r="4864" spans="7:14" x14ac:dyDescent="0.25">
      <c r="G4864" s="3">
        <v>41593</v>
      </c>
      <c r="H4864" t="s">
        <v>82</v>
      </c>
      <c r="I4864" t="s">
        <v>30</v>
      </c>
      <c r="J4864">
        <v>1.4999999999999999E-2</v>
      </c>
      <c r="K4864">
        <v>2</v>
      </c>
      <c r="L4864" s="13">
        <f>VLOOKUP(I4864,FormProductsTable[],2,0)*(1-FormTransactionsTable[[#This Row],[Discount]])</f>
        <v>29.55</v>
      </c>
      <c r="M4864" s="14" t="str">
        <f>VLOOKUP(H4864,FormSalesRepTable[],2,0)</f>
        <v>South</v>
      </c>
      <c r="N4864" s="13">
        <f t="shared" si="77"/>
        <v>59.1</v>
      </c>
    </row>
    <row r="4865" spans="7:14" x14ac:dyDescent="0.25">
      <c r="G4865" s="3">
        <v>41951</v>
      </c>
      <c r="H4865" t="s">
        <v>70</v>
      </c>
      <c r="I4865" t="s">
        <v>33</v>
      </c>
      <c r="J4865">
        <v>2.5000000000000001E-2</v>
      </c>
      <c r="K4865">
        <v>2</v>
      </c>
      <c r="L4865" s="13">
        <f>VLOOKUP(I4865,FormProductsTable[],2,0)*(1-FormTransactionsTable[[#This Row],[Discount]])</f>
        <v>22.912499999999998</v>
      </c>
      <c r="M4865" s="14" t="str">
        <f>VLOOKUP(H4865,FormSalesRepTable[],2,0)</f>
        <v>MidWest</v>
      </c>
      <c r="N4865" s="13">
        <f t="shared" si="77"/>
        <v>45.83</v>
      </c>
    </row>
    <row r="4866" spans="7:14" x14ac:dyDescent="0.25">
      <c r="G4866" s="3">
        <v>41952</v>
      </c>
      <c r="H4866" t="s">
        <v>83</v>
      </c>
      <c r="I4866" t="s">
        <v>17</v>
      </c>
      <c r="J4866">
        <v>0</v>
      </c>
      <c r="K4866">
        <v>2</v>
      </c>
      <c r="L4866" s="13">
        <f>VLOOKUP(I4866,FormProductsTable[],2,0)*(1-FormTransactionsTable[[#This Row],[Discount]])</f>
        <v>22.95</v>
      </c>
      <c r="M4866" s="14" t="str">
        <f>VLOOKUP(H4866,FormSalesRepTable[],2,0)</f>
        <v>East</v>
      </c>
      <c r="N4866" s="13">
        <f t="shared" si="77"/>
        <v>45.9</v>
      </c>
    </row>
    <row r="4867" spans="7:14" x14ac:dyDescent="0.25">
      <c r="G4867" s="3">
        <v>41987</v>
      </c>
      <c r="H4867" t="s">
        <v>50</v>
      </c>
      <c r="I4867" t="s">
        <v>12</v>
      </c>
      <c r="J4867">
        <v>2.5000000000000001E-2</v>
      </c>
      <c r="K4867">
        <v>3</v>
      </c>
      <c r="L4867" s="13">
        <f>VLOOKUP(I4867,FormProductsTable[],2,0)*(1-FormTransactionsTable[[#This Row],[Discount]])</f>
        <v>22.376249999999999</v>
      </c>
      <c r="M4867" s="14" t="str">
        <f>VLOOKUP(H4867,FormSalesRepTable[],2,0)</f>
        <v>West</v>
      </c>
      <c r="N4867" s="13">
        <f t="shared" ref="N4867:N4930" si="78">ROUND(L4867*K4867,2)</f>
        <v>67.13</v>
      </c>
    </row>
    <row r="4868" spans="7:14" x14ac:dyDescent="0.25">
      <c r="G4868" s="3">
        <v>41699</v>
      </c>
      <c r="H4868" t="s">
        <v>20</v>
      </c>
      <c r="I4868" t="s">
        <v>11</v>
      </c>
      <c r="J4868">
        <v>2.5000000000000001E-2</v>
      </c>
      <c r="K4868">
        <v>4</v>
      </c>
      <c r="L4868" s="13">
        <f>VLOOKUP(I4868,FormProductsTable[],2,0)*(1-FormTransactionsTable[[#This Row],[Discount]])</f>
        <v>77.951250000000002</v>
      </c>
      <c r="M4868" s="14" t="str">
        <f>VLOOKUP(H4868,FormSalesRepTable[],2,0)</f>
        <v>West</v>
      </c>
      <c r="N4868" s="13">
        <f t="shared" si="78"/>
        <v>311.81</v>
      </c>
    </row>
    <row r="4869" spans="7:14" x14ac:dyDescent="0.25">
      <c r="G4869" s="3">
        <v>41637</v>
      </c>
      <c r="H4869" t="s">
        <v>52</v>
      </c>
      <c r="I4869" t="s">
        <v>7</v>
      </c>
      <c r="J4869">
        <v>0.02</v>
      </c>
      <c r="K4869">
        <v>3</v>
      </c>
      <c r="L4869" s="13">
        <f>VLOOKUP(I4869,FormProductsTable[],2,0)*(1-FormTransactionsTable[[#This Row],[Discount]])</f>
        <v>20.58</v>
      </c>
      <c r="M4869" s="14" t="str">
        <f>VLOOKUP(H4869,FormSalesRepTable[],2,0)</f>
        <v>West</v>
      </c>
      <c r="N4869" s="13">
        <f t="shared" si="78"/>
        <v>61.74</v>
      </c>
    </row>
    <row r="4870" spans="7:14" x14ac:dyDescent="0.25">
      <c r="G4870" s="3">
        <v>41993</v>
      </c>
      <c r="H4870" t="s">
        <v>65</v>
      </c>
      <c r="I4870" t="s">
        <v>36</v>
      </c>
      <c r="J4870">
        <v>0</v>
      </c>
      <c r="K4870">
        <v>3</v>
      </c>
      <c r="L4870" s="13">
        <f>VLOOKUP(I4870,FormProductsTable[],2,0)*(1-FormTransactionsTable[[#This Row],[Discount]])</f>
        <v>25</v>
      </c>
      <c r="M4870" s="14" t="str">
        <f>VLOOKUP(H4870,FormSalesRepTable[],2,0)</f>
        <v>MidWest</v>
      </c>
      <c r="N4870" s="13">
        <f t="shared" si="78"/>
        <v>75</v>
      </c>
    </row>
    <row r="4871" spans="7:14" x14ac:dyDescent="0.25">
      <c r="G4871" s="3">
        <v>41970</v>
      </c>
      <c r="H4871" t="s">
        <v>65</v>
      </c>
      <c r="I4871" t="s">
        <v>16</v>
      </c>
      <c r="J4871">
        <v>0</v>
      </c>
      <c r="K4871">
        <v>2</v>
      </c>
      <c r="L4871" s="13">
        <f>VLOOKUP(I4871,FormProductsTable[],2,0)*(1-FormTransactionsTable[[#This Row],[Discount]])</f>
        <v>19.95</v>
      </c>
      <c r="M4871" s="14" t="str">
        <f>VLOOKUP(H4871,FormSalesRepTable[],2,0)</f>
        <v>MidWest</v>
      </c>
      <c r="N4871" s="13">
        <f t="shared" si="78"/>
        <v>39.9</v>
      </c>
    </row>
    <row r="4872" spans="7:14" x14ac:dyDescent="0.25">
      <c r="G4872" s="3">
        <v>41447</v>
      </c>
      <c r="H4872" t="s">
        <v>53</v>
      </c>
      <c r="I4872" t="s">
        <v>36</v>
      </c>
      <c r="J4872">
        <v>0</v>
      </c>
      <c r="K4872">
        <v>3</v>
      </c>
      <c r="L4872" s="13">
        <f>VLOOKUP(I4872,FormProductsTable[],2,0)*(1-FormTransactionsTable[[#This Row],[Discount]])</f>
        <v>25</v>
      </c>
      <c r="M4872" s="14" t="str">
        <f>VLOOKUP(H4872,FormSalesRepTable[],2,0)</f>
        <v>East</v>
      </c>
      <c r="N4872" s="13">
        <f t="shared" si="78"/>
        <v>75</v>
      </c>
    </row>
    <row r="4873" spans="7:14" x14ac:dyDescent="0.25">
      <c r="G4873" s="3">
        <v>41983</v>
      </c>
      <c r="H4873" t="s">
        <v>46</v>
      </c>
      <c r="I4873" t="s">
        <v>17</v>
      </c>
      <c r="J4873">
        <v>0</v>
      </c>
      <c r="K4873">
        <v>1</v>
      </c>
      <c r="L4873" s="13">
        <f>VLOOKUP(I4873,FormProductsTable[],2,0)*(1-FormTransactionsTable[[#This Row],[Discount]])</f>
        <v>22.95</v>
      </c>
      <c r="M4873" s="14" t="str">
        <f>VLOOKUP(H4873,FormSalesRepTable[],2,0)</f>
        <v>South</v>
      </c>
      <c r="N4873" s="13">
        <f t="shared" si="78"/>
        <v>22.95</v>
      </c>
    </row>
    <row r="4874" spans="7:14" x14ac:dyDescent="0.25">
      <c r="G4874" s="3">
        <v>41605</v>
      </c>
      <c r="H4874" t="s">
        <v>43</v>
      </c>
      <c r="I4874" t="s">
        <v>24</v>
      </c>
      <c r="J4874">
        <v>0.02</v>
      </c>
      <c r="K4874">
        <v>3</v>
      </c>
      <c r="L4874" s="13">
        <f>VLOOKUP(I4874,FormProductsTable[],2,0)*(1-FormTransactionsTable[[#This Row],[Discount]])</f>
        <v>33.32</v>
      </c>
      <c r="M4874" s="14" t="str">
        <f>VLOOKUP(H4874,FormSalesRepTable[],2,0)</f>
        <v>MidWest</v>
      </c>
      <c r="N4874" s="13">
        <f t="shared" si="78"/>
        <v>99.96</v>
      </c>
    </row>
    <row r="4875" spans="7:14" x14ac:dyDescent="0.25">
      <c r="G4875" s="3">
        <v>41579</v>
      </c>
      <c r="H4875" t="s">
        <v>45</v>
      </c>
      <c r="I4875" t="s">
        <v>17</v>
      </c>
      <c r="J4875">
        <v>0.03</v>
      </c>
      <c r="K4875">
        <v>1</v>
      </c>
      <c r="L4875" s="13">
        <f>VLOOKUP(I4875,FormProductsTable[],2,0)*(1-FormTransactionsTable[[#This Row],[Discount]])</f>
        <v>22.261499999999998</v>
      </c>
      <c r="M4875" s="14" t="str">
        <f>VLOOKUP(H4875,FormSalesRepTable[],2,0)</f>
        <v>MidWest</v>
      </c>
      <c r="N4875" s="13">
        <f t="shared" si="78"/>
        <v>22.26</v>
      </c>
    </row>
    <row r="4876" spans="7:14" x14ac:dyDescent="0.25">
      <c r="G4876" s="3">
        <v>41952</v>
      </c>
      <c r="H4876" t="s">
        <v>86</v>
      </c>
      <c r="I4876" t="s">
        <v>41</v>
      </c>
      <c r="J4876">
        <v>0.01</v>
      </c>
      <c r="K4876">
        <v>2</v>
      </c>
      <c r="L4876" s="13">
        <f>VLOOKUP(I4876,FormProductsTable[],2,0)*(1-FormTransactionsTable[[#This Row],[Discount]])</f>
        <v>18.809999999999999</v>
      </c>
      <c r="M4876" s="14" t="str">
        <f>VLOOKUP(H4876,FormSalesRepTable[],2,0)</f>
        <v>South</v>
      </c>
      <c r="N4876" s="13">
        <f t="shared" si="78"/>
        <v>37.619999999999997</v>
      </c>
    </row>
    <row r="4877" spans="7:14" x14ac:dyDescent="0.25">
      <c r="G4877" s="3">
        <v>41828</v>
      </c>
      <c r="H4877" t="s">
        <v>85</v>
      </c>
      <c r="I4877" t="s">
        <v>24</v>
      </c>
      <c r="J4877">
        <v>0</v>
      </c>
      <c r="K4877">
        <v>16</v>
      </c>
      <c r="L4877" s="13">
        <f>VLOOKUP(I4877,FormProductsTable[],2,0)*(1-FormTransactionsTable[[#This Row],[Discount]])</f>
        <v>34</v>
      </c>
      <c r="M4877" s="14" t="str">
        <f>VLOOKUP(H4877,FormSalesRepTable[],2,0)</f>
        <v>West</v>
      </c>
      <c r="N4877" s="13">
        <f t="shared" si="78"/>
        <v>544</v>
      </c>
    </row>
    <row r="4878" spans="7:14" x14ac:dyDescent="0.25">
      <c r="G4878" s="3">
        <v>41903</v>
      </c>
      <c r="H4878" t="s">
        <v>94</v>
      </c>
      <c r="I4878" t="s">
        <v>16</v>
      </c>
      <c r="J4878">
        <v>1.4999999999999999E-2</v>
      </c>
      <c r="K4878">
        <v>3</v>
      </c>
      <c r="L4878" s="13">
        <f>VLOOKUP(I4878,FormProductsTable[],2,0)*(1-FormTransactionsTable[[#This Row],[Discount]])</f>
        <v>19.650749999999999</v>
      </c>
      <c r="M4878" s="14" t="str">
        <f>VLOOKUP(H4878,FormSalesRepTable[],2,0)</f>
        <v>South</v>
      </c>
      <c r="N4878" s="13">
        <f t="shared" si="78"/>
        <v>58.95</v>
      </c>
    </row>
    <row r="4879" spans="7:14" x14ac:dyDescent="0.25">
      <c r="G4879" s="3">
        <v>41511</v>
      </c>
      <c r="H4879" t="s">
        <v>43</v>
      </c>
      <c r="I4879" t="s">
        <v>16</v>
      </c>
      <c r="J4879">
        <v>0</v>
      </c>
      <c r="K4879">
        <v>2</v>
      </c>
      <c r="L4879" s="13">
        <f>VLOOKUP(I4879,FormProductsTable[],2,0)*(1-FormTransactionsTable[[#This Row],[Discount]])</f>
        <v>19.95</v>
      </c>
      <c r="M4879" s="14" t="str">
        <f>VLOOKUP(H4879,FormSalesRepTable[],2,0)</f>
        <v>MidWest</v>
      </c>
      <c r="N4879" s="13">
        <f t="shared" si="78"/>
        <v>39.9</v>
      </c>
    </row>
    <row r="4880" spans="7:14" x14ac:dyDescent="0.25">
      <c r="G4880" s="3">
        <v>41637</v>
      </c>
      <c r="H4880" t="s">
        <v>71</v>
      </c>
      <c r="I4880" t="s">
        <v>17</v>
      </c>
      <c r="J4880">
        <v>0</v>
      </c>
      <c r="K4880">
        <v>3</v>
      </c>
      <c r="L4880" s="13">
        <f>VLOOKUP(I4880,FormProductsTable[],2,0)*(1-FormTransactionsTable[[#This Row],[Discount]])</f>
        <v>22.95</v>
      </c>
      <c r="M4880" s="14" t="str">
        <f>VLOOKUP(H4880,FormSalesRepTable[],2,0)</f>
        <v>East</v>
      </c>
      <c r="N4880" s="13">
        <f t="shared" si="78"/>
        <v>68.849999999999994</v>
      </c>
    </row>
    <row r="4881" spans="7:14" x14ac:dyDescent="0.25">
      <c r="G4881" s="3">
        <v>41979</v>
      </c>
      <c r="H4881" t="s">
        <v>73</v>
      </c>
      <c r="I4881" t="s">
        <v>16</v>
      </c>
      <c r="J4881">
        <v>2.5000000000000001E-2</v>
      </c>
      <c r="K4881">
        <v>21</v>
      </c>
      <c r="L4881" s="13">
        <f>VLOOKUP(I4881,FormProductsTable[],2,0)*(1-FormTransactionsTable[[#This Row],[Discount]])</f>
        <v>19.451249999999998</v>
      </c>
      <c r="M4881" s="14" t="str">
        <f>VLOOKUP(H4881,FormSalesRepTable[],2,0)</f>
        <v>MidWest</v>
      </c>
      <c r="N4881" s="13">
        <f t="shared" si="78"/>
        <v>408.48</v>
      </c>
    </row>
    <row r="4882" spans="7:14" x14ac:dyDescent="0.25">
      <c r="G4882" s="3">
        <v>41638</v>
      </c>
      <c r="H4882" t="s">
        <v>8</v>
      </c>
      <c r="I4882" t="s">
        <v>16</v>
      </c>
      <c r="J4882">
        <v>0.03</v>
      </c>
      <c r="K4882">
        <v>2</v>
      </c>
      <c r="L4882" s="13">
        <f>VLOOKUP(I4882,FormProductsTable[],2,0)*(1-FormTransactionsTable[[#This Row],[Discount]])</f>
        <v>19.351499999999998</v>
      </c>
      <c r="M4882" s="14" t="str">
        <f>VLOOKUP(H4882,FormSalesRepTable[],2,0)</f>
        <v>MidWest</v>
      </c>
      <c r="N4882" s="13">
        <f t="shared" si="78"/>
        <v>38.700000000000003</v>
      </c>
    </row>
    <row r="4883" spans="7:14" x14ac:dyDescent="0.25">
      <c r="G4883" s="3">
        <v>41621</v>
      </c>
      <c r="H4883" t="s">
        <v>64</v>
      </c>
      <c r="I4883" t="s">
        <v>17</v>
      </c>
      <c r="J4883">
        <v>0.01</v>
      </c>
      <c r="K4883">
        <v>1</v>
      </c>
      <c r="L4883" s="13">
        <f>VLOOKUP(I4883,FormProductsTable[],2,0)*(1-FormTransactionsTable[[#This Row],[Discount]])</f>
        <v>22.720499999999998</v>
      </c>
      <c r="M4883" s="14" t="str">
        <f>VLOOKUP(H4883,FormSalesRepTable[],2,0)</f>
        <v>West</v>
      </c>
      <c r="N4883" s="13">
        <f t="shared" si="78"/>
        <v>22.72</v>
      </c>
    </row>
    <row r="4884" spans="7:14" x14ac:dyDescent="0.25">
      <c r="G4884" s="3">
        <v>42000</v>
      </c>
      <c r="H4884" t="s">
        <v>89</v>
      </c>
      <c r="I4884" t="s">
        <v>33</v>
      </c>
      <c r="J4884">
        <v>2.5000000000000001E-2</v>
      </c>
      <c r="K4884">
        <v>2</v>
      </c>
      <c r="L4884" s="13">
        <f>VLOOKUP(I4884,FormProductsTable[],2,0)*(1-FormTransactionsTable[[#This Row],[Discount]])</f>
        <v>22.912499999999998</v>
      </c>
      <c r="M4884" s="14" t="str">
        <f>VLOOKUP(H4884,FormSalesRepTable[],2,0)</f>
        <v>West</v>
      </c>
      <c r="N4884" s="13">
        <f t="shared" si="78"/>
        <v>45.83</v>
      </c>
    </row>
    <row r="4885" spans="7:14" x14ac:dyDescent="0.25">
      <c r="G4885" s="3">
        <v>41458</v>
      </c>
      <c r="H4885" t="s">
        <v>59</v>
      </c>
      <c r="I4885" t="s">
        <v>17</v>
      </c>
      <c r="J4885">
        <v>0</v>
      </c>
      <c r="K4885">
        <v>2</v>
      </c>
      <c r="L4885" s="13">
        <f>VLOOKUP(I4885,FormProductsTable[],2,0)*(1-FormTransactionsTable[[#This Row],[Discount]])</f>
        <v>22.95</v>
      </c>
      <c r="M4885" s="14" t="str">
        <f>VLOOKUP(H4885,FormSalesRepTable[],2,0)</f>
        <v>South</v>
      </c>
      <c r="N4885" s="13">
        <f t="shared" si="78"/>
        <v>45.9</v>
      </c>
    </row>
    <row r="4886" spans="7:14" x14ac:dyDescent="0.25">
      <c r="G4886" s="3">
        <v>41899</v>
      </c>
      <c r="H4886" t="s">
        <v>82</v>
      </c>
      <c r="I4886" t="s">
        <v>7</v>
      </c>
      <c r="J4886">
        <v>0.01</v>
      </c>
      <c r="K4886">
        <v>3</v>
      </c>
      <c r="L4886" s="13">
        <f>VLOOKUP(I4886,FormProductsTable[],2,0)*(1-FormTransactionsTable[[#This Row],[Discount]])</f>
        <v>20.79</v>
      </c>
      <c r="M4886" s="14" t="str">
        <f>VLOOKUP(H4886,FormSalesRepTable[],2,0)</f>
        <v>South</v>
      </c>
      <c r="N4886" s="13">
        <f t="shared" si="78"/>
        <v>62.37</v>
      </c>
    </row>
    <row r="4887" spans="7:14" x14ac:dyDescent="0.25">
      <c r="G4887" s="3">
        <v>41580</v>
      </c>
      <c r="H4887" t="s">
        <v>10</v>
      </c>
      <c r="I4887" t="s">
        <v>36</v>
      </c>
      <c r="J4887">
        <v>0.02</v>
      </c>
      <c r="K4887">
        <v>3</v>
      </c>
      <c r="L4887" s="13">
        <f>VLOOKUP(I4887,FormProductsTable[],2,0)*(1-FormTransactionsTable[[#This Row],[Discount]])</f>
        <v>24.5</v>
      </c>
      <c r="M4887" s="14" t="str">
        <f>VLOOKUP(H4887,FormSalesRepTable[],2,0)</f>
        <v>West</v>
      </c>
      <c r="N4887" s="13">
        <f t="shared" si="78"/>
        <v>73.5</v>
      </c>
    </row>
    <row r="4888" spans="7:14" x14ac:dyDescent="0.25">
      <c r="G4888" s="3">
        <v>41526</v>
      </c>
      <c r="H4888" t="s">
        <v>23</v>
      </c>
      <c r="I4888" t="s">
        <v>16</v>
      </c>
      <c r="J4888">
        <v>0</v>
      </c>
      <c r="K4888">
        <v>3</v>
      </c>
      <c r="L4888" s="13">
        <f>VLOOKUP(I4888,FormProductsTable[],2,0)*(1-FormTransactionsTable[[#This Row],[Discount]])</f>
        <v>19.95</v>
      </c>
      <c r="M4888" s="14" t="str">
        <f>VLOOKUP(H4888,FormSalesRepTable[],2,0)</f>
        <v>MidWest</v>
      </c>
      <c r="N4888" s="13">
        <f t="shared" si="78"/>
        <v>59.85</v>
      </c>
    </row>
    <row r="4889" spans="7:14" x14ac:dyDescent="0.25">
      <c r="G4889" s="3">
        <v>41997</v>
      </c>
      <c r="H4889" t="s">
        <v>89</v>
      </c>
      <c r="I4889" t="s">
        <v>21</v>
      </c>
      <c r="J4889">
        <v>0</v>
      </c>
      <c r="K4889">
        <v>3</v>
      </c>
      <c r="L4889" s="13">
        <f>VLOOKUP(I4889,FormProductsTable[],2,0)*(1-FormTransactionsTable[[#This Row],[Discount]])</f>
        <v>25</v>
      </c>
      <c r="M4889" s="14" t="str">
        <f>VLOOKUP(H4889,FormSalesRepTable[],2,0)</f>
        <v>West</v>
      </c>
      <c r="N4889" s="13">
        <f t="shared" si="78"/>
        <v>75</v>
      </c>
    </row>
    <row r="4890" spans="7:14" x14ac:dyDescent="0.25">
      <c r="G4890" s="3">
        <v>41614</v>
      </c>
      <c r="H4890" t="s">
        <v>10</v>
      </c>
      <c r="I4890" t="s">
        <v>12</v>
      </c>
      <c r="J4890">
        <v>0</v>
      </c>
      <c r="K4890">
        <v>3</v>
      </c>
      <c r="L4890" s="13">
        <f>VLOOKUP(I4890,FormProductsTable[],2,0)*(1-FormTransactionsTable[[#This Row],[Discount]])</f>
        <v>22.95</v>
      </c>
      <c r="M4890" s="14" t="str">
        <f>VLOOKUP(H4890,FormSalesRepTable[],2,0)</f>
        <v>West</v>
      </c>
      <c r="N4890" s="13">
        <f t="shared" si="78"/>
        <v>68.849999999999994</v>
      </c>
    </row>
    <row r="4891" spans="7:14" x14ac:dyDescent="0.25">
      <c r="G4891" s="3">
        <v>41905</v>
      </c>
      <c r="H4891" t="s">
        <v>49</v>
      </c>
      <c r="I4891" t="s">
        <v>24</v>
      </c>
      <c r="J4891">
        <v>0</v>
      </c>
      <c r="K4891">
        <v>3</v>
      </c>
      <c r="L4891" s="13">
        <f>VLOOKUP(I4891,FormProductsTable[],2,0)*(1-FormTransactionsTable[[#This Row],[Discount]])</f>
        <v>34</v>
      </c>
      <c r="M4891" s="14" t="str">
        <f>VLOOKUP(H4891,FormSalesRepTable[],2,0)</f>
        <v>MidWest</v>
      </c>
      <c r="N4891" s="13">
        <f t="shared" si="78"/>
        <v>102</v>
      </c>
    </row>
    <row r="4892" spans="7:14" x14ac:dyDescent="0.25">
      <c r="G4892" s="3">
        <v>41973</v>
      </c>
      <c r="H4892" t="s">
        <v>40</v>
      </c>
      <c r="I4892" t="s">
        <v>16</v>
      </c>
      <c r="J4892">
        <v>0</v>
      </c>
      <c r="K4892">
        <v>2</v>
      </c>
      <c r="L4892" s="13">
        <f>VLOOKUP(I4892,FormProductsTable[],2,0)*(1-FormTransactionsTable[[#This Row],[Discount]])</f>
        <v>19.95</v>
      </c>
      <c r="M4892" s="14" t="str">
        <f>VLOOKUP(H4892,FormSalesRepTable[],2,0)</f>
        <v>South</v>
      </c>
      <c r="N4892" s="13">
        <f t="shared" si="78"/>
        <v>39.9</v>
      </c>
    </row>
    <row r="4893" spans="7:14" x14ac:dyDescent="0.25">
      <c r="G4893" s="3">
        <v>41948</v>
      </c>
      <c r="H4893" t="s">
        <v>93</v>
      </c>
      <c r="I4893" t="s">
        <v>16</v>
      </c>
      <c r="J4893">
        <v>0.02</v>
      </c>
      <c r="K4893">
        <v>2</v>
      </c>
      <c r="L4893" s="13">
        <f>VLOOKUP(I4893,FormProductsTable[],2,0)*(1-FormTransactionsTable[[#This Row],[Discount]])</f>
        <v>19.550999999999998</v>
      </c>
      <c r="M4893" s="14" t="str">
        <f>VLOOKUP(H4893,FormSalesRepTable[],2,0)</f>
        <v>MidWest</v>
      </c>
      <c r="N4893" s="13">
        <f t="shared" si="78"/>
        <v>39.1</v>
      </c>
    </row>
    <row r="4894" spans="7:14" x14ac:dyDescent="0.25">
      <c r="G4894" s="3">
        <v>41996</v>
      </c>
      <c r="H4894" t="s">
        <v>48</v>
      </c>
      <c r="I4894" t="s">
        <v>7</v>
      </c>
      <c r="J4894">
        <v>0</v>
      </c>
      <c r="K4894">
        <v>2</v>
      </c>
      <c r="L4894" s="13">
        <f>VLOOKUP(I4894,FormProductsTable[],2,0)*(1-FormTransactionsTable[[#This Row],[Discount]])</f>
        <v>21</v>
      </c>
      <c r="M4894" s="14" t="str">
        <f>VLOOKUP(H4894,FormSalesRepTable[],2,0)</f>
        <v>West</v>
      </c>
      <c r="N4894" s="13">
        <f t="shared" si="78"/>
        <v>42</v>
      </c>
    </row>
    <row r="4895" spans="7:14" x14ac:dyDescent="0.25">
      <c r="G4895" s="3">
        <v>41592</v>
      </c>
      <c r="H4895" t="s">
        <v>83</v>
      </c>
      <c r="I4895" t="s">
        <v>36</v>
      </c>
      <c r="J4895">
        <v>0.03</v>
      </c>
      <c r="K4895">
        <v>1</v>
      </c>
      <c r="L4895" s="13">
        <f>VLOOKUP(I4895,FormProductsTable[],2,0)*(1-FormTransactionsTable[[#This Row],[Discount]])</f>
        <v>24.25</v>
      </c>
      <c r="M4895" s="14" t="str">
        <f>VLOOKUP(H4895,FormSalesRepTable[],2,0)</f>
        <v>East</v>
      </c>
      <c r="N4895" s="13">
        <f t="shared" si="78"/>
        <v>24.25</v>
      </c>
    </row>
    <row r="4896" spans="7:14" x14ac:dyDescent="0.25">
      <c r="G4896" s="3">
        <v>42002</v>
      </c>
      <c r="H4896" t="s">
        <v>90</v>
      </c>
      <c r="I4896" t="s">
        <v>33</v>
      </c>
      <c r="J4896">
        <v>1.4999999999999999E-2</v>
      </c>
      <c r="K4896">
        <v>2</v>
      </c>
      <c r="L4896" s="13">
        <f>VLOOKUP(I4896,FormProductsTable[],2,0)*(1-FormTransactionsTable[[#This Row],[Discount]])</f>
        <v>23.147500000000001</v>
      </c>
      <c r="M4896" s="14" t="str">
        <f>VLOOKUP(H4896,FormSalesRepTable[],2,0)</f>
        <v>East</v>
      </c>
      <c r="N4896" s="13">
        <f t="shared" si="78"/>
        <v>46.3</v>
      </c>
    </row>
    <row r="4897" spans="7:14" x14ac:dyDescent="0.25">
      <c r="G4897" s="3">
        <v>41631</v>
      </c>
      <c r="H4897" t="s">
        <v>25</v>
      </c>
      <c r="I4897" t="s">
        <v>12</v>
      </c>
      <c r="J4897">
        <v>1.4999999999999999E-2</v>
      </c>
      <c r="K4897">
        <v>5</v>
      </c>
      <c r="L4897" s="13">
        <f>VLOOKUP(I4897,FormProductsTable[],2,0)*(1-FormTransactionsTable[[#This Row],[Discount]])</f>
        <v>22.60575</v>
      </c>
      <c r="M4897" s="14" t="str">
        <f>VLOOKUP(H4897,FormSalesRepTable[],2,0)</f>
        <v>West</v>
      </c>
      <c r="N4897" s="13">
        <f t="shared" si="78"/>
        <v>113.03</v>
      </c>
    </row>
    <row r="4898" spans="7:14" x14ac:dyDescent="0.25">
      <c r="G4898" s="3">
        <v>41611</v>
      </c>
      <c r="H4898" t="s">
        <v>77</v>
      </c>
      <c r="I4898" t="s">
        <v>11</v>
      </c>
      <c r="J4898">
        <v>0</v>
      </c>
      <c r="K4898">
        <v>2</v>
      </c>
      <c r="L4898" s="13">
        <f>VLOOKUP(I4898,FormProductsTable[],2,0)*(1-FormTransactionsTable[[#This Row],[Discount]])</f>
        <v>79.95</v>
      </c>
      <c r="M4898" s="14" t="str">
        <f>VLOOKUP(H4898,FormSalesRepTable[],2,0)</f>
        <v>West</v>
      </c>
      <c r="N4898" s="13">
        <f t="shared" si="78"/>
        <v>159.9</v>
      </c>
    </row>
    <row r="4899" spans="7:14" x14ac:dyDescent="0.25">
      <c r="G4899" s="3">
        <v>41950</v>
      </c>
      <c r="H4899" t="s">
        <v>90</v>
      </c>
      <c r="I4899" t="s">
        <v>30</v>
      </c>
      <c r="J4899">
        <v>0.03</v>
      </c>
      <c r="K4899">
        <v>4</v>
      </c>
      <c r="L4899" s="13">
        <f>VLOOKUP(I4899,FormProductsTable[],2,0)*(1-FormTransactionsTable[[#This Row],[Discount]])</f>
        <v>29.099999999999998</v>
      </c>
      <c r="M4899" s="14" t="str">
        <f>VLOOKUP(H4899,FormSalesRepTable[],2,0)</f>
        <v>East</v>
      </c>
      <c r="N4899" s="13">
        <f t="shared" si="78"/>
        <v>116.4</v>
      </c>
    </row>
    <row r="4900" spans="7:14" x14ac:dyDescent="0.25">
      <c r="G4900" s="3">
        <v>41946</v>
      </c>
      <c r="H4900" t="s">
        <v>85</v>
      </c>
      <c r="I4900" t="s">
        <v>11</v>
      </c>
      <c r="J4900">
        <v>0</v>
      </c>
      <c r="K4900">
        <v>3</v>
      </c>
      <c r="L4900" s="13">
        <f>VLOOKUP(I4900,FormProductsTable[],2,0)*(1-FormTransactionsTable[[#This Row],[Discount]])</f>
        <v>79.95</v>
      </c>
      <c r="M4900" s="14" t="str">
        <f>VLOOKUP(H4900,FormSalesRepTable[],2,0)</f>
        <v>West</v>
      </c>
      <c r="N4900" s="13">
        <f t="shared" si="78"/>
        <v>239.85</v>
      </c>
    </row>
    <row r="4901" spans="7:14" x14ac:dyDescent="0.25">
      <c r="G4901" s="3">
        <v>41452</v>
      </c>
      <c r="H4901" t="s">
        <v>87</v>
      </c>
      <c r="I4901" t="s">
        <v>27</v>
      </c>
      <c r="J4901">
        <v>0.01</v>
      </c>
      <c r="K4901">
        <v>2</v>
      </c>
      <c r="L4901" s="13">
        <f>VLOOKUP(I4901,FormProductsTable[],2,0)*(1-FormTransactionsTable[[#This Row],[Discount]])</f>
        <v>27.225000000000001</v>
      </c>
      <c r="M4901" s="14" t="str">
        <f>VLOOKUP(H4901,FormSalesRepTable[],2,0)</f>
        <v>MidWest</v>
      </c>
      <c r="N4901" s="13">
        <f t="shared" si="78"/>
        <v>54.45</v>
      </c>
    </row>
    <row r="4902" spans="7:14" x14ac:dyDescent="0.25">
      <c r="G4902" s="3">
        <v>41995</v>
      </c>
      <c r="H4902" t="s">
        <v>81</v>
      </c>
      <c r="I4902" t="s">
        <v>17</v>
      </c>
      <c r="J4902">
        <v>0.03</v>
      </c>
      <c r="K4902">
        <v>1</v>
      </c>
      <c r="L4902" s="13">
        <f>VLOOKUP(I4902,FormProductsTable[],2,0)*(1-FormTransactionsTable[[#This Row],[Discount]])</f>
        <v>22.261499999999998</v>
      </c>
      <c r="M4902" s="14" t="str">
        <f>VLOOKUP(H4902,FormSalesRepTable[],2,0)</f>
        <v>West</v>
      </c>
      <c r="N4902" s="13">
        <f t="shared" si="78"/>
        <v>22.26</v>
      </c>
    </row>
    <row r="4903" spans="7:14" x14ac:dyDescent="0.25">
      <c r="G4903" s="3">
        <v>41678</v>
      </c>
      <c r="H4903" t="s">
        <v>51</v>
      </c>
      <c r="I4903" t="s">
        <v>33</v>
      </c>
      <c r="J4903">
        <v>0</v>
      </c>
      <c r="K4903">
        <v>1</v>
      </c>
      <c r="L4903" s="13">
        <f>VLOOKUP(I4903,FormProductsTable[],2,0)*(1-FormTransactionsTable[[#This Row],[Discount]])</f>
        <v>23.5</v>
      </c>
      <c r="M4903" s="14" t="str">
        <f>VLOOKUP(H4903,FormSalesRepTable[],2,0)</f>
        <v>South</v>
      </c>
      <c r="N4903" s="13">
        <f t="shared" si="78"/>
        <v>23.5</v>
      </c>
    </row>
    <row r="4904" spans="7:14" x14ac:dyDescent="0.25">
      <c r="G4904" s="3">
        <v>41976</v>
      </c>
      <c r="H4904" t="s">
        <v>40</v>
      </c>
      <c r="I4904" t="s">
        <v>11</v>
      </c>
      <c r="J4904">
        <v>2.5000000000000001E-2</v>
      </c>
      <c r="K4904">
        <v>2</v>
      </c>
      <c r="L4904" s="13">
        <f>VLOOKUP(I4904,FormProductsTable[],2,0)*(1-FormTransactionsTable[[#This Row],[Discount]])</f>
        <v>77.951250000000002</v>
      </c>
      <c r="M4904" s="14" t="str">
        <f>VLOOKUP(H4904,FormSalesRepTable[],2,0)</f>
        <v>South</v>
      </c>
      <c r="N4904" s="13">
        <f t="shared" si="78"/>
        <v>155.9</v>
      </c>
    </row>
    <row r="4905" spans="7:14" x14ac:dyDescent="0.25">
      <c r="G4905" s="3">
        <v>41974</v>
      </c>
      <c r="H4905" t="s">
        <v>63</v>
      </c>
      <c r="I4905" t="s">
        <v>21</v>
      </c>
      <c r="J4905">
        <v>0</v>
      </c>
      <c r="K4905">
        <v>2</v>
      </c>
      <c r="L4905" s="13">
        <f>VLOOKUP(I4905,FormProductsTable[],2,0)*(1-FormTransactionsTable[[#This Row],[Discount]])</f>
        <v>25</v>
      </c>
      <c r="M4905" s="14" t="str">
        <f>VLOOKUP(H4905,FormSalesRepTable[],2,0)</f>
        <v>MidWest</v>
      </c>
      <c r="N4905" s="13">
        <f t="shared" si="78"/>
        <v>50</v>
      </c>
    </row>
    <row r="4906" spans="7:14" x14ac:dyDescent="0.25">
      <c r="G4906" s="3">
        <v>41402</v>
      </c>
      <c r="H4906" t="s">
        <v>43</v>
      </c>
      <c r="I4906" t="s">
        <v>33</v>
      </c>
      <c r="J4906">
        <v>0.01</v>
      </c>
      <c r="K4906">
        <v>2</v>
      </c>
      <c r="L4906" s="13">
        <f>VLOOKUP(I4906,FormProductsTable[],2,0)*(1-FormTransactionsTable[[#This Row],[Discount]])</f>
        <v>23.265000000000001</v>
      </c>
      <c r="M4906" s="14" t="str">
        <f>VLOOKUP(H4906,FormSalesRepTable[],2,0)</f>
        <v>MidWest</v>
      </c>
      <c r="N4906" s="13">
        <f t="shared" si="78"/>
        <v>46.53</v>
      </c>
    </row>
    <row r="4907" spans="7:14" x14ac:dyDescent="0.25">
      <c r="G4907" s="3">
        <v>41584</v>
      </c>
      <c r="H4907" t="s">
        <v>13</v>
      </c>
      <c r="I4907" t="s">
        <v>36</v>
      </c>
      <c r="J4907">
        <v>0.01</v>
      </c>
      <c r="K4907">
        <v>3</v>
      </c>
      <c r="L4907" s="13">
        <f>VLOOKUP(I4907,FormProductsTable[],2,0)*(1-FormTransactionsTable[[#This Row],[Discount]])</f>
        <v>24.75</v>
      </c>
      <c r="M4907" s="14" t="str">
        <f>VLOOKUP(H4907,FormSalesRepTable[],2,0)</f>
        <v>West</v>
      </c>
      <c r="N4907" s="13">
        <f t="shared" si="78"/>
        <v>74.25</v>
      </c>
    </row>
    <row r="4908" spans="7:14" x14ac:dyDescent="0.25">
      <c r="G4908" s="3">
        <v>41600</v>
      </c>
      <c r="H4908" t="s">
        <v>75</v>
      </c>
      <c r="I4908" t="s">
        <v>33</v>
      </c>
      <c r="J4908">
        <v>0.03</v>
      </c>
      <c r="K4908">
        <v>3</v>
      </c>
      <c r="L4908" s="13">
        <f>VLOOKUP(I4908,FormProductsTable[],2,0)*(1-FormTransactionsTable[[#This Row],[Discount]])</f>
        <v>22.794999999999998</v>
      </c>
      <c r="M4908" s="14" t="str">
        <f>VLOOKUP(H4908,FormSalesRepTable[],2,0)</f>
        <v>MidWest</v>
      </c>
      <c r="N4908" s="13">
        <f t="shared" si="78"/>
        <v>68.39</v>
      </c>
    </row>
    <row r="4909" spans="7:14" x14ac:dyDescent="0.25">
      <c r="G4909" s="3">
        <v>41668</v>
      </c>
      <c r="H4909" t="s">
        <v>82</v>
      </c>
      <c r="I4909" t="s">
        <v>7</v>
      </c>
      <c r="J4909">
        <v>0</v>
      </c>
      <c r="K4909">
        <v>3</v>
      </c>
      <c r="L4909" s="13">
        <f>VLOOKUP(I4909,FormProductsTable[],2,0)*(1-FormTransactionsTable[[#This Row],[Discount]])</f>
        <v>21</v>
      </c>
      <c r="M4909" s="14" t="str">
        <f>VLOOKUP(H4909,FormSalesRepTable[],2,0)</f>
        <v>South</v>
      </c>
      <c r="N4909" s="13">
        <f t="shared" si="78"/>
        <v>63</v>
      </c>
    </row>
    <row r="4910" spans="7:14" x14ac:dyDescent="0.25">
      <c r="G4910" s="3">
        <v>41593</v>
      </c>
      <c r="H4910" t="s">
        <v>84</v>
      </c>
      <c r="I4910" t="s">
        <v>12</v>
      </c>
      <c r="J4910">
        <v>0.03</v>
      </c>
      <c r="K4910">
        <v>1</v>
      </c>
      <c r="L4910" s="13">
        <f>VLOOKUP(I4910,FormProductsTable[],2,0)*(1-FormTransactionsTable[[#This Row],[Discount]])</f>
        <v>22.261499999999998</v>
      </c>
      <c r="M4910" s="14" t="str">
        <f>VLOOKUP(H4910,FormSalesRepTable[],2,0)</f>
        <v>West</v>
      </c>
      <c r="N4910" s="13">
        <f t="shared" si="78"/>
        <v>22.26</v>
      </c>
    </row>
    <row r="4911" spans="7:14" x14ac:dyDescent="0.25">
      <c r="G4911" s="3">
        <v>41996</v>
      </c>
      <c r="H4911" t="s">
        <v>60</v>
      </c>
      <c r="I4911" t="s">
        <v>7</v>
      </c>
      <c r="J4911">
        <v>1.4999999999999999E-2</v>
      </c>
      <c r="K4911">
        <v>1</v>
      </c>
      <c r="L4911" s="13">
        <f>VLOOKUP(I4911,FormProductsTable[],2,0)*(1-FormTransactionsTable[[#This Row],[Discount]])</f>
        <v>20.684999999999999</v>
      </c>
      <c r="M4911" s="14" t="str">
        <f>VLOOKUP(H4911,FormSalesRepTable[],2,0)</f>
        <v>South</v>
      </c>
      <c r="N4911" s="13">
        <f t="shared" si="78"/>
        <v>20.69</v>
      </c>
    </row>
    <row r="4912" spans="7:14" x14ac:dyDescent="0.25">
      <c r="G4912" s="3">
        <v>41384</v>
      </c>
      <c r="H4912" t="s">
        <v>80</v>
      </c>
      <c r="I4912" t="s">
        <v>17</v>
      </c>
      <c r="J4912">
        <v>0</v>
      </c>
      <c r="K4912">
        <v>2</v>
      </c>
      <c r="L4912" s="13">
        <f>VLOOKUP(I4912,FormProductsTable[],2,0)*(1-FormTransactionsTable[[#This Row],[Discount]])</f>
        <v>22.95</v>
      </c>
      <c r="M4912" s="14" t="str">
        <f>VLOOKUP(H4912,FormSalesRepTable[],2,0)</f>
        <v>East</v>
      </c>
      <c r="N4912" s="13">
        <f t="shared" si="78"/>
        <v>45.9</v>
      </c>
    </row>
    <row r="4913" spans="7:14" x14ac:dyDescent="0.25">
      <c r="G4913" s="3">
        <v>41625</v>
      </c>
      <c r="H4913" t="s">
        <v>40</v>
      </c>
      <c r="I4913" t="s">
        <v>24</v>
      </c>
      <c r="J4913">
        <v>0.03</v>
      </c>
      <c r="K4913">
        <v>8</v>
      </c>
      <c r="L4913" s="13">
        <f>VLOOKUP(I4913,FormProductsTable[],2,0)*(1-FormTransactionsTable[[#This Row],[Discount]])</f>
        <v>32.979999999999997</v>
      </c>
      <c r="M4913" s="14" t="str">
        <f>VLOOKUP(H4913,FormSalesRepTable[],2,0)</f>
        <v>South</v>
      </c>
      <c r="N4913" s="13">
        <f t="shared" si="78"/>
        <v>263.83999999999997</v>
      </c>
    </row>
    <row r="4914" spans="7:14" x14ac:dyDescent="0.25">
      <c r="G4914" s="3">
        <v>41919</v>
      </c>
      <c r="H4914" t="s">
        <v>46</v>
      </c>
      <c r="I4914" t="s">
        <v>7</v>
      </c>
      <c r="J4914">
        <v>0</v>
      </c>
      <c r="K4914">
        <v>3</v>
      </c>
      <c r="L4914" s="13">
        <f>VLOOKUP(I4914,FormProductsTable[],2,0)*(1-FormTransactionsTable[[#This Row],[Discount]])</f>
        <v>21</v>
      </c>
      <c r="M4914" s="14" t="str">
        <f>VLOOKUP(H4914,FormSalesRepTable[],2,0)</f>
        <v>South</v>
      </c>
      <c r="N4914" s="13">
        <f t="shared" si="78"/>
        <v>63</v>
      </c>
    </row>
    <row r="4915" spans="7:14" x14ac:dyDescent="0.25">
      <c r="G4915" s="3">
        <v>41625</v>
      </c>
      <c r="H4915" t="s">
        <v>43</v>
      </c>
      <c r="I4915" t="s">
        <v>7</v>
      </c>
      <c r="J4915">
        <v>0</v>
      </c>
      <c r="K4915">
        <v>1</v>
      </c>
      <c r="L4915" s="13">
        <f>VLOOKUP(I4915,FormProductsTable[],2,0)*(1-FormTransactionsTable[[#This Row],[Discount]])</f>
        <v>21</v>
      </c>
      <c r="M4915" s="14" t="str">
        <f>VLOOKUP(H4915,FormSalesRepTable[],2,0)</f>
        <v>MidWest</v>
      </c>
      <c r="N4915" s="13">
        <f t="shared" si="78"/>
        <v>21</v>
      </c>
    </row>
    <row r="4916" spans="7:14" x14ac:dyDescent="0.25">
      <c r="G4916" s="3">
        <v>41997</v>
      </c>
      <c r="H4916" t="s">
        <v>35</v>
      </c>
      <c r="I4916" t="s">
        <v>11</v>
      </c>
      <c r="J4916">
        <v>0</v>
      </c>
      <c r="K4916">
        <v>2</v>
      </c>
      <c r="L4916" s="13">
        <f>VLOOKUP(I4916,FormProductsTable[],2,0)*(1-FormTransactionsTable[[#This Row],[Discount]])</f>
        <v>79.95</v>
      </c>
      <c r="M4916" s="14" t="str">
        <f>VLOOKUP(H4916,FormSalesRepTable[],2,0)</f>
        <v>West</v>
      </c>
      <c r="N4916" s="13">
        <f t="shared" si="78"/>
        <v>159.9</v>
      </c>
    </row>
    <row r="4917" spans="7:14" x14ac:dyDescent="0.25">
      <c r="G4917" s="3">
        <v>41641</v>
      </c>
      <c r="H4917" t="s">
        <v>72</v>
      </c>
      <c r="I4917" t="s">
        <v>16</v>
      </c>
      <c r="J4917">
        <v>0</v>
      </c>
      <c r="K4917">
        <v>1</v>
      </c>
      <c r="L4917" s="13">
        <f>VLOOKUP(I4917,FormProductsTable[],2,0)*(1-FormTransactionsTable[[#This Row],[Discount]])</f>
        <v>19.95</v>
      </c>
      <c r="M4917" s="14" t="str">
        <f>VLOOKUP(H4917,FormSalesRepTable[],2,0)</f>
        <v>West</v>
      </c>
      <c r="N4917" s="13">
        <f t="shared" si="78"/>
        <v>19.95</v>
      </c>
    </row>
    <row r="4918" spans="7:14" x14ac:dyDescent="0.25">
      <c r="G4918" s="3">
        <v>42002</v>
      </c>
      <c r="H4918" t="s">
        <v>45</v>
      </c>
      <c r="I4918" t="s">
        <v>33</v>
      </c>
      <c r="J4918">
        <v>0</v>
      </c>
      <c r="K4918">
        <v>2</v>
      </c>
      <c r="L4918" s="13">
        <f>VLOOKUP(I4918,FormProductsTable[],2,0)*(1-FormTransactionsTable[[#This Row],[Discount]])</f>
        <v>23.5</v>
      </c>
      <c r="M4918" s="14" t="str">
        <f>VLOOKUP(H4918,FormSalesRepTable[],2,0)</f>
        <v>MidWest</v>
      </c>
      <c r="N4918" s="13">
        <f t="shared" si="78"/>
        <v>47</v>
      </c>
    </row>
    <row r="4919" spans="7:14" x14ac:dyDescent="0.25">
      <c r="G4919" s="3">
        <v>41561</v>
      </c>
      <c r="H4919" t="s">
        <v>83</v>
      </c>
      <c r="I4919" t="s">
        <v>17</v>
      </c>
      <c r="J4919">
        <v>0</v>
      </c>
      <c r="K4919">
        <v>1</v>
      </c>
      <c r="L4919" s="13">
        <f>VLOOKUP(I4919,FormProductsTable[],2,0)*(1-FormTransactionsTable[[#This Row],[Discount]])</f>
        <v>22.95</v>
      </c>
      <c r="M4919" s="14" t="str">
        <f>VLOOKUP(H4919,FormSalesRepTable[],2,0)</f>
        <v>East</v>
      </c>
      <c r="N4919" s="13">
        <f t="shared" si="78"/>
        <v>22.95</v>
      </c>
    </row>
    <row r="4920" spans="7:14" x14ac:dyDescent="0.25">
      <c r="G4920" s="3">
        <v>41671</v>
      </c>
      <c r="H4920" t="s">
        <v>71</v>
      </c>
      <c r="I4920" t="s">
        <v>16</v>
      </c>
      <c r="J4920">
        <v>0</v>
      </c>
      <c r="K4920">
        <v>17</v>
      </c>
      <c r="L4920" s="13">
        <f>VLOOKUP(I4920,FormProductsTable[],2,0)*(1-FormTransactionsTable[[#This Row],[Discount]])</f>
        <v>19.95</v>
      </c>
      <c r="M4920" s="14" t="str">
        <f>VLOOKUP(H4920,FormSalesRepTable[],2,0)</f>
        <v>East</v>
      </c>
      <c r="N4920" s="13">
        <f t="shared" si="78"/>
        <v>339.15</v>
      </c>
    </row>
    <row r="4921" spans="7:14" x14ac:dyDescent="0.25">
      <c r="G4921" s="3">
        <v>41983</v>
      </c>
      <c r="H4921" t="s">
        <v>50</v>
      </c>
      <c r="I4921" t="s">
        <v>12</v>
      </c>
      <c r="J4921">
        <v>0.01</v>
      </c>
      <c r="K4921">
        <v>2</v>
      </c>
      <c r="L4921" s="13">
        <f>VLOOKUP(I4921,FormProductsTable[],2,0)*(1-FormTransactionsTable[[#This Row],[Discount]])</f>
        <v>22.720499999999998</v>
      </c>
      <c r="M4921" s="14" t="str">
        <f>VLOOKUP(H4921,FormSalesRepTable[],2,0)</f>
        <v>West</v>
      </c>
      <c r="N4921" s="13">
        <f t="shared" si="78"/>
        <v>45.44</v>
      </c>
    </row>
    <row r="4922" spans="7:14" x14ac:dyDescent="0.25">
      <c r="G4922" s="3">
        <v>41581</v>
      </c>
      <c r="H4922" t="s">
        <v>86</v>
      </c>
      <c r="I4922" t="s">
        <v>12</v>
      </c>
      <c r="J4922">
        <v>2.5000000000000001E-2</v>
      </c>
      <c r="K4922">
        <v>2</v>
      </c>
      <c r="L4922" s="13">
        <f>VLOOKUP(I4922,FormProductsTable[],2,0)*(1-FormTransactionsTable[[#This Row],[Discount]])</f>
        <v>22.376249999999999</v>
      </c>
      <c r="M4922" s="14" t="str">
        <f>VLOOKUP(H4922,FormSalesRepTable[],2,0)</f>
        <v>South</v>
      </c>
      <c r="N4922" s="13">
        <f t="shared" si="78"/>
        <v>44.75</v>
      </c>
    </row>
    <row r="4923" spans="7:14" x14ac:dyDescent="0.25">
      <c r="G4923" s="3">
        <v>41619</v>
      </c>
      <c r="H4923" t="s">
        <v>42</v>
      </c>
      <c r="I4923" t="s">
        <v>12</v>
      </c>
      <c r="J4923">
        <v>0</v>
      </c>
      <c r="K4923">
        <v>2</v>
      </c>
      <c r="L4923" s="13">
        <f>VLOOKUP(I4923,FormProductsTable[],2,0)*(1-FormTransactionsTable[[#This Row],[Discount]])</f>
        <v>22.95</v>
      </c>
      <c r="M4923" s="14" t="str">
        <f>VLOOKUP(H4923,FormSalesRepTable[],2,0)</f>
        <v>MidWest</v>
      </c>
      <c r="N4923" s="13">
        <f t="shared" si="78"/>
        <v>45.9</v>
      </c>
    </row>
    <row r="4924" spans="7:14" x14ac:dyDescent="0.25">
      <c r="G4924" s="3">
        <v>41961</v>
      </c>
      <c r="H4924" t="s">
        <v>22</v>
      </c>
      <c r="I4924" t="s">
        <v>21</v>
      </c>
      <c r="J4924">
        <v>0.03</v>
      </c>
      <c r="K4924">
        <v>1</v>
      </c>
      <c r="L4924" s="13">
        <f>VLOOKUP(I4924,FormProductsTable[],2,0)*(1-FormTransactionsTable[[#This Row],[Discount]])</f>
        <v>24.25</v>
      </c>
      <c r="M4924" s="14" t="str">
        <f>VLOOKUP(H4924,FormSalesRepTable[],2,0)</f>
        <v>East</v>
      </c>
      <c r="N4924" s="13">
        <f t="shared" si="78"/>
        <v>24.25</v>
      </c>
    </row>
    <row r="4925" spans="7:14" x14ac:dyDescent="0.25">
      <c r="G4925" s="3">
        <v>41626</v>
      </c>
      <c r="H4925" t="s">
        <v>50</v>
      </c>
      <c r="I4925" t="s">
        <v>24</v>
      </c>
      <c r="J4925">
        <v>0</v>
      </c>
      <c r="K4925">
        <v>3</v>
      </c>
      <c r="L4925" s="13">
        <f>VLOOKUP(I4925,FormProductsTable[],2,0)*(1-FormTransactionsTable[[#This Row],[Discount]])</f>
        <v>34</v>
      </c>
      <c r="M4925" s="14" t="str">
        <f>VLOOKUP(H4925,FormSalesRepTable[],2,0)</f>
        <v>West</v>
      </c>
      <c r="N4925" s="13">
        <f t="shared" si="78"/>
        <v>102</v>
      </c>
    </row>
    <row r="4926" spans="7:14" x14ac:dyDescent="0.25">
      <c r="G4926" s="3">
        <v>41961</v>
      </c>
      <c r="H4926" t="s">
        <v>48</v>
      </c>
      <c r="I4926" t="s">
        <v>21</v>
      </c>
      <c r="J4926">
        <v>0</v>
      </c>
      <c r="K4926">
        <v>3</v>
      </c>
      <c r="L4926" s="13">
        <f>VLOOKUP(I4926,FormProductsTable[],2,0)*(1-FormTransactionsTable[[#This Row],[Discount]])</f>
        <v>25</v>
      </c>
      <c r="M4926" s="14" t="str">
        <f>VLOOKUP(H4926,FormSalesRepTable[],2,0)</f>
        <v>West</v>
      </c>
      <c r="N4926" s="13">
        <f t="shared" si="78"/>
        <v>75</v>
      </c>
    </row>
    <row r="4927" spans="7:14" x14ac:dyDescent="0.25">
      <c r="G4927" s="3">
        <v>41619</v>
      </c>
      <c r="H4927" t="s">
        <v>88</v>
      </c>
      <c r="I4927" t="s">
        <v>11</v>
      </c>
      <c r="J4927">
        <v>0.02</v>
      </c>
      <c r="K4927">
        <v>2</v>
      </c>
      <c r="L4927" s="13">
        <f>VLOOKUP(I4927,FormProductsTable[],2,0)*(1-FormTransactionsTable[[#This Row],[Discount]])</f>
        <v>78.350999999999999</v>
      </c>
      <c r="M4927" s="14" t="str">
        <f>VLOOKUP(H4927,FormSalesRepTable[],2,0)</f>
        <v>West</v>
      </c>
      <c r="N4927" s="13">
        <f t="shared" si="78"/>
        <v>156.69999999999999</v>
      </c>
    </row>
    <row r="4928" spans="7:14" x14ac:dyDescent="0.25">
      <c r="G4928" s="3">
        <v>41952</v>
      </c>
      <c r="H4928" t="s">
        <v>45</v>
      </c>
      <c r="I4928" t="s">
        <v>17</v>
      </c>
      <c r="J4928">
        <v>0.03</v>
      </c>
      <c r="K4928">
        <v>2</v>
      </c>
      <c r="L4928" s="13">
        <f>VLOOKUP(I4928,FormProductsTable[],2,0)*(1-FormTransactionsTable[[#This Row],[Discount]])</f>
        <v>22.261499999999998</v>
      </c>
      <c r="M4928" s="14" t="str">
        <f>VLOOKUP(H4928,FormSalesRepTable[],2,0)</f>
        <v>MidWest</v>
      </c>
      <c r="N4928" s="13">
        <f t="shared" si="78"/>
        <v>44.52</v>
      </c>
    </row>
    <row r="4929" spans="7:14" x14ac:dyDescent="0.25">
      <c r="G4929" s="3">
        <v>42001</v>
      </c>
      <c r="H4929" t="s">
        <v>71</v>
      </c>
      <c r="I4929" t="s">
        <v>12</v>
      </c>
      <c r="J4929">
        <v>2.5000000000000001E-2</v>
      </c>
      <c r="K4929">
        <v>2</v>
      </c>
      <c r="L4929" s="13">
        <f>VLOOKUP(I4929,FormProductsTable[],2,0)*(1-FormTransactionsTable[[#This Row],[Discount]])</f>
        <v>22.376249999999999</v>
      </c>
      <c r="M4929" s="14" t="str">
        <f>VLOOKUP(H4929,FormSalesRepTable[],2,0)</f>
        <v>East</v>
      </c>
      <c r="N4929" s="13">
        <f t="shared" si="78"/>
        <v>44.75</v>
      </c>
    </row>
    <row r="4930" spans="7:14" x14ac:dyDescent="0.25">
      <c r="G4930" s="3">
        <v>41322</v>
      </c>
      <c r="H4930" t="s">
        <v>93</v>
      </c>
      <c r="I4930" t="s">
        <v>21</v>
      </c>
      <c r="J4930">
        <v>0.03</v>
      </c>
      <c r="K4930">
        <v>3</v>
      </c>
      <c r="L4930" s="13">
        <f>VLOOKUP(I4930,FormProductsTable[],2,0)*(1-FormTransactionsTable[[#This Row],[Discount]])</f>
        <v>24.25</v>
      </c>
      <c r="M4930" s="14" t="str">
        <f>VLOOKUP(H4930,FormSalesRepTable[],2,0)</f>
        <v>MidWest</v>
      </c>
      <c r="N4930" s="13">
        <f t="shared" si="78"/>
        <v>72.75</v>
      </c>
    </row>
    <row r="4931" spans="7:14" x14ac:dyDescent="0.25">
      <c r="G4931" s="3">
        <v>41973</v>
      </c>
      <c r="H4931" t="s">
        <v>23</v>
      </c>
      <c r="I4931" t="s">
        <v>16</v>
      </c>
      <c r="J4931">
        <v>0</v>
      </c>
      <c r="K4931">
        <v>3</v>
      </c>
      <c r="L4931" s="13">
        <f>VLOOKUP(I4931,FormProductsTable[],2,0)*(1-FormTransactionsTable[[#This Row],[Discount]])</f>
        <v>19.95</v>
      </c>
      <c r="M4931" s="14" t="str">
        <f>VLOOKUP(H4931,FormSalesRepTable[],2,0)</f>
        <v>MidWest</v>
      </c>
      <c r="N4931" s="13">
        <f t="shared" ref="N4931:N4994" si="79">ROUND(L4931*K4931,2)</f>
        <v>59.85</v>
      </c>
    </row>
    <row r="4932" spans="7:14" x14ac:dyDescent="0.25">
      <c r="G4932" s="3">
        <v>41403</v>
      </c>
      <c r="H4932" t="s">
        <v>60</v>
      </c>
      <c r="I4932" t="s">
        <v>17</v>
      </c>
      <c r="J4932">
        <v>0.02</v>
      </c>
      <c r="K4932">
        <v>16</v>
      </c>
      <c r="L4932" s="13">
        <f>VLOOKUP(I4932,FormProductsTable[],2,0)*(1-FormTransactionsTable[[#This Row],[Discount]])</f>
        <v>22.491</v>
      </c>
      <c r="M4932" s="14" t="str">
        <f>VLOOKUP(H4932,FormSalesRepTable[],2,0)</f>
        <v>South</v>
      </c>
      <c r="N4932" s="13">
        <f t="shared" si="79"/>
        <v>359.86</v>
      </c>
    </row>
    <row r="4933" spans="7:14" x14ac:dyDescent="0.25">
      <c r="G4933" s="3">
        <v>41621</v>
      </c>
      <c r="H4933" t="s">
        <v>91</v>
      </c>
      <c r="I4933" t="s">
        <v>36</v>
      </c>
      <c r="J4933">
        <v>0.01</v>
      </c>
      <c r="K4933">
        <v>12</v>
      </c>
      <c r="L4933" s="13">
        <f>VLOOKUP(I4933,FormProductsTable[],2,0)*(1-FormTransactionsTable[[#This Row],[Discount]])</f>
        <v>24.75</v>
      </c>
      <c r="M4933" s="14" t="str">
        <f>VLOOKUP(H4933,FormSalesRepTable[],2,0)</f>
        <v>West</v>
      </c>
      <c r="N4933" s="13">
        <f t="shared" si="79"/>
        <v>297</v>
      </c>
    </row>
    <row r="4934" spans="7:14" x14ac:dyDescent="0.25">
      <c r="G4934" s="3">
        <v>41585</v>
      </c>
      <c r="H4934" t="s">
        <v>74</v>
      </c>
      <c r="I4934" t="s">
        <v>17</v>
      </c>
      <c r="J4934">
        <v>0</v>
      </c>
      <c r="K4934">
        <v>2</v>
      </c>
      <c r="L4934" s="13">
        <f>VLOOKUP(I4934,FormProductsTable[],2,0)*(1-FormTransactionsTable[[#This Row],[Discount]])</f>
        <v>22.95</v>
      </c>
      <c r="M4934" s="14" t="str">
        <f>VLOOKUP(H4934,FormSalesRepTable[],2,0)</f>
        <v>West</v>
      </c>
      <c r="N4934" s="13">
        <f t="shared" si="79"/>
        <v>45.9</v>
      </c>
    </row>
    <row r="4935" spans="7:14" x14ac:dyDescent="0.25">
      <c r="G4935" s="3">
        <v>41996</v>
      </c>
      <c r="H4935" t="s">
        <v>66</v>
      </c>
      <c r="I4935" t="s">
        <v>12</v>
      </c>
      <c r="J4935">
        <v>0</v>
      </c>
      <c r="K4935">
        <v>3</v>
      </c>
      <c r="L4935" s="13">
        <f>VLOOKUP(I4935,FormProductsTable[],2,0)*(1-FormTransactionsTable[[#This Row],[Discount]])</f>
        <v>22.95</v>
      </c>
      <c r="M4935" s="14" t="str">
        <f>VLOOKUP(H4935,FormSalesRepTable[],2,0)</f>
        <v>West</v>
      </c>
      <c r="N4935" s="13">
        <f t="shared" si="79"/>
        <v>68.849999999999994</v>
      </c>
    </row>
    <row r="4936" spans="7:14" x14ac:dyDescent="0.25">
      <c r="G4936" s="3">
        <v>41588</v>
      </c>
      <c r="H4936" t="s">
        <v>69</v>
      </c>
      <c r="I4936" t="s">
        <v>12</v>
      </c>
      <c r="J4936">
        <v>0.01</v>
      </c>
      <c r="K4936">
        <v>2</v>
      </c>
      <c r="L4936" s="13">
        <f>VLOOKUP(I4936,FormProductsTable[],2,0)*(1-FormTransactionsTable[[#This Row],[Discount]])</f>
        <v>22.720499999999998</v>
      </c>
      <c r="M4936" s="14" t="str">
        <f>VLOOKUP(H4936,FormSalesRepTable[],2,0)</f>
        <v>West</v>
      </c>
      <c r="N4936" s="13">
        <f t="shared" si="79"/>
        <v>45.44</v>
      </c>
    </row>
    <row r="4937" spans="7:14" x14ac:dyDescent="0.25">
      <c r="G4937" s="3">
        <v>41953</v>
      </c>
      <c r="H4937" t="s">
        <v>94</v>
      </c>
      <c r="I4937" t="s">
        <v>30</v>
      </c>
      <c r="J4937">
        <v>0</v>
      </c>
      <c r="K4937">
        <v>2</v>
      </c>
      <c r="L4937" s="13">
        <f>VLOOKUP(I4937,FormProductsTable[],2,0)*(1-FormTransactionsTable[[#This Row],[Discount]])</f>
        <v>30</v>
      </c>
      <c r="M4937" s="14" t="str">
        <f>VLOOKUP(H4937,FormSalesRepTable[],2,0)</f>
        <v>South</v>
      </c>
      <c r="N4937" s="13">
        <f t="shared" si="79"/>
        <v>60</v>
      </c>
    </row>
    <row r="4938" spans="7:14" x14ac:dyDescent="0.25">
      <c r="G4938" s="3">
        <v>41950</v>
      </c>
      <c r="H4938" t="s">
        <v>20</v>
      </c>
      <c r="I4938" t="s">
        <v>33</v>
      </c>
      <c r="J4938">
        <v>1.4999999999999999E-2</v>
      </c>
      <c r="K4938">
        <v>2</v>
      </c>
      <c r="L4938" s="13">
        <f>VLOOKUP(I4938,FormProductsTable[],2,0)*(1-FormTransactionsTable[[#This Row],[Discount]])</f>
        <v>23.147500000000001</v>
      </c>
      <c r="M4938" s="14" t="str">
        <f>VLOOKUP(H4938,FormSalesRepTable[],2,0)</f>
        <v>West</v>
      </c>
      <c r="N4938" s="13">
        <f t="shared" si="79"/>
        <v>46.3</v>
      </c>
    </row>
    <row r="4939" spans="7:14" x14ac:dyDescent="0.25">
      <c r="G4939" s="3">
        <v>41946</v>
      </c>
      <c r="H4939" t="s">
        <v>90</v>
      </c>
      <c r="I4939" t="s">
        <v>24</v>
      </c>
      <c r="J4939">
        <v>0</v>
      </c>
      <c r="K4939">
        <v>2</v>
      </c>
      <c r="L4939" s="13">
        <f>VLOOKUP(I4939,FormProductsTable[],2,0)*(1-FormTransactionsTable[[#This Row],[Discount]])</f>
        <v>34</v>
      </c>
      <c r="M4939" s="14" t="str">
        <f>VLOOKUP(H4939,FormSalesRepTable[],2,0)</f>
        <v>East</v>
      </c>
      <c r="N4939" s="13">
        <f t="shared" si="79"/>
        <v>68</v>
      </c>
    </row>
    <row r="4940" spans="7:14" x14ac:dyDescent="0.25">
      <c r="G4940" s="3">
        <v>41624</v>
      </c>
      <c r="H4940" t="s">
        <v>13</v>
      </c>
      <c r="I4940" t="s">
        <v>24</v>
      </c>
      <c r="J4940">
        <v>0.01</v>
      </c>
      <c r="K4940">
        <v>2</v>
      </c>
      <c r="L4940" s="13">
        <f>VLOOKUP(I4940,FormProductsTable[],2,0)*(1-FormTransactionsTable[[#This Row],[Discount]])</f>
        <v>33.659999999999997</v>
      </c>
      <c r="M4940" s="14" t="str">
        <f>VLOOKUP(H4940,FormSalesRepTable[],2,0)</f>
        <v>West</v>
      </c>
      <c r="N4940" s="13">
        <f t="shared" si="79"/>
        <v>67.319999999999993</v>
      </c>
    </row>
    <row r="4941" spans="7:14" x14ac:dyDescent="0.25">
      <c r="G4941" s="3">
        <v>41579</v>
      </c>
      <c r="H4941" t="s">
        <v>53</v>
      </c>
      <c r="I4941" t="s">
        <v>17</v>
      </c>
      <c r="J4941">
        <v>0</v>
      </c>
      <c r="K4941">
        <v>24</v>
      </c>
      <c r="L4941" s="13">
        <f>VLOOKUP(I4941,FormProductsTable[],2,0)*(1-FormTransactionsTable[[#This Row],[Discount]])</f>
        <v>22.95</v>
      </c>
      <c r="M4941" s="14" t="str">
        <f>VLOOKUP(H4941,FormSalesRepTable[],2,0)</f>
        <v>East</v>
      </c>
      <c r="N4941" s="13">
        <f t="shared" si="79"/>
        <v>550.79999999999995</v>
      </c>
    </row>
    <row r="4942" spans="7:14" x14ac:dyDescent="0.25">
      <c r="G4942" s="3">
        <v>41582</v>
      </c>
      <c r="H4942" t="s">
        <v>72</v>
      </c>
      <c r="I4942" t="s">
        <v>36</v>
      </c>
      <c r="J4942">
        <v>0</v>
      </c>
      <c r="K4942">
        <v>1</v>
      </c>
      <c r="L4942" s="13">
        <f>VLOOKUP(I4942,FormProductsTable[],2,0)*(1-FormTransactionsTable[[#This Row],[Discount]])</f>
        <v>25</v>
      </c>
      <c r="M4942" s="14" t="str">
        <f>VLOOKUP(H4942,FormSalesRepTable[],2,0)</f>
        <v>West</v>
      </c>
      <c r="N4942" s="13">
        <f t="shared" si="79"/>
        <v>25</v>
      </c>
    </row>
    <row r="4943" spans="7:14" x14ac:dyDescent="0.25">
      <c r="G4943" s="3">
        <v>41409</v>
      </c>
      <c r="H4943" t="s">
        <v>13</v>
      </c>
      <c r="I4943" t="s">
        <v>7</v>
      </c>
      <c r="J4943">
        <v>2.5000000000000001E-2</v>
      </c>
      <c r="K4943">
        <v>3</v>
      </c>
      <c r="L4943" s="13">
        <f>VLOOKUP(I4943,FormProductsTable[],2,0)*(1-FormTransactionsTable[[#This Row],[Discount]])</f>
        <v>20.474999999999998</v>
      </c>
      <c r="M4943" s="14" t="str">
        <f>VLOOKUP(H4943,FormSalesRepTable[],2,0)</f>
        <v>West</v>
      </c>
      <c r="N4943" s="13">
        <f t="shared" si="79"/>
        <v>61.43</v>
      </c>
    </row>
    <row r="4944" spans="7:14" x14ac:dyDescent="0.25">
      <c r="G4944" s="3">
        <v>41995</v>
      </c>
      <c r="H4944" t="s">
        <v>56</v>
      </c>
      <c r="I4944" t="s">
        <v>36</v>
      </c>
      <c r="J4944">
        <v>0</v>
      </c>
      <c r="K4944">
        <v>3</v>
      </c>
      <c r="L4944" s="13">
        <f>VLOOKUP(I4944,FormProductsTable[],2,0)*(1-FormTransactionsTable[[#This Row],[Discount]])</f>
        <v>25</v>
      </c>
      <c r="M4944" s="14" t="str">
        <f>VLOOKUP(H4944,FormSalesRepTable[],2,0)</f>
        <v>South</v>
      </c>
      <c r="N4944" s="13">
        <f t="shared" si="79"/>
        <v>75</v>
      </c>
    </row>
    <row r="4945" spans="7:14" x14ac:dyDescent="0.25">
      <c r="G4945" s="3">
        <v>41610</v>
      </c>
      <c r="H4945" t="s">
        <v>54</v>
      </c>
      <c r="I4945" t="s">
        <v>17</v>
      </c>
      <c r="J4945">
        <v>0.03</v>
      </c>
      <c r="K4945">
        <v>2</v>
      </c>
      <c r="L4945" s="13">
        <f>VLOOKUP(I4945,FormProductsTable[],2,0)*(1-FormTransactionsTable[[#This Row],[Discount]])</f>
        <v>22.261499999999998</v>
      </c>
      <c r="M4945" s="14" t="str">
        <f>VLOOKUP(H4945,FormSalesRepTable[],2,0)</f>
        <v>South</v>
      </c>
      <c r="N4945" s="13">
        <f t="shared" si="79"/>
        <v>44.52</v>
      </c>
    </row>
    <row r="4946" spans="7:14" x14ac:dyDescent="0.25">
      <c r="G4946" s="3">
        <v>41625</v>
      </c>
      <c r="H4946" t="s">
        <v>29</v>
      </c>
      <c r="I4946" t="s">
        <v>16</v>
      </c>
      <c r="J4946">
        <v>2.5000000000000001E-2</v>
      </c>
      <c r="K4946">
        <v>3</v>
      </c>
      <c r="L4946" s="13">
        <f>VLOOKUP(I4946,FormProductsTable[],2,0)*(1-FormTransactionsTable[[#This Row],[Discount]])</f>
        <v>19.451249999999998</v>
      </c>
      <c r="M4946" s="14" t="str">
        <f>VLOOKUP(H4946,FormSalesRepTable[],2,0)</f>
        <v>East</v>
      </c>
      <c r="N4946" s="13">
        <f t="shared" si="79"/>
        <v>58.35</v>
      </c>
    </row>
    <row r="4947" spans="7:14" x14ac:dyDescent="0.25">
      <c r="G4947" s="3">
        <v>41957</v>
      </c>
      <c r="H4947" t="s">
        <v>72</v>
      </c>
      <c r="I4947" t="s">
        <v>12</v>
      </c>
      <c r="J4947">
        <v>0.02</v>
      </c>
      <c r="K4947">
        <v>2</v>
      </c>
      <c r="L4947" s="13">
        <f>VLOOKUP(I4947,FormProductsTable[],2,0)*(1-FormTransactionsTable[[#This Row],[Discount]])</f>
        <v>22.491</v>
      </c>
      <c r="M4947" s="14" t="str">
        <f>VLOOKUP(H4947,FormSalesRepTable[],2,0)</f>
        <v>West</v>
      </c>
      <c r="N4947" s="13">
        <f t="shared" si="79"/>
        <v>44.98</v>
      </c>
    </row>
    <row r="4948" spans="7:14" x14ac:dyDescent="0.25">
      <c r="G4948" s="3">
        <v>41485</v>
      </c>
      <c r="H4948" t="s">
        <v>81</v>
      </c>
      <c r="I4948" t="s">
        <v>24</v>
      </c>
      <c r="J4948">
        <v>0.01</v>
      </c>
      <c r="K4948">
        <v>4</v>
      </c>
      <c r="L4948" s="13">
        <f>VLOOKUP(I4948,FormProductsTable[],2,0)*(1-FormTransactionsTable[[#This Row],[Discount]])</f>
        <v>33.659999999999997</v>
      </c>
      <c r="M4948" s="14" t="str">
        <f>VLOOKUP(H4948,FormSalesRepTable[],2,0)</f>
        <v>West</v>
      </c>
      <c r="N4948" s="13">
        <f t="shared" si="79"/>
        <v>134.63999999999999</v>
      </c>
    </row>
    <row r="4949" spans="7:14" x14ac:dyDescent="0.25">
      <c r="G4949" s="3">
        <v>41985</v>
      </c>
      <c r="H4949" t="s">
        <v>26</v>
      </c>
      <c r="I4949" t="s">
        <v>27</v>
      </c>
      <c r="J4949">
        <v>0</v>
      </c>
      <c r="K4949">
        <v>3</v>
      </c>
      <c r="L4949" s="13">
        <f>VLOOKUP(I4949,FormProductsTable[],2,0)*(1-FormTransactionsTable[[#This Row],[Discount]])</f>
        <v>27.5</v>
      </c>
      <c r="M4949" s="14" t="str">
        <f>VLOOKUP(H4949,FormSalesRepTable[],2,0)</f>
        <v>MidWest</v>
      </c>
      <c r="N4949" s="13">
        <f t="shared" si="79"/>
        <v>82.5</v>
      </c>
    </row>
    <row r="4950" spans="7:14" x14ac:dyDescent="0.25">
      <c r="G4950" s="3">
        <v>41918</v>
      </c>
      <c r="H4950" t="s">
        <v>40</v>
      </c>
      <c r="I4950" t="s">
        <v>21</v>
      </c>
      <c r="J4950">
        <v>0</v>
      </c>
      <c r="K4950">
        <v>1</v>
      </c>
      <c r="L4950" s="13">
        <f>VLOOKUP(I4950,FormProductsTable[],2,0)*(1-FormTransactionsTable[[#This Row],[Discount]])</f>
        <v>25</v>
      </c>
      <c r="M4950" s="14" t="str">
        <f>VLOOKUP(H4950,FormSalesRepTable[],2,0)</f>
        <v>South</v>
      </c>
      <c r="N4950" s="13">
        <f t="shared" si="79"/>
        <v>25</v>
      </c>
    </row>
    <row r="4951" spans="7:14" x14ac:dyDescent="0.25">
      <c r="G4951" s="3">
        <v>41523</v>
      </c>
      <c r="H4951" t="s">
        <v>23</v>
      </c>
      <c r="I4951" t="s">
        <v>21</v>
      </c>
      <c r="J4951">
        <v>0.02</v>
      </c>
      <c r="K4951">
        <v>2</v>
      </c>
      <c r="L4951" s="13">
        <f>VLOOKUP(I4951,FormProductsTable[],2,0)*(1-FormTransactionsTable[[#This Row],[Discount]])</f>
        <v>24.5</v>
      </c>
      <c r="M4951" s="14" t="str">
        <f>VLOOKUP(H4951,FormSalesRepTable[],2,0)</f>
        <v>MidWest</v>
      </c>
      <c r="N4951" s="13">
        <f t="shared" si="79"/>
        <v>49</v>
      </c>
    </row>
    <row r="4952" spans="7:14" x14ac:dyDescent="0.25">
      <c r="G4952" s="3">
        <v>41622</v>
      </c>
      <c r="H4952" t="s">
        <v>59</v>
      </c>
      <c r="I4952" t="s">
        <v>21</v>
      </c>
      <c r="J4952">
        <v>0</v>
      </c>
      <c r="K4952">
        <v>2</v>
      </c>
      <c r="L4952" s="13">
        <f>VLOOKUP(I4952,FormProductsTable[],2,0)*(1-FormTransactionsTable[[#This Row],[Discount]])</f>
        <v>25</v>
      </c>
      <c r="M4952" s="14" t="str">
        <f>VLOOKUP(H4952,FormSalesRepTable[],2,0)</f>
        <v>South</v>
      </c>
      <c r="N4952" s="13">
        <f t="shared" si="79"/>
        <v>50</v>
      </c>
    </row>
    <row r="4953" spans="7:14" x14ac:dyDescent="0.25">
      <c r="G4953" s="3">
        <v>41634</v>
      </c>
      <c r="H4953" t="s">
        <v>58</v>
      </c>
      <c r="I4953" t="s">
        <v>36</v>
      </c>
      <c r="J4953">
        <v>0</v>
      </c>
      <c r="K4953">
        <v>1</v>
      </c>
      <c r="L4953" s="13">
        <f>VLOOKUP(I4953,FormProductsTable[],2,0)*(1-FormTransactionsTable[[#This Row],[Discount]])</f>
        <v>25</v>
      </c>
      <c r="M4953" s="14" t="str">
        <f>VLOOKUP(H4953,FormSalesRepTable[],2,0)</f>
        <v>East</v>
      </c>
      <c r="N4953" s="13">
        <f t="shared" si="79"/>
        <v>25</v>
      </c>
    </row>
    <row r="4954" spans="7:14" x14ac:dyDescent="0.25">
      <c r="G4954" s="3">
        <v>41910</v>
      </c>
      <c r="H4954" t="s">
        <v>62</v>
      </c>
      <c r="I4954" t="s">
        <v>24</v>
      </c>
      <c r="J4954">
        <v>0</v>
      </c>
      <c r="K4954">
        <v>2</v>
      </c>
      <c r="L4954" s="13">
        <f>VLOOKUP(I4954,FormProductsTable[],2,0)*(1-FormTransactionsTable[[#This Row],[Discount]])</f>
        <v>34</v>
      </c>
      <c r="M4954" s="14" t="str">
        <f>VLOOKUP(H4954,FormSalesRepTable[],2,0)</f>
        <v>MidWest</v>
      </c>
      <c r="N4954" s="13">
        <f t="shared" si="79"/>
        <v>68</v>
      </c>
    </row>
    <row r="4955" spans="7:14" x14ac:dyDescent="0.25">
      <c r="G4955" s="3">
        <v>41631</v>
      </c>
      <c r="H4955" t="s">
        <v>23</v>
      </c>
      <c r="I4955" t="s">
        <v>16</v>
      </c>
      <c r="J4955">
        <v>1.4999999999999999E-2</v>
      </c>
      <c r="K4955">
        <v>1</v>
      </c>
      <c r="L4955" s="13">
        <f>VLOOKUP(I4955,FormProductsTable[],2,0)*(1-FormTransactionsTable[[#This Row],[Discount]])</f>
        <v>19.650749999999999</v>
      </c>
      <c r="M4955" s="14" t="str">
        <f>VLOOKUP(H4955,FormSalesRepTable[],2,0)</f>
        <v>MidWest</v>
      </c>
      <c r="N4955" s="13">
        <f t="shared" si="79"/>
        <v>19.649999999999999</v>
      </c>
    </row>
    <row r="4956" spans="7:14" x14ac:dyDescent="0.25">
      <c r="G4956" s="3">
        <v>41581</v>
      </c>
      <c r="H4956" t="s">
        <v>26</v>
      </c>
      <c r="I4956" t="s">
        <v>7</v>
      </c>
      <c r="J4956">
        <v>0</v>
      </c>
      <c r="K4956">
        <v>3</v>
      </c>
      <c r="L4956" s="13">
        <f>VLOOKUP(I4956,FormProductsTable[],2,0)*(1-FormTransactionsTable[[#This Row],[Discount]])</f>
        <v>21</v>
      </c>
      <c r="M4956" s="14" t="str">
        <f>VLOOKUP(H4956,FormSalesRepTable[],2,0)</f>
        <v>MidWest</v>
      </c>
      <c r="N4956" s="13">
        <f t="shared" si="79"/>
        <v>63</v>
      </c>
    </row>
    <row r="4957" spans="7:14" x14ac:dyDescent="0.25">
      <c r="G4957" s="3">
        <v>41625</v>
      </c>
      <c r="H4957" t="s">
        <v>64</v>
      </c>
      <c r="I4957" t="s">
        <v>12</v>
      </c>
      <c r="J4957">
        <v>2.5000000000000001E-2</v>
      </c>
      <c r="K4957">
        <v>3</v>
      </c>
      <c r="L4957" s="13">
        <f>VLOOKUP(I4957,FormProductsTable[],2,0)*(1-FormTransactionsTable[[#This Row],[Discount]])</f>
        <v>22.376249999999999</v>
      </c>
      <c r="M4957" s="14" t="str">
        <f>VLOOKUP(H4957,FormSalesRepTable[],2,0)</f>
        <v>West</v>
      </c>
      <c r="N4957" s="13">
        <f t="shared" si="79"/>
        <v>67.13</v>
      </c>
    </row>
    <row r="4958" spans="7:14" x14ac:dyDescent="0.25">
      <c r="G4958" s="3">
        <v>41946</v>
      </c>
      <c r="H4958" t="s">
        <v>51</v>
      </c>
      <c r="I4958" t="s">
        <v>36</v>
      </c>
      <c r="J4958">
        <v>0</v>
      </c>
      <c r="K4958">
        <v>1</v>
      </c>
      <c r="L4958" s="13">
        <f>VLOOKUP(I4958,FormProductsTable[],2,0)*(1-FormTransactionsTable[[#This Row],[Discount]])</f>
        <v>25</v>
      </c>
      <c r="M4958" s="14" t="str">
        <f>VLOOKUP(H4958,FormSalesRepTable[],2,0)</f>
        <v>South</v>
      </c>
      <c r="N4958" s="13">
        <f t="shared" si="79"/>
        <v>25</v>
      </c>
    </row>
    <row r="4959" spans="7:14" x14ac:dyDescent="0.25">
      <c r="G4959" s="3">
        <v>41598</v>
      </c>
      <c r="H4959" t="s">
        <v>71</v>
      </c>
      <c r="I4959" t="s">
        <v>17</v>
      </c>
      <c r="J4959">
        <v>1.4999999999999999E-2</v>
      </c>
      <c r="K4959">
        <v>3</v>
      </c>
      <c r="L4959" s="13">
        <f>VLOOKUP(I4959,FormProductsTable[],2,0)*(1-FormTransactionsTable[[#This Row],[Discount]])</f>
        <v>22.60575</v>
      </c>
      <c r="M4959" s="14" t="str">
        <f>VLOOKUP(H4959,FormSalesRepTable[],2,0)</f>
        <v>East</v>
      </c>
      <c r="N4959" s="13">
        <f t="shared" si="79"/>
        <v>67.819999999999993</v>
      </c>
    </row>
    <row r="4960" spans="7:14" x14ac:dyDescent="0.25">
      <c r="G4960" s="3">
        <v>41610</v>
      </c>
      <c r="H4960" t="s">
        <v>69</v>
      </c>
      <c r="I4960" t="s">
        <v>30</v>
      </c>
      <c r="J4960">
        <v>1.4999999999999999E-2</v>
      </c>
      <c r="K4960">
        <v>4</v>
      </c>
      <c r="L4960" s="13">
        <f>VLOOKUP(I4960,FormProductsTable[],2,0)*(1-FormTransactionsTable[[#This Row],[Discount]])</f>
        <v>29.55</v>
      </c>
      <c r="M4960" s="14" t="str">
        <f>VLOOKUP(H4960,FormSalesRepTable[],2,0)</f>
        <v>West</v>
      </c>
      <c r="N4960" s="13">
        <f t="shared" si="79"/>
        <v>118.2</v>
      </c>
    </row>
    <row r="4961" spans="7:14" x14ac:dyDescent="0.25">
      <c r="G4961" s="3">
        <v>41310</v>
      </c>
      <c r="H4961" t="s">
        <v>73</v>
      </c>
      <c r="I4961" t="s">
        <v>27</v>
      </c>
      <c r="J4961">
        <v>0.01</v>
      </c>
      <c r="K4961">
        <v>2</v>
      </c>
      <c r="L4961" s="13">
        <f>VLOOKUP(I4961,FormProductsTable[],2,0)*(1-FormTransactionsTable[[#This Row],[Discount]])</f>
        <v>27.225000000000001</v>
      </c>
      <c r="M4961" s="14" t="str">
        <f>VLOOKUP(H4961,FormSalesRepTable[],2,0)</f>
        <v>MidWest</v>
      </c>
      <c r="N4961" s="13">
        <f t="shared" si="79"/>
        <v>54.45</v>
      </c>
    </row>
    <row r="4962" spans="7:14" x14ac:dyDescent="0.25">
      <c r="G4962" s="3">
        <v>41626</v>
      </c>
      <c r="H4962" t="s">
        <v>40</v>
      </c>
      <c r="I4962" t="s">
        <v>30</v>
      </c>
      <c r="J4962">
        <v>0</v>
      </c>
      <c r="K4962">
        <v>2</v>
      </c>
      <c r="L4962" s="13">
        <f>VLOOKUP(I4962,FormProductsTable[],2,0)*(1-FormTransactionsTable[[#This Row],[Discount]])</f>
        <v>30</v>
      </c>
      <c r="M4962" s="14" t="str">
        <f>VLOOKUP(H4962,FormSalesRepTable[],2,0)</f>
        <v>South</v>
      </c>
      <c r="N4962" s="13">
        <f t="shared" si="79"/>
        <v>60</v>
      </c>
    </row>
    <row r="4963" spans="7:14" x14ac:dyDescent="0.25">
      <c r="G4963" s="3">
        <v>41980</v>
      </c>
      <c r="H4963" t="s">
        <v>42</v>
      </c>
      <c r="I4963" t="s">
        <v>17</v>
      </c>
      <c r="J4963">
        <v>0.02</v>
      </c>
      <c r="K4963">
        <v>15</v>
      </c>
      <c r="L4963" s="13">
        <f>VLOOKUP(I4963,FormProductsTable[],2,0)*(1-FormTransactionsTable[[#This Row],[Discount]])</f>
        <v>22.491</v>
      </c>
      <c r="M4963" s="14" t="str">
        <f>VLOOKUP(H4963,FormSalesRepTable[],2,0)</f>
        <v>MidWest</v>
      </c>
      <c r="N4963" s="13">
        <f t="shared" si="79"/>
        <v>337.37</v>
      </c>
    </row>
    <row r="4964" spans="7:14" x14ac:dyDescent="0.25">
      <c r="G4964" s="3">
        <v>41953</v>
      </c>
      <c r="H4964" t="s">
        <v>66</v>
      </c>
      <c r="I4964" t="s">
        <v>12</v>
      </c>
      <c r="J4964">
        <v>0</v>
      </c>
      <c r="K4964">
        <v>3</v>
      </c>
      <c r="L4964" s="13">
        <f>VLOOKUP(I4964,FormProductsTable[],2,0)*(1-FormTransactionsTable[[#This Row],[Discount]])</f>
        <v>22.95</v>
      </c>
      <c r="M4964" s="14" t="str">
        <f>VLOOKUP(H4964,FormSalesRepTable[],2,0)</f>
        <v>West</v>
      </c>
      <c r="N4964" s="13">
        <f t="shared" si="79"/>
        <v>68.849999999999994</v>
      </c>
    </row>
    <row r="4965" spans="7:14" x14ac:dyDescent="0.25">
      <c r="G4965" s="3">
        <v>41951</v>
      </c>
      <c r="H4965" t="s">
        <v>74</v>
      </c>
      <c r="I4965" t="s">
        <v>30</v>
      </c>
      <c r="J4965">
        <v>0</v>
      </c>
      <c r="K4965">
        <v>1</v>
      </c>
      <c r="L4965" s="13">
        <f>VLOOKUP(I4965,FormProductsTable[],2,0)*(1-FormTransactionsTable[[#This Row],[Discount]])</f>
        <v>30</v>
      </c>
      <c r="M4965" s="14" t="str">
        <f>VLOOKUP(H4965,FormSalesRepTable[],2,0)</f>
        <v>West</v>
      </c>
      <c r="N4965" s="13">
        <f t="shared" si="79"/>
        <v>30</v>
      </c>
    </row>
    <row r="4966" spans="7:14" x14ac:dyDescent="0.25">
      <c r="G4966" s="3">
        <v>41607</v>
      </c>
      <c r="H4966" t="s">
        <v>32</v>
      </c>
      <c r="I4966" t="s">
        <v>21</v>
      </c>
      <c r="J4966">
        <v>0</v>
      </c>
      <c r="K4966">
        <v>2</v>
      </c>
      <c r="L4966" s="13">
        <f>VLOOKUP(I4966,FormProductsTable[],2,0)*(1-FormTransactionsTable[[#This Row],[Discount]])</f>
        <v>25</v>
      </c>
      <c r="M4966" s="14" t="str">
        <f>VLOOKUP(H4966,FormSalesRepTable[],2,0)</f>
        <v>MidWest</v>
      </c>
      <c r="N4966" s="13">
        <f t="shared" si="79"/>
        <v>50</v>
      </c>
    </row>
    <row r="4967" spans="7:14" x14ac:dyDescent="0.25">
      <c r="G4967" s="3">
        <v>41975</v>
      </c>
      <c r="H4967" t="s">
        <v>46</v>
      </c>
      <c r="I4967" t="s">
        <v>12</v>
      </c>
      <c r="J4967">
        <v>0.03</v>
      </c>
      <c r="K4967">
        <v>3</v>
      </c>
      <c r="L4967" s="13">
        <f>VLOOKUP(I4967,FormProductsTable[],2,0)*(1-FormTransactionsTable[[#This Row],[Discount]])</f>
        <v>22.261499999999998</v>
      </c>
      <c r="M4967" s="14" t="str">
        <f>VLOOKUP(H4967,FormSalesRepTable[],2,0)</f>
        <v>South</v>
      </c>
      <c r="N4967" s="13">
        <f t="shared" si="79"/>
        <v>66.78</v>
      </c>
    </row>
    <row r="4968" spans="7:14" x14ac:dyDescent="0.25">
      <c r="G4968" s="3">
        <v>41893</v>
      </c>
      <c r="H4968" t="s">
        <v>40</v>
      </c>
      <c r="I4968" t="s">
        <v>36</v>
      </c>
      <c r="J4968">
        <v>0</v>
      </c>
      <c r="K4968">
        <v>3</v>
      </c>
      <c r="L4968" s="13">
        <f>VLOOKUP(I4968,FormProductsTable[],2,0)*(1-FormTransactionsTable[[#This Row],[Discount]])</f>
        <v>25</v>
      </c>
      <c r="M4968" s="14" t="str">
        <f>VLOOKUP(H4968,FormSalesRepTable[],2,0)</f>
        <v>South</v>
      </c>
      <c r="N4968" s="13">
        <f t="shared" si="79"/>
        <v>75</v>
      </c>
    </row>
    <row r="4969" spans="7:14" x14ac:dyDescent="0.25">
      <c r="G4969" s="3">
        <v>41945</v>
      </c>
      <c r="H4969" t="s">
        <v>63</v>
      </c>
      <c r="I4969" t="s">
        <v>16</v>
      </c>
      <c r="J4969">
        <v>0.01</v>
      </c>
      <c r="K4969">
        <v>3</v>
      </c>
      <c r="L4969" s="13">
        <f>VLOOKUP(I4969,FormProductsTable[],2,0)*(1-FormTransactionsTable[[#This Row],[Discount]])</f>
        <v>19.750499999999999</v>
      </c>
      <c r="M4969" s="14" t="str">
        <f>VLOOKUP(H4969,FormSalesRepTable[],2,0)</f>
        <v>MidWest</v>
      </c>
      <c r="N4969" s="13">
        <f t="shared" si="79"/>
        <v>59.25</v>
      </c>
    </row>
    <row r="4970" spans="7:14" x14ac:dyDescent="0.25">
      <c r="G4970" s="3">
        <v>41635</v>
      </c>
      <c r="H4970" t="s">
        <v>62</v>
      </c>
      <c r="I4970" t="s">
        <v>17</v>
      </c>
      <c r="J4970">
        <v>0</v>
      </c>
      <c r="K4970">
        <v>2</v>
      </c>
      <c r="L4970" s="13">
        <f>VLOOKUP(I4970,FormProductsTable[],2,0)*(1-FormTransactionsTable[[#This Row],[Discount]])</f>
        <v>22.95</v>
      </c>
      <c r="M4970" s="14" t="str">
        <f>VLOOKUP(H4970,FormSalesRepTable[],2,0)</f>
        <v>MidWest</v>
      </c>
      <c r="N4970" s="13">
        <f t="shared" si="79"/>
        <v>45.9</v>
      </c>
    </row>
    <row r="4971" spans="7:14" x14ac:dyDescent="0.25">
      <c r="G4971" s="3">
        <v>41601</v>
      </c>
      <c r="H4971" t="s">
        <v>10</v>
      </c>
      <c r="I4971" t="s">
        <v>36</v>
      </c>
      <c r="J4971">
        <v>2.5000000000000001E-2</v>
      </c>
      <c r="K4971">
        <v>1</v>
      </c>
      <c r="L4971" s="13">
        <f>VLOOKUP(I4971,FormProductsTable[],2,0)*(1-FormTransactionsTable[[#This Row],[Discount]])</f>
        <v>24.375</v>
      </c>
      <c r="M4971" s="14" t="str">
        <f>VLOOKUP(H4971,FormSalesRepTable[],2,0)</f>
        <v>West</v>
      </c>
      <c r="N4971" s="13">
        <f t="shared" si="79"/>
        <v>24.38</v>
      </c>
    </row>
    <row r="4972" spans="7:14" x14ac:dyDescent="0.25">
      <c r="G4972" s="3">
        <v>41580</v>
      </c>
      <c r="H4972" t="s">
        <v>52</v>
      </c>
      <c r="I4972" t="s">
        <v>24</v>
      </c>
      <c r="J4972">
        <v>0</v>
      </c>
      <c r="K4972">
        <v>3</v>
      </c>
      <c r="L4972" s="13">
        <f>VLOOKUP(I4972,FormProductsTable[],2,0)*(1-FormTransactionsTable[[#This Row],[Discount]])</f>
        <v>34</v>
      </c>
      <c r="M4972" s="14" t="str">
        <f>VLOOKUP(H4972,FormSalesRepTable[],2,0)</f>
        <v>West</v>
      </c>
      <c r="N4972" s="13">
        <f t="shared" si="79"/>
        <v>102</v>
      </c>
    </row>
    <row r="4973" spans="7:14" x14ac:dyDescent="0.25">
      <c r="G4973" s="3">
        <v>41625</v>
      </c>
      <c r="H4973" t="s">
        <v>42</v>
      </c>
      <c r="I4973" t="s">
        <v>12</v>
      </c>
      <c r="J4973">
        <v>0</v>
      </c>
      <c r="K4973">
        <v>3</v>
      </c>
      <c r="L4973" s="13">
        <f>VLOOKUP(I4973,FormProductsTable[],2,0)*(1-FormTransactionsTable[[#This Row],[Discount]])</f>
        <v>22.95</v>
      </c>
      <c r="M4973" s="14" t="str">
        <f>VLOOKUP(H4973,FormSalesRepTable[],2,0)</f>
        <v>MidWest</v>
      </c>
      <c r="N4973" s="13">
        <f t="shared" si="79"/>
        <v>68.849999999999994</v>
      </c>
    </row>
    <row r="4974" spans="7:14" x14ac:dyDescent="0.25">
      <c r="G4974" s="3">
        <v>41983</v>
      </c>
      <c r="H4974" t="s">
        <v>40</v>
      </c>
      <c r="I4974" t="s">
        <v>24</v>
      </c>
      <c r="J4974">
        <v>0</v>
      </c>
      <c r="K4974">
        <v>24</v>
      </c>
      <c r="L4974" s="13">
        <f>VLOOKUP(I4974,FormProductsTable[],2,0)*(1-FormTransactionsTable[[#This Row],[Discount]])</f>
        <v>34</v>
      </c>
      <c r="M4974" s="14" t="str">
        <f>VLOOKUP(H4974,FormSalesRepTable[],2,0)</f>
        <v>South</v>
      </c>
      <c r="N4974" s="13">
        <f t="shared" si="79"/>
        <v>816</v>
      </c>
    </row>
    <row r="4975" spans="7:14" x14ac:dyDescent="0.25">
      <c r="G4975" s="3">
        <v>41506</v>
      </c>
      <c r="H4975" t="s">
        <v>59</v>
      </c>
      <c r="I4975" t="s">
        <v>21</v>
      </c>
      <c r="J4975">
        <v>0.03</v>
      </c>
      <c r="K4975">
        <v>3</v>
      </c>
      <c r="L4975" s="13">
        <f>VLOOKUP(I4975,FormProductsTable[],2,0)*(1-FormTransactionsTable[[#This Row],[Discount]])</f>
        <v>24.25</v>
      </c>
      <c r="M4975" s="14" t="str">
        <f>VLOOKUP(H4975,FormSalesRepTable[],2,0)</f>
        <v>South</v>
      </c>
      <c r="N4975" s="13">
        <f t="shared" si="79"/>
        <v>72.75</v>
      </c>
    </row>
    <row r="4976" spans="7:14" x14ac:dyDescent="0.25">
      <c r="G4976" s="3">
        <v>41816</v>
      </c>
      <c r="H4976" t="s">
        <v>93</v>
      </c>
      <c r="I4976" t="s">
        <v>36</v>
      </c>
      <c r="J4976">
        <v>1.4999999999999999E-2</v>
      </c>
      <c r="K4976">
        <v>3</v>
      </c>
      <c r="L4976" s="13">
        <f>VLOOKUP(I4976,FormProductsTable[],2,0)*(1-FormTransactionsTable[[#This Row],[Discount]])</f>
        <v>24.625</v>
      </c>
      <c r="M4976" s="14" t="str">
        <f>VLOOKUP(H4976,FormSalesRepTable[],2,0)</f>
        <v>MidWest</v>
      </c>
      <c r="N4976" s="13">
        <f t="shared" si="79"/>
        <v>73.88</v>
      </c>
    </row>
    <row r="4977" spans="7:14" x14ac:dyDescent="0.25">
      <c r="G4977" s="3">
        <v>41586</v>
      </c>
      <c r="H4977" t="s">
        <v>84</v>
      </c>
      <c r="I4977" t="s">
        <v>30</v>
      </c>
      <c r="J4977">
        <v>0</v>
      </c>
      <c r="K4977">
        <v>3</v>
      </c>
      <c r="L4977" s="13">
        <f>VLOOKUP(I4977,FormProductsTable[],2,0)*(1-FormTransactionsTable[[#This Row],[Discount]])</f>
        <v>30</v>
      </c>
      <c r="M4977" s="14" t="str">
        <f>VLOOKUP(H4977,FormSalesRepTable[],2,0)</f>
        <v>West</v>
      </c>
      <c r="N4977" s="13">
        <f t="shared" si="79"/>
        <v>90</v>
      </c>
    </row>
    <row r="4978" spans="7:14" x14ac:dyDescent="0.25">
      <c r="G4978" s="3">
        <v>41984</v>
      </c>
      <c r="H4978" t="s">
        <v>40</v>
      </c>
      <c r="I4978" t="s">
        <v>21</v>
      </c>
      <c r="J4978">
        <v>0.03</v>
      </c>
      <c r="K4978">
        <v>3</v>
      </c>
      <c r="L4978" s="13">
        <f>VLOOKUP(I4978,FormProductsTable[],2,0)*(1-FormTransactionsTable[[#This Row],[Discount]])</f>
        <v>24.25</v>
      </c>
      <c r="M4978" s="14" t="str">
        <f>VLOOKUP(H4978,FormSalesRepTable[],2,0)</f>
        <v>South</v>
      </c>
      <c r="N4978" s="13">
        <f t="shared" si="79"/>
        <v>72.75</v>
      </c>
    </row>
    <row r="4979" spans="7:14" x14ac:dyDescent="0.25">
      <c r="G4979" s="3">
        <v>41594</v>
      </c>
      <c r="H4979" t="s">
        <v>92</v>
      </c>
      <c r="I4979" t="s">
        <v>17</v>
      </c>
      <c r="J4979">
        <v>0.01</v>
      </c>
      <c r="K4979">
        <v>3</v>
      </c>
      <c r="L4979" s="13">
        <f>VLOOKUP(I4979,FormProductsTable[],2,0)*(1-FormTransactionsTable[[#This Row],[Discount]])</f>
        <v>22.720499999999998</v>
      </c>
      <c r="M4979" s="14" t="str">
        <f>VLOOKUP(H4979,FormSalesRepTable[],2,0)</f>
        <v>MidWest</v>
      </c>
      <c r="N4979" s="13">
        <f t="shared" si="79"/>
        <v>68.16</v>
      </c>
    </row>
    <row r="4980" spans="7:14" x14ac:dyDescent="0.25">
      <c r="G4980" s="3">
        <v>41705</v>
      </c>
      <c r="H4980" t="s">
        <v>51</v>
      </c>
      <c r="I4980" t="s">
        <v>16</v>
      </c>
      <c r="J4980">
        <v>0</v>
      </c>
      <c r="K4980">
        <v>2</v>
      </c>
      <c r="L4980" s="13">
        <f>VLOOKUP(I4980,FormProductsTable[],2,0)*(1-FormTransactionsTable[[#This Row],[Discount]])</f>
        <v>19.95</v>
      </c>
      <c r="M4980" s="14" t="str">
        <f>VLOOKUP(H4980,FormSalesRepTable[],2,0)</f>
        <v>South</v>
      </c>
      <c r="N4980" s="13">
        <f t="shared" si="79"/>
        <v>39.9</v>
      </c>
    </row>
    <row r="4981" spans="7:14" x14ac:dyDescent="0.25">
      <c r="G4981" s="3">
        <v>41944</v>
      </c>
      <c r="H4981" t="s">
        <v>53</v>
      </c>
      <c r="I4981" t="s">
        <v>30</v>
      </c>
      <c r="J4981">
        <v>0.03</v>
      </c>
      <c r="K4981">
        <v>3</v>
      </c>
      <c r="L4981" s="13">
        <f>VLOOKUP(I4981,FormProductsTable[],2,0)*(1-FormTransactionsTable[[#This Row],[Discount]])</f>
        <v>29.099999999999998</v>
      </c>
      <c r="M4981" s="14" t="str">
        <f>VLOOKUP(H4981,FormSalesRepTable[],2,0)</f>
        <v>East</v>
      </c>
      <c r="N4981" s="13">
        <f t="shared" si="79"/>
        <v>87.3</v>
      </c>
    </row>
    <row r="4982" spans="7:14" x14ac:dyDescent="0.25">
      <c r="G4982" s="3">
        <v>41614</v>
      </c>
      <c r="H4982" t="s">
        <v>31</v>
      </c>
      <c r="I4982" t="s">
        <v>17</v>
      </c>
      <c r="J4982">
        <v>2.5000000000000001E-2</v>
      </c>
      <c r="K4982">
        <v>1</v>
      </c>
      <c r="L4982" s="13">
        <f>VLOOKUP(I4982,FormProductsTable[],2,0)*(1-FormTransactionsTable[[#This Row],[Discount]])</f>
        <v>22.376249999999999</v>
      </c>
      <c r="M4982" s="14" t="str">
        <f>VLOOKUP(H4982,FormSalesRepTable[],2,0)</f>
        <v>West</v>
      </c>
      <c r="N4982" s="13">
        <f t="shared" si="79"/>
        <v>22.38</v>
      </c>
    </row>
    <row r="4983" spans="7:14" x14ac:dyDescent="0.25">
      <c r="G4983" s="3">
        <v>41633</v>
      </c>
      <c r="H4983" t="s">
        <v>92</v>
      </c>
      <c r="I4983" t="s">
        <v>24</v>
      </c>
      <c r="J4983">
        <v>1.4999999999999999E-2</v>
      </c>
      <c r="K4983">
        <v>2</v>
      </c>
      <c r="L4983" s="13">
        <f>VLOOKUP(I4983,FormProductsTable[],2,0)*(1-FormTransactionsTable[[#This Row],[Discount]])</f>
        <v>33.49</v>
      </c>
      <c r="M4983" s="14" t="str">
        <f>VLOOKUP(H4983,FormSalesRepTable[],2,0)</f>
        <v>MidWest</v>
      </c>
      <c r="N4983" s="13">
        <f t="shared" si="79"/>
        <v>66.98</v>
      </c>
    </row>
    <row r="4984" spans="7:14" x14ac:dyDescent="0.25">
      <c r="G4984" s="3">
        <v>41607</v>
      </c>
      <c r="H4984" t="s">
        <v>34</v>
      </c>
      <c r="I4984" t="s">
        <v>24</v>
      </c>
      <c r="J4984">
        <v>0</v>
      </c>
      <c r="K4984">
        <v>2</v>
      </c>
      <c r="L4984" s="13">
        <f>VLOOKUP(I4984,FormProductsTable[],2,0)*(1-FormTransactionsTable[[#This Row],[Discount]])</f>
        <v>34</v>
      </c>
      <c r="M4984" s="14" t="str">
        <f>VLOOKUP(H4984,FormSalesRepTable[],2,0)</f>
        <v>MidWest</v>
      </c>
      <c r="N4984" s="13">
        <f t="shared" si="79"/>
        <v>68</v>
      </c>
    </row>
    <row r="4985" spans="7:14" x14ac:dyDescent="0.25">
      <c r="G4985" s="3">
        <v>41951</v>
      </c>
      <c r="H4985" t="s">
        <v>28</v>
      </c>
      <c r="I4985" t="s">
        <v>16</v>
      </c>
      <c r="J4985">
        <v>0</v>
      </c>
      <c r="K4985">
        <v>2</v>
      </c>
      <c r="L4985" s="13">
        <f>VLOOKUP(I4985,FormProductsTable[],2,0)*(1-FormTransactionsTable[[#This Row],[Discount]])</f>
        <v>19.95</v>
      </c>
      <c r="M4985" s="14" t="str">
        <f>VLOOKUP(H4985,FormSalesRepTable[],2,0)</f>
        <v>MidWest</v>
      </c>
      <c r="N4985" s="13">
        <f t="shared" si="79"/>
        <v>39.9</v>
      </c>
    </row>
    <row r="4986" spans="7:14" x14ac:dyDescent="0.25">
      <c r="G4986" s="3">
        <v>41995</v>
      </c>
      <c r="H4986" t="s">
        <v>26</v>
      </c>
      <c r="I4986" t="s">
        <v>16</v>
      </c>
      <c r="J4986">
        <v>0.02</v>
      </c>
      <c r="K4986">
        <v>3</v>
      </c>
      <c r="L4986" s="13">
        <f>VLOOKUP(I4986,FormProductsTable[],2,0)*(1-FormTransactionsTable[[#This Row],[Discount]])</f>
        <v>19.550999999999998</v>
      </c>
      <c r="M4986" s="14" t="str">
        <f>VLOOKUP(H4986,FormSalesRepTable[],2,0)</f>
        <v>MidWest</v>
      </c>
      <c r="N4986" s="13">
        <f t="shared" si="79"/>
        <v>58.65</v>
      </c>
    </row>
    <row r="4987" spans="7:14" x14ac:dyDescent="0.25">
      <c r="G4987" s="3">
        <v>41618</v>
      </c>
      <c r="H4987" t="s">
        <v>64</v>
      </c>
      <c r="I4987" t="s">
        <v>11</v>
      </c>
      <c r="J4987">
        <v>0.02</v>
      </c>
      <c r="K4987">
        <v>3</v>
      </c>
      <c r="L4987" s="13">
        <f>VLOOKUP(I4987,FormProductsTable[],2,0)*(1-FormTransactionsTable[[#This Row],[Discount]])</f>
        <v>78.350999999999999</v>
      </c>
      <c r="M4987" s="14" t="str">
        <f>VLOOKUP(H4987,FormSalesRepTable[],2,0)</f>
        <v>West</v>
      </c>
      <c r="N4987" s="13">
        <f t="shared" si="79"/>
        <v>235.05</v>
      </c>
    </row>
    <row r="4988" spans="7:14" x14ac:dyDescent="0.25">
      <c r="G4988" s="3">
        <v>41991</v>
      </c>
      <c r="H4988" t="s">
        <v>83</v>
      </c>
      <c r="I4988" t="s">
        <v>11</v>
      </c>
      <c r="J4988">
        <v>0</v>
      </c>
      <c r="K4988">
        <v>2</v>
      </c>
      <c r="L4988" s="13">
        <f>VLOOKUP(I4988,FormProductsTable[],2,0)*(1-FormTransactionsTable[[#This Row],[Discount]])</f>
        <v>79.95</v>
      </c>
      <c r="M4988" s="14" t="str">
        <f>VLOOKUP(H4988,FormSalesRepTable[],2,0)</f>
        <v>East</v>
      </c>
      <c r="N4988" s="13">
        <f t="shared" si="79"/>
        <v>159.9</v>
      </c>
    </row>
    <row r="4989" spans="7:14" x14ac:dyDescent="0.25">
      <c r="G4989" s="3">
        <v>41613</v>
      </c>
      <c r="H4989" t="s">
        <v>42</v>
      </c>
      <c r="I4989" t="s">
        <v>12</v>
      </c>
      <c r="J4989">
        <v>0</v>
      </c>
      <c r="K4989">
        <v>8</v>
      </c>
      <c r="L4989" s="13">
        <f>VLOOKUP(I4989,FormProductsTable[],2,0)*(1-FormTransactionsTable[[#This Row],[Discount]])</f>
        <v>22.95</v>
      </c>
      <c r="M4989" s="14" t="str">
        <f>VLOOKUP(H4989,FormSalesRepTable[],2,0)</f>
        <v>MidWest</v>
      </c>
      <c r="N4989" s="13">
        <f t="shared" si="79"/>
        <v>183.6</v>
      </c>
    </row>
    <row r="4990" spans="7:14" x14ac:dyDescent="0.25">
      <c r="G4990" s="3">
        <v>41419</v>
      </c>
      <c r="H4990" t="s">
        <v>37</v>
      </c>
      <c r="I4990" t="s">
        <v>7</v>
      </c>
      <c r="J4990">
        <v>0</v>
      </c>
      <c r="K4990">
        <v>1</v>
      </c>
      <c r="L4990" s="13">
        <f>VLOOKUP(I4990,FormProductsTable[],2,0)*(1-FormTransactionsTable[[#This Row],[Discount]])</f>
        <v>21</v>
      </c>
      <c r="M4990" s="14" t="str">
        <f>VLOOKUP(H4990,FormSalesRepTable[],2,0)</f>
        <v>South</v>
      </c>
      <c r="N4990" s="13">
        <f t="shared" si="79"/>
        <v>21</v>
      </c>
    </row>
    <row r="4991" spans="7:14" x14ac:dyDescent="0.25">
      <c r="G4991" s="3">
        <v>41458</v>
      </c>
      <c r="H4991" t="s">
        <v>56</v>
      </c>
      <c r="I4991" t="s">
        <v>24</v>
      </c>
      <c r="J4991">
        <v>0.03</v>
      </c>
      <c r="K4991">
        <v>3</v>
      </c>
      <c r="L4991" s="13">
        <f>VLOOKUP(I4991,FormProductsTable[],2,0)*(1-FormTransactionsTable[[#This Row],[Discount]])</f>
        <v>32.979999999999997</v>
      </c>
      <c r="M4991" s="14" t="str">
        <f>VLOOKUP(H4991,FormSalesRepTable[],2,0)</f>
        <v>South</v>
      </c>
      <c r="N4991" s="13">
        <f t="shared" si="79"/>
        <v>98.94</v>
      </c>
    </row>
    <row r="4992" spans="7:14" x14ac:dyDescent="0.25">
      <c r="G4992" s="3">
        <v>41917</v>
      </c>
      <c r="H4992" t="s">
        <v>42</v>
      </c>
      <c r="I4992" t="s">
        <v>7</v>
      </c>
      <c r="J4992">
        <v>0.02</v>
      </c>
      <c r="K4992">
        <v>1</v>
      </c>
      <c r="L4992" s="13">
        <f>VLOOKUP(I4992,FormProductsTable[],2,0)*(1-FormTransactionsTable[[#This Row],[Discount]])</f>
        <v>20.58</v>
      </c>
      <c r="M4992" s="14" t="str">
        <f>VLOOKUP(H4992,FormSalesRepTable[],2,0)</f>
        <v>MidWest</v>
      </c>
      <c r="N4992" s="13">
        <f t="shared" si="79"/>
        <v>20.58</v>
      </c>
    </row>
    <row r="4993" spans="7:14" x14ac:dyDescent="0.25">
      <c r="G4993" s="3">
        <v>41608</v>
      </c>
      <c r="H4993" t="s">
        <v>77</v>
      </c>
      <c r="I4993" t="s">
        <v>12</v>
      </c>
      <c r="J4993">
        <v>0</v>
      </c>
      <c r="K4993">
        <v>2</v>
      </c>
      <c r="L4993" s="13">
        <f>VLOOKUP(I4993,FormProductsTable[],2,0)*(1-FormTransactionsTable[[#This Row],[Discount]])</f>
        <v>22.95</v>
      </c>
      <c r="M4993" s="14" t="str">
        <f>VLOOKUP(H4993,FormSalesRepTable[],2,0)</f>
        <v>West</v>
      </c>
      <c r="N4993" s="13">
        <f t="shared" si="79"/>
        <v>45.9</v>
      </c>
    </row>
    <row r="4994" spans="7:14" x14ac:dyDescent="0.25">
      <c r="G4994" s="3">
        <v>41583</v>
      </c>
      <c r="H4994" t="s">
        <v>55</v>
      </c>
      <c r="I4994" t="s">
        <v>17</v>
      </c>
      <c r="J4994">
        <v>0.03</v>
      </c>
      <c r="K4994">
        <v>2</v>
      </c>
      <c r="L4994" s="13">
        <f>VLOOKUP(I4994,FormProductsTable[],2,0)*(1-FormTransactionsTable[[#This Row],[Discount]])</f>
        <v>22.261499999999998</v>
      </c>
      <c r="M4994" s="14" t="str">
        <f>VLOOKUP(H4994,FormSalesRepTable[],2,0)</f>
        <v>West</v>
      </c>
      <c r="N4994" s="13">
        <f t="shared" si="79"/>
        <v>44.52</v>
      </c>
    </row>
    <row r="4995" spans="7:14" x14ac:dyDescent="0.25">
      <c r="G4995" s="3">
        <v>41635</v>
      </c>
      <c r="H4995" t="s">
        <v>45</v>
      </c>
      <c r="I4995" t="s">
        <v>36</v>
      </c>
      <c r="J4995">
        <v>0.01</v>
      </c>
      <c r="K4995">
        <v>2</v>
      </c>
      <c r="L4995" s="13">
        <f>VLOOKUP(I4995,FormProductsTable[],2,0)*(1-FormTransactionsTable[[#This Row],[Discount]])</f>
        <v>24.75</v>
      </c>
      <c r="M4995" s="14" t="str">
        <f>VLOOKUP(H4995,FormSalesRepTable[],2,0)</f>
        <v>MidWest</v>
      </c>
      <c r="N4995" s="13">
        <f t="shared" ref="N4995:N5058" si="80">ROUND(L4995*K4995,2)</f>
        <v>49.5</v>
      </c>
    </row>
    <row r="4996" spans="7:14" x14ac:dyDescent="0.25">
      <c r="G4996" s="3">
        <v>41982</v>
      </c>
      <c r="H4996" t="s">
        <v>45</v>
      </c>
      <c r="I4996" t="s">
        <v>7</v>
      </c>
      <c r="J4996">
        <v>0</v>
      </c>
      <c r="K4996">
        <v>3</v>
      </c>
      <c r="L4996" s="13">
        <f>VLOOKUP(I4996,FormProductsTable[],2,0)*(1-FormTransactionsTable[[#This Row],[Discount]])</f>
        <v>21</v>
      </c>
      <c r="M4996" s="14" t="str">
        <f>VLOOKUP(H4996,FormSalesRepTable[],2,0)</f>
        <v>MidWest</v>
      </c>
      <c r="N4996" s="13">
        <f t="shared" si="80"/>
        <v>63</v>
      </c>
    </row>
    <row r="4997" spans="7:14" x14ac:dyDescent="0.25">
      <c r="G4997" s="3">
        <v>41480</v>
      </c>
      <c r="H4997" t="s">
        <v>93</v>
      </c>
      <c r="I4997" t="s">
        <v>11</v>
      </c>
      <c r="J4997">
        <v>0.01</v>
      </c>
      <c r="K4997">
        <v>2</v>
      </c>
      <c r="L4997" s="13">
        <f>VLOOKUP(I4997,FormProductsTable[],2,0)*(1-FormTransactionsTable[[#This Row],[Discount]])</f>
        <v>79.150500000000008</v>
      </c>
      <c r="M4997" s="14" t="str">
        <f>VLOOKUP(H4997,FormSalesRepTable[],2,0)</f>
        <v>MidWest</v>
      </c>
      <c r="N4997" s="13">
        <f t="shared" si="80"/>
        <v>158.30000000000001</v>
      </c>
    </row>
    <row r="4998" spans="7:14" x14ac:dyDescent="0.25">
      <c r="G4998" s="3">
        <v>41589</v>
      </c>
      <c r="H4998" t="s">
        <v>20</v>
      </c>
      <c r="I4998" t="s">
        <v>7</v>
      </c>
      <c r="J4998">
        <v>0</v>
      </c>
      <c r="K4998">
        <v>1</v>
      </c>
      <c r="L4998" s="13">
        <f>VLOOKUP(I4998,FormProductsTable[],2,0)*(1-FormTransactionsTable[[#This Row],[Discount]])</f>
        <v>21</v>
      </c>
      <c r="M4998" s="14" t="str">
        <f>VLOOKUP(H4998,FormSalesRepTable[],2,0)</f>
        <v>West</v>
      </c>
      <c r="N4998" s="13">
        <f t="shared" si="80"/>
        <v>21</v>
      </c>
    </row>
    <row r="4999" spans="7:14" x14ac:dyDescent="0.25">
      <c r="G4999" s="3">
        <v>41995</v>
      </c>
      <c r="H4999" t="s">
        <v>57</v>
      </c>
      <c r="I4999" t="s">
        <v>24</v>
      </c>
      <c r="J4999">
        <v>0</v>
      </c>
      <c r="K4999">
        <v>1</v>
      </c>
      <c r="L4999" s="13">
        <f>VLOOKUP(I4999,FormProductsTable[],2,0)*(1-FormTransactionsTable[[#This Row],[Discount]])</f>
        <v>34</v>
      </c>
      <c r="M4999" s="14" t="str">
        <f>VLOOKUP(H4999,FormSalesRepTable[],2,0)</f>
        <v>East</v>
      </c>
      <c r="N4999" s="13">
        <f t="shared" si="80"/>
        <v>34</v>
      </c>
    </row>
    <row r="5000" spans="7:14" x14ac:dyDescent="0.25">
      <c r="G5000" s="3">
        <v>41999</v>
      </c>
      <c r="H5000" t="s">
        <v>78</v>
      </c>
      <c r="I5000" t="s">
        <v>17</v>
      </c>
      <c r="J5000">
        <v>2.5000000000000001E-2</v>
      </c>
      <c r="K5000">
        <v>2</v>
      </c>
      <c r="L5000" s="13">
        <f>VLOOKUP(I5000,FormProductsTable[],2,0)*(1-FormTransactionsTable[[#This Row],[Discount]])</f>
        <v>22.376249999999999</v>
      </c>
      <c r="M5000" s="14" t="str">
        <f>VLOOKUP(H5000,FormSalesRepTable[],2,0)</f>
        <v>South</v>
      </c>
      <c r="N5000" s="13">
        <f t="shared" si="80"/>
        <v>44.75</v>
      </c>
    </row>
    <row r="5001" spans="7:14" x14ac:dyDescent="0.25">
      <c r="G5001" s="3">
        <v>41871</v>
      </c>
      <c r="H5001" t="s">
        <v>70</v>
      </c>
      <c r="I5001" t="s">
        <v>21</v>
      </c>
      <c r="J5001">
        <v>0.01</v>
      </c>
      <c r="K5001">
        <v>2</v>
      </c>
      <c r="L5001" s="13">
        <f>VLOOKUP(I5001,FormProductsTable[],2,0)*(1-FormTransactionsTable[[#This Row],[Discount]])</f>
        <v>24.75</v>
      </c>
      <c r="M5001" s="14" t="str">
        <f>VLOOKUP(H5001,FormSalesRepTable[],2,0)</f>
        <v>MidWest</v>
      </c>
      <c r="N5001" s="13">
        <f t="shared" si="80"/>
        <v>49.5</v>
      </c>
    </row>
    <row r="5002" spans="7:14" x14ac:dyDescent="0.25">
      <c r="G5002" s="3">
        <v>41993</v>
      </c>
      <c r="H5002" t="s">
        <v>48</v>
      </c>
      <c r="I5002" t="s">
        <v>16</v>
      </c>
      <c r="J5002">
        <v>0.01</v>
      </c>
      <c r="K5002">
        <v>2</v>
      </c>
      <c r="L5002" s="13">
        <f>VLOOKUP(I5002,FormProductsTable[],2,0)*(1-FormTransactionsTable[[#This Row],[Discount]])</f>
        <v>19.750499999999999</v>
      </c>
      <c r="M5002" s="14" t="str">
        <f>VLOOKUP(H5002,FormSalesRepTable[],2,0)</f>
        <v>West</v>
      </c>
      <c r="N5002" s="13">
        <f t="shared" si="80"/>
        <v>39.5</v>
      </c>
    </row>
    <row r="5003" spans="7:14" x14ac:dyDescent="0.25">
      <c r="G5003" s="3">
        <v>41589</v>
      </c>
      <c r="H5003" t="s">
        <v>26</v>
      </c>
      <c r="I5003" t="s">
        <v>21</v>
      </c>
      <c r="J5003">
        <v>2.5000000000000001E-2</v>
      </c>
      <c r="K5003">
        <v>17</v>
      </c>
      <c r="L5003" s="13">
        <f>VLOOKUP(I5003,FormProductsTable[],2,0)*(1-FormTransactionsTable[[#This Row],[Discount]])</f>
        <v>24.375</v>
      </c>
      <c r="M5003" s="14" t="str">
        <f>VLOOKUP(H5003,FormSalesRepTable[],2,0)</f>
        <v>MidWest</v>
      </c>
      <c r="N5003" s="13">
        <f t="shared" si="80"/>
        <v>414.38</v>
      </c>
    </row>
    <row r="5004" spans="7:14" x14ac:dyDescent="0.25">
      <c r="G5004" s="3">
        <v>41601</v>
      </c>
      <c r="H5004" t="s">
        <v>90</v>
      </c>
      <c r="I5004" t="s">
        <v>24</v>
      </c>
      <c r="J5004">
        <v>0.02</v>
      </c>
      <c r="K5004">
        <v>1</v>
      </c>
      <c r="L5004" s="13">
        <f>VLOOKUP(I5004,FormProductsTable[],2,0)*(1-FormTransactionsTable[[#This Row],[Discount]])</f>
        <v>33.32</v>
      </c>
      <c r="M5004" s="14" t="str">
        <f>VLOOKUP(H5004,FormSalesRepTable[],2,0)</f>
        <v>East</v>
      </c>
      <c r="N5004" s="13">
        <f t="shared" si="80"/>
        <v>33.32</v>
      </c>
    </row>
    <row r="5005" spans="7:14" x14ac:dyDescent="0.25">
      <c r="G5005" s="3">
        <v>41773</v>
      </c>
      <c r="H5005" t="s">
        <v>73</v>
      </c>
      <c r="I5005" t="s">
        <v>36</v>
      </c>
      <c r="J5005">
        <v>0</v>
      </c>
      <c r="K5005">
        <v>1</v>
      </c>
      <c r="L5005" s="13">
        <f>VLOOKUP(I5005,FormProductsTable[],2,0)*(1-FormTransactionsTable[[#This Row],[Discount]])</f>
        <v>25</v>
      </c>
      <c r="M5005" s="14" t="str">
        <f>VLOOKUP(H5005,FormSalesRepTable[],2,0)</f>
        <v>MidWest</v>
      </c>
      <c r="N5005" s="13">
        <f t="shared" si="80"/>
        <v>25</v>
      </c>
    </row>
    <row r="5006" spans="7:14" x14ac:dyDescent="0.25">
      <c r="G5006" s="3">
        <v>41585</v>
      </c>
      <c r="H5006" t="s">
        <v>53</v>
      </c>
      <c r="I5006" t="s">
        <v>16</v>
      </c>
      <c r="J5006">
        <v>0</v>
      </c>
      <c r="K5006">
        <v>1</v>
      </c>
      <c r="L5006" s="13">
        <f>VLOOKUP(I5006,FormProductsTable[],2,0)*(1-FormTransactionsTable[[#This Row],[Discount]])</f>
        <v>19.95</v>
      </c>
      <c r="M5006" s="14" t="str">
        <f>VLOOKUP(H5006,FormSalesRepTable[],2,0)</f>
        <v>East</v>
      </c>
      <c r="N5006" s="13">
        <f t="shared" si="80"/>
        <v>19.95</v>
      </c>
    </row>
    <row r="5007" spans="7:14" x14ac:dyDescent="0.25">
      <c r="G5007" s="3">
        <v>41994</v>
      </c>
      <c r="H5007" t="s">
        <v>84</v>
      </c>
      <c r="I5007" t="s">
        <v>21</v>
      </c>
      <c r="J5007">
        <v>0</v>
      </c>
      <c r="K5007">
        <v>3</v>
      </c>
      <c r="L5007" s="13">
        <f>VLOOKUP(I5007,FormProductsTable[],2,0)*(1-FormTransactionsTable[[#This Row],[Discount]])</f>
        <v>25</v>
      </c>
      <c r="M5007" s="14" t="str">
        <f>VLOOKUP(H5007,FormSalesRepTable[],2,0)</f>
        <v>West</v>
      </c>
      <c r="N5007" s="13">
        <f t="shared" si="80"/>
        <v>75</v>
      </c>
    </row>
    <row r="5008" spans="7:14" x14ac:dyDescent="0.25">
      <c r="G5008" s="3">
        <v>41603</v>
      </c>
      <c r="H5008" t="s">
        <v>51</v>
      </c>
      <c r="I5008" t="s">
        <v>17</v>
      </c>
      <c r="J5008">
        <v>0.03</v>
      </c>
      <c r="K5008">
        <v>3</v>
      </c>
      <c r="L5008" s="13">
        <f>VLOOKUP(I5008,FormProductsTable[],2,0)*(1-FormTransactionsTable[[#This Row],[Discount]])</f>
        <v>22.261499999999998</v>
      </c>
      <c r="M5008" s="14" t="str">
        <f>VLOOKUP(H5008,FormSalesRepTable[],2,0)</f>
        <v>South</v>
      </c>
      <c r="N5008" s="13">
        <f t="shared" si="80"/>
        <v>66.78</v>
      </c>
    </row>
    <row r="5009" spans="7:14" x14ac:dyDescent="0.25">
      <c r="G5009" s="3">
        <v>41634</v>
      </c>
      <c r="H5009" t="s">
        <v>29</v>
      </c>
      <c r="I5009" t="s">
        <v>24</v>
      </c>
      <c r="J5009">
        <v>0.03</v>
      </c>
      <c r="K5009">
        <v>1</v>
      </c>
      <c r="L5009" s="13">
        <f>VLOOKUP(I5009,FormProductsTable[],2,0)*(1-FormTransactionsTable[[#This Row],[Discount]])</f>
        <v>32.979999999999997</v>
      </c>
      <c r="M5009" s="14" t="str">
        <f>VLOOKUP(H5009,FormSalesRepTable[],2,0)</f>
        <v>East</v>
      </c>
      <c r="N5009" s="13">
        <f t="shared" si="80"/>
        <v>32.979999999999997</v>
      </c>
    </row>
    <row r="5010" spans="7:14" x14ac:dyDescent="0.25">
      <c r="G5010" s="3">
        <v>41963</v>
      </c>
      <c r="H5010" t="s">
        <v>69</v>
      </c>
      <c r="I5010" t="s">
        <v>36</v>
      </c>
      <c r="J5010">
        <v>1.4999999999999999E-2</v>
      </c>
      <c r="K5010">
        <v>2</v>
      </c>
      <c r="L5010" s="13">
        <f>VLOOKUP(I5010,FormProductsTable[],2,0)*(1-FormTransactionsTable[[#This Row],[Discount]])</f>
        <v>24.625</v>
      </c>
      <c r="M5010" s="14" t="str">
        <f>VLOOKUP(H5010,FormSalesRepTable[],2,0)</f>
        <v>West</v>
      </c>
      <c r="N5010" s="13">
        <f t="shared" si="80"/>
        <v>49.25</v>
      </c>
    </row>
    <row r="5011" spans="7:14" x14ac:dyDescent="0.25">
      <c r="G5011" s="3">
        <v>41594</v>
      </c>
      <c r="H5011" t="s">
        <v>63</v>
      </c>
      <c r="I5011" t="s">
        <v>30</v>
      </c>
      <c r="J5011">
        <v>2.5000000000000001E-2</v>
      </c>
      <c r="K5011">
        <v>3</v>
      </c>
      <c r="L5011" s="13">
        <f>VLOOKUP(I5011,FormProductsTable[],2,0)*(1-FormTransactionsTable[[#This Row],[Discount]])</f>
        <v>29.25</v>
      </c>
      <c r="M5011" s="14" t="str">
        <f>VLOOKUP(H5011,FormSalesRepTable[],2,0)</f>
        <v>MidWest</v>
      </c>
      <c r="N5011" s="13">
        <f t="shared" si="80"/>
        <v>87.75</v>
      </c>
    </row>
    <row r="5012" spans="7:14" x14ac:dyDescent="0.25">
      <c r="G5012" s="3">
        <v>41439</v>
      </c>
      <c r="H5012" t="s">
        <v>73</v>
      </c>
      <c r="I5012" t="s">
        <v>27</v>
      </c>
      <c r="J5012">
        <v>0</v>
      </c>
      <c r="K5012">
        <v>3</v>
      </c>
      <c r="L5012" s="13">
        <f>VLOOKUP(I5012,FormProductsTable[],2,0)*(1-FormTransactionsTable[[#This Row],[Discount]])</f>
        <v>27.5</v>
      </c>
      <c r="M5012" s="14" t="str">
        <f>VLOOKUP(H5012,FormSalesRepTable[],2,0)</f>
        <v>MidWest</v>
      </c>
      <c r="N5012" s="13">
        <f t="shared" si="80"/>
        <v>82.5</v>
      </c>
    </row>
    <row r="5013" spans="7:14" x14ac:dyDescent="0.25">
      <c r="G5013" s="3">
        <v>41675</v>
      </c>
      <c r="H5013" t="s">
        <v>13</v>
      </c>
      <c r="I5013" t="s">
        <v>24</v>
      </c>
      <c r="J5013">
        <v>0</v>
      </c>
      <c r="K5013">
        <v>8</v>
      </c>
      <c r="L5013" s="13">
        <f>VLOOKUP(I5013,FormProductsTable[],2,0)*(1-FormTransactionsTable[[#This Row],[Discount]])</f>
        <v>34</v>
      </c>
      <c r="M5013" s="14" t="str">
        <f>VLOOKUP(H5013,FormSalesRepTable[],2,0)</f>
        <v>West</v>
      </c>
      <c r="N5013" s="13">
        <f t="shared" si="80"/>
        <v>272</v>
      </c>
    </row>
    <row r="5014" spans="7:14" x14ac:dyDescent="0.25">
      <c r="G5014" s="3">
        <v>41597</v>
      </c>
      <c r="H5014" t="s">
        <v>43</v>
      </c>
      <c r="I5014" t="s">
        <v>36</v>
      </c>
      <c r="J5014">
        <v>0</v>
      </c>
      <c r="K5014">
        <v>2</v>
      </c>
      <c r="L5014" s="13">
        <f>VLOOKUP(I5014,FormProductsTable[],2,0)*(1-FormTransactionsTable[[#This Row],[Discount]])</f>
        <v>25</v>
      </c>
      <c r="M5014" s="14" t="str">
        <f>VLOOKUP(H5014,FormSalesRepTable[],2,0)</f>
        <v>MidWest</v>
      </c>
      <c r="N5014" s="13">
        <f t="shared" si="80"/>
        <v>50</v>
      </c>
    </row>
    <row r="5015" spans="7:14" x14ac:dyDescent="0.25">
      <c r="G5015" s="3">
        <v>41945</v>
      </c>
      <c r="H5015" t="s">
        <v>78</v>
      </c>
      <c r="I5015" t="s">
        <v>30</v>
      </c>
      <c r="J5015">
        <v>0</v>
      </c>
      <c r="K5015">
        <v>1</v>
      </c>
      <c r="L5015" s="13">
        <f>VLOOKUP(I5015,FormProductsTable[],2,0)*(1-FormTransactionsTable[[#This Row],[Discount]])</f>
        <v>30</v>
      </c>
      <c r="M5015" s="14" t="str">
        <f>VLOOKUP(H5015,FormSalesRepTable[],2,0)</f>
        <v>South</v>
      </c>
      <c r="N5015" s="13">
        <f t="shared" si="80"/>
        <v>30</v>
      </c>
    </row>
    <row r="5016" spans="7:14" x14ac:dyDescent="0.25">
      <c r="G5016" s="3">
        <v>41993</v>
      </c>
      <c r="H5016" t="s">
        <v>20</v>
      </c>
      <c r="I5016" t="s">
        <v>27</v>
      </c>
      <c r="J5016">
        <v>0.01</v>
      </c>
      <c r="K5016">
        <v>2</v>
      </c>
      <c r="L5016" s="13">
        <f>VLOOKUP(I5016,FormProductsTable[],2,0)*(1-FormTransactionsTable[[#This Row],[Discount]])</f>
        <v>27.225000000000001</v>
      </c>
      <c r="M5016" s="14" t="str">
        <f>VLOOKUP(H5016,FormSalesRepTable[],2,0)</f>
        <v>West</v>
      </c>
      <c r="N5016" s="13">
        <f t="shared" si="80"/>
        <v>54.45</v>
      </c>
    </row>
    <row r="5017" spans="7:14" x14ac:dyDescent="0.25">
      <c r="G5017" s="3">
        <v>41978</v>
      </c>
      <c r="H5017" t="s">
        <v>29</v>
      </c>
      <c r="I5017" t="s">
        <v>36</v>
      </c>
      <c r="J5017">
        <v>0</v>
      </c>
      <c r="K5017">
        <v>2</v>
      </c>
      <c r="L5017" s="13">
        <f>VLOOKUP(I5017,FormProductsTable[],2,0)*(1-FormTransactionsTable[[#This Row],[Discount]])</f>
        <v>25</v>
      </c>
      <c r="M5017" s="14" t="str">
        <f>VLOOKUP(H5017,FormSalesRepTable[],2,0)</f>
        <v>East</v>
      </c>
      <c r="N5017" s="13">
        <f t="shared" si="80"/>
        <v>50</v>
      </c>
    </row>
    <row r="5018" spans="7:14" x14ac:dyDescent="0.25">
      <c r="G5018" s="3">
        <v>41963</v>
      </c>
      <c r="H5018" t="s">
        <v>75</v>
      </c>
      <c r="I5018" t="s">
        <v>17</v>
      </c>
      <c r="J5018">
        <v>0.03</v>
      </c>
      <c r="K5018">
        <v>2</v>
      </c>
      <c r="L5018" s="13">
        <f>VLOOKUP(I5018,FormProductsTable[],2,0)*(1-FormTransactionsTable[[#This Row],[Discount]])</f>
        <v>22.261499999999998</v>
      </c>
      <c r="M5018" s="14" t="str">
        <f>VLOOKUP(H5018,FormSalesRepTable[],2,0)</f>
        <v>MidWest</v>
      </c>
      <c r="N5018" s="13">
        <f t="shared" si="80"/>
        <v>44.52</v>
      </c>
    </row>
    <row r="5019" spans="7:14" x14ac:dyDescent="0.25">
      <c r="G5019" s="3">
        <v>41970</v>
      </c>
      <c r="H5019" t="s">
        <v>58</v>
      </c>
      <c r="I5019" t="s">
        <v>7</v>
      </c>
      <c r="J5019">
        <v>0</v>
      </c>
      <c r="K5019">
        <v>2</v>
      </c>
      <c r="L5019" s="13">
        <f>VLOOKUP(I5019,FormProductsTable[],2,0)*(1-FormTransactionsTable[[#This Row],[Discount]])</f>
        <v>21</v>
      </c>
      <c r="M5019" s="14" t="str">
        <f>VLOOKUP(H5019,FormSalesRepTable[],2,0)</f>
        <v>East</v>
      </c>
      <c r="N5019" s="13">
        <f t="shared" si="80"/>
        <v>42</v>
      </c>
    </row>
    <row r="5020" spans="7:14" x14ac:dyDescent="0.25">
      <c r="G5020" s="3">
        <v>41514</v>
      </c>
      <c r="H5020" t="s">
        <v>28</v>
      </c>
      <c r="I5020" t="s">
        <v>24</v>
      </c>
      <c r="J5020">
        <v>2.5000000000000001E-2</v>
      </c>
      <c r="K5020">
        <v>3</v>
      </c>
      <c r="L5020" s="13">
        <f>VLOOKUP(I5020,FormProductsTable[],2,0)*(1-FormTransactionsTable[[#This Row],[Discount]])</f>
        <v>33.15</v>
      </c>
      <c r="M5020" s="14" t="str">
        <f>VLOOKUP(H5020,FormSalesRepTable[],2,0)</f>
        <v>MidWest</v>
      </c>
      <c r="N5020" s="13">
        <f t="shared" si="80"/>
        <v>99.45</v>
      </c>
    </row>
    <row r="5021" spans="7:14" x14ac:dyDescent="0.25">
      <c r="G5021" s="3">
        <v>41945</v>
      </c>
      <c r="H5021" t="s">
        <v>42</v>
      </c>
      <c r="I5021" t="s">
        <v>24</v>
      </c>
      <c r="J5021">
        <v>0.02</v>
      </c>
      <c r="K5021">
        <v>15</v>
      </c>
      <c r="L5021" s="13">
        <f>VLOOKUP(I5021,FormProductsTable[],2,0)*(1-FormTransactionsTable[[#This Row],[Discount]])</f>
        <v>33.32</v>
      </c>
      <c r="M5021" s="14" t="str">
        <f>VLOOKUP(H5021,FormSalesRepTable[],2,0)</f>
        <v>MidWest</v>
      </c>
      <c r="N5021" s="13">
        <f t="shared" si="80"/>
        <v>499.8</v>
      </c>
    </row>
    <row r="5022" spans="7:14" x14ac:dyDescent="0.25">
      <c r="G5022" s="3">
        <v>41589</v>
      </c>
      <c r="H5022" t="s">
        <v>75</v>
      </c>
      <c r="I5022" t="s">
        <v>41</v>
      </c>
      <c r="J5022">
        <v>0</v>
      </c>
      <c r="K5022">
        <v>1</v>
      </c>
      <c r="L5022" s="13">
        <f>VLOOKUP(I5022,FormProductsTable[],2,0)*(1-FormTransactionsTable[[#This Row],[Discount]])</f>
        <v>19</v>
      </c>
      <c r="M5022" s="14" t="str">
        <f>VLOOKUP(H5022,FormSalesRepTable[],2,0)</f>
        <v>MidWest</v>
      </c>
      <c r="N5022" s="13">
        <f t="shared" si="80"/>
        <v>19</v>
      </c>
    </row>
    <row r="5023" spans="7:14" x14ac:dyDescent="0.25">
      <c r="G5023" s="3">
        <v>41987</v>
      </c>
      <c r="H5023" t="s">
        <v>92</v>
      </c>
      <c r="I5023" t="s">
        <v>24</v>
      </c>
      <c r="J5023">
        <v>0</v>
      </c>
      <c r="K5023">
        <v>3</v>
      </c>
      <c r="L5023" s="13">
        <f>VLOOKUP(I5023,FormProductsTable[],2,0)*(1-FormTransactionsTable[[#This Row],[Discount]])</f>
        <v>34</v>
      </c>
      <c r="M5023" s="14" t="str">
        <f>VLOOKUP(H5023,FormSalesRepTable[],2,0)</f>
        <v>MidWest</v>
      </c>
      <c r="N5023" s="13">
        <f t="shared" si="80"/>
        <v>102</v>
      </c>
    </row>
    <row r="5024" spans="7:14" x14ac:dyDescent="0.25">
      <c r="G5024" s="3">
        <v>41476</v>
      </c>
      <c r="H5024" t="s">
        <v>18</v>
      </c>
      <c r="I5024" t="s">
        <v>11</v>
      </c>
      <c r="J5024">
        <v>1.4999999999999999E-2</v>
      </c>
      <c r="K5024">
        <v>2</v>
      </c>
      <c r="L5024" s="13">
        <f>VLOOKUP(I5024,FormProductsTable[],2,0)*(1-FormTransactionsTable[[#This Row],[Discount]])</f>
        <v>78.750749999999996</v>
      </c>
      <c r="M5024" s="14" t="str">
        <f>VLOOKUP(H5024,FormSalesRepTable[],2,0)</f>
        <v>East</v>
      </c>
      <c r="N5024" s="13">
        <f t="shared" si="80"/>
        <v>157.5</v>
      </c>
    </row>
    <row r="5025" spans="7:14" x14ac:dyDescent="0.25">
      <c r="G5025" s="3">
        <v>41627</v>
      </c>
      <c r="H5025" t="s">
        <v>31</v>
      </c>
      <c r="I5025" t="s">
        <v>30</v>
      </c>
      <c r="J5025">
        <v>1.4999999999999999E-2</v>
      </c>
      <c r="K5025">
        <v>4</v>
      </c>
      <c r="L5025" s="13">
        <f>VLOOKUP(I5025,FormProductsTable[],2,0)*(1-FormTransactionsTable[[#This Row],[Discount]])</f>
        <v>29.55</v>
      </c>
      <c r="M5025" s="14" t="str">
        <f>VLOOKUP(H5025,FormSalesRepTable[],2,0)</f>
        <v>West</v>
      </c>
      <c r="N5025" s="13">
        <f t="shared" si="80"/>
        <v>118.2</v>
      </c>
    </row>
    <row r="5026" spans="7:14" x14ac:dyDescent="0.25">
      <c r="G5026" s="3">
        <v>41955</v>
      </c>
      <c r="H5026" t="s">
        <v>82</v>
      </c>
      <c r="I5026" t="s">
        <v>12</v>
      </c>
      <c r="J5026">
        <v>0.01</v>
      </c>
      <c r="K5026">
        <v>1</v>
      </c>
      <c r="L5026" s="13">
        <f>VLOOKUP(I5026,FormProductsTable[],2,0)*(1-FormTransactionsTable[[#This Row],[Discount]])</f>
        <v>22.720499999999998</v>
      </c>
      <c r="M5026" s="14" t="str">
        <f>VLOOKUP(H5026,FormSalesRepTable[],2,0)</f>
        <v>South</v>
      </c>
      <c r="N5026" s="13">
        <f t="shared" si="80"/>
        <v>22.72</v>
      </c>
    </row>
    <row r="5027" spans="7:14" x14ac:dyDescent="0.25">
      <c r="G5027" s="3">
        <v>41735</v>
      </c>
      <c r="H5027" t="s">
        <v>59</v>
      </c>
      <c r="I5027" t="s">
        <v>12</v>
      </c>
      <c r="J5027">
        <v>0.03</v>
      </c>
      <c r="K5027">
        <v>2</v>
      </c>
      <c r="L5027" s="13">
        <f>VLOOKUP(I5027,FormProductsTable[],2,0)*(1-FormTransactionsTable[[#This Row],[Discount]])</f>
        <v>22.261499999999998</v>
      </c>
      <c r="M5027" s="14" t="str">
        <f>VLOOKUP(H5027,FormSalesRepTable[],2,0)</f>
        <v>South</v>
      </c>
      <c r="N5027" s="13">
        <f t="shared" si="80"/>
        <v>44.52</v>
      </c>
    </row>
    <row r="5028" spans="7:14" x14ac:dyDescent="0.25">
      <c r="G5028" s="3">
        <v>41597</v>
      </c>
      <c r="H5028" t="s">
        <v>82</v>
      </c>
      <c r="I5028" t="s">
        <v>12</v>
      </c>
      <c r="J5028">
        <v>0.02</v>
      </c>
      <c r="K5028">
        <v>3</v>
      </c>
      <c r="L5028" s="13">
        <f>VLOOKUP(I5028,FormProductsTable[],2,0)*(1-FormTransactionsTable[[#This Row],[Discount]])</f>
        <v>22.491</v>
      </c>
      <c r="M5028" s="14" t="str">
        <f>VLOOKUP(H5028,FormSalesRepTable[],2,0)</f>
        <v>South</v>
      </c>
      <c r="N5028" s="13">
        <f t="shared" si="80"/>
        <v>67.47</v>
      </c>
    </row>
    <row r="5029" spans="7:14" x14ac:dyDescent="0.25">
      <c r="G5029" s="3">
        <v>41989</v>
      </c>
      <c r="H5029" t="s">
        <v>72</v>
      </c>
      <c r="I5029" t="s">
        <v>16</v>
      </c>
      <c r="J5029">
        <v>0.02</v>
      </c>
      <c r="K5029">
        <v>1</v>
      </c>
      <c r="L5029" s="13">
        <f>VLOOKUP(I5029,FormProductsTable[],2,0)*(1-FormTransactionsTable[[#This Row],[Discount]])</f>
        <v>19.550999999999998</v>
      </c>
      <c r="M5029" s="14" t="str">
        <f>VLOOKUP(H5029,FormSalesRepTable[],2,0)</f>
        <v>West</v>
      </c>
      <c r="N5029" s="13">
        <f t="shared" si="80"/>
        <v>19.55</v>
      </c>
    </row>
    <row r="5030" spans="7:14" x14ac:dyDescent="0.25">
      <c r="G5030" s="3">
        <v>41947</v>
      </c>
      <c r="H5030" t="s">
        <v>45</v>
      </c>
      <c r="I5030" t="s">
        <v>12</v>
      </c>
      <c r="J5030">
        <v>0</v>
      </c>
      <c r="K5030">
        <v>2</v>
      </c>
      <c r="L5030" s="13">
        <f>VLOOKUP(I5030,FormProductsTable[],2,0)*(1-FormTransactionsTable[[#This Row],[Discount]])</f>
        <v>22.95</v>
      </c>
      <c r="M5030" s="14" t="str">
        <f>VLOOKUP(H5030,FormSalesRepTable[],2,0)</f>
        <v>MidWest</v>
      </c>
      <c r="N5030" s="13">
        <f t="shared" si="80"/>
        <v>45.9</v>
      </c>
    </row>
    <row r="5031" spans="7:14" x14ac:dyDescent="0.25">
      <c r="G5031" s="3">
        <v>42003</v>
      </c>
      <c r="H5031" t="s">
        <v>13</v>
      </c>
      <c r="I5031" t="s">
        <v>36</v>
      </c>
      <c r="J5031">
        <v>2.5000000000000001E-2</v>
      </c>
      <c r="K5031">
        <v>2</v>
      </c>
      <c r="L5031" s="13">
        <f>VLOOKUP(I5031,FormProductsTable[],2,0)*(1-FormTransactionsTable[[#This Row],[Discount]])</f>
        <v>24.375</v>
      </c>
      <c r="M5031" s="14" t="str">
        <f>VLOOKUP(H5031,FormSalesRepTable[],2,0)</f>
        <v>West</v>
      </c>
      <c r="N5031" s="13">
        <f t="shared" si="80"/>
        <v>48.75</v>
      </c>
    </row>
    <row r="5032" spans="7:14" x14ac:dyDescent="0.25">
      <c r="G5032" s="3">
        <v>41966</v>
      </c>
      <c r="H5032" t="s">
        <v>13</v>
      </c>
      <c r="I5032" t="s">
        <v>24</v>
      </c>
      <c r="J5032">
        <v>2.5000000000000001E-2</v>
      </c>
      <c r="K5032">
        <v>3</v>
      </c>
      <c r="L5032" s="13">
        <f>VLOOKUP(I5032,FormProductsTable[],2,0)*(1-FormTransactionsTable[[#This Row],[Discount]])</f>
        <v>33.15</v>
      </c>
      <c r="M5032" s="14" t="str">
        <f>VLOOKUP(H5032,FormSalesRepTable[],2,0)</f>
        <v>West</v>
      </c>
      <c r="N5032" s="13">
        <f t="shared" si="80"/>
        <v>99.45</v>
      </c>
    </row>
    <row r="5033" spans="7:14" x14ac:dyDescent="0.25">
      <c r="G5033" s="3">
        <v>41946</v>
      </c>
      <c r="H5033" t="s">
        <v>63</v>
      </c>
      <c r="I5033" t="s">
        <v>17</v>
      </c>
      <c r="J5033">
        <v>1.4999999999999999E-2</v>
      </c>
      <c r="K5033">
        <v>6</v>
      </c>
      <c r="L5033" s="13">
        <f>VLOOKUP(I5033,FormProductsTable[],2,0)*(1-FormTransactionsTable[[#This Row],[Discount]])</f>
        <v>22.60575</v>
      </c>
      <c r="M5033" s="14" t="str">
        <f>VLOOKUP(H5033,FormSalesRepTable[],2,0)</f>
        <v>MidWest</v>
      </c>
      <c r="N5033" s="13">
        <f t="shared" si="80"/>
        <v>135.63</v>
      </c>
    </row>
    <row r="5034" spans="7:14" x14ac:dyDescent="0.25">
      <c r="G5034" s="3">
        <v>41612</v>
      </c>
      <c r="H5034" t="s">
        <v>54</v>
      </c>
      <c r="I5034" t="s">
        <v>12</v>
      </c>
      <c r="J5034">
        <v>0</v>
      </c>
      <c r="K5034">
        <v>1</v>
      </c>
      <c r="L5034" s="13">
        <f>VLOOKUP(I5034,FormProductsTable[],2,0)*(1-FormTransactionsTable[[#This Row],[Discount]])</f>
        <v>22.95</v>
      </c>
      <c r="M5034" s="14" t="str">
        <f>VLOOKUP(H5034,FormSalesRepTable[],2,0)</f>
        <v>South</v>
      </c>
      <c r="N5034" s="13">
        <f t="shared" si="80"/>
        <v>22.95</v>
      </c>
    </row>
    <row r="5035" spans="7:14" x14ac:dyDescent="0.25">
      <c r="G5035" s="3">
        <v>41974</v>
      </c>
      <c r="H5035" t="s">
        <v>23</v>
      </c>
      <c r="I5035" t="s">
        <v>30</v>
      </c>
      <c r="J5035">
        <v>0</v>
      </c>
      <c r="K5035">
        <v>2</v>
      </c>
      <c r="L5035" s="13">
        <f>VLOOKUP(I5035,FormProductsTable[],2,0)*(1-FormTransactionsTable[[#This Row],[Discount]])</f>
        <v>30</v>
      </c>
      <c r="M5035" s="14" t="str">
        <f>VLOOKUP(H5035,FormSalesRepTable[],2,0)</f>
        <v>MidWest</v>
      </c>
      <c r="N5035" s="13">
        <f t="shared" si="80"/>
        <v>60</v>
      </c>
    </row>
    <row r="5036" spans="7:14" x14ac:dyDescent="0.25">
      <c r="G5036" s="3">
        <v>41986</v>
      </c>
      <c r="H5036" t="s">
        <v>60</v>
      </c>
      <c r="I5036" t="s">
        <v>7</v>
      </c>
      <c r="J5036">
        <v>1.4999999999999999E-2</v>
      </c>
      <c r="K5036">
        <v>2</v>
      </c>
      <c r="L5036" s="13">
        <f>VLOOKUP(I5036,FormProductsTable[],2,0)*(1-FormTransactionsTable[[#This Row],[Discount]])</f>
        <v>20.684999999999999</v>
      </c>
      <c r="M5036" s="14" t="str">
        <f>VLOOKUP(H5036,FormSalesRepTable[],2,0)</f>
        <v>South</v>
      </c>
      <c r="N5036" s="13">
        <f t="shared" si="80"/>
        <v>41.37</v>
      </c>
    </row>
    <row r="5037" spans="7:14" x14ac:dyDescent="0.25">
      <c r="G5037" s="3">
        <v>41604</v>
      </c>
      <c r="H5037" t="s">
        <v>22</v>
      </c>
      <c r="I5037" t="s">
        <v>41</v>
      </c>
      <c r="J5037">
        <v>0</v>
      </c>
      <c r="K5037">
        <v>2</v>
      </c>
      <c r="L5037" s="13">
        <f>VLOOKUP(I5037,FormProductsTable[],2,0)*(1-FormTransactionsTable[[#This Row],[Discount]])</f>
        <v>19</v>
      </c>
      <c r="M5037" s="14" t="str">
        <f>VLOOKUP(H5037,FormSalesRepTable[],2,0)</f>
        <v>East</v>
      </c>
      <c r="N5037" s="13">
        <f t="shared" si="80"/>
        <v>38</v>
      </c>
    </row>
    <row r="5038" spans="7:14" x14ac:dyDescent="0.25">
      <c r="G5038" s="3">
        <v>41806</v>
      </c>
      <c r="H5038" t="s">
        <v>87</v>
      </c>
      <c r="I5038" t="s">
        <v>24</v>
      </c>
      <c r="J5038">
        <v>0.03</v>
      </c>
      <c r="K5038">
        <v>1</v>
      </c>
      <c r="L5038" s="13">
        <f>VLOOKUP(I5038,FormProductsTable[],2,0)*(1-FormTransactionsTable[[#This Row],[Discount]])</f>
        <v>32.979999999999997</v>
      </c>
      <c r="M5038" s="14" t="str">
        <f>VLOOKUP(H5038,FormSalesRepTable[],2,0)</f>
        <v>MidWest</v>
      </c>
      <c r="N5038" s="13">
        <f t="shared" si="80"/>
        <v>32.979999999999997</v>
      </c>
    </row>
    <row r="5039" spans="7:14" x14ac:dyDescent="0.25">
      <c r="G5039" s="3">
        <v>41939</v>
      </c>
      <c r="H5039" t="s">
        <v>77</v>
      </c>
      <c r="I5039" t="s">
        <v>16</v>
      </c>
      <c r="J5039">
        <v>0.02</v>
      </c>
      <c r="K5039">
        <v>2</v>
      </c>
      <c r="L5039" s="13">
        <f>VLOOKUP(I5039,FormProductsTable[],2,0)*(1-FormTransactionsTable[[#This Row],[Discount]])</f>
        <v>19.550999999999998</v>
      </c>
      <c r="M5039" s="14" t="str">
        <f>VLOOKUP(H5039,FormSalesRepTable[],2,0)</f>
        <v>West</v>
      </c>
      <c r="N5039" s="13">
        <f t="shared" si="80"/>
        <v>39.1</v>
      </c>
    </row>
    <row r="5040" spans="7:14" x14ac:dyDescent="0.25">
      <c r="G5040" s="3">
        <v>41595</v>
      </c>
      <c r="H5040" t="s">
        <v>13</v>
      </c>
      <c r="I5040" t="s">
        <v>33</v>
      </c>
      <c r="J5040">
        <v>0</v>
      </c>
      <c r="K5040">
        <v>4</v>
      </c>
      <c r="L5040" s="13">
        <f>VLOOKUP(I5040,FormProductsTable[],2,0)*(1-FormTransactionsTable[[#This Row],[Discount]])</f>
        <v>23.5</v>
      </c>
      <c r="M5040" s="14" t="str">
        <f>VLOOKUP(H5040,FormSalesRepTable[],2,0)</f>
        <v>West</v>
      </c>
      <c r="N5040" s="13">
        <f t="shared" si="80"/>
        <v>94</v>
      </c>
    </row>
    <row r="5041" spans="7:14" x14ac:dyDescent="0.25">
      <c r="G5041" s="3">
        <v>42000</v>
      </c>
      <c r="H5041" t="s">
        <v>20</v>
      </c>
      <c r="I5041" t="s">
        <v>24</v>
      </c>
      <c r="J5041">
        <v>0.02</v>
      </c>
      <c r="K5041">
        <v>2</v>
      </c>
      <c r="L5041" s="13">
        <f>VLOOKUP(I5041,FormProductsTable[],2,0)*(1-FormTransactionsTable[[#This Row],[Discount]])</f>
        <v>33.32</v>
      </c>
      <c r="M5041" s="14" t="str">
        <f>VLOOKUP(H5041,FormSalesRepTable[],2,0)</f>
        <v>West</v>
      </c>
      <c r="N5041" s="13">
        <f t="shared" si="80"/>
        <v>66.64</v>
      </c>
    </row>
    <row r="5042" spans="7:14" x14ac:dyDescent="0.25">
      <c r="G5042" s="3">
        <v>41621</v>
      </c>
      <c r="H5042" t="s">
        <v>67</v>
      </c>
      <c r="I5042" t="s">
        <v>27</v>
      </c>
      <c r="J5042">
        <v>0</v>
      </c>
      <c r="K5042">
        <v>3</v>
      </c>
      <c r="L5042" s="13">
        <f>VLOOKUP(I5042,FormProductsTable[],2,0)*(1-FormTransactionsTable[[#This Row],[Discount]])</f>
        <v>27.5</v>
      </c>
      <c r="M5042" s="14" t="str">
        <f>VLOOKUP(H5042,FormSalesRepTable[],2,0)</f>
        <v>West</v>
      </c>
      <c r="N5042" s="13">
        <f t="shared" si="80"/>
        <v>82.5</v>
      </c>
    </row>
    <row r="5043" spans="7:14" x14ac:dyDescent="0.25">
      <c r="G5043" s="3">
        <v>41610</v>
      </c>
      <c r="H5043" t="s">
        <v>58</v>
      </c>
      <c r="I5043" t="s">
        <v>41</v>
      </c>
      <c r="J5043">
        <v>2.5000000000000001E-2</v>
      </c>
      <c r="K5043">
        <v>2</v>
      </c>
      <c r="L5043" s="13">
        <f>VLOOKUP(I5043,FormProductsTable[],2,0)*(1-FormTransactionsTable[[#This Row],[Discount]])</f>
        <v>18.524999999999999</v>
      </c>
      <c r="M5043" s="14" t="str">
        <f>VLOOKUP(H5043,FormSalesRepTable[],2,0)</f>
        <v>East</v>
      </c>
      <c r="N5043" s="13">
        <f t="shared" si="80"/>
        <v>37.049999999999997</v>
      </c>
    </row>
    <row r="5044" spans="7:14" x14ac:dyDescent="0.25">
      <c r="G5044" s="3">
        <v>41955</v>
      </c>
      <c r="H5044" t="s">
        <v>53</v>
      </c>
      <c r="I5044" t="s">
        <v>17</v>
      </c>
      <c r="J5044">
        <v>0.01</v>
      </c>
      <c r="K5044">
        <v>1</v>
      </c>
      <c r="L5044" s="13">
        <f>VLOOKUP(I5044,FormProductsTable[],2,0)*(1-FormTransactionsTable[[#This Row],[Discount]])</f>
        <v>22.720499999999998</v>
      </c>
      <c r="M5044" s="14" t="str">
        <f>VLOOKUP(H5044,FormSalesRepTable[],2,0)</f>
        <v>East</v>
      </c>
      <c r="N5044" s="13">
        <f t="shared" si="80"/>
        <v>22.72</v>
      </c>
    </row>
    <row r="5045" spans="7:14" x14ac:dyDescent="0.25">
      <c r="G5045" s="3">
        <v>41824</v>
      </c>
      <c r="H5045" t="s">
        <v>29</v>
      </c>
      <c r="I5045" t="s">
        <v>24</v>
      </c>
      <c r="J5045">
        <v>0</v>
      </c>
      <c r="K5045">
        <v>3</v>
      </c>
      <c r="L5045" s="13">
        <f>VLOOKUP(I5045,FormProductsTable[],2,0)*(1-FormTransactionsTable[[#This Row],[Discount]])</f>
        <v>34</v>
      </c>
      <c r="M5045" s="14" t="str">
        <f>VLOOKUP(H5045,FormSalesRepTable[],2,0)</f>
        <v>East</v>
      </c>
      <c r="N5045" s="13">
        <f t="shared" si="80"/>
        <v>102</v>
      </c>
    </row>
    <row r="5046" spans="7:14" x14ac:dyDescent="0.25">
      <c r="G5046" s="3">
        <v>41666</v>
      </c>
      <c r="H5046" t="s">
        <v>43</v>
      </c>
      <c r="I5046" t="s">
        <v>12</v>
      </c>
      <c r="J5046">
        <v>0</v>
      </c>
      <c r="K5046">
        <v>18</v>
      </c>
      <c r="L5046" s="13">
        <f>VLOOKUP(I5046,FormProductsTable[],2,0)*(1-FormTransactionsTable[[#This Row],[Discount]])</f>
        <v>22.95</v>
      </c>
      <c r="M5046" s="14" t="str">
        <f>VLOOKUP(H5046,FormSalesRepTable[],2,0)</f>
        <v>MidWest</v>
      </c>
      <c r="N5046" s="13">
        <f t="shared" si="80"/>
        <v>413.1</v>
      </c>
    </row>
    <row r="5047" spans="7:14" x14ac:dyDescent="0.25">
      <c r="G5047" s="3">
        <v>41508</v>
      </c>
      <c r="H5047" t="s">
        <v>46</v>
      </c>
      <c r="I5047" t="s">
        <v>24</v>
      </c>
      <c r="J5047">
        <v>2.5000000000000001E-2</v>
      </c>
      <c r="K5047">
        <v>3</v>
      </c>
      <c r="L5047" s="13">
        <f>VLOOKUP(I5047,FormProductsTable[],2,0)*(1-FormTransactionsTable[[#This Row],[Discount]])</f>
        <v>33.15</v>
      </c>
      <c r="M5047" s="14" t="str">
        <f>VLOOKUP(H5047,FormSalesRepTable[],2,0)</f>
        <v>South</v>
      </c>
      <c r="N5047" s="13">
        <f t="shared" si="80"/>
        <v>99.45</v>
      </c>
    </row>
    <row r="5048" spans="7:14" x14ac:dyDescent="0.25">
      <c r="G5048" s="3">
        <v>41597</v>
      </c>
      <c r="H5048" t="s">
        <v>84</v>
      </c>
      <c r="I5048" t="s">
        <v>33</v>
      </c>
      <c r="J5048">
        <v>1.4999999999999999E-2</v>
      </c>
      <c r="K5048">
        <v>1</v>
      </c>
      <c r="L5048" s="13">
        <f>VLOOKUP(I5048,FormProductsTable[],2,0)*(1-FormTransactionsTable[[#This Row],[Discount]])</f>
        <v>23.147500000000001</v>
      </c>
      <c r="M5048" s="14" t="str">
        <f>VLOOKUP(H5048,FormSalesRepTable[],2,0)</f>
        <v>West</v>
      </c>
      <c r="N5048" s="13">
        <f t="shared" si="80"/>
        <v>23.15</v>
      </c>
    </row>
    <row r="5049" spans="7:14" x14ac:dyDescent="0.25">
      <c r="G5049" s="3">
        <v>41991</v>
      </c>
      <c r="H5049" t="s">
        <v>26</v>
      </c>
      <c r="I5049" t="s">
        <v>16</v>
      </c>
      <c r="J5049">
        <v>1.4999999999999999E-2</v>
      </c>
      <c r="K5049">
        <v>1</v>
      </c>
      <c r="L5049" s="13">
        <f>VLOOKUP(I5049,FormProductsTable[],2,0)*(1-FormTransactionsTable[[#This Row],[Discount]])</f>
        <v>19.650749999999999</v>
      </c>
      <c r="M5049" s="14" t="str">
        <f>VLOOKUP(H5049,FormSalesRepTable[],2,0)</f>
        <v>MidWest</v>
      </c>
      <c r="N5049" s="13">
        <f t="shared" si="80"/>
        <v>19.649999999999999</v>
      </c>
    </row>
    <row r="5050" spans="7:14" x14ac:dyDescent="0.25">
      <c r="G5050" s="3">
        <v>41628</v>
      </c>
      <c r="H5050" t="s">
        <v>59</v>
      </c>
      <c r="I5050" t="s">
        <v>12</v>
      </c>
      <c r="J5050">
        <v>0.02</v>
      </c>
      <c r="K5050">
        <v>2</v>
      </c>
      <c r="L5050" s="13">
        <f>VLOOKUP(I5050,FormProductsTable[],2,0)*(1-FormTransactionsTable[[#This Row],[Discount]])</f>
        <v>22.491</v>
      </c>
      <c r="M5050" s="14" t="str">
        <f>VLOOKUP(H5050,FormSalesRepTable[],2,0)</f>
        <v>South</v>
      </c>
      <c r="N5050" s="13">
        <f t="shared" si="80"/>
        <v>44.98</v>
      </c>
    </row>
    <row r="5051" spans="7:14" x14ac:dyDescent="0.25">
      <c r="G5051" s="3">
        <v>41590</v>
      </c>
      <c r="H5051" t="s">
        <v>46</v>
      </c>
      <c r="I5051" t="s">
        <v>21</v>
      </c>
      <c r="J5051">
        <v>0</v>
      </c>
      <c r="K5051">
        <v>17</v>
      </c>
      <c r="L5051" s="13">
        <f>VLOOKUP(I5051,FormProductsTable[],2,0)*(1-FormTransactionsTable[[#This Row],[Discount]])</f>
        <v>25</v>
      </c>
      <c r="M5051" s="14" t="str">
        <f>VLOOKUP(H5051,FormSalesRepTable[],2,0)</f>
        <v>South</v>
      </c>
      <c r="N5051" s="13">
        <f t="shared" si="80"/>
        <v>425</v>
      </c>
    </row>
    <row r="5052" spans="7:14" x14ac:dyDescent="0.25">
      <c r="G5052" s="3">
        <v>41947</v>
      </c>
      <c r="H5052" t="s">
        <v>68</v>
      </c>
      <c r="I5052" t="s">
        <v>7</v>
      </c>
      <c r="J5052">
        <v>1.4999999999999999E-2</v>
      </c>
      <c r="K5052">
        <v>2</v>
      </c>
      <c r="L5052" s="13">
        <f>VLOOKUP(I5052,FormProductsTable[],2,0)*(1-FormTransactionsTable[[#This Row],[Discount]])</f>
        <v>20.684999999999999</v>
      </c>
      <c r="M5052" s="14" t="str">
        <f>VLOOKUP(H5052,FormSalesRepTable[],2,0)</f>
        <v>MidWest</v>
      </c>
      <c r="N5052" s="13">
        <f t="shared" si="80"/>
        <v>41.37</v>
      </c>
    </row>
    <row r="5053" spans="7:14" x14ac:dyDescent="0.25">
      <c r="G5053" s="3">
        <v>41832</v>
      </c>
      <c r="H5053" t="s">
        <v>47</v>
      </c>
      <c r="I5053" t="s">
        <v>12</v>
      </c>
      <c r="J5053">
        <v>0</v>
      </c>
      <c r="K5053">
        <v>2</v>
      </c>
      <c r="L5053" s="13">
        <f>VLOOKUP(I5053,FormProductsTable[],2,0)*(1-FormTransactionsTable[[#This Row],[Discount]])</f>
        <v>22.95</v>
      </c>
      <c r="M5053" s="14" t="str">
        <f>VLOOKUP(H5053,FormSalesRepTable[],2,0)</f>
        <v>MidWest</v>
      </c>
      <c r="N5053" s="13">
        <f t="shared" si="80"/>
        <v>45.9</v>
      </c>
    </row>
    <row r="5054" spans="7:14" x14ac:dyDescent="0.25">
      <c r="G5054" s="3">
        <v>41977</v>
      </c>
      <c r="H5054" t="s">
        <v>70</v>
      </c>
      <c r="I5054" t="s">
        <v>36</v>
      </c>
      <c r="J5054">
        <v>0.02</v>
      </c>
      <c r="K5054">
        <v>3</v>
      </c>
      <c r="L5054" s="13">
        <f>VLOOKUP(I5054,FormProductsTable[],2,0)*(1-FormTransactionsTable[[#This Row],[Discount]])</f>
        <v>24.5</v>
      </c>
      <c r="M5054" s="14" t="str">
        <f>VLOOKUP(H5054,FormSalesRepTable[],2,0)</f>
        <v>MidWest</v>
      </c>
      <c r="N5054" s="13">
        <f t="shared" si="80"/>
        <v>73.5</v>
      </c>
    </row>
    <row r="5055" spans="7:14" x14ac:dyDescent="0.25">
      <c r="G5055" s="3">
        <v>41755</v>
      </c>
      <c r="H5055" t="s">
        <v>22</v>
      </c>
      <c r="I5055" t="s">
        <v>17</v>
      </c>
      <c r="J5055">
        <v>0</v>
      </c>
      <c r="K5055">
        <v>2</v>
      </c>
      <c r="L5055" s="13">
        <f>VLOOKUP(I5055,FormProductsTable[],2,0)*(1-FormTransactionsTable[[#This Row],[Discount]])</f>
        <v>22.95</v>
      </c>
      <c r="M5055" s="14" t="str">
        <f>VLOOKUP(H5055,FormSalesRepTable[],2,0)</f>
        <v>East</v>
      </c>
      <c r="N5055" s="13">
        <f t="shared" si="80"/>
        <v>45.9</v>
      </c>
    </row>
    <row r="5056" spans="7:14" x14ac:dyDescent="0.25">
      <c r="G5056" s="3">
        <v>41609</v>
      </c>
      <c r="H5056" t="s">
        <v>89</v>
      </c>
      <c r="I5056" t="s">
        <v>7</v>
      </c>
      <c r="J5056">
        <v>0.03</v>
      </c>
      <c r="K5056">
        <v>1</v>
      </c>
      <c r="L5056" s="13">
        <f>VLOOKUP(I5056,FormProductsTable[],2,0)*(1-FormTransactionsTable[[#This Row],[Discount]])</f>
        <v>20.37</v>
      </c>
      <c r="M5056" s="14" t="str">
        <f>VLOOKUP(H5056,FormSalesRepTable[],2,0)</f>
        <v>West</v>
      </c>
      <c r="N5056" s="13">
        <f t="shared" si="80"/>
        <v>20.37</v>
      </c>
    </row>
    <row r="5057" spans="7:14" x14ac:dyDescent="0.25">
      <c r="G5057" s="3">
        <v>41619</v>
      </c>
      <c r="H5057" t="s">
        <v>52</v>
      </c>
      <c r="I5057" t="s">
        <v>7</v>
      </c>
      <c r="J5057">
        <v>1.4999999999999999E-2</v>
      </c>
      <c r="K5057">
        <v>3</v>
      </c>
      <c r="L5057" s="13">
        <f>VLOOKUP(I5057,FormProductsTable[],2,0)*(1-FormTransactionsTable[[#This Row],[Discount]])</f>
        <v>20.684999999999999</v>
      </c>
      <c r="M5057" s="14" t="str">
        <f>VLOOKUP(H5057,FormSalesRepTable[],2,0)</f>
        <v>West</v>
      </c>
      <c r="N5057" s="13">
        <f t="shared" si="80"/>
        <v>62.06</v>
      </c>
    </row>
    <row r="5058" spans="7:14" x14ac:dyDescent="0.25">
      <c r="G5058" s="3">
        <v>41867</v>
      </c>
      <c r="H5058" t="s">
        <v>56</v>
      </c>
      <c r="I5058" t="s">
        <v>16</v>
      </c>
      <c r="J5058">
        <v>2.5000000000000001E-2</v>
      </c>
      <c r="K5058">
        <v>1</v>
      </c>
      <c r="L5058" s="13">
        <f>VLOOKUP(I5058,FormProductsTable[],2,0)*(1-FormTransactionsTable[[#This Row],[Discount]])</f>
        <v>19.451249999999998</v>
      </c>
      <c r="M5058" s="14" t="str">
        <f>VLOOKUP(H5058,FormSalesRepTable[],2,0)</f>
        <v>South</v>
      </c>
      <c r="N5058" s="13">
        <f t="shared" si="80"/>
        <v>19.45</v>
      </c>
    </row>
    <row r="5059" spans="7:14" x14ac:dyDescent="0.25">
      <c r="G5059" s="3">
        <v>41615</v>
      </c>
      <c r="H5059" t="s">
        <v>48</v>
      </c>
      <c r="I5059" t="s">
        <v>24</v>
      </c>
      <c r="J5059">
        <v>0.01</v>
      </c>
      <c r="K5059">
        <v>2</v>
      </c>
      <c r="L5059" s="13">
        <f>VLOOKUP(I5059,FormProductsTable[],2,0)*(1-FormTransactionsTable[[#This Row],[Discount]])</f>
        <v>33.659999999999997</v>
      </c>
      <c r="M5059" s="14" t="str">
        <f>VLOOKUP(H5059,FormSalesRepTable[],2,0)</f>
        <v>West</v>
      </c>
      <c r="N5059" s="13">
        <f t="shared" ref="N5059:N5122" si="81">ROUND(L5059*K5059,2)</f>
        <v>67.319999999999993</v>
      </c>
    </row>
    <row r="5060" spans="7:14" x14ac:dyDescent="0.25">
      <c r="G5060" s="3">
        <v>41953</v>
      </c>
      <c r="H5060" t="s">
        <v>71</v>
      </c>
      <c r="I5060" t="s">
        <v>24</v>
      </c>
      <c r="J5060">
        <v>0.03</v>
      </c>
      <c r="K5060">
        <v>3</v>
      </c>
      <c r="L5060" s="13">
        <f>VLOOKUP(I5060,FormProductsTable[],2,0)*(1-FormTransactionsTable[[#This Row],[Discount]])</f>
        <v>32.979999999999997</v>
      </c>
      <c r="M5060" s="14" t="str">
        <f>VLOOKUP(H5060,FormSalesRepTable[],2,0)</f>
        <v>East</v>
      </c>
      <c r="N5060" s="13">
        <f t="shared" si="81"/>
        <v>98.94</v>
      </c>
    </row>
    <row r="5061" spans="7:14" x14ac:dyDescent="0.25">
      <c r="G5061" s="3">
        <v>41995</v>
      </c>
      <c r="H5061" t="s">
        <v>89</v>
      </c>
      <c r="I5061" t="s">
        <v>16</v>
      </c>
      <c r="J5061">
        <v>0.01</v>
      </c>
      <c r="K5061">
        <v>1</v>
      </c>
      <c r="L5061" s="13">
        <f>VLOOKUP(I5061,FormProductsTable[],2,0)*(1-FormTransactionsTable[[#This Row],[Discount]])</f>
        <v>19.750499999999999</v>
      </c>
      <c r="M5061" s="14" t="str">
        <f>VLOOKUP(H5061,FormSalesRepTable[],2,0)</f>
        <v>West</v>
      </c>
      <c r="N5061" s="13">
        <f t="shared" si="81"/>
        <v>19.75</v>
      </c>
    </row>
    <row r="5062" spans="7:14" x14ac:dyDescent="0.25">
      <c r="G5062" s="3">
        <v>41637</v>
      </c>
      <c r="H5062" t="s">
        <v>71</v>
      </c>
      <c r="I5062" t="s">
        <v>12</v>
      </c>
      <c r="J5062">
        <v>0</v>
      </c>
      <c r="K5062">
        <v>4</v>
      </c>
      <c r="L5062" s="13">
        <f>VLOOKUP(I5062,FormProductsTable[],2,0)*(1-FormTransactionsTable[[#This Row],[Discount]])</f>
        <v>22.95</v>
      </c>
      <c r="M5062" s="14" t="str">
        <f>VLOOKUP(H5062,FormSalesRepTable[],2,0)</f>
        <v>East</v>
      </c>
      <c r="N5062" s="13">
        <f t="shared" si="81"/>
        <v>91.8</v>
      </c>
    </row>
    <row r="5063" spans="7:14" x14ac:dyDescent="0.25">
      <c r="G5063" s="3">
        <v>41593</v>
      </c>
      <c r="H5063" t="s">
        <v>43</v>
      </c>
      <c r="I5063" t="s">
        <v>17</v>
      </c>
      <c r="J5063">
        <v>0</v>
      </c>
      <c r="K5063">
        <v>3</v>
      </c>
      <c r="L5063" s="13">
        <f>VLOOKUP(I5063,FormProductsTable[],2,0)*(1-FormTransactionsTable[[#This Row],[Discount]])</f>
        <v>22.95</v>
      </c>
      <c r="M5063" s="14" t="str">
        <f>VLOOKUP(H5063,FormSalesRepTable[],2,0)</f>
        <v>MidWest</v>
      </c>
      <c r="N5063" s="13">
        <f t="shared" si="81"/>
        <v>68.849999999999994</v>
      </c>
    </row>
    <row r="5064" spans="7:14" x14ac:dyDescent="0.25">
      <c r="G5064" s="3">
        <v>41986</v>
      </c>
      <c r="H5064" t="s">
        <v>77</v>
      </c>
      <c r="I5064" t="s">
        <v>30</v>
      </c>
      <c r="J5064">
        <v>0</v>
      </c>
      <c r="K5064">
        <v>1</v>
      </c>
      <c r="L5064" s="13">
        <f>VLOOKUP(I5064,FormProductsTable[],2,0)*(1-FormTransactionsTable[[#This Row],[Discount]])</f>
        <v>30</v>
      </c>
      <c r="M5064" s="14" t="str">
        <f>VLOOKUP(H5064,FormSalesRepTable[],2,0)</f>
        <v>West</v>
      </c>
      <c r="N5064" s="13">
        <f t="shared" si="81"/>
        <v>30</v>
      </c>
    </row>
    <row r="5065" spans="7:14" x14ac:dyDescent="0.25">
      <c r="G5065" s="3">
        <v>41798</v>
      </c>
      <c r="H5065" t="s">
        <v>37</v>
      </c>
      <c r="I5065" t="s">
        <v>16</v>
      </c>
      <c r="J5065">
        <v>0</v>
      </c>
      <c r="K5065">
        <v>5</v>
      </c>
      <c r="L5065" s="13">
        <f>VLOOKUP(I5065,FormProductsTable[],2,0)*(1-FormTransactionsTable[[#This Row],[Discount]])</f>
        <v>19.95</v>
      </c>
      <c r="M5065" s="14" t="str">
        <f>VLOOKUP(H5065,FormSalesRepTable[],2,0)</f>
        <v>South</v>
      </c>
      <c r="N5065" s="13">
        <f t="shared" si="81"/>
        <v>99.75</v>
      </c>
    </row>
    <row r="5066" spans="7:14" x14ac:dyDescent="0.25">
      <c r="G5066" s="3">
        <v>42003</v>
      </c>
      <c r="H5066" t="s">
        <v>80</v>
      </c>
      <c r="I5066" t="s">
        <v>30</v>
      </c>
      <c r="J5066">
        <v>0</v>
      </c>
      <c r="K5066">
        <v>2</v>
      </c>
      <c r="L5066" s="13">
        <f>VLOOKUP(I5066,FormProductsTable[],2,0)*(1-FormTransactionsTable[[#This Row],[Discount]])</f>
        <v>30</v>
      </c>
      <c r="M5066" s="14" t="str">
        <f>VLOOKUP(H5066,FormSalesRepTable[],2,0)</f>
        <v>East</v>
      </c>
      <c r="N5066" s="13">
        <f t="shared" si="81"/>
        <v>60</v>
      </c>
    </row>
    <row r="5067" spans="7:14" x14ac:dyDescent="0.25">
      <c r="G5067" s="3">
        <v>41580</v>
      </c>
      <c r="H5067" t="s">
        <v>20</v>
      </c>
      <c r="I5067" t="s">
        <v>30</v>
      </c>
      <c r="J5067">
        <v>0.03</v>
      </c>
      <c r="K5067">
        <v>3</v>
      </c>
      <c r="L5067" s="13">
        <f>VLOOKUP(I5067,FormProductsTable[],2,0)*(1-FormTransactionsTable[[#This Row],[Discount]])</f>
        <v>29.099999999999998</v>
      </c>
      <c r="M5067" s="14" t="str">
        <f>VLOOKUP(H5067,FormSalesRepTable[],2,0)</f>
        <v>West</v>
      </c>
      <c r="N5067" s="13">
        <f t="shared" si="81"/>
        <v>87.3</v>
      </c>
    </row>
    <row r="5068" spans="7:14" x14ac:dyDescent="0.25">
      <c r="G5068" s="3">
        <v>41953</v>
      </c>
      <c r="H5068" t="s">
        <v>79</v>
      </c>
      <c r="I5068" t="s">
        <v>24</v>
      </c>
      <c r="J5068">
        <v>0.03</v>
      </c>
      <c r="K5068">
        <v>2</v>
      </c>
      <c r="L5068" s="13">
        <f>VLOOKUP(I5068,FormProductsTable[],2,0)*(1-FormTransactionsTable[[#This Row],[Discount]])</f>
        <v>32.979999999999997</v>
      </c>
      <c r="M5068" s="14" t="str">
        <f>VLOOKUP(H5068,FormSalesRepTable[],2,0)</f>
        <v>MidWest</v>
      </c>
      <c r="N5068" s="13">
        <f t="shared" si="81"/>
        <v>65.959999999999994</v>
      </c>
    </row>
    <row r="5069" spans="7:14" x14ac:dyDescent="0.25">
      <c r="G5069" s="3">
        <v>41991</v>
      </c>
      <c r="H5069" t="s">
        <v>84</v>
      </c>
      <c r="I5069" t="s">
        <v>12</v>
      </c>
      <c r="J5069">
        <v>0.03</v>
      </c>
      <c r="K5069">
        <v>2</v>
      </c>
      <c r="L5069" s="13">
        <f>VLOOKUP(I5069,FormProductsTable[],2,0)*(1-FormTransactionsTable[[#This Row],[Discount]])</f>
        <v>22.261499999999998</v>
      </c>
      <c r="M5069" s="14" t="str">
        <f>VLOOKUP(H5069,FormSalesRepTable[],2,0)</f>
        <v>West</v>
      </c>
      <c r="N5069" s="13">
        <f t="shared" si="81"/>
        <v>44.52</v>
      </c>
    </row>
    <row r="5070" spans="7:14" x14ac:dyDescent="0.25">
      <c r="G5070" s="3">
        <v>41947</v>
      </c>
      <c r="H5070" t="s">
        <v>88</v>
      </c>
      <c r="I5070" t="s">
        <v>12</v>
      </c>
      <c r="J5070">
        <v>0</v>
      </c>
      <c r="K5070">
        <v>1</v>
      </c>
      <c r="L5070" s="13">
        <f>VLOOKUP(I5070,FormProductsTable[],2,0)*(1-FormTransactionsTable[[#This Row],[Discount]])</f>
        <v>22.95</v>
      </c>
      <c r="M5070" s="14" t="str">
        <f>VLOOKUP(H5070,FormSalesRepTable[],2,0)</f>
        <v>West</v>
      </c>
      <c r="N5070" s="13">
        <f t="shared" si="81"/>
        <v>22.95</v>
      </c>
    </row>
    <row r="5071" spans="7:14" x14ac:dyDescent="0.25">
      <c r="G5071" s="3">
        <v>41619</v>
      </c>
      <c r="H5071" t="s">
        <v>58</v>
      </c>
      <c r="I5071" t="s">
        <v>16</v>
      </c>
      <c r="J5071">
        <v>0.01</v>
      </c>
      <c r="K5071">
        <v>3</v>
      </c>
      <c r="L5071" s="13">
        <f>VLOOKUP(I5071,FormProductsTable[],2,0)*(1-FormTransactionsTable[[#This Row],[Discount]])</f>
        <v>19.750499999999999</v>
      </c>
      <c r="M5071" s="14" t="str">
        <f>VLOOKUP(H5071,FormSalesRepTable[],2,0)</f>
        <v>East</v>
      </c>
      <c r="N5071" s="13">
        <f t="shared" si="81"/>
        <v>59.25</v>
      </c>
    </row>
    <row r="5072" spans="7:14" x14ac:dyDescent="0.25">
      <c r="G5072" s="3">
        <v>41961</v>
      </c>
      <c r="H5072" t="s">
        <v>68</v>
      </c>
      <c r="I5072" t="s">
        <v>11</v>
      </c>
      <c r="J5072">
        <v>0.01</v>
      </c>
      <c r="K5072">
        <v>2</v>
      </c>
      <c r="L5072" s="13">
        <f>VLOOKUP(I5072,FormProductsTable[],2,0)*(1-FormTransactionsTable[[#This Row],[Discount]])</f>
        <v>79.150500000000008</v>
      </c>
      <c r="M5072" s="14" t="str">
        <f>VLOOKUP(H5072,FormSalesRepTable[],2,0)</f>
        <v>MidWest</v>
      </c>
      <c r="N5072" s="13">
        <f t="shared" si="81"/>
        <v>158.30000000000001</v>
      </c>
    </row>
    <row r="5073" spans="7:14" x14ac:dyDescent="0.25">
      <c r="G5073" s="3">
        <v>41996</v>
      </c>
      <c r="H5073" t="s">
        <v>91</v>
      </c>
      <c r="I5073" t="s">
        <v>17</v>
      </c>
      <c r="J5073">
        <v>0</v>
      </c>
      <c r="K5073">
        <v>3</v>
      </c>
      <c r="L5073" s="13">
        <f>VLOOKUP(I5073,FormProductsTable[],2,0)*(1-FormTransactionsTable[[#This Row],[Discount]])</f>
        <v>22.95</v>
      </c>
      <c r="M5073" s="14" t="str">
        <f>VLOOKUP(H5073,FormSalesRepTable[],2,0)</f>
        <v>West</v>
      </c>
      <c r="N5073" s="13">
        <f t="shared" si="81"/>
        <v>68.849999999999994</v>
      </c>
    </row>
    <row r="5074" spans="7:14" x14ac:dyDescent="0.25">
      <c r="G5074" s="3">
        <v>41588</v>
      </c>
      <c r="H5074" t="s">
        <v>92</v>
      </c>
      <c r="I5074" t="s">
        <v>24</v>
      </c>
      <c r="J5074">
        <v>0</v>
      </c>
      <c r="K5074">
        <v>1</v>
      </c>
      <c r="L5074" s="13">
        <f>VLOOKUP(I5074,FormProductsTable[],2,0)*(1-FormTransactionsTable[[#This Row],[Discount]])</f>
        <v>34</v>
      </c>
      <c r="M5074" s="14" t="str">
        <f>VLOOKUP(H5074,FormSalesRepTable[],2,0)</f>
        <v>MidWest</v>
      </c>
      <c r="N5074" s="13">
        <f t="shared" si="81"/>
        <v>34</v>
      </c>
    </row>
    <row r="5075" spans="7:14" x14ac:dyDescent="0.25">
      <c r="G5075" s="3">
        <v>41844</v>
      </c>
      <c r="H5075" t="s">
        <v>39</v>
      </c>
      <c r="I5075" t="s">
        <v>24</v>
      </c>
      <c r="J5075">
        <v>0.02</v>
      </c>
      <c r="K5075">
        <v>3</v>
      </c>
      <c r="L5075" s="13">
        <f>VLOOKUP(I5075,FormProductsTable[],2,0)*(1-FormTransactionsTable[[#This Row],[Discount]])</f>
        <v>33.32</v>
      </c>
      <c r="M5075" s="14" t="str">
        <f>VLOOKUP(H5075,FormSalesRepTable[],2,0)</f>
        <v>East</v>
      </c>
      <c r="N5075" s="13">
        <f t="shared" si="81"/>
        <v>99.96</v>
      </c>
    </row>
    <row r="5076" spans="7:14" x14ac:dyDescent="0.25">
      <c r="G5076" s="3">
        <v>41926</v>
      </c>
      <c r="H5076" t="s">
        <v>84</v>
      </c>
      <c r="I5076" t="s">
        <v>30</v>
      </c>
      <c r="J5076">
        <v>0.01</v>
      </c>
      <c r="K5076">
        <v>2</v>
      </c>
      <c r="L5076" s="13">
        <f>VLOOKUP(I5076,FormProductsTable[],2,0)*(1-FormTransactionsTable[[#This Row],[Discount]])</f>
        <v>29.7</v>
      </c>
      <c r="M5076" s="14" t="str">
        <f>VLOOKUP(H5076,FormSalesRepTable[],2,0)</f>
        <v>West</v>
      </c>
      <c r="N5076" s="13">
        <f t="shared" si="81"/>
        <v>59.4</v>
      </c>
    </row>
    <row r="5077" spans="7:14" x14ac:dyDescent="0.25">
      <c r="G5077" s="3">
        <v>41623</v>
      </c>
      <c r="H5077" t="s">
        <v>23</v>
      </c>
      <c r="I5077" t="s">
        <v>30</v>
      </c>
      <c r="J5077">
        <v>0.01</v>
      </c>
      <c r="K5077">
        <v>2</v>
      </c>
      <c r="L5077" s="13">
        <f>VLOOKUP(I5077,FormProductsTable[],2,0)*(1-FormTransactionsTable[[#This Row],[Discount]])</f>
        <v>29.7</v>
      </c>
      <c r="M5077" s="14" t="str">
        <f>VLOOKUP(H5077,FormSalesRepTable[],2,0)</f>
        <v>MidWest</v>
      </c>
      <c r="N5077" s="13">
        <f t="shared" si="81"/>
        <v>59.4</v>
      </c>
    </row>
    <row r="5078" spans="7:14" x14ac:dyDescent="0.25">
      <c r="G5078" s="3">
        <v>41302</v>
      </c>
      <c r="H5078" t="s">
        <v>26</v>
      </c>
      <c r="I5078" t="s">
        <v>12</v>
      </c>
      <c r="J5078">
        <v>0</v>
      </c>
      <c r="K5078">
        <v>1</v>
      </c>
      <c r="L5078" s="13">
        <f>VLOOKUP(I5078,FormProductsTable[],2,0)*(1-FormTransactionsTable[[#This Row],[Discount]])</f>
        <v>22.95</v>
      </c>
      <c r="M5078" s="14" t="str">
        <f>VLOOKUP(H5078,FormSalesRepTable[],2,0)</f>
        <v>MidWest</v>
      </c>
      <c r="N5078" s="13">
        <f t="shared" si="81"/>
        <v>22.95</v>
      </c>
    </row>
    <row r="5079" spans="7:14" x14ac:dyDescent="0.25">
      <c r="G5079" s="3">
        <v>41580</v>
      </c>
      <c r="H5079" t="s">
        <v>69</v>
      </c>
      <c r="I5079" t="s">
        <v>12</v>
      </c>
      <c r="J5079">
        <v>0</v>
      </c>
      <c r="K5079">
        <v>3</v>
      </c>
      <c r="L5079" s="13">
        <f>VLOOKUP(I5079,FormProductsTable[],2,0)*(1-FormTransactionsTable[[#This Row],[Discount]])</f>
        <v>22.95</v>
      </c>
      <c r="M5079" s="14" t="str">
        <f>VLOOKUP(H5079,FormSalesRepTable[],2,0)</f>
        <v>West</v>
      </c>
      <c r="N5079" s="13">
        <f t="shared" si="81"/>
        <v>68.849999999999994</v>
      </c>
    </row>
    <row r="5080" spans="7:14" x14ac:dyDescent="0.25">
      <c r="G5080" s="3">
        <v>41959</v>
      </c>
      <c r="H5080" t="s">
        <v>22</v>
      </c>
      <c r="I5080" t="s">
        <v>12</v>
      </c>
      <c r="J5080">
        <v>0</v>
      </c>
      <c r="K5080">
        <v>1</v>
      </c>
      <c r="L5080" s="13">
        <f>VLOOKUP(I5080,FormProductsTable[],2,0)*(1-FormTransactionsTable[[#This Row],[Discount]])</f>
        <v>22.95</v>
      </c>
      <c r="M5080" s="14" t="str">
        <f>VLOOKUP(H5080,FormSalesRepTable[],2,0)</f>
        <v>East</v>
      </c>
      <c r="N5080" s="13">
        <f t="shared" si="81"/>
        <v>22.95</v>
      </c>
    </row>
    <row r="5081" spans="7:14" x14ac:dyDescent="0.25">
      <c r="G5081" s="3">
        <v>41617</v>
      </c>
      <c r="H5081" t="s">
        <v>29</v>
      </c>
      <c r="I5081" t="s">
        <v>33</v>
      </c>
      <c r="J5081">
        <v>0</v>
      </c>
      <c r="K5081">
        <v>1</v>
      </c>
      <c r="L5081" s="13">
        <f>VLOOKUP(I5081,FormProductsTable[],2,0)*(1-FormTransactionsTable[[#This Row],[Discount]])</f>
        <v>23.5</v>
      </c>
      <c r="M5081" s="14" t="str">
        <f>VLOOKUP(H5081,FormSalesRepTable[],2,0)</f>
        <v>East</v>
      </c>
      <c r="N5081" s="13">
        <f t="shared" si="81"/>
        <v>23.5</v>
      </c>
    </row>
    <row r="5082" spans="7:14" x14ac:dyDescent="0.25">
      <c r="G5082" s="3">
        <v>41610</v>
      </c>
      <c r="H5082" t="s">
        <v>91</v>
      </c>
      <c r="I5082" t="s">
        <v>16</v>
      </c>
      <c r="J5082">
        <v>1.4999999999999999E-2</v>
      </c>
      <c r="K5082">
        <v>1</v>
      </c>
      <c r="L5082" s="13">
        <f>VLOOKUP(I5082,FormProductsTable[],2,0)*(1-FormTransactionsTable[[#This Row],[Discount]])</f>
        <v>19.650749999999999</v>
      </c>
      <c r="M5082" s="14" t="str">
        <f>VLOOKUP(H5082,FormSalesRepTable[],2,0)</f>
        <v>West</v>
      </c>
      <c r="N5082" s="13">
        <f t="shared" si="81"/>
        <v>19.649999999999999</v>
      </c>
    </row>
    <row r="5083" spans="7:14" x14ac:dyDescent="0.25">
      <c r="G5083" s="3">
        <v>41603</v>
      </c>
      <c r="H5083" t="s">
        <v>81</v>
      </c>
      <c r="I5083" t="s">
        <v>21</v>
      </c>
      <c r="J5083">
        <v>0.02</v>
      </c>
      <c r="K5083">
        <v>3</v>
      </c>
      <c r="L5083" s="13">
        <f>VLOOKUP(I5083,FormProductsTable[],2,0)*(1-FormTransactionsTable[[#This Row],[Discount]])</f>
        <v>24.5</v>
      </c>
      <c r="M5083" s="14" t="str">
        <f>VLOOKUP(H5083,FormSalesRepTable[],2,0)</f>
        <v>West</v>
      </c>
      <c r="N5083" s="13">
        <f t="shared" si="81"/>
        <v>73.5</v>
      </c>
    </row>
    <row r="5084" spans="7:14" x14ac:dyDescent="0.25">
      <c r="G5084" s="3">
        <v>41603</v>
      </c>
      <c r="H5084" t="s">
        <v>23</v>
      </c>
      <c r="I5084" t="s">
        <v>36</v>
      </c>
      <c r="J5084">
        <v>0</v>
      </c>
      <c r="K5084">
        <v>2</v>
      </c>
      <c r="L5084" s="13">
        <f>VLOOKUP(I5084,FormProductsTable[],2,0)*(1-FormTransactionsTable[[#This Row],[Discount]])</f>
        <v>25</v>
      </c>
      <c r="M5084" s="14" t="str">
        <f>VLOOKUP(H5084,FormSalesRepTable[],2,0)</f>
        <v>MidWest</v>
      </c>
      <c r="N5084" s="13">
        <f t="shared" si="81"/>
        <v>50</v>
      </c>
    </row>
    <row r="5085" spans="7:14" x14ac:dyDescent="0.25">
      <c r="G5085" s="3">
        <v>41961</v>
      </c>
      <c r="H5085" t="s">
        <v>60</v>
      </c>
      <c r="I5085" t="s">
        <v>24</v>
      </c>
      <c r="J5085">
        <v>0</v>
      </c>
      <c r="K5085">
        <v>1</v>
      </c>
      <c r="L5085" s="13">
        <f>VLOOKUP(I5085,FormProductsTable[],2,0)*(1-FormTransactionsTable[[#This Row],[Discount]])</f>
        <v>34</v>
      </c>
      <c r="M5085" s="14" t="str">
        <f>VLOOKUP(H5085,FormSalesRepTable[],2,0)</f>
        <v>South</v>
      </c>
      <c r="N5085" s="13">
        <f t="shared" si="81"/>
        <v>34</v>
      </c>
    </row>
    <row r="5086" spans="7:14" x14ac:dyDescent="0.25">
      <c r="G5086" s="3">
        <v>41591</v>
      </c>
      <c r="H5086" t="s">
        <v>81</v>
      </c>
      <c r="I5086" t="s">
        <v>41</v>
      </c>
      <c r="J5086">
        <v>0.02</v>
      </c>
      <c r="K5086">
        <v>4</v>
      </c>
      <c r="L5086" s="13">
        <f>VLOOKUP(I5086,FormProductsTable[],2,0)*(1-FormTransactionsTable[[#This Row],[Discount]])</f>
        <v>18.62</v>
      </c>
      <c r="M5086" s="14" t="str">
        <f>VLOOKUP(H5086,FormSalesRepTable[],2,0)</f>
        <v>West</v>
      </c>
      <c r="N5086" s="13">
        <f t="shared" si="81"/>
        <v>74.48</v>
      </c>
    </row>
    <row r="5087" spans="7:14" x14ac:dyDescent="0.25">
      <c r="G5087" s="3">
        <v>41602</v>
      </c>
      <c r="H5087" t="s">
        <v>42</v>
      </c>
      <c r="I5087" t="s">
        <v>30</v>
      </c>
      <c r="J5087">
        <v>0</v>
      </c>
      <c r="K5087">
        <v>1</v>
      </c>
      <c r="L5087" s="13">
        <f>VLOOKUP(I5087,FormProductsTable[],2,0)*(1-FormTransactionsTable[[#This Row],[Discount]])</f>
        <v>30</v>
      </c>
      <c r="M5087" s="14" t="str">
        <f>VLOOKUP(H5087,FormSalesRepTable[],2,0)</f>
        <v>MidWest</v>
      </c>
      <c r="N5087" s="13">
        <f t="shared" si="81"/>
        <v>30</v>
      </c>
    </row>
    <row r="5088" spans="7:14" x14ac:dyDescent="0.25">
      <c r="G5088" s="3">
        <v>41801</v>
      </c>
      <c r="H5088" t="s">
        <v>43</v>
      </c>
      <c r="I5088" t="s">
        <v>21</v>
      </c>
      <c r="J5088">
        <v>0.01</v>
      </c>
      <c r="K5088">
        <v>3</v>
      </c>
      <c r="L5088" s="13">
        <f>VLOOKUP(I5088,FormProductsTable[],2,0)*(1-FormTransactionsTable[[#This Row],[Discount]])</f>
        <v>24.75</v>
      </c>
      <c r="M5088" s="14" t="str">
        <f>VLOOKUP(H5088,FormSalesRepTable[],2,0)</f>
        <v>MidWest</v>
      </c>
      <c r="N5088" s="13">
        <f t="shared" si="81"/>
        <v>74.25</v>
      </c>
    </row>
    <row r="5089" spans="7:14" x14ac:dyDescent="0.25">
      <c r="G5089" s="3">
        <v>41895</v>
      </c>
      <c r="H5089" t="s">
        <v>46</v>
      </c>
      <c r="I5089" t="s">
        <v>27</v>
      </c>
      <c r="J5089">
        <v>0</v>
      </c>
      <c r="K5089">
        <v>20</v>
      </c>
      <c r="L5089" s="13">
        <f>VLOOKUP(I5089,FormProductsTable[],2,0)*(1-FormTransactionsTable[[#This Row],[Discount]])</f>
        <v>27.5</v>
      </c>
      <c r="M5089" s="14" t="str">
        <f>VLOOKUP(H5089,FormSalesRepTable[],2,0)</f>
        <v>South</v>
      </c>
      <c r="N5089" s="13">
        <f t="shared" si="81"/>
        <v>550</v>
      </c>
    </row>
    <row r="5090" spans="7:14" x14ac:dyDescent="0.25">
      <c r="G5090" s="3">
        <v>41909</v>
      </c>
      <c r="H5090" t="s">
        <v>58</v>
      </c>
      <c r="I5090" t="s">
        <v>16</v>
      </c>
      <c r="J5090">
        <v>0</v>
      </c>
      <c r="K5090">
        <v>1</v>
      </c>
      <c r="L5090" s="13">
        <f>VLOOKUP(I5090,FormProductsTable[],2,0)*(1-FormTransactionsTable[[#This Row],[Discount]])</f>
        <v>19.95</v>
      </c>
      <c r="M5090" s="14" t="str">
        <f>VLOOKUP(H5090,FormSalesRepTable[],2,0)</f>
        <v>East</v>
      </c>
      <c r="N5090" s="13">
        <f t="shared" si="81"/>
        <v>19.95</v>
      </c>
    </row>
    <row r="5091" spans="7:14" x14ac:dyDescent="0.25">
      <c r="G5091" s="3">
        <v>41600</v>
      </c>
      <c r="H5091" t="s">
        <v>29</v>
      </c>
      <c r="I5091" t="s">
        <v>21</v>
      </c>
      <c r="J5091">
        <v>0.01</v>
      </c>
      <c r="K5091">
        <v>1</v>
      </c>
      <c r="L5091" s="13">
        <f>VLOOKUP(I5091,FormProductsTable[],2,0)*(1-FormTransactionsTable[[#This Row],[Discount]])</f>
        <v>24.75</v>
      </c>
      <c r="M5091" s="14" t="str">
        <f>VLOOKUP(H5091,FormSalesRepTable[],2,0)</f>
        <v>East</v>
      </c>
      <c r="N5091" s="13">
        <f t="shared" si="81"/>
        <v>24.75</v>
      </c>
    </row>
    <row r="5092" spans="7:14" x14ac:dyDescent="0.25">
      <c r="G5092" s="3">
        <v>41606</v>
      </c>
      <c r="H5092" t="s">
        <v>48</v>
      </c>
      <c r="I5092" t="s">
        <v>7</v>
      </c>
      <c r="J5092">
        <v>0.03</v>
      </c>
      <c r="K5092">
        <v>2</v>
      </c>
      <c r="L5092" s="13">
        <f>VLOOKUP(I5092,FormProductsTable[],2,0)*(1-FormTransactionsTable[[#This Row],[Discount]])</f>
        <v>20.37</v>
      </c>
      <c r="M5092" s="14" t="str">
        <f>VLOOKUP(H5092,FormSalesRepTable[],2,0)</f>
        <v>West</v>
      </c>
      <c r="N5092" s="13">
        <f t="shared" si="81"/>
        <v>40.74</v>
      </c>
    </row>
    <row r="5093" spans="7:14" x14ac:dyDescent="0.25">
      <c r="G5093" s="3">
        <v>42000</v>
      </c>
      <c r="H5093" t="s">
        <v>40</v>
      </c>
      <c r="I5093" t="s">
        <v>36</v>
      </c>
      <c r="J5093">
        <v>0.03</v>
      </c>
      <c r="K5093">
        <v>17</v>
      </c>
      <c r="L5093" s="13">
        <f>VLOOKUP(I5093,FormProductsTable[],2,0)*(1-FormTransactionsTable[[#This Row],[Discount]])</f>
        <v>24.25</v>
      </c>
      <c r="M5093" s="14" t="str">
        <f>VLOOKUP(H5093,FormSalesRepTable[],2,0)</f>
        <v>South</v>
      </c>
      <c r="N5093" s="13">
        <f t="shared" si="81"/>
        <v>412.25</v>
      </c>
    </row>
    <row r="5094" spans="7:14" x14ac:dyDescent="0.25">
      <c r="G5094" s="3">
        <v>41597</v>
      </c>
      <c r="H5094" t="s">
        <v>88</v>
      </c>
      <c r="I5094" t="s">
        <v>33</v>
      </c>
      <c r="J5094">
        <v>0</v>
      </c>
      <c r="K5094">
        <v>13</v>
      </c>
      <c r="L5094" s="13">
        <f>VLOOKUP(I5094,FormProductsTable[],2,0)*(1-FormTransactionsTable[[#This Row],[Discount]])</f>
        <v>23.5</v>
      </c>
      <c r="M5094" s="14" t="str">
        <f>VLOOKUP(H5094,FormSalesRepTable[],2,0)</f>
        <v>West</v>
      </c>
      <c r="N5094" s="13">
        <f t="shared" si="81"/>
        <v>305.5</v>
      </c>
    </row>
    <row r="5095" spans="7:14" x14ac:dyDescent="0.25">
      <c r="G5095" s="3">
        <v>41960</v>
      </c>
      <c r="H5095" t="s">
        <v>77</v>
      </c>
      <c r="I5095" t="s">
        <v>30</v>
      </c>
      <c r="J5095">
        <v>0.02</v>
      </c>
      <c r="K5095">
        <v>2</v>
      </c>
      <c r="L5095" s="13">
        <f>VLOOKUP(I5095,FormProductsTable[],2,0)*(1-FormTransactionsTable[[#This Row],[Discount]])</f>
        <v>29.4</v>
      </c>
      <c r="M5095" s="14" t="str">
        <f>VLOOKUP(H5095,FormSalesRepTable[],2,0)</f>
        <v>West</v>
      </c>
      <c r="N5095" s="13">
        <f t="shared" si="81"/>
        <v>58.8</v>
      </c>
    </row>
    <row r="5096" spans="7:14" x14ac:dyDescent="0.25">
      <c r="G5096" s="3">
        <v>41374</v>
      </c>
      <c r="H5096" t="s">
        <v>88</v>
      </c>
      <c r="I5096" t="s">
        <v>7</v>
      </c>
      <c r="J5096">
        <v>0.02</v>
      </c>
      <c r="K5096">
        <v>3</v>
      </c>
      <c r="L5096" s="13">
        <f>VLOOKUP(I5096,FormProductsTable[],2,0)*(1-FormTransactionsTable[[#This Row],[Discount]])</f>
        <v>20.58</v>
      </c>
      <c r="M5096" s="14" t="str">
        <f>VLOOKUP(H5096,FormSalesRepTable[],2,0)</f>
        <v>West</v>
      </c>
      <c r="N5096" s="13">
        <f t="shared" si="81"/>
        <v>61.74</v>
      </c>
    </row>
    <row r="5097" spans="7:14" x14ac:dyDescent="0.25">
      <c r="G5097" s="3">
        <v>41594</v>
      </c>
      <c r="H5097" t="s">
        <v>63</v>
      </c>
      <c r="I5097" t="s">
        <v>17</v>
      </c>
      <c r="J5097">
        <v>0</v>
      </c>
      <c r="K5097">
        <v>3</v>
      </c>
      <c r="L5097" s="13">
        <f>VLOOKUP(I5097,FormProductsTable[],2,0)*(1-FormTransactionsTable[[#This Row],[Discount]])</f>
        <v>22.95</v>
      </c>
      <c r="M5097" s="14" t="str">
        <f>VLOOKUP(H5097,FormSalesRepTable[],2,0)</f>
        <v>MidWest</v>
      </c>
      <c r="N5097" s="13">
        <f t="shared" si="81"/>
        <v>68.849999999999994</v>
      </c>
    </row>
    <row r="5098" spans="7:14" x14ac:dyDescent="0.25">
      <c r="G5098" s="3">
        <v>41620</v>
      </c>
      <c r="H5098" t="s">
        <v>25</v>
      </c>
      <c r="I5098" t="s">
        <v>16</v>
      </c>
      <c r="J5098">
        <v>0.01</v>
      </c>
      <c r="K5098">
        <v>3</v>
      </c>
      <c r="L5098" s="13">
        <f>VLOOKUP(I5098,FormProductsTable[],2,0)*(1-FormTransactionsTable[[#This Row],[Discount]])</f>
        <v>19.750499999999999</v>
      </c>
      <c r="M5098" s="14" t="str">
        <f>VLOOKUP(H5098,FormSalesRepTable[],2,0)</f>
        <v>West</v>
      </c>
      <c r="N5098" s="13">
        <f t="shared" si="81"/>
        <v>59.25</v>
      </c>
    </row>
    <row r="5099" spans="7:14" x14ac:dyDescent="0.25">
      <c r="G5099" s="3">
        <v>41979</v>
      </c>
      <c r="H5099" t="s">
        <v>39</v>
      </c>
      <c r="I5099" t="s">
        <v>36</v>
      </c>
      <c r="J5099">
        <v>0</v>
      </c>
      <c r="K5099">
        <v>2</v>
      </c>
      <c r="L5099" s="13">
        <f>VLOOKUP(I5099,FormProductsTable[],2,0)*(1-FormTransactionsTable[[#This Row],[Discount]])</f>
        <v>25</v>
      </c>
      <c r="M5099" s="14" t="str">
        <f>VLOOKUP(H5099,FormSalesRepTable[],2,0)</f>
        <v>East</v>
      </c>
      <c r="N5099" s="13">
        <f t="shared" si="81"/>
        <v>50</v>
      </c>
    </row>
    <row r="5100" spans="7:14" x14ac:dyDescent="0.25">
      <c r="G5100" s="3">
        <v>42002</v>
      </c>
      <c r="H5100" t="s">
        <v>73</v>
      </c>
      <c r="I5100" t="s">
        <v>36</v>
      </c>
      <c r="J5100">
        <v>2.5000000000000001E-2</v>
      </c>
      <c r="K5100">
        <v>3</v>
      </c>
      <c r="L5100" s="13">
        <f>VLOOKUP(I5100,FormProductsTable[],2,0)*(1-FormTransactionsTable[[#This Row],[Discount]])</f>
        <v>24.375</v>
      </c>
      <c r="M5100" s="14" t="str">
        <f>VLOOKUP(H5100,FormSalesRepTable[],2,0)</f>
        <v>MidWest</v>
      </c>
      <c r="N5100" s="13">
        <f t="shared" si="81"/>
        <v>73.13</v>
      </c>
    </row>
    <row r="5101" spans="7:14" x14ac:dyDescent="0.25">
      <c r="G5101" s="3">
        <v>41591</v>
      </c>
      <c r="H5101" t="s">
        <v>51</v>
      </c>
      <c r="I5101" t="s">
        <v>16</v>
      </c>
      <c r="J5101">
        <v>0</v>
      </c>
      <c r="K5101">
        <v>2</v>
      </c>
      <c r="L5101" s="13">
        <f>VLOOKUP(I5101,FormProductsTable[],2,0)*(1-FormTransactionsTable[[#This Row],[Discount]])</f>
        <v>19.95</v>
      </c>
      <c r="M5101" s="14" t="str">
        <f>VLOOKUP(H5101,FormSalesRepTable[],2,0)</f>
        <v>South</v>
      </c>
      <c r="N5101" s="13">
        <f t="shared" si="81"/>
        <v>39.9</v>
      </c>
    </row>
    <row r="5102" spans="7:14" x14ac:dyDescent="0.25">
      <c r="G5102" s="3">
        <v>41950</v>
      </c>
      <c r="H5102" t="s">
        <v>43</v>
      </c>
      <c r="I5102" t="s">
        <v>24</v>
      </c>
      <c r="J5102">
        <v>0</v>
      </c>
      <c r="K5102">
        <v>3</v>
      </c>
      <c r="L5102" s="13">
        <f>VLOOKUP(I5102,FormProductsTable[],2,0)*(1-FormTransactionsTable[[#This Row],[Discount]])</f>
        <v>34</v>
      </c>
      <c r="M5102" s="14" t="str">
        <f>VLOOKUP(H5102,FormSalesRepTable[],2,0)</f>
        <v>MidWest</v>
      </c>
      <c r="N5102" s="13">
        <f t="shared" si="81"/>
        <v>102</v>
      </c>
    </row>
    <row r="5103" spans="7:14" x14ac:dyDescent="0.25">
      <c r="G5103" s="3">
        <v>41954</v>
      </c>
      <c r="H5103" t="s">
        <v>29</v>
      </c>
      <c r="I5103" t="s">
        <v>24</v>
      </c>
      <c r="J5103">
        <v>0.02</v>
      </c>
      <c r="K5103">
        <v>1</v>
      </c>
      <c r="L5103" s="13">
        <f>VLOOKUP(I5103,FormProductsTable[],2,0)*(1-FormTransactionsTable[[#This Row],[Discount]])</f>
        <v>33.32</v>
      </c>
      <c r="M5103" s="14" t="str">
        <f>VLOOKUP(H5103,FormSalesRepTable[],2,0)</f>
        <v>East</v>
      </c>
      <c r="N5103" s="13">
        <f t="shared" si="81"/>
        <v>33.32</v>
      </c>
    </row>
    <row r="5104" spans="7:14" x14ac:dyDescent="0.25">
      <c r="G5104" s="3">
        <v>41623</v>
      </c>
      <c r="H5104" t="s">
        <v>53</v>
      </c>
      <c r="I5104" t="s">
        <v>24</v>
      </c>
      <c r="J5104">
        <v>0</v>
      </c>
      <c r="K5104">
        <v>1</v>
      </c>
      <c r="L5104" s="13">
        <f>VLOOKUP(I5104,FormProductsTable[],2,0)*(1-FormTransactionsTable[[#This Row],[Discount]])</f>
        <v>34</v>
      </c>
      <c r="M5104" s="14" t="str">
        <f>VLOOKUP(H5104,FormSalesRepTable[],2,0)</f>
        <v>East</v>
      </c>
      <c r="N5104" s="13">
        <f t="shared" si="81"/>
        <v>34</v>
      </c>
    </row>
    <row r="5105" spans="7:14" x14ac:dyDescent="0.25">
      <c r="G5105" s="3">
        <v>41619</v>
      </c>
      <c r="H5105" t="s">
        <v>90</v>
      </c>
      <c r="I5105" t="s">
        <v>21</v>
      </c>
      <c r="J5105">
        <v>0</v>
      </c>
      <c r="K5105">
        <v>3</v>
      </c>
      <c r="L5105" s="13">
        <f>VLOOKUP(I5105,FormProductsTable[],2,0)*(1-FormTransactionsTable[[#This Row],[Discount]])</f>
        <v>25</v>
      </c>
      <c r="M5105" s="14" t="str">
        <f>VLOOKUP(H5105,FormSalesRepTable[],2,0)</f>
        <v>East</v>
      </c>
      <c r="N5105" s="13">
        <f t="shared" si="81"/>
        <v>75</v>
      </c>
    </row>
    <row r="5106" spans="7:14" x14ac:dyDescent="0.25">
      <c r="G5106" s="3">
        <v>41949</v>
      </c>
      <c r="H5106" t="s">
        <v>53</v>
      </c>
      <c r="I5106" t="s">
        <v>12</v>
      </c>
      <c r="J5106">
        <v>0</v>
      </c>
      <c r="K5106">
        <v>1</v>
      </c>
      <c r="L5106" s="13">
        <f>VLOOKUP(I5106,FormProductsTable[],2,0)*(1-FormTransactionsTable[[#This Row],[Discount]])</f>
        <v>22.95</v>
      </c>
      <c r="M5106" s="14" t="str">
        <f>VLOOKUP(H5106,FormSalesRepTable[],2,0)</f>
        <v>East</v>
      </c>
      <c r="N5106" s="13">
        <f t="shared" si="81"/>
        <v>22.95</v>
      </c>
    </row>
    <row r="5107" spans="7:14" x14ac:dyDescent="0.25">
      <c r="G5107" s="3">
        <v>41477</v>
      </c>
      <c r="H5107" t="s">
        <v>92</v>
      </c>
      <c r="I5107" t="s">
        <v>24</v>
      </c>
      <c r="J5107">
        <v>1.4999999999999999E-2</v>
      </c>
      <c r="K5107">
        <v>3</v>
      </c>
      <c r="L5107" s="13">
        <f>VLOOKUP(I5107,FormProductsTable[],2,0)*(1-FormTransactionsTable[[#This Row],[Discount]])</f>
        <v>33.49</v>
      </c>
      <c r="M5107" s="14" t="str">
        <f>VLOOKUP(H5107,FormSalesRepTable[],2,0)</f>
        <v>MidWest</v>
      </c>
      <c r="N5107" s="13">
        <f t="shared" si="81"/>
        <v>100.47</v>
      </c>
    </row>
    <row r="5108" spans="7:14" x14ac:dyDescent="0.25">
      <c r="G5108" s="3">
        <v>41835</v>
      </c>
      <c r="H5108" t="s">
        <v>64</v>
      </c>
      <c r="I5108" t="s">
        <v>17</v>
      </c>
      <c r="J5108">
        <v>0.03</v>
      </c>
      <c r="K5108">
        <v>2</v>
      </c>
      <c r="L5108" s="13">
        <f>VLOOKUP(I5108,FormProductsTable[],2,0)*(1-FormTransactionsTable[[#This Row],[Discount]])</f>
        <v>22.261499999999998</v>
      </c>
      <c r="M5108" s="14" t="str">
        <f>VLOOKUP(H5108,FormSalesRepTable[],2,0)</f>
        <v>West</v>
      </c>
      <c r="N5108" s="13">
        <f t="shared" si="81"/>
        <v>44.52</v>
      </c>
    </row>
    <row r="5109" spans="7:14" x14ac:dyDescent="0.25">
      <c r="G5109" s="3">
        <v>41628</v>
      </c>
      <c r="H5109" t="s">
        <v>91</v>
      </c>
      <c r="I5109" t="s">
        <v>24</v>
      </c>
      <c r="J5109">
        <v>0.03</v>
      </c>
      <c r="K5109">
        <v>1</v>
      </c>
      <c r="L5109" s="13">
        <f>VLOOKUP(I5109,FormProductsTable[],2,0)*(1-FormTransactionsTable[[#This Row],[Discount]])</f>
        <v>32.979999999999997</v>
      </c>
      <c r="M5109" s="14" t="str">
        <f>VLOOKUP(H5109,FormSalesRepTable[],2,0)</f>
        <v>West</v>
      </c>
      <c r="N5109" s="13">
        <f t="shared" si="81"/>
        <v>32.979999999999997</v>
      </c>
    </row>
    <row r="5110" spans="7:14" x14ac:dyDescent="0.25">
      <c r="G5110" s="3">
        <v>41608</v>
      </c>
      <c r="H5110" t="s">
        <v>53</v>
      </c>
      <c r="I5110" t="s">
        <v>24</v>
      </c>
      <c r="J5110">
        <v>0.03</v>
      </c>
      <c r="K5110">
        <v>2</v>
      </c>
      <c r="L5110" s="13">
        <f>VLOOKUP(I5110,FormProductsTable[],2,0)*(1-FormTransactionsTable[[#This Row],[Discount]])</f>
        <v>32.979999999999997</v>
      </c>
      <c r="M5110" s="14" t="str">
        <f>VLOOKUP(H5110,FormSalesRepTable[],2,0)</f>
        <v>East</v>
      </c>
      <c r="N5110" s="13">
        <f t="shared" si="81"/>
        <v>65.959999999999994</v>
      </c>
    </row>
    <row r="5111" spans="7:14" x14ac:dyDescent="0.25">
      <c r="G5111" s="3">
        <v>41957</v>
      </c>
      <c r="H5111" t="s">
        <v>40</v>
      </c>
      <c r="I5111" t="s">
        <v>24</v>
      </c>
      <c r="J5111">
        <v>0</v>
      </c>
      <c r="K5111">
        <v>2</v>
      </c>
      <c r="L5111" s="13">
        <f>VLOOKUP(I5111,FormProductsTable[],2,0)*(1-FormTransactionsTable[[#This Row],[Discount]])</f>
        <v>34</v>
      </c>
      <c r="M5111" s="14" t="str">
        <f>VLOOKUP(H5111,FormSalesRepTable[],2,0)</f>
        <v>South</v>
      </c>
      <c r="N5111" s="13">
        <f t="shared" si="81"/>
        <v>68</v>
      </c>
    </row>
    <row r="5112" spans="7:14" x14ac:dyDescent="0.25">
      <c r="G5112" s="3">
        <v>41747</v>
      </c>
      <c r="H5112" t="s">
        <v>52</v>
      </c>
      <c r="I5112" t="s">
        <v>24</v>
      </c>
      <c r="J5112">
        <v>0.03</v>
      </c>
      <c r="K5112">
        <v>2</v>
      </c>
      <c r="L5112" s="13">
        <f>VLOOKUP(I5112,FormProductsTable[],2,0)*(1-FormTransactionsTable[[#This Row],[Discount]])</f>
        <v>32.979999999999997</v>
      </c>
      <c r="M5112" s="14" t="str">
        <f>VLOOKUP(H5112,FormSalesRepTable[],2,0)</f>
        <v>West</v>
      </c>
      <c r="N5112" s="13">
        <f t="shared" si="81"/>
        <v>65.959999999999994</v>
      </c>
    </row>
    <row r="5113" spans="7:14" x14ac:dyDescent="0.25">
      <c r="G5113" s="3">
        <v>41643</v>
      </c>
      <c r="H5113" t="s">
        <v>23</v>
      </c>
      <c r="I5113" t="s">
        <v>21</v>
      </c>
      <c r="J5113">
        <v>0.03</v>
      </c>
      <c r="K5113">
        <v>2</v>
      </c>
      <c r="L5113" s="13">
        <f>VLOOKUP(I5113,FormProductsTable[],2,0)*(1-FormTransactionsTable[[#This Row],[Discount]])</f>
        <v>24.25</v>
      </c>
      <c r="M5113" s="14" t="str">
        <f>VLOOKUP(H5113,FormSalesRepTable[],2,0)</f>
        <v>MidWest</v>
      </c>
      <c r="N5113" s="13">
        <f t="shared" si="81"/>
        <v>48.5</v>
      </c>
    </row>
    <row r="5114" spans="7:14" x14ac:dyDescent="0.25">
      <c r="G5114" s="3">
        <v>41581</v>
      </c>
      <c r="H5114" t="s">
        <v>43</v>
      </c>
      <c r="I5114" t="s">
        <v>33</v>
      </c>
      <c r="J5114">
        <v>0</v>
      </c>
      <c r="K5114">
        <v>1</v>
      </c>
      <c r="L5114" s="13">
        <f>VLOOKUP(I5114,FormProductsTable[],2,0)*(1-FormTransactionsTable[[#This Row],[Discount]])</f>
        <v>23.5</v>
      </c>
      <c r="M5114" s="14" t="str">
        <f>VLOOKUP(H5114,FormSalesRepTable[],2,0)</f>
        <v>MidWest</v>
      </c>
      <c r="N5114" s="13">
        <f t="shared" si="81"/>
        <v>23.5</v>
      </c>
    </row>
    <row r="5115" spans="7:14" x14ac:dyDescent="0.25">
      <c r="G5115" s="3">
        <v>41698</v>
      </c>
      <c r="H5115" t="s">
        <v>72</v>
      </c>
      <c r="I5115" t="s">
        <v>17</v>
      </c>
      <c r="J5115">
        <v>2.5000000000000001E-2</v>
      </c>
      <c r="K5115">
        <v>3</v>
      </c>
      <c r="L5115" s="13">
        <f>VLOOKUP(I5115,FormProductsTable[],2,0)*(1-FormTransactionsTable[[#This Row],[Discount]])</f>
        <v>22.376249999999999</v>
      </c>
      <c r="M5115" s="14" t="str">
        <f>VLOOKUP(H5115,FormSalesRepTable[],2,0)</f>
        <v>West</v>
      </c>
      <c r="N5115" s="13">
        <f t="shared" si="81"/>
        <v>67.13</v>
      </c>
    </row>
    <row r="5116" spans="7:14" x14ac:dyDescent="0.25">
      <c r="G5116" s="3">
        <v>41649</v>
      </c>
      <c r="H5116" t="s">
        <v>44</v>
      </c>
      <c r="I5116" t="s">
        <v>16</v>
      </c>
      <c r="J5116">
        <v>0</v>
      </c>
      <c r="K5116">
        <v>24</v>
      </c>
      <c r="L5116" s="13">
        <f>VLOOKUP(I5116,FormProductsTable[],2,0)*(1-FormTransactionsTable[[#This Row],[Discount]])</f>
        <v>19.95</v>
      </c>
      <c r="M5116" s="14" t="str">
        <f>VLOOKUP(H5116,FormSalesRepTable[],2,0)</f>
        <v>MidWest</v>
      </c>
      <c r="N5116" s="13">
        <f t="shared" si="81"/>
        <v>478.8</v>
      </c>
    </row>
    <row r="5117" spans="7:14" x14ac:dyDescent="0.25">
      <c r="G5117" s="3">
        <v>41966</v>
      </c>
      <c r="H5117" t="s">
        <v>62</v>
      </c>
      <c r="I5117" t="s">
        <v>36</v>
      </c>
      <c r="J5117">
        <v>2.5000000000000001E-2</v>
      </c>
      <c r="K5117">
        <v>1</v>
      </c>
      <c r="L5117" s="13">
        <f>VLOOKUP(I5117,FormProductsTable[],2,0)*(1-FormTransactionsTable[[#This Row],[Discount]])</f>
        <v>24.375</v>
      </c>
      <c r="M5117" s="14" t="str">
        <f>VLOOKUP(H5117,FormSalesRepTable[],2,0)</f>
        <v>MidWest</v>
      </c>
      <c r="N5117" s="13">
        <f t="shared" si="81"/>
        <v>24.38</v>
      </c>
    </row>
    <row r="5118" spans="7:14" x14ac:dyDescent="0.25">
      <c r="G5118" s="3">
        <v>41340</v>
      </c>
      <c r="H5118" t="s">
        <v>26</v>
      </c>
      <c r="I5118" t="s">
        <v>21</v>
      </c>
      <c r="J5118">
        <v>0.03</v>
      </c>
      <c r="K5118">
        <v>2</v>
      </c>
      <c r="L5118" s="13">
        <f>VLOOKUP(I5118,FormProductsTable[],2,0)*(1-FormTransactionsTable[[#This Row],[Discount]])</f>
        <v>24.25</v>
      </c>
      <c r="M5118" s="14" t="str">
        <f>VLOOKUP(H5118,FormSalesRepTable[],2,0)</f>
        <v>MidWest</v>
      </c>
      <c r="N5118" s="13">
        <f t="shared" si="81"/>
        <v>48.5</v>
      </c>
    </row>
    <row r="5119" spans="7:14" x14ac:dyDescent="0.25">
      <c r="G5119" s="3">
        <v>41984</v>
      </c>
      <c r="H5119" t="s">
        <v>23</v>
      </c>
      <c r="I5119" t="s">
        <v>24</v>
      </c>
      <c r="J5119">
        <v>0</v>
      </c>
      <c r="K5119">
        <v>4</v>
      </c>
      <c r="L5119" s="13">
        <f>VLOOKUP(I5119,FormProductsTable[],2,0)*(1-FormTransactionsTable[[#This Row],[Discount]])</f>
        <v>34</v>
      </c>
      <c r="M5119" s="14" t="str">
        <f>VLOOKUP(H5119,FormSalesRepTable[],2,0)</f>
        <v>MidWest</v>
      </c>
      <c r="N5119" s="13">
        <f t="shared" si="81"/>
        <v>136</v>
      </c>
    </row>
    <row r="5120" spans="7:14" x14ac:dyDescent="0.25">
      <c r="G5120" s="3">
        <v>41953</v>
      </c>
      <c r="H5120" t="s">
        <v>52</v>
      </c>
      <c r="I5120" t="s">
        <v>36</v>
      </c>
      <c r="J5120">
        <v>2.5000000000000001E-2</v>
      </c>
      <c r="K5120">
        <v>20</v>
      </c>
      <c r="L5120" s="13">
        <f>VLOOKUP(I5120,FormProductsTable[],2,0)*(1-FormTransactionsTable[[#This Row],[Discount]])</f>
        <v>24.375</v>
      </c>
      <c r="M5120" s="14" t="str">
        <f>VLOOKUP(H5120,FormSalesRepTable[],2,0)</f>
        <v>West</v>
      </c>
      <c r="N5120" s="13">
        <f t="shared" si="81"/>
        <v>487.5</v>
      </c>
    </row>
    <row r="5121" spans="7:14" x14ac:dyDescent="0.25">
      <c r="G5121" s="3">
        <v>41999</v>
      </c>
      <c r="H5121" t="s">
        <v>20</v>
      </c>
      <c r="I5121" t="s">
        <v>12</v>
      </c>
      <c r="J5121">
        <v>0</v>
      </c>
      <c r="K5121">
        <v>3</v>
      </c>
      <c r="L5121" s="13">
        <f>VLOOKUP(I5121,FormProductsTable[],2,0)*(1-FormTransactionsTable[[#This Row],[Discount]])</f>
        <v>22.95</v>
      </c>
      <c r="M5121" s="14" t="str">
        <f>VLOOKUP(H5121,FormSalesRepTable[],2,0)</f>
        <v>West</v>
      </c>
      <c r="N5121" s="13">
        <f t="shared" si="81"/>
        <v>68.849999999999994</v>
      </c>
    </row>
    <row r="5122" spans="7:14" x14ac:dyDescent="0.25">
      <c r="G5122" s="3">
        <v>41952</v>
      </c>
      <c r="H5122" t="s">
        <v>40</v>
      </c>
      <c r="I5122" t="s">
        <v>27</v>
      </c>
      <c r="J5122">
        <v>0.01</v>
      </c>
      <c r="K5122">
        <v>2</v>
      </c>
      <c r="L5122" s="13">
        <f>VLOOKUP(I5122,FormProductsTable[],2,0)*(1-FormTransactionsTable[[#This Row],[Discount]])</f>
        <v>27.225000000000001</v>
      </c>
      <c r="M5122" s="14" t="str">
        <f>VLOOKUP(H5122,FormSalesRepTable[],2,0)</f>
        <v>South</v>
      </c>
      <c r="N5122" s="13">
        <f t="shared" si="81"/>
        <v>54.45</v>
      </c>
    </row>
    <row r="5123" spans="7:14" x14ac:dyDescent="0.25">
      <c r="G5123" s="3">
        <v>41966</v>
      </c>
      <c r="H5123" t="s">
        <v>25</v>
      </c>
      <c r="I5123" t="s">
        <v>17</v>
      </c>
      <c r="J5123">
        <v>0.01</v>
      </c>
      <c r="K5123">
        <v>3</v>
      </c>
      <c r="L5123" s="13">
        <f>VLOOKUP(I5123,FormProductsTable[],2,0)*(1-FormTransactionsTable[[#This Row],[Discount]])</f>
        <v>22.720499999999998</v>
      </c>
      <c r="M5123" s="14" t="str">
        <f>VLOOKUP(H5123,FormSalesRepTable[],2,0)</f>
        <v>West</v>
      </c>
      <c r="N5123" s="13">
        <f t="shared" ref="N5123:N5186" si="82">ROUND(L5123*K5123,2)</f>
        <v>68.16</v>
      </c>
    </row>
    <row r="5124" spans="7:14" x14ac:dyDescent="0.25">
      <c r="G5124" s="3">
        <v>42004</v>
      </c>
      <c r="H5124" t="s">
        <v>64</v>
      </c>
      <c r="I5124" t="s">
        <v>17</v>
      </c>
      <c r="J5124">
        <v>0</v>
      </c>
      <c r="K5124">
        <v>3</v>
      </c>
      <c r="L5124" s="13">
        <f>VLOOKUP(I5124,FormProductsTable[],2,0)*(1-FormTransactionsTable[[#This Row],[Discount]])</f>
        <v>22.95</v>
      </c>
      <c r="M5124" s="14" t="str">
        <f>VLOOKUP(H5124,FormSalesRepTable[],2,0)</f>
        <v>West</v>
      </c>
      <c r="N5124" s="13">
        <f t="shared" si="82"/>
        <v>68.849999999999994</v>
      </c>
    </row>
    <row r="5125" spans="7:14" x14ac:dyDescent="0.25">
      <c r="G5125" s="3">
        <v>41615</v>
      </c>
      <c r="H5125" t="s">
        <v>40</v>
      </c>
      <c r="I5125" t="s">
        <v>17</v>
      </c>
      <c r="J5125">
        <v>0.02</v>
      </c>
      <c r="K5125">
        <v>22</v>
      </c>
      <c r="L5125" s="13">
        <f>VLOOKUP(I5125,FormProductsTable[],2,0)*(1-FormTransactionsTable[[#This Row],[Discount]])</f>
        <v>22.491</v>
      </c>
      <c r="M5125" s="14" t="str">
        <f>VLOOKUP(H5125,FormSalesRepTable[],2,0)</f>
        <v>South</v>
      </c>
      <c r="N5125" s="13">
        <f t="shared" si="82"/>
        <v>494.8</v>
      </c>
    </row>
    <row r="5126" spans="7:14" x14ac:dyDescent="0.25">
      <c r="G5126" s="3">
        <v>41653</v>
      </c>
      <c r="H5126" t="s">
        <v>89</v>
      </c>
      <c r="I5126" t="s">
        <v>12</v>
      </c>
      <c r="J5126">
        <v>0.03</v>
      </c>
      <c r="K5126">
        <v>12</v>
      </c>
      <c r="L5126" s="13">
        <f>VLOOKUP(I5126,FormProductsTable[],2,0)*(1-FormTransactionsTable[[#This Row],[Discount]])</f>
        <v>22.261499999999998</v>
      </c>
      <c r="M5126" s="14" t="str">
        <f>VLOOKUP(H5126,FormSalesRepTable[],2,0)</f>
        <v>West</v>
      </c>
      <c r="N5126" s="13">
        <f t="shared" si="82"/>
        <v>267.14</v>
      </c>
    </row>
    <row r="5127" spans="7:14" x14ac:dyDescent="0.25">
      <c r="G5127" s="3">
        <v>41626</v>
      </c>
      <c r="H5127" t="s">
        <v>77</v>
      </c>
      <c r="I5127" t="s">
        <v>12</v>
      </c>
      <c r="J5127">
        <v>2.5000000000000001E-2</v>
      </c>
      <c r="K5127">
        <v>3</v>
      </c>
      <c r="L5127" s="13">
        <f>VLOOKUP(I5127,FormProductsTable[],2,0)*(1-FormTransactionsTable[[#This Row],[Discount]])</f>
        <v>22.376249999999999</v>
      </c>
      <c r="M5127" s="14" t="str">
        <f>VLOOKUP(H5127,FormSalesRepTable[],2,0)</f>
        <v>West</v>
      </c>
      <c r="N5127" s="13">
        <f t="shared" si="82"/>
        <v>67.13</v>
      </c>
    </row>
    <row r="5128" spans="7:14" x14ac:dyDescent="0.25">
      <c r="G5128" s="3">
        <v>41625</v>
      </c>
      <c r="H5128" t="s">
        <v>73</v>
      </c>
      <c r="I5128" t="s">
        <v>16</v>
      </c>
      <c r="J5128">
        <v>0</v>
      </c>
      <c r="K5128">
        <v>3</v>
      </c>
      <c r="L5128" s="13">
        <f>VLOOKUP(I5128,FormProductsTable[],2,0)*(1-FormTransactionsTable[[#This Row],[Discount]])</f>
        <v>19.95</v>
      </c>
      <c r="M5128" s="14" t="str">
        <f>VLOOKUP(H5128,FormSalesRepTable[],2,0)</f>
        <v>MidWest</v>
      </c>
      <c r="N5128" s="13">
        <f t="shared" si="82"/>
        <v>59.85</v>
      </c>
    </row>
    <row r="5129" spans="7:14" x14ac:dyDescent="0.25">
      <c r="G5129" s="3">
        <v>41959</v>
      </c>
      <c r="H5129" t="s">
        <v>25</v>
      </c>
      <c r="I5129" t="s">
        <v>36</v>
      </c>
      <c r="J5129">
        <v>0</v>
      </c>
      <c r="K5129">
        <v>1</v>
      </c>
      <c r="L5129" s="13">
        <f>VLOOKUP(I5129,FormProductsTable[],2,0)*(1-FormTransactionsTable[[#This Row],[Discount]])</f>
        <v>25</v>
      </c>
      <c r="M5129" s="14" t="str">
        <f>VLOOKUP(H5129,FormSalesRepTable[],2,0)</f>
        <v>West</v>
      </c>
      <c r="N5129" s="13">
        <f t="shared" si="82"/>
        <v>25</v>
      </c>
    </row>
    <row r="5130" spans="7:14" x14ac:dyDescent="0.25">
      <c r="G5130" s="3">
        <v>41740</v>
      </c>
      <c r="H5130" t="s">
        <v>31</v>
      </c>
      <c r="I5130" t="s">
        <v>24</v>
      </c>
      <c r="J5130">
        <v>0.01</v>
      </c>
      <c r="K5130">
        <v>2</v>
      </c>
      <c r="L5130" s="13">
        <f>VLOOKUP(I5130,FormProductsTable[],2,0)*(1-FormTransactionsTable[[#This Row],[Discount]])</f>
        <v>33.659999999999997</v>
      </c>
      <c r="M5130" s="14" t="str">
        <f>VLOOKUP(H5130,FormSalesRepTable[],2,0)</f>
        <v>West</v>
      </c>
      <c r="N5130" s="13">
        <f t="shared" si="82"/>
        <v>67.319999999999993</v>
      </c>
    </row>
    <row r="5131" spans="7:14" x14ac:dyDescent="0.25">
      <c r="G5131" s="3">
        <v>41944</v>
      </c>
      <c r="H5131" t="s">
        <v>68</v>
      </c>
      <c r="I5131" t="s">
        <v>16</v>
      </c>
      <c r="J5131">
        <v>2.5000000000000001E-2</v>
      </c>
      <c r="K5131">
        <v>5</v>
      </c>
      <c r="L5131" s="13">
        <f>VLOOKUP(I5131,FormProductsTable[],2,0)*(1-FormTransactionsTable[[#This Row],[Discount]])</f>
        <v>19.451249999999998</v>
      </c>
      <c r="M5131" s="14" t="str">
        <f>VLOOKUP(H5131,FormSalesRepTable[],2,0)</f>
        <v>MidWest</v>
      </c>
      <c r="N5131" s="13">
        <f t="shared" si="82"/>
        <v>97.26</v>
      </c>
    </row>
    <row r="5132" spans="7:14" x14ac:dyDescent="0.25">
      <c r="G5132" s="3">
        <v>41361</v>
      </c>
      <c r="H5132" t="s">
        <v>51</v>
      </c>
      <c r="I5132" t="s">
        <v>16</v>
      </c>
      <c r="J5132">
        <v>1.4999999999999999E-2</v>
      </c>
      <c r="K5132">
        <v>1</v>
      </c>
      <c r="L5132" s="13">
        <f>VLOOKUP(I5132,FormProductsTable[],2,0)*(1-FormTransactionsTable[[#This Row],[Discount]])</f>
        <v>19.650749999999999</v>
      </c>
      <c r="M5132" s="14" t="str">
        <f>VLOOKUP(H5132,FormSalesRepTable[],2,0)</f>
        <v>South</v>
      </c>
      <c r="N5132" s="13">
        <f t="shared" si="82"/>
        <v>19.649999999999999</v>
      </c>
    </row>
    <row r="5133" spans="7:14" x14ac:dyDescent="0.25">
      <c r="G5133" s="3">
        <v>41823</v>
      </c>
      <c r="H5133" t="s">
        <v>46</v>
      </c>
      <c r="I5133" t="s">
        <v>16</v>
      </c>
      <c r="J5133">
        <v>1.4999999999999999E-2</v>
      </c>
      <c r="K5133">
        <v>4</v>
      </c>
      <c r="L5133" s="13">
        <f>VLOOKUP(I5133,FormProductsTable[],2,0)*(1-FormTransactionsTable[[#This Row],[Discount]])</f>
        <v>19.650749999999999</v>
      </c>
      <c r="M5133" s="14" t="str">
        <f>VLOOKUP(H5133,FormSalesRepTable[],2,0)</f>
        <v>South</v>
      </c>
      <c r="N5133" s="13">
        <f t="shared" si="82"/>
        <v>78.599999999999994</v>
      </c>
    </row>
    <row r="5134" spans="7:14" x14ac:dyDescent="0.25">
      <c r="G5134" s="3">
        <v>41946</v>
      </c>
      <c r="H5134" t="s">
        <v>84</v>
      </c>
      <c r="I5134" t="s">
        <v>16</v>
      </c>
      <c r="J5134">
        <v>0</v>
      </c>
      <c r="K5134">
        <v>3</v>
      </c>
      <c r="L5134" s="13">
        <f>VLOOKUP(I5134,FormProductsTable[],2,0)*(1-FormTransactionsTable[[#This Row],[Discount]])</f>
        <v>19.95</v>
      </c>
      <c r="M5134" s="14" t="str">
        <f>VLOOKUP(H5134,FormSalesRepTable[],2,0)</f>
        <v>West</v>
      </c>
      <c r="N5134" s="13">
        <f t="shared" si="82"/>
        <v>59.85</v>
      </c>
    </row>
    <row r="5135" spans="7:14" x14ac:dyDescent="0.25">
      <c r="G5135" s="3">
        <v>41571</v>
      </c>
      <c r="H5135" t="s">
        <v>71</v>
      </c>
      <c r="I5135" t="s">
        <v>36</v>
      </c>
      <c r="J5135">
        <v>0</v>
      </c>
      <c r="K5135">
        <v>3</v>
      </c>
      <c r="L5135" s="13">
        <f>VLOOKUP(I5135,FormProductsTable[],2,0)*(1-FormTransactionsTable[[#This Row],[Discount]])</f>
        <v>25</v>
      </c>
      <c r="M5135" s="14" t="str">
        <f>VLOOKUP(H5135,FormSalesRepTable[],2,0)</f>
        <v>East</v>
      </c>
      <c r="N5135" s="13">
        <f t="shared" si="82"/>
        <v>75</v>
      </c>
    </row>
    <row r="5136" spans="7:14" x14ac:dyDescent="0.25">
      <c r="G5136" s="3">
        <v>41585</v>
      </c>
      <c r="H5136" t="s">
        <v>57</v>
      </c>
      <c r="I5136" t="s">
        <v>24</v>
      </c>
      <c r="J5136">
        <v>0</v>
      </c>
      <c r="K5136">
        <v>1</v>
      </c>
      <c r="L5136" s="13">
        <f>VLOOKUP(I5136,FormProductsTable[],2,0)*(1-FormTransactionsTable[[#This Row],[Discount]])</f>
        <v>34</v>
      </c>
      <c r="M5136" s="14" t="str">
        <f>VLOOKUP(H5136,FormSalesRepTable[],2,0)</f>
        <v>East</v>
      </c>
      <c r="N5136" s="13">
        <f t="shared" si="82"/>
        <v>34</v>
      </c>
    </row>
    <row r="5137" spans="7:14" x14ac:dyDescent="0.25">
      <c r="G5137" s="3">
        <v>41948</v>
      </c>
      <c r="H5137" t="s">
        <v>56</v>
      </c>
      <c r="I5137" t="s">
        <v>36</v>
      </c>
      <c r="J5137">
        <v>2.5000000000000001E-2</v>
      </c>
      <c r="K5137">
        <v>3</v>
      </c>
      <c r="L5137" s="13">
        <f>VLOOKUP(I5137,FormProductsTable[],2,0)*(1-FormTransactionsTable[[#This Row],[Discount]])</f>
        <v>24.375</v>
      </c>
      <c r="M5137" s="14" t="str">
        <f>VLOOKUP(H5137,FormSalesRepTable[],2,0)</f>
        <v>South</v>
      </c>
      <c r="N5137" s="13">
        <f t="shared" si="82"/>
        <v>73.13</v>
      </c>
    </row>
    <row r="5138" spans="7:14" x14ac:dyDescent="0.25">
      <c r="G5138" s="3">
        <v>41971</v>
      </c>
      <c r="H5138" t="s">
        <v>13</v>
      </c>
      <c r="I5138" t="s">
        <v>17</v>
      </c>
      <c r="J5138">
        <v>0</v>
      </c>
      <c r="K5138">
        <v>3</v>
      </c>
      <c r="L5138" s="13">
        <f>VLOOKUP(I5138,FormProductsTable[],2,0)*(1-FormTransactionsTable[[#This Row],[Discount]])</f>
        <v>22.95</v>
      </c>
      <c r="M5138" s="14" t="str">
        <f>VLOOKUP(H5138,FormSalesRepTable[],2,0)</f>
        <v>West</v>
      </c>
      <c r="N5138" s="13">
        <f t="shared" si="82"/>
        <v>68.849999999999994</v>
      </c>
    </row>
    <row r="5139" spans="7:14" x14ac:dyDescent="0.25">
      <c r="G5139" s="3">
        <v>42000</v>
      </c>
      <c r="H5139" t="s">
        <v>25</v>
      </c>
      <c r="I5139" t="s">
        <v>30</v>
      </c>
      <c r="J5139">
        <v>0</v>
      </c>
      <c r="K5139">
        <v>2</v>
      </c>
      <c r="L5139" s="13">
        <f>VLOOKUP(I5139,FormProductsTable[],2,0)*(1-FormTransactionsTable[[#This Row],[Discount]])</f>
        <v>30</v>
      </c>
      <c r="M5139" s="14" t="str">
        <f>VLOOKUP(H5139,FormSalesRepTable[],2,0)</f>
        <v>West</v>
      </c>
      <c r="N5139" s="13">
        <f t="shared" si="82"/>
        <v>60</v>
      </c>
    </row>
    <row r="5140" spans="7:14" x14ac:dyDescent="0.25">
      <c r="G5140" s="3">
        <v>41990</v>
      </c>
      <c r="H5140" t="s">
        <v>26</v>
      </c>
      <c r="I5140" t="s">
        <v>16</v>
      </c>
      <c r="J5140">
        <v>0.03</v>
      </c>
      <c r="K5140">
        <v>25</v>
      </c>
      <c r="L5140" s="13">
        <f>VLOOKUP(I5140,FormProductsTable[],2,0)*(1-FormTransactionsTable[[#This Row],[Discount]])</f>
        <v>19.351499999999998</v>
      </c>
      <c r="M5140" s="14" t="str">
        <f>VLOOKUP(H5140,FormSalesRepTable[],2,0)</f>
        <v>MidWest</v>
      </c>
      <c r="N5140" s="13">
        <f t="shared" si="82"/>
        <v>483.79</v>
      </c>
    </row>
    <row r="5141" spans="7:14" x14ac:dyDescent="0.25">
      <c r="G5141" s="3">
        <v>41956</v>
      </c>
      <c r="H5141" t="s">
        <v>79</v>
      </c>
      <c r="I5141" t="s">
        <v>33</v>
      </c>
      <c r="J5141">
        <v>0.02</v>
      </c>
      <c r="K5141">
        <v>2</v>
      </c>
      <c r="L5141" s="13">
        <f>VLOOKUP(I5141,FormProductsTable[],2,0)*(1-FormTransactionsTable[[#This Row],[Discount]])</f>
        <v>23.03</v>
      </c>
      <c r="M5141" s="14" t="str">
        <f>VLOOKUP(H5141,FormSalesRepTable[],2,0)</f>
        <v>MidWest</v>
      </c>
      <c r="N5141" s="13">
        <f t="shared" si="82"/>
        <v>46.06</v>
      </c>
    </row>
    <row r="5142" spans="7:14" x14ac:dyDescent="0.25">
      <c r="G5142" s="3">
        <v>41611</v>
      </c>
      <c r="H5142" t="s">
        <v>89</v>
      </c>
      <c r="I5142" t="s">
        <v>21</v>
      </c>
      <c r="J5142">
        <v>0</v>
      </c>
      <c r="K5142">
        <v>3</v>
      </c>
      <c r="L5142" s="13">
        <f>VLOOKUP(I5142,FormProductsTable[],2,0)*(1-FormTransactionsTable[[#This Row],[Discount]])</f>
        <v>25</v>
      </c>
      <c r="M5142" s="14" t="str">
        <f>VLOOKUP(H5142,FormSalesRepTable[],2,0)</f>
        <v>West</v>
      </c>
      <c r="N5142" s="13">
        <f t="shared" si="82"/>
        <v>75</v>
      </c>
    </row>
    <row r="5143" spans="7:14" x14ac:dyDescent="0.25">
      <c r="G5143" s="3">
        <v>41735</v>
      </c>
      <c r="H5143" t="s">
        <v>55</v>
      </c>
      <c r="I5143" t="s">
        <v>24</v>
      </c>
      <c r="J5143">
        <v>0</v>
      </c>
      <c r="K5143">
        <v>3</v>
      </c>
      <c r="L5143" s="13">
        <f>VLOOKUP(I5143,FormProductsTable[],2,0)*(1-FormTransactionsTable[[#This Row],[Discount]])</f>
        <v>34</v>
      </c>
      <c r="M5143" s="14" t="str">
        <f>VLOOKUP(H5143,FormSalesRepTable[],2,0)</f>
        <v>West</v>
      </c>
      <c r="N5143" s="13">
        <f t="shared" si="82"/>
        <v>102</v>
      </c>
    </row>
    <row r="5144" spans="7:14" x14ac:dyDescent="0.25">
      <c r="G5144" s="3">
        <v>41515</v>
      </c>
      <c r="H5144" t="s">
        <v>84</v>
      </c>
      <c r="I5144" t="s">
        <v>16</v>
      </c>
      <c r="J5144">
        <v>2.5000000000000001E-2</v>
      </c>
      <c r="K5144">
        <v>3</v>
      </c>
      <c r="L5144" s="13">
        <f>VLOOKUP(I5144,FormProductsTable[],2,0)*(1-FormTransactionsTable[[#This Row],[Discount]])</f>
        <v>19.451249999999998</v>
      </c>
      <c r="M5144" s="14" t="str">
        <f>VLOOKUP(H5144,FormSalesRepTable[],2,0)</f>
        <v>West</v>
      </c>
      <c r="N5144" s="13">
        <f t="shared" si="82"/>
        <v>58.35</v>
      </c>
    </row>
    <row r="5145" spans="7:14" x14ac:dyDescent="0.25">
      <c r="G5145" s="3">
        <v>41604</v>
      </c>
      <c r="H5145" t="s">
        <v>51</v>
      </c>
      <c r="I5145" t="s">
        <v>21</v>
      </c>
      <c r="J5145">
        <v>0.01</v>
      </c>
      <c r="K5145">
        <v>3</v>
      </c>
      <c r="L5145" s="13">
        <f>VLOOKUP(I5145,FormProductsTable[],2,0)*(1-FormTransactionsTable[[#This Row],[Discount]])</f>
        <v>24.75</v>
      </c>
      <c r="M5145" s="14" t="str">
        <f>VLOOKUP(H5145,FormSalesRepTable[],2,0)</f>
        <v>South</v>
      </c>
      <c r="N5145" s="13">
        <f t="shared" si="82"/>
        <v>74.25</v>
      </c>
    </row>
    <row r="5146" spans="7:14" x14ac:dyDescent="0.25">
      <c r="G5146" s="3">
        <v>41604</v>
      </c>
      <c r="H5146" t="s">
        <v>50</v>
      </c>
      <c r="I5146" t="s">
        <v>17</v>
      </c>
      <c r="J5146">
        <v>0.02</v>
      </c>
      <c r="K5146">
        <v>2</v>
      </c>
      <c r="L5146" s="13">
        <f>VLOOKUP(I5146,FormProductsTable[],2,0)*(1-FormTransactionsTable[[#This Row],[Discount]])</f>
        <v>22.491</v>
      </c>
      <c r="M5146" s="14" t="str">
        <f>VLOOKUP(H5146,FormSalesRepTable[],2,0)</f>
        <v>West</v>
      </c>
      <c r="N5146" s="13">
        <f t="shared" si="82"/>
        <v>44.98</v>
      </c>
    </row>
    <row r="5147" spans="7:14" x14ac:dyDescent="0.25">
      <c r="G5147" s="3">
        <v>41400</v>
      </c>
      <c r="H5147" t="s">
        <v>65</v>
      </c>
      <c r="I5147" t="s">
        <v>17</v>
      </c>
      <c r="J5147">
        <v>0</v>
      </c>
      <c r="K5147">
        <v>3</v>
      </c>
      <c r="L5147" s="13">
        <f>VLOOKUP(I5147,FormProductsTable[],2,0)*(1-FormTransactionsTable[[#This Row],[Discount]])</f>
        <v>22.95</v>
      </c>
      <c r="M5147" s="14" t="str">
        <f>VLOOKUP(H5147,FormSalesRepTable[],2,0)</f>
        <v>MidWest</v>
      </c>
      <c r="N5147" s="13">
        <f t="shared" si="82"/>
        <v>68.849999999999994</v>
      </c>
    </row>
    <row r="5148" spans="7:14" x14ac:dyDescent="0.25">
      <c r="G5148" s="3">
        <v>41637</v>
      </c>
      <c r="H5148" t="s">
        <v>88</v>
      </c>
      <c r="I5148" t="s">
        <v>12</v>
      </c>
      <c r="J5148">
        <v>0</v>
      </c>
      <c r="K5148">
        <v>3</v>
      </c>
      <c r="L5148" s="13">
        <f>VLOOKUP(I5148,FormProductsTable[],2,0)*(1-FormTransactionsTable[[#This Row],[Discount]])</f>
        <v>22.95</v>
      </c>
      <c r="M5148" s="14" t="str">
        <f>VLOOKUP(H5148,FormSalesRepTable[],2,0)</f>
        <v>West</v>
      </c>
      <c r="N5148" s="13">
        <f t="shared" si="82"/>
        <v>68.849999999999994</v>
      </c>
    </row>
    <row r="5149" spans="7:14" x14ac:dyDescent="0.25">
      <c r="G5149" s="3">
        <v>41984</v>
      </c>
      <c r="H5149" t="s">
        <v>69</v>
      </c>
      <c r="I5149" t="s">
        <v>24</v>
      </c>
      <c r="J5149">
        <v>1.4999999999999999E-2</v>
      </c>
      <c r="K5149">
        <v>1</v>
      </c>
      <c r="L5149" s="13">
        <f>VLOOKUP(I5149,FormProductsTable[],2,0)*(1-FormTransactionsTable[[#This Row],[Discount]])</f>
        <v>33.49</v>
      </c>
      <c r="M5149" s="14" t="str">
        <f>VLOOKUP(H5149,FormSalesRepTable[],2,0)</f>
        <v>West</v>
      </c>
      <c r="N5149" s="13">
        <f t="shared" si="82"/>
        <v>33.49</v>
      </c>
    </row>
    <row r="5150" spans="7:14" x14ac:dyDescent="0.25">
      <c r="G5150" s="3">
        <v>41979</v>
      </c>
      <c r="H5150" t="s">
        <v>22</v>
      </c>
      <c r="I5150" t="s">
        <v>21</v>
      </c>
      <c r="J5150">
        <v>0.02</v>
      </c>
      <c r="K5150">
        <v>1</v>
      </c>
      <c r="L5150" s="13">
        <f>VLOOKUP(I5150,FormProductsTable[],2,0)*(1-FormTransactionsTable[[#This Row],[Discount]])</f>
        <v>24.5</v>
      </c>
      <c r="M5150" s="14" t="str">
        <f>VLOOKUP(H5150,FormSalesRepTable[],2,0)</f>
        <v>East</v>
      </c>
      <c r="N5150" s="13">
        <f t="shared" si="82"/>
        <v>24.5</v>
      </c>
    </row>
    <row r="5151" spans="7:14" x14ac:dyDescent="0.25">
      <c r="G5151" s="3">
        <v>41582</v>
      </c>
      <c r="H5151" t="s">
        <v>28</v>
      </c>
      <c r="I5151" t="s">
        <v>24</v>
      </c>
      <c r="J5151">
        <v>0</v>
      </c>
      <c r="K5151">
        <v>1</v>
      </c>
      <c r="L5151" s="13">
        <f>VLOOKUP(I5151,FormProductsTable[],2,0)*(1-FormTransactionsTable[[#This Row],[Discount]])</f>
        <v>34</v>
      </c>
      <c r="M5151" s="14" t="str">
        <f>VLOOKUP(H5151,FormSalesRepTable[],2,0)</f>
        <v>MidWest</v>
      </c>
      <c r="N5151" s="13">
        <f t="shared" si="82"/>
        <v>34</v>
      </c>
    </row>
    <row r="5152" spans="7:14" x14ac:dyDescent="0.25">
      <c r="G5152" s="3">
        <v>41796</v>
      </c>
      <c r="H5152" t="s">
        <v>74</v>
      </c>
      <c r="I5152" t="s">
        <v>36</v>
      </c>
      <c r="J5152">
        <v>0</v>
      </c>
      <c r="K5152">
        <v>2</v>
      </c>
      <c r="L5152" s="13">
        <f>VLOOKUP(I5152,FormProductsTable[],2,0)*(1-FormTransactionsTable[[#This Row],[Discount]])</f>
        <v>25</v>
      </c>
      <c r="M5152" s="14" t="str">
        <f>VLOOKUP(H5152,FormSalesRepTable[],2,0)</f>
        <v>West</v>
      </c>
      <c r="N5152" s="13">
        <f t="shared" si="82"/>
        <v>50</v>
      </c>
    </row>
    <row r="5153" spans="7:14" x14ac:dyDescent="0.25">
      <c r="G5153" s="3">
        <v>41612</v>
      </c>
      <c r="H5153" t="s">
        <v>42</v>
      </c>
      <c r="I5153" t="s">
        <v>16</v>
      </c>
      <c r="J5153">
        <v>0.02</v>
      </c>
      <c r="K5153">
        <v>2</v>
      </c>
      <c r="L5153" s="13">
        <f>VLOOKUP(I5153,FormProductsTable[],2,0)*(1-FormTransactionsTable[[#This Row],[Discount]])</f>
        <v>19.550999999999998</v>
      </c>
      <c r="M5153" s="14" t="str">
        <f>VLOOKUP(H5153,FormSalesRepTable[],2,0)</f>
        <v>MidWest</v>
      </c>
      <c r="N5153" s="13">
        <f t="shared" si="82"/>
        <v>39.1</v>
      </c>
    </row>
    <row r="5154" spans="7:14" x14ac:dyDescent="0.25">
      <c r="G5154" s="3">
        <v>41601</v>
      </c>
      <c r="H5154" t="s">
        <v>87</v>
      </c>
      <c r="I5154" t="s">
        <v>12</v>
      </c>
      <c r="J5154">
        <v>0</v>
      </c>
      <c r="K5154">
        <v>2</v>
      </c>
      <c r="L5154" s="13">
        <f>VLOOKUP(I5154,FormProductsTable[],2,0)*(1-FormTransactionsTable[[#This Row],[Discount]])</f>
        <v>22.95</v>
      </c>
      <c r="M5154" s="14" t="str">
        <f>VLOOKUP(H5154,FormSalesRepTable[],2,0)</f>
        <v>MidWest</v>
      </c>
      <c r="N5154" s="13">
        <f t="shared" si="82"/>
        <v>45.9</v>
      </c>
    </row>
    <row r="5155" spans="7:14" x14ac:dyDescent="0.25">
      <c r="G5155" s="3">
        <v>41975</v>
      </c>
      <c r="H5155" t="s">
        <v>46</v>
      </c>
      <c r="I5155" t="s">
        <v>16</v>
      </c>
      <c r="J5155">
        <v>0</v>
      </c>
      <c r="K5155">
        <v>1</v>
      </c>
      <c r="L5155" s="13">
        <f>VLOOKUP(I5155,FormProductsTable[],2,0)*(1-FormTransactionsTable[[#This Row],[Discount]])</f>
        <v>19.95</v>
      </c>
      <c r="M5155" s="14" t="str">
        <f>VLOOKUP(H5155,FormSalesRepTable[],2,0)</f>
        <v>South</v>
      </c>
      <c r="N5155" s="13">
        <f t="shared" si="82"/>
        <v>19.95</v>
      </c>
    </row>
    <row r="5156" spans="7:14" x14ac:dyDescent="0.25">
      <c r="G5156" s="3">
        <v>41622</v>
      </c>
      <c r="H5156" t="s">
        <v>65</v>
      </c>
      <c r="I5156" t="s">
        <v>21</v>
      </c>
      <c r="J5156">
        <v>0</v>
      </c>
      <c r="K5156">
        <v>1</v>
      </c>
      <c r="L5156" s="13">
        <f>VLOOKUP(I5156,FormProductsTable[],2,0)*(1-FormTransactionsTable[[#This Row],[Discount]])</f>
        <v>25</v>
      </c>
      <c r="M5156" s="14" t="str">
        <f>VLOOKUP(H5156,FormSalesRepTable[],2,0)</f>
        <v>MidWest</v>
      </c>
      <c r="N5156" s="13">
        <f t="shared" si="82"/>
        <v>25</v>
      </c>
    </row>
    <row r="5157" spans="7:14" x14ac:dyDescent="0.25">
      <c r="G5157" s="3">
        <v>41952</v>
      </c>
      <c r="H5157" t="s">
        <v>45</v>
      </c>
      <c r="I5157" t="s">
        <v>21</v>
      </c>
      <c r="J5157">
        <v>0</v>
      </c>
      <c r="K5157">
        <v>11</v>
      </c>
      <c r="L5157" s="13">
        <f>VLOOKUP(I5157,FormProductsTable[],2,0)*(1-FormTransactionsTable[[#This Row],[Discount]])</f>
        <v>25</v>
      </c>
      <c r="M5157" s="14" t="str">
        <f>VLOOKUP(H5157,FormSalesRepTable[],2,0)</f>
        <v>MidWest</v>
      </c>
      <c r="N5157" s="13">
        <f t="shared" si="82"/>
        <v>275</v>
      </c>
    </row>
    <row r="5158" spans="7:14" x14ac:dyDescent="0.25">
      <c r="G5158" s="3">
        <v>41984</v>
      </c>
      <c r="H5158" t="s">
        <v>45</v>
      </c>
      <c r="I5158" t="s">
        <v>36</v>
      </c>
      <c r="J5158">
        <v>0</v>
      </c>
      <c r="K5158">
        <v>2</v>
      </c>
      <c r="L5158" s="13">
        <f>VLOOKUP(I5158,FormProductsTable[],2,0)*(1-FormTransactionsTable[[#This Row],[Discount]])</f>
        <v>25</v>
      </c>
      <c r="M5158" s="14" t="str">
        <f>VLOOKUP(H5158,FormSalesRepTable[],2,0)</f>
        <v>MidWest</v>
      </c>
      <c r="N5158" s="13">
        <f t="shared" si="82"/>
        <v>50</v>
      </c>
    </row>
    <row r="5159" spans="7:14" x14ac:dyDescent="0.25">
      <c r="G5159" s="3">
        <v>41622</v>
      </c>
      <c r="H5159" t="s">
        <v>55</v>
      </c>
      <c r="I5159" t="s">
        <v>17</v>
      </c>
      <c r="J5159">
        <v>0</v>
      </c>
      <c r="K5159">
        <v>3</v>
      </c>
      <c r="L5159" s="13">
        <f>VLOOKUP(I5159,FormProductsTable[],2,0)*(1-FormTransactionsTable[[#This Row],[Discount]])</f>
        <v>22.95</v>
      </c>
      <c r="M5159" s="14" t="str">
        <f>VLOOKUP(H5159,FormSalesRepTable[],2,0)</f>
        <v>West</v>
      </c>
      <c r="N5159" s="13">
        <f t="shared" si="82"/>
        <v>68.849999999999994</v>
      </c>
    </row>
    <row r="5160" spans="7:14" x14ac:dyDescent="0.25">
      <c r="G5160" s="3">
        <v>41419</v>
      </c>
      <c r="H5160" t="s">
        <v>23</v>
      </c>
      <c r="I5160" t="s">
        <v>24</v>
      </c>
      <c r="J5160">
        <v>0</v>
      </c>
      <c r="K5160">
        <v>2</v>
      </c>
      <c r="L5160" s="13">
        <f>VLOOKUP(I5160,FormProductsTable[],2,0)*(1-FormTransactionsTable[[#This Row],[Discount]])</f>
        <v>34</v>
      </c>
      <c r="M5160" s="14" t="str">
        <f>VLOOKUP(H5160,FormSalesRepTable[],2,0)</f>
        <v>MidWest</v>
      </c>
      <c r="N5160" s="13">
        <f t="shared" si="82"/>
        <v>68</v>
      </c>
    </row>
    <row r="5161" spans="7:14" x14ac:dyDescent="0.25">
      <c r="G5161" s="3">
        <v>41993</v>
      </c>
      <c r="H5161" t="s">
        <v>86</v>
      </c>
      <c r="I5161" t="s">
        <v>17</v>
      </c>
      <c r="J5161">
        <v>0</v>
      </c>
      <c r="K5161">
        <v>2</v>
      </c>
      <c r="L5161" s="13">
        <f>VLOOKUP(I5161,FormProductsTable[],2,0)*(1-FormTransactionsTable[[#This Row],[Discount]])</f>
        <v>22.95</v>
      </c>
      <c r="M5161" s="14" t="str">
        <f>VLOOKUP(H5161,FormSalesRepTable[],2,0)</f>
        <v>South</v>
      </c>
      <c r="N5161" s="13">
        <f t="shared" si="82"/>
        <v>45.9</v>
      </c>
    </row>
    <row r="5162" spans="7:14" x14ac:dyDescent="0.25">
      <c r="G5162" s="3">
        <v>41397</v>
      </c>
      <c r="H5162" t="s">
        <v>58</v>
      </c>
      <c r="I5162" t="s">
        <v>17</v>
      </c>
      <c r="J5162">
        <v>0</v>
      </c>
      <c r="K5162">
        <v>1</v>
      </c>
      <c r="L5162" s="13">
        <f>VLOOKUP(I5162,FormProductsTable[],2,0)*(1-FormTransactionsTable[[#This Row],[Discount]])</f>
        <v>22.95</v>
      </c>
      <c r="M5162" s="14" t="str">
        <f>VLOOKUP(H5162,FormSalesRepTable[],2,0)</f>
        <v>East</v>
      </c>
      <c r="N5162" s="13">
        <f t="shared" si="82"/>
        <v>22.95</v>
      </c>
    </row>
    <row r="5163" spans="7:14" x14ac:dyDescent="0.25">
      <c r="G5163" s="3">
        <v>41530</v>
      </c>
      <c r="H5163" t="s">
        <v>80</v>
      </c>
      <c r="I5163" t="s">
        <v>16</v>
      </c>
      <c r="J5163">
        <v>0</v>
      </c>
      <c r="K5163">
        <v>14</v>
      </c>
      <c r="L5163" s="13">
        <f>VLOOKUP(I5163,FormProductsTable[],2,0)*(1-FormTransactionsTable[[#This Row],[Discount]])</f>
        <v>19.95</v>
      </c>
      <c r="M5163" s="14" t="str">
        <f>VLOOKUP(H5163,FormSalesRepTable[],2,0)</f>
        <v>East</v>
      </c>
      <c r="N5163" s="13">
        <f t="shared" si="82"/>
        <v>279.3</v>
      </c>
    </row>
    <row r="5164" spans="7:14" x14ac:dyDescent="0.25">
      <c r="G5164" s="3">
        <v>41627</v>
      </c>
      <c r="H5164" t="s">
        <v>84</v>
      </c>
      <c r="I5164" t="s">
        <v>17</v>
      </c>
      <c r="J5164">
        <v>0</v>
      </c>
      <c r="K5164">
        <v>2</v>
      </c>
      <c r="L5164" s="13">
        <f>VLOOKUP(I5164,FormProductsTable[],2,0)*(1-FormTransactionsTable[[#This Row],[Discount]])</f>
        <v>22.95</v>
      </c>
      <c r="M5164" s="14" t="str">
        <f>VLOOKUP(H5164,FormSalesRepTable[],2,0)</f>
        <v>West</v>
      </c>
      <c r="N5164" s="13">
        <f t="shared" si="82"/>
        <v>45.9</v>
      </c>
    </row>
    <row r="5165" spans="7:14" x14ac:dyDescent="0.25">
      <c r="G5165" s="3">
        <v>41945</v>
      </c>
      <c r="H5165" t="s">
        <v>45</v>
      </c>
      <c r="I5165" t="s">
        <v>11</v>
      </c>
      <c r="J5165">
        <v>0.01</v>
      </c>
      <c r="K5165">
        <v>3</v>
      </c>
      <c r="L5165" s="13">
        <f>VLOOKUP(I5165,FormProductsTable[],2,0)*(1-FormTransactionsTable[[#This Row],[Discount]])</f>
        <v>79.150500000000008</v>
      </c>
      <c r="M5165" s="14" t="str">
        <f>VLOOKUP(H5165,FormSalesRepTable[],2,0)</f>
        <v>MidWest</v>
      </c>
      <c r="N5165" s="13">
        <f t="shared" si="82"/>
        <v>237.45</v>
      </c>
    </row>
    <row r="5166" spans="7:14" x14ac:dyDescent="0.25">
      <c r="G5166" s="3">
        <v>41764</v>
      </c>
      <c r="H5166" t="s">
        <v>45</v>
      </c>
      <c r="I5166" t="s">
        <v>24</v>
      </c>
      <c r="J5166">
        <v>0</v>
      </c>
      <c r="K5166">
        <v>3</v>
      </c>
      <c r="L5166" s="13">
        <f>VLOOKUP(I5166,FormProductsTable[],2,0)*(1-FormTransactionsTable[[#This Row],[Discount]])</f>
        <v>34</v>
      </c>
      <c r="M5166" s="14" t="str">
        <f>VLOOKUP(H5166,FormSalesRepTable[],2,0)</f>
        <v>MidWest</v>
      </c>
      <c r="N5166" s="13">
        <f t="shared" si="82"/>
        <v>102</v>
      </c>
    </row>
    <row r="5167" spans="7:14" x14ac:dyDescent="0.25">
      <c r="G5167" s="3">
        <v>41988</v>
      </c>
      <c r="H5167" t="s">
        <v>63</v>
      </c>
      <c r="I5167" t="s">
        <v>17</v>
      </c>
      <c r="J5167">
        <v>0</v>
      </c>
      <c r="K5167">
        <v>1</v>
      </c>
      <c r="L5167" s="13">
        <f>VLOOKUP(I5167,FormProductsTable[],2,0)*(1-FormTransactionsTable[[#This Row],[Discount]])</f>
        <v>22.95</v>
      </c>
      <c r="M5167" s="14" t="str">
        <f>VLOOKUP(H5167,FormSalesRepTable[],2,0)</f>
        <v>MidWest</v>
      </c>
      <c r="N5167" s="13">
        <f t="shared" si="82"/>
        <v>22.95</v>
      </c>
    </row>
    <row r="5168" spans="7:14" x14ac:dyDescent="0.25">
      <c r="G5168" s="3">
        <v>41597</v>
      </c>
      <c r="H5168" t="s">
        <v>57</v>
      </c>
      <c r="I5168" t="s">
        <v>16</v>
      </c>
      <c r="J5168">
        <v>2.5000000000000001E-2</v>
      </c>
      <c r="K5168">
        <v>3</v>
      </c>
      <c r="L5168" s="13">
        <f>VLOOKUP(I5168,FormProductsTable[],2,0)*(1-FormTransactionsTable[[#This Row],[Discount]])</f>
        <v>19.451249999999998</v>
      </c>
      <c r="M5168" s="14" t="str">
        <f>VLOOKUP(H5168,FormSalesRepTable[],2,0)</f>
        <v>East</v>
      </c>
      <c r="N5168" s="13">
        <f t="shared" si="82"/>
        <v>58.35</v>
      </c>
    </row>
    <row r="5169" spans="7:14" x14ac:dyDescent="0.25">
      <c r="G5169" s="3">
        <v>41958</v>
      </c>
      <c r="H5169" t="s">
        <v>54</v>
      </c>
      <c r="I5169" t="s">
        <v>17</v>
      </c>
      <c r="J5169">
        <v>0</v>
      </c>
      <c r="K5169">
        <v>1</v>
      </c>
      <c r="L5169" s="13">
        <f>VLOOKUP(I5169,FormProductsTable[],2,0)*(1-FormTransactionsTable[[#This Row],[Discount]])</f>
        <v>22.95</v>
      </c>
      <c r="M5169" s="14" t="str">
        <f>VLOOKUP(H5169,FormSalesRepTable[],2,0)</f>
        <v>South</v>
      </c>
      <c r="N5169" s="13">
        <f t="shared" si="82"/>
        <v>22.95</v>
      </c>
    </row>
    <row r="5170" spans="7:14" x14ac:dyDescent="0.25">
      <c r="G5170" s="3">
        <v>41617</v>
      </c>
      <c r="H5170" t="s">
        <v>84</v>
      </c>
      <c r="I5170" t="s">
        <v>12</v>
      </c>
      <c r="J5170">
        <v>0</v>
      </c>
      <c r="K5170">
        <v>1</v>
      </c>
      <c r="L5170" s="13">
        <f>VLOOKUP(I5170,FormProductsTable[],2,0)*(1-FormTransactionsTable[[#This Row],[Discount]])</f>
        <v>22.95</v>
      </c>
      <c r="M5170" s="14" t="str">
        <f>VLOOKUP(H5170,FormSalesRepTable[],2,0)</f>
        <v>West</v>
      </c>
      <c r="N5170" s="13">
        <f t="shared" si="82"/>
        <v>22.95</v>
      </c>
    </row>
    <row r="5171" spans="7:14" x14ac:dyDescent="0.25">
      <c r="G5171" s="3">
        <v>41950</v>
      </c>
      <c r="H5171" t="s">
        <v>56</v>
      </c>
      <c r="I5171" t="s">
        <v>11</v>
      </c>
      <c r="J5171">
        <v>1.4999999999999999E-2</v>
      </c>
      <c r="K5171">
        <v>1</v>
      </c>
      <c r="L5171" s="13">
        <f>VLOOKUP(I5171,FormProductsTable[],2,0)*(1-FormTransactionsTable[[#This Row],[Discount]])</f>
        <v>78.750749999999996</v>
      </c>
      <c r="M5171" s="14" t="str">
        <f>VLOOKUP(H5171,FormSalesRepTable[],2,0)</f>
        <v>South</v>
      </c>
      <c r="N5171" s="13">
        <f t="shared" si="82"/>
        <v>78.75</v>
      </c>
    </row>
    <row r="5172" spans="7:14" x14ac:dyDescent="0.25">
      <c r="G5172" s="3">
        <v>41994</v>
      </c>
      <c r="H5172" t="s">
        <v>45</v>
      </c>
      <c r="I5172" t="s">
        <v>12</v>
      </c>
      <c r="J5172">
        <v>1.4999999999999999E-2</v>
      </c>
      <c r="K5172">
        <v>1</v>
      </c>
      <c r="L5172" s="13">
        <f>VLOOKUP(I5172,FormProductsTable[],2,0)*(1-FormTransactionsTable[[#This Row],[Discount]])</f>
        <v>22.60575</v>
      </c>
      <c r="M5172" s="14" t="str">
        <f>VLOOKUP(H5172,FormSalesRepTable[],2,0)</f>
        <v>MidWest</v>
      </c>
      <c r="N5172" s="13">
        <f t="shared" si="82"/>
        <v>22.61</v>
      </c>
    </row>
    <row r="5173" spans="7:14" x14ac:dyDescent="0.25">
      <c r="G5173" s="3">
        <v>41703</v>
      </c>
      <c r="H5173" t="s">
        <v>56</v>
      </c>
      <c r="I5173" t="s">
        <v>12</v>
      </c>
      <c r="J5173">
        <v>0</v>
      </c>
      <c r="K5173">
        <v>1</v>
      </c>
      <c r="L5173" s="13">
        <f>VLOOKUP(I5173,FormProductsTable[],2,0)*(1-FormTransactionsTable[[#This Row],[Discount]])</f>
        <v>22.95</v>
      </c>
      <c r="M5173" s="14" t="str">
        <f>VLOOKUP(H5173,FormSalesRepTable[],2,0)</f>
        <v>South</v>
      </c>
      <c r="N5173" s="13">
        <f t="shared" si="82"/>
        <v>22.95</v>
      </c>
    </row>
    <row r="5174" spans="7:14" x14ac:dyDescent="0.25">
      <c r="G5174" s="3">
        <v>41979</v>
      </c>
      <c r="H5174" t="s">
        <v>60</v>
      </c>
      <c r="I5174" t="s">
        <v>16</v>
      </c>
      <c r="J5174">
        <v>0</v>
      </c>
      <c r="K5174">
        <v>2</v>
      </c>
      <c r="L5174" s="13">
        <f>VLOOKUP(I5174,FormProductsTable[],2,0)*(1-FormTransactionsTable[[#This Row],[Discount]])</f>
        <v>19.95</v>
      </c>
      <c r="M5174" s="14" t="str">
        <f>VLOOKUP(H5174,FormSalesRepTable[],2,0)</f>
        <v>South</v>
      </c>
      <c r="N5174" s="13">
        <f t="shared" si="82"/>
        <v>39.9</v>
      </c>
    </row>
    <row r="5175" spans="7:14" x14ac:dyDescent="0.25">
      <c r="G5175" s="3">
        <v>41600</v>
      </c>
      <c r="H5175" t="s">
        <v>48</v>
      </c>
      <c r="I5175" t="s">
        <v>17</v>
      </c>
      <c r="J5175">
        <v>0</v>
      </c>
      <c r="K5175">
        <v>2</v>
      </c>
      <c r="L5175" s="13">
        <f>VLOOKUP(I5175,FormProductsTable[],2,0)*(1-FormTransactionsTable[[#This Row],[Discount]])</f>
        <v>22.95</v>
      </c>
      <c r="M5175" s="14" t="str">
        <f>VLOOKUP(H5175,FormSalesRepTable[],2,0)</f>
        <v>West</v>
      </c>
      <c r="N5175" s="13">
        <f t="shared" si="82"/>
        <v>45.9</v>
      </c>
    </row>
    <row r="5176" spans="7:14" x14ac:dyDescent="0.25">
      <c r="G5176" s="3">
        <v>41622</v>
      </c>
      <c r="H5176" t="s">
        <v>23</v>
      </c>
      <c r="I5176" t="s">
        <v>27</v>
      </c>
      <c r="J5176">
        <v>0</v>
      </c>
      <c r="K5176">
        <v>1</v>
      </c>
      <c r="L5176" s="13">
        <f>VLOOKUP(I5176,FormProductsTable[],2,0)*(1-FormTransactionsTable[[#This Row],[Discount]])</f>
        <v>27.5</v>
      </c>
      <c r="M5176" s="14" t="str">
        <f>VLOOKUP(H5176,FormSalesRepTable[],2,0)</f>
        <v>MidWest</v>
      </c>
      <c r="N5176" s="13">
        <f t="shared" si="82"/>
        <v>27.5</v>
      </c>
    </row>
    <row r="5177" spans="7:14" x14ac:dyDescent="0.25">
      <c r="G5177" s="3">
        <v>41993</v>
      </c>
      <c r="H5177" t="s">
        <v>79</v>
      </c>
      <c r="I5177" t="s">
        <v>12</v>
      </c>
      <c r="J5177">
        <v>0</v>
      </c>
      <c r="K5177">
        <v>3</v>
      </c>
      <c r="L5177" s="13">
        <f>VLOOKUP(I5177,FormProductsTable[],2,0)*(1-FormTransactionsTable[[#This Row],[Discount]])</f>
        <v>22.95</v>
      </c>
      <c r="M5177" s="14" t="str">
        <f>VLOOKUP(H5177,FormSalesRepTable[],2,0)</f>
        <v>MidWest</v>
      </c>
      <c r="N5177" s="13">
        <f t="shared" si="82"/>
        <v>68.849999999999994</v>
      </c>
    </row>
    <row r="5178" spans="7:14" x14ac:dyDescent="0.25">
      <c r="G5178" s="3">
        <v>41660</v>
      </c>
      <c r="H5178" t="s">
        <v>81</v>
      </c>
      <c r="I5178" t="s">
        <v>24</v>
      </c>
      <c r="J5178">
        <v>2.5000000000000001E-2</v>
      </c>
      <c r="K5178">
        <v>1</v>
      </c>
      <c r="L5178" s="13">
        <f>VLOOKUP(I5178,FormProductsTable[],2,0)*(1-FormTransactionsTable[[#This Row],[Discount]])</f>
        <v>33.15</v>
      </c>
      <c r="M5178" s="14" t="str">
        <f>VLOOKUP(H5178,FormSalesRepTable[],2,0)</f>
        <v>West</v>
      </c>
      <c r="N5178" s="13">
        <f t="shared" si="82"/>
        <v>33.15</v>
      </c>
    </row>
    <row r="5179" spans="7:14" x14ac:dyDescent="0.25">
      <c r="G5179" s="3">
        <v>41604</v>
      </c>
      <c r="H5179" t="s">
        <v>31</v>
      </c>
      <c r="I5179" t="s">
        <v>12</v>
      </c>
      <c r="J5179">
        <v>2.5000000000000001E-2</v>
      </c>
      <c r="K5179">
        <v>2</v>
      </c>
      <c r="L5179" s="13">
        <f>VLOOKUP(I5179,FormProductsTable[],2,0)*(1-FormTransactionsTable[[#This Row],[Discount]])</f>
        <v>22.376249999999999</v>
      </c>
      <c r="M5179" s="14" t="str">
        <f>VLOOKUP(H5179,FormSalesRepTable[],2,0)</f>
        <v>West</v>
      </c>
      <c r="N5179" s="13">
        <f t="shared" si="82"/>
        <v>44.75</v>
      </c>
    </row>
    <row r="5180" spans="7:14" x14ac:dyDescent="0.25">
      <c r="G5180" s="3">
        <v>41290</v>
      </c>
      <c r="H5180" t="s">
        <v>63</v>
      </c>
      <c r="I5180" t="s">
        <v>33</v>
      </c>
      <c r="J5180">
        <v>0</v>
      </c>
      <c r="K5180">
        <v>2</v>
      </c>
      <c r="L5180" s="13">
        <f>VLOOKUP(I5180,FormProductsTable[],2,0)*(1-FormTransactionsTable[[#This Row],[Discount]])</f>
        <v>23.5</v>
      </c>
      <c r="M5180" s="14" t="str">
        <f>VLOOKUP(H5180,FormSalesRepTable[],2,0)</f>
        <v>MidWest</v>
      </c>
      <c r="N5180" s="13">
        <f t="shared" si="82"/>
        <v>47</v>
      </c>
    </row>
    <row r="5181" spans="7:14" x14ac:dyDescent="0.25">
      <c r="G5181" s="3">
        <v>41584</v>
      </c>
      <c r="H5181" t="s">
        <v>74</v>
      </c>
      <c r="I5181" t="s">
        <v>16</v>
      </c>
      <c r="J5181">
        <v>2.5000000000000001E-2</v>
      </c>
      <c r="K5181">
        <v>2</v>
      </c>
      <c r="L5181" s="13">
        <f>VLOOKUP(I5181,FormProductsTable[],2,0)*(1-FormTransactionsTable[[#This Row],[Discount]])</f>
        <v>19.451249999999998</v>
      </c>
      <c r="M5181" s="14" t="str">
        <f>VLOOKUP(H5181,FormSalesRepTable[],2,0)</f>
        <v>West</v>
      </c>
      <c r="N5181" s="13">
        <f t="shared" si="82"/>
        <v>38.9</v>
      </c>
    </row>
    <row r="5182" spans="7:14" x14ac:dyDescent="0.25">
      <c r="G5182" s="3">
        <v>41861</v>
      </c>
      <c r="H5182" t="s">
        <v>71</v>
      </c>
      <c r="I5182" t="s">
        <v>16</v>
      </c>
      <c r="J5182">
        <v>2.5000000000000001E-2</v>
      </c>
      <c r="K5182">
        <v>2</v>
      </c>
      <c r="L5182" s="13">
        <f>VLOOKUP(I5182,FormProductsTable[],2,0)*(1-FormTransactionsTable[[#This Row],[Discount]])</f>
        <v>19.451249999999998</v>
      </c>
      <c r="M5182" s="14" t="str">
        <f>VLOOKUP(H5182,FormSalesRepTable[],2,0)</f>
        <v>East</v>
      </c>
      <c r="N5182" s="13">
        <f t="shared" si="82"/>
        <v>38.9</v>
      </c>
    </row>
    <row r="5183" spans="7:14" x14ac:dyDescent="0.25">
      <c r="G5183" s="3">
        <v>41632</v>
      </c>
      <c r="H5183" t="s">
        <v>45</v>
      </c>
      <c r="I5183" t="s">
        <v>16</v>
      </c>
      <c r="J5183">
        <v>0</v>
      </c>
      <c r="K5183">
        <v>2</v>
      </c>
      <c r="L5183" s="13">
        <f>VLOOKUP(I5183,FormProductsTable[],2,0)*(1-FormTransactionsTable[[#This Row],[Discount]])</f>
        <v>19.95</v>
      </c>
      <c r="M5183" s="14" t="str">
        <f>VLOOKUP(H5183,FormSalesRepTable[],2,0)</f>
        <v>MidWest</v>
      </c>
      <c r="N5183" s="13">
        <f t="shared" si="82"/>
        <v>39.9</v>
      </c>
    </row>
    <row r="5184" spans="7:14" x14ac:dyDescent="0.25">
      <c r="G5184" s="3">
        <v>41892</v>
      </c>
      <c r="H5184" t="s">
        <v>78</v>
      </c>
      <c r="I5184" t="s">
        <v>17</v>
      </c>
      <c r="J5184">
        <v>0</v>
      </c>
      <c r="K5184">
        <v>2</v>
      </c>
      <c r="L5184" s="13">
        <f>VLOOKUP(I5184,FormProductsTable[],2,0)*(1-FormTransactionsTable[[#This Row],[Discount]])</f>
        <v>22.95</v>
      </c>
      <c r="M5184" s="14" t="str">
        <f>VLOOKUP(H5184,FormSalesRepTable[],2,0)</f>
        <v>South</v>
      </c>
      <c r="N5184" s="13">
        <f t="shared" si="82"/>
        <v>45.9</v>
      </c>
    </row>
    <row r="5185" spans="7:14" x14ac:dyDescent="0.25">
      <c r="G5185" s="3">
        <v>41455</v>
      </c>
      <c r="H5185" t="s">
        <v>23</v>
      </c>
      <c r="I5185" t="s">
        <v>17</v>
      </c>
      <c r="J5185">
        <v>0</v>
      </c>
      <c r="K5185">
        <v>14</v>
      </c>
      <c r="L5185" s="13">
        <f>VLOOKUP(I5185,FormProductsTable[],2,0)*(1-FormTransactionsTable[[#This Row],[Discount]])</f>
        <v>22.95</v>
      </c>
      <c r="M5185" s="14" t="str">
        <f>VLOOKUP(H5185,FormSalesRepTable[],2,0)</f>
        <v>MidWest</v>
      </c>
      <c r="N5185" s="13">
        <f t="shared" si="82"/>
        <v>321.3</v>
      </c>
    </row>
    <row r="5186" spans="7:14" x14ac:dyDescent="0.25">
      <c r="G5186" s="3">
        <v>41973</v>
      </c>
      <c r="H5186" t="s">
        <v>67</v>
      </c>
      <c r="I5186" t="s">
        <v>33</v>
      </c>
      <c r="J5186">
        <v>0.03</v>
      </c>
      <c r="K5186">
        <v>3</v>
      </c>
      <c r="L5186" s="13">
        <f>VLOOKUP(I5186,FormProductsTable[],2,0)*(1-FormTransactionsTable[[#This Row],[Discount]])</f>
        <v>22.794999999999998</v>
      </c>
      <c r="M5186" s="14" t="str">
        <f>VLOOKUP(H5186,FormSalesRepTable[],2,0)</f>
        <v>West</v>
      </c>
      <c r="N5186" s="13">
        <f t="shared" si="82"/>
        <v>68.39</v>
      </c>
    </row>
    <row r="5187" spans="7:14" x14ac:dyDescent="0.25">
      <c r="G5187" s="3">
        <v>41611</v>
      </c>
      <c r="H5187" t="s">
        <v>58</v>
      </c>
      <c r="I5187" t="s">
        <v>30</v>
      </c>
      <c r="J5187">
        <v>0</v>
      </c>
      <c r="K5187">
        <v>2</v>
      </c>
      <c r="L5187" s="13">
        <f>VLOOKUP(I5187,FormProductsTable[],2,0)*(1-FormTransactionsTable[[#This Row],[Discount]])</f>
        <v>30</v>
      </c>
      <c r="M5187" s="14" t="str">
        <f>VLOOKUP(H5187,FormSalesRepTable[],2,0)</f>
        <v>East</v>
      </c>
      <c r="N5187" s="13">
        <f t="shared" ref="N5187:N5250" si="83">ROUND(L5187*K5187,2)</f>
        <v>60</v>
      </c>
    </row>
    <row r="5188" spans="7:14" x14ac:dyDescent="0.25">
      <c r="G5188" s="3">
        <v>41621</v>
      </c>
      <c r="H5188" t="s">
        <v>26</v>
      </c>
      <c r="I5188" t="s">
        <v>16</v>
      </c>
      <c r="J5188">
        <v>0</v>
      </c>
      <c r="K5188">
        <v>2</v>
      </c>
      <c r="L5188" s="13">
        <f>VLOOKUP(I5188,FormProductsTable[],2,0)*(1-FormTransactionsTable[[#This Row],[Discount]])</f>
        <v>19.95</v>
      </c>
      <c r="M5188" s="14" t="str">
        <f>VLOOKUP(H5188,FormSalesRepTable[],2,0)</f>
        <v>MidWest</v>
      </c>
      <c r="N5188" s="13">
        <f t="shared" si="83"/>
        <v>39.9</v>
      </c>
    </row>
    <row r="5189" spans="7:14" x14ac:dyDescent="0.25">
      <c r="G5189" s="3">
        <v>41605</v>
      </c>
      <c r="H5189" t="s">
        <v>50</v>
      </c>
      <c r="I5189" t="s">
        <v>27</v>
      </c>
      <c r="J5189">
        <v>0</v>
      </c>
      <c r="K5189">
        <v>2</v>
      </c>
      <c r="L5189" s="13">
        <f>VLOOKUP(I5189,FormProductsTable[],2,0)*(1-FormTransactionsTable[[#This Row],[Discount]])</f>
        <v>27.5</v>
      </c>
      <c r="M5189" s="14" t="str">
        <f>VLOOKUP(H5189,FormSalesRepTable[],2,0)</f>
        <v>West</v>
      </c>
      <c r="N5189" s="13">
        <f t="shared" si="83"/>
        <v>55</v>
      </c>
    </row>
    <row r="5190" spans="7:14" x14ac:dyDescent="0.25">
      <c r="G5190" s="3">
        <v>41967</v>
      </c>
      <c r="H5190" t="s">
        <v>82</v>
      </c>
      <c r="I5190" t="s">
        <v>41</v>
      </c>
      <c r="J5190">
        <v>0.02</v>
      </c>
      <c r="K5190">
        <v>1</v>
      </c>
      <c r="L5190" s="13">
        <f>VLOOKUP(I5190,FormProductsTable[],2,0)*(1-FormTransactionsTable[[#This Row],[Discount]])</f>
        <v>18.62</v>
      </c>
      <c r="M5190" s="14" t="str">
        <f>VLOOKUP(H5190,FormSalesRepTable[],2,0)</f>
        <v>South</v>
      </c>
      <c r="N5190" s="13">
        <f t="shared" si="83"/>
        <v>18.62</v>
      </c>
    </row>
    <row r="5191" spans="7:14" x14ac:dyDescent="0.25">
      <c r="G5191" s="3">
        <v>41538</v>
      </c>
      <c r="H5191" t="s">
        <v>91</v>
      </c>
      <c r="I5191" t="s">
        <v>30</v>
      </c>
      <c r="J5191">
        <v>2.5000000000000001E-2</v>
      </c>
      <c r="K5191">
        <v>3</v>
      </c>
      <c r="L5191" s="13">
        <f>VLOOKUP(I5191,FormProductsTable[],2,0)*(1-FormTransactionsTable[[#This Row],[Discount]])</f>
        <v>29.25</v>
      </c>
      <c r="M5191" s="14" t="str">
        <f>VLOOKUP(H5191,FormSalesRepTable[],2,0)</f>
        <v>West</v>
      </c>
      <c r="N5191" s="13">
        <f t="shared" si="83"/>
        <v>87.75</v>
      </c>
    </row>
    <row r="5192" spans="7:14" x14ac:dyDescent="0.25">
      <c r="G5192" s="3">
        <v>41979</v>
      </c>
      <c r="H5192" t="s">
        <v>49</v>
      </c>
      <c r="I5192" t="s">
        <v>27</v>
      </c>
      <c r="J5192">
        <v>0</v>
      </c>
      <c r="K5192">
        <v>1</v>
      </c>
      <c r="L5192" s="13">
        <f>VLOOKUP(I5192,FormProductsTable[],2,0)*(1-FormTransactionsTable[[#This Row],[Discount]])</f>
        <v>27.5</v>
      </c>
      <c r="M5192" s="14" t="str">
        <f>VLOOKUP(H5192,FormSalesRepTable[],2,0)</f>
        <v>MidWest</v>
      </c>
      <c r="N5192" s="13">
        <f t="shared" si="83"/>
        <v>27.5</v>
      </c>
    </row>
    <row r="5193" spans="7:14" x14ac:dyDescent="0.25">
      <c r="G5193" s="3">
        <v>41998</v>
      </c>
      <c r="H5193" t="s">
        <v>61</v>
      </c>
      <c r="I5193" t="s">
        <v>24</v>
      </c>
      <c r="J5193">
        <v>0</v>
      </c>
      <c r="K5193">
        <v>2</v>
      </c>
      <c r="L5193" s="13">
        <f>VLOOKUP(I5193,FormProductsTable[],2,0)*(1-FormTransactionsTable[[#This Row],[Discount]])</f>
        <v>34</v>
      </c>
      <c r="M5193" s="14" t="str">
        <f>VLOOKUP(H5193,FormSalesRepTable[],2,0)</f>
        <v>East</v>
      </c>
      <c r="N5193" s="13">
        <f t="shared" si="83"/>
        <v>68</v>
      </c>
    </row>
    <row r="5194" spans="7:14" x14ac:dyDescent="0.25">
      <c r="G5194" s="3">
        <v>41989</v>
      </c>
      <c r="H5194" t="s">
        <v>89</v>
      </c>
      <c r="I5194" t="s">
        <v>30</v>
      </c>
      <c r="J5194">
        <v>0</v>
      </c>
      <c r="K5194">
        <v>3</v>
      </c>
      <c r="L5194" s="13">
        <f>VLOOKUP(I5194,FormProductsTable[],2,0)*(1-FormTransactionsTable[[#This Row],[Discount]])</f>
        <v>30</v>
      </c>
      <c r="M5194" s="14" t="str">
        <f>VLOOKUP(H5194,FormSalesRepTable[],2,0)</f>
        <v>West</v>
      </c>
      <c r="N5194" s="13">
        <f t="shared" si="83"/>
        <v>90</v>
      </c>
    </row>
    <row r="5195" spans="7:14" x14ac:dyDescent="0.25">
      <c r="G5195" s="3">
        <v>41989</v>
      </c>
      <c r="H5195" t="s">
        <v>45</v>
      </c>
      <c r="I5195" t="s">
        <v>17</v>
      </c>
      <c r="J5195">
        <v>0</v>
      </c>
      <c r="K5195">
        <v>3</v>
      </c>
      <c r="L5195" s="13">
        <f>VLOOKUP(I5195,FormProductsTable[],2,0)*(1-FormTransactionsTable[[#This Row],[Discount]])</f>
        <v>22.95</v>
      </c>
      <c r="M5195" s="14" t="str">
        <f>VLOOKUP(H5195,FormSalesRepTable[],2,0)</f>
        <v>MidWest</v>
      </c>
      <c r="N5195" s="13">
        <f t="shared" si="83"/>
        <v>68.849999999999994</v>
      </c>
    </row>
    <row r="5196" spans="7:14" x14ac:dyDescent="0.25">
      <c r="G5196" s="3">
        <v>41829</v>
      </c>
      <c r="H5196" t="s">
        <v>87</v>
      </c>
      <c r="I5196" t="s">
        <v>16</v>
      </c>
      <c r="J5196">
        <v>0.03</v>
      </c>
      <c r="K5196">
        <v>2</v>
      </c>
      <c r="L5196" s="13">
        <f>VLOOKUP(I5196,FormProductsTable[],2,0)*(1-FormTransactionsTable[[#This Row],[Discount]])</f>
        <v>19.351499999999998</v>
      </c>
      <c r="M5196" s="14" t="str">
        <f>VLOOKUP(H5196,FormSalesRepTable[],2,0)</f>
        <v>MidWest</v>
      </c>
      <c r="N5196" s="13">
        <f t="shared" si="83"/>
        <v>38.700000000000003</v>
      </c>
    </row>
    <row r="5197" spans="7:14" x14ac:dyDescent="0.25">
      <c r="G5197" s="3">
        <v>41582</v>
      </c>
      <c r="H5197" t="s">
        <v>13</v>
      </c>
      <c r="I5197" t="s">
        <v>17</v>
      </c>
      <c r="J5197">
        <v>2.5000000000000001E-2</v>
      </c>
      <c r="K5197">
        <v>2</v>
      </c>
      <c r="L5197" s="13">
        <f>VLOOKUP(I5197,FormProductsTable[],2,0)*(1-FormTransactionsTable[[#This Row],[Discount]])</f>
        <v>22.376249999999999</v>
      </c>
      <c r="M5197" s="14" t="str">
        <f>VLOOKUP(H5197,FormSalesRepTable[],2,0)</f>
        <v>West</v>
      </c>
      <c r="N5197" s="13">
        <f t="shared" si="83"/>
        <v>44.75</v>
      </c>
    </row>
    <row r="5198" spans="7:14" x14ac:dyDescent="0.25">
      <c r="G5198" s="3">
        <v>41584</v>
      </c>
      <c r="H5198" t="s">
        <v>22</v>
      </c>
      <c r="I5198" t="s">
        <v>16</v>
      </c>
      <c r="J5198">
        <v>0</v>
      </c>
      <c r="K5198">
        <v>1</v>
      </c>
      <c r="L5198" s="13">
        <f>VLOOKUP(I5198,FormProductsTable[],2,0)*(1-FormTransactionsTable[[#This Row],[Discount]])</f>
        <v>19.95</v>
      </c>
      <c r="M5198" s="14" t="str">
        <f>VLOOKUP(H5198,FormSalesRepTable[],2,0)</f>
        <v>East</v>
      </c>
      <c r="N5198" s="13">
        <f t="shared" si="83"/>
        <v>19.95</v>
      </c>
    </row>
    <row r="5199" spans="7:14" x14ac:dyDescent="0.25">
      <c r="G5199" s="3">
        <v>41987</v>
      </c>
      <c r="H5199" t="s">
        <v>69</v>
      </c>
      <c r="I5199" t="s">
        <v>17</v>
      </c>
      <c r="J5199">
        <v>0</v>
      </c>
      <c r="K5199">
        <v>2</v>
      </c>
      <c r="L5199" s="13">
        <f>VLOOKUP(I5199,FormProductsTable[],2,0)*(1-FormTransactionsTable[[#This Row],[Discount]])</f>
        <v>22.95</v>
      </c>
      <c r="M5199" s="14" t="str">
        <f>VLOOKUP(H5199,FormSalesRepTable[],2,0)</f>
        <v>West</v>
      </c>
      <c r="N5199" s="13">
        <f t="shared" si="83"/>
        <v>45.9</v>
      </c>
    </row>
    <row r="5200" spans="7:14" x14ac:dyDescent="0.25">
      <c r="G5200" s="3">
        <v>41956</v>
      </c>
      <c r="H5200" t="s">
        <v>80</v>
      </c>
      <c r="I5200" t="s">
        <v>7</v>
      </c>
      <c r="J5200">
        <v>0</v>
      </c>
      <c r="K5200">
        <v>2</v>
      </c>
      <c r="L5200" s="13">
        <f>VLOOKUP(I5200,FormProductsTable[],2,0)*(1-FormTransactionsTable[[#This Row],[Discount]])</f>
        <v>21</v>
      </c>
      <c r="M5200" s="14" t="str">
        <f>VLOOKUP(H5200,FormSalesRepTable[],2,0)</f>
        <v>East</v>
      </c>
      <c r="N5200" s="13">
        <f t="shared" si="83"/>
        <v>42</v>
      </c>
    </row>
    <row r="5201" spans="7:14" x14ac:dyDescent="0.25">
      <c r="G5201" s="3">
        <v>41590</v>
      </c>
      <c r="H5201" t="s">
        <v>43</v>
      </c>
      <c r="I5201" t="s">
        <v>36</v>
      </c>
      <c r="J5201">
        <v>0.01</v>
      </c>
      <c r="K5201">
        <v>3</v>
      </c>
      <c r="L5201" s="13">
        <f>VLOOKUP(I5201,FormProductsTable[],2,0)*(1-FormTransactionsTable[[#This Row],[Discount]])</f>
        <v>24.75</v>
      </c>
      <c r="M5201" s="14" t="str">
        <f>VLOOKUP(H5201,FormSalesRepTable[],2,0)</f>
        <v>MidWest</v>
      </c>
      <c r="N5201" s="13">
        <f t="shared" si="83"/>
        <v>74.25</v>
      </c>
    </row>
    <row r="5202" spans="7:14" x14ac:dyDescent="0.25">
      <c r="G5202" s="3">
        <v>41992</v>
      </c>
      <c r="H5202" t="s">
        <v>60</v>
      </c>
      <c r="I5202" t="s">
        <v>36</v>
      </c>
      <c r="J5202">
        <v>0</v>
      </c>
      <c r="K5202">
        <v>3</v>
      </c>
      <c r="L5202" s="13">
        <f>VLOOKUP(I5202,FormProductsTable[],2,0)*(1-FormTransactionsTable[[#This Row],[Discount]])</f>
        <v>25</v>
      </c>
      <c r="M5202" s="14" t="str">
        <f>VLOOKUP(H5202,FormSalesRepTable[],2,0)</f>
        <v>South</v>
      </c>
      <c r="N5202" s="13">
        <f t="shared" si="83"/>
        <v>75</v>
      </c>
    </row>
    <row r="5203" spans="7:14" x14ac:dyDescent="0.25">
      <c r="G5203" s="3">
        <v>41991</v>
      </c>
      <c r="H5203" t="s">
        <v>13</v>
      </c>
      <c r="I5203" t="s">
        <v>21</v>
      </c>
      <c r="J5203">
        <v>0.01</v>
      </c>
      <c r="K5203">
        <v>2</v>
      </c>
      <c r="L5203" s="13">
        <f>VLOOKUP(I5203,FormProductsTable[],2,0)*(1-FormTransactionsTable[[#This Row],[Discount]])</f>
        <v>24.75</v>
      </c>
      <c r="M5203" s="14" t="str">
        <f>VLOOKUP(H5203,FormSalesRepTable[],2,0)</f>
        <v>West</v>
      </c>
      <c r="N5203" s="13">
        <f t="shared" si="83"/>
        <v>49.5</v>
      </c>
    </row>
    <row r="5204" spans="7:14" x14ac:dyDescent="0.25">
      <c r="G5204" s="3">
        <v>41588</v>
      </c>
      <c r="H5204" t="s">
        <v>15</v>
      </c>
      <c r="I5204" t="s">
        <v>11</v>
      </c>
      <c r="J5204">
        <v>0</v>
      </c>
      <c r="K5204">
        <v>3</v>
      </c>
      <c r="L5204" s="13">
        <f>VLOOKUP(I5204,FormProductsTable[],2,0)*(1-FormTransactionsTable[[#This Row],[Discount]])</f>
        <v>79.95</v>
      </c>
      <c r="M5204" s="14" t="str">
        <f>VLOOKUP(H5204,FormSalesRepTable[],2,0)</f>
        <v>MidWest</v>
      </c>
      <c r="N5204" s="13">
        <f t="shared" si="83"/>
        <v>239.85</v>
      </c>
    </row>
    <row r="5205" spans="7:14" x14ac:dyDescent="0.25">
      <c r="G5205" s="3">
        <v>41948</v>
      </c>
      <c r="H5205" t="s">
        <v>58</v>
      </c>
      <c r="I5205" t="s">
        <v>24</v>
      </c>
      <c r="J5205">
        <v>0</v>
      </c>
      <c r="K5205">
        <v>2</v>
      </c>
      <c r="L5205" s="13">
        <f>VLOOKUP(I5205,FormProductsTable[],2,0)*(1-FormTransactionsTable[[#This Row],[Discount]])</f>
        <v>34</v>
      </c>
      <c r="M5205" s="14" t="str">
        <f>VLOOKUP(H5205,FormSalesRepTable[],2,0)</f>
        <v>East</v>
      </c>
      <c r="N5205" s="13">
        <f t="shared" si="83"/>
        <v>68</v>
      </c>
    </row>
    <row r="5206" spans="7:14" x14ac:dyDescent="0.25">
      <c r="G5206" s="3">
        <v>41988</v>
      </c>
      <c r="H5206" t="s">
        <v>62</v>
      </c>
      <c r="I5206" t="s">
        <v>7</v>
      </c>
      <c r="J5206">
        <v>0</v>
      </c>
      <c r="K5206">
        <v>2</v>
      </c>
      <c r="L5206" s="13">
        <f>VLOOKUP(I5206,FormProductsTable[],2,0)*(1-FormTransactionsTable[[#This Row],[Discount]])</f>
        <v>21</v>
      </c>
      <c r="M5206" s="14" t="str">
        <f>VLOOKUP(H5206,FormSalesRepTable[],2,0)</f>
        <v>MidWest</v>
      </c>
      <c r="N5206" s="13">
        <f t="shared" si="83"/>
        <v>42</v>
      </c>
    </row>
    <row r="5207" spans="7:14" x14ac:dyDescent="0.25">
      <c r="G5207" s="3">
        <v>41964</v>
      </c>
      <c r="H5207" t="s">
        <v>63</v>
      </c>
      <c r="I5207" t="s">
        <v>24</v>
      </c>
      <c r="J5207">
        <v>1.4999999999999999E-2</v>
      </c>
      <c r="K5207">
        <v>2</v>
      </c>
      <c r="L5207" s="13">
        <f>VLOOKUP(I5207,FormProductsTable[],2,0)*(1-FormTransactionsTable[[#This Row],[Discount]])</f>
        <v>33.49</v>
      </c>
      <c r="M5207" s="14" t="str">
        <f>VLOOKUP(H5207,FormSalesRepTable[],2,0)</f>
        <v>MidWest</v>
      </c>
      <c r="N5207" s="13">
        <f t="shared" si="83"/>
        <v>66.98</v>
      </c>
    </row>
    <row r="5208" spans="7:14" x14ac:dyDescent="0.25">
      <c r="G5208" s="3">
        <v>41608</v>
      </c>
      <c r="H5208" t="s">
        <v>28</v>
      </c>
      <c r="I5208" t="s">
        <v>16</v>
      </c>
      <c r="J5208">
        <v>2.5000000000000001E-2</v>
      </c>
      <c r="K5208">
        <v>3</v>
      </c>
      <c r="L5208" s="13">
        <f>VLOOKUP(I5208,FormProductsTable[],2,0)*(1-FormTransactionsTable[[#This Row],[Discount]])</f>
        <v>19.451249999999998</v>
      </c>
      <c r="M5208" s="14" t="str">
        <f>VLOOKUP(H5208,FormSalesRepTable[],2,0)</f>
        <v>MidWest</v>
      </c>
      <c r="N5208" s="13">
        <f t="shared" si="83"/>
        <v>58.35</v>
      </c>
    </row>
    <row r="5209" spans="7:14" x14ac:dyDescent="0.25">
      <c r="G5209" s="3">
        <v>41616</v>
      </c>
      <c r="H5209" t="s">
        <v>42</v>
      </c>
      <c r="I5209" t="s">
        <v>12</v>
      </c>
      <c r="J5209">
        <v>0</v>
      </c>
      <c r="K5209">
        <v>2</v>
      </c>
      <c r="L5209" s="13">
        <f>VLOOKUP(I5209,FormProductsTable[],2,0)*(1-FormTransactionsTable[[#This Row],[Discount]])</f>
        <v>22.95</v>
      </c>
      <c r="M5209" s="14" t="str">
        <f>VLOOKUP(H5209,FormSalesRepTable[],2,0)</f>
        <v>MidWest</v>
      </c>
      <c r="N5209" s="13">
        <f t="shared" si="83"/>
        <v>45.9</v>
      </c>
    </row>
    <row r="5210" spans="7:14" x14ac:dyDescent="0.25">
      <c r="G5210" s="3">
        <v>41585</v>
      </c>
      <c r="H5210" t="s">
        <v>43</v>
      </c>
      <c r="I5210" t="s">
        <v>30</v>
      </c>
      <c r="J5210">
        <v>2.5000000000000001E-2</v>
      </c>
      <c r="K5210">
        <v>3</v>
      </c>
      <c r="L5210" s="13">
        <f>VLOOKUP(I5210,FormProductsTable[],2,0)*(1-FormTransactionsTable[[#This Row],[Discount]])</f>
        <v>29.25</v>
      </c>
      <c r="M5210" s="14" t="str">
        <f>VLOOKUP(H5210,FormSalesRepTable[],2,0)</f>
        <v>MidWest</v>
      </c>
      <c r="N5210" s="13">
        <f t="shared" si="83"/>
        <v>87.75</v>
      </c>
    </row>
    <row r="5211" spans="7:14" x14ac:dyDescent="0.25">
      <c r="G5211" s="3">
        <v>41703</v>
      </c>
      <c r="H5211" t="s">
        <v>29</v>
      </c>
      <c r="I5211" t="s">
        <v>33</v>
      </c>
      <c r="J5211">
        <v>0.02</v>
      </c>
      <c r="K5211">
        <v>2</v>
      </c>
      <c r="L5211" s="13">
        <f>VLOOKUP(I5211,FormProductsTable[],2,0)*(1-FormTransactionsTable[[#This Row],[Discount]])</f>
        <v>23.03</v>
      </c>
      <c r="M5211" s="14" t="str">
        <f>VLOOKUP(H5211,FormSalesRepTable[],2,0)</f>
        <v>East</v>
      </c>
      <c r="N5211" s="13">
        <f t="shared" si="83"/>
        <v>46.06</v>
      </c>
    </row>
    <row r="5212" spans="7:14" x14ac:dyDescent="0.25">
      <c r="G5212" s="3">
        <v>42004</v>
      </c>
      <c r="H5212" t="s">
        <v>94</v>
      </c>
      <c r="I5212" t="s">
        <v>12</v>
      </c>
      <c r="J5212">
        <v>0</v>
      </c>
      <c r="K5212">
        <v>1</v>
      </c>
      <c r="L5212" s="13">
        <f>VLOOKUP(I5212,FormProductsTable[],2,0)*(1-FormTransactionsTable[[#This Row],[Discount]])</f>
        <v>22.95</v>
      </c>
      <c r="M5212" s="14" t="str">
        <f>VLOOKUP(H5212,FormSalesRepTable[],2,0)</f>
        <v>South</v>
      </c>
      <c r="N5212" s="13">
        <f t="shared" si="83"/>
        <v>22.95</v>
      </c>
    </row>
    <row r="5213" spans="7:14" x14ac:dyDescent="0.25">
      <c r="G5213" s="3">
        <v>41749</v>
      </c>
      <c r="H5213" t="s">
        <v>44</v>
      </c>
      <c r="I5213" t="s">
        <v>41</v>
      </c>
      <c r="J5213">
        <v>0.01</v>
      </c>
      <c r="K5213">
        <v>3</v>
      </c>
      <c r="L5213" s="13">
        <f>VLOOKUP(I5213,FormProductsTable[],2,0)*(1-FormTransactionsTable[[#This Row],[Discount]])</f>
        <v>18.809999999999999</v>
      </c>
      <c r="M5213" s="14" t="str">
        <f>VLOOKUP(H5213,FormSalesRepTable[],2,0)</f>
        <v>MidWest</v>
      </c>
      <c r="N5213" s="13">
        <f t="shared" si="83"/>
        <v>56.43</v>
      </c>
    </row>
    <row r="5214" spans="7:14" x14ac:dyDescent="0.25">
      <c r="G5214" s="3">
        <v>41624</v>
      </c>
      <c r="H5214" t="s">
        <v>81</v>
      </c>
      <c r="I5214" t="s">
        <v>12</v>
      </c>
      <c r="J5214">
        <v>1.4999999999999999E-2</v>
      </c>
      <c r="K5214">
        <v>3</v>
      </c>
      <c r="L5214" s="13">
        <f>VLOOKUP(I5214,FormProductsTable[],2,0)*(1-FormTransactionsTable[[#This Row],[Discount]])</f>
        <v>22.60575</v>
      </c>
      <c r="M5214" s="14" t="str">
        <f>VLOOKUP(H5214,FormSalesRepTable[],2,0)</f>
        <v>West</v>
      </c>
      <c r="N5214" s="13">
        <f t="shared" si="83"/>
        <v>67.819999999999993</v>
      </c>
    </row>
    <row r="5215" spans="7:14" x14ac:dyDescent="0.25">
      <c r="G5215" s="3">
        <v>41961</v>
      </c>
      <c r="H5215" t="s">
        <v>51</v>
      </c>
      <c r="I5215" t="s">
        <v>17</v>
      </c>
      <c r="J5215">
        <v>2.5000000000000001E-2</v>
      </c>
      <c r="K5215">
        <v>2</v>
      </c>
      <c r="L5215" s="13">
        <f>VLOOKUP(I5215,FormProductsTable[],2,0)*(1-FormTransactionsTable[[#This Row],[Discount]])</f>
        <v>22.376249999999999</v>
      </c>
      <c r="M5215" s="14" t="str">
        <f>VLOOKUP(H5215,FormSalesRepTable[],2,0)</f>
        <v>South</v>
      </c>
      <c r="N5215" s="13">
        <f t="shared" si="83"/>
        <v>44.75</v>
      </c>
    </row>
    <row r="5216" spans="7:14" x14ac:dyDescent="0.25">
      <c r="G5216" s="3">
        <v>41626</v>
      </c>
      <c r="H5216" t="s">
        <v>78</v>
      </c>
      <c r="I5216" t="s">
        <v>24</v>
      </c>
      <c r="J5216">
        <v>0</v>
      </c>
      <c r="K5216">
        <v>3</v>
      </c>
      <c r="L5216" s="13">
        <f>VLOOKUP(I5216,FormProductsTable[],2,0)*(1-FormTransactionsTable[[#This Row],[Discount]])</f>
        <v>34</v>
      </c>
      <c r="M5216" s="14" t="str">
        <f>VLOOKUP(H5216,FormSalesRepTable[],2,0)</f>
        <v>South</v>
      </c>
      <c r="N5216" s="13">
        <f t="shared" si="83"/>
        <v>102</v>
      </c>
    </row>
    <row r="5217" spans="7:14" x14ac:dyDescent="0.25">
      <c r="G5217" s="3">
        <v>41456</v>
      </c>
      <c r="H5217" t="s">
        <v>46</v>
      </c>
      <c r="I5217" t="s">
        <v>36</v>
      </c>
      <c r="J5217">
        <v>0.02</v>
      </c>
      <c r="K5217">
        <v>2</v>
      </c>
      <c r="L5217" s="13">
        <f>VLOOKUP(I5217,FormProductsTable[],2,0)*(1-FormTransactionsTable[[#This Row],[Discount]])</f>
        <v>24.5</v>
      </c>
      <c r="M5217" s="14" t="str">
        <f>VLOOKUP(H5217,FormSalesRepTable[],2,0)</f>
        <v>South</v>
      </c>
      <c r="N5217" s="13">
        <f t="shared" si="83"/>
        <v>49</v>
      </c>
    </row>
    <row r="5218" spans="7:14" x14ac:dyDescent="0.25">
      <c r="G5218" s="3">
        <v>41305</v>
      </c>
      <c r="H5218" t="s">
        <v>58</v>
      </c>
      <c r="I5218" t="s">
        <v>17</v>
      </c>
      <c r="J5218">
        <v>0</v>
      </c>
      <c r="K5218">
        <v>1</v>
      </c>
      <c r="L5218" s="13">
        <f>VLOOKUP(I5218,FormProductsTable[],2,0)*(1-FormTransactionsTable[[#This Row],[Discount]])</f>
        <v>22.95</v>
      </c>
      <c r="M5218" s="14" t="str">
        <f>VLOOKUP(H5218,FormSalesRepTable[],2,0)</f>
        <v>East</v>
      </c>
      <c r="N5218" s="13">
        <f t="shared" si="83"/>
        <v>22.95</v>
      </c>
    </row>
    <row r="5219" spans="7:14" x14ac:dyDescent="0.25">
      <c r="G5219" s="3">
        <v>41575</v>
      </c>
      <c r="H5219" t="s">
        <v>64</v>
      </c>
      <c r="I5219" t="s">
        <v>12</v>
      </c>
      <c r="J5219">
        <v>0.01</v>
      </c>
      <c r="K5219">
        <v>1</v>
      </c>
      <c r="L5219" s="13">
        <f>VLOOKUP(I5219,FormProductsTable[],2,0)*(1-FormTransactionsTable[[#This Row],[Discount]])</f>
        <v>22.720499999999998</v>
      </c>
      <c r="M5219" s="14" t="str">
        <f>VLOOKUP(H5219,FormSalesRepTable[],2,0)</f>
        <v>West</v>
      </c>
      <c r="N5219" s="13">
        <f t="shared" si="83"/>
        <v>22.72</v>
      </c>
    </row>
    <row r="5220" spans="7:14" x14ac:dyDescent="0.25">
      <c r="G5220" s="3">
        <v>41560</v>
      </c>
      <c r="H5220" t="s">
        <v>72</v>
      </c>
      <c r="I5220" t="s">
        <v>7</v>
      </c>
      <c r="J5220">
        <v>0</v>
      </c>
      <c r="K5220">
        <v>3</v>
      </c>
      <c r="L5220" s="13">
        <f>VLOOKUP(I5220,FormProductsTable[],2,0)*(1-FormTransactionsTable[[#This Row],[Discount]])</f>
        <v>21</v>
      </c>
      <c r="M5220" s="14" t="str">
        <f>VLOOKUP(H5220,FormSalesRepTable[],2,0)</f>
        <v>West</v>
      </c>
      <c r="N5220" s="13">
        <f t="shared" si="83"/>
        <v>63</v>
      </c>
    </row>
    <row r="5221" spans="7:14" x14ac:dyDescent="0.25">
      <c r="G5221" s="3">
        <v>41970</v>
      </c>
      <c r="H5221" t="s">
        <v>61</v>
      </c>
      <c r="I5221" t="s">
        <v>36</v>
      </c>
      <c r="J5221">
        <v>0</v>
      </c>
      <c r="K5221">
        <v>1</v>
      </c>
      <c r="L5221" s="13">
        <f>VLOOKUP(I5221,FormProductsTable[],2,0)*(1-FormTransactionsTable[[#This Row],[Discount]])</f>
        <v>25</v>
      </c>
      <c r="M5221" s="14" t="str">
        <f>VLOOKUP(H5221,FormSalesRepTable[],2,0)</f>
        <v>East</v>
      </c>
      <c r="N5221" s="13">
        <f t="shared" si="83"/>
        <v>25</v>
      </c>
    </row>
    <row r="5222" spans="7:14" x14ac:dyDescent="0.25">
      <c r="G5222" s="3">
        <v>41438</v>
      </c>
      <c r="H5222" t="s">
        <v>68</v>
      </c>
      <c r="I5222" t="s">
        <v>21</v>
      </c>
      <c r="J5222">
        <v>0.02</v>
      </c>
      <c r="K5222">
        <v>1</v>
      </c>
      <c r="L5222" s="13">
        <f>VLOOKUP(I5222,FormProductsTable[],2,0)*(1-FormTransactionsTable[[#This Row],[Discount]])</f>
        <v>24.5</v>
      </c>
      <c r="M5222" s="14" t="str">
        <f>VLOOKUP(H5222,FormSalesRepTable[],2,0)</f>
        <v>MidWest</v>
      </c>
      <c r="N5222" s="13">
        <f t="shared" si="83"/>
        <v>24.5</v>
      </c>
    </row>
    <row r="5223" spans="7:14" x14ac:dyDescent="0.25">
      <c r="G5223" s="3">
        <v>41968</v>
      </c>
      <c r="H5223" t="s">
        <v>83</v>
      </c>
      <c r="I5223" t="s">
        <v>16</v>
      </c>
      <c r="J5223">
        <v>0</v>
      </c>
      <c r="K5223">
        <v>6</v>
      </c>
      <c r="L5223" s="13">
        <f>VLOOKUP(I5223,FormProductsTable[],2,0)*(1-FormTransactionsTable[[#This Row],[Discount]])</f>
        <v>19.95</v>
      </c>
      <c r="M5223" s="14" t="str">
        <f>VLOOKUP(H5223,FormSalesRepTable[],2,0)</f>
        <v>East</v>
      </c>
      <c r="N5223" s="13">
        <f t="shared" si="83"/>
        <v>119.7</v>
      </c>
    </row>
    <row r="5224" spans="7:14" x14ac:dyDescent="0.25">
      <c r="G5224" s="3">
        <v>41611</v>
      </c>
      <c r="H5224" t="s">
        <v>53</v>
      </c>
      <c r="I5224" t="s">
        <v>24</v>
      </c>
      <c r="J5224">
        <v>0.02</v>
      </c>
      <c r="K5224">
        <v>2</v>
      </c>
      <c r="L5224" s="13">
        <f>VLOOKUP(I5224,FormProductsTable[],2,0)*(1-FormTransactionsTable[[#This Row],[Discount]])</f>
        <v>33.32</v>
      </c>
      <c r="M5224" s="14" t="str">
        <f>VLOOKUP(H5224,FormSalesRepTable[],2,0)</f>
        <v>East</v>
      </c>
      <c r="N5224" s="13">
        <f t="shared" si="83"/>
        <v>66.64</v>
      </c>
    </row>
    <row r="5225" spans="7:14" x14ac:dyDescent="0.25">
      <c r="G5225" s="3">
        <v>41975</v>
      </c>
      <c r="H5225" t="s">
        <v>86</v>
      </c>
      <c r="I5225" t="s">
        <v>24</v>
      </c>
      <c r="J5225">
        <v>0</v>
      </c>
      <c r="K5225">
        <v>25</v>
      </c>
      <c r="L5225" s="13">
        <f>VLOOKUP(I5225,FormProductsTable[],2,0)*(1-FormTransactionsTable[[#This Row],[Discount]])</f>
        <v>34</v>
      </c>
      <c r="M5225" s="14" t="str">
        <f>VLOOKUP(H5225,FormSalesRepTable[],2,0)</f>
        <v>South</v>
      </c>
      <c r="N5225" s="13">
        <f t="shared" si="83"/>
        <v>850</v>
      </c>
    </row>
    <row r="5226" spans="7:14" x14ac:dyDescent="0.25">
      <c r="G5226" s="3">
        <v>41377</v>
      </c>
      <c r="H5226" t="s">
        <v>20</v>
      </c>
      <c r="I5226" t="s">
        <v>16</v>
      </c>
      <c r="J5226">
        <v>1.4999999999999999E-2</v>
      </c>
      <c r="K5226">
        <v>3</v>
      </c>
      <c r="L5226" s="13">
        <f>VLOOKUP(I5226,FormProductsTable[],2,0)*(1-FormTransactionsTable[[#This Row],[Discount]])</f>
        <v>19.650749999999999</v>
      </c>
      <c r="M5226" s="14" t="str">
        <f>VLOOKUP(H5226,FormSalesRepTable[],2,0)</f>
        <v>West</v>
      </c>
      <c r="N5226" s="13">
        <f t="shared" si="83"/>
        <v>58.95</v>
      </c>
    </row>
    <row r="5227" spans="7:14" x14ac:dyDescent="0.25">
      <c r="G5227" s="3">
        <v>41972</v>
      </c>
      <c r="H5227" t="s">
        <v>8</v>
      </c>
      <c r="I5227" t="s">
        <v>24</v>
      </c>
      <c r="J5227">
        <v>0</v>
      </c>
      <c r="K5227">
        <v>2</v>
      </c>
      <c r="L5227" s="13">
        <f>VLOOKUP(I5227,FormProductsTable[],2,0)*(1-FormTransactionsTable[[#This Row],[Discount]])</f>
        <v>34</v>
      </c>
      <c r="M5227" s="14" t="str">
        <f>VLOOKUP(H5227,FormSalesRepTable[],2,0)</f>
        <v>MidWest</v>
      </c>
      <c r="N5227" s="13">
        <f t="shared" si="83"/>
        <v>68</v>
      </c>
    </row>
    <row r="5228" spans="7:14" x14ac:dyDescent="0.25">
      <c r="G5228" s="3">
        <v>41564</v>
      </c>
      <c r="H5228" t="s">
        <v>53</v>
      </c>
      <c r="I5228" t="s">
        <v>7</v>
      </c>
      <c r="J5228">
        <v>0.02</v>
      </c>
      <c r="K5228">
        <v>3</v>
      </c>
      <c r="L5228" s="13">
        <f>VLOOKUP(I5228,FormProductsTable[],2,0)*(1-FormTransactionsTable[[#This Row],[Discount]])</f>
        <v>20.58</v>
      </c>
      <c r="M5228" s="14" t="str">
        <f>VLOOKUP(H5228,FormSalesRepTable[],2,0)</f>
        <v>East</v>
      </c>
      <c r="N5228" s="13">
        <f t="shared" si="83"/>
        <v>61.74</v>
      </c>
    </row>
    <row r="5229" spans="7:14" x14ac:dyDescent="0.25">
      <c r="G5229" s="3">
        <v>41947</v>
      </c>
      <c r="H5229" t="s">
        <v>78</v>
      </c>
      <c r="I5229" t="s">
        <v>17</v>
      </c>
      <c r="J5229">
        <v>0</v>
      </c>
      <c r="K5229">
        <v>2</v>
      </c>
      <c r="L5229" s="13">
        <f>VLOOKUP(I5229,FormProductsTable[],2,0)*(1-FormTransactionsTable[[#This Row],[Discount]])</f>
        <v>22.95</v>
      </c>
      <c r="M5229" s="14" t="str">
        <f>VLOOKUP(H5229,FormSalesRepTable[],2,0)</f>
        <v>South</v>
      </c>
      <c r="N5229" s="13">
        <f t="shared" si="83"/>
        <v>45.9</v>
      </c>
    </row>
    <row r="5230" spans="7:14" x14ac:dyDescent="0.25">
      <c r="G5230" s="3">
        <v>41593</v>
      </c>
      <c r="H5230" t="s">
        <v>75</v>
      </c>
      <c r="I5230" t="s">
        <v>24</v>
      </c>
      <c r="J5230">
        <v>0</v>
      </c>
      <c r="K5230">
        <v>3</v>
      </c>
      <c r="L5230" s="13">
        <f>VLOOKUP(I5230,FormProductsTable[],2,0)*(1-FormTransactionsTable[[#This Row],[Discount]])</f>
        <v>34</v>
      </c>
      <c r="M5230" s="14" t="str">
        <f>VLOOKUP(H5230,FormSalesRepTable[],2,0)</f>
        <v>MidWest</v>
      </c>
      <c r="N5230" s="13">
        <f t="shared" si="83"/>
        <v>102</v>
      </c>
    </row>
    <row r="5231" spans="7:14" x14ac:dyDescent="0.25">
      <c r="G5231" s="3">
        <v>41782</v>
      </c>
      <c r="H5231" t="s">
        <v>43</v>
      </c>
      <c r="I5231" t="s">
        <v>16</v>
      </c>
      <c r="J5231">
        <v>0.03</v>
      </c>
      <c r="K5231">
        <v>1</v>
      </c>
      <c r="L5231" s="13">
        <f>VLOOKUP(I5231,FormProductsTable[],2,0)*(1-FormTransactionsTable[[#This Row],[Discount]])</f>
        <v>19.351499999999998</v>
      </c>
      <c r="M5231" s="14" t="str">
        <f>VLOOKUP(H5231,FormSalesRepTable[],2,0)</f>
        <v>MidWest</v>
      </c>
      <c r="N5231" s="13">
        <f t="shared" si="83"/>
        <v>19.350000000000001</v>
      </c>
    </row>
    <row r="5232" spans="7:14" x14ac:dyDescent="0.25">
      <c r="G5232" s="3">
        <v>41674</v>
      </c>
      <c r="H5232" t="s">
        <v>45</v>
      </c>
      <c r="I5232" t="s">
        <v>24</v>
      </c>
      <c r="J5232">
        <v>0.03</v>
      </c>
      <c r="K5232">
        <v>1</v>
      </c>
      <c r="L5232" s="13">
        <f>VLOOKUP(I5232,FormProductsTable[],2,0)*(1-FormTransactionsTable[[#This Row],[Discount]])</f>
        <v>32.979999999999997</v>
      </c>
      <c r="M5232" s="14" t="str">
        <f>VLOOKUP(H5232,FormSalesRepTable[],2,0)</f>
        <v>MidWest</v>
      </c>
      <c r="N5232" s="13">
        <f t="shared" si="83"/>
        <v>32.979999999999997</v>
      </c>
    </row>
    <row r="5233" spans="7:14" x14ac:dyDescent="0.25">
      <c r="G5233" s="3">
        <v>41608</v>
      </c>
      <c r="H5233" t="s">
        <v>59</v>
      </c>
      <c r="I5233" t="s">
        <v>33</v>
      </c>
      <c r="J5233">
        <v>0</v>
      </c>
      <c r="K5233">
        <v>1</v>
      </c>
      <c r="L5233" s="13">
        <f>VLOOKUP(I5233,FormProductsTable[],2,0)*(1-FormTransactionsTable[[#This Row],[Discount]])</f>
        <v>23.5</v>
      </c>
      <c r="M5233" s="14" t="str">
        <f>VLOOKUP(H5233,FormSalesRepTable[],2,0)</f>
        <v>South</v>
      </c>
      <c r="N5233" s="13">
        <f t="shared" si="83"/>
        <v>23.5</v>
      </c>
    </row>
    <row r="5234" spans="7:14" x14ac:dyDescent="0.25">
      <c r="G5234" s="3">
        <v>41469</v>
      </c>
      <c r="H5234" t="s">
        <v>66</v>
      </c>
      <c r="I5234" t="s">
        <v>33</v>
      </c>
      <c r="J5234">
        <v>0</v>
      </c>
      <c r="K5234">
        <v>3</v>
      </c>
      <c r="L5234" s="13">
        <f>VLOOKUP(I5234,FormProductsTable[],2,0)*(1-FormTransactionsTable[[#This Row],[Discount]])</f>
        <v>23.5</v>
      </c>
      <c r="M5234" s="14" t="str">
        <f>VLOOKUP(H5234,FormSalesRepTable[],2,0)</f>
        <v>West</v>
      </c>
      <c r="N5234" s="13">
        <f t="shared" si="83"/>
        <v>70.5</v>
      </c>
    </row>
    <row r="5235" spans="7:14" x14ac:dyDescent="0.25">
      <c r="G5235" s="3">
        <v>41977</v>
      </c>
      <c r="H5235" t="s">
        <v>94</v>
      </c>
      <c r="I5235" t="s">
        <v>27</v>
      </c>
      <c r="J5235">
        <v>2.5000000000000001E-2</v>
      </c>
      <c r="K5235">
        <v>2</v>
      </c>
      <c r="L5235" s="13">
        <f>VLOOKUP(I5235,FormProductsTable[],2,0)*(1-FormTransactionsTable[[#This Row],[Discount]])</f>
        <v>26.8125</v>
      </c>
      <c r="M5235" s="14" t="str">
        <f>VLOOKUP(H5235,FormSalesRepTable[],2,0)</f>
        <v>South</v>
      </c>
      <c r="N5235" s="13">
        <f t="shared" si="83"/>
        <v>53.63</v>
      </c>
    </row>
    <row r="5236" spans="7:14" x14ac:dyDescent="0.25">
      <c r="G5236" s="3">
        <v>41849</v>
      </c>
      <c r="H5236" t="s">
        <v>25</v>
      </c>
      <c r="I5236" t="s">
        <v>16</v>
      </c>
      <c r="J5236">
        <v>0.03</v>
      </c>
      <c r="K5236">
        <v>2</v>
      </c>
      <c r="L5236" s="13">
        <f>VLOOKUP(I5236,FormProductsTable[],2,0)*(1-FormTransactionsTable[[#This Row],[Discount]])</f>
        <v>19.351499999999998</v>
      </c>
      <c r="M5236" s="14" t="str">
        <f>VLOOKUP(H5236,FormSalesRepTable[],2,0)</f>
        <v>West</v>
      </c>
      <c r="N5236" s="13">
        <f t="shared" si="83"/>
        <v>38.700000000000003</v>
      </c>
    </row>
    <row r="5237" spans="7:14" x14ac:dyDescent="0.25">
      <c r="G5237" s="3">
        <v>41376</v>
      </c>
      <c r="H5237" t="s">
        <v>37</v>
      </c>
      <c r="I5237" t="s">
        <v>24</v>
      </c>
      <c r="J5237">
        <v>0.01</v>
      </c>
      <c r="K5237">
        <v>1</v>
      </c>
      <c r="L5237" s="13">
        <f>VLOOKUP(I5237,FormProductsTable[],2,0)*(1-FormTransactionsTable[[#This Row],[Discount]])</f>
        <v>33.659999999999997</v>
      </c>
      <c r="M5237" s="14" t="str">
        <f>VLOOKUP(H5237,FormSalesRepTable[],2,0)</f>
        <v>South</v>
      </c>
      <c r="N5237" s="13">
        <f t="shared" si="83"/>
        <v>33.659999999999997</v>
      </c>
    </row>
    <row r="5238" spans="7:14" x14ac:dyDescent="0.25">
      <c r="G5238" s="3">
        <v>41637</v>
      </c>
      <c r="H5238" t="s">
        <v>40</v>
      </c>
      <c r="I5238" t="s">
        <v>33</v>
      </c>
      <c r="J5238">
        <v>0.01</v>
      </c>
      <c r="K5238">
        <v>2</v>
      </c>
      <c r="L5238" s="13">
        <f>VLOOKUP(I5238,FormProductsTable[],2,0)*(1-FormTransactionsTable[[#This Row],[Discount]])</f>
        <v>23.265000000000001</v>
      </c>
      <c r="M5238" s="14" t="str">
        <f>VLOOKUP(H5238,FormSalesRepTable[],2,0)</f>
        <v>South</v>
      </c>
      <c r="N5238" s="13">
        <f t="shared" si="83"/>
        <v>46.53</v>
      </c>
    </row>
    <row r="5239" spans="7:14" x14ac:dyDescent="0.25">
      <c r="G5239" s="3">
        <v>41616</v>
      </c>
      <c r="H5239" t="s">
        <v>22</v>
      </c>
      <c r="I5239" t="s">
        <v>17</v>
      </c>
      <c r="J5239">
        <v>0.01</v>
      </c>
      <c r="K5239">
        <v>2</v>
      </c>
      <c r="L5239" s="13">
        <f>VLOOKUP(I5239,FormProductsTable[],2,0)*(1-FormTransactionsTable[[#This Row],[Discount]])</f>
        <v>22.720499999999998</v>
      </c>
      <c r="M5239" s="14" t="str">
        <f>VLOOKUP(H5239,FormSalesRepTable[],2,0)</f>
        <v>East</v>
      </c>
      <c r="N5239" s="13">
        <f t="shared" si="83"/>
        <v>45.44</v>
      </c>
    </row>
    <row r="5240" spans="7:14" x14ac:dyDescent="0.25">
      <c r="G5240" s="3">
        <v>42004</v>
      </c>
      <c r="H5240" t="s">
        <v>42</v>
      </c>
      <c r="I5240" t="s">
        <v>41</v>
      </c>
      <c r="J5240">
        <v>0.03</v>
      </c>
      <c r="K5240">
        <v>1</v>
      </c>
      <c r="L5240" s="13">
        <f>VLOOKUP(I5240,FormProductsTable[],2,0)*(1-FormTransactionsTable[[#This Row],[Discount]])</f>
        <v>18.43</v>
      </c>
      <c r="M5240" s="14" t="str">
        <f>VLOOKUP(H5240,FormSalesRepTable[],2,0)</f>
        <v>MidWest</v>
      </c>
      <c r="N5240" s="13">
        <f t="shared" si="83"/>
        <v>18.43</v>
      </c>
    </row>
    <row r="5241" spans="7:14" x14ac:dyDescent="0.25">
      <c r="G5241" s="3">
        <v>41401</v>
      </c>
      <c r="H5241" t="s">
        <v>51</v>
      </c>
      <c r="I5241" t="s">
        <v>24</v>
      </c>
      <c r="J5241">
        <v>0</v>
      </c>
      <c r="K5241">
        <v>21</v>
      </c>
      <c r="L5241" s="13">
        <f>VLOOKUP(I5241,FormProductsTable[],2,0)*(1-FormTransactionsTable[[#This Row],[Discount]])</f>
        <v>34</v>
      </c>
      <c r="M5241" s="14" t="str">
        <f>VLOOKUP(H5241,FormSalesRepTable[],2,0)</f>
        <v>South</v>
      </c>
      <c r="N5241" s="13">
        <f t="shared" si="83"/>
        <v>714</v>
      </c>
    </row>
    <row r="5242" spans="7:14" x14ac:dyDescent="0.25">
      <c r="G5242" s="3">
        <v>41988</v>
      </c>
      <c r="H5242" t="s">
        <v>94</v>
      </c>
      <c r="I5242" t="s">
        <v>17</v>
      </c>
      <c r="J5242">
        <v>0.03</v>
      </c>
      <c r="K5242">
        <v>3</v>
      </c>
      <c r="L5242" s="13">
        <f>VLOOKUP(I5242,FormProductsTable[],2,0)*(1-FormTransactionsTable[[#This Row],[Discount]])</f>
        <v>22.261499999999998</v>
      </c>
      <c r="M5242" s="14" t="str">
        <f>VLOOKUP(H5242,FormSalesRepTable[],2,0)</f>
        <v>South</v>
      </c>
      <c r="N5242" s="13">
        <f t="shared" si="83"/>
        <v>66.78</v>
      </c>
    </row>
    <row r="5243" spans="7:14" x14ac:dyDescent="0.25">
      <c r="G5243" s="3">
        <v>41914</v>
      </c>
      <c r="H5243" t="s">
        <v>89</v>
      </c>
      <c r="I5243" t="s">
        <v>12</v>
      </c>
      <c r="J5243">
        <v>0.02</v>
      </c>
      <c r="K5243">
        <v>1</v>
      </c>
      <c r="L5243" s="13">
        <f>VLOOKUP(I5243,FormProductsTable[],2,0)*(1-FormTransactionsTable[[#This Row],[Discount]])</f>
        <v>22.491</v>
      </c>
      <c r="M5243" s="14" t="str">
        <f>VLOOKUP(H5243,FormSalesRepTable[],2,0)</f>
        <v>West</v>
      </c>
      <c r="N5243" s="13">
        <f t="shared" si="83"/>
        <v>22.49</v>
      </c>
    </row>
    <row r="5244" spans="7:14" x14ac:dyDescent="0.25">
      <c r="G5244" s="3">
        <v>41599</v>
      </c>
      <c r="H5244" t="s">
        <v>84</v>
      </c>
      <c r="I5244" t="s">
        <v>17</v>
      </c>
      <c r="J5244">
        <v>0</v>
      </c>
      <c r="K5244">
        <v>3</v>
      </c>
      <c r="L5244" s="13">
        <f>VLOOKUP(I5244,FormProductsTable[],2,0)*(1-FormTransactionsTable[[#This Row],[Discount]])</f>
        <v>22.95</v>
      </c>
      <c r="M5244" s="14" t="str">
        <f>VLOOKUP(H5244,FormSalesRepTable[],2,0)</f>
        <v>West</v>
      </c>
      <c r="N5244" s="13">
        <f t="shared" si="83"/>
        <v>68.849999999999994</v>
      </c>
    </row>
    <row r="5245" spans="7:14" x14ac:dyDescent="0.25">
      <c r="G5245" s="3">
        <v>41632</v>
      </c>
      <c r="H5245" t="s">
        <v>40</v>
      </c>
      <c r="I5245" t="s">
        <v>36</v>
      </c>
      <c r="J5245">
        <v>0.03</v>
      </c>
      <c r="K5245">
        <v>3</v>
      </c>
      <c r="L5245" s="13">
        <f>VLOOKUP(I5245,FormProductsTable[],2,0)*(1-FormTransactionsTable[[#This Row],[Discount]])</f>
        <v>24.25</v>
      </c>
      <c r="M5245" s="14" t="str">
        <f>VLOOKUP(H5245,FormSalesRepTable[],2,0)</f>
        <v>South</v>
      </c>
      <c r="N5245" s="13">
        <f t="shared" si="83"/>
        <v>72.75</v>
      </c>
    </row>
    <row r="5246" spans="7:14" x14ac:dyDescent="0.25">
      <c r="G5246" s="3">
        <v>41533</v>
      </c>
      <c r="H5246" t="s">
        <v>39</v>
      </c>
      <c r="I5246" t="s">
        <v>30</v>
      </c>
      <c r="J5246">
        <v>0</v>
      </c>
      <c r="K5246">
        <v>2</v>
      </c>
      <c r="L5246" s="13">
        <f>VLOOKUP(I5246,FormProductsTable[],2,0)*(1-FormTransactionsTable[[#This Row],[Discount]])</f>
        <v>30</v>
      </c>
      <c r="M5246" s="14" t="str">
        <f>VLOOKUP(H5246,FormSalesRepTable[],2,0)</f>
        <v>East</v>
      </c>
      <c r="N5246" s="13">
        <f t="shared" si="83"/>
        <v>60</v>
      </c>
    </row>
    <row r="5247" spans="7:14" x14ac:dyDescent="0.25">
      <c r="G5247" s="3">
        <v>41633</v>
      </c>
      <c r="H5247" t="s">
        <v>70</v>
      </c>
      <c r="I5247" t="s">
        <v>41</v>
      </c>
      <c r="J5247">
        <v>1.4999999999999999E-2</v>
      </c>
      <c r="K5247">
        <v>2</v>
      </c>
      <c r="L5247" s="13">
        <f>VLOOKUP(I5247,FormProductsTable[],2,0)*(1-FormTransactionsTable[[#This Row],[Discount]])</f>
        <v>18.715</v>
      </c>
      <c r="M5247" s="14" t="str">
        <f>VLOOKUP(H5247,FormSalesRepTable[],2,0)</f>
        <v>MidWest</v>
      </c>
      <c r="N5247" s="13">
        <f t="shared" si="83"/>
        <v>37.43</v>
      </c>
    </row>
    <row r="5248" spans="7:14" x14ac:dyDescent="0.25">
      <c r="G5248" s="3">
        <v>41595</v>
      </c>
      <c r="H5248" t="s">
        <v>53</v>
      </c>
      <c r="I5248" t="s">
        <v>33</v>
      </c>
      <c r="J5248">
        <v>0</v>
      </c>
      <c r="K5248">
        <v>4</v>
      </c>
      <c r="L5248" s="13">
        <f>VLOOKUP(I5248,FormProductsTable[],2,0)*(1-FormTransactionsTable[[#This Row],[Discount]])</f>
        <v>23.5</v>
      </c>
      <c r="M5248" s="14" t="str">
        <f>VLOOKUP(H5248,FormSalesRepTable[],2,0)</f>
        <v>East</v>
      </c>
      <c r="N5248" s="13">
        <f t="shared" si="83"/>
        <v>94</v>
      </c>
    </row>
    <row r="5249" spans="7:14" x14ac:dyDescent="0.25">
      <c r="G5249" s="3">
        <v>41625</v>
      </c>
      <c r="H5249" t="s">
        <v>28</v>
      </c>
      <c r="I5249" t="s">
        <v>24</v>
      </c>
      <c r="J5249">
        <v>0</v>
      </c>
      <c r="K5249">
        <v>3</v>
      </c>
      <c r="L5249" s="13">
        <f>VLOOKUP(I5249,FormProductsTable[],2,0)*(1-FormTransactionsTable[[#This Row],[Discount]])</f>
        <v>34</v>
      </c>
      <c r="M5249" s="14" t="str">
        <f>VLOOKUP(H5249,FormSalesRepTable[],2,0)</f>
        <v>MidWest</v>
      </c>
      <c r="N5249" s="13">
        <f t="shared" si="83"/>
        <v>102</v>
      </c>
    </row>
    <row r="5250" spans="7:14" x14ac:dyDescent="0.25">
      <c r="G5250" s="3">
        <v>41630</v>
      </c>
      <c r="H5250" t="s">
        <v>58</v>
      </c>
      <c r="I5250" t="s">
        <v>36</v>
      </c>
      <c r="J5250">
        <v>0.02</v>
      </c>
      <c r="K5250">
        <v>4</v>
      </c>
      <c r="L5250" s="13">
        <f>VLOOKUP(I5250,FormProductsTable[],2,0)*(1-FormTransactionsTable[[#This Row],[Discount]])</f>
        <v>24.5</v>
      </c>
      <c r="M5250" s="14" t="str">
        <f>VLOOKUP(H5250,FormSalesRepTable[],2,0)</f>
        <v>East</v>
      </c>
      <c r="N5250" s="13">
        <f t="shared" si="83"/>
        <v>98</v>
      </c>
    </row>
    <row r="5251" spans="7:14" x14ac:dyDescent="0.25">
      <c r="G5251" s="3">
        <v>41595</v>
      </c>
      <c r="H5251" t="s">
        <v>91</v>
      </c>
      <c r="I5251" t="s">
        <v>7</v>
      </c>
      <c r="J5251">
        <v>0</v>
      </c>
      <c r="K5251">
        <v>3</v>
      </c>
      <c r="L5251" s="13">
        <f>VLOOKUP(I5251,FormProductsTable[],2,0)*(1-FormTransactionsTable[[#This Row],[Discount]])</f>
        <v>21</v>
      </c>
      <c r="M5251" s="14" t="str">
        <f>VLOOKUP(H5251,FormSalesRepTable[],2,0)</f>
        <v>West</v>
      </c>
      <c r="N5251" s="13">
        <f t="shared" ref="N5251:N5314" si="84">ROUND(L5251*K5251,2)</f>
        <v>63</v>
      </c>
    </row>
    <row r="5252" spans="7:14" x14ac:dyDescent="0.25">
      <c r="G5252" s="3">
        <v>41600</v>
      </c>
      <c r="H5252" t="s">
        <v>55</v>
      </c>
      <c r="I5252" t="s">
        <v>16</v>
      </c>
      <c r="J5252">
        <v>0.01</v>
      </c>
      <c r="K5252">
        <v>2</v>
      </c>
      <c r="L5252" s="13">
        <f>VLOOKUP(I5252,FormProductsTable[],2,0)*(1-FormTransactionsTable[[#This Row],[Discount]])</f>
        <v>19.750499999999999</v>
      </c>
      <c r="M5252" s="14" t="str">
        <f>VLOOKUP(H5252,FormSalesRepTable[],2,0)</f>
        <v>West</v>
      </c>
      <c r="N5252" s="13">
        <f t="shared" si="84"/>
        <v>39.5</v>
      </c>
    </row>
    <row r="5253" spans="7:14" x14ac:dyDescent="0.25">
      <c r="G5253" s="3">
        <v>41436</v>
      </c>
      <c r="H5253" t="s">
        <v>69</v>
      </c>
      <c r="I5253" t="s">
        <v>16</v>
      </c>
      <c r="J5253">
        <v>0.03</v>
      </c>
      <c r="K5253">
        <v>1</v>
      </c>
      <c r="L5253" s="13">
        <f>VLOOKUP(I5253,FormProductsTable[],2,0)*(1-FormTransactionsTable[[#This Row],[Discount]])</f>
        <v>19.351499999999998</v>
      </c>
      <c r="M5253" s="14" t="str">
        <f>VLOOKUP(H5253,FormSalesRepTable[],2,0)</f>
        <v>West</v>
      </c>
      <c r="N5253" s="13">
        <f t="shared" si="84"/>
        <v>19.350000000000001</v>
      </c>
    </row>
    <row r="5254" spans="7:14" x14ac:dyDescent="0.25">
      <c r="G5254" s="3">
        <v>41627</v>
      </c>
      <c r="H5254" t="s">
        <v>50</v>
      </c>
      <c r="I5254" t="s">
        <v>27</v>
      </c>
      <c r="J5254">
        <v>0.02</v>
      </c>
      <c r="K5254">
        <v>18</v>
      </c>
      <c r="L5254" s="13">
        <f>VLOOKUP(I5254,FormProductsTable[],2,0)*(1-FormTransactionsTable[[#This Row],[Discount]])</f>
        <v>26.95</v>
      </c>
      <c r="M5254" s="14" t="str">
        <f>VLOOKUP(H5254,FormSalesRepTable[],2,0)</f>
        <v>West</v>
      </c>
      <c r="N5254" s="13">
        <f t="shared" si="84"/>
        <v>485.1</v>
      </c>
    </row>
    <row r="5255" spans="7:14" x14ac:dyDescent="0.25">
      <c r="G5255" s="3">
        <v>41661</v>
      </c>
      <c r="H5255" t="s">
        <v>78</v>
      </c>
      <c r="I5255" t="s">
        <v>33</v>
      </c>
      <c r="J5255">
        <v>0.01</v>
      </c>
      <c r="K5255">
        <v>1</v>
      </c>
      <c r="L5255" s="13">
        <f>VLOOKUP(I5255,FormProductsTable[],2,0)*(1-FormTransactionsTable[[#This Row],[Discount]])</f>
        <v>23.265000000000001</v>
      </c>
      <c r="M5255" s="14" t="str">
        <f>VLOOKUP(H5255,FormSalesRepTable[],2,0)</f>
        <v>South</v>
      </c>
      <c r="N5255" s="13">
        <f t="shared" si="84"/>
        <v>23.27</v>
      </c>
    </row>
    <row r="5256" spans="7:14" x14ac:dyDescent="0.25">
      <c r="G5256" s="3">
        <v>41812</v>
      </c>
      <c r="H5256" t="s">
        <v>94</v>
      </c>
      <c r="I5256" t="s">
        <v>27</v>
      </c>
      <c r="J5256">
        <v>0</v>
      </c>
      <c r="K5256">
        <v>3</v>
      </c>
      <c r="L5256" s="13">
        <f>VLOOKUP(I5256,FormProductsTable[],2,0)*(1-FormTransactionsTable[[#This Row],[Discount]])</f>
        <v>27.5</v>
      </c>
      <c r="M5256" s="14" t="str">
        <f>VLOOKUP(H5256,FormSalesRepTable[],2,0)</f>
        <v>South</v>
      </c>
      <c r="N5256" s="13">
        <f t="shared" si="84"/>
        <v>82.5</v>
      </c>
    </row>
    <row r="5257" spans="7:14" x14ac:dyDescent="0.25">
      <c r="G5257" s="3">
        <v>41604</v>
      </c>
      <c r="H5257" t="s">
        <v>90</v>
      </c>
      <c r="I5257" t="s">
        <v>21</v>
      </c>
      <c r="J5257">
        <v>0</v>
      </c>
      <c r="K5257">
        <v>2</v>
      </c>
      <c r="L5257" s="13">
        <f>VLOOKUP(I5257,FormProductsTable[],2,0)*(1-FormTransactionsTable[[#This Row],[Discount]])</f>
        <v>25</v>
      </c>
      <c r="M5257" s="14" t="str">
        <f>VLOOKUP(H5257,FormSalesRepTable[],2,0)</f>
        <v>East</v>
      </c>
      <c r="N5257" s="13">
        <f t="shared" si="84"/>
        <v>50</v>
      </c>
    </row>
    <row r="5258" spans="7:14" x14ac:dyDescent="0.25">
      <c r="G5258" s="3">
        <v>41945</v>
      </c>
      <c r="H5258" t="s">
        <v>69</v>
      </c>
      <c r="I5258" t="s">
        <v>36</v>
      </c>
      <c r="J5258">
        <v>1.4999999999999999E-2</v>
      </c>
      <c r="K5258">
        <v>2</v>
      </c>
      <c r="L5258" s="13">
        <f>VLOOKUP(I5258,FormProductsTable[],2,0)*(1-FormTransactionsTable[[#This Row],[Discount]])</f>
        <v>24.625</v>
      </c>
      <c r="M5258" s="14" t="str">
        <f>VLOOKUP(H5258,FormSalesRepTable[],2,0)</f>
        <v>West</v>
      </c>
      <c r="N5258" s="13">
        <f t="shared" si="84"/>
        <v>49.25</v>
      </c>
    </row>
    <row r="5259" spans="7:14" x14ac:dyDescent="0.25">
      <c r="G5259" s="3">
        <v>41602</v>
      </c>
      <c r="H5259" t="s">
        <v>52</v>
      </c>
      <c r="I5259" t="s">
        <v>24</v>
      </c>
      <c r="J5259">
        <v>0</v>
      </c>
      <c r="K5259">
        <v>1</v>
      </c>
      <c r="L5259" s="13">
        <f>VLOOKUP(I5259,FormProductsTable[],2,0)*(1-FormTransactionsTable[[#This Row],[Discount]])</f>
        <v>34</v>
      </c>
      <c r="M5259" s="14" t="str">
        <f>VLOOKUP(H5259,FormSalesRepTable[],2,0)</f>
        <v>West</v>
      </c>
      <c r="N5259" s="13">
        <f t="shared" si="84"/>
        <v>34</v>
      </c>
    </row>
    <row r="5260" spans="7:14" x14ac:dyDescent="0.25">
      <c r="G5260" s="3">
        <v>41951</v>
      </c>
      <c r="H5260" t="s">
        <v>69</v>
      </c>
      <c r="I5260" t="s">
        <v>21</v>
      </c>
      <c r="J5260">
        <v>0</v>
      </c>
      <c r="K5260">
        <v>2</v>
      </c>
      <c r="L5260" s="13">
        <f>VLOOKUP(I5260,FormProductsTable[],2,0)*(1-FormTransactionsTable[[#This Row],[Discount]])</f>
        <v>25</v>
      </c>
      <c r="M5260" s="14" t="str">
        <f>VLOOKUP(H5260,FormSalesRepTable[],2,0)</f>
        <v>West</v>
      </c>
      <c r="N5260" s="13">
        <f t="shared" si="84"/>
        <v>50</v>
      </c>
    </row>
    <row r="5261" spans="7:14" x14ac:dyDescent="0.25">
      <c r="G5261" s="3">
        <v>41616</v>
      </c>
      <c r="H5261" t="s">
        <v>40</v>
      </c>
      <c r="I5261" t="s">
        <v>17</v>
      </c>
      <c r="J5261">
        <v>0</v>
      </c>
      <c r="K5261">
        <v>22</v>
      </c>
      <c r="L5261" s="13">
        <f>VLOOKUP(I5261,FormProductsTable[],2,0)*(1-FormTransactionsTable[[#This Row],[Discount]])</f>
        <v>22.95</v>
      </c>
      <c r="M5261" s="14" t="str">
        <f>VLOOKUP(H5261,FormSalesRepTable[],2,0)</f>
        <v>South</v>
      </c>
      <c r="N5261" s="13">
        <f t="shared" si="84"/>
        <v>504.9</v>
      </c>
    </row>
    <row r="5262" spans="7:14" x14ac:dyDescent="0.25">
      <c r="G5262" s="3">
        <v>41615</v>
      </c>
      <c r="H5262" t="s">
        <v>43</v>
      </c>
      <c r="I5262" t="s">
        <v>36</v>
      </c>
      <c r="J5262">
        <v>0</v>
      </c>
      <c r="K5262">
        <v>2</v>
      </c>
      <c r="L5262" s="13">
        <f>VLOOKUP(I5262,FormProductsTable[],2,0)*(1-FormTransactionsTable[[#This Row],[Discount]])</f>
        <v>25</v>
      </c>
      <c r="M5262" s="14" t="str">
        <f>VLOOKUP(H5262,FormSalesRepTable[],2,0)</f>
        <v>MidWest</v>
      </c>
      <c r="N5262" s="13">
        <f t="shared" si="84"/>
        <v>50</v>
      </c>
    </row>
    <row r="5263" spans="7:14" x14ac:dyDescent="0.25">
      <c r="G5263" s="3">
        <v>41609</v>
      </c>
      <c r="H5263" t="s">
        <v>78</v>
      </c>
      <c r="I5263" t="s">
        <v>16</v>
      </c>
      <c r="J5263">
        <v>0</v>
      </c>
      <c r="K5263">
        <v>2</v>
      </c>
      <c r="L5263" s="13">
        <f>VLOOKUP(I5263,FormProductsTable[],2,0)*(1-FormTransactionsTable[[#This Row],[Discount]])</f>
        <v>19.95</v>
      </c>
      <c r="M5263" s="14" t="str">
        <f>VLOOKUP(H5263,FormSalesRepTable[],2,0)</f>
        <v>South</v>
      </c>
      <c r="N5263" s="13">
        <f t="shared" si="84"/>
        <v>39.9</v>
      </c>
    </row>
    <row r="5264" spans="7:14" x14ac:dyDescent="0.25">
      <c r="G5264" s="3">
        <v>41604</v>
      </c>
      <c r="H5264" t="s">
        <v>35</v>
      </c>
      <c r="I5264" t="s">
        <v>24</v>
      </c>
      <c r="J5264">
        <v>0</v>
      </c>
      <c r="K5264">
        <v>1</v>
      </c>
      <c r="L5264" s="13">
        <f>VLOOKUP(I5264,FormProductsTable[],2,0)*(1-FormTransactionsTable[[#This Row],[Discount]])</f>
        <v>34</v>
      </c>
      <c r="M5264" s="14" t="str">
        <f>VLOOKUP(H5264,FormSalesRepTable[],2,0)</f>
        <v>West</v>
      </c>
      <c r="N5264" s="13">
        <f t="shared" si="84"/>
        <v>34</v>
      </c>
    </row>
    <row r="5265" spans="7:14" x14ac:dyDescent="0.25">
      <c r="G5265" s="3">
        <v>41958</v>
      </c>
      <c r="H5265" t="s">
        <v>23</v>
      </c>
      <c r="I5265" t="s">
        <v>36</v>
      </c>
      <c r="J5265">
        <v>0</v>
      </c>
      <c r="K5265">
        <v>2</v>
      </c>
      <c r="L5265" s="13">
        <f>VLOOKUP(I5265,FormProductsTable[],2,0)*(1-FormTransactionsTable[[#This Row],[Discount]])</f>
        <v>25</v>
      </c>
      <c r="M5265" s="14" t="str">
        <f>VLOOKUP(H5265,FormSalesRepTable[],2,0)</f>
        <v>MidWest</v>
      </c>
      <c r="N5265" s="13">
        <f t="shared" si="84"/>
        <v>50</v>
      </c>
    </row>
    <row r="5266" spans="7:14" x14ac:dyDescent="0.25">
      <c r="G5266" s="3">
        <v>42000</v>
      </c>
      <c r="H5266" t="s">
        <v>35</v>
      </c>
      <c r="I5266" t="s">
        <v>12</v>
      </c>
      <c r="J5266">
        <v>0</v>
      </c>
      <c r="K5266">
        <v>1</v>
      </c>
      <c r="L5266" s="13">
        <f>VLOOKUP(I5266,FormProductsTable[],2,0)*(1-FormTransactionsTable[[#This Row],[Discount]])</f>
        <v>22.95</v>
      </c>
      <c r="M5266" s="14" t="str">
        <f>VLOOKUP(H5266,FormSalesRepTable[],2,0)</f>
        <v>West</v>
      </c>
      <c r="N5266" s="13">
        <f t="shared" si="84"/>
        <v>22.95</v>
      </c>
    </row>
    <row r="5267" spans="7:14" x14ac:dyDescent="0.25">
      <c r="G5267" s="3">
        <v>41989</v>
      </c>
      <c r="H5267" t="s">
        <v>68</v>
      </c>
      <c r="I5267" t="s">
        <v>16</v>
      </c>
      <c r="J5267">
        <v>0</v>
      </c>
      <c r="K5267">
        <v>1</v>
      </c>
      <c r="L5267" s="13">
        <f>VLOOKUP(I5267,FormProductsTable[],2,0)*(1-FormTransactionsTable[[#This Row],[Discount]])</f>
        <v>19.95</v>
      </c>
      <c r="M5267" s="14" t="str">
        <f>VLOOKUP(H5267,FormSalesRepTable[],2,0)</f>
        <v>MidWest</v>
      </c>
      <c r="N5267" s="13">
        <f t="shared" si="84"/>
        <v>19.95</v>
      </c>
    </row>
    <row r="5268" spans="7:14" x14ac:dyDescent="0.25">
      <c r="G5268" s="3">
        <v>41932</v>
      </c>
      <c r="H5268" t="s">
        <v>75</v>
      </c>
      <c r="I5268" t="s">
        <v>30</v>
      </c>
      <c r="J5268">
        <v>0</v>
      </c>
      <c r="K5268">
        <v>1</v>
      </c>
      <c r="L5268" s="13">
        <f>VLOOKUP(I5268,FormProductsTable[],2,0)*(1-FormTransactionsTable[[#This Row],[Discount]])</f>
        <v>30</v>
      </c>
      <c r="M5268" s="14" t="str">
        <f>VLOOKUP(H5268,FormSalesRepTable[],2,0)</f>
        <v>MidWest</v>
      </c>
      <c r="N5268" s="13">
        <f t="shared" si="84"/>
        <v>30</v>
      </c>
    </row>
    <row r="5269" spans="7:14" x14ac:dyDescent="0.25">
      <c r="G5269" s="3">
        <v>41325</v>
      </c>
      <c r="H5269" t="s">
        <v>40</v>
      </c>
      <c r="I5269" t="s">
        <v>36</v>
      </c>
      <c r="J5269">
        <v>0.02</v>
      </c>
      <c r="K5269">
        <v>3</v>
      </c>
      <c r="L5269" s="13">
        <f>VLOOKUP(I5269,FormProductsTable[],2,0)*(1-FormTransactionsTable[[#This Row],[Discount]])</f>
        <v>24.5</v>
      </c>
      <c r="M5269" s="14" t="str">
        <f>VLOOKUP(H5269,FormSalesRepTable[],2,0)</f>
        <v>South</v>
      </c>
      <c r="N5269" s="13">
        <f t="shared" si="84"/>
        <v>73.5</v>
      </c>
    </row>
    <row r="5270" spans="7:14" x14ac:dyDescent="0.25">
      <c r="G5270" s="3">
        <v>41980</v>
      </c>
      <c r="H5270" t="s">
        <v>64</v>
      </c>
      <c r="I5270" t="s">
        <v>36</v>
      </c>
      <c r="J5270">
        <v>0</v>
      </c>
      <c r="K5270">
        <v>1</v>
      </c>
      <c r="L5270" s="13">
        <f>VLOOKUP(I5270,FormProductsTable[],2,0)*(1-FormTransactionsTable[[#This Row],[Discount]])</f>
        <v>25</v>
      </c>
      <c r="M5270" s="14" t="str">
        <f>VLOOKUP(H5270,FormSalesRepTable[],2,0)</f>
        <v>West</v>
      </c>
      <c r="N5270" s="13">
        <f t="shared" si="84"/>
        <v>25</v>
      </c>
    </row>
    <row r="5271" spans="7:14" x14ac:dyDescent="0.25">
      <c r="G5271" s="3">
        <v>41601</v>
      </c>
      <c r="H5271" t="s">
        <v>29</v>
      </c>
      <c r="I5271" t="s">
        <v>36</v>
      </c>
      <c r="J5271">
        <v>0</v>
      </c>
      <c r="K5271">
        <v>2</v>
      </c>
      <c r="L5271" s="13">
        <f>VLOOKUP(I5271,FormProductsTable[],2,0)*(1-FormTransactionsTable[[#This Row],[Discount]])</f>
        <v>25</v>
      </c>
      <c r="M5271" s="14" t="str">
        <f>VLOOKUP(H5271,FormSalesRepTable[],2,0)</f>
        <v>East</v>
      </c>
      <c r="N5271" s="13">
        <f t="shared" si="84"/>
        <v>50</v>
      </c>
    </row>
    <row r="5272" spans="7:14" x14ac:dyDescent="0.25">
      <c r="G5272" s="3">
        <v>41436</v>
      </c>
      <c r="H5272" t="s">
        <v>82</v>
      </c>
      <c r="I5272" t="s">
        <v>17</v>
      </c>
      <c r="J5272">
        <v>0</v>
      </c>
      <c r="K5272">
        <v>3</v>
      </c>
      <c r="L5272" s="13">
        <f>VLOOKUP(I5272,FormProductsTable[],2,0)*(1-FormTransactionsTable[[#This Row],[Discount]])</f>
        <v>22.95</v>
      </c>
      <c r="M5272" s="14" t="str">
        <f>VLOOKUP(H5272,FormSalesRepTable[],2,0)</f>
        <v>South</v>
      </c>
      <c r="N5272" s="13">
        <f t="shared" si="84"/>
        <v>68.849999999999994</v>
      </c>
    </row>
    <row r="5273" spans="7:14" x14ac:dyDescent="0.25">
      <c r="G5273" s="3">
        <v>41586</v>
      </c>
      <c r="H5273" t="s">
        <v>87</v>
      </c>
      <c r="I5273" t="s">
        <v>33</v>
      </c>
      <c r="J5273">
        <v>2.5000000000000001E-2</v>
      </c>
      <c r="K5273">
        <v>1</v>
      </c>
      <c r="L5273" s="13">
        <f>VLOOKUP(I5273,FormProductsTable[],2,0)*(1-FormTransactionsTable[[#This Row],[Discount]])</f>
        <v>22.912499999999998</v>
      </c>
      <c r="M5273" s="14" t="str">
        <f>VLOOKUP(H5273,FormSalesRepTable[],2,0)</f>
        <v>MidWest</v>
      </c>
      <c r="N5273" s="13">
        <f t="shared" si="84"/>
        <v>22.91</v>
      </c>
    </row>
    <row r="5274" spans="7:14" x14ac:dyDescent="0.25">
      <c r="G5274" s="3">
        <v>41586</v>
      </c>
      <c r="H5274" t="s">
        <v>72</v>
      </c>
      <c r="I5274" t="s">
        <v>30</v>
      </c>
      <c r="J5274">
        <v>0</v>
      </c>
      <c r="K5274">
        <v>3</v>
      </c>
      <c r="L5274" s="13">
        <f>VLOOKUP(I5274,FormProductsTable[],2,0)*(1-FormTransactionsTable[[#This Row],[Discount]])</f>
        <v>30</v>
      </c>
      <c r="M5274" s="14" t="str">
        <f>VLOOKUP(H5274,FormSalesRepTable[],2,0)</f>
        <v>West</v>
      </c>
      <c r="N5274" s="13">
        <f t="shared" si="84"/>
        <v>90</v>
      </c>
    </row>
    <row r="5275" spans="7:14" x14ac:dyDescent="0.25">
      <c r="G5275" s="3">
        <v>41623</v>
      </c>
      <c r="H5275" t="s">
        <v>65</v>
      </c>
      <c r="I5275" t="s">
        <v>17</v>
      </c>
      <c r="J5275">
        <v>0.02</v>
      </c>
      <c r="K5275">
        <v>3</v>
      </c>
      <c r="L5275" s="13">
        <f>VLOOKUP(I5275,FormProductsTable[],2,0)*(1-FormTransactionsTable[[#This Row],[Discount]])</f>
        <v>22.491</v>
      </c>
      <c r="M5275" s="14" t="str">
        <f>VLOOKUP(H5275,FormSalesRepTable[],2,0)</f>
        <v>MidWest</v>
      </c>
      <c r="N5275" s="13">
        <f t="shared" si="84"/>
        <v>67.47</v>
      </c>
    </row>
    <row r="5276" spans="7:14" x14ac:dyDescent="0.25">
      <c r="G5276" s="3">
        <v>42002</v>
      </c>
      <c r="H5276" t="s">
        <v>28</v>
      </c>
      <c r="I5276" t="s">
        <v>17</v>
      </c>
      <c r="J5276">
        <v>2.5000000000000001E-2</v>
      </c>
      <c r="K5276">
        <v>1</v>
      </c>
      <c r="L5276" s="13">
        <f>VLOOKUP(I5276,FormProductsTable[],2,0)*(1-FormTransactionsTable[[#This Row],[Discount]])</f>
        <v>22.376249999999999</v>
      </c>
      <c r="M5276" s="14" t="str">
        <f>VLOOKUP(H5276,FormSalesRepTable[],2,0)</f>
        <v>MidWest</v>
      </c>
      <c r="N5276" s="13">
        <f t="shared" si="84"/>
        <v>22.38</v>
      </c>
    </row>
    <row r="5277" spans="7:14" x14ac:dyDescent="0.25">
      <c r="G5277" s="3">
        <v>41594</v>
      </c>
      <c r="H5277" t="s">
        <v>63</v>
      </c>
      <c r="I5277" t="s">
        <v>12</v>
      </c>
      <c r="J5277">
        <v>0</v>
      </c>
      <c r="K5277">
        <v>2</v>
      </c>
      <c r="L5277" s="13">
        <f>VLOOKUP(I5277,FormProductsTable[],2,0)*(1-FormTransactionsTable[[#This Row],[Discount]])</f>
        <v>22.95</v>
      </c>
      <c r="M5277" s="14" t="str">
        <f>VLOOKUP(H5277,FormSalesRepTable[],2,0)</f>
        <v>MidWest</v>
      </c>
      <c r="N5277" s="13">
        <f t="shared" si="84"/>
        <v>45.9</v>
      </c>
    </row>
    <row r="5278" spans="7:14" x14ac:dyDescent="0.25">
      <c r="G5278" s="3">
        <v>41982</v>
      </c>
      <c r="H5278" t="s">
        <v>62</v>
      </c>
      <c r="I5278" t="s">
        <v>36</v>
      </c>
      <c r="J5278">
        <v>0</v>
      </c>
      <c r="K5278">
        <v>1</v>
      </c>
      <c r="L5278" s="13">
        <f>VLOOKUP(I5278,FormProductsTable[],2,0)*(1-FormTransactionsTable[[#This Row],[Discount]])</f>
        <v>25</v>
      </c>
      <c r="M5278" s="14" t="str">
        <f>VLOOKUP(H5278,FormSalesRepTable[],2,0)</f>
        <v>MidWest</v>
      </c>
      <c r="N5278" s="13">
        <f t="shared" si="84"/>
        <v>25</v>
      </c>
    </row>
    <row r="5279" spans="7:14" x14ac:dyDescent="0.25">
      <c r="G5279" s="3">
        <v>41929</v>
      </c>
      <c r="H5279" t="s">
        <v>62</v>
      </c>
      <c r="I5279" t="s">
        <v>30</v>
      </c>
      <c r="J5279">
        <v>0.03</v>
      </c>
      <c r="K5279">
        <v>25</v>
      </c>
      <c r="L5279" s="13">
        <f>VLOOKUP(I5279,FormProductsTable[],2,0)*(1-FormTransactionsTable[[#This Row],[Discount]])</f>
        <v>29.099999999999998</v>
      </c>
      <c r="M5279" s="14" t="str">
        <f>VLOOKUP(H5279,FormSalesRepTable[],2,0)</f>
        <v>MidWest</v>
      </c>
      <c r="N5279" s="13">
        <f t="shared" si="84"/>
        <v>727.5</v>
      </c>
    </row>
    <row r="5280" spans="7:14" x14ac:dyDescent="0.25">
      <c r="G5280" s="3">
        <v>41593</v>
      </c>
      <c r="H5280" t="s">
        <v>22</v>
      </c>
      <c r="I5280" t="s">
        <v>16</v>
      </c>
      <c r="J5280">
        <v>2.5000000000000001E-2</v>
      </c>
      <c r="K5280">
        <v>1</v>
      </c>
      <c r="L5280" s="13">
        <f>VLOOKUP(I5280,FormProductsTable[],2,0)*(1-FormTransactionsTable[[#This Row],[Discount]])</f>
        <v>19.451249999999998</v>
      </c>
      <c r="M5280" s="14" t="str">
        <f>VLOOKUP(H5280,FormSalesRepTable[],2,0)</f>
        <v>East</v>
      </c>
      <c r="N5280" s="13">
        <f t="shared" si="84"/>
        <v>19.45</v>
      </c>
    </row>
    <row r="5281" spans="7:14" x14ac:dyDescent="0.25">
      <c r="G5281" s="3">
        <v>41986</v>
      </c>
      <c r="H5281" t="s">
        <v>81</v>
      </c>
      <c r="I5281" t="s">
        <v>16</v>
      </c>
      <c r="J5281">
        <v>0</v>
      </c>
      <c r="K5281">
        <v>3</v>
      </c>
      <c r="L5281" s="13">
        <f>VLOOKUP(I5281,FormProductsTable[],2,0)*(1-FormTransactionsTable[[#This Row],[Discount]])</f>
        <v>19.95</v>
      </c>
      <c r="M5281" s="14" t="str">
        <f>VLOOKUP(H5281,FormSalesRepTable[],2,0)</f>
        <v>West</v>
      </c>
      <c r="N5281" s="13">
        <f t="shared" si="84"/>
        <v>59.85</v>
      </c>
    </row>
    <row r="5282" spans="7:14" x14ac:dyDescent="0.25">
      <c r="G5282" s="3">
        <v>41436</v>
      </c>
      <c r="H5282" t="s">
        <v>91</v>
      </c>
      <c r="I5282" t="s">
        <v>36</v>
      </c>
      <c r="J5282">
        <v>1.4999999999999999E-2</v>
      </c>
      <c r="K5282">
        <v>3</v>
      </c>
      <c r="L5282" s="13">
        <f>VLOOKUP(I5282,FormProductsTable[],2,0)*(1-FormTransactionsTable[[#This Row],[Discount]])</f>
        <v>24.625</v>
      </c>
      <c r="M5282" s="14" t="str">
        <f>VLOOKUP(H5282,FormSalesRepTable[],2,0)</f>
        <v>West</v>
      </c>
      <c r="N5282" s="13">
        <f t="shared" si="84"/>
        <v>73.88</v>
      </c>
    </row>
    <row r="5283" spans="7:14" x14ac:dyDescent="0.25">
      <c r="G5283" s="3">
        <v>41621</v>
      </c>
      <c r="H5283" t="s">
        <v>89</v>
      </c>
      <c r="I5283" t="s">
        <v>24</v>
      </c>
      <c r="J5283">
        <v>0</v>
      </c>
      <c r="K5283">
        <v>18</v>
      </c>
      <c r="L5283" s="13">
        <f>VLOOKUP(I5283,FormProductsTable[],2,0)*(1-FormTransactionsTable[[#This Row],[Discount]])</f>
        <v>34</v>
      </c>
      <c r="M5283" s="14" t="str">
        <f>VLOOKUP(H5283,FormSalesRepTable[],2,0)</f>
        <v>West</v>
      </c>
      <c r="N5283" s="13">
        <f t="shared" si="84"/>
        <v>612</v>
      </c>
    </row>
    <row r="5284" spans="7:14" x14ac:dyDescent="0.25">
      <c r="G5284" s="3">
        <v>42001</v>
      </c>
      <c r="H5284" t="s">
        <v>40</v>
      </c>
      <c r="I5284" t="s">
        <v>36</v>
      </c>
      <c r="J5284">
        <v>0</v>
      </c>
      <c r="K5284">
        <v>1</v>
      </c>
      <c r="L5284" s="13">
        <f>VLOOKUP(I5284,FormProductsTable[],2,0)*(1-FormTransactionsTable[[#This Row],[Discount]])</f>
        <v>25</v>
      </c>
      <c r="M5284" s="14" t="str">
        <f>VLOOKUP(H5284,FormSalesRepTable[],2,0)</f>
        <v>South</v>
      </c>
      <c r="N5284" s="13">
        <f t="shared" si="84"/>
        <v>25</v>
      </c>
    </row>
    <row r="5285" spans="7:14" x14ac:dyDescent="0.25">
      <c r="G5285" s="3">
        <v>41611</v>
      </c>
      <c r="H5285" t="s">
        <v>15</v>
      </c>
      <c r="I5285" t="s">
        <v>21</v>
      </c>
      <c r="J5285">
        <v>0</v>
      </c>
      <c r="K5285">
        <v>1</v>
      </c>
      <c r="L5285" s="13">
        <f>VLOOKUP(I5285,FormProductsTable[],2,0)*(1-FormTransactionsTable[[#This Row],[Discount]])</f>
        <v>25</v>
      </c>
      <c r="M5285" s="14" t="str">
        <f>VLOOKUP(H5285,FormSalesRepTable[],2,0)</f>
        <v>MidWest</v>
      </c>
      <c r="N5285" s="13">
        <f t="shared" si="84"/>
        <v>25</v>
      </c>
    </row>
    <row r="5286" spans="7:14" x14ac:dyDescent="0.25">
      <c r="G5286" s="3">
        <v>41316</v>
      </c>
      <c r="H5286" t="s">
        <v>78</v>
      </c>
      <c r="I5286" t="s">
        <v>16</v>
      </c>
      <c r="J5286">
        <v>2.5000000000000001E-2</v>
      </c>
      <c r="K5286">
        <v>4</v>
      </c>
      <c r="L5286" s="13">
        <f>VLOOKUP(I5286,FormProductsTable[],2,0)*(1-FormTransactionsTable[[#This Row],[Discount]])</f>
        <v>19.451249999999998</v>
      </c>
      <c r="M5286" s="14" t="str">
        <f>VLOOKUP(H5286,FormSalesRepTable[],2,0)</f>
        <v>South</v>
      </c>
      <c r="N5286" s="13">
        <f t="shared" si="84"/>
        <v>77.81</v>
      </c>
    </row>
    <row r="5287" spans="7:14" x14ac:dyDescent="0.25">
      <c r="G5287" s="3">
        <v>41962</v>
      </c>
      <c r="H5287" t="s">
        <v>43</v>
      </c>
      <c r="I5287" t="s">
        <v>12</v>
      </c>
      <c r="J5287">
        <v>0.01</v>
      </c>
      <c r="K5287">
        <v>3</v>
      </c>
      <c r="L5287" s="13">
        <f>VLOOKUP(I5287,FormProductsTable[],2,0)*(1-FormTransactionsTable[[#This Row],[Discount]])</f>
        <v>22.720499999999998</v>
      </c>
      <c r="M5287" s="14" t="str">
        <f>VLOOKUP(H5287,FormSalesRepTable[],2,0)</f>
        <v>MidWest</v>
      </c>
      <c r="N5287" s="13">
        <f t="shared" si="84"/>
        <v>68.16</v>
      </c>
    </row>
    <row r="5288" spans="7:14" x14ac:dyDescent="0.25">
      <c r="G5288" s="3">
        <v>41622</v>
      </c>
      <c r="H5288" t="s">
        <v>20</v>
      </c>
      <c r="I5288" t="s">
        <v>16</v>
      </c>
      <c r="J5288">
        <v>0.01</v>
      </c>
      <c r="K5288">
        <v>2</v>
      </c>
      <c r="L5288" s="13">
        <f>VLOOKUP(I5288,FormProductsTable[],2,0)*(1-FormTransactionsTable[[#This Row],[Discount]])</f>
        <v>19.750499999999999</v>
      </c>
      <c r="M5288" s="14" t="str">
        <f>VLOOKUP(H5288,FormSalesRepTable[],2,0)</f>
        <v>West</v>
      </c>
      <c r="N5288" s="13">
        <f t="shared" si="84"/>
        <v>39.5</v>
      </c>
    </row>
    <row r="5289" spans="7:14" x14ac:dyDescent="0.25">
      <c r="G5289" s="3">
        <v>41595</v>
      </c>
      <c r="H5289" t="s">
        <v>32</v>
      </c>
      <c r="I5289" t="s">
        <v>30</v>
      </c>
      <c r="J5289">
        <v>0</v>
      </c>
      <c r="K5289">
        <v>4</v>
      </c>
      <c r="L5289" s="13">
        <f>VLOOKUP(I5289,FormProductsTable[],2,0)*(1-FormTransactionsTable[[#This Row],[Discount]])</f>
        <v>30</v>
      </c>
      <c r="M5289" s="14" t="str">
        <f>VLOOKUP(H5289,FormSalesRepTable[],2,0)</f>
        <v>MidWest</v>
      </c>
      <c r="N5289" s="13">
        <f t="shared" si="84"/>
        <v>120</v>
      </c>
    </row>
    <row r="5290" spans="7:14" x14ac:dyDescent="0.25">
      <c r="G5290" s="3">
        <v>41768</v>
      </c>
      <c r="H5290" t="s">
        <v>82</v>
      </c>
      <c r="I5290" t="s">
        <v>21</v>
      </c>
      <c r="J5290">
        <v>0.03</v>
      </c>
      <c r="K5290">
        <v>3</v>
      </c>
      <c r="L5290" s="13">
        <f>VLOOKUP(I5290,FormProductsTable[],2,0)*(1-FormTransactionsTable[[#This Row],[Discount]])</f>
        <v>24.25</v>
      </c>
      <c r="M5290" s="14" t="str">
        <f>VLOOKUP(H5290,FormSalesRepTable[],2,0)</f>
        <v>South</v>
      </c>
      <c r="N5290" s="13">
        <f t="shared" si="84"/>
        <v>72.75</v>
      </c>
    </row>
    <row r="5291" spans="7:14" x14ac:dyDescent="0.25">
      <c r="G5291" s="3">
        <v>41616</v>
      </c>
      <c r="H5291" t="s">
        <v>56</v>
      </c>
      <c r="I5291" t="s">
        <v>24</v>
      </c>
      <c r="J5291">
        <v>0</v>
      </c>
      <c r="K5291">
        <v>1</v>
      </c>
      <c r="L5291" s="13">
        <f>VLOOKUP(I5291,FormProductsTable[],2,0)*(1-FormTransactionsTable[[#This Row],[Discount]])</f>
        <v>34</v>
      </c>
      <c r="M5291" s="14" t="str">
        <f>VLOOKUP(H5291,FormSalesRepTable[],2,0)</f>
        <v>South</v>
      </c>
      <c r="N5291" s="13">
        <f t="shared" si="84"/>
        <v>34</v>
      </c>
    </row>
    <row r="5292" spans="7:14" x14ac:dyDescent="0.25">
      <c r="G5292" s="3">
        <v>41948</v>
      </c>
      <c r="H5292" t="s">
        <v>78</v>
      </c>
      <c r="I5292" t="s">
        <v>12</v>
      </c>
      <c r="J5292">
        <v>0</v>
      </c>
      <c r="K5292">
        <v>3</v>
      </c>
      <c r="L5292" s="13">
        <f>VLOOKUP(I5292,FormProductsTable[],2,0)*(1-FormTransactionsTable[[#This Row],[Discount]])</f>
        <v>22.95</v>
      </c>
      <c r="M5292" s="14" t="str">
        <f>VLOOKUP(H5292,FormSalesRepTable[],2,0)</f>
        <v>South</v>
      </c>
      <c r="N5292" s="13">
        <f t="shared" si="84"/>
        <v>68.849999999999994</v>
      </c>
    </row>
    <row r="5293" spans="7:14" x14ac:dyDescent="0.25">
      <c r="G5293" s="3">
        <v>41612</v>
      </c>
      <c r="H5293" t="s">
        <v>22</v>
      </c>
      <c r="I5293" t="s">
        <v>17</v>
      </c>
      <c r="J5293">
        <v>0</v>
      </c>
      <c r="K5293">
        <v>1</v>
      </c>
      <c r="L5293" s="13">
        <f>VLOOKUP(I5293,FormProductsTable[],2,0)*(1-FormTransactionsTable[[#This Row],[Discount]])</f>
        <v>22.95</v>
      </c>
      <c r="M5293" s="14" t="str">
        <f>VLOOKUP(H5293,FormSalesRepTable[],2,0)</f>
        <v>East</v>
      </c>
      <c r="N5293" s="13">
        <f t="shared" si="84"/>
        <v>22.95</v>
      </c>
    </row>
    <row r="5294" spans="7:14" x14ac:dyDescent="0.25">
      <c r="G5294" s="3">
        <v>41837</v>
      </c>
      <c r="H5294" t="s">
        <v>40</v>
      </c>
      <c r="I5294" t="s">
        <v>12</v>
      </c>
      <c r="J5294">
        <v>0.02</v>
      </c>
      <c r="K5294">
        <v>2</v>
      </c>
      <c r="L5294" s="13">
        <f>VLOOKUP(I5294,FormProductsTable[],2,0)*(1-FormTransactionsTable[[#This Row],[Discount]])</f>
        <v>22.491</v>
      </c>
      <c r="M5294" s="14" t="str">
        <f>VLOOKUP(H5294,FormSalesRepTable[],2,0)</f>
        <v>South</v>
      </c>
      <c r="N5294" s="13">
        <f t="shared" si="84"/>
        <v>44.98</v>
      </c>
    </row>
    <row r="5295" spans="7:14" x14ac:dyDescent="0.25">
      <c r="G5295" s="3">
        <v>41983</v>
      </c>
      <c r="H5295" t="s">
        <v>63</v>
      </c>
      <c r="I5295" t="s">
        <v>30</v>
      </c>
      <c r="J5295">
        <v>0.03</v>
      </c>
      <c r="K5295">
        <v>2</v>
      </c>
      <c r="L5295" s="13">
        <f>VLOOKUP(I5295,FormProductsTable[],2,0)*(1-FormTransactionsTable[[#This Row],[Discount]])</f>
        <v>29.099999999999998</v>
      </c>
      <c r="M5295" s="14" t="str">
        <f>VLOOKUP(H5295,FormSalesRepTable[],2,0)</f>
        <v>MidWest</v>
      </c>
      <c r="N5295" s="13">
        <f t="shared" si="84"/>
        <v>58.2</v>
      </c>
    </row>
    <row r="5296" spans="7:14" x14ac:dyDescent="0.25">
      <c r="G5296" s="3">
        <v>41955</v>
      </c>
      <c r="H5296" t="s">
        <v>87</v>
      </c>
      <c r="I5296" t="s">
        <v>24</v>
      </c>
      <c r="J5296">
        <v>0.02</v>
      </c>
      <c r="K5296">
        <v>4</v>
      </c>
      <c r="L5296" s="13">
        <f>VLOOKUP(I5296,FormProductsTable[],2,0)*(1-FormTransactionsTable[[#This Row],[Discount]])</f>
        <v>33.32</v>
      </c>
      <c r="M5296" s="14" t="str">
        <f>VLOOKUP(H5296,FormSalesRepTable[],2,0)</f>
        <v>MidWest</v>
      </c>
      <c r="N5296" s="13">
        <f t="shared" si="84"/>
        <v>133.28</v>
      </c>
    </row>
    <row r="5297" spans="7:14" x14ac:dyDescent="0.25">
      <c r="G5297" s="3">
        <v>41949</v>
      </c>
      <c r="H5297" t="s">
        <v>76</v>
      </c>
      <c r="I5297" t="s">
        <v>7</v>
      </c>
      <c r="J5297">
        <v>0</v>
      </c>
      <c r="K5297">
        <v>1</v>
      </c>
      <c r="L5297" s="13">
        <f>VLOOKUP(I5297,FormProductsTable[],2,0)*(1-FormTransactionsTable[[#This Row],[Discount]])</f>
        <v>21</v>
      </c>
      <c r="M5297" s="14" t="str">
        <f>VLOOKUP(H5297,FormSalesRepTable[],2,0)</f>
        <v>MidWest</v>
      </c>
      <c r="N5297" s="13">
        <f t="shared" si="84"/>
        <v>21</v>
      </c>
    </row>
    <row r="5298" spans="7:14" x14ac:dyDescent="0.25">
      <c r="G5298" s="3">
        <v>41612</v>
      </c>
      <c r="H5298" t="s">
        <v>66</v>
      </c>
      <c r="I5298" t="s">
        <v>21</v>
      </c>
      <c r="J5298">
        <v>0</v>
      </c>
      <c r="K5298">
        <v>2</v>
      </c>
      <c r="L5298" s="13">
        <f>VLOOKUP(I5298,FormProductsTable[],2,0)*(1-FormTransactionsTable[[#This Row],[Discount]])</f>
        <v>25</v>
      </c>
      <c r="M5298" s="14" t="str">
        <f>VLOOKUP(H5298,FormSalesRepTable[],2,0)</f>
        <v>West</v>
      </c>
      <c r="N5298" s="13">
        <f t="shared" si="84"/>
        <v>50</v>
      </c>
    </row>
    <row r="5299" spans="7:14" x14ac:dyDescent="0.25">
      <c r="G5299" s="3">
        <v>41604</v>
      </c>
      <c r="H5299" t="s">
        <v>20</v>
      </c>
      <c r="I5299" t="s">
        <v>16</v>
      </c>
      <c r="J5299">
        <v>0</v>
      </c>
      <c r="K5299">
        <v>1</v>
      </c>
      <c r="L5299" s="13">
        <f>VLOOKUP(I5299,FormProductsTable[],2,0)*(1-FormTransactionsTable[[#This Row],[Discount]])</f>
        <v>19.95</v>
      </c>
      <c r="M5299" s="14" t="str">
        <f>VLOOKUP(H5299,FormSalesRepTable[],2,0)</f>
        <v>West</v>
      </c>
      <c r="N5299" s="13">
        <f t="shared" si="84"/>
        <v>19.95</v>
      </c>
    </row>
    <row r="5300" spans="7:14" x14ac:dyDescent="0.25">
      <c r="G5300" s="3">
        <v>41663</v>
      </c>
      <c r="H5300" t="s">
        <v>92</v>
      </c>
      <c r="I5300" t="s">
        <v>7</v>
      </c>
      <c r="J5300">
        <v>0</v>
      </c>
      <c r="K5300">
        <v>2</v>
      </c>
      <c r="L5300" s="13">
        <f>VLOOKUP(I5300,FormProductsTable[],2,0)*(1-FormTransactionsTable[[#This Row],[Discount]])</f>
        <v>21</v>
      </c>
      <c r="M5300" s="14" t="str">
        <f>VLOOKUP(H5300,FormSalesRepTable[],2,0)</f>
        <v>MidWest</v>
      </c>
      <c r="N5300" s="13">
        <f t="shared" si="84"/>
        <v>42</v>
      </c>
    </row>
    <row r="5301" spans="7:14" x14ac:dyDescent="0.25">
      <c r="G5301" s="3">
        <v>41638</v>
      </c>
      <c r="H5301" t="s">
        <v>8</v>
      </c>
      <c r="I5301" t="s">
        <v>24</v>
      </c>
      <c r="J5301">
        <v>0</v>
      </c>
      <c r="K5301">
        <v>1</v>
      </c>
      <c r="L5301" s="13">
        <f>VLOOKUP(I5301,FormProductsTable[],2,0)*(1-FormTransactionsTable[[#This Row],[Discount]])</f>
        <v>34</v>
      </c>
      <c r="M5301" s="14" t="str">
        <f>VLOOKUP(H5301,FormSalesRepTable[],2,0)</f>
        <v>MidWest</v>
      </c>
      <c r="N5301" s="13">
        <f t="shared" si="84"/>
        <v>34</v>
      </c>
    </row>
    <row r="5302" spans="7:14" x14ac:dyDescent="0.25">
      <c r="G5302" s="3">
        <v>41326</v>
      </c>
      <c r="H5302" t="s">
        <v>78</v>
      </c>
      <c r="I5302" t="s">
        <v>21</v>
      </c>
      <c r="J5302">
        <v>2.5000000000000001E-2</v>
      </c>
      <c r="K5302">
        <v>3</v>
      </c>
      <c r="L5302" s="13">
        <f>VLOOKUP(I5302,FormProductsTable[],2,0)*(1-FormTransactionsTable[[#This Row],[Discount]])</f>
        <v>24.375</v>
      </c>
      <c r="M5302" s="14" t="str">
        <f>VLOOKUP(H5302,FormSalesRepTable[],2,0)</f>
        <v>South</v>
      </c>
      <c r="N5302" s="13">
        <f t="shared" si="84"/>
        <v>73.13</v>
      </c>
    </row>
    <row r="5303" spans="7:14" x14ac:dyDescent="0.25">
      <c r="G5303" s="3">
        <v>41859</v>
      </c>
      <c r="H5303" t="s">
        <v>39</v>
      </c>
      <c r="I5303" t="s">
        <v>17</v>
      </c>
      <c r="J5303">
        <v>0.01</v>
      </c>
      <c r="K5303">
        <v>2</v>
      </c>
      <c r="L5303" s="13">
        <f>VLOOKUP(I5303,FormProductsTable[],2,0)*(1-FormTransactionsTable[[#This Row],[Discount]])</f>
        <v>22.720499999999998</v>
      </c>
      <c r="M5303" s="14" t="str">
        <f>VLOOKUP(H5303,FormSalesRepTable[],2,0)</f>
        <v>East</v>
      </c>
      <c r="N5303" s="13">
        <f t="shared" si="84"/>
        <v>45.44</v>
      </c>
    </row>
    <row r="5304" spans="7:14" x14ac:dyDescent="0.25">
      <c r="G5304" s="3">
        <v>41606</v>
      </c>
      <c r="H5304" t="s">
        <v>22</v>
      </c>
      <c r="I5304" t="s">
        <v>36</v>
      </c>
      <c r="J5304">
        <v>0.01</v>
      </c>
      <c r="K5304">
        <v>2</v>
      </c>
      <c r="L5304" s="13">
        <f>VLOOKUP(I5304,FormProductsTable[],2,0)*(1-FormTransactionsTable[[#This Row],[Discount]])</f>
        <v>24.75</v>
      </c>
      <c r="M5304" s="14" t="str">
        <f>VLOOKUP(H5304,FormSalesRepTable[],2,0)</f>
        <v>East</v>
      </c>
      <c r="N5304" s="13">
        <f t="shared" si="84"/>
        <v>49.5</v>
      </c>
    </row>
    <row r="5305" spans="7:14" x14ac:dyDescent="0.25">
      <c r="G5305" s="3">
        <v>41626</v>
      </c>
      <c r="H5305" t="s">
        <v>55</v>
      </c>
      <c r="I5305" t="s">
        <v>36</v>
      </c>
      <c r="J5305">
        <v>0.01</v>
      </c>
      <c r="K5305">
        <v>2</v>
      </c>
      <c r="L5305" s="13">
        <f>VLOOKUP(I5305,FormProductsTable[],2,0)*(1-FormTransactionsTable[[#This Row],[Discount]])</f>
        <v>24.75</v>
      </c>
      <c r="M5305" s="14" t="str">
        <f>VLOOKUP(H5305,FormSalesRepTable[],2,0)</f>
        <v>West</v>
      </c>
      <c r="N5305" s="13">
        <f t="shared" si="84"/>
        <v>49.5</v>
      </c>
    </row>
    <row r="5306" spans="7:14" x14ac:dyDescent="0.25">
      <c r="G5306" s="3">
        <v>41897</v>
      </c>
      <c r="H5306" t="s">
        <v>90</v>
      </c>
      <c r="I5306" t="s">
        <v>16</v>
      </c>
      <c r="J5306">
        <v>0</v>
      </c>
      <c r="K5306">
        <v>1</v>
      </c>
      <c r="L5306" s="13">
        <f>VLOOKUP(I5306,FormProductsTable[],2,0)*(1-FormTransactionsTable[[#This Row],[Discount]])</f>
        <v>19.95</v>
      </c>
      <c r="M5306" s="14" t="str">
        <f>VLOOKUP(H5306,FormSalesRepTable[],2,0)</f>
        <v>East</v>
      </c>
      <c r="N5306" s="13">
        <f t="shared" si="84"/>
        <v>19.95</v>
      </c>
    </row>
    <row r="5307" spans="7:14" x14ac:dyDescent="0.25">
      <c r="G5307" s="3">
        <v>41467</v>
      </c>
      <c r="H5307" t="s">
        <v>29</v>
      </c>
      <c r="I5307" t="s">
        <v>33</v>
      </c>
      <c r="J5307">
        <v>0.01</v>
      </c>
      <c r="K5307">
        <v>3</v>
      </c>
      <c r="L5307" s="13">
        <f>VLOOKUP(I5307,FormProductsTable[],2,0)*(1-FormTransactionsTable[[#This Row],[Discount]])</f>
        <v>23.265000000000001</v>
      </c>
      <c r="M5307" s="14" t="str">
        <f>VLOOKUP(H5307,FormSalesRepTable[],2,0)</f>
        <v>East</v>
      </c>
      <c r="N5307" s="13">
        <f t="shared" si="84"/>
        <v>69.8</v>
      </c>
    </row>
    <row r="5308" spans="7:14" x14ac:dyDescent="0.25">
      <c r="G5308" s="3">
        <v>41592</v>
      </c>
      <c r="H5308" t="s">
        <v>20</v>
      </c>
      <c r="I5308" t="s">
        <v>33</v>
      </c>
      <c r="J5308">
        <v>2.5000000000000001E-2</v>
      </c>
      <c r="K5308">
        <v>3</v>
      </c>
      <c r="L5308" s="13">
        <f>VLOOKUP(I5308,FormProductsTable[],2,0)*(1-FormTransactionsTable[[#This Row],[Discount]])</f>
        <v>22.912499999999998</v>
      </c>
      <c r="M5308" s="14" t="str">
        <f>VLOOKUP(H5308,FormSalesRepTable[],2,0)</f>
        <v>West</v>
      </c>
      <c r="N5308" s="13">
        <f t="shared" si="84"/>
        <v>68.739999999999995</v>
      </c>
    </row>
    <row r="5309" spans="7:14" x14ac:dyDescent="0.25">
      <c r="G5309" s="3">
        <v>41988</v>
      </c>
      <c r="H5309" t="s">
        <v>20</v>
      </c>
      <c r="I5309" t="s">
        <v>16</v>
      </c>
      <c r="J5309">
        <v>0.01</v>
      </c>
      <c r="K5309">
        <v>3</v>
      </c>
      <c r="L5309" s="13">
        <f>VLOOKUP(I5309,FormProductsTable[],2,0)*(1-FormTransactionsTable[[#This Row],[Discount]])</f>
        <v>19.750499999999999</v>
      </c>
      <c r="M5309" s="14" t="str">
        <f>VLOOKUP(H5309,FormSalesRepTable[],2,0)</f>
        <v>West</v>
      </c>
      <c r="N5309" s="13">
        <f t="shared" si="84"/>
        <v>59.25</v>
      </c>
    </row>
    <row r="5310" spans="7:14" x14ac:dyDescent="0.25">
      <c r="G5310" s="3">
        <v>41589</v>
      </c>
      <c r="H5310" t="s">
        <v>93</v>
      </c>
      <c r="I5310" t="s">
        <v>16</v>
      </c>
      <c r="J5310">
        <v>0.02</v>
      </c>
      <c r="K5310">
        <v>2</v>
      </c>
      <c r="L5310" s="13">
        <f>VLOOKUP(I5310,FormProductsTable[],2,0)*(1-FormTransactionsTable[[#This Row],[Discount]])</f>
        <v>19.550999999999998</v>
      </c>
      <c r="M5310" s="14" t="str">
        <f>VLOOKUP(H5310,FormSalesRepTable[],2,0)</f>
        <v>MidWest</v>
      </c>
      <c r="N5310" s="13">
        <f t="shared" si="84"/>
        <v>39.1</v>
      </c>
    </row>
    <row r="5311" spans="7:14" x14ac:dyDescent="0.25">
      <c r="G5311" s="3">
        <v>41632</v>
      </c>
      <c r="H5311" t="s">
        <v>93</v>
      </c>
      <c r="I5311" t="s">
        <v>12</v>
      </c>
      <c r="J5311">
        <v>0</v>
      </c>
      <c r="K5311">
        <v>1</v>
      </c>
      <c r="L5311" s="13">
        <f>VLOOKUP(I5311,FormProductsTable[],2,0)*(1-FormTransactionsTable[[#This Row],[Discount]])</f>
        <v>22.95</v>
      </c>
      <c r="M5311" s="14" t="str">
        <f>VLOOKUP(H5311,FormSalesRepTable[],2,0)</f>
        <v>MidWest</v>
      </c>
      <c r="N5311" s="13">
        <f t="shared" si="84"/>
        <v>22.95</v>
      </c>
    </row>
    <row r="5312" spans="7:14" x14ac:dyDescent="0.25">
      <c r="G5312" s="3">
        <v>41580</v>
      </c>
      <c r="H5312" t="s">
        <v>39</v>
      </c>
      <c r="I5312" t="s">
        <v>30</v>
      </c>
      <c r="J5312">
        <v>0</v>
      </c>
      <c r="K5312">
        <v>1</v>
      </c>
      <c r="L5312" s="13">
        <f>VLOOKUP(I5312,FormProductsTable[],2,0)*(1-FormTransactionsTable[[#This Row],[Discount]])</f>
        <v>30</v>
      </c>
      <c r="M5312" s="14" t="str">
        <f>VLOOKUP(H5312,FormSalesRepTable[],2,0)</f>
        <v>East</v>
      </c>
      <c r="N5312" s="13">
        <f t="shared" si="84"/>
        <v>30</v>
      </c>
    </row>
    <row r="5313" spans="7:14" x14ac:dyDescent="0.25">
      <c r="G5313" s="3">
        <v>42003</v>
      </c>
      <c r="H5313" t="s">
        <v>57</v>
      </c>
      <c r="I5313" t="s">
        <v>12</v>
      </c>
      <c r="J5313">
        <v>0.03</v>
      </c>
      <c r="K5313">
        <v>3</v>
      </c>
      <c r="L5313" s="13">
        <f>VLOOKUP(I5313,FormProductsTable[],2,0)*(1-FormTransactionsTable[[#This Row],[Discount]])</f>
        <v>22.261499999999998</v>
      </c>
      <c r="M5313" s="14" t="str">
        <f>VLOOKUP(H5313,FormSalesRepTable[],2,0)</f>
        <v>East</v>
      </c>
      <c r="N5313" s="13">
        <f t="shared" si="84"/>
        <v>66.78</v>
      </c>
    </row>
    <row r="5314" spans="7:14" x14ac:dyDescent="0.25">
      <c r="G5314" s="3">
        <v>41620</v>
      </c>
      <c r="H5314" t="s">
        <v>58</v>
      </c>
      <c r="I5314" t="s">
        <v>21</v>
      </c>
      <c r="J5314">
        <v>0.03</v>
      </c>
      <c r="K5314">
        <v>3</v>
      </c>
      <c r="L5314" s="13">
        <f>VLOOKUP(I5314,FormProductsTable[],2,0)*(1-FormTransactionsTable[[#This Row],[Discount]])</f>
        <v>24.25</v>
      </c>
      <c r="M5314" s="14" t="str">
        <f>VLOOKUP(H5314,FormSalesRepTable[],2,0)</f>
        <v>East</v>
      </c>
      <c r="N5314" s="13">
        <f t="shared" si="84"/>
        <v>72.75</v>
      </c>
    </row>
    <row r="5315" spans="7:14" x14ac:dyDescent="0.25">
      <c r="G5315" s="3">
        <v>41318</v>
      </c>
      <c r="H5315" t="s">
        <v>89</v>
      </c>
      <c r="I5315" t="s">
        <v>16</v>
      </c>
      <c r="J5315">
        <v>0</v>
      </c>
      <c r="K5315">
        <v>3</v>
      </c>
      <c r="L5315" s="13">
        <f>VLOOKUP(I5315,FormProductsTable[],2,0)*(1-FormTransactionsTable[[#This Row],[Discount]])</f>
        <v>19.95</v>
      </c>
      <c r="M5315" s="14" t="str">
        <f>VLOOKUP(H5315,FormSalesRepTable[],2,0)</f>
        <v>West</v>
      </c>
      <c r="N5315" s="13">
        <f t="shared" ref="N5315:N5378" si="85">ROUND(L5315*K5315,2)</f>
        <v>59.85</v>
      </c>
    </row>
    <row r="5316" spans="7:14" x14ac:dyDescent="0.25">
      <c r="G5316" s="3">
        <v>41993</v>
      </c>
      <c r="H5316" t="s">
        <v>34</v>
      </c>
      <c r="I5316" t="s">
        <v>16</v>
      </c>
      <c r="J5316">
        <v>0</v>
      </c>
      <c r="K5316">
        <v>3</v>
      </c>
      <c r="L5316" s="13">
        <f>VLOOKUP(I5316,FormProductsTable[],2,0)*(1-FormTransactionsTable[[#This Row],[Discount]])</f>
        <v>19.95</v>
      </c>
      <c r="M5316" s="14" t="str">
        <f>VLOOKUP(H5316,FormSalesRepTable[],2,0)</f>
        <v>MidWest</v>
      </c>
      <c r="N5316" s="13">
        <f t="shared" si="85"/>
        <v>59.85</v>
      </c>
    </row>
    <row r="5317" spans="7:14" x14ac:dyDescent="0.25">
      <c r="G5317" s="3">
        <v>41424</v>
      </c>
      <c r="H5317" t="s">
        <v>32</v>
      </c>
      <c r="I5317" t="s">
        <v>24</v>
      </c>
      <c r="J5317">
        <v>2.5000000000000001E-2</v>
      </c>
      <c r="K5317">
        <v>1</v>
      </c>
      <c r="L5317" s="13">
        <f>VLOOKUP(I5317,FormProductsTable[],2,0)*(1-FormTransactionsTable[[#This Row],[Discount]])</f>
        <v>33.15</v>
      </c>
      <c r="M5317" s="14" t="str">
        <f>VLOOKUP(H5317,FormSalesRepTable[],2,0)</f>
        <v>MidWest</v>
      </c>
      <c r="N5317" s="13">
        <f t="shared" si="85"/>
        <v>33.15</v>
      </c>
    </row>
    <row r="5318" spans="7:14" x14ac:dyDescent="0.25">
      <c r="G5318" s="3">
        <v>41883</v>
      </c>
      <c r="H5318" t="s">
        <v>73</v>
      </c>
      <c r="I5318" t="s">
        <v>30</v>
      </c>
      <c r="J5318">
        <v>2.5000000000000001E-2</v>
      </c>
      <c r="K5318">
        <v>3</v>
      </c>
      <c r="L5318" s="13">
        <f>VLOOKUP(I5318,FormProductsTable[],2,0)*(1-FormTransactionsTable[[#This Row],[Discount]])</f>
        <v>29.25</v>
      </c>
      <c r="M5318" s="14" t="str">
        <f>VLOOKUP(H5318,FormSalesRepTable[],2,0)</f>
        <v>MidWest</v>
      </c>
      <c r="N5318" s="13">
        <f t="shared" si="85"/>
        <v>87.75</v>
      </c>
    </row>
    <row r="5319" spans="7:14" x14ac:dyDescent="0.25">
      <c r="G5319" s="3">
        <v>41517</v>
      </c>
      <c r="H5319" t="s">
        <v>39</v>
      </c>
      <c r="I5319" t="s">
        <v>30</v>
      </c>
      <c r="J5319">
        <v>0.02</v>
      </c>
      <c r="K5319">
        <v>3</v>
      </c>
      <c r="L5319" s="13">
        <f>VLOOKUP(I5319,FormProductsTable[],2,0)*(1-FormTransactionsTable[[#This Row],[Discount]])</f>
        <v>29.4</v>
      </c>
      <c r="M5319" s="14" t="str">
        <f>VLOOKUP(H5319,FormSalesRepTable[],2,0)</f>
        <v>East</v>
      </c>
      <c r="N5319" s="13">
        <f t="shared" si="85"/>
        <v>88.2</v>
      </c>
    </row>
    <row r="5320" spans="7:14" x14ac:dyDescent="0.25">
      <c r="G5320" s="3">
        <v>41876</v>
      </c>
      <c r="H5320" t="s">
        <v>66</v>
      </c>
      <c r="I5320" t="s">
        <v>16</v>
      </c>
      <c r="J5320">
        <v>2.5000000000000001E-2</v>
      </c>
      <c r="K5320">
        <v>2</v>
      </c>
      <c r="L5320" s="13">
        <f>VLOOKUP(I5320,FormProductsTable[],2,0)*(1-FormTransactionsTable[[#This Row],[Discount]])</f>
        <v>19.451249999999998</v>
      </c>
      <c r="M5320" s="14" t="str">
        <f>VLOOKUP(H5320,FormSalesRepTable[],2,0)</f>
        <v>West</v>
      </c>
      <c r="N5320" s="13">
        <f t="shared" si="85"/>
        <v>38.9</v>
      </c>
    </row>
    <row r="5321" spans="7:14" x14ac:dyDescent="0.25">
      <c r="G5321" s="3">
        <v>41614</v>
      </c>
      <c r="H5321" t="s">
        <v>43</v>
      </c>
      <c r="I5321" t="s">
        <v>12</v>
      </c>
      <c r="J5321">
        <v>0</v>
      </c>
      <c r="K5321">
        <v>17</v>
      </c>
      <c r="L5321" s="13">
        <f>VLOOKUP(I5321,FormProductsTable[],2,0)*(1-FormTransactionsTable[[#This Row],[Discount]])</f>
        <v>22.95</v>
      </c>
      <c r="M5321" s="14" t="str">
        <f>VLOOKUP(H5321,FormSalesRepTable[],2,0)</f>
        <v>MidWest</v>
      </c>
      <c r="N5321" s="13">
        <f t="shared" si="85"/>
        <v>390.15</v>
      </c>
    </row>
    <row r="5322" spans="7:14" x14ac:dyDescent="0.25">
      <c r="G5322" s="3">
        <v>42003</v>
      </c>
      <c r="H5322" t="s">
        <v>45</v>
      </c>
      <c r="I5322" t="s">
        <v>16</v>
      </c>
      <c r="J5322">
        <v>0.02</v>
      </c>
      <c r="K5322">
        <v>3</v>
      </c>
      <c r="L5322" s="13">
        <f>VLOOKUP(I5322,FormProductsTable[],2,0)*(1-FormTransactionsTable[[#This Row],[Discount]])</f>
        <v>19.550999999999998</v>
      </c>
      <c r="M5322" s="14" t="str">
        <f>VLOOKUP(H5322,FormSalesRepTable[],2,0)</f>
        <v>MidWest</v>
      </c>
      <c r="N5322" s="13">
        <f t="shared" si="85"/>
        <v>58.65</v>
      </c>
    </row>
    <row r="5323" spans="7:14" x14ac:dyDescent="0.25">
      <c r="G5323" s="3">
        <v>41618</v>
      </c>
      <c r="H5323" t="s">
        <v>89</v>
      </c>
      <c r="I5323" t="s">
        <v>12</v>
      </c>
      <c r="J5323">
        <v>1.4999999999999999E-2</v>
      </c>
      <c r="K5323">
        <v>1</v>
      </c>
      <c r="L5323" s="13">
        <f>VLOOKUP(I5323,FormProductsTable[],2,0)*(1-FormTransactionsTable[[#This Row],[Discount]])</f>
        <v>22.60575</v>
      </c>
      <c r="M5323" s="14" t="str">
        <f>VLOOKUP(H5323,FormSalesRepTable[],2,0)</f>
        <v>West</v>
      </c>
      <c r="N5323" s="13">
        <f t="shared" si="85"/>
        <v>22.61</v>
      </c>
    </row>
    <row r="5324" spans="7:14" x14ac:dyDescent="0.25">
      <c r="G5324" s="3">
        <v>41617</v>
      </c>
      <c r="H5324" t="s">
        <v>56</v>
      </c>
      <c r="I5324" t="s">
        <v>16</v>
      </c>
      <c r="J5324">
        <v>1.4999999999999999E-2</v>
      </c>
      <c r="K5324">
        <v>3</v>
      </c>
      <c r="L5324" s="13">
        <f>VLOOKUP(I5324,FormProductsTable[],2,0)*(1-FormTransactionsTable[[#This Row],[Discount]])</f>
        <v>19.650749999999999</v>
      </c>
      <c r="M5324" s="14" t="str">
        <f>VLOOKUP(H5324,FormSalesRepTable[],2,0)</f>
        <v>South</v>
      </c>
      <c r="N5324" s="13">
        <f t="shared" si="85"/>
        <v>58.95</v>
      </c>
    </row>
    <row r="5325" spans="7:14" x14ac:dyDescent="0.25">
      <c r="G5325" s="3">
        <v>41490</v>
      </c>
      <c r="H5325" t="s">
        <v>83</v>
      </c>
      <c r="I5325" t="s">
        <v>24</v>
      </c>
      <c r="J5325">
        <v>0</v>
      </c>
      <c r="K5325">
        <v>3</v>
      </c>
      <c r="L5325" s="13">
        <f>VLOOKUP(I5325,FormProductsTable[],2,0)*(1-FormTransactionsTable[[#This Row],[Discount]])</f>
        <v>34</v>
      </c>
      <c r="M5325" s="14" t="str">
        <f>VLOOKUP(H5325,FormSalesRepTable[],2,0)</f>
        <v>East</v>
      </c>
      <c r="N5325" s="13">
        <f t="shared" si="85"/>
        <v>102</v>
      </c>
    </row>
    <row r="5326" spans="7:14" x14ac:dyDescent="0.25">
      <c r="G5326" s="3">
        <v>41897</v>
      </c>
      <c r="H5326" t="s">
        <v>43</v>
      </c>
      <c r="I5326" t="s">
        <v>36</v>
      </c>
      <c r="J5326">
        <v>1.4999999999999999E-2</v>
      </c>
      <c r="K5326">
        <v>2</v>
      </c>
      <c r="L5326" s="13">
        <f>VLOOKUP(I5326,FormProductsTable[],2,0)*(1-FormTransactionsTable[[#This Row],[Discount]])</f>
        <v>24.625</v>
      </c>
      <c r="M5326" s="14" t="str">
        <f>VLOOKUP(H5326,FormSalesRepTable[],2,0)</f>
        <v>MidWest</v>
      </c>
      <c r="N5326" s="13">
        <f t="shared" si="85"/>
        <v>49.25</v>
      </c>
    </row>
    <row r="5327" spans="7:14" x14ac:dyDescent="0.25">
      <c r="G5327" s="3">
        <v>41986</v>
      </c>
      <c r="H5327" t="s">
        <v>40</v>
      </c>
      <c r="I5327" t="s">
        <v>12</v>
      </c>
      <c r="J5327">
        <v>2.5000000000000001E-2</v>
      </c>
      <c r="K5327">
        <v>3</v>
      </c>
      <c r="L5327" s="13">
        <f>VLOOKUP(I5327,FormProductsTable[],2,0)*(1-FormTransactionsTable[[#This Row],[Discount]])</f>
        <v>22.376249999999999</v>
      </c>
      <c r="M5327" s="14" t="str">
        <f>VLOOKUP(H5327,FormSalesRepTable[],2,0)</f>
        <v>South</v>
      </c>
      <c r="N5327" s="13">
        <f t="shared" si="85"/>
        <v>67.13</v>
      </c>
    </row>
    <row r="5328" spans="7:14" x14ac:dyDescent="0.25">
      <c r="G5328" s="3">
        <v>41316</v>
      </c>
      <c r="H5328" t="s">
        <v>70</v>
      </c>
      <c r="I5328" t="s">
        <v>30</v>
      </c>
      <c r="J5328">
        <v>2.5000000000000001E-2</v>
      </c>
      <c r="K5328">
        <v>18</v>
      </c>
      <c r="L5328" s="13">
        <f>VLOOKUP(I5328,FormProductsTable[],2,0)*(1-FormTransactionsTable[[#This Row],[Discount]])</f>
        <v>29.25</v>
      </c>
      <c r="M5328" s="14" t="str">
        <f>VLOOKUP(H5328,FormSalesRepTable[],2,0)</f>
        <v>MidWest</v>
      </c>
      <c r="N5328" s="13">
        <f t="shared" si="85"/>
        <v>526.5</v>
      </c>
    </row>
    <row r="5329" spans="7:14" x14ac:dyDescent="0.25">
      <c r="G5329" s="3">
        <v>41999</v>
      </c>
      <c r="H5329" t="s">
        <v>32</v>
      </c>
      <c r="I5329" t="s">
        <v>33</v>
      </c>
      <c r="J5329">
        <v>0</v>
      </c>
      <c r="K5329">
        <v>18</v>
      </c>
      <c r="L5329" s="13">
        <f>VLOOKUP(I5329,FormProductsTable[],2,0)*(1-FormTransactionsTable[[#This Row],[Discount]])</f>
        <v>23.5</v>
      </c>
      <c r="M5329" s="14" t="str">
        <f>VLOOKUP(H5329,FormSalesRepTable[],2,0)</f>
        <v>MidWest</v>
      </c>
      <c r="N5329" s="13">
        <f t="shared" si="85"/>
        <v>423</v>
      </c>
    </row>
    <row r="5330" spans="7:14" x14ac:dyDescent="0.25">
      <c r="G5330" s="3">
        <v>41807</v>
      </c>
      <c r="H5330" t="s">
        <v>46</v>
      </c>
      <c r="I5330" t="s">
        <v>12</v>
      </c>
      <c r="J5330">
        <v>0</v>
      </c>
      <c r="K5330">
        <v>2</v>
      </c>
      <c r="L5330" s="13">
        <f>VLOOKUP(I5330,FormProductsTable[],2,0)*(1-FormTransactionsTable[[#This Row],[Discount]])</f>
        <v>22.95</v>
      </c>
      <c r="M5330" s="14" t="str">
        <f>VLOOKUP(H5330,FormSalesRepTable[],2,0)</f>
        <v>South</v>
      </c>
      <c r="N5330" s="13">
        <f t="shared" si="85"/>
        <v>45.9</v>
      </c>
    </row>
    <row r="5331" spans="7:14" x14ac:dyDescent="0.25">
      <c r="G5331" s="3">
        <v>41625</v>
      </c>
      <c r="H5331" t="s">
        <v>75</v>
      </c>
      <c r="I5331" t="s">
        <v>36</v>
      </c>
      <c r="J5331">
        <v>0.01</v>
      </c>
      <c r="K5331">
        <v>3</v>
      </c>
      <c r="L5331" s="13">
        <f>VLOOKUP(I5331,FormProductsTable[],2,0)*(1-FormTransactionsTable[[#This Row],[Discount]])</f>
        <v>24.75</v>
      </c>
      <c r="M5331" s="14" t="str">
        <f>VLOOKUP(H5331,FormSalesRepTable[],2,0)</f>
        <v>MidWest</v>
      </c>
      <c r="N5331" s="13">
        <f t="shared" si="85"/>
        <v>74.25</v>
      </c>
    </row>
    <row r="5332" spans="7:14" x14ac:dyDescent="0.25">
      <c r="G5332" s="3">
        <v>41631</v>
      </c>
      <c r="H5332" t="s">
        <v>91</v>
      </c>
      <c r="I5332" t="s">
        <v>12</v>
      </c>
      <c r="J5332">
        <v>0.03</v>
      </c>
      <c r="K5332">
        <v>2</v>
      </c>
      <c r="L5332" s="13">
        <f>VLOOKUP(I5332,FormProductsTable[],2,0)*(1-FormTransactionsTable[[#This Row],[Discount]])</f>
        <v>22.261499999999998</v>
      </c>
      <c r="M5332" s="14" t="str">
        <f>VLOOKUP(H5332,FormSalesRepTable[],2,0)</f>
        <v>West</v>
      </c>
      <c r="N5332" s="13">
        <f t="shared" si="85"/>
        <v>44.52</v>
      </c>
    </row>
    <row r="5333" spans="7:14" x14ac:dyDescent="0.25">
      <c r="G5333" s="3">
        <v>41634</v>
      </c>
      <c r="H5333" t="s">
        <v>42</v>
      </c>
      <c r="I5333" t="s">
        <v>12</v>
      </c>
      <c r="J5333">
        <v>2.5000000000000001E-2</v>
      </c>
      <c r="K5333">
        <v>4</v>
      </c>
      <c r="L5333" s="13">
        <f>VLOOKUP(I5333,FormProductsTable[],2,0)*(1-FormTransactionsTable[[#This Row],[Discount]])</f>
        <v>22.376249999999999</v>
      </c>
      <c r="M5333" s="14" t="str">
        <f>VLOOKUP(H5333,FormSalesRepTable[],2,0)</f>
        <v>MidWest</v>
      </c>
      <c r="N5333" s="13">
        <f t="shared" si="85"/>
        <v>89.51</v>
      </c>
    </row>
    <row r="5334" spans="7:14" x14ac:dyDescent="0.25">
      <c r="G5334" s="3">
        <v>41970</v>
      </c>
      <c r="H5334" t="s">
        <v>13</v>
      </c>
      <c r="I5334" t="s">
        <v>16</v>
      </c>
      <c r="J5334">
        <v>1.4999999999999999E-2</v>
      </c>
      <c r="K5334">
        <v>3</v>
      </c>
      <c r="L5334" s="13">
        <f>VLOOKUP(I5334,FormProductsTable[],2,0)*(1-FormTransactionsTable[[#This Row],[Discount]])</f>
        <v>19.650749999999999</v>
      </c>
      <c r="M5334" s="14" t="str">
        <f>VLOOKUP(H5334,FormSalesRepTable[],2,0)</f>
        <v>West</v>
      </c>
      <c r="N5334" s="13">
        <f t="shared" si="85"/>
        <v>58.95</v>
      </c>
    </row>
    <row r="5335" spans="7:14" x14ac:dyDescent="0.25">
      <c r="G5335" s="3">
        <v>41864</v>
      </c>
      <c r="H5335" t="s">
        <v>74</v>
      </c>
      <c r="I5335" t="s">
        <v>30</v>
      </c>
      <c r="J5335">
        <v>0.03</v>
      </c>
      <c r="K5335">
        <v>15</v>
      </c>
      <c r="L5335" s="13">
        <f>VLOOKUP(I5335,FormProductsTable[],2,0)*(1-FormTransactionsTable[[#This Row],[Discount]])</f>
        <v>29.099999999999998</v>
      </c>
      <c r="M5335" s="14" t="str">
        <f>VLOOKUP(H5335,FormSalesRepTable[],2,0)</f>
        <v>West</v>
      </c>
      <c r="N5335" s="13">
        <f t="shared" si="85"/>
        <v>436.5</v>
      </c>
    </row>
    <row r="5336" spans="7:14" x14ac:dyDescent="0.25">
      <c r="G5336" s="3">
        <v>41589</v>
      </c>
      <c r="H5336" t="s">
        <v>78</v>
      </c>
      <c r="I5336" t="s">
        <v>7</v>
      </c>
      <c r="J5336">
        <v>0</v>
      </c>
      <c r="K5336">
        <v>3</v>
      </c>
      <c r="L5336" s="13">
        <f>VLOOKUP(I5336,FormProductsTable[],2,0)*(1-FormTransactionsTable[[#This Row],[Discount]])</f>
        <v>21</v>
      </c>
      <c r="M5336" s="14" t="str">
        <f>VLOOKUP(H5336,FormSalesRepTable[],2,0)</f>
        <v>South</v>
      </c>
      <c r="N5336" s="13">
        <f t="shared" si="85"/>
        <v>63</v>
      </c>
    </row>
    <row r="5337" spans="7:14" x14ac:dyDescent="0.25">
      <c r="G5337" s="3">
        <v>41894</v>
      </c>
      <c r="H5337" t="s">
        <v>84</v>
      </c>
      <c r="I5337" t="s">
        <v>33</v>
      </c>
      <c r="J5337">
        <v>0</v>
      </c>
      <c r="K5337">
        <v>3</v>
      </c>
      <c r="L5337" s="13">
        <f>VLOOKUP(I5337,FormProductsTable[],2,0)*(1-FormTransactionsTable[[#This Row],[Discount]])</f>
        <v>23.5</v>
      </c>
      <c r="M5337" s="14" t="str">
        <f>VLOOKUP(H5337,FormSalesRepTable[],2,0)</f>
        <v>West</v>
      </c>
      <c r="N5337" s="13">
        <f t="shared" si="85"/>
        <v>70.5</v>
      </c>
    </row>
    <row r="5338" spans="7:14" x14ac:dyDescent="0.25">
      <c r="G5338" s="3">
        <v>41616</v>
      </c>
      <c r="H5338" t="s">
        <v>60</v>
      </c>
      <c r="I5338" t="s">
        <v>30</v>
      </c>
      <c r="J5338">
        <v>0.01</v>
      </c>
      <c r="K5338">
        <v>18</v>
      </c>
      <c r="L5338" s="13">
        <f>VLOOKUP(I5338,FormProductsTable[],2,0)*(1-FormTransactionsTable[[#This Row],[Discount]])</f>
        <v>29.7</v>
      </c>
      <c r="M5338" s="14" t="str">
        <f>VLOOKUP(H5338,FormSalesRepTable[],2,0)</f>
        <v>South</v>
      </c>
      <c r="N5338" s="13">
        <f t="shared" si="85"/>
        <v>534.6</v>
      </c>
    </row>
    <row r="5339" spans="7:14" x14ac:dyDescent="0.25">
      <c r="G5339" s="3">
        <v>41974</v>
      </c>
      <c r="H5339" t="s">
        <v>15</v>
      </c>
      <c r="I5339" t="s">
        <v>27</v>
      </c>
      <c r="J5339">
        <v>0</v>
      </c>
      <c r="K5339">
        <v>4</v>
      </c>
      <c r="L5339" s="13">
        <f>VLOOKUP(I5339,FormProductsTable[],2,0)*(1-FormTransactionsTable[[#This Row],[Discount]])</f>
        <v>27.5</v>
      </c>
      <c r="M5339" s="14" t="str">
        <f>VLOOKUP(H5339,FormSalesRepTable[],2,0)</f>
        <v>MidWest</v>
      </c>
      <c r="N5339" s="13">
        <f t="shared" si="85"/>
        <v>110</v>
      </c>
    </row>
    <row r="5340" spans="7:14" x14ac:dyDescent="0.25">
      <c r="G5340" s="3">
        <v>41957</v>
      </c>
      <c r="H5340" t="s">
        <v>58</v>
      </c>
      <c r="I5340" t="s">
        <v>17</v>
      </c>
      <c r="J5340">
        <v>0.02</v>
      </c>
      <c r="K5340">
        <v>20</v>
      </c>
      <c r="L5340" s="13">
        <f>VLOOKUP(I5340,FormProductsTable[],2,0)*(1-FormTransactionsTable[[#This Row],[Discount]])</f>
        <v>22.491</v>
      </c>
      <c r="M5340" s="14" t="str">
        <f>VLOOKUP(H5340,FormSalesRepTable[],2,0)</f>
        <v>East</v>
      </c>
      <c r="N5340" s="13">
        <f t="shared" si="85"/>
        <v>449.82</v>
      </c>
    </row>
    <row r="5341" spans="7:14" x14ac:dyDescent="0.25">
      <c r="G5341" s="3">
        <v>41595</v>
      </c>
      <c r="H5341" t="s">
        <v>42</v>
      </c>
      <c r="I5341" t="s">
        <v>11</v>
      </c>
      <c r="J5341">
        <v>0.02</v>
      </c>
      <c r="K5341">
        <v>2</v>
      </c>
      <c r="L5341" s="13">
        <f>VLOOKUP(I5341,FormProductsTable[],2,0)*(1-FormTransactionsTable[[#This Row],[Discount]])</f>
        <v>78.350999999999999</v>
      </c>
      <c r="M5341" s="14" t="str">
        <f>VLOOKUP(H5341,FormSalesRepTable[],2,0)</f>
        <v>MidWest</v>
      </c>
      <c r="N5341" s="13">
        <f t="shared" si="85"/>
        <v>156.69999999999999</v>
      </c>
    </row>
    <row r="5342" spans="7:14" x14ac:dyDescent="0.25">
      <c r="G5342" s="3">
        <v>41981</v>
      </c>
      <c r="H5342" t="s">
        <v>49</v>
      </c>
      <c r="I5342" t="s">
        <v>11</v>
      </c>
      <c r="J5342">
        <v>2.5000000000000001E-2</v>
      </c>
      <c r="K5342">
        <v>2</v>
      </c>
      <c r="L5342" s="13">
        <f>VLOOKUP(I5342,FormProductsTable[],2,0)*(1-FormTransactionsTable[[#This Row],[Discount]])</f>
        <v>77.951250000000002</v>
      </c>
      <c r="M5342" s="14" t="str">
        <f>VLOOKUP(H5342,FormSalesRepTable[],2,0)</f>
        <v>MidWest</v>
      </c>
      <c r="N5342" s="13">
        <f t="shared" si="85"/>
        <v>155.9</v>
      </c>
    </row>
    <row r="5343" spans="7:14" x14ac:dyDescent="0.25">
      <c r="G5343" s="3">
        <v>41625</v>
      </c>
      <c r="H5343" t="s">
        <v>84</v>
      </c>
      <c r="I5343" t="s">
        <v>12</v>
      </c>
      <c r="J5343">
        <v>2.5000000000000001E-2</v>
      </c>
      <c r="K5343">
        <v>12</v>
      </c>
      <c r="L5343" s="13">
        <f>VLOOKUP(I5343,FormProductsTable[],2,0)*(1-FormTransactionsTable[[#This Row],[Discount]])</f>
        <v>22.376249999999999</v>
      </c>
      <c r="M5343" s="14" t="str">
        <f>VLOOKUP(H5343,FormSalesRepTable[],2,0)</f>
        <v>West</v>
      </c>
      <c r="N5343" s="13">
        <f t="shared" si="85"/>
        <v>268.52</v>
      </c>
    </row>
    <row r="5344" spans="7:14" x14ac:dyDescent="0.25">
      <c r="G5344" s="3">
        <v>41606</v>
      </c>
      <c r="H5344" t="s">
        <v>69</v>
      </c>
      <c r="I5344" t="s">
        <v>21</v>
      </c>
      <c r="J5344">
        <v>0</v>
      </c>
      <c r="K5344">
        <v>2</v>
      </c>
      <c r="L5344" s="13">
        <f>VLOOKUP(I5344,FormProductsTable[],2,0)*(1-FormTransactionsTable[[#This Row],[Discount]])</f>
        <v>25</v>
      </c>
      <c r="M5344" s="14" t="str">
        <f>VLOOKUP(H5344,FormSalesRepTable[],2,0)</f>
        <v>West</v>
      </c>
      <c r="N5344" s="13">
        <f t="shared" si="85"/>
        <v>50</v>
      </c>
    </row>
    <row r="5345" spans="7:14" x14ac:dyDescent="0.25">
      <c r="G5345" s="3">
        <v>41997</v>
      </c>
      <c r="H5345" t="s">
        <v>13</v>
      </c>
      <c r="I5345" t="s">
        <v>27</v>
      </c>
      <c r="J5345">
        <v>0.03</v>
      </c>
      <c r="K5345">
        <v>1</v>
      </c>
      <c r="L5345" s="13">
        <f>VLOOKUP(I5345,FormProductsTable[],2,0)*(1-FormTransactionsTable[[#This Row],[Discount]])</f>
        <v>26.675000000000001</v>
      </c>
      <c r="M5345" s="14" t="str">
        <f>VLOOKUP(H5345,FormSalesRepTable[],2,0)</f>
        <v>West</v>
      </c>
      <c r="N5345" s="13">
        <f t="shared" si="85"/>
        <v>26.68</v>
      </c>
    </row>
    <row r="5346" spans="7:14" x14ac:dyDescent="0.25">
      <c r="G5346" s="3">
        <v>41552</v>
      </c>
      <c r="H5346" t="s">
        <v>59</v>
      </c>
      <c r="I5346" t="s">
        <v>24</v>
      </c>
      <c r="J5346">
        <v>0.03</v>
      </c>
      <c r="K5346">
        <v>1</v>
      </c>
      <c r="L5346" s="13">
        <f>VLOOKUP(I5346,FormProductsTable[],2,0)*(1-FormTransactionsTable[[#This Row],[Discount]])</f>
        <v>32.979999999999997</v>
      </c>
      <c r="M5346" s="14" t="str">
        <f>VLOOKUP(H5346,FormSalesRepTable[],2,0)</f>
        <v>South</v>
      </c>
      <c r="N5346" s="13">
        <f t="shared" si="85"/>
        <v>32.979999999999997</v>
      </c>
    </row>
    <row r="5347" spans="7:14" x14ac:dyDescent="0.25">
      <c r="G5347" s="3">
        <v>41598</v>
      </c>
      <c r="H5347" t="s">
        <v>55</v>
      </c>
      <c r="I5347" t="s">
        <v>33</v>
      </c>
      <c r="J5347">
        <v>0</v>
      </c>
      <c r="K5347">
        <v>1</v>
      </c>
      <c r="L5347" s="13">
        <f>VLOOKUP(I5347,FormProductsTable[],2,0)*(1-FormTransactionsTable[[#This Row],[Discount]])</f>
        <v>23.5</v>
      </c>
      <c r="M5347" s="14" t="str">
        <f>VLOOKUP(H5347,FormSalesRepTable[],2,0)</f>
        <v>West</v>
      </c>
      <c r="N5347" s="13">
        <f t="shared" si="85"/>
        <v>23.5</v>
      </c>
    </row>
    <row r="5348" spans="7:14" x14ac:dyDescent="0.25">
      <c r="G5348" s="3">
        <v>41492</v>
      </c>
      <c r="H5348" t="s">
        <v>42</v>
      </c>
      <c r="I5348" t="s">
        <v>16</v>
      </c>
      <c r="J5348">
        <v>0</v>
      </c>
      <c r="K5348">
        <v>1</v>
      </c>
      <c r="L5348" s="13">
        <f>VLOOKUP(I5348,FormProductsTable[],2,0)*(1-FormTransactionsTable[[#This Row],[Discount]])</f>
        <v>19.95</v>
      </c>
      <c r="M5348" s="14" t="str">
        <f>VLOOKUP(H5348,FormSalesRepTable[],2,0)</f>
        <v>MidWest</v>
      </c>
      <c r="N5348" s="13">
        <f t="shared" si="85"/>
        <v>19.95</v>
      </c>
    </row>
    <row r="5349" spans="7:14" x14ac:dyDescent="0.25">
      <c r="G5349" s="3">
        <v>41869</v>
      </c>
      <c r="H5349" t="s">
        <v>80</v>
      </c>
      <c r="I5349" t="s">
        <v>24</v>
      </c>
      <c r="J5349">
        <v>0.01</v>
      </c>
      <c r="K5349">
        <v>2</v>
      </c>
      <c r="L5349" s="13">
        <f>VLOOKUP(I5349,FormProductsTable[],2,0)*(1-FormTransactionsTable[[#This Row],[Discount]])</f>
        <v>33.659999999999997</v>
      </c>
      <c r="M5349" s="14" t="str">
        <f>VLOOKUP(H5349,FormSalesRepTable[],2,0)</f>
        <v>East</v>
      </c>
      <c r="N5349" s="13">
        <f t="shared" si="85"/>
        <v>67.319999999999993</v>
      </c>
    </row>
    <row r="5350" spans="7:14" x14ac:dyDescent="0.25">
      <c r="G5350" s="3">
        <v>41950</v>
      </c>
      <c r="H5350" t="s">
        <v>51</v>
      </c>
      <c r="I5350" t="s">
        <v>12</v>
      </c>
      <c r="J5350">
        <v>0</v>
      </c>
      <c r="K5350">
        <v>23</v>
      </c>
      <c r="L5350" s="13">
        <f>VLOOKUP(I5350,FormProductsTable[],2,0)*(1-FormTransactionsTable[[#This Row],[Discount]])</f>
        <v>22.95</v>
      </c>
      <c r="M5350" s="14" t="str">
        <f>VLOOKUP(H5350,FormSalesRepTable[],2,0)</f>
        <v>South</v>
      </c>
      <c r="N5350" s="13">
        <f t="shared" si="85"/>
        <v>527.85</v>
      </c>
    </row>
    <row r="5351" spans="7:14" x14ac:dyDescent="0.25">
      <c r="G5351" s="3">
        <v>41981</v>
      </c>
      <c r="H5351" t="s">
        <v>23</v>
      </c>
      <c r="I5351" t="s">
        <v>16</v>
      </c>
      <c r="J5351">
        <v>1.4999999999999999E-2</v>
      </c>
      <c r="K5351">
        <v>2</v>
      </c>
      <c r="L5351" s="13">
        <f>VLOOKUP(I5351,FormProductsTable[],2,0)*(1-FormTransactionsTable[[#This Row],[Discount]])</f>
        <v>19.650749999999999</v>
      </c>
      <c r="M5351" s="14" t="str">
        <f>VLOOKUP(H5351,FormSalesRepTable[],2,0)</f>
        <v>MidWest</v>
      </c>
      <c r="N5351" s="13">
        <f t="shared" si="85"/>
        <v>39.299999999999997</v>
      </c>
    </row>
    <row r="5352" spans="7:14" x14ac:dyDescent="0.25">
      <c r="G5352" s="3">
        <v>41947</v>
      </c>
      <c r="H5352" t="s">
        <v>29</v>
      </c>
      <c r="I5352" t="s">
        <v>17</v>
      </c>
      <c r="J5352">
        <v>1.4999999999999999E-2</v>
      </c>
      <c r="K5352">
        <v>2</v>
      </c>
      <c r="L5352" s="13">
        <f>VLOOKUP(I5352,FormProductsTable[],2,0)*(1-FormTransactionsTable[[#This Row],[Discount]])</f>
        <v>22.60575</v>
      </c>
      <c r="M5352" s="14" t="str">
        <f>VLOOKUP(H5352,FormSalesRepTable[],2,0)</f>
        <v>East</v>
      </c>
      <c r="N5352" s="13">
        <f t="shared" si="85"/>
        <v>45.21</v>
      </c>
    </row>
    <row r="5353" spans="7:14" x14ac:dyDescent="0.25">
      <c r="G5353" s="3">
        <v>41605</v>
      </c>
      <c r="H5353" t="s">
        <v>37</v>
      </c>
      <c r="I5353" t="s">
        <v>21</v>
      </c>
      <c r="J5353">
        <v>0</v>
      </c>
      <c r="K5353">
        <v>2</v>
      </c>
      <c r="L5353" s="13">
        <f>VLOOKUP(I5353,FormProductsTable[],2,0)*(1-FormTransactionsTable[[#This Row],[Discount]])</f>
        <v>25</v>
      </c>
      <c r="M5353" s="14" t="str">
        <f>VLOOKUP(H5353,FormSalesRepTable[],2,0)</f>
        <v>South</v>
      </c>
      <c r="N5353" s="13">
        <f t="shared" si="85"/>
        <v>50</v>
      </c>
    </row>
    <row r="5354" spans="7:14" x14ac:dyDescent="0.25">
      <c r="G5354" s="3">
        <v>41583</v>
      </c>
      <c r="H5354" t="s">
        <v>82</v>
      </c>
      <c r="I5354" t="s">
        <v>7</v>
      </c>
      <c r="J5354">
        <v>0.03</v>
      </c>
      <c r="K5354">
        <v>1</v>
      </c>
      <c r="L5354" s="13">
        <f>VLOOKUP(I5354,FormProductsTable[],2,0)*(1-FormTransactionsTable[[#This Row],[Discount]])</f>
        <v>20.37</v>
      </c>
      <c r="M5354" s="14" t="str">
        <f>VLOOKUP(H5354,FormSalesRepTable[],2,0)</f>
        <v>South</v>
      </c>
      <c r="N5354" s="13">
        <f t="shared" si="85"/>
        <v>20.37</v>
      </c>
    </row>
    <row r="5355" spans="7:14" x14ac:dyDescent="0.25">
      <c r="G5355" s="3">
        <v>41613</v>
      </c>
      <c r="H5355" t="s">
        <v>90</v>
      </c>
      <c r="I5355" t="s">
        <v>36</v>
      </c>
      <c r="J5355">
        <v>0</v>
      </c>
      <c r="K5355">
        <v>2</v>
      </c>
      <c r="L5355" s="13">
        <f>VLOOKUP(I5355,FormProductsTable[],2,0)*(1-FormTransactionsTable[[#This Row],[Discount]])</f>
        <v>25</v>
      </c>
      <c r="M5355" s="14" t="str">
        <f>VLOOKUP(H5355,FormSalesRepTable[],2,0)</f>
        <v>East</v>
      </c>
      <c r="N5355" s="13">
        <f t="shared" si="85"/>
        <v>50</v>
      </c>
    </row>
    <row r="5356" spans="7:14" x14ac:dyDescent="0.25">
      <c r="G5356" s="3">
        <v>41984</v>
      </c>
      <c r="H5356" t="s">
        <v>53</v>
      </c>
      <c r="I5356" t="s">
        <v>12</v>
      </c>
      <c r="J5356">
        <v>0</v>
      </c>
      <c r="K5356">
        <v>3</v>
      </c>
      <c r="L5356" s="13">
        <f>VLOOKUP(I5356,FormProductsTable[],2,0)*(1-FormTransactionsTable[[#This Row],[Discount]])</f>
        <v>22.95</v>
      </c>
      <c r="M5356" s="14" t="str">
        <f>VLOOKUP(H5356,FormSalesRepTable[],2,0)</f>
        <v>East</v>
      </c>
      <c r="N5356" s="13">
        <f t="shared" si="85"/>
        <v>68.849999999999994</v>
      </c>
    </row>
    <row r="5357" spans="7:14" x14ac:dyDescent="0.25">
      <c r="G5357" s="3">
        <v>41977</v>
      </c>
      <c r="H5357" t="s">
        <v>13</v>
      </c>
      <c r="I5357" t="s">
        <v>30</v>
      </c>
      <c r="J5357">
        <v>0.02</v>
      </c>
      <c r="K5357">
        <v>2</v>
      </c>
      <c r="L5357" s="13">
        <f>VLOOKUP(I5357,FormProductsTable[],2,0)*(1-FormTransactionsTable[[#This Row],[Discount]])</f>
        <v>29.4</v>
      </c>
      <c r="M5357" s="14" t="str">
        <f>VLOOKUP(H5357,FormSalesRepTable[],2,0)</f>
        <v>West</v>
      </c>
      <c r="N5357" s="13">
        <f t="shared" si="85"/>
        <v>58.8</v>
      </c>
    </row>
    <row r="5358" spans="7:14" x14ac:dyDescent="0.25">
      <c r="G5358" s="3">
        <v>41582</v>
      </c>
      <c r="H5358" t="s">
        <v>29</v>
      </c>
      <c r="I5358" t="s">
        <v>36</v>
      </c>
      <c r="J5358">
        <v>0.02</v>
      </c>
      <c r="K5358">
        <v>3</v>
      </c>
      <c r="L5358" s="13">
        <f>VLOOKUP(I5358,FormProductsTable[],2,0)*(1-FormTransactionsTable[[#This Row],[Discount]])</f>
        <v>24.5</v>
      </c>
      <c r="M5358" s="14" t="str">
        <f>VLOOKUP(H5358,FormSalesRepTable[],2,0)</f>
        <v>East</v>
      </c>
      <c r="N5358" s="13">
        <f t="shared" si="85"/>
        <v>73.5</v>
      </c>
    </row>
    <row r="5359" spans="7:14" x14ac:dyDescent="0.25">
      <c r="G5359" s="3">
        <v>41960</v>
      </c>
      <c r="H5359" t="s">
        <v>72</v>
      </c>
      <c r="I5359" t="s">
        <v>33</v>
      </c>
      <c r="J5359">
        <v>0.03</v>
      </c>
      <c r="K5359">
        <v>3</v>
      </c>
      <c r="L5359" s="13">
        <f>VLOOKUP(I5359,FormProductsTable[],2,0)*(1-FormTransactionsTable[[#This Row],[Discount]])</f>
        <v>22.794999999999998</v>
      </c>
      <c r="M5359" s="14" t="str">
        <f>VLOOKUP(H5359,FormSalesRepTable[],2,0)</f>
        <v>West</v>
      </c>
      <c r="N5359" s="13">
        <f t="shared" si="85"/>
        <v>68.39</v>
      </c>
    </row>
    <row r="5360" spans="7:14" x14ac:dyDescent="0.25">
      <c r="G5360" s="3">
        <v>41301</v>
      </c>
      <c r="H5360" t="s">
        <v>51</v>
      </c>
      <c r="I5360" t="s">
        <v>17</v>
      </c>
      <c r="J5360">
        <v>0</v>
      </c>
      <c r="K5360">
        <v>2</v>
      </c>
      <c r="L5360" s="13">
        <f>VLOOKUP(I5360,FormProductsTable[],2,0)*(1-FormTransactionsTable[[#This Row],[Discount]])</f>
        <v>22.95</v>
      </c>
      <c r="M5360" s="14" t="str">
        <f>VLOOKUP(H5360,FormSalesRepTable[],2,0)</f>
        <v>South</v>
      </c>
      <c r="N5360" s="13">
        <f t="shared" si="85"/>
        <v>45.9</v>
      </c>
    </row>
    <row r="5361" spans="7:14" x14ac:dyDescent="0.25">
      <c r="G5361" s="3">
        <v>41584</v>
      </c>
      <c r="H5361" t="s">
        <v>46</v>
      </c>
      <c r="I5361" t="s">
        <v>24</v>
      </c>
      <c r="J5361">
        <v>2.5000000000000001E-2</v>
      </c>
      <c r="K5361">
        <v>3</v>
      </c>
      <c r="L5361" s="13">
        <f>VLOOKUP(I5361,FormProductsTable[],2,0)*(1-FormTransactionsTable[[#This Row],[Discount]])</f>
        <v>33.15</v>
      </c>
      <c r="M5361" s="14" t="str">
        <f>VLOOKUP(H5361,FormSalesRepTable[],2,0)</f>
        <v>South</v>
      </c>
      <c r="N5361" s="13">
        <f t="shared" si="85"/>
        <v>99.45</v>
      </c>
    </row>
    <row r="5362" spans="7:14" x14ac:dyDescent="0.25">
      <c r="G5362" s="3">
        <v>41621</v>
      </c>
      <c r="H5362" t="s">
        <v>62</v>
      </c>
      <c r="I5362" t="s">
        <v>16</v>
      </c>
      <c r="J5362">
        <v>0</v>
      </c>
      <c r="K5362">
        <v>1</v>
      </c>
      <c r="L5362" s="13">
        <f>VLOOKUP(I5362,FormProductsTable[],2,0)*(1-FormTransactionsTable[[#This Row],[Discount]])</f>
        <v>19.95</v>
      </c>
      <c r="M5362" s="14" t="str">
        <f>VLOOKUP(H5362,FormSalesRepTable[],2,0)</f>
        <v>MidWest</v>
      </c>
      <c r="N5362" s="13">
        <f t="shared" si="85"/>
        <v>19.95</v>
      </c>
    </row>
    <row r="5363" spans="7:14" x14ac:dyDescent="0.25">
      <c r="G5363" s="3">
        <v>41700</v>
      </c>
      <c r="H5363" t="s">
        <v>82</v>
      </c>
      <c r="I5363" t="s">
        <v>12</v>
      </c>
      <c r="J5363">
        <v>0.03</v>
      </c>
      <c r="K5363">
        <v>1</v>
      </c>
      <c r="L5363" s="13">
        <f>VLOOKUP(I5363,FormProductsTable[],2,0)*(1-FormTransactionsTable[[#This Row],[Discount]])</f>
        <v>22.261499999999998</v>
      </c>
      <c r="M5363" s="14" t="str">
        <f>VLOOKUP(H5363,FormSalesRepTable[],2,0)</f>
        <v>South</v>
      </c>
      <c r="N5363" s="13">
        <f t="shared" si="85"/>
        <v>22.26</v>
      </c>
    </row>
    <row r="5364" spans="7:14" x14ac:dyDescent="0.25">
      <c r="G5364" s="3">
        <v>41967</v>
      </c>
      <c r="H5364" t="s">
        <v>66</v>
      </c>
      <c r="I5364" t="s">
        <v>17</v>
      </c>
      <c r="J5364">
        <v>1.4999999999999999E-2</v>
      </c>
      <c r="K5364">
        <v>2</v>
      </c>
      <c r="L5364" s="13">
        <f>VLOOKUP(I5364,FormProductsTable[],2,0)*(1-FormTransactionsTable[[#This Row],[Discount]])</f>
        <v>22.60575</v>
      </c>
      <c r="M5364" s="14" t="str">
        <f>VLOOKUP(H5364,FormSalesRepTable[],2,0)</f>
        <v>West</v>
      </c>
      <c r="N5364" s="13">
        <f t="shared" si="85"/>
        <v>45.21</v>
      </c>
    </row>
    <row r="5365" spans="7:14" x14ac:dyDescent="0.25">
      <c r="G5365" s="3">
        <v>41584</v>
      </c>
      <c r="H5365" t="s">
        <v>78</v>
      </c>
      <c r="I5365" t="s">
        <v>36</v>
      </c>
      <c r="J5365">
        <v>0.03</v>
      </c>
      <c r="K5365">
        <v>3</v>
      </c>
      <c r="L5365" s="13">
        <f>VLOOKUP(I5365,FormProductsTable[],2,0)*(1-FormTransactionsTable[[#This Row],[Discount]])</f>
        <v>24.25</v>
      </c>
      <c r="M5365" s="14" t="str">
        <f>VLOOKUP(H5365,FormSalesRepTable[],2,0)</f>
        <v>South</v>
      </c>
      <c r="N5365" s="13">
        <f t="shared" si="85"/>
        <v>72.75</v>
      </c>
    </row>
    <row r="5366" spans="7:14" x14ac:dyDescent="0.25">
      <c r="G5366" s="3">
        <v>41610</v>
      </c>
      <c r="H5366" t="s">
        <v>74</v>
      </c>
      <c r="I5366" t="s">
        <v>16</v>
      </c>
      <c r="J5366">
        <v>2.5000000000000001E-2</v>
      </c>
      <c r="K5366">
        <v>3</v>
      </c>
      <c r="L5366" s="13">
        <f>VLOOKUP(I5366,FormProductsTable[],2,0)*(1-FormTransactionsTable[[#This Row],[Discount]])</f>
        <v>19.451249999999998</v>
      </c>
      <c r="M5366" s="14" t="str">
        <f>VLOOKUP(H5366,FormSalesRepTable[],2,0)</f>
        <v>West</v>
      </c>
      <c r="N5366" s="13">
        <f t="shared" si="85"/>
        <v>58.35</v>
      </c>
    </row>
    <row r="5367" spans="7:14" x14ac:dyDescent="0.25">
      <c r="G5367" s="3">
        <v>41635</v>
      </c>
      <c r="H5367" t="s">
        <v>64</v>
      </c>
      <c r="I5367" t="s">
        <v>30</v>
      </c>
      <c r="J5367">
        <v>0.03</v>
      </c>
      <c r="K5367">
        <v>2</v>
      </c>
      <c r="L5367" s="13">
        <f>VLOOKUP(I5367,FormProductsTable[],2,0)*(1-FormTransactionsTable[[#This Row],[Discount]])</f>
        <v>29.099999999999998</v>
      </c>
      <c r="M5367" s="14" t="str">
        <f>VLOOKUP(H5367,FormSalesRepTable[],2,0)</f>
        <v>West</v>
      </c>
      <c r="N5367" s="13">
        <f t="shared" si="85"/>
        <v>58.2</v>
      </c>
    </row>
    <row r="5368" spans="7:14" x14ac:dyDescent="0.25">
      <c r="G5368" s="3">
        <v>41298</v>
      </c>
      <c r="H5368" t="s">
        <v>73</v>
      </c>
      <c r="I5368" t="s">
        <v>30</v>
      </c>
      <c r="J5368">
        <v>0</v>
      </c>
      <c r="K5368">
        <v>2</v>
      </c>
      <c r="L5368" s="13">
        <f>VLOOKUP(I5368,FormProductsTable[],2,0)*(1-FormTransactionsTable[[#This Row],[Discount]])</f>
        <v>30</v>
      </c>
      <c r="M5368" s="14" t="str">
        <f>VLOOKUP(H5368,FormSalesRepTable[],2,0)</f>
        <v>MidWest</v>
      </c>
      <c r="N5368" s="13">
        <f t="shared" si="85"/>
        <v>60</v>
      </c>
    </row>
    <row r="5369" spans="7:14" x14ac:dyDescent="0.25">
      <c r="G5369" s="3">
        <v>41952</v>
      </c>
      <c r="H5369" t="s">
        <v>15</v>
      </c>
      <c r="I5369" t="s">
        <v>16</v>
      </c>
      <c r="J5369">
        <v>0.03</v>
      </c>
      <c r="K5369">
        <v>3</v>
      </c>
      <c r="L5369" s="13">
        <f>VLOOKUP(I5369,FormProductsTable[],2,0)*(1-FormTransactionsTable[[#This Row],[Discount]])</f>
        <v>19.351499999999998</v>
      </c>
      <c r="M5369" s="14" t="str">
        <f>VLOOKUP(H5369,FormSalesRepTable[],2,0)</f>
        <v>MidWest</v>
      </c>
      <c r="N5369" s="13">
        <f t="shared" si="85"/>
        <v>58.05</v>
      </c>
    </row>
    <row r="5370" spans="7:14" x14ac:dyDescent="0.25">
      <c r="G5370" s="3">
        <v>41944</v>
      </c>
      <c r="H5370" t="s">
        <v>39</v>
      </c>
      <c r="I5370" t="s">
        <v>12</v>
      </c>
      <c r="J5370">
        <v>1.4999999999999999E-2</v>
      </c>
      <c r="K5370">
        <v>2</v>
      </c>
      <c r="L5370" s="13">
        <f>VLOOKUP(I5370,FormProductsTable[],2,0)*(1-FormTransactionsTable[[#This Row],[Discount]])</f>
        <v>22.60575</v>
      </c>
      <c r="M5370" s="14" t="str">
        <f>VLOOKUP(H5370,FormSalesRepTable[],2,0)</f>
        <v>East</v>
      </c>
      <c r="N5370" s="13">
        <f t="shared" si="85"/>
        <v>45.21</v>
      </c>
    </row>
    <row r="5371" spans="7:14" x14ac:dyDescent="0.25">
      <c r="G5371" s="3">
        <v>41288</v>
      </c>
      <c r="H5371" t="s">
        <v>42</v>
      </c>
      <c r="I5371" t="s">
        <v>17</v>
      </c>
      <c r="J5371">
        <v>2.5000000000000001E-2</v>
      </c>
      <c r="K5371">
        <v>15</v>
      </c>
      <c r="L5371" s="13">
        <f>VLOOKUP(I5371,FormProductsTable[],2,0)*(1-FormTransactionsTable[[#This Row],[Discount]])</f>
        <v>22.376249999999999</v>
      </c>
      <c r="M5371" s="14" t="str">
        <f>VLOOKUP(H5371,FormSalesRepTable[],2,0)</f>
        <v>MidWest</v>
      </c>
      <c r="N5371" s="13">
        <f t="shared" si="85"/>
        <v>335.64</v>
      </c>
    </row>
    <row r="5372" spans="7:14" x14ac:dyDescent="0.25">
      <c r="G5372" s="3">
        <v>41898</v>
      </c>
      <c r="H5372" t="s">
        <v>73</v>
      </c>
      <c r="I5372" t="s">
        <v>36</v>
      </c>
      <c r="J5372">
        <v>0.02</v>
      </c>
      <c r="K5372">
        <v>3</v>
      </c>
      <c r="L5372" s="13">
        <f>VLOOKUP(I5372,FormProductsTable[],2,0)*(1-FormTransactionsTable[[#This Row],[Discount]])</f>
        <v>24.5</v>
      </c>
      <c r="M5372" s="14" t="str">
        <f>VLOOKUP(H5372,FormSalesRepTable[],2,0)</f>
        <v>MidWest</v>
      </c>
      <c r="N5372" s="13">
        <f t="shared" si="85"/>
        <v>73.5</v>
      </c>
    </row>
    <row r="5373" spans="7:14" x14ac:dyDescent="0.25">
      <c r="G5373" s="3">
        <v>41634</v>
      </c>
      <c r="H5373" t="s">
        <v>86</v>
      </c>
      <c r="I5373" t="s">
        <v>41</v>
      </c>
      <c r="J5373">
        <v>0.02</v>
      </c>
      <c r="K5373">
        <v>2</v>
      </c>
      <c r="L5373" s="13">
        <f>VLOOKUP(I5373,FormProductsTable[],2,0)*(1-FormTransactionsTable[[#This Row],[Discount]])</f>
        <v>18.62</v>
      </c>
      <c r="M5373" s="14" t="str">
        <f>VLOOKUP(H5373,FormSalesRepTable[],2,0)</f>
        <v>South</v>
      </c>
      <c r="N5373" s="13">
        <f t="shared" si="85"/>
        <v>37.24</v>
      </c>
    </row>
    <row r="5374" spans="7:14" x14ac:dyDescent="0.25">
      <c r="G5374" s="3">
        <v>41979</v>
      </c>
      <c r="H5374" t="s">
        <v>58</v>
      </c>
      <c r="I5374" t="s">
        <v>12</v>
      </c>
      <c r="J5374">
        <v>0.03</v>
      </c>
      <c r="K5374">
        <v>3</v>
      </c>
      <c r="L5374" s="13">
        <f>VLOOKUP(I5374,FormProductsTable[],2,0)*(1-FormTransactionsTable[[#This Row],[Discount]])</f>
        <v>22.261499999999998</v>
      </c>
      <c r="M5374" s="14" t="str">
        <f>VLOOKUP(H5374,FormSalesRepTable[],2,0)</f>
        <v>East</v>
      </c>
      <c r="N5374" s="13">
        <f t="shared" si="85"/>
        <v>66.78</v>
      </c>
    </row>
    <row r="5375" spans="7:14" x14ac:dyDescent="0.25">
      <c r="G5375" s="3">
        <v>41996</v>
      </c>
      <c r="H5375" t="s">
        <v>90</v>
      </c>
      <c r="I5375" t="s">
        <v>12</v>
      </c>
      <c r="J5375">
        <v>0.01</v>
      </c>
      <c r="K5375">
        <v>2</v>
      </c>
      <c r="L5375" s="13">
        <f>VLOOKUP(I5375,FormProductsTable[],2,0)*(1-FormTransactionsTable[[#This Row],[Discount]])</f>
        <v>22.720499999999998</v>
      </c>
      <c r="M5375" s="14" t="str">
        <f>VLOOKUP(H5375,FormSalesRepTable[],2,0)</f>
        <v>East</v>
      </c>
      <c r="N5375" s="13">
        <f t="shared" si="85"/>
        <v>45.44</v>
      </c>
    </row>
    <row r="5376" spans="7:14" x14ac:dyDescent="0.25">
      <c r="G5376" s="3">
        <v>41408</v>
      </c>
      <c r="H5376" t="s">
        <v>70</v>
      </c>
      <c r="I5376" t="s">
        <v>12</v>
      </c>
      <c r="J5376">
        <v>0</v>
      </c>
      <c r="K5376">
        <v>1</v>
      </c>
      <c r="L5376" s="13">
        <f>VLOOKUP(I5376,FormProductsTable[],2,0)*(1-FormTransactionsTable[[#This Row],[Discount]])</f>
        <v>22.95</v>
      </c>
      <c r="M5376" s="14" t="str">
        <f>VLOOKUP(H5376,FormSalesRepTable[],2,0)</f>
        <v>MidWest</v>
      </c>
      <c r="N5376" s="13">
        <f t="shared" si="85"/>
        <v>22.95</v>
      </c>
    </row>
    <row r="5377" spans="7:14" x14ac:dyDescent="0.25">
      <c r="G5377" s="3">
        <v>41404</v>
      </c>
      <c r="H5377" t="s">
        <v>86</v>
      </c>
      <c r="I5377" t="s">
        <v>36</v>
      </c>
      <c r="J5377">
        <v>0</v>
      </c>
      <c r="K5377">
        <v>3</v>
      </c>
      <c r="L5377" s="13">
        <f>VLOOKUP(I5377,FormProductsTable[],2,0)*(1-FormTransactionsTable[[#This Row],[Discount]])</f>
        <v>25</v>
      </c>
      <c r="M5377" s="14" t="str">
        <f>VLOOKUP(H5377,FormSalesRepTable[],2,0)</f>
        <v>South</v>
      </c>
      <c r="N5377" s="13">
        <f t="shared" si="85"/>
        <v>75</v>
      </c>
    </row>
    <row r="5378" spans="7:14" x14ac:dyDescent="0.25">
      <c r="G5378" s="3">
        <v>41993</v>
      </c>
      <c r="H5378" t="s">
        <v>90</v>
      </c>
      <c r="I5378" t="s">
        <v>24</v>
      </c>
      <c r="J5378">
        <v>0.03</v>
      </c>
      <c r="K5378">
        <v>3</v>
      </c>
      <c r="L5378" s="13">
        <f>VLOOKUP(I5378,FormProductsTable[],2,0)*(1-FormTransactionsTable[[#This Row],[Discount]])</f>
        <v>32.979999999999997</v>
      </c>
      <c r="M5378" s="14" t="str">
        <f>VLOOKUP(H5378,FormSalesRepTable[],2,0)</f>
        <v>East</v>
      </c>
      <c r="N5378" s="13">
        <f t="shared" si="85"/>
        <v>98.94</v>
      </c>
    </row>
    <row r="5379" spans="7:14" x14ac:dyDescent="0.25">
      <c r="G5379" s="3">
        <v>41412</v>
      </c>
      <c r="H5379" t="s">
        <v>89</v>
      </c>
      <c r="I5379" t="s">
        <v>30</v>
      </c>
      <c r="J5379">
        <v>2.5000000000000001E-2</v>
      </c>
      <c r="K5379">
        <v>1</v>
      </c>
      <c r="L5379" s="13">
        <f>VLOOKUP(I5379,FormProductsTable[],2,0)*(1-FormTransactionsTable[[#This Row],[Discount]])</f>
        <v>29.25</v>
      </c>
      <c r="M5379" s="14" t="str">
        <f>VLOOKUP(H5379,FormSalesRepTable[],2,0)</f>
        <v>West</v>
      </c>
      <c r="N5379" s="13">
        <f t="shared" ref="N5379:N5442" si="86">ROUND(L5379*K5379,2)</f>
        <v>29.25</v>
      </c>
    </row>
    <row r="5380" spans="7:14" x14ac:dyDescent="0.25">
      <c r="G5380" s="3">
        <v>41588</v>
      </c>
      <c r="H5380" t="s">
        <v>62</v>
      </c>
      <c r="I5380" t="s">
        <v>12</v>
      </c>
      <c r="J5380">
        <v>0.01</v>
      </c>
      <c r="K5380">
        <v>2</v>
      </c>
      <c r="L5380" s="13">
        <f>VLOOKUP(I5380,FormProductsTable[],2,0)*(1-FormTransactionsTable[[#This Row],[Discount]])</f>
        <v>22.720499999999998</v>
      </c>
      <c r="M5380" s="14" t="str">
        <f>VLOOKUP(H5380,FormSalesRepTable[],2,0)</f>
        <v>MidWest</v>
      </c>
      <c r="N5380" s="13">
        <f t="shared" si="86"/>
        <v>45.44</v>
      </c>
    </row>
    <row r="5381" spans="7:14" x14ac:dyDescent="0.25">
      <c r="G5381" s="3">
        <v>41983</v>
      </c>
      <c r="H5381" t="s">
        <v>90</v>
      </c>
      <c r="I5381" t="s">
        <v>16</v>
      </c>
      <c r="J5381">
        <v>0.01</v>
      </c>
      <c r="K5381">
        <v>1</v>
      </c>
      <c r="L5381" s="13">
        <f>VLOOKUP(I5381,FormProductsTable[],2,0)*(1-FormTransactionsTable[[#This Row],[Discount]])</f>
        <v>19.750499999999999</v>
      </c>
      <c r="M5381" s="14" t="str">
        <f>VLOOKUP(H5381,FormSalesRepTable[],2,0)</f>
        <v>East</v>
      </c>
      <c r="N5381" s="13">
        <f t="shared" si="86"/>
        <v>19.75</v>
      </c>
    </row>
    <row r="5382" spans="7:14" x14ac:dyDescent="0.25">
      <c r="G5382" s="3">
        <v>41950</v>
      </c>
      <c r="H5382" t="s">
        <v>60</v>
      </c>
      <c r="I5382" t="s">
        <v>12</v>
      </c>
      <c r="J5382">
        <v>0</v>
      </c>
      <c r="K5382">
        <v>2</v>
      </c>
      <c r="L5382" s="13">
        <f>VLOOKUP(I5382,FormProductsTable[],2,0)*(1-FormTransactionsTable[[#This Row],[Discount]])</f>
        <v>22.95</v>
      </c>
      <c r="M5382" s="14" t="str">
        <f>VLOOKUP(H5382,FormSalesRepTable[],2,0)</f>
        <v>South</v>
      </c>
      <c r="N5382" s="13">
        <f t="shared" si="86"/>
        <v>45.9</v>
      </c>
    </row>
    <row r="5383" spans="7:14" x14ac:dyDescent="0.25">
      <c r="G5383" s="3">
        <v>41692</v>
      </c>
      <c r="H5383" t="s">
        <v>63</v>
      </c>
      <c r="I5383" t="s">
        <v>12</v>
      </c>
      <c r="J5383">
        <v>0</v>
      </c>
      <c r="K5383">
        <v>2</v>
      </c>
      <c r="L5383" s="13">
        <f>VLOOKUP(I5383,FormProductsTable[],2,0)*(1-FormTransactionsTable[[#This Row],[Discount]])</f>
        <v>22.95</v>
      </c>
      <c r="M5383" s="14" t="str">
        <f>VLOOKUP(H5383,FormSalesRepTable[],2,0)</f>
        <v>MidWest</v>
      </c>
      <c r="N5383" s="13">
        <f t="shared" si="86"/>
        <v>45.9</v>
      </c>
    </row>
    <row r="5384" spans="7:14" x14ac:dyDescent="0.25">
      <c r="G5384" s="3">
        <v>41987</v>
      </c>
      <c r="H5384" t="s">
        <v>39</v>
      </c>
      <c r="I5384" t="s">
        <v>12</v>
      </c>
      <c r="J5384">
        <v>2.5000000000000001E-2</v>
      </c>
      <c r="K5384">
        <v>1</v>
      </c>
      <c r="L5384" s="13">
        <f>VLOOKUP(I5384,FormProductsTable[],2,0)*(1-FormTransactionsTable[[#This Row],[Discount]])</f>
        <v>22.376249999999999</v>
      </c>
      <c r="M5384" s="14" t="str">
        <f>VLOOKUP(H5384,FormSalesRepTable[],2,0)</f>
        <v>East</v>
      </c>
      <c r="N5384" s="13">
        <f t="shared" si="86"/>
        <v>22.38</v>
      </c>
    </row>
    <row r="5385" spans="7:14" x14ac:dyDescent="0.25">
      <c r="G5385" s="3">
        <v>41974</v>
      </c>
      <c r="H5385" t="s">
        <v>53</v>
      </c>
      <c r="I5385" t="s">
        <v>17</v>
      </c>
      <c r="J5385">
        <v>0.02</v>
      </c>
      <c r="K5385">
        <v>1</v>
      </c>
      <c r="L5385" s="13">
        <f>VLOOKUP(I5385,FormProductsTable[],2,0)*(1-FormTransactionsTable[[#This Row],[Discount]])</f>
        <v>22.491</v>
      </c>
      <c r="M5385" s="14" t="str">
        <f>VLOOKUP(H5385,FormSalesRepTable[],2,0)</f>
        <v>East</v>
      </c>
      <c r="N5385" s="13">
        <f t="shared" si="86"/>
        <v>22.49</v>
      </c>
    </row>
    <row r="5386" spans="7:14" x14ac:dyDescent="0.25">
      <c r="G5386" s="3">
        <v>41967</v>
      </c>
      <c r="H5386" t="s">
        <v>68</v>
      </c>
      <c r="I5386" t="s">
        <v>12</v>
      </c>
      <c r="J5386">
        <v>0</v>
      </c>
      <c r="K5386">
        <v>2</v>
      </c>
      <c r="L5386" s="13">
        <f>VLOOKUP(I5386,FormProductsTable[],2,0)*(1-FormTransactionsTable[[#This Row],[Discount]])</f>
        <v>22.95</v>
      </c>
      <c r="M5386" s="14" t="str">
        <f>VLOOKUP(H5386,FormSalesRepTable[],2,0)</f>
        <v>MidWest</v>
      </c>
      <c r="N5386" s="13">
        <f t="shared" si="86"/>
        <v>45.9</v>
      </c>
    </row>
    <row r="5387" spans="7:14" x14ac:dyDescent="0.25">
      <c r="G5387" s="3">
        <v>41877</v>
      </c>
      <c r="H5387" t="s">
        <v>77</v>
      </c>
      <c r="I5387" t="s">
        <v>16</v>
      </c>
      <c r="J5387">
        <v>1.4999999999999999E-2</v>
      </c>
      <c r="K5387">
        <v>2</v>
      </c>
      <c r="L5387" s="13">
        <f>VLOOKUP(I5387,FormProductsTable[],2,0)*(1-FormTransactionsTable[[#This Row],[Discount]])</f>
        <v>19.650749999999999</v>
      </c>
      <c r="M5387" s="14" t="str">
        <f>VLOOKUP(H5387,FormSalesRepTable[],2,0)</f>
        <v>West</v>
      </c>
      <c r="N5387" s="13">
        <f t="shared" si="86"/>
        <v>39.299999999999997</v>
      </c>
    </row>
    <row r="5388" spans="7:14" x14ac:dyDescent="0.25">
      <c r="G5388" s="3">
        <v>41678</v>
      </c>
      <c r="H5388" t="s">
        <v>57</v>
      </c>
      <c r="I5388" t="s">
        <v>17</v>
      </c>
      <c r="J5388">
        <v>0</v>
      </c>
      <c r="K5388">
        <v>3</v>
      </c>
      <c r="L5388" s="13">
        <f>VLOOKUP(I5388,FormProductsTable[],2,0)*(1-FormTransactionsTable[[#This Row],[Discount]])</f>
        <v>22.95</v>
      </c>
      <c r="M5388" s="14" t="str">
        <f>VLOOKUP(H5388,FormSalesRepTable[],2,0)</f>
        <v>East</v>
      </c>
      <c r="N5388" s="13">
        <f t="shared" si="86"/>
        <v>68.849999999999994</v>
      </c>
    </row>
    <row r="5389" spans="7:14" x14ac:dyDescent="0.25">
      <c r="G5389" s="3">
        <v>41994</v>
      </c>
      <c r="H5389" t="s">
        <v>79</v>
      </c>
      <c r="I5389" t="s">
        <v>11</v>
      </c>
      <c r="J5389">
        <v>0</v>
      </c>
      <c r="K5389">
        <v>2</v>
      </c>
      <c r="L5389" s="13">
        <f>VLOOKUP(I5389,FormProductsTable[],2,0)*(1-FormTransactionsTable[[#This Row],[Discount]])</f>
        <v>79.95</v>
      </c>
      <c r="M5389" s="14" t="str">
        <f>VLOOKUP(H5389,FormSalesRepTable[],2,0)</f>
        <v>MidWest</v>
      </c>
      <c r="N5389" s="13">
        <f t="shared" si="86"/>
        <v>159.9</v>
      </c>
    </row>
    <row r="5390" spans="7:14" x14ac:dyDescent="0.25">
      <c r="G5390" s="3">
        <v>41727</v>
      </c>
      <c r="H5390" t="s">
        <v>42</v>
      </c>
      <c r="I5390" t="s">
        <v>7</v>
      </c>
      <c r="J5390">
        <v>0</v>
      </c>
      <c r="K5390">
        <v>3</v>
      </c>
      <c r="L5390" s="13">
        <f>VLOOKUP(I5390,FormProductsTable[],2,0)*(1-FormTransactionsTable[[#This Row],[Discount]])</f>
        <v>21</v>
      </c>
      <c r="M5390" s="14" t="str">
        <f>VLOOKUP(H5390,FormSalesRepTable[],2,0)</f>
        <v>MidWest</v>
      </c>
      <c r="N5390" s="13">
        <f t="shared" si="86"/>
        <v>63</v>
      </c>
    </row>
    <row r="5391" spans="7:14" x14ac:dyDescent="0.25">
      <c r="G5391" s="3">
        <v>41601</v>
      </c>
      <c r="H5391" t="s">
        <v>13</v>
      </c>
      <c r="I5391" t="s">
        <v>24</v>
      </c>
      <c r="J5391">
        <v>0</v>
      </c>
      <c r="K5391">
        <v>1</v>
      </c>
      <c r="L5391" s="13">
        <f>VLOOKUP(I5391,FormProductsTable[],2,0)*(1-FormTransactionsTable[[#This Row],[Discount]])</f>
        <v>34</v>
      </c>
      <c r="M5391" s="14" t="str">
        <f>VLOOKUP(H5391,FormSalesRepTable[],2,0)</f>
        <v>West</v>
      </c>
      <c r="N5391" s="13">
        <f t="shared" si="86"/>
        <v>34</v>
      </c>
    </row>
    <row r="5392" spans="7:14" x14ac:dyDescent="0.25">
      <c r="G5392" s="3">
        <v>41602</v>
      </c>
      <c r="H5392" t="s">
        <v>83</v>
      </c>
      <c r="I5392" t="s">
        <v>21</v>
      </c>
      <c r="J5392">
        <v>1.4999999999999999E-2</v>
      </c>
      <c r="K5392">
        <v>3</v>
      </c>
      <c r="L5392" s="13">
        <f>VLOOKUP(I5392,FormProductsTable[],2,0)*(1-FormTransactionsTable[[#This Row],[Discount]])</f>
        <v>24.625</v>
      </c>
      <c r="M5392" s="14" t="str">
        <f>VLOOKUP(H5392,FormSalesRepTable[],2,0)</f>
        <v>East</v>
      </c>
      <c r="N5392" s="13">
        <f t="shared" si="86"/>
        <v>73.88</v>
      </c>
    </row>
    <row r="5393" spans="7:14" x14ac:dyDescent="0.25">
      <c r="G5393" s="3">
        <v>41997</v>
      </c>
      <c r="H5393" t="s">
        <v>63</v>
      </c>
      <c r="I5393" t="s">
        <v>24</v>
      </c>
      <c r="J5393">
        <v>0</v>
      </c>
      <c r="K5393">
        <v>2</v>
      </c>
      <c r="L5393" s="13">
        <f>VLOOKUP(I5393,FormProductsTable[],2,0)*(1-FormTransactionsTable[[#This Row],[Discount]])</f>
        <v>34</v>
      </c>
      <c r="M5393" s="14" t="str">
        <f>VLOOKUP(H5393,FormSalesRepTable[],2,0)</f>
        <v>MidWest</v>
      </c>
      <c r="N5393" s="13">
        <f t="shared" si="86"/>
        <v>68</v>
      </c>
    </row>
    <row r="5394" spans="7:14" x14ac:dyDescent="0.25">
      <c r="G5394" s="3">
        <v>41748</v>
      </c>
      <c r="H5394" t="s">
        <v>58</v>
      </c>
      <c r="I5394" t="s">
        <v>12</v>
      </c>
      <c r="J5394">
        <v>0</v>
      </c>
      <c r="K5394">
        <v>2</v>
      </c>
      <c r="L5394" s="13">
        <f>VLOOKUP(I5394,FormProductsTable[],2,0)*(1-FormTransactionsTable[[#This Row],[Discount]])</f>
        <v>22.95</v>
      </c>
      <c r="M5394" s="14" t="str">
        <f>VLOOKUP(H5394,FormSalesRepTable[],2,0)</f>
        <v>East</v>
      </c>
      <c r="N5394" s="13">
        <f t="shared" si="86"/>
        <v>45.9</v>
      </c>
    </row>
    <row r="5395" spans="7:14" x14ac:dyDescent="0.25">
      <c r="G5395" s="3">
        <v>41590</v>
      </c>
      <c r="H5395" t="s">
        <v>87</v>
      </c>
      <c r="I5395" t="s">
        <v>11</v>
      </c>
      <c r="J5395">
        <v>1.4999999999999999E-2</v>
      </c>
      <c r="K5395">
        <v>2</v>
      </c>
      <c r="L5395" s="13">
        <f>VLOOKUP(I5395,FormProductsTable[],2,0)*(1-FormTransactionsTable[[#This Row],[Discount]])</f>
        <v>78.750749999999996</v>
      </c>
      <c r="M5395" s="14" t="str">
        <f>VLOOKUP(H5395,FormSalesRepTable[],2,0)</f>
        <v>MidWest</v>
      </c>
      <c r="N5395" s="13">
        <f t="shared" si="86"/>
        <v>157.5</v>
      </c>
    </row>
    <row r="5396" spans="7:14" x14ac:dyDescent="0.25">
      <c r="G5396" s="3">
        <v>41604</v>
      </c>
      <c r="H5396" t="s">
        <v>20</v>
      </c>
      <c r="I5396" t="s">
        <v>11</v>
      </c>
      <c r="J5396">
        <v>1.4999999999999999E-2</v>
      </c>
      <c r="K5396">
        <v>2</v>
      </c>
      <c r="L5396" s="13">
        <f>VLOOKUP(I5396,FormProductsTable[],2,0)*(1-FormTransactionsTable[[#This Row],[Discount]])</f>
        <v>78.750749999999996</v>
      </c>
      <c r="M5396" s="14" t="str">
        <f>VLOOKUP(H5396,FormSalesRepTable[],2,0)</f>
        <v>West</v>
      </c>
      <c r="N5396" s="13">
        <f t="shared" si="86"/>
        <v>157.5</v>
      </c>
    </row>
    <row r="5397" spans="7:14" x14ac:dyDescent="0.25">
      <c r="G5397" s="3">
        <v>41948</v>
      </c>
      <c r="H5397" t="s">
        <v>89</v>
      </c>
      <c r="I5397" t="s">
        <v>16</v>
      </c>
      <c r="J5397">
        <v>0.03</v>
      </c>
      <c r="K5397">
        <v>2</v>
      </c>
      <c r="L5397" s="13">
        <f>VLOOKUP(I5397,FormProductsTable[],2,0)*(1-FormTransactionsTable[[#This Row],[Discount]])</f>
        <v>19.351499999999998</v>
      </c>
      <c r="M5397" s="14" t="str">
        <f>VLOOKUP(H5397,FormSalesRepTable[],2,0)</f>
        <v>West</v>
      </c>
      <c r="N5397" s="13">
        <f t="shared" si="86"/>
        <v>38.700000000000003</v>
      </c>
    </row>
    <row r="5398" spans="7:14" x14ac:dyDescent="0.25">
      <c r="G5398" s="3">
        <v>41433</v>
      </c>
      <c r="H5398" t="s">
        <v>23</v>
      </c>
      <c r="I5398" t="s">
        <v>24</v>
      </c>
      <c r="J5398">
        <v>0</v>
      </c>
      <c r="K5398">
        <v>20</v>
      </c>
      <c r="L5398" s="13">
        <f>VLOOKUP(I5398,FormProductsTable[],2,0)*(1-FormTransactionsTable[[#This Row],[Discount]])</f>
        <v>34</v>
      </c>
      <c r="M5398" s="14" t="str">
        <f>VLOOKUP(H5398,FormSalesRepTable[],2,0)</f>
        <v>MidWest</v>
      </c>
      <c r="N5398" s="13">
        <f t="shared" si="86"/>
        <v>680</v>
      </c>
    </row>
    <row r="5399" spans="7:14" x14ac:dyDescent="0.25">
      <c r="G5399" s="3">
        <v>41737</v>
      </c>
      <c r="H5399" t="s">
        <v>18</v>
      </c>
      <c r="I5399" t="s">
        <v>11</v>
      </c>
      <c r="J5399">
        <v>0</v>
      </c>
      <c r="K5399">
        <v>3</v>
      </c>
      <c r="L5399" s="13">
        <f>VLOOKUP(I5399,FormProductsTable[],2,0)*(1-FormTransactionsTable[[#This Row],[Discount]])</f>
        <v>79.95</v>
      </c>
      <c r="M5399" s="14" t="str">
        <f>VLOOKUP(H5399,FormSalesRepTable[],2,0)</f>
        <v>East</v>
      </c>
      <c r="N5399" s="13">
        <f t="shared" si="86"/>
        <v>239.85</v>
      </c>
    </row>
    <row r="5400" spans="7:14" x14ac:dyDescent="0.25">
      <c r="G5400" s="3">
        <v>41951</v>
      </c>
      <c r="H5400" t="s">
        <v>77</v>
      </c>
      <c r="I5400" t="s">
        <v>33</v>
      </c>
      <c r="J5400">
        <v>0</v>
      </c>
      <c r="K5400">
        <v>3</v>
      </c>
      <c r="L5400" s="13">
        <f>VLOOKUP(I5400,FormProductsTable[],2,0)*(1-FormTransactionsTable[[#This Row],[Discount]])</f>
        <v>23.5</v>
      </c>
      <c r="M5400" s="14" t="str">
        <f>VLOOKUP(H5400,FormSalesRepTable[],2,0)</f>
        <v>West</v>
      </c>
      <c r="N5400" s="13">
        <f t="shared" si="86"/>
        <v>70.5</v>
      </c>
    </row>
    <row r="5401" spans="7:14" x14ac:dyDescent="0.25">
      <c r="G5401" s="3">
        <v>41959</v>
      </c>
      <c r="H5401" t="s">
        <v>90</v>
      </c>
      <c r="I5401" t="s">
        <v>16</v>
      </c>
      <c r="J5401">
        <v>1.4999999999999999E-2</v>
      </c>
      <c r="K5401">
        <v>2</v>
      </c>
      <c r="L5401" s="13">
        <f>VLOOKUP(I5401,FormProductsTable[],2,0)*(1-FormTransactionsTable[[#This Row],[Discount]])</f>
        <v>19.650749999999999</v>
      </c>
      <c r="M5401" s="14" t="str">
        <f>VLOOKUP(H5401,FormSalesRepTable[],2,0)</f>
        <v>East</v>
      </c>
      <c r="N5401" s="13">
        <f t="shared" si="86"/>
        <v>39.299999999999997</v>
      </c>
    </row>
    <row r="5402" spans="7:14" x14ac:dyDescent="0.25">
      <c r="G5402" s="3">
        <v>41623</v>
      </c>
      <c r="H5402" t="s">
        <v>79</v>
      </c>
      <c r="I5402" t="s">
        <v>33</v>
      </c>
      <c r="J5402">
        <v>2.5000000000000001E-2</v>
      </c>
      <c r="K5402">
        <v>3</v>
      </c>
      <c r="L5402" s="13">
        <f>VLOOKUP(I5402,FormProductsTable[],2,0)*(1-FormTransactionsTable[[#This Row],[Discount]])</f>
        <v>22.912499999999998</v>
      </c>
      <c r="M5402" s="14" t="str">
        <f>VLOOKUP(H5402,FormSalesRepTable[],2,0)</f>
        <v>MidWest</v>
      </c>
      <c r="N5402" s="13">
        <f t="shared" si="86"/>
        <v>68.739999999999995</v>
      </c>
    </row>
    <row r="5403" spans="7:14" x14ac:dyDescent="0.25">
      <c r="G5403" s="3">
        <v>41366</v>
      </c>
      <c r="H5403" t="s">
        <v>70</v>
      </c>
      <c r="I5403" t="s">
        <v>33</v>
      </c>
      <c r="J5403">
        <v>0.03</v>
      </c>
      <c r="K5403">
        <v>3</v>
      </c>
      <c r="L5403" s="13">
        <f>VLOOKUP(I5403,FormProductsTable[],2,0)*(1-FormTransactionsTable[[#This Row],[Discount]])</f>
        <v>22.794999999999998</v>
      </c>
      <c r="M5403" s="14" t="str">
        <f>VLOOKUP(H5403,FormSalesRepTable[],2,0)</f>
        <v>MidWest</v>
      </c>
      <c r="N5403" s="13">
        <f t="shared" si="86"/>
        <v>68.39</v>
      </c>
    </row>
    <row r="5404" spans="7:14" x14ac:dyDescent="0.25">
      <c r="G5404" s="3">
        <v>41987</v>
      </c>
      <c r="H5404" t="s">
        <v>10</v>
      </c>
      <c r="I5404" t="s">
        <v>24</v>
      </c>
      <c r="J5404">
        <v>0</v>
      </c>
      <c r="K5404">
        <v>3</v>
      </c>
      <c r="L5404" s="13">
        <f>VLOOKUP(I5404,FormProductsTable[],2,0)*(1-FormTransactionsTable[[#This Row],[Discount]])</f>
        <v>34</v>
      </c>
      <c r="M5404" s="14" t="str">
        <f>VLOOKUP(H5404,FormSalesRepTable[],2,0)</f>
        <v>West</v>
      </c>
      <c r="N5404" s="13">
        <f t="shared" si="86"/>
        <v>102</v>
      </c>
    </row>
    <row r="5405" spans="7:14" x14ac:dyDescent="0.25">
      <c r="G5405" s="3">
        <v>41377</v>
      </c>
      <c r="H5405" t="s">
        <v>88</v>
      </c>
      <c r="I5405" t="s">
        <v>12</v>
      </c>
      <c r="J5405">
        <v>0</v>
      </c>
      <c r="K5405">
        <v>2</v>
      </c>
      <c r="L5405" s="13">
        <f>VLOOKUP(I5405,FormProductsTable[],2,0)*(1-FormTransactionsTable[[#This Row],[Discount]])</f>
        <v>22.95</v>
      </c>
      <c r="M5405" s="14" t="str">
        <f>VLOOKUP(H5405,FormSalesRepTable[],2,0)</f>
        <v>West</v>
      </c>
      <c r="N5405" s="13">
        <f t="shared" si="86"/>
        <v>45.9</v>
      </c>
    </row>
    <row r="5406" spans="7:14" x14ac:dyDescent="0.25">
      <c r="G5406" s="3">
        <v>41971</v>
      </c>
      <c r="H5406" t="s">
        <v>54</v>
      </c>
      <c r="I5406" t="s">
        <v>30</v>
      </c>
      <c r="J5406">
        <v>0</v>
      </c>
      <c r="K5406">
        <v>3</v>
      </c>
      <c r="L5406" s="13">
        <f>VLOOKUP(I5406,FormProductsTable[],2,0)*(1-FormTransactionsTable[[#This Row],[Discount]])</f>
        <v>30</v>
      </c>
      <c r="M5406" s="14" t="str">
        <f>VLOOKUP(H5406,FormSalesRepTable[],2,0)</f>
        <v>South</v>
      </c>
      <c r="N5406" s="13">
        <f t="shared" si="86"/>
        <v>90</v>
      </c>
    </row>
    <row r="5407" spans="7:14" x14ac:dyDescent="0.25">
      <c r="G5407" s="3">
        <v>41609</v>
      </c>
      <c r="H5407" t="s">
        <v>61</v>
      </c>
      <c r="I5407" t="s">
        <v>7</v>
      </c>
      <c r="J5407">
        <v>1.4999999999999999E-2</v>
      </c>
      <c r="K5407">
        <v>2</v>
      </c>
      <c r="L5407" s="13">
        <f>VLOOKUP(I5407,FormProductsTable[],2,0)*(1-FormTransactionsTable[[#This Row],[Discount]])</f>
        <v>20.684999999999999</v>
      </c>
      <c r="M5407" s="14" t="str">
        <f>VLOOKUP(H5407,FormSalesRepTable[],2,0)</f>
        <v>East</v>
      </c>
      <c r="N5407" s="13">
        <f t="shared" si="86"/>
        <v>41.37</v>
      </c>
    </row>
    <row r="5408" spans="7:14" x14ac:dyDescent="0.25">
      <c r="G5408" s="3">
        <v>41474</v>
      </c>
      <c r="H5408" t="s">
        <v>82</v>
      </c>
      <c r="I5408" t="s">
        <v>41</v>
      </c>
      <c r="J5408">
        <v>2.5000000000000001E-2</v>
      </c>
      <c r="K5408">
        <v>1</v>
      </c>
      <c r="L5408" s="13">
        <f>VLOOKUP(I5408,FormProductsTable[],2,0)*(1-FormTransactionsTable[[#This Row],[Discount]])</f>
        <v>18.524999999999999</v>
      </c>
      <c r="M5408" s="14" t="str">
        <f>VLOOKUP(H5408,FormSalesRepTable[],2,0)</f>
        <v>South</v>
      </c>
      <c r="N5408" s="13">
        <f t="shared" si="86"/>
        <v>18.53</v>
      </c>
    </row>
    <row r="5409" spans="7:14" x14ac:dyDescent="0.25">
      <c r="G5409" s="3">
        <v>41591</v>
      </c>
      <c r="H5409" t="s">
        <v>40</v>
      </c>
      <c r="I5409" t="s">
        <v>17</v>
      </c>
      <c r="J5409">
        <v>1.4999999999999999E-2</v>
      </c>
      <c r="K5409">
        <v>2</v>
      </c>
      <c r="L5409" s="13">
        <f>VLOOKUP(I5409,FormProductsTable[],2,0)*(1-FormTransactionsTable[[#This Row],[Discount]])</f>
        <v>22.60575</v>
      </c>
      <c r="M5409" s="14" t="str">
        <f>VLOOKUP(H5409,FormSalesRepTable[],2,0)</f>
        <v>South</v>
      </c>
      <c r="N5409" s="13">
        <f t="shared" si="86"/>
        <v>45.21</v>
      </c>
    </row>
    <row r="5410" spans="7:14" x14ac:dyDescent="0.25">
      <c r="G5410" s="3">
        <v>41873</v>
      </c>
      <c r="H5410" t="s">
        <v>45</v>
      </c>
      <c r="I5410" t="s">
        <v>24</v>
      </c>
      <c r="J5410">
        <v>0.03</v>
      </c>
      <c r="K5410">
        <v>2</v>
      </c>
      <c r="L5410" s="13">
        <f>VLOOKUP(I5410,FormProductsTable[],2,0)*(1-FormTransactionsTable[[#This Row],[Discount]])</f>
        <v>32.979999999999997</v>
      </c>
      <c r="M5410" s="14" t="str">
        <f>VLOOKUP(H5410,FormSalesRepTable[],2,0)</f>
        <v>MidWest</v>
      </c>
      <c r="N5410" s="13">
        <f t="shared" si="86"/>
        <v>65.959999999999994</v>
      </c>
    </row>
    <row r="5411" spans="7:14" x14ac:dyDescent="0.25">
      <c r="G5411" s="3">
        <v>41755</v>
      </c>
      <c r="H5411" t="s">
        <v>79</v>
      </c>
      <c r="I5411" t="s">
        <v>16</v>
      </c>
      <c r="J5411">
        <v>1.4999999999999999E-2</v>
      </c>
      <c r="K5411">
        <v>2</v>
      </c>
      <c r="L5411" s="13">
        <f>VLOOKUP(I5411,FormProductsTable[],2,0)*(1-FormTransactionsTable[[#This Row],[Discount]])</f>
        <v>19.650749999999999</v>
      </c>
      <c r="M5411" s="14" t="str">
        <f>VLOOKUP(H5411,FormSalesRepTable[],2,0)</f>
        <v>MidWest</v>
      </c>
      <c r="N5411" s="13">
        <f t="shared" si="86"/>
        <v>39.299999999999997</v>
      </c>
    </row>
    <row r="5412" spans="7:14" x14ac:dyDescent="0.25">
      <c r="G5412" s="3">
        <v>41598</v>
      </c>
      <c r="H5412" t="s">
        <v>10</v>
      </c>
      <c r="I5412" t="s">
        <v>17</v>
      </c>
      <c r="J5412">
        <v>0</v>
      </c>
      <c r="K5412">
        <v>2</v>
      </c>
      <c r="L5412" s="13">
        <f>VLOOKUP(I5412,FormProductsTable[],2,0)*(1-FormTransactionsTable[[#This Row],[Discount]])</f>
        <v>22.95</v>
      </c>
      <c r="M5412" s="14" t="str">
        <f>VLOOKUP(H5412,FormSalesRepTable[],2,0)</f>
        <v>West</v>
      </c>
      <c r="N5412" s="13">
        <f t="shared" si="86"/>
        <v>45.9</v>
      </c>
    </row>
    <row r="5413" spans="7:14" x14ac:dyDescent="0.25">
      <c r="G5413" s="3">
        <v>41986</v>
      </c>
      <c r="H5413" t="s">
        <v>53</v>
      </c>
      <c r="I5413" t="s">
        <v>36</v>
      </c>
      <c r="J5413">
        <v>0.02</v>
      </c>
      <c r="K5413">
        <v>3</v>
      </c>
      <c r="L5413" s="13">
        <f>VLOOKUP(I5413,FormProductsTable[],2,0)*(1-FormTransactionsTable[[#This Row],[Discount]])</f>
        <v>24.5</v>
      </c>
      <c r="M5413" s="14" t="str">
        <f>VLOOKUP(H5413,FormSalesRepTable[],2,0)</f>
        <v>East</v>
      </c>
      <c r="N5413" s="13">
        <f t="shared" si="86"/>
        <v>73.5</v>
      </c>
    </row>
    <row r="5414" spans="7:14" x14ac:dyDescent="0.25">
      <c r="G5414" s="3">
        <v>41624</v>
      </c>
      <c r="H5414" t="s">
        <v>84</v>
      </c>
      <c r="I5414" t="s">
        <v>41</v>
      </c>
      <c r="J5414">
        <v>0</v>
      </c>
      <c r="K5414">
        <v>2</v>
      </c>
      <c r="L5414" s="13">
        <f>VLOOKUP(I5414,FormProductsTable[],2,0)*(1-FormTransactionsTable[[#This Row],[Discount]])</f>
        <v>19</v>
      </c>
      <c r="M5414" s="14" t="str">
        <f>VLOOKUP(H5414,FormSalesRepTable[],2,0)</f>
        <v>West</v>
      </c>
      <c r="N5414" s="13">
        <f t="shared" si="86"/>
        <v>38</v>
      </c>
    </row>
    <row r="5415" spans="7:14" x14ac:dyDescent="0.25">
      <c r="G5415" s="3">
        <v>41552</v>
      </c>
      <c r="H5415" t="s">
        <v>72</v>
      </c>
      <c r="I5415" t="s">
        <v>16</v>
      </c>
      <c r="J5415">
        <v>0.03</v>
      </c>
      <c r="K5415">
        <v>2</v>
      </c>
      <c r="L5415" s="13">
        <f>VLOOKUP(I5415,FormProductsTable[],2,0)*(1-FormTransactionsTable[[#This Row],[Discount]])</f>
        <v>19.351499999999998</v>
      </c>
      <c r="M5415" s="14" t="str">
        <f>VLOOKUP(H5415,FormSalesRepTable[],2,0)</f>
        <v>West</v>
      </c>
      <c r="N5415" s="13">
        <f t="shared" si="86"/>
        <v>38.700000000000003</v>
      </c>
    </row>
    <row r="5416" spans="7:14" x14ac:dyDescent="0.25">
      <c r="G5416" s="3">
        <v>41865</v>
      </c>
      <c r="H5416" t="s">
        <v>59</v>
      </c>
      <c r="I5416" t="s">
        <v>41</v>
      </c>
      <c r="J5416">
        <v>0.02</v>
      </c>
      <c r="K5416">
        <v>2</v>
      </c>
      <c r="L5416" s="13">
        <f>VLOOKUP(I5416,FormProductsTable[],2,0)*(1-FormTransactionsTable[[#This Row],[Discount]])</f>
        <v>18.62</v>
      </c>
      <c r="M5416" s="14" t="str">
        <f>VLOOKUP(H5416,FormSalesRepTable[],2,0)</f>
        <v>South</v>
      </c>
      <c r="N5416" s="13">
        <f t="shared" si="86"/>
        <v>37.24</v>
      </c>
    </row>
    <row r="5417" spans="7:14" x14ac:dyDescent="0.25">
      <c r="G5417" s="3">
        <v>41999</v>
      </c>
      <c r="H5417" t="s">
        <v>43</v>
      </c>
      <c r="I5417" t="s">
        <v>17</v>
      </c>
      <c r="J5417">
        <v>0</v>
      </c>
      <c r="K5417">
        <v>2</v>
      </c>
      <c r="L5417" s="13">
        <f>VLOOKUP(I5417,FormProductsTable[],2,0)*(1-FormTransactionsTable[[#This Row],[Discount]])</f>
        <v>22.95</v>
      </c>
      <c r="M5417" s="14" t="str">
        <f>VLOOKUP(H5417,FormSalesRepTable[],2,0)</f>
        <v>MidWest</v>
      </c>
      <c r="N5417" s="13">
        <f t="shared" si="86"/>
        <v>45.9</v>
      </c>
    </row>
    <row r="5418" spans="7:14" x14ac:dyDescent="0.25">
      <c r="G5418" s="3">
        <v>41968</v>
      </c>
      <c r="H5418" t="s">
        <v>81</v>
      </c>
      <c r="I5418" t="s">
        <v>16</v>
      </c>
      <c r="J5418">
        <v>0</v>
      </c>
      <c r="K5418">
        <v>1</v>
      </c>
      <c r="L5418" s="13">
        <f>VLOOKUP(I5418,FormProductsTable[],2,0)*(1-FormTransactionsTable[[#This Row],[Discount]])</f>
        <v>19.95</v>
      </c>
      <c r="M5418" s="14" t="str">
        <f>VLOOKUP(H5418,FormSalesRepTable[],2,0)</f>
        <v>West</v>
      </c>
      <c r="N5418" s="13">
        <f t="shared" si="86"/>
        <v>19.95</v>
      </c>
    </row>
    <row r="5419" spans="7:14" x14ac:dyDescent="0.25">
      <c r="G5419" s="3">
        <v>41647</v>
      </c>
      <c r="H5419" t="s">
        <v>26</v>
      </c>
      <c r="I5419" t="s">
        <v>17</v>
      </c>
      <c r="J5419">
        <v>1.4999999999999999E-2</v>
      </c>
      <c r="K5419">
        <v>18</v>
      </c>
      <c r="L5419" s="13">
        <f>VLOOKUP(I5419,FormProductsTable[],2,0)*(1-FormTransactionsTable[[#This Row],[Discount]])</f>
        <v>22.60575</v>
      </c>
      <c r="M5419" s="14" t="str">
        <f>VLOOKUP(H5419,FormSalesRepTable[],2,0)</f>
        <v>MidWest</v>
      </c>
      <c r="N5419" s="13">
        <f t="shared" si="86"/>
        <v>406.9</v>
      </c>
    </row>
    <row r="5420" spans="7:14" x14ac:dyDescent="0.25">
      <c r="G5420" s="3">
        <v>41619</v>
      </c>
      <c r="H5420" t="s">
        <v>46</v>
      </c>
      <c r="I5420" t="s">
        <v>12</v>
      </c>
      <c r="J5420">
        <v>2.5000000000000001E-2</v>
      </c>
      <c r="K5420">
        <v>13</v>
      </c>
      <c r="L5420" s="13">
        <f>VLOOKUP(I5420,FormProductsTable[],2,0)*(1-FormTransactionsTable[[#This Row],[Discount]])</f>
        <v>22.376249999999999</v>
      </c>
      <c r="M5420" s="14" t="str">
        <f>VLOOKUP(H5420,FormSalesRepTable[],2,0)</f>
        <v>South</v>
      </c>
      <c r="N5420" s="13">
        <f t="shared" si="86"/>
        <v>290.89</v>
      </c>
    </row>
    <row r="5421" spans="7:14" x14ac:dyDescent="0.25">
      <c r="G5421" s="3">
        <v>41695</v>
      </c>
      <c r="H5421" t="s">
        <v>53</v>
      </c>
      <c r="I5421" t="s">
        <v>17</v>
      </c>
      <c r="J5421">
        <v>0</v>
      </c>
      <c r="K5421">
        <v>3</v>
      </c>
      <c r="L5421" s="13">
        <f>VLOOKUP(I5421,FormProductsTable[],2,0)*(1-FormTransactionsTable[[#This Row],[Discount]])</f>
        <v>22.95</v>
      </c>
      <c r="M5421" s="14" t="str">
        <f>VLOOKUP(H5421,FormSalesRepTable[],2,0)</f>
        <v>East</v>
      </c>
      <c r="N5421" s="13">
        <f t="shared" si="86"/>
        <v>68.849999999999994</v>
      </c>
    </row>
    <row r="5422" spans="7:14" x14ac:dyDescent="0.25">
      <c r="G5422" s="3">
        <v>41322</v>
      </c>
      <c r="H5422" t="s">
        <v>89</v>
      </c>
      <c r="I5422" t="s">
        <v>16</v>
      </c>
      <c r="J5422">
        <v>0</v>
      </c>
      <c r="K5422">
        <v>3</v>
      </c>
      <c r="L5422" s="13">
        <f>VLOOKUP(I5422,FormProductsTable[],2,0)*(1-FormTransactionsTable[[#This Row],[Discount]])</f>
        <v>19.95</v>
      </c>
      <c r="M5422" s="14" t="str">
        <f>VLOOKUP(H5422,FormSalesRepTable[],2,0)</f>
        <v>West</v>
      </c>
      <c r="N5422" s="13">
        <f t="shared" si="86"/>
        <v>59.85</v>
      </c>
    </row>
    <row r="5423" spans="7:14" x14ac:dyDescent="0.25">
      <c r="G5423" s="3">
        <v>41961</v>
      </c>
      <c r="H5423" t="s">
        <v>70</v>
      </c>
      <c r="I5423" t="s">
        <v>7</v>
      </c>
      <c r="J5423">
        <v>0.03</v>
      </c>
      <c r="K5423">
        <v>2</v>
      </c>
      <c r="L5423" s="13">
        <f>VLOOKUP(I5423,FormProductsTable[],2,0)*(1-FormTransactionsTable[[#This Row],[Discount]])</f>
        <v>20.37</v>
      </c>
      <c r="M5423" s="14" t="str">
        <f>VLOOKUP(H5423,FormSalesRepTable[],2,0)</f>
        <v>MidWest</v>
      </c>
      <c r="N5423" s="13">
        <f t="shared" si="86"/>
        <v>40.74</v>
      </c>
    </row>
    <row r="5424" spans="7:14" x14ac:dyDescent="0.25">
      <c r="G5424" s="3">
        <v>41598</v>
      </c>
      <c r="H5424" t="s">
        <v>28</v>
      </c>
      <c r="I5424" t="s">
        <v>30</v>
      </c>
      <c r="J5424">
        <v>0.03</v>
      </c>
      <c r="K5424">
        <v>3</v>
      </c>
      <c r="L5424" s="13">
        <f>VLOOKUP(I5424,FormProductsTable[],2,0)*(1-FormTransactionsTable[[#This Row],[Discount]])</f>
        <v>29.099999999999998</v>
      </c>
      <c r="M5424" s="14" t="str">
        <f>VLOOKUP(H5424,FormSalesRepTable[],2,0)</f>
        <v>MidWest</v>
      </c>
      <c r="N5424" s="13">
        <f t="shared" si="86"/>
        <v>87.3</v>
      </c>
    </row>
    <row r="5425" spans="7:14" x14ac:dyDescent="0.25">
      <c r="G5425" s="3">
        <v>41946</v>
      </c>
      <c r="H5425" t="s">
        <v>42</v>
      </c>
      <c r="I5425" t="s">
        <v>30</v>
      </c>
      <c r="J5425">
        <v>0</v>
      </c>
      <c r="K5425">
        <v>1</v>
      </c>
      <c r="L5425" s="13">
        <f>VLOOKUP(I5425,FormProductsTable[],2,0)*(1-FormTransactionsTable[[#This Row],[Discount]])</f>
        <v>30</v>
      </c>
      <c r="M5425" s="14" t="str">
        <f>VLOOKUP(H5425,FormSalesRepTable[],2,0)</f>
        <v>MidWest</v>
      </c>
      <c r="N5425" s="13">
        <f t="shared" si="86"/>
        <v>30</v>
      </c>
    </row>
    <row r="5426" spans="7:14" x14ac:dyDescent="0.25">
      <c r="G5426" s="3">
        <v>41946</v>
      </c>
      <c r="H5426" t="s">
        <v>86</v>
      </c>
      <c r="I5426" t="s">
        <v>12</v>
      </c>
      <c r="J5426">
        <v>0.03</v>
      </c>
      <c r="K5426">
        <v>1</v>
      </c>
      <c r="L5426" s="13">
        <f>VLOOKUP(I5426,FormProductsTable[],2,0)*(1-FormTransactionsTable[[#This Row],[Discount]])</f>
        <v>22.261499999999998</v>
      </c>
      <c r="M5426" s="14" t="str">
        <f>VLOOKUP(H5426,FormSalesRepTable[],2,0)</f>
        <v>South</v>
      </c>
      <c r="N5426" s="13">
        <f t="shared" si="86"/>
        <v>22.26</v>
      </c>
    </row>
    <row r="5427" spans="7:14" x14ac:dyDescent="0.25">
      <c r="G5427" s="3">
        <v>41976</v>
      </c>
      <c r="H5427" t="s">
        <v>26</v>
      </c>
      <c r="I5427" t="s">
        <v>12</v>
      </c>
      <c r="J5427">
        <v>0</v>
      </c>
      <c r="K5427">
        <v>25</v>
      </c>
      <c r="L5427" s="13">
        <f>VLOOKUP(I5427,FormProductsTable[],2,0)*(1-FormTransactionsTable[[#This Row],[Discount]])</f>
        <v>22.95</v>
      </c>
      <c r="M5427" s="14" t="str">
        <f>VLOOKUP(H5427,FormSalesRepTable[],2,0)</f>
        <v>MidWest</v>
      </c>
      <c r="N5427" s="13">
        <f t="shared" si="86"/>
        <v>573.75</v>
      </c>
    </row>
    <row r="5428" spans="7:14" x14ac:dyDescent="0.25">
      <c r="G5428" s="3">
        <v>41592</v>
      </c>
      <c r="H5428" t="s">
        <v>80</v>
      </c>
      <c r="I5428" t="s">
        <v>12</v>
      </c>
      <c r="J5428">
        <v>2.5000000000000001E-2</v>
      </c>
      <c r="K5428">
        <v>1</v>
      </c>
      <c r="L5428" s="13">
        <f>VLOOKUP(I5428,FormProductsTable[],2,0)*(1-FormTransactionsTable[[#This Row],[Discount]])</f>
        <v>22.376249999999999</v>
      </c>
      <c r="M5428" s="14" t="str">
        <f>VLOOKUP(H5428,FormSalesRepTable[],2,0)</f>
        <v>East</v>
      </c>
      <c r="N5428" s="13">
        <f t="shared" si="86"/>
        <v>22.38</v>
      </c>
    </row>
    <row r="5429" spans="7:14" x14ac:dyDescent="0.25">
      <c r="G5429" s="3">
        <v>41637</v>
      </c>
      <c r="H5429" t="s">
        <v>51</v>
      </c>
      <c r="I5429" t="s">
        <v>17</v>
      </c>
      <c r="J5429">
        <v>1.4999999999999999E-2</v>
      </c>
      <c r="K5429">
        <v>1</v>
      </c>
      <c r="L5429" s="13">
        <f>VLOOKUP(I5429,FormProductsTable[],2,0)*(1-FormTransactionsTable[[#This Row],[Discount]])</f>
        <v>22.60575</v>
      </c>
      <c r="M5429" s="14" t="str">
        <f>VLOOKUP(H5429,FormSalesRepTable[],2,0)</f>
        <v>South</v>
      </c>
      <c r="N5429" s="13">
        <f t="shared" si="86"/>
        <v>22.61</v>
      </c>
    </row>
    <row r="5430" spans="7:14" x14ac:dyDescent="0.25">
      <c r="G5430" s="3">
        <v>41962</v>
      </c>
      <c r="H5430" t="s">
        <v>29</v>
      </c>
      <c r="I5430" t="s">
        <v>16</v>
      </c>
      <c r="J5430">
        <v>1.4999999999999999E-2</v>
      </c>
      <c r="K5430">
        <v>1</v>
      </c>
      <c r="L5430" s="13">
        <f>VLOOKUP(I5430,FormProductsTable[],2,0)*(1-FormTransactionsTable[[#This Row],[Discount]])</f>
        <v>19.650749999999999</v>
      </c>
      <c r="M5430" s="14" t="str">
        <f>VLOOKUP(H5430,FormSalesRepTable[],2,0)</f>
        <v>East</v>
      </c>
      <c r="N5430" s="13">
        <f t="shared" si="86"/>
        <v>19.649999999999999</v>
      </c>
    </row>
    <row r="5431" spans="7:14" x14ac:dyDescent="0.25">
      <c r="G5431" s="3">
        <v>41843</v>
      </c>
      <c r="H5431" t="s">
        <v>64</v>
      </c>
      <c r="I5431" t="s">
        <v>21</v>
      </c>
      <c r="J5431">
        <v>2.5000000000000001E-2</v>
      </c>
      <c r="K5431">
        <v>2</v>
      </c>
      <c r="L5431" s="13">
        <f>VLOOKUP(I5431,FormProductsTable[],2,0)*(1-FormTransactionsTable[[#This Row],[Discount]])</f>
        <v>24.375</v>
      </c>
      <c r="M5431" s="14" t="str">
        <f>VLOOKUP(H5431,FormSalesRepTable[],2,0)</f>
        <v>West</v>
      </c>
      <c r="N5431" s="13">
        <f t="shared" si="86"/>
        <v>48.75</v>
      </c>
    </row>
    <row r="5432" spans="7:14" x14ac:dyDescent="0.25">
      <c r="G5432" s="3">
        <v>41603</v>
      </c>
      <c r="H5432" t="s">
        <v>26</v>
      </c>
      <c r="I5432" t="s">
        <v>24</v>
      </c>
      <c r="J5432">
        <v>2.5000000000000001E-2</v>
      </c>
      <c r="K5432">
        <v>3</v>
      </c>
      <c r="L5432" s="13">
        <f>VLOOKUP(I5432,FormProductsTable[],2,0)*(1-FormTransactionsTable[[#This Row],[Discount]])</f>
        <v>33.15</v>
      </c>
      <c r="M5432" s="14" t="str">
        <f>VLOOKUP(H5432,FormSalesRepTable[],2,0)</f>
        <v>MidWest</v>
      </c>
      <c r="N5432" s="13">
        <f t="shared" si="86"/>
        <v>99.45</v>
      </c>
    </row>
    <row r="5433" spans="7:14" x14ac:dyDescent="0.25">
      <c r="G5433" s="3">
        <v>41373</v>
      </c>
      <c r="H5433" t="s">
        <v>32</v>
      </c>
      <c r="I5433" t="s">
        <v>17</v>
      </c>
      <c r="J5433">
        <v>0</v>
      </c>
      <c r="K5433">
        <v>1</v>
      </c>
      <c r="L5433" s="13">
        <f>VLOOKUP(I5433,FormProductsTable[],2,0)*(1-FormTransactionsTable[[#This Row],[Discount]])</f>
        <v>22.95</v>
      </c>
      <c r="M5433" s="14" t="str">
        <f>VLOOKUP(H5433,FormSalesRepTable[],2,0)</f>
        <v>MidWest</v>
      </c>
      <c r="N5433" s="13">
        <f t="shared" si="86"/>
        <v>22.95</v>
      </c>
    </row>
    <row r="5434" spans="7:14" x14ac:dyDescent="0.25">
      <c r="G5434" s="3">
        <v>41897</v>
      </c>
      <c r="H5434" t="s">
        <v>77</v>
      </c>
      <c r="I5434" t="s">
        <v>30</v>
      </c>
      <c r="J5434">
        <v>0</v>
      </c>
      <c r="K5434">
        <v>2</v>
      </c>
      <c r="L5434" s="13">
        <f>VLOOKUP(I5434,FormProductsTable[],2,0)*(1-FormTransactionsTable[[#This Row],[Discount]])</f>
        <v>30</v>
      </c>
      <c r="M5434" s="14" t="str">
        <f>VLOOKUP(H5434,FormSalesRepTable[],2,0)</f>
        <v>West</v>
      </c>
      <c r="N5434" s="13">
        <f t="shared" si="86"/>
        <v>60</v>
      </c>
    </row>
    <row r="5435" spans="7:14" x14ac:dyDescent="0.25">
      <c r="G5435" s="3">
        <v>41629</v>
      </c>
      <c r="H5435" t="s">
        <v>51</v>
      </c>
      <c r="I5435" t="s">
        <v>24</v>
      </c>
      <c r="J5435">
        <v>0</v>
      </c>
      <c r="K5435">
        <v>1</v>
      </c>
      <c r="L5435" s="13">
        <f>VLOOKUP(I5435,FormProductsTable[],2,0)*(1-FormTransactionsTable[[#This Row],[Discount]])</f>
        <v>34</v>
      </c>
      <c r="M5435" s="14" t="str">
        <f>VLOOKUP(H5435,FormSalesRepTable[],2,0)</f>
        <v>South</v>
      </c>
      <c r="N5435" s="13">
        <f t="shared" si="86"/>
        <v>34</v>
      </c>
    </row>
    <row r="5436" spans="7:14" x14ac:dyDescent="0.25">
      <c r="G5436" s="3">
        <v>41974</v>
      </c>
      <c r="H5436" t="s">
        <v>49</v>
      </c>
      <c r="I5436" t="s">
        <v>36</v>
      </c>
      <c r="J5436">
        <v>0</v>
      </c>
      <c r="K5436">
        <v>1</v>
      </c>
      <c r="L5436" s="13">
        <f>VLOOKUP(I5436,FormProductsTable[],2,0)*(1-FormTransactionsTable[[#This Row],[Discount]])</f>
        <v>25</v>
      </c>
      <c r="M5436" s="14" t="str">
        <f>VLOOKUP(H5436,FormSalesRepTable[],2,0)</f>
        <v>MidWest</v>
      </c>
      <c r="N5436" s="13">
        <f t="shared" si="86"/>
        <v>25</v>
      </c>
    </row>
    <row r="5437" spans="7:14" x14ac:dyDescent="0.25">
      <c r="G5437" s="3">
        <v>41589</v>
      </c>
      <c r="H5437" t="s">
        <v>75</v>
      </c>
      <c r="I5437" t="s">
        <v>24</v>
      </c>
      <c r="J5437">
        <v>0</v>
      </c>
      <c r="K5437">
        <v>2</v>
      </c>
      <c r="L5437" s="13">
        <f>VLOOKUP(I5437,FormProductsTable[],2,0)*(1-FormTransactionsTable[[#This Row],[Discount]])</f>
        <v>34</v>
      </c>
      <c r="M5437" s="14" t="str">
        <f>VLOOKUP(H5437,FormSalesRepTable[],2,0)</f>
        <v>MidWest</v>
      </c>
      <c r="N5437" s="13">
        <f t="shared" si="86"/>
        <v>68</v>
      </c>
    </row>
    <row r="5438" spans="7:14" x14ac:dyDescent="0.25">
      <c r="G5438" s="3">
        <v>41688</v>
      </c>
      <c r="H5438" t="s">
        <v>15</v>
      </c>
      <c r="I5438" t="s">
        <v>21</v>
      </c>
      <c r="J5438">
        <v>0</v>
      </c>
      <c r="K5438">
        <v>3</v>
      </c>
      <c r="L5438" s="13">
        <f>VLOOKUP(I5438,FormProductsTable[],2,0)*(1-FormTransactionsTable[[#This Row],[Discount]])</f>
        <v>25</v>
      </c>
      <c r="M5438" s="14" t="str">
        <f>VLOOKUP(H5438,FormSalesRepTable[],2,0)</f>
        <v>MidWest</v>
      </c>
      <c r="N5438" s="13">
        <f t="shared" si="86"/>
        <v>75</v>
      </c>
    </row>
    <row r="5439" spans="7:14" x14ac:dyDescent="0.25">
      <c r="G5439" s="3">
        <v>41965</v>
      </c>
      <c r="H5439" t="s">
        <v>70</v>
      </c>
      <c r="I5439" t="s">
        <v>12</v>
      </c>
      <c r="J5439">
        <v>0.03</v>
      </c>
      <c r="K5439">
        <v>2</v>
      </c>
      <c r="L5439" s="13">
        <f>VLOOKUP(I5439,FormProductsTable[],2,0)*(1-FormTransactionsTable[[#This Row],[Discount]])</f>
        <v>22.261499999999998</v>
      </c>
      <c r="M5439" s="14" t="str">
        <f>VLOOKUP(H5439,FormSalesRepTable[],2,0)</f>
        <v>MidWest</v>
      </c>
      <c r="N5439" s="13">
        <f t="shared" si="86"/>
        <v>44.52</v>
      </c>
    </row>
    <row r="5440" spans="7:14" x14ac:dyDescent="0.25">
      <c r="G5440" s="3">
        <v>41959</v>
      </c>
      <c r="H5440" t="s">
        <v>49</v>
      </c>
      <c r="I5440" t="s">
        <v>30</v>
      </c>
      <c r="J5440">
        <v>0</v>
      </c>
      <c r="K5440">
        <v>2</v>
      </c>
      <c r="L5440" s="13">
        <f>VLOOKUP(I5440,FormProductsTable[],2,0)*(1-FormTransactionsTable[[#This Row],[Discount]])</f>
        <v>30</v>
      </c>
      <c r="M5440" s="14" t="str">
        <f>VLOOKUP(H5440,FormSalesRepTable[],2,0)</f>
        <v>MidWest</v>
      </c>
      <c r="N5440" s="13">
        <f t="shared" si="86"/>
        <v>60</v>
      </c>
    </row>
    <row r="5441" spans="7:14" x14ac:dyDescent="0.25">
      <c r="G5441" s="3">
        <v>41620</v>
      </c>
      <c r="H5441" t="s">
        <v>63</v>
      </c>
      <c r="I5441" t="s">
        <v>36</v>
      </c>
      <c r="J5441">
        <v>0</v>
      </c>
      <c r="K5441">
        <v>2</v>
      </c>
      <c r="L5441" s="13">
        <f>VLOOKUP(I5441,FormProductsTable[],2,0)*(1-FormTransactionsTable[[#This Row],[Discount]])</f>
        <v>25</v>
      </c>
      <c r="M5441" s="14" t="str">
        <f>VLOOKUP(H5441,FormSalesRepTable[],2,0)</f>
        <v>MidWest</v>
      </c>
      <c r="N5441" s="13">
        <f t="shared" si="86"/>
        <v>50</v>
      </c>
    </row>
    <row r="5442" spans="7:14" x14ac:dyDescent="0.25">
      <c r="G5442" s="3">
        <v>41888</v>
      </c>
      <c r="H5442" t="s">
        <v>40</v>
      </c>
      <c r="I5442" t="s">
        <v>24</v>
      </c>
      <c r="J5442">
        <v>0.03</v>
      </c>
      <c r="K5442">
        <v>3</v>
      </c>
      <c r="L5442" s="13">
        <f>VLOOKUP(I5442,FormProductsTable[],2,0)*(1-FormTransactionsTable[[#This Row],[Discount]])</f>
        <v>32.979999999999997</v>
      </c>
      <c r="M5442" s="14" t="str">
        <f>VLOOKUP(H5442,FormSalesRepTable[],2,0)</f>
        <v>South</v>
      </c>
      <c r="N5442" s="13">
        <f t="shared" si="86"/>
        <v>98.94</v>
      </c>
    </row>
    <row r="5443" spans="7:14" x14ac:dyDescent="0.25">
      <c r="G5443" s="3">
        <v>41957</v>
      </c>
      <c r="H5443" t="s">
        <v>29</v>
      </c>
      <c r="I5443" t="s">
        <v>7</v>
      </c>
      <c r="J5443">
        <v>0.01</v>
      </c>
      <c r="K5443">
        <v>1</v>
      </c>
      <c r="L5443" s="13">
        <f>VLOOKUP(I5443,FormProductsTable[],2,0)*(1-FormTransactionsTable[[#This Row],[Discount]])</f>
        <v>20.79</v>
      </c>
      <c r="M5443" s="14" t="str">
        <f>VLOOKUP(H5443,FormSalesRepTable[],2,0)</f>
        <v>East</v>
      </c>
      <c r="N5443" s="13">
        <f t="shared" ref="N5443:N5506" si="87">ROUND(L5443*K5443,2)</f>
        <v>20.79</v>
      </c>
    </row>
    <row r="5444" spans="7:14" x14ac:dyDescent="0.25">
      <c r="G5444" s="3">
        <v>41832</v>
      </c>
      <c r="H5444" t="s">
        <v>20</v>
      </c>
      <c r="I5444" t="s">
        <v>24</v>
      </c>
      <c r="J5444">
        <v>0</v>
      </c>
      <c r="K5444">
        <v>3</v>
      </c>
      <c r="L5444" s="13">
        <f>VLOOKUP(I5444,FormProductsTable[],2,0)*(1-FormTransactionsTable[[#This Row],[Discount]])</f>
        <v>34</v>
      </c>
      <c r="M5444" s="14" t="str">
        <f>VLOOKUP(H5444,FormSalesRepTable[],2,0)</f>
        <v>West</v>
      </c>
      <c r="N5444" s="13">
        <f t="shared" si="87"/>
        <v>102</v>
      </c>
    </row>
    <row r="5445" spans="7:14" x14ac:dyDescent="0.25">
      <c r="G5445" s="3">
        <v>41579</v>
      </c>
      <c r="H5445" t="s">
        <v>73</v>
      </c>
      <c r="I5445" t="s">
        <v>16</v>
      </c>
      <c r="J5445">
        <v>0</v>
      </c>
      <c r="K5445">
        <v>3</v>
      </c>
      <c r="L5445" s="13">
        <f>VLOOKUP(I5445,FormProductsTable[],2,0)*(1-FormTransactionsTable[[#This Row],[Discount]])</f>
        <v>19.95</v>
      </c>
      <c r="M5445" s="14" t="str">
        <f>VLOOKUP(H5445,FormSalesRepTable[],2,0)</f>
        <v>MidWest</v>
      </c>
      <c r="N5445" s="13">
        <f t="shared" si="87"/>
        <v>59.85</v>
      </c>
    </row>
    <row r="5446" spans="7:14" x14ac:dyDescent="0.25">
      <c r="G5446" s="3">
        <v>41332</v>
      </c>
      <c r="H5446" t="s">
        <v>29</v>
      </c>
      <c r="I5446" t="s">
        <v>17</v>
      </c>
      <c r="J5446">
        <v>1.4999999999999999E-2</v>
      </c>
      <c r="K5446">
        <v>2</v>
      </c>
      <c r="L5446" s="13">
        <f>VLOOKUP(I5446,FormProductsTable[],2,0)*(1-FormTransactionsTable[[#This Row],[Discount]])</f>
        <v>22.60575</v>
      </c>
      <c r="M5446" s="14" t="str">
        <f>VLOOKUP(H5446,FormSalesRepTable[],2,0)</f>
        <v>East</v>
      </c>
      <c r="N5446" s="13">
        <f t="shared" si="87"/>
        <v>45.21</v>
      </c>
    </row>
    <row r="5447" spans="7:14" x14ac:dyDescent="0.25">
      <c r="G5447" s="3">
        <v>41821</v>
      </c>
      <c r="H5447" t="s">
        <v>45</v>
      </c>
      <c r="I5447" t="s">
        <v>24</v>
      </c>
      <c r="J5447">
        <v>0</v>
      </c>
      <c r="K5447">
        <v>2</v>
      </c>
      <c r="L5447" s="13">
        <f>VLOOKUP(I5447,FormProductsTable[],2,0)*(1-FormTransactionsTable[[#This Row],[Discount]])</f>
        <v>34</v>
      </c>
      <c r="M5447" s="14" t="str">
        <f>VLOOKUP(H5447,FormSalesRepTable[],2,0)</f>
        <v>MidWest</v>
      </c>
      <c r="N5447" s="13">
        <f t="shared" si="87"/>
        <v>68</v>
      </c>
    </row>
    <row r="5448" spans="7:14" x14ac:dyDescent="0.25">
      <c r="G5448" s="3">
        <v>41425</v>
      </c>
      <c r="H5448" t="s">
        <v>26</v>
      </c>
      <c r="I5448" t="s">
        <v>33</v>
      </c>
      <c r="J5448">
        <v>2.5000000000000001E-2</v>
      </c>
      <c r="K5448">
        <v>13</v>
      </c>
      <c r="L5448" s="13">
        <f>VLOOKUP(I5448,FormProductsTable[],2,0)*(1-FormTransactionsTable[[#This Row],[Discount]])</f>
        <v>22.912499999999998</v>
      </c>
      <c r="M5448" s="14" t="str">
        <f>VLOOKUP(H5448,FormSalesRepTable[],2,0)</f>
        <v>MidWest</v>
      </c>
      <c r="N5448" s="13">
        <f t="shared" si="87"/>
        <v>297.86</v>
      </c>
    </row>
    <row r="5449" spans="7:14" x14ac:dyDescent="0.25">
      <c r="G5449" s="3">
        <v>41592</v>
      </c>
      <c r="H5449" t="s">
        <v>92</v>
      </c>
      <c r="I5449" t="s">
        <v>24</v>
      </c>
      <c r="J5449">
        <v>0.03</v>
      </c>
      <c r="K5449">
        <v>2</v>
      </c>
      <c r="L5449" s="13">
        <f>VLOOKUP(I5449,FormProductsTable[],2,0)*(1-FormTransactionsTable[[#This Row],[Discount]])</f>
        <v>32.979999999999997</v>
      </c>
      <c r="M5449" s="14" t="str">
        <f>VLOOKUP(H5449,FormSalesRepTable[],2,0)</f>
        <v>MidWest</v>
      </c>
      <c r="N5449" s="13">
        <f t="shared" si="87"/>
        <v>65.959999999999994</v>
      </c>
    </row>
    <row r="5450" spans="7:14" x14ac:dyDescent="0.25">
      <c r="G5450" s="3">
        <v>41997</v>
      </c>
      <c r="H5450" t="s">
        <v>23</v>
      </c>
      <c r="I5450" t="s">
        <v>33</v>
      </c>
      <c r="J5450">
        <v>1.4999999999999999E-2</v>
      </c>
      <c r="K5450">
        <v>1</v>
      </c>
      <c r="L5450" s="13">
        <f>VLOOKUP(I5450,FormProductsTable[],2,0)*(1-FormTransactionsTable[[#This Row],[Discount]])</f>
        <v>23.147500000000001</v>
      </c>
      <c r="M5450" s="14" t="str">
        <f>VLOOKUP(H5450,FormSalesRepTable[],2,0)</f>
        <v>MidWest</v>
      </c>
      <c r="N5450" s="13">
        <f t="shared" si="87"/>
        <v>23.15</v>
      </c>
    </row>
    <row r="5451" spans="7:14" x14ac:dyDescent="0.25">
      <c r="G5451" s="3">
        <v>41579</v>
      </c>
      <c r="H5451" t="s">
        <v>43</v>
      </c>
      <c r="I5451" t="s">
        <v>7</v>
      </c>
      <c r="J5451">
        <v>0.02</v>
      </c>
      <c r="K5451">
        <v>2</v>
      </c>
      <c r="L5451" s="13">
        <f>VLOOKUP(I5451,FormProductsTable[],2,0)*(1-FormTransactionsTable[[#This Row],[Discount]])</f>
        <v>20.58</v>
      </c>
      <c r="M5451" s="14" t="str">
        <f>VLOOKUP(H5451,FormSalesRepTable[],2,0)</f>
        <v>MidWest</v>
      </c>
      <c r="N5451" s="13">
        <f t="shared" si="87"/>
        <v>41.16</v>
      </c>
    </row>
    <row r="5452" spans="7:14" x14ac:dyDescent="0.25">
      <c r="G5452" s="3">
        <v>41944</v>
      </c>
      <c r="H5452" t="s">
        <v>13</v>
      </c>
      <c r="I5452" t="s">
        <v>16</v>
      </c>
      <c r="J5452">
        <v>0.01</v>
      </c>
      <c r="K5452">
        <v>2</v>
      </c>
      <c r="L5452" s="13">
        <f>VLOOKUP(I5452,FormProductsTable[],2,0)*(1-FormTransactionsTable[[#This Row],[Discount]])</f>
        <v>19.750499999999999</v>
      </c>
      <c r="M5452" s="14" t="str">
        <f>VLOOKUP(H5452,FormSalesRepTable[],2,0)</f>
        <v>West</v>
      </c>
      <c r="N5452" s="13">
        <f t="shared" si="87"/>
        <v>39.5</v>
      </c>
    </row>
    <row r="5453" spans="7:14" x14ac:dyDescent="0.25">
      <c r="G5453" s="3">
        <v>41589</v>
      </c>
      <c r="H5453" t="s">
        <v>45</v>
      </c>
      <c r="I5453" t="s">
        <v>12</v>
      </c>
      <c r="J5453">
        <v>0.01</v>
      </c>
      <c r="K5453">
        <v>2</v>
      </c>
      <c r="L5453" s="13">
        <f>VLOOKUP(I5453,FormProductsTable[],2,0)*(1-FormTransactionsTable[[#This Row],[Discount]])</f>
        <v>22.720499999999998</v>
      </c>
      <c r="M5453" s="14" t="str">
        <f>VLOOKUP(H5453,FormSalesRepTable[],2,0)</f>
        <v>MidWest</v>
      </c>
      <c r="N5453" s="13">
        <f t="shared" si="87"/>
        <v>45.44</v>
      </c>
    </row>
    <row r="5454" spans="7:14" x14ac:dyDescent="0.25">
      <c r="G5454" s="3">
        <v>41289</v>
      </c>
      <c r="H5454" t="s">
        <v>62</v>
      </c>
      <c r="I5454" t="s">
        <v>36</v>
      </c>
      <c r="J5454">
        <v>1.4999999999999999E-2</v>
      </c>
      <c r="K5454">
        <v>3</v>
      </c>
      <c r="L5454" s="13">
        <f>VLOOKUP(I5454,FormProductsTable[],2,0)*(1-FormTransactionsTable[[#This Row],[Discount]])</f>
        <v>24.625</v>
      </c>
      <c r="M5454" s="14" t="str">
        <f>VLOOKUP(H5454,FormSalesRepTable[],2,0)</f>
        <v>MidWest</v>
      </c>
      <c r="N5454" s="13">
        <f t="shared" si="87"/>
        <v>73.88</v>
      </c>
    </row>
    <row r="5455" spans="7:14" x14ac:dyDescent="0.25">
      <c r="G5455" s="3">
        <v>41946</v>
      </c>
      <c r="H5455" t="s">
        <v>86</v>
      </c>
      <c r="I5455" t="s">
        <v>30</v>
      </c>
      <c r="J5455">
        <v>0</v>
      </c>
      <c r="K5455">
        <v>4</v>
      </c>
      <c r="L5455" s="13">
        <f>VLOOKUP(I5455,FormProductsTable[],2,0)*(1-FormTransactionsTable[[#This Row],[Discount]])</f>
        <v>30</v>
      </c>
      <c r="M5455" s="14" t="str">
        <f>VLOOKUP(H5455,FormSalesRepTable[],2,0)</f>
        <v>South</v>
      </c>
      <c r="N5455" s="13">
        <f t="shared" si="87"/>
        <v>120</v>
      </c>
    </row>
    <row r="5456" spans="7:14" x14ac:dyDescent="0.25">
      <c r="G5456" s="3">
        <v>41306</v>
      </c>
      <c r="H5456" t="s">
        <v>13</v>
      </c>
      <c r="I5456" t="s">
        <v>41</v>
      </c>
      <c r="J5456">
        <v>0</v>
      </c>
      <c r="K5456">
        <v>3</v>
      </c>
      <c r="L5456" s="13">
        <f>VLOOKUP(I5456,FormProductsTable[],2,0)*(1-FormTransactionsTable[[#This Row],[Discount]])</f>
        <v>19</v>
      </c>
      <c r="M5456" s="14" t="str">
        <f>VLOOKUP(H5456,FormSalesRepTable[],2,0)</f>
        <v>West</v>
      </c>
      <c r="N5456" s="13">
        <f t="shared" si="87"/>
        <v>57</v>
      </c>
    </row>
    <row r="5457" spans="7:14" x14ac:dyDescent="0.25">
      <c r="G5457" s="3">
        <v>41994</v>
      </c>
      <c r="H5457" t="s">
        <v>73</v>
      </c>
      <c r="I5457" t="s">
        <v>24</v>
      </c>
      <c r="J5457">
        <v>1.4999999999999999E-2</v>
      </c>
      <c r="K5457">
        <v>4</v>
      </c>
      <c r="L5457" s="13">
        <f>VLOOKUP(I5457,FormProductsTable[],2,0)*(1-FormTransactionsTable[[#This Row],[Discount]])</f>
        <v>33.49</v>
      </c>
      <c r="M5457" s="14" t="str">
        <f>VLOOKUP(H5457,FormSalesRepTable[],2,0)</f>
        <v>MidWest</v>
      </c>
      <c r="N5457" s="13">
        <f t="shared" si="87"/>
        <v>133.96</v>
      </c>
    </row>
    <row r="5458" spans="7:14" x14ac:dyDescent="0.25">
      <c r="G5458" s="3">
        <v>41404</v>
      </c>
      <c r="H5458" t="s">
        <v>25</v>
      </c>
      <c r="I5458" t="s">
        <v>17</v>
      </c>
      <c r="J5458">
        <v>0</v>
      </c>
      <c r="K5458">
        <v>4</v>
      </c>
      <c r="L5458" s="13">
        <f>VLOOKUP(I5458,FormProductsTable[],2,0)*(1-FormTransactionsTable[[#This Row],[Discount]])</f>
        <v>22.95</v>
      </c>
      <c r="M5458" s="14" t="str">
        <f>VLOOKUP(H5458,FormSalesRepTable[],2,0)</f>
        <v>West</v>
      </c>
      <c r="N5458" s="13">
        <f t="shared" si="87"/>
        <v>91.8</v>
      </c>
    </row>
    <row r="5459" spans="7:14" x14ac:dyDescent="0.25">
      <c r="G5459" s="3">
        <v>41622</v>
      </c>
      <c r="H5459" t="s">
        <v>93</v>
      </c>
      <c r="I5459" t="s">
        <v>16</v>
      </c>
      <c r="J5459">
        <v>0</v>
      </c>
      <c r="K5459">
        <v>1</v>
      </c>
      <c r="L5459" s="13">
        <f>VLOOKUP(I5459,FormProductsTable[],2,0)*(1-FormTransactionsTable[[#This Row],[Discount]])</f>
        <v>19.95</v>
      </c>
      <c r="M5459" s="14" t="str">
        <f>VLOOKUP(H5459,FormSalesRepTable[],2,0)</f>
        <v>MidWest</v>
      </c>
      <c r="N5459" s="13">
        <f t="shared" si="87"/>
        <v>19.95</v>
      </c>
    </row>
    <row r="5460" spans="7:14" x14ac:dyDescent="0.25">
      <c r="G5460" s="3">
        <v>41976</v>
      </c>
      <c r="H5460" t="s">
        <v>77</v>
      </c>
      <c r="I5460" t="s">
        <v>17</v>
      </c>
      <c r="J5460">
        <v>0.02</v>
      </c>
      <c r="K5460">
        <v>18</v>
      </c>
      <c r="L5460" s="13">
        <f>VLOOKUP(I5460,FormProductsTable[],2,0)*(1-FormTransactionsTable[[#This Row],[Discount]])</f>
        <v>22.491</v>
      </c>
      <c r="M5460" s="14" t="str">
        <f>VLOOKUP(H5460,FormSalesRepTable[],2,0)</f>
        <v>West</v>
      </c>
      <c r="N5460" s="13">
        <f t="shared" si="87"/>
        <v>404.84</v>
      </c>
    </row>
    <row r="5461" spans="7:14" x14ac:dyDescent="0.25">
      <c r="G5461" s="3">
        <v>41878</v>
      </c>
      <c r="H5461" t="s">
        <v>51</v>
      </c>
      <c r="I5461" t="s">
        <v>16</v>
      </c>
      <c r="J5461">
        <v>2.5000000000000001E-2</v>
      </c>
      <c r="K5461">
        <v>3</v>
      </c>
      <c r="L5461" s="13">
        <f>VLOOKUP(I5461,FormProductsTable[],2,0)*(1-FormTransactionsTable[[#This Row],[Discount]])</f>
        <v>19.451249999999998</v>
      </c>
      <c r="M5461" s="14" t="str">
        <f>VLOOKUP(H5461,FormSalesRepTable[],2,0)</f>
        <v>South</v>
      </c>
      <c r="N5461" s="13">
        <f t="shared" si="87"/>
        <v>58.35</v>
      </c>
    </row>
    <row r="5462" spans="7:14" x14ac:dyDescent="0.25">
      <c r="G5462" s="3">
        <v>41574</v>
      </c>
      <c r="H5462" t="s">
        <v>49</v>
      </c>
      <c r="I5462" t="s">
        <v>17</v>
      </c>
      <c r="J5462">
        <v>0</v>
      </c>
      <c r="K5462">
        <v>1</v>
      </c>
      <c r="L5462" s="13">
        <f>VLOOKUP(I5462,FormProductsTable[],2,0)*(1-FormTransactionsTable[[#This Row],[Discount]])</f>
        <v>22.95</v>
      </c>
      <c r="M5462" s="14" t="str">
        <f>VLOOKUP(H5462,FormSalesRepTable[],2,0)</f>
        <v>MidWest</v>
      </c>
      <c r="N5462" s="13">
        <f t="shared" si="87"/>
        <v>22.95</v>
      </c>
    </row>
    <row r="5463" spans="7:14" x14ac:dyDescent="0.25">
      <c r="G5463" s="3">
        <v>41953</v>
      </c>
      <c r="H5463" t="s">
        <v>34</v>
      </c>
      <c r="I5463" t="s">
        <v>24</v>
      </c>
      <c r="J5463">
        <v>1.4999999999999999E-2</v>
      </c>
      <c r="K5463">
        <v>2</v>
      </c>
      <c r="L5463" s="13">
        <f>VLOOKUP(I5463,FormProductsTable[],2,0)*(1-FormTransactionsTable[[#This Row],[Discount]])</f>
        <v>33.49</v>
      </c>
      <c r="M5463" s="14" t="str">
        <f>VLOOKUP(H5463,FormSalesRepTable[],2,0)</f>
        <v>MidWest</v>
      </c>
      <c r="N5463" s="13">
        <f t="shared" si="87"/>
        <v>66.98</v>
      </c>
    </row>
    <row r="5464" spans="7:14" x14ac:dyDescent="0.25">
      <c r="G5464" s="3">
        <v>41299</v>
      </c>
      <c r="H5464" t="s">
        <v>26</v>
      </c>
      <c r="I5464" t="s">
        <v>12</v>
      </c>
      <c r="J5464">
        <v>0.02</v>
      </c>
      <c r="K5464">
        <v>3</v>
      </c>
      <c r="L5464" s="13">
        <f>VLOOKUP(I5464,FormProductsTable[],2,0)*(1-FormTransactionsTable[[#This Row],[Discount]])</f>
        <v>22.491</v>
      </c>
      <c r="M5464" s="14" t="str">
        <f>VLOOKUP(H5464,FormSalesRepTable[],2,0)</f>
        <v>MidWest</v>
      </c>
      <c r="N5464" s="13">
        <f t="shared" si="87"/>
        <v>67.47</v>
      </c>
    </row>
    <row r="5465" spans="7:14" x14ac:dyDescent="0.25">
      <c r="G5465" s="3">
        <v>41617</v>
      </c>
      <c r="H5465" t="s">
        <v>60</v>
      </c>
      <c r="I5465" t="s">
        <v>21</v>
      </c>
      <c r="J5465">
        <v>2.5000000000000001E-2</v>
      </c>
      <c r="K5465">
        <v>2</v>
      </c>
      <c r="L5465" s="13">
        <f>VLOOKUP(I5465,FormProductsTable[],2,0)*(1-FormTransactionsTable[[#This Row],[Discount]])</f>
        <v>24.375</v>
      </c>
      <c r="M5465" s="14" t="str">
        <f>VLOOKUP(H5465,FormSalesRepTable[],2,0)</f>
        <v>South</v>
      </c>
      <c r="N5465" s="13">
        <f t="shared" si="87"/>
        <v>48.75</v>
      </c>
    </row>
    <row r="5466" spans="7:14" x14ac:dyDescent="0.25">
      <c r="G5466" s="3">
        <v>41779</v>
      </c>
      <c r="H5466" t="s">
        <v>53</v>
      </c>
      <c r="I5466" t="s">
        <v>16</v>
      </c>
      <c r="J5466">
        <v>1.4999999999999999E-2</v>
      </c>
      <c r="K5466">
        <v>2</v>
      </c>
      <c r="L5466" s="13">
        <f>VLOOKUP(I5466,FormProductsTable[],2,0)*(1-FormTransactionsTable[[#This Row],[Discount]])</f>
        <v>19.650749999999999</v>
      </c>
      <c r="M5466" s="14" t="str">
        <f>VLOOKUP(H5466,FormSalesRepTable[],2,0)</f>
        <v>East</v>
      </c>
      <c r="N5466" s="13">
        <f t="shared" si="87"/>
        <v>39.299999999999997</v>
      </c>
    </row>
    <row r="5467" spans="7:14" x14ac:dyDescent="0.25">
      <c r="G5467" s="3">
        <v>41628</v>
      </c>
      <c r="H5467" t="s">
        <v>53</v>
      </c>
      <c r="I5467" t="s">
        <v>16</v>
      </c>
      <c r="J5467">
        <v>0</v>
      </c>
      <c r="K5467">
        <v>4</v>
      </c>
      <c r="L5467" s="13">
        <f>VLOOKUP(I5467,FormProductsTable[],2,0)*(1-FormTransactionsTable[[#This Row],[Discount]])</f>
        <v>19.95</v>
      </c>
      <c r="M5467" s="14" t="str">
        <f>VLOOKUP(H5467,FormSalesRepTable[],2,0)</f>
        <v>East</v>
      </c>
      <c r="N5467" s="13">
        <f t="shared" si="87"/>
        <v>79.8</v>
      </c>
    </row>
    <row r="5468" spans="7:14" x14ac:dyDescent="0.25">
      <c r="G5468" s="3">
        <v>41581</v>
      </c>
      <c r="H5468" t="s">
        <v>93</v>
      </c>
      <c r="I5468" t="s">
        <v>7</v>
      </c>
      <c r="J5468">
        <v>1.4999999999999999E-2</v>
      </c>
      <c r="K5468">
        <v>3</v>
      </c>
      <c r="L5468" s="13">
        <f>VLOOKUP(I5468,FormProductsTable[],2,0)*(1-FormTransactionsTable[[#This Row],[Discount]])</f>
        <v>20.684999999999999</v>
      </c>
      <c r="M5468" s="14" t="str">
        <f>VLOOKUP(H5468,FormSalesRepTable[],2,0)</f>
        <v>MidWest</v>
      </c>
      <c r="N5468" s="13">
        <f t="shared" si="87"/>
        <v>62.06</v>
      </c>
    </row>
    <row r="5469" spans="7:14" x14ac:dyDescent="0.25">
      <c r="G5469" s="3">
        <v>41591</v>
      </c>
      <c r="H5469" t="s">
        <v>91</v>
      </c>
      <c r="I5469" t="s">
        <v>36</v>
      </c>
      <c r="J5469">
        <v>0</v>
      </c>
      <c r="K5469">
        <v>17</v>
      </c>
      <c r="L5469" s="13">
        <f>VLOOKUP(I5469,FormProductsTable[],2,0)*(1-FormTransactionsTable[[#This Row],[Discount]])</f>
        <v>25</v>
      </c>
      <c r="M5469" s="14" t="str">
        <f>VLOOKUP(H5469,FormSalesRepTable[],2,0)</f>
        <v>West</v>
      </c>
      <c r="N5469" s="13">
        <f t="shared" si="87"/>
        <v>425</v>
      </c>
    </row>
    <row r="5470" spans="7:14" x14ac:dyDescent="0.25">
      <c r="G5470" s="3">
        <v>42000</v>
      </c>
      <c r="H5470" t="s">
        <v>48</v>
      </c>
      <c r="I5470" t="s">
        <v>21</v>
      </c>
      <c r="J5470">
        <v>0.02</v>
      </c>
      <c r="K5470">
        <v>2</v>
      </c>
      <c r="L5470" s="13">
        <f>VLOOKUP(I5470,FormProductsTable[],2,0)*(1-FormTransactionsTable[[#This Row],[Discount]])</f>
        <v>24.5</v>
      </c>
      <c r="M5470" s="14" t="str">
        <f>VLOOKUP(H5470,FormSalesRepTable[],2,0)</f>
        <v>West</v>
      </c>
      <c r="N5470" s="13">
        <f t="shared" si="87"/>
        <v>49</v>
      </c>
    </row>
    <row r="5471" spans="7:14" x14ac:dyDescent="0.25">
      <c r="G5471" s="3">
        <v>41615</v>
      </c>
      <c r="H5471" t="s">
        <v>89</v>
      </c>
      <c r="I5471" t="s">
        <v>41</v>
      </c>
      <c r="J5471">
        <v>2.5000000000000001E-2</v>
      </c>
      <c r="K5471">
        <v>2</v>
      </c>
      <c r="L5471" s="13">
        <f>VLOOKUP(I5471,FormProductsTable[],2,0)*(1-FormTransactionsTable[[#This Row],[Discount]])</f>
        <v>18.524999999999999</v>
      </c>
      <c r="M5471" s="14" t="str">
        <f>VLOOKUP(H5471,FormSalesRepTable[],2,0)</f>
        <v>West</v>
      </c>
      <c r="N5471" s="13">
        <f t="shared" si="87"/>
        <v>37.049999999999997</v>
      </c>
    </row>
    <row r="5472" spans="7:14" x14ac:dyDescent="0.25">
      <c r="G5472" s="3">
        <v>41969</v>
      </c>
      <c r="H5472" t="s">
        <v>34</v>
      </c>
      <c r="I5472" t="s">
        <v>24</v>
      </c>
      <c r="J5472">
        <v>0.02</v>
      </c>
      <c r="K5472">
        <v>2</v>
      </c>
      <c r="L5472" s="13">
        <f>VLOOKUP(I5472,FormProductsTable[],2,0)*(1-FormTransactionsTable[[#This Row],[Discount]])</f>
        <v>33.32</v>
      </c>
      <c r="M5472" s="14" t="str">
        <f>VLOOKUP(H5472,FormSalesRepTable[],2,0)</f>
        <v>MidWest</v>
      </c>
      <c r="N5472" s="13">
        <f t="shared" si="87"/>
        <v>66.64</v>
      </c>
    </row>
    <row r="5473" spans="7:14" x14ac:dyDescent="0.25">
      <c r="G5473" s="3">
        <v>41614</v>
      </c>
      <c r="H5473" t="s">
        <v>73</v>
      </c>
      <c r="I5473" t="s">
        <v>17</v>
      </c>
      <c r="J5473">
        <v>1.4999999999999999E-2</v>
      </c>
      <c r="K5473">
        <v>2</v>
      </c>
      <c r="L5473" s="13">
        <f>VLOOKUP(I5473,FormProductsTable[],2,0)*(1-FormTransactionsTable[[#This Row],[Discount]])</f>
        <v>22.60575</v>
      </c>
      <c r="M5473" s="14" t="str">
        <f>VLOOKUP(H5473,FormSalesRepTable[],2,0)</f>
        <v>MidWest</v>
      </c>
      <c r="N5473" s="13">
        <f t="shared" si="87"/>
        <v>45.21</v>
      </c>
    </row>
    <row r="5474" spans="7:14" x14ac:dyDescent="0.25">
      <c r="G5474" s="3">
        <v>41583</v>
      </c>
      <c r="H5474" t="s">
        <v>76</v>
      </c>
      <c r="I5474" t="s">
        <v>12</v>
      </c>
      <c r="J5474">
        <v>0</v>
      </c>
      <c r="K5474">
        <v>1</v>
      </c>
      <c r="L5474" s="13">
        <f>VLOOKUP(I5474,FormProductsTable[],2,0)*(1-FormTransactionsTable[[#This Row],[Discount]])</f>
        <v>22.95</v>
      </c>
      <c r="M5474" s="14" t="str">
        <f>VLOOKUP(H5474,FormSalesRepTable[],2,0)</f>
        <v>MidWest</v>
      </c>
      <c r="N5474" s="13">
        <f t="shared" si="87"/>
        <v>22.95</v>
      </c>
    </row>
    <row r="5475" spans="7:14" x14ac:dyDescent="0.25">
      <c r="G5475" s="3">
        <v>41971</v>
      </c>
      <c r="H5475" t="s">
        <v>13</v>
      </c>
      <c r="I5475" t="s">
        <v>16</v>
      </c>
      <c r="J5475">
        <v>0</v>
      </c>
      <c r="K5475">
        <v>1</v>
      </c>
      <c r="L5475" s="13">
        <f>VLOOKUP(I5475,FormProductsTable[],2,0)*(1-FormTransactionsTable[[#This Row],[Discount]])</f>
        <v>19.95</v>
      </c>
      <c r="M5475" s="14" t="str">
        <f>VLOOKUP(H5475,FormSalesRepTable[],2,0)</f>
        <v>West</v>
      </c>
      <c r="N5475" s="13">
        <f t="shared" si="87"/>
        <v>19.95</v>
      </c>
    </row>
    <row r="5476" spans="7:14" x14ac:dyDescent="0.25">
      <c r="G5476" s="3">
        <v>41638</v>
      </c>
      <c r="H5476" t="s">
        <v>72</v>
      </c>
      <c r="I5476" t="s">
        <v>24</v>
      </c>
      <c r="J5476">
        <v>0.01</v>
      </c>
      <c r="K5476">
        <v>1</v>
      </c>
      <c r="L5476" s="13">
        <f>VLOOKUP(I5476,FormProductsTable[],2,0)*(1-FormTransactionsTable[[#This Row],[Discount]])</f>
        <v>33.659999999999997</v>
      </c>
      <c r="M5476" s="14" t="str">
        <f>VLOOKUP(H5476,FormSalesRepTable[],2,0)</f>
        <v>West</v>
      </c>
      <c r="N5476" s="13">
        <f t="shared" si="87"/>
        <v>33.659999999999997</v>
      </c>
    </row>
    <row r="5477" spans="7:14" x14ac:dyDescent="0.25">
      <c r="G5477" s="3">
        <v>41951</v>
      </c>
      <c r="H5477" t="s">
        <v>87</v>
      </c>
      <c r="I5477" t="s">
        <v>7</v>
      </c>
      <c r="J5477">
        <v>1.4999999999999999E-2</v>
      </c>
      <c r="K5477">
        <v>2</v>
      </c>
      <c r="L5477" s="13">
        <f>VLOOKUP(I5477,FormProductsTable[],2,0)*(1-FormTransactionsTable[[#This Row],[Discount]])</f>
        <v>20.684999999999999</v>
      </c>
      <c r="M5477" s="14" t="str">
        <f>VLOOKUP(H5477,FormSalesRepTable[],2,0)</f>
        <v>MidWest</v>
      </c>
      <c r="N5477" s="13">
        <f t="shared" si="87"/>
        <v>41.37</v>
      </c>
    </row>
    <row r="5478" spans="7:14" x14ac:dyDescent="0.25">
      <c r="G5478" s="3">
        <v>42000</v>
      </c>
      <c r="H5478" t="s">
        <v>84</v>
      </c>
      <c r="I5478" t="s">
        <v>27</v>
      </c>
      <c r="J5478">
        <v>0.02</v>
      </c>
      <c r="K5478">
        <v>24</v>
      </c>
      <c r="L5478" s="13">
        <f>VLOOKUP(I5478,FormProductsTable[],2,0)*(1-FormTransactionsTable[[#This Row],[Discount]])</f>
        <v>26.95</v>
      </c>
      <c r="M5478" s="14" t="str">
        <f>VLOOKUP(H5478,FormSalesRepTable[],2,0)</f>
        <v>West</v>
      </c>
      <c r="N5478" s="13">
        <f t="shared" si="87"/>
        <v>646.79999999999995</v>
      </c>
    </row>
    <row r="5479" spans="7:14" x14ac:dyDescent="0.25">
      <c r="G5479" s="3">
        <v>41615</v>
      </c>
      <c r="H5479" t="s">
        <v>51</v>
      </c>
      <c r="I5479" t="s">
        <v>24</v>
      </c>
      <c r="J5479">
        <v>0</v>
      </c>
      <c r="K5479">
        <v>2</v>
      </c>
      <c r="L5479" s="13">
        <f>VLOOKUP(I5479,FormProductsTable[],2,0)*(1-FormTransactionsTable[[#This Row],[Discount]])</f>
        <v>34</v>
      </c>
      <c r="M5479" s="14" t="str">
        <f>VLOOKUP(H5479,FormSalesRepTable[],2,0)</f>
        <v>South</v>
      </c>
      <c r="N5479" s="13">
        <f t="shared" si="87"/>
        <v>68</v>
      </c>
    </row>
    <row r="5480" spans="7:14" x14ac:dyDescent="0.25">
      <c r="G5480" s="3">
        <v>41632</v>
      </c>
      <c r="H5480" t="s">
        <v>82</v>
      </c>
      <c r="I5480" t="s">
        <v>17</v>
      </c>
      <c r="J5480">
        <v>0</v>
      </c>
      <c r="K5480">
        <v>3</v>
      </c>
      <c r="L5480" s="13">
        <f>VLOOKUP(I5480,FormProductsTable[],2,0)*(1-FormTransactionsTable[[#This Row],[Discount]])</f>
        <v>22.95</v>
      </c>
      <c r="M5480" s="14" t="str">
        <f>VLOOKUP(H5480,FormSalesRepTable[],2,0)</f>
        <v>South</v>
      </c>
      <c r="N5480" s="13">
        <f t="shared" si="87"/>
        <v>68.849999999999994</v>
      </c>
    </row>
    <row r="5481" spans="7:14" x14ac:dyDescent="0.25">
      <c r="G5481" s="3">
        <v>41604</v>
      </c>
      <c r="H5481" t="s">
        <v>40</v>
      </c>
      <c r="I5481" t="s">
        <v>41</v>
      </c>
      <c r="J5481">
        <v>0.02</v>
      </c>
      <c r="K5481">
        <v>12</v>
      </c>
      <c r="L5481" s="13">
        <f>VLOOKUP(I5481,FormProductsTable[],2,0)*(1-FormTransactionsTable[[#This Row],[Discount]])</f>
        <v>18.62</v>
      </c>
      <c r="M5481" s="14" t="str">
        <f>VLOOKUP(H5481,FormSalesRepTable[],2,0)</f>
        <v>South</v>
      </c>
      <c r="N5481" s="13">
        <f t="shared" si="87"/>
        <v>223.44</v>
      </c>
    </row>
    <row r="5482" spans="7:14" x14ac:dyDescent="0.25">
      <c r="G5482" s="3">
        <v>41974</v>
      </c>
      <c r="H5482" t="s">
        <v>60</v>
      </c>
      <c r="I5482" t="s">
        <v>17</v>
      </c>
      <c r="J5482">
        <v>0</v>
      </c>
      <c r="K5482">
        <v>1</v>
      </c>
      <c r="L5482" s="13">
        <f>VLOOKUP(I5482,FormProductsTable[],2,0)*(1-FormTransactionsTable[[#This Row],[Discount]])</f>
        <v>22.95</v>
      </c>
      <c r="M5482" s="14" t="str">
        <f>VLOOKUP(H5482,FormSalesRepTable[],2,0)</f>
        <v>South</v>
      </c>
      <c r="N5482" s="13">
        <f t="shared" si="87"/>
        <v>22.95</v>
      </c>
    </row>
    <row r="5483" spans="7:14" x14ac:dyDescent="0.25">
      <c r="G5483" s="3">
        <v>41422</v>
      </c>
      <c r="H5483" t="s">
        <v>42</v>
      </c>
      <c r="I5483" t="s">
        <v>36</v>
      </c>
      <c r="J5483">
        <v>0</v>
      </c>
      <c r="K5483">
        <v>2</v>
      </c>
      <c r="L5483" s="13">
        <f>VLOOKUP(I5483,FormProductsTable[],2,0)*(1-FormTransactionsTable[[#This Row],[Discount]])</f>
        <v>25</v>
      </c>
      <c r="M5483" s="14" t="str">
        <f>VLOOKUP(H5483,FormSalesRepTable[],2,0)</f>
        <v>MidWest</v>
      </c>
      <c r="N5483" s="13">
        <f t="shared" si="87"/>
        <v>50</v>
      </c>
    </row>
    <row r="5484" spans="7:14" x14ac:dyDescent="0.25">
      <c r="G5484" s="3">
        <v>41416</v>
      </c>
      <c r="H5484" t="s">
        <v>62</v>
      </c>
      <c r="I5484" t="s">
        <v>17</v>
      </c>
      <c r="J5484">
        <v>0.02</v>
      </c>
      <c r="K5484">
        <v>2</v>
      </c>
      <c r="L5484" s="13">
        <f>VLOOKUP(I5484,FormProductsTable[],2,0)*(1-FormTransactionsTable[[#This Row],[Discount]])</f>
        <v>22.491</v>
      </c>
      <c r="M5484" s="14" t="str">
        <f>VLOOKUP(H5484,FormSalesRepTable[],2,0)</f>
        <v>MidWest</v>
      </c>
      <c r="N5484" s="13">
        <f t="shared" si="87"/>
        <v>44.98</v>
      </c>
    </row>
    <row r="5485" spans="7:14" x14ac:dyDescent="0.25">
      <c r="G5485" s="3">
        <v>41968</v>
      </c>
      <c r="H5485" t="s">
        <v>32</v>
      </c>
      <c r="I5485" t="s">
        <v>11</v>
      </c>
      <c r="J5485">
        <v>2.5000000000000001E-2</v>
      </c>
      <c r="K5485">
        <v>2</v>
      </c>
      <c r="L5485" s="13">
        <f>VLOOKUP(I5485,FormProductsTable[],2,0)*(1-FormTransactionsTable[[#This Row],[Discount]])</f>
        <v>77.951250000000002</v>
      </c>
      <c r="M5485" s="14" t="str">
        <f>VLOOKUP(H5485,FormSalesRepTable[],2,0)</f>
        <v>MidWest</v>
      </c>
      <c r="N5485" s="13">
        <f t="shared" si="87"/>
        <v>155.9</v>
      </c>
    </row>
    <row r="5486" spans="7:14" x14ac:dyDescent="0.25">
      <c r="G5486" s="3">
        <v>41620</v>
      </c>
      <c r="H5486" t="s">
        <v>25</v>
      </c>
      <c r="I5486" t="s">
        <v>30</v>
      </c>
      <c r="J5486">
        <v>0</v>
      </c>
      <c r="K5486">
        <v>3</v>
      </c>
      <c r="L5486" s="13">
        <f>VLOOKUP(I5486,FormProductsTable[],2,0)*(1-FormTransactionsTable[[#This Row],[Discount]])</f>
        <v>30</v>
      </c>
      <c r="M5486" s="14" t="str">
        <f>VLOOKUP(H5486,FormSalesRepTable[],2,0)</f>
        <v>West</v>
      </c>
      <c r="N5486" s="13">
        <f t="shared" si="87"/>
        <v>90</v>
      </c>
    </row>
    <row r="5487" spans="7:14" x14ac:dyDescent="0.25">
      <c r="G5487" s="3">
        <v>41947</v>
      </c>
      <c r="H5487" t="s">
        <v>48</v>
      </c>
      <c r="I5487" t="s">
        <v>24</v>
      </c>
      <c r="J5487">
        <v>0.03</v>
      </c>
      <c r="K5487">
        <v>3</v>
      </c>
      <c r="L5487" s="13">
        <f>VLOOKUP(I5487,FormProductsTable[],2,0)*(1-FormTransactionsTable[[#This Row],[Discount]])</f>
        <v>32.979999999999997</v>
      </c>
      <c r="M5487" s="14" t="str">
        <f>VLOOKUP(H5487,FormSalesRepTable[],2,0)</f>
        <v>West</v>
      </c>
      <c r="N5487" s="13">
        <f t="shared" si="87"/>
        <v>98.94</v>
      </c>
    </row>
    <row r="5488" spans="7:14" x14ac:dyDescent="0.25">
      <c r="G5488" s="3">
        <v>41342</v>
      </c>
      <c r="H5488" t="s">
        <v>60</v>
      </c>
      <c r="I5488" t="s">
        <v>36</v>
      </c>
      <c r="J5488">
        <v>0</v>
      </c>
      <c r="K5488">
        <v>3</v>
      </c>
      <c r="L5488" s="13">
        <f>VLOOKUP(I5488,FormProductsTable[],2,0)*(1-FormTransactionsTable[[#This Row],[Discount]])</f>
        <v>25</v>
      </c>
      <c r="M5488" s="14" t="str">
        <f>VLOOKUP(H5488,FormSalesRepTable[],2,0)</f>
        <v>South</v>
      </c>
      <c r="N5488" s="13">
        <f t="shared" si="87"/>
        <v>75</v>
      </c>
    </row>
    <row r="5489" spans="7:14" x14ac:dyDescent="0.25">
      <c r="G5489" s="3">
        <v>41733</v>
      </c>
      <c r="H5489" t="s">
        <v>59</v>
      </c>
      <c r="I5489" t="s">
        <v>11</v>
      </c>
      <c r="J5489">
        <v>0</v>
      </c>
      <c r="K5489">
        <v>2</v>
      </c>
      <c r="L5489" s="13">
        <f>VLOOKUP(I5489,FormProductsTable[],2,0)*(1-FormTransactionsTable[[#This Row],[Discount]])</f>
        <v>79.95</v>
      </c>
      <c r="M5489" s="14" t="str">
        <f>VLOOKUP(H5489,FormSalesRepTable[],2,0)</f>
        <v>South</v>
      </c>
      <c r="N5489" s="13">
        <f t="shared" si="87"/>
        <v>159.9</v>
      </c>
    </row>
    <row r="5490" spans="7:14" x14ac:dyDescent="0.25">
      <c r="G5490" s="3">
        <v>41579</v>
      </c>
      <c r="H5490" t="s">
        <v>37</v>
      </c>
      <c r="I5490" t="s">
        <v>24</v>
      </c>
      <c r="J5490">
        <v>0.03</v>
      </c>
      <c r="K5490">
        <v>2</v>
      </c>
      <c r="L5490" s="13">
        <f>VLOOKUP(I5490,FormProductsTable[],2,0)*(1-FormTransactionsTable[[#This Row],[Discount]])</f>
        <v>32.979999999999997</v>
      </c>
      <c r="M5490" s="14" t="str">
        <f>VLOOKUP(H5490,FormSalesRepTable[],2,0)</f>
        <v>South</v>
      </c>
      <c r="N5490" s="13">
        <f t="shared" si="87"/>
        <v>65.959999999999994</v>
      </c>
    </row>
    <row r="5491" spans="7:14" x14ac:dyDescent="0.25">
      <c r="G5491" s="3">
        <v>41812</v>
      </c>
      <c r="H5491" t="s">
        <v>22</v>
      </c>
      <c r="I5491" t="s">
        <v>33</v>
      </c>
      <c r="J5491">
        <v>0</v>
      </c>
      <c r="K5491">
        <v>3</v>
      </c>
      <c r="L5491" s="13">
        <f>VLOOKUP(I5491,FormProductsTable[],2,0)*(1-FormTransactionsTable[[#This Row],[Discount]])</f>
        <v>23.5</v>
      </c>
      <c r="M5491" s="14" t="str">
        <f>VLOOKUP(H5491,FormSalesRepTable[],2,0)</f>
        <v>East</v>
      </c>
      <c r="N5491" s="13">
        <f t="shared" si="87"/>
        <v>70.5</v>
      </c>
    </row>
    <row r="5492" spans="7:14" x14ac:dyDescent="0.25">
      <c r="G5492" s="3">
        <v>41588</v>
      </c>
      <c r="H5492" t="s">
        <v>58</v>
      </c>
      <c r="I5492" t="s">
        <v>16</v>
      </c>
      <c r="J5492">
        <v>0.03</v>
      </c>
      <c r="K5492">
        <v>3</v>
      </c>
      <c r="L5492" s="13">
        <f>VLOOKUP(I5492,FormProductsTable[],2,0)*(1-FormTransactionsTable[[#This Row],[Discount]])</f>
        <v>19.351499999999998</v>
      </c>
      <c r="M5492" s="14" t="str">
        <f>VLOOKUP(H5492,FormSalesRepTable[],2,0)</f>
        <v>East</v>
      </c>
      <c r="N5492" s="13">
        <f t="shared" si="87"/>
        <v>58.05</v>
      </c>
    </row>
    <row r="5493" spans="7:14" x14ac:dyDescent="0.25">
      <c r="G5493" s="3">
        <v>41596</v>
      </c>
      <c r="H5493" t="s">
        <v>62</v>
      </c>
      <c r="I5493" t="s">
        <v>16</v>
      </c>
      <c r="J5493">
        <v>0.03</v>
      </c>
      <c r="K5493">
        <v>1</v>
      </c>
      <c r="L5493" s="13">
        <f>VLOOKUP(I5493,FormProductsTable[],2,0)*(1-FormTransactionsTable[[#This Row],[Discount]])</f>
        <v>19.351499999999998</v>
      </c>
      <c r="M5493" s="14" t="str">
        <f>VLOOKUP(H5493,FormSalesRepTable[],2,0)</f>
        <v>MidWest</v>
      </c>
      <c r="N5493" s="13">
        <f t="shared" si="87"/>
        <v>19.350000000000001</v>
      </c>
    </row>
    <row r="5494" spans="7:14" x14ac:dyDescent="0.25">
      <c r="G5494" s="3">
        <v>41975</v>
      </c>
      <c r="H5494" t="s">
        <v>29</v>
      </c>
      <c r="I5494" t="s">
        <v>36</v>
      </c>
      <c r="J5494">
        <v>0</v>
      </c>
      <c r="K5494">
        <v>2</v>
      </c>
      <c r="L5494" s="13">
        <f>VLOOKUP(I5494,FormProductsTable[],2,0)*(1-FormTransactionsTable[[#This Row],[Discount]])</f>
        <v>25</v>
      </c>
      <c r="M5494" s="14" t="str">
        <f>VLOOKUP(H5494,FormSalesRepTable[],2,0)</f>
        <v>East</v>
      </c>
      <c r="N5494" s="13">
        <f t="shared" si="87"/>
        <v>50</v>
      </c>
    </row>
    <row r="5495" spans="7:14" x14ac:dyDescent="0.25">
      <c r="G5495" s="3">
        <v>41590</v>
      </c>
      <c r="H5495" t="s">
        <v>25</v>
      </c>
      <c r="I5495" t="s">
        <v>21</v>
      </c>
      <c r="J5495">
        <v>0</v>
      </c>
      <c r="K5495">
        <v>3</v>
      </c>
      <c r="L5495" s="13">
        <f>VLOOKUP(I5495,FormProductsTable[],2,0)*(1-FormTransactionsTable[[#This Row],[Discount]])</f>
        <v>25</v>
      </c>
      <c r="M5495" s="14" t="str">
        <f>VLOOKUP(H5495,FormSalesRepTable[],2,0)</f>
        <v>West</v>
      </c>
      <c r="N5495" s="13">
        <f t="shared" si="87"/>
        <v>75</v>
      </c>
    </row>
    <row r="5496" spans="7:14" x14ac:dyDescent="0.25">
      <c r="G5496" s="3">
        <v>41592</v>
      </c>
      <c r="H5496" t="s">
        <v>46</v>
      </c>
      <c r="I5496" t="s">
        <v>36</v>
      </c>
      <c r="J5496">
        <v>0.03</v>
      </c>
      <c r="K5496">
        <v>3</v>
      </c>
      <c r="L5496" s="13">
        <f>VLOOKUP(I5496,FormProductsTable[],2,0)*(1-FormTransactionsTable[[#This Row],[Discount]])</f>
        <v>24.25</v>
      </c>
      <c r="M5496" s="14" t="str">
        <f>VLOOKUP(H5496,FormSalesRepTable[],2,0)</f>
        <v>South</v>
      </c>
      <c r="N5496" s="13">
        <f t="shared" si="87"/>
        <v>72.75</v>
      </c>
    </row>
    <row r="5497" spans="7:14" x14ac:dyDescent="0.25">
      <c r="G5497" s="3">
        <v>41400</v>
      </c>
      <c r="H5497" t="s">
        <v>42</v>
      </c>
      <c r="I5497" t="s">
        <v>17</v>
      </c>
      <c r="J5497">
        <v>0</v>
      </c>
      <c r="K5497">
        <v>1</v>
      </c>
      <c r="L5497" s="13">
        <f>VLOOKUP(I5497,FormProductsTable[],2,0)*(1-FormTransactionsTable[[#This Row],[Discount]])</f>
        <v>22.95</v>
      </c>
      <c r="M5497" s="14" t="str">
        <f>VLOOKUP(H5497,FormSalesRepTable[],2,0)</f>
        <v>MidWest</v>
      </c>
      <c r="N5497" s="13">
        <f t="shared" si="87"/>
        <v>22.95</v>
      </c>
    </row>
    <row r="5498" spans="7:14" x14ac:dyDescent="0.25">
      <c r="G5498" s="3">
        <v>41584</v>
      </c>
      <c r="H5498" t="s">
        <v>72</v>
      </c>
      <c r="I5498" t="s">
        <v>17</v>
      </c>
      <c r="J5498">
        <v>0</v>
      </c>
      <c r="K5498">
        <v>3</v>
      </c>
      <c r="L5498" s="13">
        <f>VLOOKUP(I5498,FormProductsTable[],2,0)*(1-FormTransactionsTable[[#This Row],[Discount]])</f>
        <v>22.95</v>
      </c>
      <c r="M5498" s="14" t="str">
        <f>VLOOKUP(H5498,FormSalesRepTable[],2,0)</f>
        <v>West</v>
      </c>
      <c r="N5498" s="13">
        <f t="shared" si="87"/>
        <v>68.849999999999994</v>
      </c>
    </row>
    <row r="5499" spans="7:14" x14ac:dyDescent="0.25">
      <c r="G5499" s="3">
        <v>41581</v>
      </c>
      <c r="H5499" t="s">
        <v>69</v>
      </c>
      <c r="I5499" t="s">
        <v>7</v>
      </c>
      <c r="J5499">
        <v>0</v>
      </c>
      <c r="K5499">
        <v>2</v>
      </c>
      <c r="L5499" s="13">
        <f>VLOOKUP(I5499,FormProductsTable[],2,0)*(1-FormTransactionsTable[[#This Row],[Discount]])</f>
        <v>21</v>
      </c>
      <c r="M5499" s="14" t="str">
        <f>VLOOKUP(H5499,FormSalesRepTable[],2,0)</f>
        <v>West</v>
      </c>
      <c r="N5499" s="13">
        <f t="shared" si="87"/>
        <v>42</v>
      </c>
    </row>
    <row r="5500" spans="7:14" x14ac:dyDescent="0.25">
      <c r="G5500" s="3">
        <v>41955</v>
      </c>
      <c r="H5500" t="s">
        <v>42</v>
      </c>
      <c r="I5500" t="s">
        <v>41</v>
      </c>
      <c r="J5500">
        <v>0</v>
      </c>
      <c r="K5500">
        <v>3</v>
      </c>
      <c r="L5500" s="13">
        <f>VLOOKUP(I5500,FormProductsTable[],2,0)*(1-FormTransactionsTable[[#This Row],[Discount]])</f>
        <v>19</v>
      </c>
      <c r="M5500" s="14" t="str">
        <f>VLOOKUP(H5500,FormSalesRepTable[],2,0)</f>
        <v>MidWest</v>
      </c>
      <c r="N5500" s="13">
        <f t="shared" si="87"/>
        <v>57</v>
      </c>
    </row>
    <row r="5501" spans="7:14" x14ac:dyDescent="0.25">
      <c r="G5501" s="3">
        <v>41975</v>
      </c>
      <c r="H5501" t="s">
        <v>40</v>
      </c>
      <c r="I5501" t="s">
        <v>7</v>
      </c>
      <c r="J5501">
        <v>2.5000000000000001E-2</v>
      </c>
      <c r="K5501">
        <v>3</v>
      </c>
      <c r="L5501" s="13">
        <f>VLOOKUP(I5501,FormProductsTable[],2,0)*(1-FormTransactionsTable[[#This Row],[Discount]])</f>
        <v>20.474999999999998</v>
      </c>
      <c r="M5501" s="14" t="str">
        <f>VLOOKUP(H5501,FormSalesRepTable[],2,0)</f>
        <v>South</v>
      </c>
      <c r="N5501" s="13">
        <f t="shared" si="87"/>
        <v>61.43</v>
      </c>
    </row>
    <row r="5502" spans="7:14" x14ac:dyDescent="0.25">
      <c r="G5502" s="3">
        <v>41992</v>
      </c>
      <c r="H5502" t="s">
        <v>84</v>
      </c>
      <c r="I5502" t="s">
        <v>12</v>
      </c>
      <c r="J5502">
        <v>0.03</v>
      </c>
      <c r="K5502">
        <v>2</v>
      </c>
      <c r="L5502" s="13">
        <f>VLOOKUP(I5502,FormProductsTable[],2,0)*(1-FormTransactionsTable[[#This Row],[Discount]])</f>
        <v>22.261499999999998</v>
      </c>
      <c r="M5502" s="14" t="str">
        <f>VLOOKUP(H5502,FormSalesRepTable[],2,0)</f>
        <v>West</v>
      </c>
      <c r="N5502" s="13">
        <f t="shared" si="87"/>
        <v>44.52</v>
      </c>
    </row>
    <row r="5503" spans="7:14" x14ac:dyDescent="0.25">
      <c r="G5503" s="3">
        <v>41594</v>
      </c>
      <c r="H5503" t="s">
        <v>54</v>
      </c>
      <c r="I5503" t="s">
        <v>24</v>
      </c>
      <c r="J5503">
        <v>0</v>
      </c>
      <c r="K5503">
        <v>1</v>
      </c>
      <c r="L5503" s="13">
        <f>VLOOKUP(I5503,FormProductsTable[],2,0)*(1-FormTransactionsTable[[#This Row],[Discount]])</f>
        <v>34</v>
      </c>
      <c r="M5503" s="14" t="str">
        <f>VLOOKUP(H5503,FormSalesRepTable[],2,0)</f>
        <v>South</v>
      </c>
      <c r="N5503" s="13">
        <f t="shared" si="87"/>
        <v>34</v>
      </c>
    </row>
    <row r="5504" spans="7:14" x14ac:dyDescent="0.25">
      <c r="G5504" s="3">
        <v>41585</v>
      </c>
      <c r="H5504" t="s">
        <v>65</v>
      </c>
      <c r="I5504" t="s">
        <v>36</v>
      </c>
      <c r="J5504">
        <v>0.02</v>
      </c>
      <c r="K5504">
        <v>1</v>
      </c>
      <c r="L5504" s="13">
        <f>VLOOKUP(I5504,FormProductsTable[],2,0)*(1-FormTransactionsTable[[#This Row],[Discount]])</f>
        <v>24.5</v>
      </c>
      <c r="M5504" s="14" t="str">
        <f>VLOOKUP(H5504,FormSalesRepTable[],2,0)</f>
        <v>MidWest</v>
      </c>
      <c r="N5504" s="13">
        <f t="shared" si="87"/>
        <v>24.5</v>
      </c>
    </row>
    <row r="5505" spans="7:14" x14ac:dyDescent="0.25">
      <c r="G5505" s="3">
        <v>41501</v>
      </c>
      <c r="H5505" t="s">
        <v>40</v>
      </c>
      <c r="I5505" t="s">
        <v>12</v>
      </c>
      <c r="J5505">
        <v>0.02</v>
      </c>
      <c r="K5505">
        <v>3</v>
      </c>
      <c r="L5505" s="13">
        <f>VLOOKUP(I5505,FormProductsTable[],2,0)*(1-FormTransactionsTable[[#This Row],[Discount]])</f>
        <v>22.491</v>
      </c>
      <c r="M5505" s="14" t="str">
        <f>VLOOKUP(H5505,FormSalesRepTable[],2,0)</f>
        <v>South</v>
      </c>
      <c r="N5505" s="13">
        <f t="shared" si="87"/>
        <v>67.47</v>
      </c>
    </row>
    <row r="5506" spans="7:14" x14ac:dyDescent="0.25">
      <c r="G5506" s="3">
        <v>41723</v>
      </c>
      <c r="H5506" t="s">
        <v>37</v>
      </c>
      <c r="I5506" t="s">
        <v>7</v>
      </c>
      <c r="J5506">
        <v>0</v>
      </c>
      <c r="K5506">
        <v>2</v>
      </c>
      <c r="L5506" s="13">
        <f>VLOOKUP(I5506,FormProductsTable[],2,0)*(1-FormTransactionsTable[[#This Row],[Discount]])</f>
        <v>21</v>
      </c>
      <c r="M5506" s="14" t="str">
        <f>VLOOKUP(H5506,FormSalesRepTable[],2,0)</f>
        <v>South</v>
      </c>
      <c r="N5506" s="13">
        <f t="shared" si="87"/>
        <v>42</v>
      </c>
    </row>
    <row r="5507" spans="7:14" x14ac:dyDescent="0.25">
      <c r="G5507" s="3">
        <v>41982</v>
      </c>
      <c r="H5507" t="s">
        <v>57</v>
      </c>
      <c r="I5507" t="s">
        <v>16</v>
      </c>
      <c r="J5507">
        <v>0</v>
      </c>
      <c r="K5507">
        <v>3</v>
      </c>
      <c r="L5507" s="13">
        <f>VLOOKUP(I5507,FormProductsTable[],2,0)*(1-FormTransactionsTable[[#This Row],[Discount]])</f>
        <v>19.95</v>
      </c>
      <c r="M5507" s="14" t="str">
        <f>VLOOKUP(H5507,FormSalesRepTable[],2,0)</f>
        <v>East</v>
      </c>
      <c r="N5507" s="13">
        <f t="shared" ref="N5507:N5570" si="88">ROUND(L5507*K5507,2)</f>
        <v>59.85</v>
      </c>
    </row>
    <row r="5508" spans="7:14" x14ac:dyDescent="0.25">
      <c r="G5508" s="3">
        <v>41291</v>
      </c>
      <c r="H5508" t="s">
        <v>83</v>
      </c>
      <c r="I5508" t="s">
        <v>27</v>
      </c>
      <c r="J5508">
        <v>0.02</v>
      </c>
      <c r="K5508">
        <v>1</v>
      </c>
      <c r="L5508" s="13">
        <f>VLOOKUP(I5508,FormProductsTable[],2,0)*(1-FormTransactionsTable[[#This Row],[Discount]])</f>
        <v>26.95</v>
      </c>
      <c r="M5508" s="14" t="str">
        <f>VLOOKUP(H5508,FormSalesRepTable[],2,0)</f>
        <v>East</v>
      </c>
      <c r="N5508" s="13">
        <f t="shared" si="88"/>
        <v>26.95</v>
      </c>
    </row>
    <row r="5509" spans="7:14" x14ac:dyDescent="0.25">
      <c r="G5509" s="3">
        <v>41958</v>
      </c>
      <c r="H5509" t="s">
        <v>79</v>
      </c>
      <c r="I5509" t="s">
        <v>36</v>
      </c>
      <c r="J5509">
        <v>0.03</v>
      </c>
      <c r="K5509">
        <v>2</v>
      </c>
      <c r="L5509" s="13">
        <f>VLOOKUP(I5509,FormProductsTable[],2,0)*(1-FormTransactionsTable[[#This Row],[Discount]])</f>
        <v>24.25</v>
      </c>
      <c r="M5509" s="14" t="str">
        <f>VLOOKUP(H5509,FormSalesRepTable[],2,0)</f>
        <v>MidWest</v>
      </c>
      <c r="N5509" s="13">
        <f t="shared" si="88"/>
        <v>48.5</v>
      </c>
    </row>
    <row r="5510" spans="7:14" x14ac:dyDescent="0.25">
      <c r="G5510" s="3">
        <v>41363</v>
      </c>
      <c r="H5510" t="s">
        <v>26</v>
      </c>
      <c r="I5510" t="s">
        <v>17</v>
      </c>
      <c r="J5510">
        <v>0.02</v>
      </c>
      <c r="K5510">
        <v>3</v>
      </c>
      <c r="L5510" s="13">
        <f>VLOOKUP(I5510,FormProductsTable[],2,0)*(1-FormTransactionsTable[[#This Row],[Discount]])</f>
        <v>22.491</v>
      </c>
      <c r="M5510" s="14" t="str">
        <f>VLOOKUP(H5510,FormSalesRepTable[],2,0)</f>
        <v>MidWest</v>
      </c>
      <c r="N5510" s="13">
        <f t="shared" si="88"/>
        <v>67.47</v>
      </c>
    </row>
    <row r="5511" spans="7:14" x14ac:dyDescent="0.25">
      <c r="G5511" s="3">
        <v>41583</v>
      </c>
      <c r="H5511" t="s">
        <v>28</v>
      </c>
      <c r="I5511" t="s">
        <v>30</v>
      </c>
      <c r="J5511">
        <v>0.03</v>
      </c>
      <c r="K5511">
        <v>3</v>
      </c>
      <c r="L5511" s="13">
        <f>VLOOKUP(I5511,FormProductsTable[],2,0)*(1-FormTransactionsTable[[#This Row],[Discount]])</f>
        <v>29.099999999999998</v>
      </c>
      <c r="M5511" s="14" t="str">
        <f>VLOOKUP(H5511,FormSalesRepTable[],2,0)</f>
        <v>MidWest</v>
      </c>
      <c r="N5511" s="13">
        <f t="shared" si="88"/>
        <v>87.3</v>
      </c>
    </row>
    <row r="5512" spans="7:14" x14ac:dyDescent="0.25">
      <c r="G5512" s="3">
        <v>41987</v>
      </c>
      <c r="H5512" t="s">
        <v>89</v>
      </c>
      <c r="I5512" t="s">
        <v>21</v>
      </c>
      <c r="J5512">
        <v>0</v>
      </c>
      <c r="K5512">
        <v>3</v>
      </c>
      <c r="L5512" s="13">
        <f>VLOOKUP(I5512,FormProductsTable[],2,0)*(1-FormTransactionsTable[[#This Row],[Discount]])</f>
        <v>25</v>
      </c>
      <c r="M5512" s="14" t="str">
        <f>VLOOKUP(H5512,FormSalesRepTable[],2,0)</f>
        <v>West</v>
      </c>
      <c r="N5512" s="13">
        <f t="shared" si="88"/>
        <v>75</v>
      </c>
    </row>
    <row r="5513" spans="7:14" x14ac:dyDescent="0.25">
      <c r="G5513" s="3">
        <v>42000</v>
      </c>
      <c r="H5513" t="s">
        <v>26</v>
      </c>
      <c r="I5513" t="s">
        <v>24</v>
      </c>
      <c r="J5513">
        <v>1.4999999999999999E-2</v>
      </c>
      <c r="K5513">
        <v>1</v>
      </c>
      <c r="L5513" s="13">
        <f>VLOOKUP(I5513,FormProductsTable[],2,0)*(1-FormTransactionsTable[[#This Row],[Discount]])</f>
        <v>33.49</v>
      </c>
      <c r="M5513" s="14" t="str">
        <f>VLOOKUP(H5513,FormSalesRepTable[],2,0)</f>
        <v>MidWest</v>
      </c>
      <c r="N5513" s="13">
        <f t="shared" si="88"/>
        <v>33.49</v>
      </c>
    </row>
    <row r="5514" spans="7:14" x14ac:dyDescent="0.25">
      <c r="G5514" s="3">
        <v>42000</v>
      </c>
      <c r="H5514" t="s">
        <v>26</v>
      </c>
      <c r="I5514" t="s">
        <v>24</v>
      </c>
      <c r="J5514">
        <v>2.5000000000000001E-2</v>
      </c>
      <c r="K5514">
        <v>3</v>
      </c>
      <c r="L5514" s="13">
        <f>VLOOKUP(I5514,FormProductsTable[],2,0)*(1-FormTransactionsTable[[#This Row],[Discount]])</f>
        <v>33.15</v>
      </c>
      <c r="M5514" s="14" t="str">
        <f>VLOOKUP(H5514,FormSalesRepTable[],2,0)</f>
        <v>MidWest</v>
      </c>
      <c r="N5514" s="13">
        <f t="shared" si="88"/>
        <v>99.45</v>
      </c>
    </row>
    <row r="5515" spans="7:14" x14ac:dyDescent="0.25">
      <c r="G5515" s="3">
        <v>41622</v>
      </c>
      <c r="H5515" t="s">
        <v>49</v>
      </c>
      <c r="I5515" t="s">
        <v>7</v>
      </c>
      <c r="J5515">
        <v>2.5000000000000001E-2</v>
      </c>
      <c r="K5515">
        <v>3</v>
      </c>
      <c r="L5515" s="13">
        <f>VLOOKUP(I5515,FormProductsTable[],2,0)*(1-FormTransactionsTable[[#This Row],[Discount]])</f>
        <v>20.474999999999998</v>
      </c>
      <c r="M5515" s="14" t="str">
        <f>VLOOKUP(H5515,FormSalesRepTable[],2,0)</f>
        <v>MidWest</v>
      </c>
      <c r="N5515" s="13">
        <f t="shared" si="88"/>
        <v>61.43</v>
      </c>
    </row>
    <row r="5516" spans="7:14" x14ac:dyDescent="0.25">
      <c r="G5516" s="3">
        <v>41583</v>
      </c>
      <c r="H5516" t="s">
        <v>45</v>
      </c>
      <c r="I5516" t="s">
        <v>12</v>
      </c>
      <c r="J5516">
        <v>0</v>
      </c>
      <c r="K5516">
        <v>1</v>
      </c>
      <c r="L5516" s="13">
        <f>VLOOKUP(I5516,FormProductsTable[],2,0)*(1-FormTransactionsTable[[#This Row],[Discount]])</f>
        <v>22.95</v>
      </c>
      <c r="M5516" s="14" t="str">
        <f>VLOOKUP(H5516,FormSalesRepTable[],2,0)</f>
        <v>MidWest</v>
      </c>
      <c r="N5516" s="13">
        <f t="shared" si="88"/>
        <v>22.95</v>
      </c>
    </row>
    <row r="5517" spans="7:14" x14ac:dyDescent="0.25">
      <c r="G5517" s="3">
        <v>41607</v>
      </c>
      <c r="H5517" t="s">
        <v>56</v>
      </c>
      <c r="I5517" t="s">
        <v>17</v>
      </c>
      <c r="J5517">
        <v>0</v>
      </c>
      <c r="K5517">
        <v>2</v>
      </c>
      <c r="L5517" s="13">
        <f>VLOOKUP(I5517,FormProductsTable[],2,0)*(1-FormTransactionsTable[[#This Row],[Discount]])</f>
        <v>22.95</v>
      </c>
      <c r="M5517" s="14" t="str">
        <f>VLOOKUP(H5517,FormSalesRepTable[],2,0)</f>
        <v>South</v>
      </c>
      <c r="N5517" s="13">
        <f t="shared" si="88"/>
        <v>45.9</v>
      </c>
    </row>
    <row r="5518" spans="7:14" x14ac:dyDescent="0.25">
      <c r="G5518" s="3">
        <v>41966</v>
      </c>
      <c r="H5518" t="s">
        <v>51</v>
      </c>
      <c r="I5518" t="s">
        <v>16</v>
      </c>
      <c r="J5518">
        <v>1.4999999999999999E-2</v>
      </c>
      <c r="K5518">
        <v>2</v>
      </c>
      <c r="L5518" s="13">
        <f>VLOOKUP(I5518,FormProductsTable[],2,0)*(1-FormTransactionsTable[[#This Row],[Discount]])</f>
        <v>19.650749999999999</v>
      </c>
      <c r="M5518" s="14" t="str">
        <f>VLOOKUP(H5518,FormSalesRepTable[],2,0)</f>
        <v>South</v>
      </c>
      <c r="N5518" s="13">
        <f t="shared" si="88"/>
        <v>39.299999999999997</v>
      </c>
    </row>
    <row r="5519" spans="7:14" x14ac:dyDescent="0.25">
      <c r="G5519" s="3">
        <v>41279</v>
      </c>
      <c r="H5519" t="s">
        <v>82</v>
      </c>
      <c r="I5519" t="s">
        <v>11</v>
      </c>
      <c r="J5519">
        <v>2.5000000000000001E-2</v>
      </c>
      <c r="K5519">
        <v>2</v>
      </c>
      <c r="L5519" s="13">
        <f>VLOOKUP(I5519,FormProductsTable[],2,0)*(1-FormTransactionsTable[[#This Row],[Discount]])</f>
        <v>77.951250000000002</v>
      </c>
      <c r="M5519" s="14" t="str">
        <f>VLOOKUP(H5519,FormSalesRepTable[],2,0)</f>
        <v>South</v>
      </c>
      <c r="N5519" s="13">
        <f t="shared" si="88"/>
        <v>155.9</v>
      </c>
    </row>
    <row r="5520" spans="7:14" x14ac:dyDescent="0.25">
      <c r="G5520" s="3">
        <v>41585</v>
      </c>
      <c r="H5520" t="s">
        <v>93</v>
      </c>
      <c r="I5520" t="s">
        <v>24</v>
      </c>
      <c r="J5520">
        <v>0.03</v>
      </c>
      <c r="K5520">
        <v>3</v>
      </c>
      <c r="L5520" s="13">
        <f>VLOOKUP(I5520,FormProductsTable[],2,0)*(1-FormTransactionsTable[[#This Row],[Discount]])</f>
        <v>32.979999999999997</v>
      </c>
      <c r="M5520" s="14" t="str">
        <f>VLOOKUP(H5520,FormSalesRepTable[],2,0)</f>
        <v>MidWest</v>
      </c>
      <c r="N5520" s="13">
        <f t="shared" si="88"/>
        <v>98.94</v>
      </c>
    </row>
    <row r="5521" spans="7:14" x14ac:dyDescent="0.25">
      <c r="G5521" s="3">
        <v>41969</v>
      </c>
      <c r="H5521" t="s">
        <v>55</v>
      </c>
      <c r="I5521" t="s">
        <v>24</v>
      </c>
      <c r="J5521">
        <v>0</v>
      </c>
      <c r="K5521">
        <v>2</v>
      </c>
      <c r="L5521" s="13">
        <f>VLOOKUP(I5521,FormProductsTable[],2,0)*(1-FormTransactionsTable[[#This Row],[Discount]])</f>
        <v>34</v>
      </c>
      <c r="M5521" s="14" t="str">
        <f>VLOOKUP(H5521,FormSalesRepTable[],2,0)</f>
        <v>West</v>
      </c>
      <c r="N5521" s="13">
        <f t="shared" si="88"/>
        <v>68</v>
      </c>
    </row>
    <row r="5522" spans="7:14" x14ac:dyDescent="0.25">
      <c r="G5522" s="3">
        <v>41580</v>
      </c>
      <c r="H5522" t="s">
        <v>73</v>
      </c>
      <c r="I5522" t="s">
        <v>36</v>
      </c>
      <c r="J5522">
        <v>0</v>
      </c>
      <c r="K5522">
        <v>2</v>
      </c>
      <c r="L5522" s="13">
        <f>VLOOKUP(I5522,FormProductsTable[],2,0)*(1-FormTransactionsTable[[#This Row],[Discount]])</f>
        <v>25</v>
      </c>
      <c r="M5522" s="14" t="str">
        <f>VLOOKUP(H5522,FormSalesRepTable[],2,0)</f>
        <v>MidWest</v>
      </c>
      <c r="N5522" s="13">
        <f t="shared" si="88"/>
        <v>50</v>
      </c>
    </row>
    <row r="5523" spans="7:14" x14ac:dyDescent="0.25">
      <c r="G5523" s="3">
        <v>41633</v>
      </c>
      <c r="H5523" t="s">
        <v>35</v>
      </c>
      <c r="I5523" t="s">
        <v>11</v>
      </c>
      <c r="J5523">
        <v>0.03</v>
      </c>
      <c r="K5523">
        <v>3</v>
      </c>
      <c r="L5523" s="13">
        <f>VLOOKUP(I5523,FormProductsTable[],2,0)*(1-FormTransactionsTable[[#This Row],[Discount]])</f>
        <v>77.551500000000004</v>
      </c>
      <c r="M5523" s="14" t="str">
        <f>VLOOKUP(H5523,FormSalesRepTable[],2,0)</f>
        <v>West</v>
      </c>
      <c r="N5523" s="13">
        <f t="shared" si="88"/>
        <v>232.65</v>
      </c>
    </row>
    <row r="5524" spans="7:14" x14ac:dyDescent="0.25">
      <c r="G5524" s="3">
        <v>41952</v>
      </c>
      <c r="H5524" t="s">
        <v>55</v>
      </c>
      <c r="I5524" t="s">
        <v>21</v>
      </c>
      <c r="J5524">
        <v>2.5000000000000001E-2</v>
      </c>
      <c r="K5524">
        <v>1</v>
      </c>
      <c r="L5524" s="13">
        <f>VLOOKUP(I5524,FormProductsTable[],2,0)*(1-FormTransactionsTable[[#This Row],[Discount]])</f>
        <v>24.375</v>
      </c>
      <c r="M5524" s="14" t="str">
        <f>VLOOKUP(H5524,FormSalesRepTable[],2,0)</f>
        <v>West</v>
      </c>
      <c r="N5524" s="13">
        <f t="shared" si="88"/>
        <v>24.38</v>
      </c>
    </row>
    <row r="5525" spans="7:14" x14ac:dyDescent="0.25">
      <c r="G5525" s="3">
        <v>41602</v>
      </c>
      <c r="H5525" t="s">
        <v>20</v>
      </c>
      <c r="I5525" t="s">
        <v>24</v>
      </c>
      <c r="J5525">
        <v>0</v>
      </c>
      <c r="K5525">
        <v>2</v>
      </c>
      <c r="L5525" s="13">
        <f>VLOOKUP(I5525,FormProductsTable[],2,0)*(1-FormTransactionsTable[[#This Row],[Discount]])</f>
        <v>34</v>
      </c>
      <c r="M5525" s="14" t="str">
        <f>VLOOKUP(H5525,FormSalesRepTable[],2,0)</f>
        <v>West</v>
      </c>
      <c r="N5525" s="13">
        <f t="shared" si="88"/>
        <v>68</v>
      </c>
    </row>
    <row r="5526" spans="7:14" x14ac:dyDescent="0.25">
      <c r="G5526" s="3">
        <v>41955</v>
      </c>
      <c r="H5526" t="s">
        <v>42</v>
      </c>
      <c r="I5526" t="s">
        <v>16</v>
      </c>
      <c r="J5526">
        <v>0.01</v>
      </c>
      <c r="K5526">
        <v>1</v>
      </c>
      <c r="L5526" s="13">
        <f>VLOOKUP(I5526,FormProductsTable[],2,0)*(1-FormTransactionsTable[[#This Row],[Discount]])</f>
        <v>19.750499999999999</v>
      </c>
      <c r="M5526" s="14" t="str">
        <f>VLOOKUP(H5526,FormSalesRepTable[],2,0)</f>
        <v>MidWest</v>
      </c>
      <c r="N5526" s="13">
        <f t="shared" si="88"/>
        <v>19.75</v>
      </c>
    </row>
    <row r="5527" spans="7:14" x14ac:dyDescent="0.25">
      <c r="G5527" s="3">
        <v>41987</v>
      </c>
      <c r="H5527" t="s">
        <v>59</v>
      </c>
      <c r="I5527" t="s">
        <v>16</v>
      </c>
      <c r="J5527">
        <v>0</v>
      </c>
      <c r="K5527">
        <v>1</v>
      </c>
      <c r="L5527" s="13">
        <f>VLOOKUP(I5527,FormProductsTable[],2,0)*(1-FormTransactionsTable[[#This Row],[Discount]])</f>
        <v>19.95</v>
      </c>
      <c r="M5527" s="14" t="str">
        <f>VLOOKUP(H5527,FormSalesRepTable[],2,0)</f>
        <v>South</v>
      </c>
      <c r="N5527" s="13">
        <f t="shared" si="88"/>
        <v>19.95</v>
      </c>
    </row>
    <row r="5528" spans="7:14" x14ac:dyDescent="0.25">
      <c r="G5528" s="3">
        <v>41951</v>
      </c>
      <c r="H5528" t="s">
        <v>84</v>
      </c>
      <c r="I5528" t="s">
        <v>41</v>
      </c>
      <c r="J5528">
        <v>0</v>
      </c>
      <c r="K5528">
        <v>2</v>
      </c>
      <c r="L5528" s="13">
        <f>VLOOKUP(I5528,FormProductsTable[],2,0)*(1-FormTransactionsTable[[#This Row],[Discount]])</f>
        <v>19</v>
      </c>
      <c r="M5528" s="14" t="str">
        <f>VLOOKUP(H5528,FormSalesRepTable[],2,0)</f>
        <v>West</v>
      </c>
      <c r="N5528" s="13">
        <f t="shared" si="88"/>
        <v>38</v>
      </c>
    </row>
    <row r="5529" spans="7:14" x14ac:dyDescent="0.25">
      <c r="G5529" s="3">
        <v>41575</v>
      </c>
      <c r="H5529" t="s">
        <v>83</v>
      </c>
      <c r="I5529" t="s">
        <v>24</v>
      </c>
      <c r="J5529">
        <v>2.5000000000000001E-2</v>
      </c>
      <c r="K5529">
        <v>1</v>
      </c>
      <c r="L5529" s="13">
        <f>VLOOKUP(I5529,FormProductsTable[],2,0)*(1-FormTransactionsTable[[#This Row],[Discount]])</f>
        <v>33.15</v>
      </c>
      <c r="M5529" s="14" t="str">
        <f>VLOOKUP(H5529,FormSalesRepTable[],2,0)</f>
        <v>East</v>
      </c>
      <c r="N5529" s="13">
        <f t="shared" si="88"/>
        <v>33.15</v>
      </c>
    </row>
    <row r="5530" spans="7:14" x14ac:dyDescent="0.25">
      <c r="G5530" s="3">
        <v>41621</v>
      </c>
      <c r="H5530" t="s">
        <v>43</v>
      </c>
      <c r="I5530" t="s">
        <v>30</v>
      </c>
      <c r="J5530">
        <v>0</v>
      </c>
      <c r="K5530">
        <v>3</v>
      </c>
      <c r="L5530" s="13">
        <f>VLOOKUP(I5530,FormProductsTable[],2,0)*(1-FormTransactionsTable[[#This Row],[Discount]])</f>
        <v>30</v>
      </c>
      <c r="M5530" s="14" t="str">
        <f>VLOOKUP(H5530,FormSalesRepTable[],2,0)</f>
        <v>MidWest</v>
      </c>
      <c r="N5530" s="13">
        <f t="shared" si="88"/>
        <v>90</v>
      </c>
    </row>
    <row r="5531" spans="7:14" x14ac:dyDescent="0.25">
      <c r="G5531" s="3">
        <v>41621</v>
      </c>
      <c r="H5531" t="s">
        <v>67</v>
      </c>
      <c r="I5531" t="s">
        <v>17</v>
      </c>
      <c r="J5531">
        <v>1.4999999999999999E-2</v>
      </c>
      <c r="K5531">
        <v>3</v>
      </c>
      <c r="L5531" s="13">
        <f>VLOOKUP(I5531,FormProductsTable[],2,0)*(1-FormTransactionsTable[[#This Row],[Discount]])</f>
        <v>22.60575</v>
      </c>
      <c r="M5531" s="14" t="str">
        <f>VLOOKUP(H5531,FormSalesRepTable[],2,0)</f>
        <v>West</v>
      </c>
      <c r="N5531" s="13">
        <f t="shared" si="88"/>
        <v>67.819999999999993</v>
      </c>
    </row>
    <row r="5532" spans="7:14" x14ac:dyDescent="0.25">
      <c r="G5532" s="3">
        <v>41628</v>
      </c>
      <c r="H5532" t="s">
        <v>63</v>
      </c>
      <c r="I5532" t="s">
        <v>7</v>
      </c>
      <c r="J5532">
        <v>0.01</v>
      </c>
      <c r="K5532">
        <v>3</v>
      </c>
      <c r="L5532" s="13">
        <f>VLOOKUP(I5532,FormProductsTable[],2,0)*(1-FormTransactionsTable[[#This Row],[Discount]])</f>
        <v>20.79</v>
      </c>
      <c r="M5532" s="14" t="str">
        <f>VLOOKUP(H5532,FormSalesRepTable[],2,0)</f>
        <v>MidWest</v>
      </c>
      <c r="N5532" s="13">
        <f t="shared" si="88"/>
        <v>62.37</v>
      </c>
    </row>
    <row r="5533" spans="7:14" x14ac:dyDescent="0.25">
      <c r="G5533" s="3">
        <v>41946</v>
      </c>
      <c r="H5533" t="s">
        <v>8</v>
      </c>
      <c r="I5533" t="s">
        <v>16</v>
      </c>
      <c r="J5533">
        <v>0</v>
      </c>
      <c r="K5533">
        <v>1</v>
      </c>
      <c r="L5533" s="13">
        <f>VLOOKUP(I5533,FormProductsTable[],2,0)*(1-FormTransactionsTable[[#This Row],[Discount]])</f>
        <v>19.95</v>
      </c>
      <c r="M5533" s="14" t="str">
        <f>VLOOKUP(H5533,FormSalesRepTable[],2,0)</f>
        <v>MidWest</v>
      </c>
      <c r="N5533" s="13">
        <f t="shared" si="88"/>
        <v>19.95</v>
      </c>
    </row>
    <row r="5534" spans="7:14" x14ac:dyDescent="0.25">
      <c r="G5534" s="3">
        <v>41835</v>
      </c>
      <c r="H5534" t="s">
        <v>55</v>
      </c>
      <c r="I5534" t="s">
        <v>16</v>
      </c>
      <c r="J5534">
        <v>0</v>
      </c>
      <c r="K5534">
        <v>10</v>
      </c>
      <c r="L5534" s="13">
        <f>VLOOKUP(I5534,FormProductsTable[],2,0)*(1-FormTransactionsTable[[#This Row],[Discount]])</f>
        <v>19.95</v>
      </c>
      <c r="M5534" s="14" t="str">
        <f>VLOOKUP(H5534,FormSalesRepTable[],2,0)</f>
        <v>West</v>
      </c>
      <c r="N5534" s="13">
        <f t="shared" si="88"/>
        <v>199.5</v>
      </c>
    </row>
    <row r="5535" spans="7:14" x14ac:dyDescent="0.25">
      <c r="G5535" s="3">
        <v>41989</v>
      </c>
      <c r="H5535" t="s">
        <v>43</v>
      </c>
      <c r="I5535" t="s">
        <v>36</v>
      </c>
      <c r="J5535">
        <v>0</v>
      </c>
      <c r="K5535">
        <v>3</v>
      </c>
      <c r="L5535" s="13">
        <f>VLOOKUP(I5535,FormProductsTable[],2,0)*(1-FormTransactionsTable[[#This Row],[Discount]])</f>
        <v>25</v>
      </c>
      <c r="M5535" s="14" t="str">
        <f>VLOOKUP(H5535,FormSalesRepTable[],2,0)</f>
        <v>MidWest</v>
      </c>
      <c r="N5535" s="13">
        <f t="shared" si="88"/>
        <v>75</v>
      </c>
    </row>
    <row r="5536" spans="7:14" x14ac:dyDescent="0.25">
      <c r="G5536" s="3">
        <v>41970</v>
      </c>
      <c r="H5536" t="s">
        <v>23</v>
      </c>
      <c r="I5536" t="s">
        <v>12</v>
      </c>
      <c r="J5536">
        <v>2.5000000000000001E-2</v>
      </c>
      <c r="K5536">
        <v>1</v>
      </c>
      <c r="L5536" s="13">
        <f>VLOOKUP(I5536,FormProductsTable[],2,0)*(1-FormTransactionsTable[[#This Row],[Discount]])</f>
        <v>22.376249999999999</v>
      </c>
      <c r="M5536" s="14" t="str">
        <f>VLOOKUP(H5536,FormSalesRepTable[],2,0)</f>
        <v>MidWest</v>
      </c>
      <c r="N5536" s="13">
        <f t="shared" si="88"/>
        <v>22.38</v>
      </c>
    </row>
    <row r="5537" spans="7:14" x14ac:dyDescent="0.25">
      <c r="G5537" s="3">
        <v>41404</v>
      </c>
      <c r="H5537" t="s">
        <v>64</v>
      </c>
      <c r="I5537" t="s">
        <v>24</v>
      </c>
      <c r="J5537">
        <v>1.4999999999999999E-2</v>
      </c>
      <c r="K5537">
        <v>3</v>
      </c>
      <c r="L5537" s="13">
        <f>VLOOKUP(I5537,FormProductsTable[],2,0)*(1-FormTransactionsTable[[#This Row],[Discount]])</f>
        <v>33.49</v>
      </c>
      <c r="M5537" s="14" t="str">
        <f>VLOOKUP(H5537,FormSalesRepTable[],2,0)</f>
        <v>West</v>
      </c>
      <c r="N5537" s="13">
        <f t="shared" si="88"/>
        <v>100.47</v>
      </c>
    </row>
    <row r="5538" spans="7:14" x14ac:dyDescent="0.25">
      <c r="G5538" s="3">
        <v>41591</v>
      </c>
      <c r="H5538" t="s">
        <v>77</v>
      </c>
      <c r="I5538" t="s">
        <v>12</v>
      </c>
      <c r="J5538">
        <v>0.01</v>
      </c>
      <c r="K5538">
        <v>2</v>
      </c>
      <c r="L5538" s="13">
        <f>VLOOKUP(I5538,FormProductsTable[],2,0)*(1-FormTransactionsTable[[#This Row],[Discount]])</f>
        <v>22.720499999999998</v>
      </c>
      <c r="M5538" s="14" t="str">
        <f>VLOOKUP(H5538,FormSalesRepTable[],2,0)</f>
        <v>West</v>
      </c>
      <c r="N5538" s="13">
        <f t="shared" si="88"/>
        <v>45.44</v>
      </c>
    </row>
    <row r="5539" spans="7:14" x14ac:dyDescent="0.25">
      <c r="G5539" s="3">
        <v>41596</v>
      </c>
      <c r="H5539" t="s">
        <v>39</v>
      </c>
      <c r="I5539" t="s">
        <v>11</v>
      </c>
      <c r="J5539">
        <v>2.5000000000000001E-2</v>
      </c>
      <c r="K5539">
        <v>2</v>
      </c>
      <c r="L5539" s="13">
        <f>VLOOKUP(I5539,FormProductsTable[],2,0)*(1-FormTransactionsTable[[#This Row],[Discount]])</f>
        <v>77.951250000000002</v>
      </c>
      <c r="M5539" s="14" t="str">
        <f>VLOOKUP(H5539,FormSalesRepTable[],2,0)</f>
        <v>East</v>
      </c>
      <c r="N5539" s="13">
        <f t="shared" si="88"/>
        <v>155.9</v>
      </c>
    </row>
    <row r="5540" spans="7:14" x14ac:dyDescent="0.25">
      <c r="G5540" s="3">
        <v>41535</v>
      </c>
      <c r="H5540" t="s">
        <v>43</v>
      </c>
      <c r="I5540" t="s">
        <v>16</v>
      </c>
      <c r="J5540">
        <v>0.02</v>
      </c>
      <c r="K5540">
        <v>2</v>
      </c>
      <c r="L5540" s="13">
        <f>VLOOKUP(I5540,FormProductsTable[],2,0)*(1-FormTransactionsTable[[#This Row],[Discount]])</f>
        <v>19.550999999999998</v>
      </c>
      <c r="M5540" s="14" t="str">
        <f>VLOOKUP(H5540,FormSalesRepTable[],2,0)</f>
        <v>MidWest</v>
      </c>
      <c r="N5540" s="13">
        <f t="shared" si="88"/>
        <v>39.1</v>
      </c>
    </row>
    <row r="5541" spans="7:14" x14ac:dyDescent="0.25">
      <c r="G5541" s="3">
        <v>41576</v>
      </c>
      <c r="H5541" t="s">
        <v>22</v>
      </c>
      <c r="I5541" t="s">
        <v>17</v>
      </c>
      <c r="J5541">
        <v>0</v>
      </c>
      <c r="K5541">
        <v>2</v>
      </c>
      <c r="L5541" s="13">
        <f>VLOOKUP(I5541,FormProductsTable[],2,0)*(1-FormTransactionsTable[[#This Row],[Discount]])</f>
        <v>22.95</v>
      </c>
      <c r="M5541" s="14" t="str">
        <f>VLOOKUP(H5541,FormSalesRepTable[],2,0)</f>
        <v>East</v>
      </c>
      <c r="N5541" s="13">
        <f t="shared" si="88"/>
        <v>45.9</v>
      </c>
    </row>
    <row r="5542" spans="7:14" x14ac:dyDescent="0.25">
      <c r="G5542" s="3">
        <v>41334</v>
      </c>
      <c r="H5542" t="s">
        <v>23</v>
      </c>
      <c r="I5542" t="s">
        <v>30</v>
      </c>
      <c r="J5542">
        <v>2.5000000000000001E-2</v>
      </c>
      <c r="K5542">
        <v>1</v>
      </c>
      <c r="L5542" s="13">
        <f>VLOOKUP(I5542,FormProductsTable[],2,0)*(1-FormTransactionsTable[[#This Row],[Discount]])</f>
        <v>29.25</v>
      </c>
      <c r="M5542" s="14" t="str">
        <f>VLOOKUP(H5542,FormSalesRepTable[],2,0)</f>
        <v>MidWest</v>
      </c>
      <c r="N5542" s="13">
        <f t="shared" si="88"/>
        <v>29.25</v>
      </c>
    </row>
    <row r="5543" spans="7:14" x14ac:dyDescent="0.25">
      <c r="G5543" s="3">
        <v>41599</v>
      </c>
      <c r="H5543" t="s">
        <v>73</v>
      </c>
      <c r="I5543" t="s">
        <v>17</v>
      </c>
      <c r="J5543">
        <v>0.01</v>
      </c>
      <c r="K5543">
        <v>3</v>
      </c>
      <c r="L5543" s="13">
        <f>VLOOKUP(I5543,FormProductsTable[],2,0)*(1-FormTransactionsTable[[#This Row],[Discount]])</f>
        <v>22.720499999999998</v>
      </c>
      <c r="M5543" s="14" t="str">
        <f>VLOOKUP(H5543,FormSalesRepTable[],2,0)</f>
        <v>MidWest</v>
      </c>
      <c r="N5543" s="13">
        <f t="shared" si="88"/>
        <v>68.16</v>
      </c>
    </row>
    <row r="5544" spans="7:14" x14ac:dyDescent="0.25">
      <c r="G5544" s="3">
        <v>41619</v>
      </c>
      <c r="H5544" t="s">
        <v>55</v>
      </c>
      <c r="I5544" t="s">
        <v>12</v>
      </c>
      <c r="J5544">
        <v>0</v>
      </c>
      <c r="K5544">
        <v>2</v>
      </c>
      <c r="L5544" s="13">
        <f>VLOOKUP(I5544,FormProductsTable[],2,0)*(1-FormTransactionsTable[[#This Row],[Discount]])</f>
        <v>22.95</v>
      </c>
      <c r="M5544" s="14" t="str">
        <f>VLOOKUP(H5544,FormSalesRepTable[],2,0)</f>
        <v>West</v>
      </c>
      <c r="N5544" s="13">
        <f t="shared" si="88"/>
        <v>45.9</v>
      </c>
    </row>
    <row r="5545" spans="7:14" x14ac:dyDescent="0.25">
      <c r="G5545" s="3">
        <v>41615</v>
      </c>
      <c r="H5545" t="s">
        <v>73</v>
      </c>
      <c r="I5545" t="s">
        <v>16</v>
      </c>
      <c r="J5545">
        <v>2.5000000000000001E-2</v>
      </c>
      <c r="K5545">
        <v>2</v>
      </c>
      <c r="L5545" s="13">
        <f>VLOOKUP(I5545,FormProductsTable[],2,0)*(1-FormTransactionsTable[[#This Row],[Discount]])</f>
        <v>19.451249999999998</v>
      </c>
      <c r="M5545" s="14" t="str">
        <f>VLOOKUP(H5545,FormSalesRepTable[],2,0)</f>
        <v>MidWest</v>
      </c>
      <c r="N5545" s="13">
        <f t="shared" si="88"/>
        <v>38.9</v>
      </c>
    </row>
    <row r="5546" spans="7:14" x14ac:dyDescent="0.25">
      <c r="G5546" s="3">
        <v>41985</v>
      </c>
      <c r="H5546" t="s">
        <v>53</v>
      </c>
      <c r="I5546" t="s">
        <v>7</v>
      </c>
      <c r="J5546">
        <v>1.4999999999999999E-2</v>
      </c>
      <c r="K5546">
        <v>2</v>
      </c>
      <c r="L5546" s="13">
        <f>VLOOKUP(I5546,FormProductsTable[],2,0)*(1-FormTransactionsTable[[#This Row],[Discount]])</f>
        <v>20.684999999999999</v>
      </c>
      <c r="M5546" s="14" t="str">
        <f>VLOOKUP(H5546,FormSalesRepTable[],2,0)</f>
        <v>East</v>
      </c>
      <c r="N5546" s="13">
        <f t="shared" si="88"/>
        <v>41.37</v>
      </c>
    </row>
    <row r="5547" spans="7:14" x14ac:dyDescent="0.25">
      <c r="G5547" s="3">
        <v>41945</v>
      </c>
      <c r="H5547" t="s">
        <v>45</v>
      </c>
      <c r="I5547" t="s">
        <v>24</v>
      </c>
      <c r="J5547">
        <v>1.4999999999999999E-2</v>
      </c>
      <c r="K5547">
        <v>2</v>
      </c>
      <c r="L5547" s="13">
        <f>VLOOKUP(I5547,FormProductsTable[],2,0)*(1-FormTransactionsTable[[#This Row],[Discount]])</f>
        <v>33.49</v>
      </c>
      <c r="M5547" s="14" t="str">
        <f>VLOOKUP(H5547,FormSalesRepTable[],2,0)</f>
        <v>MidWest</v>
      </c>
      <c r="N5547" s="13">
        <f t="shared" si="88"/>
        <v>66.98</v>
      </c>
    </row>
    <row r="5548" spans="7:14" x14ac:dyDescent="0.25">
      <c r="G5548" s="3">
        <v>41599</v>
      </c>
      <c r="H5548" t="s">
        <v>78</v>
      </c>
      <c r="I5548" t="s">
        <v>12</v>
      </c>
      <c r="J5548">
        <v>0.03</v>
      </c>
      <c r="K5548">
        <v>1</v>
      </c>
      <c r="L5548" s="13">
        <f>VLOOKUP(I5548,FormProductsTable[],2,0)*(1-FormTransactionsTable[[#This Row],[Discount]])</f>
        <v>22.261499999999998</v>
      </c>
      <c r="M5548" s="14" t="str">
        <f>VLOOKUP(H5548,FormSalesRepTable[],2,0)</f>
        <v>South</v>
      </c>
      <c r="N5548" s="13">
        <f t="shared" si="88"/>
        <v>22.26</v>
      </c>
    </row>
    <row r="5549" spans="7:14" x14ac:dyDescent="0.25">
      <c r="G5549" s="3">
        <v>41627</v>
      </c>
      <c r="H5549" t="s">
        <v>8</v>
      </c>
      <c r="I5549" t="s">
        <v>41</v>
      </c>
      <c r="J5549">
        <v>1.4999999999999999E-2</v>
      </c>
      <c r="K5549">
        <v>16</v>
      </c>
      <c r="L5549" s="13">
        <f>VLOOKUP(I5549,FormProductsTable[],2,0)*(1-FormTransactionsTable[[#This Row],[Discount]])</f>
        <v>18.715</v>
      </c>
      <c r="M5549" s="14" t="str">
        <f>VLOOKUP(H5549,FormSalesRepTable[],2,0)</f>
        <v>MidWest</v>
      </c>
      <c r="N5549" s="13">
        <f t="shared" si="88"/>
        <v>299.44</v>
      </c>
    </row>
    <row r="5550" spans="7:14" x14ac:dyDescent="0.25">
      <c r="G5550" s="3">
        <v>41963</v>
      </c>
      <c r="H5550" t="s">
        <v>59</v>
      </c>
      <c r="I5550" t="s">
        <v>36</v>
      </c>
      <c r="J5550">
        <v>0.03</v>
      </c>
      <c r="K5550">
        <v>2</v>
      </c>
      <c r="L5550" s="13">
        <f>VLOOKUP(I5550,FormProductsTable[],2,0)*(1-FormTransactionsTable[[#This Row],[Discount]])</f>
        <v>24.25</v>
      </c>
      <c r="M5550" s="14" t="str">
        <f>VLOOKUP(H5550,FormSalesRepTable[],2,0)</f>
        <v>South</v>
      </c>
      <c r="N5550" s="13">
        <f t="shared" si="88"/>
        <v>48.5</v>
      </c>
    </row>
    <row r="5551" spans="7:14" x14ac:dyDescent="0.25">
      <c r="G5551" s="3">
        <v>41673</v>
      </c>
      <c r="H5551" t="s">
        <v>79</v>
      </c>
      <c r="I5551" t="s">
        <v>27</v>
      </c>
      <c r="J5551">
        <v>0</v>
      </c>
      <c r="K5551">
        <v>3</v>
      </c>
      <c r="L5551" s="13">
        <f>VLOOKUP(I5551,FormProductsTable[],2,0)*(1-FormTransactionsTable[[#This Row],[Discount]])</f>
        <v>27.5</v>
      </c>
      <c r="M5551" s="14" t="str">
        <f>VLOOKUP(H5551,FormSalesRepTable[],2,0)</f>
        <v>MidWest</v>
      </c>
      <c r="N5551" s="13">
        <f t="shared" si="88"/>
        <v>82.5</v>
      </c>
    </row>
    <row r="5552" spans="7:14" x14ac:dyDescent="0.25">
      <c r="G5552" s="3">
        <v>41915</v>
      </c>
      <c r="H5552" t="s">
        <v>13</v>
      </c>
      <c r="I5552" t="s">
        <v>16</v>
      </c>
      <c r="J5552">
        <v>0.01</v>
      </c>
      <c r="K5552">
        <v>2</v>
      </c>
      <c r="L5552" s="13">
        <f>VLOOKUP(I5552,FormProductsTable[],2,0)*(1-FormTransactionsTable[[#This Row],[Discount]])</f>
        <v>19.750499999999999</v>
      </c>
      <c r="M5552" s="14" t="str">
        <f>VLOOKUP(H5552,FormSalesRepTable[],2,0)</f>
        <v>West</v>
      </c>
      <c r="N5552" s="13">
        <f t="shared" si="88"/>
        <v>39.5</v>
      </c>
    </row>
    <row r="5553" spans="7:14" x14ac:dyDescent="0.25">
      <c r="G5553" s="3">
        <v>41997</v>
      </c>
      <c r="H5553" t="s">
        <v>62</v>
      </c>
      <c r="I5553" t="s">
        <v>11</v>
      </c>
      <c r="J5553">
        <v>0.02</v>
      </c>
      <c r="K5553">
        <v>3</v>
      </c>
      <c r="L5553" s="13">
        <f>VLOOKUP(I5553,FormProductsTable[],2,0)*(1-FormTransactionsTable[[#This Row],[Discount]])</f>
        <v>78.350999999999999</v>
      </c>
      <c r="M5553" s="14" t="str">
        <f>VLOOKUP(H5553,FormSalesRepTable[],2,0)</f>
        <v>MidWest</v>
      </c>
      <c r="N5553" s="13">
        <f t="shared" si="88"/>
        <v>235.05</v>
      </c>
    </row>
    <row r="5554" spans="7:14" x14ac:dyDescent="0.25">
      <c r="G5554" s="3">
        <v>41543</v>
      </c>
      <c r="H5554" t="s">
        <v>81</v>
      </c>
      <c r="I5554" t="s">
        <v>17</v>
      </c>
      <c r="J5554">
        <v>0.02</v>
      </c>
      <c r="K5554">
        <v>1</v>
      </c>
      <c r="L5554" s="13">
        <f>VLOOKUP(I5554,FormProductsTable[],2,0)*(1-FormTransactionsTable[[#This Row],[Discount]])</f>
        <v>22.491</v>
      </c>
      <c r="M5554" s="14" t="str">
        <f>VLOOKUP(H5554,FormSalesRepTable[],2,0)</f>
        <v>West</v>
      </c>
      <c r="N5554" s="13">
        <f t="shared" si="88"/>
        <v>22.49</v>
      </c>
    </row>
    <row r="5555" spans="7:14" x14ac:dyDescent="0.25">
      <c r="G5555" s="3">
        <v>41627</v>
      </c>
      <c r="H5555" t="s">
        <v>20</v>
      </c>
      <c r="I5555" t="s">
        <v>12</v>
      </c>
      <c r="J5555">
        <v>0</v>
      </c>
      <c r="K5555">
        <v>3</v>
      </c>
      <c r="L5555" s="13">
        <f>VLOOKUP(I5555,FormProductsTable[],2,0)*(1-FormTransactionsTable[[#This Row],[Discount]])</f>
        <v>22.95</v>
      </c>
      <c r="M5555" s="14" t="str">
        <f>VLOOKUP(H5555,FormSalesRepTable[],2,0)</f>
        <v>West</v>
      </c>
      <c r="N5555" s="13">
        <f t="shared" si="88"/>
        <v>68.849999999999994</v>
      </c>
    </row>
    <row r="5556" spans="7:14" x14ac:dyDescent="0.25">
      <c r="G5556" s="3">
        <v>41882</v>
      </c>
      <c r="H5556" t="s">
        <v>88</v>
      </c>
      <c r="I5556" t="s">
        <v>17</v>
      </c>
      <c r="J5556">
        <v>0</v>
      </c>
      <c r="K5556">
        <v>2</v>
      </c>
      <c r="L5556" s="13">
        <f>VLOOKUP(I5556,FormProductsTable[],2,0)*(1-FormTransactionsTable[[#This Row],[Discount]])</f>
        <v>22.95</v>
      </c>
      <c r="M5556" s="14" t="str">
        <f>VLOOKUP(H5556,FormSalesRepTable[],2,0)</f>
        <v>West</v>
      </c>
      <c r="N5556" s="13">
        <f t="shared" si="88"/>
        <v>45.9</v>
      </c>
    </row>
    <row r="5557" spans="7:14" x14ac:dyDescent="0.25">
      <c r="G5557" s="3">
        <v>41947</v>
      </c>
      <c r="H5557" t="s">
        <v>66</v>
      </c>
      <c r="I5557" t="s">
        <v>7</v>
      </c>
      <c r="J5557">
        <v>0</v>
      </c>
      <c r="K5557">
        <v>1</v>
      </c>
      <c r="L5557" s="13">
        <f>VLOOKUP(I5557,FormProductsTable[],2,0)*(1-FormTransactionsTable[[#This Row],[Discount]])</f>
        <v>21</v>
      </c>
      <c r="M5557" s="14" t="str">
        <f>VLOOKUP(H5557,FormSalesRepTable[],2,0)</f>
        <v>West</v>
      </c>
      <c r="N5557" s="13">
        <f t="shared" si="88"/>
        <v>21</v>
      </c>
    </row>
    <row r="5558" spans="7:14" x14ac:dyDescent="0.25">
      <c r="G5558" s="3">
        <v>41583</v>
      </c>
      <c r="H5558" t="s">
        <v>56</v>
      </c>
      <c r="I5558" t="s">
        <v>36</v>
      </c>
      <c r="J5558">
        <v>0.03</v>
      </c>
      <c r="K5558">
        <v>2</v>
      </c>
      <c r="L5558" s="13">
        <f>VLOOKUP(I5558,FormProductsTable[],2,0)*(1-FormTransactionsTable[[#This Row],[Discount]])</f>
        <v>24.25</v>
      </c>
      <c r="M5558" s="14" t="str">
        <f>VLOOKUP(H5558,FormSalesRepTable[],2,0)</f>
        <v>South</v>
      </c>
      <c r="N5558" s="13">
        <f t="shared" si="88"/>
        <v>48.5</v>
      </c>
    </row>
    <row r="5559" spans="7:14" x14ac:dyDescent="0.25">
      <c r="G5559" s="3">
        <v>41947</v>
      </c>
      <c r="H5559" t="s">
        <v>54</v>
      </c>
      <c r="I5559" t="s">
        <v>12</v>
      </c>
      <c r="J5559">
        <v>1.4999999999999999E-2</v>
      </c>
      <c r="K5559">
        <v>2</v>
      </c>
      <c r="L5559" s="13">
        <f>VLOOKUP(I5559,FormProductsTable[],2,0)*(1-FormTransactionsTable[[#This Row],[Discount]])</f>
        <v>22.60575</v>
      </c>
      <c r="M5559" s="14" t="str">
        <f>VLOOKUP(H5559,FormSalesRepTable[],2,0)</f>
        <v>South</v>
      </c>
      <c r="N5559" s="13">
        <f t="shared" si="88"/>
        <v>45.21</v>
      </c>
    </row>
    <row r="5560" spans="7:14" x14ac:dyDescent="0.25">
      <c r="G5560" s="3">
        <v>41518</v>
      </c>
      <c r="H5560" t="s">
        <v>51</v>
      </c>
      <c r="I5560" t="s">
        <v>36</v>
      </c>
      <c r="J5560">
        <v>0.03</v>
      </c>
      <c r="K5560">
        <v>2</v>
      </c>
      <c r="L5560" s="13">
        <f>VLOOKUP(I5560,FormProductsTable[],2,0)*(1-FormTransactionsTable[[#This Row],[Discount]])</f>
        <v>24.25</v>
      </c>
      <c r="M5560" s="14" t="str">
        <f>VLOOKUP(H5560,FormSalesRepTable[],2,0)</f>
        <v>South</v>
      </c>
      <c r="N5560" s="13">
        <f t="shared" si="88"/>
        <v>48.5</v>
      </c>
    </row>
    <row r="5561" spans="7:14" x14ac:dyDescent="0.25">
      <c r="G5561" s="3">
        <v>41993</v>
      </c>
      <c r="H5561" t="s">
        <v>10</v>
      </c>
      <c r="I5561" t="s">
        <v>21</v>
      </c>
      <c r="J5561">
        <v>0</v>
      </c>
      <c r="K5561">
        <v>19</v>
      </c>
      <c r="L5561" s="13">
        <f>VLOOKUP(I5561,FormProductsTable[],2,0)*(1-FormTransactionsTable[[#This Row],[Discount]])</f>
        <v>25</v>
      </c>
      <c r="M5561" s="14" t="str">
        <f>VLOOKUP(H5561,FormSalesRepTable[],2,0)</f>
        <v>West</v>
      </c>
      <c r="N5561" s="13">
        <f t="shared" si="88"/>
        <v>475</v>
      </c>
    </row>
    <row r="5562" spans="7:14" x14ac:dyDescent="0.25">
      <c r="G5562" s="3">
        <v>41323</v>
      </c>
      <c r="H5562" t="s">
        <v>43</v>
      </c>
      <c r="I5562" t="s">
        <v>27</v>
      </c>
      <c r="J5562">
        <v>0.02</v>
      </c>
      <c r="K5562">
        <v>4</v>
      </c>
      <c r="L5562" s="13">
        <f>VLOOKUP(I5562,FormProductsTable[],2,0)*(1-FormTransactionsTable[[#This Row],[Discount]])</f>
        <v>26.95</v>
      </c>
      <c r="M5562" s="14" t="str">
        <f>VLOOKUP(H5562,FormSalesRepTable[],2,0)</f>
        <v>MidWest</v>
      </c>
      <c r="N5562" s="13">
        <f t="shared" si="88"/>
        <v>107.8</v>
      </c>
    </row>
    <row r="5563" spans="7:14" x14ac:dyDescent="0.25">
      <c r="G5563" s="3">
        <v>41632</v>
      </c>
      <c r="H5563" t="s">
        <v>26</v>
      </c>
      <c r="I5563" t="s">
        <v>12</v>
      </c>
      <c r="J5563">
        <v>0</v>
      </c>
      <c r="K5563">
        <v>2</v>
      </c>
      <c r="L5563" s="13">
        <f>VLOOKUP(I5563,FormProductsTable[],2,0)*(1-FormTransactionsTable[[#This Row],[Discount]])</f>
        <v>22.95</v>
      </c>
      <c r="M5563" s="14" t="str">
        <f>VLOOKUP(H5563,FormSalesRepTable[],2,0)</f>
        <v>MidWest</v>
      </c>
      <c r="N5563" s="13">
        <f t="shared" si="88"/>
        <v>45.9</v>
      </c>
    </row>
    <row r="5564" spans="7:14" x14ac:dyDescent="0.25">
      <c r="G5564" s="3">
        <v>41979</v>
      </c>
      <c r="H5564" t="s">
        <v>26</v>
      </c>
      <c r="I5564" t="s">
        <v>24</v>
      </c>
      <c r="J5564">
        <v>2.5000000000000001E-2</v>
      </c>
      <c r="K5564">
        <v>2</v>
      </c>
      <c r="L5564" s="13">
        <f>VLOOKUP(I5564,FormProductsTable[],2,0)*(1-FormTransactionsTable[[#This Row],[Discount]])</f>
        <v>33.15</v>
      </c>
      <c r="M5564" s="14" t="str">
        <f>VLOOKUP(H5564,FormSalesRepTable[],2,0)</f>
        <v>MidWest</v>
      </c>
      <c r="N5564" s="13">
        <f t="shared" si="88"/>
        <v>66.3</v>
      </c>
    </row>
    <row r="5565" spans="7:14" x14ac:dyDescent="0.25">
      <c r="G5565" s="3">
        <v>41590</v>
      </c>
      <c r="H5565" t="s">
        <v>10</v>
      </c>
      <c r="I5565" t="s">
        <v>24</v>
      </c>
      <c r="J5565">
        <v>0</v>
      </c>
      <c r="K5565">
        <v>3</v>
      </c>
      <c r="L5565" s="13">
        <f>VLOOKUP(I5565,FormProductsTable[],2,0)*(1-FormTransactionsTable[[#This Row],[Discount]])</f>
        <v>34</v>
      </c>
      <c r="M5565" s="14" t="str">
        <f>VLOOKUP(H5565,FormSalesRepTable[],2,0)</f>
        <v>West</v>
      </c>
      <c r="N5565" s="13">
        <f t="shared" si="88"/>
        <v>102</v>
      </c>
    </row>
    <row r="5566" spans="7:14" x14ac:dyDescent="0.25">
      <c r="G5566" s="3">
        <v>41573</v>
      </c>
      <c r="H5566" t="s">
        <v>66</v>
      </c>
      <c r="I5566" t="s">
        <v>12</v>
      </c>
      <c r="J5566">
        <v>0.01</v>
      </c>
      <c r="K5566">
        <v>1</v>
      </c>
      <c r="L5566" s="13">
        <f>VLOOKUP(I5566,FormProductsTable[],2,0)*(1-FormTransactionsTable[[#This Row],[Discount]])</f>
        <v>22.720499999999998</v>
      </c>
      <c r="M5566" s="14" t="str">
        <f>VLOOKUP(H5566,FormSalesRepTable[],2,0)</f>
        <v>West</v>
      </c>
      <c r="N5566" s="13">
        <f t="shared" si="88"/>
        <v>22.72</v>
      </c>
    </row>
    <row r="5567" spans="7:14" x14ac:dyDescent="0.25">
      <c r="G5567" s="3">
        <v>41605</v>
      </c>
      <c r="H5567" t="s">
        <v>40</v>
      </c>
      <c r="I5567" t="s">
        <v>24</v>
      </c>
      <c r="J5567">
        <v>0.03</v>
      </c>
      <c r="K5567">
        <v>1</v>
      </c>
      <c r="L5567" s="13">
        <f>VLOOKUP(I5567,FormProductsTable[],2,0)*(1-FormTransactionsTable[[#This Row],[Discount]])</f>
        <v>32.979999999999997</v>
      </c>
      <c r="M5567" s="14" t="str">
        <f>VLOOKUP(H5567,FormSalesRepTable[],2,0)</f>
        <v>South</v>
      </c>
      <c r="N5567" s="13">
        <f t="shared" si="88"/>
        <v>32.979999999999997</v>
      </c>
    </row>
    <row r="5568" spans="7:14" x14ac:dyDescent="0.25">
      <c r="G5568" s="3">
        <v>41908</v>
      </c>
      <c r="H5568" t="s">
        <v>85</v>
      </c>
      <c r="I5568" t="s">
        <v>16</v>
      </c>
      <c r="J5568">
        <v>0</v>
      </c>
      <c r="K5568">
        <v>3</v>
      </c>
      <c r="L5568" s="13">
        <f>VLOOKUP(I5568,FormProductsTable[],2,0)*(1-FormTransactionsTable[[#This Row],[Discount]])</f>
        <v>19.95</v>
      </c>
      <c r="M5568" s="14" t="str">
        <f>VLOOKUP(H5568,FormSalesRepTable[],2,0)</f>
        <v>West</v>
      </c>
      <c r="N5568" s="13">
        <f t="shared" si="88"/>
        <v>59.85</v>
      </c>
    </row>
    <row r="5569" spans="7:14" x14ac:dyDescent="0.25">
      <c r="G5569" s="3">
        <v>41952</v>
      </c>
      <c r="H5569" t="s">
        <v>45</v>
      </c>
      <c r="I5569" t="s">
        <v>17</v>
      </c>
      <c r="J5569">
        <v>0</v>
      </c>
      <c r="K5569">
        <v>3</v>
      </c>
      <c r="L5569" s="13">
        <f>VLOOKUP(I5569,FormProductsTable[],2,0)*(1-FormTransactionsTable[[#This Row],[Discount]])</f>
        <v>22.95</v>
      </c>
      <c r="M5569" s="14" t="str">
        <f>VLOOKUP(H5569,FormSalesRepTable[],2,0)</f>
        <v>MidWest</v>
      </c>
      <c r="N5569" s="13">
        <f t="shared" si="88"/>
        <v>68.849999999999994</v>
      </c>
    </row>
    <row r="5570" spans="7:14" x14ac:dyDescent="0.25">
      <c r="G5570" s="3">
        <v>41595</v>
      </c>
      <c r="H5570" t="s">
        <v>23</v>
      </c>
      <c r="I5570" t="s">
        <v>36</v>
      </c>
      <c r="J5570">
        <v>0</v>
      </c>
      <c r="K5570">
        <v>1</v>
      </c>
      <c r="L5570" s="13">
        <f>VLOOKUP(I5570,FormProductsTable[],2,0)*(1-FormTransactionsTable[[#This Row],[Discount]])</f>
        <v>25</v>
      </c>
      <c r="M5570" s="14" t="str">
        <f>VLOOKUP(H5570,FormSalesRepTable[],2,0)</f>
        <v>MidWest</v>
      </c>
      <c r="N5570" s="13">
        <f t="shared" si="88"/>
        <v>25</v>
      </c>
    </row>
    <row r="5571" spans="7:14" x14ac:dyDescent="0.25">
      <c r="G5571" s="3">
        <v>41945</v>
      </c>
      <c r="H5571" t="s">
        <v>15</v>
      </c>
      <c r="I5571" t="s">
        <v>12</v>
      </c>
      <c r="J5571">
        <v>0.01</v>
      </c>
      <c r="K5571">
        <v>3</v>
      </c>
      <c r="L5571" s="13">
        <f>VLOOKUP(I5571,FormProductsTable[],2,0)*(1-FormTransactionsTable[[#This Row],[Discount]])</f>
        <v>22.720499999999998</v>
      </c>
      <c r="M5571" s="14" t="str">
        <f>VLOOKUP(H5571,FormSalesRepTable[],2,0)</f>
        <v>MidWest</v>
      </c>
      <c r="N5571" s="13">
        <f t="shared" ref="N5571:N5634" si="89">ROUND(L5571*K5571,2)</f>
        <v>68.16</v>
      </c>
    </row>
    <row r="5572" spans="7:14" x14ac:dyDescent="0.25">
      <c r="G5572" s="3">
        <v>41609</v>
      </c>
      <c r="H5572" t="s">
        <v>74</v>
      </c>
      <c r="I5572" t="s">
        <v>33</v>
      </c>
      <c r="J5572">
        <v>0.01</v>
      </c>
      <c r="K5572">
        <v>2</v>
      </c>
      <c r="L5572" s="13">
        <f>VLOOKUP(I5572,FormProductsTable[],2,0)*(1-FormTransactionsTable[[#This Row],[Discount]])</f>
        <v>23.265000000000001</v>
      </c>
      <c r="M5572" s="14" t="str">
        <f>VLOOKUP(H5572,FormSalesRepTable[],2,0)</f>
        <v>West</v>
      </c>
      <c r="N5572" s="13">
        <f t="shared" si="89"/>
        <v>46.53</v>
      </c>
    </row>
    <row r="5573" spans="7:14" x14ac:dyDescent="0.25">
      <c r="G5573" s="3">
        <v>41950</v>
      </c>
      <c r="H5573" t="s">
        <v>83</v>
      </c>
      <c r="I5573" t="s">
        <v>27</v>
      </c>
      <c r="J5573">
        <v>0.03</v>
      </c>
      <c r="K5573">
        <v>3</v>
      </c>
      <c r="L5573" s="13">
        <f>VLOOKUP(I5573,FormProductsTable[],2,0)*(1-FormTransactionsTable[[#This Row],[Discount]])</f>
        <v>26.675000000000001</v>
      </c>
      <c r="M5573" s="14" t="str">
        <f>VLOOKUP(H5573,FormSalesRepTable[],2,0)</f>
        <v>East</v>
      </c>
      <c r="N5573" s="13">
        <f t="shared" si="89"/>
        <v>80.03</v>
      </c>
    </row>
    <row r="5574" spans="7:14" x14ac:dyDescent="0.25">
      <c r="G5574" s="3">
        <v>41313</v>
      </c>
      <c r="H5574" t="s">
        <v>80</v>
      </c>
      <c r="I5574" t="s">
        <v>11</v>
      </c>
      <c r="J5574">
        <v>0.03</v>
      </c>
      <c r="K5574">
        <v>3</v>
      </c>
      <c r="L5574" s="13">
        <f>VLOOKUP(I5574,FormProductsTable[],2,0)*(1-FormTransactionsTable[[#This Row],[Discount]])</f>
        <v>77.551500000000004</v>
      </c>
      <c r="M5574" s="14" t="str">
        <f>VLOOKUP(H5574,FormSalesRepTable[],2,0)</f>
        <v>East</v>
      </c>
      <c r="N5574" s="13">
        <f t="shared" si="89"/>
        <v>232.65</v>
      </c>
    </row>
    <row r="5575" spans="7:14" x14ac:dyDescent="0.25">
      <c r="G5575" s="3">
        <v>41975</v>
      </c>
      <c r="H5575" t="s">
        <v>74</v>
      </c>
      <c r="I5575" t="s">
        <v>24</v>
      </c>
      <c r="J5575">
        <v>2.5000000000000001E-2</v>
      </c>
      <c r="K5575">
        <v>1</v>
      </c>
      <c r="L5575" s="13">
        <f>VLOOKUP(I5575,FormProductsTable[],2,0)*(1-FormTransactionsTable[[#This Row],[Discount]])</f>
        <v>33.15</v>
      </c>
      <c r="M5575" s="14" t="str">
        <f>VLOOKUP(H5575,FormSalesRepTable[],2,0)</f>
        <v>West</v>
      </c>
      <c r="N5575" s="13">
        <f t="shared" si="89"/>
        <v>33.15</v>
      </c>
    </row>
    <row r="5576" spans="7:14" x14ac:dyDescent="0.25">
      <c r="G5576" s="3">
        <v>41599</v>
      </c>
      <c r="H5576" t="s">
        <v>23</v>
      </c>
      <c r="I5576" t="s">
        <v>12</v>
      </c>
      <c r="J5576">
        <v>0</v>
      </c>
      <c r="K5576">
        <v>3</v>
      </c>
      <c r="L5576" s="13">
        <f>VLOOKUP(I5576,FormProductsTable[],2,0)*(1-FormTransactionsTable[[#This Row],[Discount]])</f>
        <v>22.95</v>
      </c>
      <c r="M5576" s="14" t="str">
        <f>VLOOKUP(H5576,FormSalesRepTable[],2,0)</f>
        <v>MidWest</v>
      </c>
      <c r="N5576" s="13">
        <f t="shared" si="89"/>
        <v>68.849999999999994</v>
      </c>
    </row>
    <row r="5577" spans="7:14" x14ac:dyDescent="0.25">
      <c r="G5577" s="3">
        <v>41594</v>
      </c>
      <c r="H5577" t="s">
        <v>73</v>
      </c>
      <c r="I5577" t="s">
        <v>36</v>
      </c>
      <c r="J5577">
        <v>0</v>
      </c>
      <c r="K5577">
        <v>3</v>
      </c>
      <c r="L5577" s="13">
        <f>VLOOKUP(I5577,FormProductsTable[],2,0)*(1-FormTransactionsTable[[#This Row],[Discount]])</f>
        <v>25</v>
      </c>
      <c r="M5577" s="14" t="str">
        <f>VLOOKUP(H5577,FormSalesRepTable[],2,0)</f>
        <v>MidWest</v>
      </c>
      <c r="N5577" s="13">
        <f t="shared" si="89"/>
        <v>75</v>
      </c>
    </row>
    <row r="5578" spans="7:14" x14ac:dyDescent="0.25">
      <c r="G5578" s="3">
        <v>41536</v>
      </c>
      <c r="H5578" t="s">
        <v>76</v>
      </c>
      <c r="I5578" t="s">
        <v>17</v>
      </c>
      <c r="J5578">
        <v>1.4999999999999999E-2</v>
      </c>
      <c r="K5578">
        <v>3</v>
      </c>
      <c r="L5578" s="13">
        <f>VLOOKUP(I5578,FormProductsTable[],2,0)*(1-FormTransactionsTable[[#This Row],[Discount]])</f>
        <v>22.60575</v>
      </c>
      <c r="M5578" s="14" t="str">
        <f>VLOOKUP(H5578,FormSalesRepTable[],2,0)</f>
        <v>MidWest</v>
      </c>
      <c r="N5578" s="13">
        <f t="shared" si="89"/>
        <v>67.819999999999993</v>
      </c>
    </row>
    <row r="5579" spans="7:14" x14ac:dyDescent="0.25">
      <c r="G5579" s="3">
        <v>41978</v>
      </c>
      <c r="H5579" t="s">
        <v>90</v>
      </c>
      <c r="I5579" t="s">
        <v>11</v>
      </c>
      <c r="J5579">
        <v>0.03</v>
      </c>
      <c r="K5579">
        <v>3</v>
      </c>
      <c r="L5579" s="13">
        <f>VLOOKUP(I5579,FormProductsTable[],2,0)*(1-FormTransactionsTable[[#This Row],[Discount]])</f>
        <v>77.551500000000004</v>
      </c>
      <c r="M5579" s="14" t="str">
        <f>VLOOKUP(H5579,FormSalesRepTable[],2,0)</f>
        <v>East</v>
      </c>
      <c r="N5579" s="13">
        <f t="shared" si="89"/>
        <v>232.65</v>
      </c>
    </row>
    <row r="5580" spans="7:14" x14ac:dyDescent="0.25">
      <c r="G5580" s="3">
        <v>41738</v>
      </c>
      <c r="H5580" t="s">
        <v>88</v>
      </c>
      <c r="I5580" t="s">
        <v>7</v>
      </c>
      <c r="J5580">
        <v>2.5000000000000001E-2</v>
      </c>
      <c r="K5580">
        <v>3</v>
      </c>
      <c r="L5580" s="13">
        <f>VLOOKUP(I5580,FormProductsTable[],2,0)*(1-FormTransactionsTable[[#This Row],[Discount]])</f>
        <v>20.474999999999998</v>
      </c>
      <c r="M5580" s="14" t="str">
        <f>VLOOKUP(H5580,FormSalesRepTable[],2,0)</f>
        <v>West</v>
      </c>
      <c r="N5580" s="13">
        <f t="shared" si="89"/>
        <v>61.43</v>
      </c>
    </row>
    <row r="5581" spans="7:14" x14ac:dyDescent="0.25">
      <c r="G5581" s="3">
        <v>41980</v>
      </c>
      <c r="H5581" t="s">
        <v>15</v>
      </c>
      <c r="I5581" t="s">
        <v>36</v>
      </c>
      <c r="J5581">
        <v>0.03</v>
      </c>
      <c r="K5581">
        <v>2</v>
      </c>
      <c r="L5581" s="13">
        <f>VLOOKUP(I5581,FormProductsTable[],2,0)*(1-FormTransactionsTable[[#This Row],[Discount]])</f>
        <v>24.25</v>
      </c>
      <c r="M5581" s="14" t="str">
        <f>VLOOKUP(H5581,FormSalesRepTable[],2,0)</f>
        <v>MidWest</v>
      </c>
      <c r="N5581" s="13">
        <f t="shared" si="89"/>
        <v>48.5</v>
      </c>
    </row>
    <row r="5582" spans="7:14" x14ac:dyDescent="0.25">
      <c r="G5582" s="3">
        <v>41599</v>
      </c>
      <c r="H5582" t="s">
        <v>53</v>
      </c>
      <c r="I5582" t="s">
        <v>17</v>
      </c>
      <c r="J5582">
        <v>1.4999999999999999E-2</v>
      </c>
      <c r="K5582">
        <v>2</v>
      </c>
      <c r="L5582" s="13">
        <f>VLOOKUP(I5582,FormProductsTable[],2,0)*(1-FormTransactionsTable[[#This Row],[Discount]])</f>
        <v>22.60575</v>
      </c>
      <c r="M5582" s="14" t="str">
        <f>VLOOKUP(H5582,FormSalesRepTable[],2,0)</f>
        <v>East</v>
      </c>
      <c r="N5582" s="13">
        <f t="shared" si="89"/>
        <v>45.21</v>
      </c>
    </row>
    <row r="5583" spans="7:14" x14ac:dyDescent="0.25">
      <c r="G5583" s="3">
        <v>41463</v>
      </c>
      <c r="H5583" t="s">
        <v>44</v>
      </c>
      <c r="I5583" t="s">
        <v>21</v>
      </c>
      <c r="J5583">
        <v>1.4999999999999999E-2</v>
      </c>
      <c r="K5583">
        <v>1</v>
      </c>
      <c r="L5583" s="13">
        <f>VLOOKUP(I5583,FormProductsTable[],2,0)*(1-FormTransactionsTable[[#This Row],[Discount]])</f>
        <v>24.625</v>
      </c>
      <c r="M5583" s="14" t="str">
        <f>VLOOKUP(H5583,FormSalesRepTable[],2,0)</f>
        <v>MidWest</v>
      </c>
      <c r="N5583" s="13">
        <f t="shared" si="89"/>
        <v>24.63</v>
      </c>
    </row>
    <row r="5584" spans="7:14" x14ac:dyDescent="0.25">
      <c r="G5584" s="3">
        <v>41603</v>
      </c>
      <c r="H5584" t="s">
        <v>45</v>
      </c>
      <c r="I5584" t="s">
        <v>33</v>
      </c>
      <c r="J5584">
        <v>0</v>
      </c>
      <c r="K5584">
        <v>18</v>
      </c>
      <c r="L5584" s="13">
        <f>VLOOKUP(I5584,FormProductsTable[],2,0)*(1-FormTransactionsTable[[#This Row],[Discount]])</f>
        <v>23.5</v>
      </c>
      <c r="M5584" s="14" t="str">
        <f>VLOOKUP(H5584,FormSalesRepTable[],2,0)</f>
        <v>MidWest</v>
      </c>
      <c r="N5584" s="13">
        <f t="shared" si="89"/>
        <v>423</v>
      </c>
    </row>
    <row r="5585" spans="7:14" x14ac:dyDescent="0.25">
      <c r="G5585" s="3">
        <v>41616</v>
      </c>
      <c r="H5585" t="s">
        <v>73</v>
      </c>
      <c r="I5585" t="s">
        <v>36</v>
      </c>
      <c r="J5585">
        <v>0</v>
      </c>
      <c r="K5585">
        <v>2</v>
      </c>
      <c r="L5585" s="13">
        <f>VLOOKUP(I5585,FormProductsTable[],2,0)*(1-FormTransactionsTable[[#This Row],[Discount]])</f>
        <v>25</v>
      </c>
      <c r="M5585" s="14" t="str">
        <f>VLOOKUP(H5585,FormSalesRepTable[],2,0)</f>
        <v>MidWest</v>
      </c>
      <c r="N5585" s="13">
        <f t="shared" si="89"/>
        <v>50</v>
      </c>
    </row>
    <row r="5586" spans="7:14" x14ac:dyDescent="0.25">
      <c r="G5586" s="3">
        <v>41953</v>
      </c>
      <c r="H5586" t="s">
        <v>48</v>
      </c>
      <c r="I5586" t="s">
        <v>12</v>
      </c>
      <c r="J5586">
        <v>0.01</v>
      </c>
      <c r="K5586">
        <v>1</v>
      </c>
      <c r="L5586" s="13">
        <f>VLOOKUP(I5586,FormProductsTable[],2,0)*(1-FormTransactionsTable[[#This Row],[Discount]])</f>
        <v>22.720499999999998</v>
      </c>
      <c r="M5586" s="14" t="str">
        <f>VLOOKUP(H5586,FormSalesRepTable[],2,0)</f>
        <v>West</v>
      </c>
      <c r="N5586" s="13">
        <f t="shared" si="89"/>
        <v>22.72</v>
      </c>
    </row>
    <row r="5587" spans="7:14" x14ac:dyDescent="0.25">
      <c r="G5587" s="3">
        <v>41605</v>
      </c>
      <c r="H5587" t="s">
        <v>31</v>
      </c>
      <c r="I5587" t="s">
        <v>16</v>
      </c>
      <c r="J5587">
        <v>0.03</v>
      </c>
      <c r="K5587">
        <v>1</v>
      </c>
      <c r="L5587" s="13">
        <f>VLOOKUP(I5587,FormProductsTable[],2,0)*(1-FormTransactionsTable[[#This Row],[Discount]])</f>
        <v>19.351499999999998</v>
      </c>
      <c r="M5587" s="14" t="str">
        <f>VLOOKUP(H5587,FormSalesRepTable[],2,0)</f>
        <v>West</v>
      </c>
      <c r="N5587" s="13">
        <f t="shared" si="89"/>
        <v>19.350000000000001</v>
      </c>
    </row>
    <row r="5588" spans="7:14" x14ac:dyDescent="0.25">
      <c r="G5588" s="3">
        <v>41573</v>
      </c>
      <c r="H5588" t="s">
        <v>85</v>
      </c>
      <c r="I5588" t="s">
        <v>16</v>
      </c>
      <c r="J5588">
        <v>1.4999999999999999E-2</v>
      </c>
      <c r="K5588">
        <v>3</v>
      </c>
      <c r="L5588" s="13">
        <f>VLOOKUP(I5588,FormProductsTable[],2,0)*(1-FormTransactionsTable[[#This Row],[Discount]])</f>
        <v>19.650749999999999</v>
      </c>
      <c r="M5588" s="14" t="str">
        <f>VLOOKUP(H5588,FormSalesRepTable[],2,0)</f>
        <v>West</v>
      </c>
      <c r="N5588" s="13">
        <f t="shared" si="89"/>
        <v>58.95</v>
      </c>
    </row>
    <row r="5589" spans="7:14" x14ac:dyDescent="0.25">
      <c r="G5589" s="3">
        <v>41625</v>
      </c>
      <c r="H5589" t="s">
        <v>83</v>
      </c>
      <c r="I5589" t="s">
        <v>33</v>
      </c>
      <c r="J5589">
        <v>0</v>
      </c>
      <c r="K5589">
        <v>6</v>
      </c>
      <c r="L5589" s="13">
        <f>VLOOKUP(I5589,FormProductsTable[],2,0)*(1-FormTransactionsTable[[#This Row],[Discount]])</f>
        <v>23.5</v>
      </c>
      <c r="M5589" s="14" t="str">
        <f>VLOOKUP(H5589,FormSalesRepTable[],2,0)</f>
        <v>East</v>
      </c>
      <c r="N5589" s="13">
        <f t="shared" si="89"/>
        <v>141</v>
      </c>
    </row>
    <row r="5590" spans="7:14" x14ac:dyDescent="0.25">
      <c r="G5590" s="3">
        <v>41988</v>
      </c>
      <c r="H5590" t="s">
        <v>56</v>
      </c>
      <c r="I5590" t="s">
        <v>16</v>
      </c>
      <c r="J5590">
        <v>0.03</v>
      </c>
      <c r="K5590">
        <v>2</v>
      </c>
      <c r="L5590" s="13">
        <f>VLOOKUP(I5590,FormProductsTable[],2,0)*(1-FormTransactionsTable[[#This Row],[Discount]])</f>
        <v>19.351499999999998</v>
      </c>
      <c r="M5590" s="14" t="str">
        <f>VLOOKUP(H5590,FormSalesRepTable[],2,0)</f>
        <v>South</v>
      </c>
      <c r="N5590" s="13">
        <f t="shared" si="89"/>
        <v>38.700000000000003</v>
      </c>
    </row>
    <row r="5591" spans="7:14" x14ac:dyDescent="0.25">
      <c r="G5591" s="3">
        <v>41969</v>
      </c>
      <c r="H5591" t="s">
        <v>51</v>
      </c>
      <c r="I5591" t="s">
        <v>11</v>
      </c>
      <c r="J5591">
        <v>0</v>
      </c>
      <c r="K5591">
        <v>2</v>
      </c>
      <c r="L5591" s="13">
        <f>VLOOKUP(I5591,FormProductsTable[],2,0)*(1-FormTransactionsTable[[#This Row],[Discount]])</f>
        <v>79.95</v>
      </c>
      <c r="M5591" s="14" t="str">
        <f>VLOOKUP(H5591,FormSalesRepTable[],2,0)</f>
        <v>South</v>
      </c>
      <c r="N5591" s="13">
        <f t="shared" si="89"/>
        <v>159.9</v>
      </c>
    </row>
    <row r="5592" spans="7:14" x14ac:dyDescent="0.25">
      <c r="G5592" s="3">
        <v>41797</v>
      </c>
      <c r="H5592" t="s">
        <v>46</v>
      </c>
      <c r="I5592" t="s">
        <v>27</v>
      </c>
      <c r="J5592">
        <v>0.01</v>
      </c>
      <c r="K5592">
        <v>2</v>
      </c>
      <c r="L5592" s="13">
        <f>VLOOKUP(I5592,FormProductsTable[],2,0)*(1-FormTransactionsTable[[#This Row],[Discount]])</f>
        <v>27.225000000000001</v>
      </c>
      <c r="M5592" s="14" t="str">
        <f>VLOOKUP(H5592,FormSalesRepTable[],2,0)</f>
        <v>South</v>
      </c>
      <c r="N5592" s="13">
        <f t="shared" si="89"/>
        <v>54.45</v>
      </c>
    </row>
    <row r="5593" spans="7:14" x14ac:dyDescent="0.25">
      <c r="G5593" s="3">
        <v>41636</v>
      </c>
      <c r="H5593" t="s">
        <v>89</v>
      </c>
      <c r="I5593" t="s">
        <v>24</v>
      </c>
      <c r="J5593">
        <v>0</v>
      </c>
      <c r="K5593">
        <v>2</v>
      </c>
      <c r="L5593" s="13">
        <f>VLOOKUP(I5593,FormProductsTable[],2,0)*(1-FormTransactionsTable[[#This Row],[Discount]])</f>
        <v>34</v>
      </c>
      <c r="M5593" s="14" t="str">
        <f>VLOOKUP(H5593,FormSalesRepTable[],2,0)</f>
        <v>West</v>
      </c>
      <c r="N5593" s="13">
        <f t="shared" si="89"/>
        <v>68</v>
      </c>
    </row>
    <row r="5594" spans="7:14" x14ac:dyDescent="0.25">
      <c r="G5594" s="3">
        <v>41336</v>
      </c>
      <c r="H5594" t="s">
        <v>62</v>
      </c>
      <c r="I5594" t="s">
        <v>24</v>
      </c>
      <c r="J5594">
        <v>0.01</v>
      </c>
      <c r="K5594">
        <v>4</v>
      </c>
      <c r="L5594" s="13">
        <f>VLOOKUP(I5594,FormProductsTable[],2,0)*(1-FormTransactionsTable[[#This Row],[Discount]])</f>
        <v>33.659999999999997</v>
      </c>
      <c r="M5594" s="14" t="str">
        <f>VLOOKUP(H5594,FormSalesRepTable[],2,0)</f>
        <v>MidWest</v>
      </c>
      <c r="N5594" s="13">
        <f t="shared" si="89"/>
        <v>134.63999999999999</v>
      </c>
    </row>
    <row r="5595" spans="7:14" x14ac:dyDescent="0.25">
      <c r="G5595" s="3">
        <v>41764</v>
      </c>
      <c r="H5595" t="s">
        <v>40</v>
      </c>
      <c r="I5595" t="s">
        <v>33</v>
      </c>
      <c r="J5595">
        <v>0.03</v>
      </c>
      <c r="K5595">
        <v>2</v>
      </c>
      <c r="L5595" s="13">
        <f>VLOOKUP(I5595,FormProductsTable[],2,0)*(1-FormTransactionsTable[[#This Row],[Discount]])</f>
        <v>22.794999999999998</v>
      </c>
      <c r="M5595" s="14" t="str">
        <f>VLOOKUP(H5595,FormSalesRepTable[],2,0)</f>
        <v>South</v>
      </c>
      <c r="N5595" s="13">
        <f t="shared" si="89"/>
        <v>45.59</v>
      </c>
    </row>
    <row r="5596" spans="7:14" x14ac:dyDescent="0.25">
      <c r="G5596" s="3">
        <v>41442</v>
      </c>
      <c r="H5596" t="s">
        <v>55</v>
      </c>
      <c r="I5596" t="s">
        <v>24</v>
      </c>
      <c r="J5596">
        <v>0.02</v>
      </c>
      <c r="K5596">
        <v>4</v>
      </c>
      <c r="L5596" s="13">
        <f>VLOOKUP(I5596,FormProductsTable[],2,0)*(1-FormTransactionsTable[[#This Row],[Discount]])</f>
        <v>33.32</v>
      </c>
      <c r="M5596" s="14" t="str">
        <f>VLOOKUP(H5596,FormSalesRepTable[],2,0)</f>
        <v>West</v>
      </c>
      <c r="N5596" s="13">
        <f t="shared" si="89"/>
        <v>133.28</v>
      </c>
    </row>
    <row r="5597" spans="7:14" x14ac:dyDescent="0.25">
      <c r="G5597" s="3">
        <v>41606</v>
      </c>
      <c r="H5597" t="s">
        <v>18</v>
      </c>
      <c r="I5597" t="s">
        <v>36</v>
      </c>
      <c r="J5597">
        <v>0.01</v>
      </c>
      <c r="K5597">
        <v>2</v>
      </c>
      <c r="L5597" s="13">
        <f>VLOOKUP(I5597,FormProductsTable[],2,0)*(1-FormTransactionsTable[[#This Row],[Discount]])</f>
        <v>24.75</v>
      </c>
      <c r="M5597" s="14" t="str">
        <f>VLOOKUP(H5597,FormSalesRepTable[],2,0)</f>
        <v>East</v>
      </c>
      <c r="N5597" s="13">
        <f t="shared" si="89"/>
        <v>49.5</v>
      </c>
    </row>
    <row r="5598" spans="7:14" x14ac:dyDescent="0.25">
      <c r="G5598" s="3">
        <v>41604</v>
      </c>
      <c r="H5598" t="s">
        <v>94</v>
      </c>
      <c r="I5598" t="s">
        <v>30</v>
      </c>
      <c r="J5598">
        <v>0</v>
      </c>
      <c r="K5598">
        <v>1</v>
      </c>
      <c r="L5598" s="13">
        <f>VLOOKUP(I5598,FormProductsTable[],2,0)*(1-FormTransactionsTable[[#This Row],[Discount]])</f>
        <v>30</v>
      </c>
      <c r="M5598" s="14" t="str">
        <f>VLOOKUP(H5598,FormSalesRepTable[],2,0)</f>
        <v>South</v>
      </c>
      <c r="N5598" s="13">
        <f t="shared" si="89"/>
        <v>30</v>
      </c>
    </row>
    <row r="5599" spans="7:14" x14ac:dyDescent="0.25">
      <c r="G5599" s="3">
        <v>41595</v>
      </c>
      <c r="H5599" t="s">
        <v>55</v>
      </c>
      <c r="I5599" t="s">
        <v>30</v>
      </c>
      <c r="J5599">
        <v>0.03</v>
      </c>
      <c r="K5599">
        <v>3</v>
      </c>
      <c r="L5599" s="13">
        <f>VLOOKUP(I5599,FormProductsTable[],2,0)*(1-FormTransactionsTable[[#This Row],[Discount]])</f>
        <v>29.099999999999998</v>
      </c>
      <c r="M5599" s="14" t="str">
        <f>VLOOKUP(H5599,FormSalesRepTable[],2,0)</f>
        <v>West</v>
      </c>
      <c r="N5599" s="13">
        <f t="shared" si="89"/>
        <v>87.3</v>
      </c>
    </row>
    <row r="5600" spans="7:14" x14ac:dyDescent="0.25">
      <c r="G5600" s="3">
        <v>41621</v>
      </c>
      <c r="H5600" t="s">
        <v>20</v>
      </c>
      <c r="I5600" t="s">
        <v>12</v>
      </c>
      <c r="J5600">
        <v>2.5000000000000001E-2</v>
      </c>
      <c r="K5600">
        <v>1</v>
      </c>
      <c r="L5600" s="13">
        <f>VLOOKUP(I5600,FormProductsTable[],2,0)*(1-FormTransactionsTable[[#This Row],[Discount]])</f>
        <v>22.376249999999999</v>
      </c>
      <c r="M5600" s="14" t="str">
        <f>VLOOKUP(H5600,FormSalesRepTable[],2,0)</f>
        <v>West</v>
      </c>
      <c r="N5600" s="13">
        <f t="shared" si="89"/>
        <v>22.38</v>
      </c>
    </row>
    <row r="5601" spans="7:14" x14ac:dyDescent="0.25">
      <c r="G5601" s="3">
        <v>41638</v>
      </c>
      <c r="H5601" t="s">
        <v>85</v>
      </c>
      <c r="I5601" t="s">
        <v>24</v>
      </c>
      <c r="J5601">
        <v>1.4999999999999999E-2</v>
      </c>
      <c r="K5601">
        <v>1</v>
      </c>
      <c r="L5601" s="13">
        <f>VLOOKUP(I5601,FormProductsTable[],2,0)*(1-FormTransactionsTable[[#This Row],[Discount]])</f>
        <v>33.49</v>
      </c>
      <c r="M5601" s="14" t="str">
        <f>VLOOKUP(H5601,FormSalesRepTable[],2,0)</f>
        <v>West</v>
      </c>
      <c r="N5601" s="13">
        <f t="shared" si="89"/>
        <v>33.49</v>
      </c>
    </row>
    <row r="5602" spans="7:14" x14ac:dyDescent="0.25">
      <c r="G5602" s="3">
        <v>41595</v>
      </c>
      <c r="H5602" t="s">
        <v>29</v>
      </c>
      <c r="I5602" t="s">
        <v>17</v>
      </c>
      <c r="J5602">
        <v>0.01</v>
      </c>
      <c r="K5602">
        <v>2</v>
      </c>
      <c r="L5602" s="13">
        <f>VLOOKUP(I5602,FormProductsTable[],2,0)*(1-FormTransactionsTable[[#This Row],[Discount]])</f>
        <v>22.720499999999998</v>
      </c>
      <c r="M5602" s="14" t="str">
        <f>VLOOKUP(H5602,FormSalesRepTable[],2,0)</f>
        <v>East</v>
      </c>
      <c r="N5602" s="13">
        <f t="shared" si="89"/>
        <v>45.44</v>
      </c>
    </row>
    <row r="5603" spans="7:14" x14ac:dyDescent="0.25">
      <c r="G5603" s="3">
        <v>41911</v>
      </c>
      <c r="H5603" t="s">
        <v>89</v>
      </c>
      <c r="I5603" t="s">
        <v>30</v>
      </c>
      <c r="J5603">
        <v>0</v>
      </c>
      <c r="K5603">
        <v>2</v>
      </c>
      <c r="L5603" s="13">
        <f>VLOOKUP(I5603,FormProductsTable[],2,0)*(1-FormTransactionsTable[[#This Row],[Discount]])</f>
        <v>30</v>
      </c>
      <c r="M5603" s="14" t="str">
        <f>VLOOKUP(H5603,FormSalesRepTable[],2,0)</f>
        <v>West</v>
      </c>
      <c r="N5603" s="13">
        <f t="shared" si="89"/>
        <v>60</v>
      </c>
    </row>
    <row r="5604" spans="7:14" x14ac:dyDescent="0.25">
      <c r="G5604" s="3">
        <v>41308</v>
      </c>
      <c r="H5604" t="s">
        <v>81</v>
      </c>
      <c r="I5604" t="s">
        <v>30</v>
      </c>
      <c r="J5604">
        <v>0</v>
      </c>
      <c r="K5604">
        <v>1</v>
      </c>
      <c r="L5604" s="13">
        <f>VLOOKUP(I5604,FormProductsTable[],2,0)*(1-FormTransactionsTable[[#This Row],[Discount]])</f>
        <v>30</v>
      </c>
      <c r="M5604" s="14" t="str">
        <f>VLOOKUP(H5604,FormSalesRepTable[],2,0)</f>
        <v>West</v>
      </c>
      <c r="N5604" s="13">
        <f t="shared" si="89"/>
        <v>30</v>
      </c>
    </row>
    <row r="5605" spans="7:14" x14ac:dyDescent="0.25">
      <c r="G5605" s="3">
        <v>41443</v>
      </c>
      <c r="H5605" t="s">
        <v>49</v>
      </c>
      <c r="I5605" t="s">
        <v>17</v>
      </c>
      <c r="J5605">
        <v>0.02</v>
      </c>
      <c r="K5605">
        <v>1</v>
      </c>
      <c r="L5605" s="13">
        <f>VLOOKUP(I5605,FormProductsTable[],2,0)*(1-FormTransactionsTable[[#This Row],[Discount]])</f>
        <v>22.491</v>
      </c>
      <c r="M5605" s="14" t="str">
        <f>VLOOKUP(H5605,FormSalesRepTable[],2,0)</f>
        <v>MidWest</v>
      </c>
      <c r="N5605" s="13">
        <f t="shared" si="89"/>
        <v>22.49</v>
      </c>
    </row>
    <row r="5606" spans="7:14" x14ac:dyDescent="0.25">
      <c r="G5606" s="3">
        <v>41972</v>
      </c>
      <c r="H5606" t="s">
        <v>8</v>
      </c>
      <c r="I5606" t="s">
        <v>30</v>
      </c>
      <c r="J5606">
        <v>0.02</v>
      </c>
      <c r="K5606">
        <v>2</v>
      </c>
      <c r="L5606" s="13">
        <f>VLOOKUP(I5606,FormProductsTable[],2,0)*(1-FormTransactionsTable[[#This Row],[Discount]])</f>
        <v>29.4</v>
      </c>
      <c r="M5606" s="14" t="str">
        <f>VLOOKUP(H5606,FormSalesRepTable[],2,0)</f>
        <v>MidWest</v>
      </c>
      <c r="N5606" s="13">
        <f t="shared" si="89"/>
        <v>58.8</v>
      </c>
    </row>
    <row r="5607" spans="7:14" x14ac:dyDescent="0.25">
      <c r="G5607" s="3">
        <v>41986</v>
      </c>
      <c r="H5607" t="s">
        <v>18</v>
      </c>
      <c r="I5607" t="s">
        <v>16</v>
      </c>
      <c r="J5607">
        <v>0</v>
      </c>
      <c r="K5607">
        <v>1</v>
      </c>
      <c r="L5607" s="13">
        <f>VLOOKUP(I5607,FormProductsTable[],2,0)*(1-FormTransactionsTable[[#This Row],[Discount]])</f>
        <v>19.95</v>
      </c>
      <c r="M5607" s="14" t="str">
        <f>VLOOKUP(H5607,FormSalesRepTable[],2,0)</f>
        <v>East</v>
      </c>
      <c r="N5607" s="13">
        <f t="shared" si="89"/>
        <v>19.95</v>
      </c>
    </row>
    <row r="5608" spans="7:14" x14ac:dyDescent="0.25">
      <c r="G5608" s="3">
        <v>41996</v>
      </c>
      <c r="H5608" t="s">
        <v>43</v>
      </c>
      <c r="I5608" t="s">
        <v>12</v>
      </c>
      <c r="J5608">
        <v>2.5000000000000001E-2</v>
      </c>
      <c r="K5608">
        <v>3</v>
      </c>
      <c r="L5608" s="13">
        <f>VLOOKUP(I5608,FormProductsTable[],2,0)*(1-FormTransactionsTable[[#This Row],[Discount]])</f>
        <v>22.376249999999999</v>
      </c>
      <c r="M5608" s="14" t="str">
        <f>VLOOKUP(H5608,FormSalesRepTable[],2,0)</f>
        <v>MidWest</v>
      </c>
      <c r="N5608" s="13">
        <f t="shared" si="89"/>
        <v>67.13</v>
      </c>
    </row>
    <row r="5609" spans="7:14" x14ac:dyDescent="0.25">
      <c r="G5609" s="3">
        <v>41990</v>
      </c>
      <c r="H5609" t="s">
        <v>62</v>
      </c>
      <c r="I5609" t="s">
        <v>33</v>
      </c>
      <c r="J5609">
        <v>0</v>
      </c>
      <c r="K5609">
        <v>3</v>
      </c>
      <c r="L5609" s="13">
        <f>VLOOKUP(I5609,FormProductsTable[],2,0)*(1-FormTransactionsTable[[#This Row],[Discount]])</f>
        <v>23.5</v>
      </c>
      <c r="M5609" s="14" t="str">
        <f>VLOOKUP(H5609,FormSalesRepTable[],2,0)</f>
        <v>MidWest</v>
      </c>
      <c r="N5609" s="13">
        <f t="shared" si="89"/>
        <v>70.5</v>
      </c>
    </row>
    <row r="5610" spans="7:14" x14ac:dyDescent="0.25">
      <c r="G5610" s="3">
        <v>41974</v>
      </c>
      <c r="H5610" t="s">
        <v>37</v>
      </c>
      <c r="I5610" t="s">
        <v>24</v>
      </c>
      <c r="J5610">
        <v>1.4999999999999999E-2</v>
      </c>
      <c r="K5610">
        <v>2</v>
      </c>
      <c r="L5610" s="13">
        <f>VLOOKUP(I5610,FormProductsTable[],2,0)*(1-FormTransactionsTable[[#This Row],[Discount]])</f>
        <v>33.49</v>
      </c>
      <c r="M5610" s="14" t="str">
        <f>VLOOKUP(H5610,FormSalesRepTable[],2,0)</f>
        <v>South</v>
      </c>
      <c r="N5610" s="13">
        <f t="shared" si="89"/>
        <v>66.98</v>
      </c>
    </row>
    <row r="5611" spans="7:14" x14ac:dyDescent="0.25">
      <c r="G5611" s="3">
        <v>41981</v>
      </c>
      <c r="H5611" t="s">
        <v>81</v>
      </c>
      <c r="I5611" t="s">
        <v>27</v>
      </c>
      <c r="J5611">
        <v>0</v>
      </c>
      <c r="K5611">
        <v>1</v>
      </c>
      <c r="L5611" s="13">
        <f>VLOOKUP(I5611,FormProductsTable[],2,0)*(1-FormTransactionsTable[[#This Row],[Discount]])</f>
        <v>27.5</v>
      </c>
      <c r="M5611" s="14" t="str">
        <f>VLOOKUP(H5611,FormSalesRepTable[],2,0)</f>
        <v>West</v>
      </c>
      <c r="N5611" s="13">
        <f t="shared" si="89"/>
        <v>27.5</v>
      </c>
    </row>
    <row r="5612" spans="7:14" x14ac:dyDescent="0.25">
      <c r="G5612" s="3">
        <v>41636</v>
      </c>
      <c r="H5612" t="s">
        <v>61</v>
      </c>
      <c r="I5612" t="s">
        <v>16</v>
      </c>
      <c r="J5612">
        <v>0</v>
      </c>
      <c r="K5612">
        <v>3</v>
      </c>
      <c r="L5612" s="13">
        <f>VLOOKUP(I5612,FormProductsTable[],2,0)*(1-FormTransactionsTable[[#This Row],[Discount]])</f>
        <v>19.95</v>
      </c>
      <c r="M5612" s="14" t="str">
        <f>VLOOKUP(H5612,FormSalesRepTable[],2,0)</f>
        <v>East</v>
      </c>
      <c r="N5612" s="13">
        <f t="shared" si="89"/>
        <v>59.85</v>
      </c>
    </row>
    <row r="5613" spans="7:14" x14ac:dyDescent="0.25">
      <c r="G5613" s="3">
        <v>41947</v>
      </c>
      <c r="H5613" t="s">
        <v>70</v>
      </c>
      <c r="I5613" t="s">
        <v>16</v>
      </c>
      <c r="J5613">
        <v>1.4999999999999999E-2</v>
      </c>
      <c r="K5613">
        <v>21</v>
      </c>
      <c r="L5613" s="13">
        <f>VLOOKUP(I5613,FormProductsTable[],2,0)*(1-FormTransactionsTable[[#This Row],[Discount]])</f>
        <v>19.650749999999999</v>
      </c>
      <c r="M5613" s="14" t="str">
        <f>VLOOKUP(H5613,FormSalesRepTable[],2,0)</f>
        <v>MidWest</v>
      </c>
      <c r="N5613" s="13">
        <f t="shared" si="89"/>
        <v>412.67</v>
      </c>
    </row>
    <row r="5614" spans="7:14" x14ac:dyDescent="0.25">
      <c r="G5614" s="3">
        <v>41607</v>
      </c>
      <c r="H5614" t="s">
        <v>13</v>
      </c>
      <c r="I5614" t="s">
        <v>16</v>
      </c>
      <c r="J5614">
        <v>0.03</v>
      </c>
      <c r="K5614">
        <v>3</v>
      </c>
      <c r="L5614" s="13">
        <f>VLOOKUP(I5614,FormProductsTable[],2,0)*(1-FormTransactionsTable[[#This Row],[Discount]])</f>
        <v>19.351499999999998</v>
      </c>
      <c r="M5614" s="14" t="str">
        <f>VLOOKUP(H5614,FormSalesRepTable[],2,0)</f>
        <v>West</v>
      </c>
      <c r="N5614" s="13">
        <f t="shared" si="89"/>
        <v>58.05</v>
      </c>
    </row>
    <row r="5615" spans="7:14" x14ac:dyDescent="0.25">
      <c r="G5615" s="3">
        <v>41627</v>
      </c>
      <c r="H5615" t="s">
        <v>23</v>
      </c>
      <c r="I5615" t="s">
        <v>16</v>
      </c>
      <c r="J5615">
        <v>1.4999999999999999E-2</v>
      </c>
      <c r="K5615">
        <v>3</v>
      </c>
      <c r="L5615" s="13">
        <f>VLOOKUP(I5615,FormProductsTable[],2,0)*(1-FormTransactionsTable[[#This Row],[Discount]])</f>
        <v>19.650749999999999</v>
      </c>
      <c r="M5615" s="14" t="str">
        <f>VLOOKUP(H5615,FormSalesRepTable[],2,0)</f>
        <v>MidWest</v>
      </c>
      <c r="N5615" s="13">
        <f t="shared" si="89"/>
        <v>58.95</v>
      </c>
    </row>
    <row r="5616" spans="7:14" x14ac:dyDescent="0.25">
      <c r="G5616" s="3">
        <v>41897</v>
      </c>
      <c r="H5616" t="s">
        <v>13</v>
      </c>
      <c r="I5616" t="s">
        <v>41</v>
      </c>
      <c r="J5616">
        <v>0.03</v>
      </c>
      <c r="K5616">
        <v>4</v>
      </c>
      <c r="L5616" s="13">
        <f>VLOOKUP(I5616,FormProductsTable[],2,0)*(1-FormTransactionsTable[[#This Row],[Discount]])</f>
        <v>18.43</v>
      </c>
      <c r="M5616" s="14" t="str">
        <f>VLOOKUP(H5616,FormSalesRepTable[],2,0)</f>
        <v>West</v>
      </c>
      <c r="N5616" s="13">
        <f t="shared" si="89"/>
        <v>73.72</v>
      </c>
    </row>
    <row r="5617" spans="7:14" x14ac:dyDescent="0.25">
      <c r="G5617" s="3">
        <v>41462</v>
      </c>
      <c r="H5617" t="s">
        <v>40</v>
      </c>
      <c r="I5617" t="s">
        <v>24</v>
      </c>
      <c r="J5617">
        <v>0.02</v>
      </c>
      <c r="K5617">
        <v>2</v>
      </c>
      <c r="L5617" s="13">
        <f>VLOOKUP(I5617,FormProductsTable[],2,0)*(1-FormTransactionsTable[[#This Row],[Discount]])</f>
        <v>33.32</v>
      </c>
      <c r="M5617" s="14" t="str">
        <f>VLOOKUP(H5617,FormSalesRepTable[],2,0)</f>
        <v>South</v>
      </c>
      <c r="N5617" s="13">
        <f t="shared" si="89"/>
        <v>66.64</v>
      </c>
    </row>
    <row r="5618" spans="7:14" x14ac:dyDescent="0.25">
      <c r="G5618" s="3">
        <v>41959</v>
      </c>
      <c r="H5618" t="s">
        <v>83</v>
      </c>
      <c r="I5618" t="s">
        <v>33</v>
      </c>
      <c r="J5618">
        <v>0</v>
      </c>
      <c r="K5618">
        <v>2</v>
      </c>
      <c r="L5618" s="13">
        <f>VLOOKUP(I5618,FormProductsTable[],2,0)*(1-FormTransactionsTable[[#This Row],[Discount]])</f>
        <v>23.5</v>
      </c>
      <c r="M5618" s="14" t="str">
        <f>VLOOKUP(H5618,FormSalesRepTable[],2,0)</f>
        <v>East</v>
      </c>
      <c r="N5618" s="13">
        <f t="shared" si="89"/>
        <v>47</v>
      </c>
    </row>
    <row r="5619" spans="7:14" x14ac:dyDescent="0.25">
      <c r="G5619" s="3">
        <v>41532</v>
      </c>
      <c r="H5619" t="s">
        <v>88</v>
      </c>
      <c r="I5619" t="s">
        <v>17</v>
      </c>
      <c r="J5619">
        <v>0</v>
      </c>
      <c r="K5619">
        <v>11</v>
      </c>
      <c r="L5619" s="13">
        <f>VLOOKUP(I5619,FormProductsTable[],2,0)*(1-FormTransactionsTable[[#This Row],[Discount]])</f>
        <v>22.95</v>
      </c>
      <c r="M5619" s="14" t="str">
        <f>VLOOKUP(H5619,FormSalesRepTable[],2,0)</f>
        <v>West</v>
      </c>
      <c r="N5619" s="13">
        <f t="shared" si="89"/>
        <v>252.45</v>
      </c>
    </row>
    <row r="5620" spans="7:14" x14ac:dyDescent="0.25">
      <c r="G5620" s="3">
        <v>41618</v>
      </c>
      <c r="H5620" t="s">
        <v>23</v>
      </c>
      <c r="I5620" t="s">
        <v>24</v>
      </c>
      <c r="J5620">
        <v>0</v>
      </c>
      <c r="K5620">
        <v>1</v>
      </c>
      <c r="L5620" s="13">
        <f>VLOOKUP(I5620,FormProductsTable[],2,0)*(1-FormTransactionsTable[[#This Row],[Discount]])</f>
        <v>34</v>
      </c>
      <c r="M5620" s="14" t="str">
        <f>VLOOKUP(H5620,FormSalesRepTable[],2,0)</f>
        <v>MidWest</v>
      </c>
      <c r="N5620" s="13">
        <f t="shared" si="89"/>
        <v>34</v>
      </c>
    </row>
    <row r="5621" spans="7:14" x14ac:dyDescent="0.25">
      <c r="G5621" s="3">
        <v>41595</v>
      </c>
      <c r="H5621" t="s">
        <v>56</v>
      </c>
      <c r="I5621" t="s">
        <v>33</v>
      </c>
      <c r="J5621">
        <v>0.02</v>
      </c>
      <c r="K5621">
        <v>2</v>
      </c>
      <c r="L5621" s="13">
        <f>VLOOKUP(I5621,FormProductsTable[],2,0)*(1-FormTransactionsTable[[#This Row],[Discount]])</f>
        <v>23.03</v>
      </c>
      <c r="M5621" s="14" t="str">
        <f>VLOOKUP(H5621,FormSalesRepTable[],2,0)</f>
        <v>South</v>
      </c>
      <c r="N5621" s="13">
        <f t="shared" si="89"/>
        <v>46.06</v>
      </c>
    </row>
    <row r="5622" spans="7:14" x14ac:dyDescent="0.25">
      <c r="G5622" s="3">
        <v>41984</v>
      </c>
      <c r="H5622" t="s">
        <v>89</v>
      </c>
      <c r="I5622" t="s">
        <v>12</v>
      </c>
      <c r="J5622">
        <v>0.01</v>
      </c>
      <c r="K5622">
        <v>4</v>
      </c>
      <c r="L5622" s="13">
        <f>VLOOKUP(I5622,FormProductsTable[],2,0)*(1-FormTransactionsTable[[#This Row],[Discount]])</f>
        <v>22.720499999999998</v>
      </c>
      <c r="M5622" s="14" t="str">
        <f>VLOOKUP(H5622,FormSalesRepTable[],2,0)</f>
        <v>West</v>
      </c>
      <c r="N5622" s="13">
        <f t="shared" si="89"/>
        <v>90.88</v>
      </c>
    </row>
    <row r="5623" spans="7:14" x14ac:dyDescent="0.25">
      <c r="G5623" s="3">
        <v>41415</v>
      </c>
      <c r="H5623" t="s">
        <v>32</v>
      </c>
      <c r="I5623" t="s">
        <v>17</v>
      </c>
      <c r="J5623">
        <v>2.5000000000000001E-2</v>
      </c>
      <c r="K5623">
        <v>1</v>
      </c>
      <c r="L5623" s="13">
        <f>VLOOKUP(I5623,FormProductsTable[],2,0)*(1-FormTransactionsTable[[#This Row],[Discount]])</f>
        <v>22.376249999999999</v>
      </c>
      <c r="M5623" s="14" t="str">
        <f>VLOOKUP(H5623,FormSalesRepTable[],2,0)</f>
        <v>MidWest</v>
      </c>
      <c r="N5623" s="13">
        <f t="shared" si="89"/>
        <v>22.38</v>
      </c>
    </row>
    <row r="5624" spans="7:14" x14ac:dyDescent="0.25">
      <c r="G5624" s="3">
        <v>41771</v>
      </c>
      <c r="H5624" t="s">
        <v>56</v>
      </c>
      <c r="I5624" t="s">
        <v>16</v>
      </c>
      <c r="J5624">
        <v>0</v>
      </c>
      <c r="K5624">
        <v>1</v>
      </c>
      <c r="L5624" s="13">
        <f>VLOOKUP(I5624,FormProductsTable[],2,0)*(1-FormTransactionsTable[[#This Row],[Discount]])</f>
        <v>19.95</v>
      </c>
      <c r="M5624" s="14" t="str">
        <f>VLOOKUP(H5624,FormSalesRepTable[],2,0)</f>
        <v>South</v>
      </c>
      <c r="N5624" s="13">
        <f t="shared" si="89"/>
        <v>19.95</v>
      </c>
    </row>
    <row r="5625" spans="7:14" x14ac:dyDescent="0.25">
      <c r="G5625" s="3">
        <v>41953</v>
      </c>
      <c r="H5625" t="s">
        <v>72</v>
      </c>
      <c r="I5625" t="s">
        <v>30</v>
      </c>
      <c r="J5625">
        <v>2.5000000000000001E-2</v>
      </c>
      <c r="K5625">
        <v>1</v>
      </c>
      <c r="L5625" s="13">
        <f>VLOOKUP(I5625,FormProductsTable[],2,0)*(1-FormTransactionsTable[[#This Row],[Discount]])</f>
        <v>29.25</v>
      </c>
      <c r="M5625" s="14" t="str">
        <f>VLOOKUP(H5625,FormSalesRepTable[],2,0)</f>
        <v>West</v>
      </c>
      <c r="N5625" s="13">
        <f t="shared" si="89"/>
        <v>29.25</v>
      </c>
    </row>
    <row r="5626" spans="7:14" x14ac:dyDescent="0.25">
      <c r="G5626" s="3">
        <v>41971</v>
      </c>
      <c r="H5626" t="s">
        <v>82</v>
      </c>
      <c r="I5626" t="s">
        <v>24</v>
      </c>
      <c r="J5626">
        <v>0.02</v>
      </c>
      <c r="K5626">
        <v>2</v>
      </c>
      <c r="L5626" s="13">
        <f>VLOOKUP(I5626,FormProductsTable[],2,0)*(1-FormTransactionsTable[[#This Row],[Discount]])</f>
        <v>33.32</v>
      </c>
      <c r="M5626" s="14" t="str">
        <f>VLOOKUP(H5626,FormSalesRepTable[],2,0)</f>
        <v>South</v>
      </c>
      <c r="N5626" s="13">
        <f t="shared" si="89"/>
        <v>66.64</v>
      </c>
    </row>
    <row r="5627" spans="7:14" x14ac:dyDescent="0.25">
      <c r="G5627" s="3">
        <v>41619</v>
      </c>
      <c r="H5627" t="s">
        <v>35</v>
      </c>
      <c r="I5627" t="s">
        <v>21</v>
      </c>
      <c r="J5627">
        <v>0</v>
      </c>
      <c r="K5627">
        <v>25</v>
      </c>
      <c r="L5627" s="13">
        <f>VLOOKUP(I5627,FormProductsTable[],2,0)*(1-FormTransactionsTable[[#This Row],[Discount]])</f>
        <v>25</v>
      </c>
      <c r="M5627" s="14" t="str">
        <f>VLOOKUP(H5627,FormSalesRepTable[],2,0)</f>
        <v>West</v>
      </c>
      <c r="N5627" s="13">
        <f t="shared" si="89"/>
        <v>625</v>
      </c>
    </row>
    <row r="5628" spans="7:14" x14ac:dyDescent="0.25">
      <c r="G5628" s="3">
        <v>41592</v>
      </c>
      <c r="H5628" t="s">
        <v>51</v>
      </c>
      <c r="I5628" t="s">
        <v>24</v>
      </c>
      <c r="J5628">
        <v>0.02</v>
      </c>
      <c r="K5628">
        <v>3</v>
      </c>
      <c r="L5628" s="13">
        <f>VLOOKUP(I5628,FormProductsTable[],2,0)*(1-FormTransactionsTable[[#This Row],[Discount]])</f>
        <v>33.32</v>
      </c>
      <c r="M5628" s="14" t="str">
        <f>VLOOKUP(H5628,FormSalesRepTable[],2,0)</f>
        <v>South</v>
      </c>
      <c r="N5628" s="13">
        <f t="shared" si="89"/>
        <v>99.96</v>
      </c>
    </row>
    <row r="5629" spans="7:14" x14ac:dyDescent="0.25">
      <c r="G5629" s="3">
        <v>41972</v>
      </c>
      <c r="H5629" t="s">
        <v>81</v>
      </c>
      <c r="I5629" t="s">
        <v>24</v>
      </c>
      <c r="J5629">
        <v>0</v>
      </c>
      <c r="K5629">
        <v>3</v>
      </c>
      <c r="L5629" s="13">
        <f>VLOOKUP(I5629,FormProductsTable[],2,0)*(1-FormTransactionsTable[[#This Row],[Discount]])</f>
        <v>34</v>
      </c>
      <c r="M5629" s="14" t="str">
        <f>VLOOKUP(H5629,FormSalesRepTable[],2,0)</f>
        <v>West</v>
      </c>
      <c r="N5629" s="13">
        <f t="shared" si="89"/>
        <v>102</v>
      </c>
    </row>
    <row r="5630" spans="7:14" x14ac:dyDescent="0.25">
      <c r="G5630" s="3">
        <v>41595</v>
      </c>
      <c r="H5630" t="s">
        <v>49</v>
      </c>
      <c r="I5630" t="s">
        <v>12</v>
      </c>
      <c r="J5630">
        <v>0.01</v>
      </c>
      <c r="K5630">
        <v>1</v>
      </c>
      <c r="L5630" s="13">
        <f>VLOOKUP(I5630,FormProductsTable[],2,0)*(1-FormTransactionsTable[[#This Row],[Discount]])</f>
        <v>22.720499999999998</v>
      </c>
      <c r="M5630" s="14" t="str">
        <f>VLOOKUP(H5630,FormSalesRepTable[],2,0)</f>
        <v>MidWest</v>
      </c>
      <c r="N5630" s="13">
        <f t="shared" si="89"/>
        <v>22.72</v>
      </c>
    </row>
    <row r="5631" spans="7:14" x14ac:dyDescent="0.25">
      <c r="G5631" s="3">
        <v>41995</v>
      </c>
      <c r="H5631" t="s">
        <v>55</v>
      </c>
      <c r="I5631" t="s">
        <v>24</v>
      </c>
      <c r="J5631">
        <v>0.01</v>
      </c>
      <c r="K5631">
        <v>2</v>
      </c>
      <c r="L5631" s="13">
        <f>VLOOKUP(I5631,FormProductsTable[],2,0)*(1-FormTransactionsTable[[#This Row],[Discount]])</f>
        <v>33.659999999999997</v>
      </c>
      <c r="M5631" s="14" t="str">
        <f>VLOOKUP(H5631,FormSalesRepTable[],2,0)</f>
        <v>West</v>
      </c>
      <c r="N5631" s="13">
        <f t="shared" si="89"/>
        <v>67.319999999999993</v>
      </c>
    </row>
    <row r="5632" spans="7:14" x14ac:dyDescent="0.25">
      <c r="G5632" s="3">
        <v>41599</v>
      </c>
      <c r="H5632" t="s">
        <v>81</v>
      </c>
      <c r="I5632" t="s">
        <v>16</v>
      </c>
      <c r="J5632">
        <v>1.4999999999999999E-2</v>
      </c>
      <c r="K5632">
        <v>2</v>
      </c>
      <c r="L5632" s="13">
        <f>VLOOKUP(I5632,FormProductsTable[],2,0)*(1-FormTransactionsTable[[#This Row],[Discount]])</f>
        <v>19.650749999999999</v>
      </c>
      <c r="M5632" s="14" t="str">
        <f>VLOOKUP(H5632,FormSalesRepTable[],2,0)</f>
        <v>West</v>
      </c>
      <c r="N5632" s="13">
        <f t="shared" si="89"/>
        <v>39.299999999999997</v>
      </c>
    </row>
    <row r="5633" spans="7:14" x14ac:dyDescent="0.25">
      <c r="G5633" s="3">
        <v>42003</v>
      </c>
      <c r="H5633" t="s">
        <v>20</v>
      </c>
      <c r="I5633" t="s">
        <v>24</v>
      </c>
      <c r="J5633">
        <v>0</v>
      </c>
      <c r="K5633">
        <v>3</v>
      </c>
      <c r="L5633" s="13">
        <f>VLOOKUP(I5633,FormProductsTable[],2,0)*(1-FormTransactionsTable[[#This Row],[Discount]])</f>
        <v>34</v>
      </c>
      <c r="M5633" s="14" t="str">
        <f>VLOOKUP(H5633,FormSalesRepTable[],2,0)</f>
        <v>West</v>
      </c>
      <c r="N5633" s="13">
        <f t="shared" si="89"/>
        <v>102</v>
      </c>
    </row>
    <row r="5634" spans="7:14" x14ac:dyDescent="0.25">
      <c r="G5634" s="3">
        <v>41991</v>
      </c>
      <c r="H5634" t="s">
        <v>73</v>
      </c>
      <c r="I5634" t="s">
        <v>12</v>
      </c>
      <c r="J5634">
        <v>0.03</v>
      </c>
      <c r="K5634">
        <v>2</v>
      </c>
      <c r="L5634" s="13">
        <f>VLOOKUP(I5634,FormProductsTable[],2,0)*(1-FormTransactionsTable[[#This Row],[Discount]])</f>
        <v>22.261499999999998</v>
      </c>
      <c r="M5634" s="14" t="str">
        <f>VLOOKUP(H5634,FormSalesRepTable[],2,0)</f>
        <v>MidWest</v>
      </c>
      <c r="N5634" s="13">
        <f t="shared" si="89"/>
        <v>44.52</v>
      </c>
    </row>
    <row r="5635" spans="7:14" x14ac:dyDescent="0.25">
      <c r="G5635" s="3">
        <v>41953</v>
      </c>
      <c r="H5635" t="s">
        <v>71</v>
      </c>
      <c r="I5635" t="s">
        <v>7</v>
      </c>
      <c r="J5635">
        <v>2.5000000000000001E-2</v>
      </c>
      <c r="K5635">
        <v>2</v>
      </c>
      <c r="L5635" s="13">
        <f>VLOOKUP(I5635,FormProductsTable[],2,0)*(1-FormTransactionsTable[[#This Row],[Discount]])</f>
        <v>20.474999999999998</v>
      </c>
      <c r="M5635" s="14" t="str">
        <f>VLOOKUP(H5635,FormSalesRepTable[],2,0)</f>
        <v>East</v>
      </c>
      <c r="N5635" s="13">
        <f t="shared" ref="N5635:N5698" si="90">ROUND(L5635*K5635,2)</f>
        <v>40.950000000000003</v>
      </c>
    </row>
    <row r="5636" spans="7:14" x14ac:dyDescent="0.25">
      <c r="G5636" s="3">
        <v>41609</v>
      </c>
      <c r="H5636" t="s">
        <v>49</v>
      </c>
      <c r="I5636" t="s">
        <v>17</v>
      </c>
      <c r="J5636">
        <v>1.4999999999999999E-2</v>
      </c>
      <c r="K5636">
        <v>3</v>
      </c>
      <c r="L5636" s="13">
        <f>VLOOKUP(I5636,FormProductsTable[],2,0)*(1-FormTransactionsTable[[#This Row],[Discount]])</f>
        <v>22.60575</v>
      </c>
      <c r="M5636" s="14" t="str">
        <f>VLOOKUP(H5636,FormSalesRepTable[],2,0)</f>
        <v>MidWest</v>
      </c>
      <c r="N5636" s="13">
        <f t="shared" si="90"/>
        <v>67.819999999999993</v>
      </c>
    </row>
    <row r="5637" spans="7:14" x14ac:dyDescent="0.25">
      <c r="G5637" s="3">
        <v>41595</v>
      </c>
      <c r="H5637" t="s">
        <v>69</v>
      </c>
      <c r="I5637" t="s">
        <v>12</v>
      </c>
      <c r="J5637">
        <v>0.02</v>
      </c>
      <c r="K5637">
        <v>1</v>
      </c>
      <c r="L5637" s="13">
        <f>VLOOKUP(I5637,FormProductsTable[],2,0)*(1-FormTransactionsTable[[#This Row],[Discount]])</f>
        <v>22.491</v>
      </c>
      <c r="M5637" s="14" t="str">
        <f>VLOOKUP(H5637,FormSalesRepTable[],2,0)</f>
        <v>West</v>
      </c>
      <c r="N5637" s="13">
        <f t="shared" si="90"/>
        <v>22.49</v>
      </c>
    </row>
    <row r="5638" spans="7:14" x14ac:dyDescent="0.25">
      <c r="G5638" s="3">
        <v>41605</v>
      </c>
      <c r="H5638" t="s">
        <v>85</v>
      </c>
      <c r="I5638" t="s">
        <v>17</v>
      </c>
      <c r="J5638">
        <v>0</v>
      </c>
      <c r="K5638">
        <v>5</v>
      </c>
      <c r="L5638" s="13">
        <f>VLOOKUP(I5638,FormProductsTable[],2,0)*(1-FormTransactionsTable[[#This Row],[Discount]])</f>
        <v>22.95</v>
      </c>
      <c r="M5638" s="14" t="str">
        <f>VLOOKUP(H5638,FormSalesRepTable[],2,0)</f>
        <v>West</v>
      </c>
      <c r="N5638" s="13">
        <f t="shared" si="90"/>
        <v>114.75</v>
      </c>
    </row>
    <row r="5639" spans="7:14" x14ac:dyDescent="0.25">
      <c r="G5639" s="3">
        <v>41978</v>
      </c>
      <c r="H5639" t="s">
        <v>29</v>
      </c>
      <c r="I5639" t="s">
        <v>16</v>
      </c>
      <c r="J5639">
        <v>0</v>
      </c>
      <c r="K5639">
        <v>22</v>
      </c>
      <c r="L5639" s="13">
        <f>VLOOKUP(I5639,FormProductsTable[],2,0)*(1-FormTransactionsTable[[#This Row],[Discount]])</f>
        <v>19.95</v>
      </c>
      <c r="M5639" s="14" t="str">
        <f>VLOOKUP(H5639,FormSalesRepTable[],2,0)</f>
        <v>East</v>
      </c>
      <c r="N5639" s="13">
        <f t="shared" si="90"/>
        <v>438.9</v>
      </c>
    </row>
    <row r="5640" spans="7:14" x14ac:dyDescent="0.25">
      <c r="G5640" s="3">
        <v>41960</v>
      </c>
      <c r="H5640" t="s">
        <v>62</v>
      </c>
      <c r="I5640" t="s">
        <v>21</v>
      </c>
      <c r="J5640">
        <v>2.5000000000000001E-2</v>
      </c>
      <c r="K5640">
        <v>3</v>
      </c>
      <c r="L5640" s="13">
        <f>VLOOKUP(I5640,FormProductsTable[],2,0)*(1-FormTransactionsTable[[#This Row],[Discount]])</f>
        <v>24.375</v>
      </c>
      <c r="M5640" s="14" t="str">
        <f>VLOOKUP(H5640,FormSalesRepTable[],2,0)</f>
        <v>MidWest</v>
      </c>
      <c r="N5640" s="13">
        <f t="shared" si="90"/>
        <v>73.13</v>
      </c>
    </row>
    <row r="5641" spans="7:14" x14ac:dyDescent="0.25">
      <c r="G5641" s="3">
        <v>41587</v>
      </c>
      <c r="H5641" t="s">
        <v>72</v>
      </c>
      <c r="I5641" t="s">
        <v>21</v>
      </c>
      <c r="J5641">
        <v>2.5000000000000001E-2</v>
      </c>
      <c r="K5641">
        <v>3</v>
      </c>
      <c r="L5641" s="13">
        <f>VLOOKUP(I5641,FormProductsTable[],2,0)*(1-FormTransactionsTable[[#This Row],[Discount]])</f>
        <v>24.375</v>
      </c>
      <c r="M5641" s="14" t="str">
        <f>VLOOKUP(H5641,FormSalesRepTable[],2,0)</f>
        <v>West</v>
      </c>
      <c r="N5641" s="13">
        <f t="shared" si="90"/>
        <v>73.13</v>
      </c>
    </row>
    <row r="5642" spans="7:14" x14ac:dyDescent="0.25">
      <c r="G5642" s="3">
        <v>41958</v>
      </c>
      <c r="H5642" t="s">
        <v>34</v>
      </c>
      <c r="I5642" t="s">
        <v>33</v>
      </c>
      <c r="J5642">
        <v>0.01</v>
      </c>
      <c r="K5642">
        <v>1</v>
      </c>
      <c r="L5642" s="13">
        <f>VLOOKUP(I5642,FormProductsTable[],2,0)*(1-FormTransactionsTable[[#This Row],[Discount]])</f>
        <v>23.265000000000001</v>
      </c>
      <c r="M5642" s="14" t="str">
        <f>VLOOKUP(H5642,FormSalesRepTable[],2,0)</f>
        <v>MidWest</v>
      </c>
      <c r="N5642" s="13">
        <f t="shared" si="90"/>
        <v>23.27</v>
      </c>
    </row>
    <row r="5643" spans="7:14" x14ac:dyDescent="0.25">
      <c r="G5643" s="3">
        <v>41955</v>
      </c>
      <c r="H5643" t="s">
        <v>86</v>
      </c>
      <c r="I5643" t="s">
        <v>36</v>
      </c>
      <c r="J5643">
        <v>0.03</v>
      </c>
      <c r="K5643">
        <v>18</v>
      </c>
      <c r="L5643" s="13">
        <f>VLOOKUP(I5643,FormProductsTable[],2,0)*(1-FormTransactionsTable[[#This Row],[Discount]])</f>
        <v>24.25</v>
      </c>
      <c r="M5643" s="14" t="str">
        <f>VLOOKUP(H5643,FormSalesRepTable[],2,0)</f>
        <v>South</v>
      </c>
      <c r="N5643" s="13">
        <f t="shared" si="90"/>
        <v>436.5</v>
      </c>
    </row>
    <row r="5644" spans="7:14" x14ac:dyDescent="0.25">
      <c r="G5644" s="3">
        <v>41963</v>
      </c>
      <c r="H5644" t="s">
        <v>73</v>
      </c>
      <c r="I5644" t="s">
        <v>33</v>
      </c>
      <c r="J5644">
        <v>0.03</v>
      </c>
      <c r="K5644">
        <v>2</v>
      </c>
      <c r="L5644" s="13">
        <f>VLOOKUP(I5644,FormProductsTable[],2,0)*(1-FormTransactionsTable[[#This Row],[Discount]])</f>
        <v>22.794999999999998</v>
      </c>
      <c r="M5644" s="14" t="str">
        <f>VLOOKUP(H5644,FormSalesRepTable[],2,0)</f>
        <v>MidWest</v>
      </c>
      <c r="N5644" s="13">
        <f t="shared" si="90"/>
        <v>45.59</v>
      </c>
    </row>
    <row r="5645" spans="7:14" x14ac:dyDescent="0.25">
      <c r="G5645" s="3">
        <v>41610</v>
      </c>
      <c r="H5645" t="s">
        <v>45</v>
      </c>
      <c r="I5645" t="s">
        <v>11</v>
      </c>
      <c r="J5645">
        <v>0</v>
      </c>
      <c r="K5645">
        <v>3</v>
      </c>
      <c r="L5645" s="13">
        <f>VLOOKUP(I5645,FormProductsTable[],2,0)*(1-FormTransactionsTable[[#This Row],[Discount]])</f>
        <v>79.95</v>
      </c>
      <c r="M5645" s="14" t="str">
        <f>VLOOKUP(H5645,FormSalesRepTable[],2,0)</f>
        <v>MidWest</v>
      </c>
      <c r="N5645" s="13">
        <f t="shared" si="90"/>
        <v>239.85</v>
      </c>
    </row>
    <row r="5646" spans="7:14" x14ac:dyDescent="0.25">
      <c r="G5646" s="3">
        <v>41610</v>
      </c>
      <c r="H5646" t="s">
        <v>60</v>
      </c>
      <c r="I5646" t="s">
        <v>16</v>
      </c>
      <c r="J5646">
        <v>1.4999999999999999E-2</v>
      </c>
      <c r="K5646">
        <v>4</v>
      </c>
      <c r="L5646" s="13">
        <f>VLOOKUP(I5646,FormProductsTable[],2,0)*(1-FormTransactionsTable[[#This Row],[Discount]])</f>
        <v>19.650749999999999</v>
      </c>
      <c r="M5646" s="14" t="str">
        <f>VLOOKUP(H5646,FormSalesRepTable[],2,0)</f>
        <v>South</v>
      </c>
      <c r="N5646" s="13">
        <f t="shared" si="90"/>
        <v>78.599999999999994</v>
      </c>
    </row>
    <row r="5647" spans="7:14" x14ac:dyDescent="0.25">
      <c r="G5647" s="3">
        <v>41625</v>
      </c>
      <c r="H5647" t="s">
        <v>43</v>
      </c>
      <c r="I5647" t="s">
        <v>27</v>
      </c>
      <c r="J5647">
        <v>1.4999999999999999E-2</v>
      </c>
      <c r="K5647">
        <v>2</v>
      </c>
      <c r="L5647" s="13">
        <f>VLOOKUP(I5647,FormProductsTable[],2,0)*(1-FormTransactionsTable[[#This Row],[Discount]])</f>
        <v>27.087499999999999</v>
      </c>
      <c r="M5647" s="14" t="str">
        <f>VLOOKUP(H5647,FormSalesRepTable[],2,0)</f>
        <v>MidWest</v>
      </c>
      <c r="N5647" s="13">
        <f t="shared" si="90"/>
        <v>54.18</v>
      </c>
    </row>
    <row r="5648" spans="7:14" x14ac:dyDescent="0.25">
      <c r="G5648" s="3">
        <v>41747</v>
      </c>
      <c r="H5648" t="s">
        <v>68</v>
      </c>
      <c r="I5648" t="s">
        <v>17</v>
      </c>
      <c r="J5648">
        <v>0</v>
      </c>
      <c r="K5648">
        <v>2</v>
      </c>
      <c r="L5648" s="13">
        <f>VLOOKUP(I5648,FormProductsTable[],2,0)*(1-FormTransactionsTable[[#This Row],[Discount]])</f>
        <v>22.95</v>
      </c>
      <c r="M5648" s="14" t="str">
        <f>VLOOKUP(H5648,FormSalesRepTable[],2,0)</f>
        <v>MidWest</v>
      </c>
      <c r="N5648" s="13">
        <f t="shared" si="90"/>
        <v>45.9</v>
      </c>
    </row>
    <row r="5649" spans="7:14" x14ac:dyDescent="0.25">
      <c r="G5649" s="3">
        <v>41970</v>
      </c>
      <c r="H5649" t="s">
        <v>40</v>
      </c>
      <c r="I5649" t="s">
        <v>41</v>
      </c>
      <c r="J5649">
        <v>0</v>
      </c>
      <c r="K5649">
        <v>2</v>
      </c>
      <c r="L5649" s="13">
        <f>VLOOKUP(I5649,FormProductsTable[],2,0)*(1-FormTransactionsTable[[#This Row],[Discount]])</f>
        <v>19</v>
      </c>
      <c r="M5649" s="14" t="str">
        <f>VLOOKUP(H5649,FormSalesRepTable[],2,0)</f>
        <v>South</v>
      </c>
      <c r="N5649" s="13">
        <f t="shared" si="90"/>
        <v>38</v>
      </c>
    </row>
    <row r="5650" spans="7:14" x14ac:dyDescent="0.25">
      <c r="G5650" s="3">
        <v>41956</v>
      </c>
      <c r="H5650" t="s">
        <v>56</v>
      </c>
      <c r="I5650" t="s">
        <v>36</v>
      </c>
      <c r="J5650">
        <v>0</v>
      </c>
      <c r="K5650">
        <v>2</v>
      </c>
      <c r="L5650" s="13">
        <f>VLOOKUP(I5650,FormProductsTable[],2,0)*(1-FormTransactionsTable[[#This Row],[Discount]])</f>
        <v>25</v>
      </c>
      <c r="M5650" s="14" t="str">
        <f>VLOOKUP(H5650,FormSalesRepTable[],2,0)</f>
        <v>South</v>
      </c>
      <c r="N5650" s="13">
        <f t="shared" si="90"/>
        <v>50</v>
      </c>
    </row>
    <row r="5651" spans="7:14" x14ac:dyDescent="0.25">
      <c r="G5651" s="3">
        <v>41630</v>
      </c>
      <c r="H5651" t="s">
        <v>94</v>
      </c>
      <c r="I5651" t="s">
        <v>33</v>
      </c>
      <c r="J5651">
        <v>1.4999999999999999E-2</v>
      </c>
      <c r="K5651">
        <v>3</v>
      </c>
      <c r="L5651" s="13">
        <f>VLOOKUP(I5651,FormProductsTable[],2,0)*(1-FormTransactionsTable[[#This Row],[Discount]])</f>
        <v>23.147500000000001</v>
      </c>
      <c r="M5651" s="14" t="str">
        <f>VLOOKUP(H5651,FormSalesRepTable[],2,0)</f>
        <v>South</v>
      </c>
      <c r="N5651" s="13">
        <f t="shared" si="90"/>
        <v>69.44</v>
      </c>
    </row>
    <row r="5652" spans="7:14" x14ac:dyDescent="0.25">
      <c r="G5652" s="3">
        <v>41978</v>
      </c>
      <c r="H5652" t="s">
        <v>67</v>
      </c>
      <c r="I5652" t="s">
        <v>16</v>
      </c>
      <c r="J5652">
        <v>0</v>
      </c>
      <c r="K5652">
        <v>2</v>
      </c>
      <c r="L5652" s="13">
        <f>VLOOKUP(I5652,FormProductsTable[],2,0)*(1-FormTransactionsTable[[#This Row],[Discount]])</f>
        <v>19.95</v>
      </c>
      <c r="M5652" s="14" t="str">
        <f>VLOOKUP(H5652,FormSalesRepTable[],2,0)</f>
        <v>West</v>
      </c>
      <c r="N5652" s="13">
        <f t="shared" si="90"/>
        <v>39.9</v>
      </c>
    </row>
    <row r="5653" spans="7:14" x14ac:dyDescent="0.25">
      <c r="G5653" s="3">
        <v>41458</v>
      </c>
      <c r="H5653" t="s">
        <v>57</v>
      </c>
      <c r="I5653" t="s">
        <v>36</v>
      </c>
      <c r="J5653">
        <v>0</v>
      </c>
      <c r="K5653">
        <v>3</v>
      </c>
      <c r="L5653" s="13">
        <f>VLOOKUP(I5653,FormProductsTable[],2,0)*(1-FormTransactionsTable[[#This Row],[Discount]])</f>
        <v>25</v>
      </c>
      <c r="M5653" s="14" t="str">
        <f>VLOOKUP(H5653,FormSalesRepTable[],2,0)</f>
        <v>East</v>
      </c>
      <c r="N5653" s="13">
        <f t="shared" si="90"/>
        <v>75</v>
      </c>
    </row>
    <row r="5654" spans="7:14" x14ac:dyDescent="0.25">
      <c r="G5654" s="3">
        <v>41557</v>
      </c>
      <c r="H5654" t="s">
        <v>29</v>
      </c>
      <c r="I5654" t="s">
        <v>16</v>
      </c>
      <c r="J5654">
        <v>0.03</v>
      </c>
      <c r="K5654">
        <v>1</v>
      </c>
      <c r="L5654" s="13">
        <f>VLOOKUP(I5654,FormProductsTable[],2,0)*(1-FormTransactionsTable[[#This Row],[Discount]])</f>
        <v>19.351499999999998</v>
      </c>
      <c r="M5654" s="14" t="str">
        <f>VLOOKUP(H5654,FormSalesRepTable[],2,0)</f>
        <v>East</v>
      </c>
      <c r="N5654" s="13">
        <f t="shared" si="90"/>
        <v>19.350000000000001</v>
      </c>
    </row>
    <row r="5655" spans="7:14" x14ac:dyDescent="0.25">
      <c r="G5655" s="3">
        <v>41966</v>
      </c>
      <c r="H5655" t="s">
        <v>58</v>
      </c>
      <c r="I5655" t="s">
        <v>21</v>
      </c>
      <c r="J5655">
        <v>0.02</v>
      </c>
      <c r="K5655">
        <v>1</v>
      </c>
      <c r="L5655" s="13">
        <f>VLOOKUP(I5655,FormProductsTable[],2,0)*(1-FormTransactionsTable[[#This Row],[Discount]])</f>
        <v>24.5</v>
      </c>
      <c r="M5655" s="14" t="str">
        <f>VLOOKUP(H5655,FormSalesRepTable[],2,0)</f>
        <v>East</v>
      </c>
      <c r="N5655" s="13">
        <f t="shared" si="90"/>
        <v>24.5</v>
      </c>
    </row>
    <row r="5656" spans="7:14" x14ac:dyDescent="0.25">
      <c r="G5656" s="3">
        <v>41594</v>
      </c>
      <c r="H5656" t="s">
        <v>64</v>
      </c>
      <c r="I5656" t="s">
        <v>21</v>
      </c>
      <c r="J5656">
        <v>0</v>
      </c>
      <c r="K5656">
        <v>2</v>
      </c>
      <c r="L5656" s="13">
        <f>VLOOKUP(I5656,FormProductsTable[],2,0)*(1-FormTransactionsTable[[#This Row],[Discount]])</f>
        <v>25</v>
      </c>
      <c r="M5656" s="14" t="str">
        <f>VLOOKUP(H5656,FormSalesRepTable[],2,0)</f>
        <v>West</v>
      </c>
      <c r="N5656" s="13">
        <f t="shared" si="90"/>
        <v>50</v>
      </c>
    </row>
    <row r="5657" spans="7:14" x14ac:dyDescent="0.25">
      <c r="G5657" s="3">
        <v>41966</v>
      </c>
      <c r="H5657" t="s">
        <v>88</v>
      </c>
      <c r="I5657" t="s">
        <v>17</v>
      </c>
      <c r="J5657">
        <v>0.03</v>
      </c>
      <c r="K5657">
        <v>2</v>
      </c>
      <c r="L5657" s="13">
        <f>VLOOKUP(I5657,FormProductsTable[],2,0)*(1-FormTransactionsTable[[#This Row],[Discount]])</f>
        <v>22.261499999999998</v>
      </c>
      <c r="M5657" s="14" t="str">
        <f>VLOOKUP(H5657,FormSalesRepTable[],2,0)</f>
        <v>West</v>
      </c>
      <c r="N5657" s="13">
        <f t="shared" si="90"/>
        <v>44.52</v>
      </c>
    </row>
    <row r="5658" spans="7:14" x14ac:dyDescent="0.25">
      <c r="G5658" s="3">
        <v>41607</v>
      </c>
      <c r="H5658" t="s">
        <v>58</v>
      </c>
      <c r="I5658" t="s">
        <v>36</v>
      </c>
      <c r="J5658">
        <v>2.5000000000000001E-2</v>
      </c>
      <c r="K5658">
        <v>2</v>
      </c>
      <c r="L5658" s="13">
        <f>VLOOKUP(I5658,FormProductsTable[],2,0)*(1-FormTransactionsTable[[#This Row],[Discount]])</f>
        <v>24.375</v>
      </c>
      <c r="M5658" s="14" t="str">
        <f>VLOOKUP(H5658,FormSalesRepTable[],2,0)</f>
        <v>East</v>
      </c>
      <c r="N5658" s="13">
        <f t="shared" si="90"/>
        <v>48.75</v>
      </c>
    </row>
    <row r="5659" spans="7:14" x14ac:dyDescent="0.25">
      <c r="G5659" s="3">
        <v>41971</v>
      </c>
      <c r="H5659" t="s">
        <v>63</v>
      </c>
      <c r="I5659" t="s">
        <v>7</v>
      </c>
      <c r="J5659">
        <v>0</v>
      </c>
      <c r="K5659">
        <v>3</v>
      </c>
      <c r="L5659" s="13">
        <f>VLOOKUP(I5659,FormProductsTable[],2,0)*(1-FormTransactionsTable[[#This Row],[Discount]])</f>
        <v>21</v>
      </c>
      <c r="M5659" s="14" t="str">
        <f>VLOOKUP(H5659,FormSalesRepTable[],2,0)</f>
        <v>MidWest</v>
      </c>
      <c r="N5659" s="13">
        <f t="shared" si="90"/>
        <v>63</v>
      </c>
    </row>
    <row r="5660" spans="7:14" x14ac:dyDescent="0.25">
      <c r="G5660" s="3">
        <v>41590</v>
      </c>
      <c r="H5660" t="s">
        <v>23</v>
      </c>
      <c r="I5660" t="s">
        <v>41</v>
      </c>
      <c r="J5660">
        <v>1.4999999999999999E-2</v>
      </c>
      <c r="K5660">
        <v>1</v>
      </c>
      <c r="L5660" s="13">
        <f>VLOOKUP(I5660,FormProductsTable[],2,0)*(1-FormTransactionsTable[[#This Row],[Discount]])</f>
        <v>18.715</v>
      </c>
      <c r="M5660" s="14" t="str">
        <f>VLOOKUP(H5660,FormSalesRepTable[],2,0)</f>
        <v>MidWest</v>
      </c>
      <c r="N5660" s="13">
        <f t="shared" si="90"/>
        <v>18.72</v>
      </c>
    </row>
    <row r="5661" spans="7:14" x14ac:dyDescent="0.25">
      <c r="G5661" s="3">
        <v>42004</v>
      </c>
      <c r="H5661" t="s">
        <v>63</v>
      </c>
      <c r="I5661" t="s">
        <v>33</v>
      </c>
      <c r="J5661">
        <v>2.5000000000000001E-2</v>
      </c>
      <c r="K5661">
        <v>3</v>
      </c>
      <c r="L5661" s="13">
        <f>VLOOKUP(I5661,FormProductsTable[],2,0)*(1-FormTransactionsTable[[#This Row],[Discount]])</f>
        <v>22.912499999999998</v>
      </c>
      <c r="M5661" s="14" t="str">
        <f>VLOOKUP(H5661,FormSalesRepTable[],2,0)</f>
        <v>MidWest</v>
      </c>
      <c r="N5661" s="13">
        <f t="shared" si="90"/>
        <v>68.739999999999995</v>
      </c>
    </row>
    <row r="5662" spans="7:14" x14ac:dyDescent="0.25">
      <c r="G5662" s="3">
        <v>41677</v>
      </c>
      <c r="H5662" t="s">
        <v>22</v>
      </c>
      <c r="I5662" t="s">
        <v>21</v>
      </c>
      <c r="J5662">
        <v>2.5000000000000001E-2</v>
      </c>
      <c r="K5662">
        <v>1</v>
      </c>
      <c r="L5662" s="13">
        <f>VLOOKUP(I5662,FormProductsTable[],2,0)*(1-FormTransactionsTable[[#This Row],[Discount]])</f>
        <v>24.375</v>
      </c>
      <c r="M5662" s="14" t="str">
        <f>VLOOKUP(H5662,FormSalesRepTable[],2,0)</f>
        <v>East</v>
      </c>
      <c r="N5662" s="13">
        <f t="shared" si="90"/>
        <v>24.38</v>
      </c>
    </row>
    <row r="5663" spans="7:14" x14ac:dyDescent="0.25">
      <c r="G5663" s="3">
        <v>41390</v>
      </c>
      <c r="H5663" t="s">
        <v>68</v>
      </c>
      <c r="I5663" t="s">
        <v>17</v>
      </c>
      <c r="J5663">
        <v>0</v>
      </c>
      <c r="K5663">
        <v>3</v>
      </c>
      <c r="L5663" s="13">
        <f>VLOOKUP(I5663,FormProductsTable[],2,0)*(1-FormTransactionsTable[[#This Row],[Discount]])</f>
        <v>22.95</v>
      </c>
      <c r="M5663" s="14" t="str">
        <f>VLOOKUP(H5663,FormSalesRepTable[],2,0)</f>
        <v>MidWest</v>
      </c>
      <c r="N5663" s="13">
        <f t="shared" si="90"/>
        <v>68.849999999999994</v>
      </c>
    </row>
    <row r="5664" spans="7:14" x14ac:dyDescent="0.25">
      <c r="G5664" s="3">
        <v>41414</v>
      </c>
      <c r="H5664" t="s">
        <v>45</v>
      </c>
      <c r="I5664" t="s">
        <v>17</v>
      </c>
      <c r="J5664">
        <v>1.4999999999999999E-2</v>
      </c>
      <c r="K5664">
        <v>2</v>
      </c>
      <c r="L5664" s="13">
        <f>VLOOKUP(I5664,FormProductsTable[],2,0)*(1-FormTransactionsTable[[#This Row],[Discount]])</f>
        <v>22.60575</v>
      </c>
      <c r="M5664" s="14" t="str">
        <f>VLOOKUP(H5664,FormSalesRepTable[],2,0)</f>
        <v>MidWest</v>
      </c>
      <c r="N5664" s="13">
        <f t="shared" si="90"/>
        <v>45.21</v>
      </c>
    </row>
    <row r="5665" spans="7:14" x14ac:dyDescent="0.25">
      <c r="G5665" s="3">
        <v>41654</v>
      </c>
      <c r="H5665" t="s">
        <v>80</v>
      </c>
      <c r="I5665" t="s">
        <v>12</v>
      </c>
      <c r="J5665">
        <v>0</v>
      </c>
      <c r="K5665">
        <v>1</v>
      </c>
      <c r="L5665" s="13">
        <f>VLOOKUP(I5665,FormProductsTable[],2,0)*(1-FormTransactionsTable[[#This Row],[Discount]])</f>
        <v>22.95</v>
      </c>
      <c r="M5665" s="14" t="str">
        <f>VLOOKUP(H5665,FormSalesRepTable[],2,0)</f>
        <v>East</v>
      </c>
      <c r="N5665" s="13">
        <f t="shared" si="90"/>
        <v>22.95</v>
      </c>
    </row>
    <row r="5666" spans="7:14" x14ac:dyDescent="0.25">
      <c r="G5666" s="3">
        <v>41805</v>
      </c>
      <c r="H5666" t="s">
        <v>20</v>
      </c>
      <c r="I5666" t="s">
        <v>12</v>
      </c>
      <c r="J5666">
        <v>0</v>
      </c>
      <c r="K5666">
        <v>5</v>
      </c>
      <c r="L5666" s="13">
        <f>VLOOKUP(I5666,FormProductsTable[],2,0)*(1-FormTransactionsTable[[#This Row],[Discount]])</f>
        <v>22.95</v>
      </c>
      <c r="M5666" s="14" t="str">
        <f>VLOOKUP(H5666,FormSalesRepTable[],2,0)</f>
        <v>West</v>
      </c>
      <c r="N5666" s="13">
        <f t="shared" si="90"/>
        <v>114.75</v>
      </c>
    </row>
    <row r="5667" spans="7:14" x14ac:dyDescent="0.25">
      <c r="G5667" s="3">
        <v>41720</v>
      </c>
      <c r="H5667" t="s">
        <v>80</v>
      </c>
      <c r="I5667" t="s">
        <v>36</v>
      </c>
      <c r="J5667">
        <v>0.02</v>
      </c>
      <c r="K5667">
        <v>2</v>
      </c>
      <c r="L5667" s="13">
        <f>VLOOKUP(I5667,FormProductsTable[],2,0)*(1-FormTransactionsTable[[#This Row],[Discount]])</f>
        <v>24.5</v>
      </c>
      <c r="M5667" s="14" t="str">
        <f>VLOOKUP(H5667,FormSalesRepTable[],2,0)</f>
        <v>East</v>
      </c>
      <c r="N5667" s="13">
        <f t="shared" si="90"/>
        <v>49</v>
      </c>
    </row>
    <row r="5668" spans="7:14" x14ac:dyDescent="0.25">
      <c r="G5668" s="3">
        <v>41372</v>
      </c>
      <c r="H5668" t="s">
        <v>73</v>
      </c>
      <c r="I5668" t="s">
        <v>30</v>
      </c>
      <c r="J5668">
        <v>1.4999999999999999E-2</v>
      </c>
      <c r="K5668">
        <v>3</v>
      </c>
      <c r="L5668" s="13">
        <f>VLOOKUP(I5668,FormProductsTable[],2,0)*(1-FormTransactionsTable[[#This Row],[Discount]])</f>
        <v>29.55</v>
      </c>
      <c r="M5668" s="14" t="str">
        <f>VLOOKUP(H5668,FormSalesRepTable[],2,0)</f>
        <v>MidWest</v>
      </c>
      <c r="N5668" s="13">
        <f t="shared" si="90"/>
        <v>88.65</v>
      </c>
    </row>
    <row r="5669" spans="7:14" x14ac:dyDescent="0.25">
      <c r="G5669" s="3">
        <v>41969</v>
      </c>
      <c r="H5669" t="s">
        <v>78</v>
      </c>
      <c r="I5669" t="s">
        <v>11</v>
      </c>
      <c r="J5669">
        <v>0</v>
      </c>
      <c r="K5669">
        <v>16</v>
      </c>
      <c r="L5669" s="13">
        <f>VLOOKUP(I5669,FormProductsTable[],2,0)*(1-FormTransactionsTable[[#This Row],[Discount]])</f>
        <v>79.95</v>
      </c>
      <c r="M5669" s="14" t="str">
        <f>VLOOKUP(H5669,FormSalesRepTable[],2,0)</f>
        <v>South</v>
      </c>
      <c r="N5669" s="13">
        <f t="shared" si="90"/>
        <v>1279.2</v>
      </c>
    </row>
    <row r="5670" spans="7:14" x14ac:dyDescent="0.25">
      <c r="G5670" s="3">
        <v>41950</v>
      </c>
      <c r="H5670" t="s">
        <v>29</v>
      </c>
      <c r="I5670" t="s">
        <v>21</v>
      </c>
      <c r="J5670">
        <v>2.5000000000000001E-2</v>
      </c>
      <c r="K5670">
        <v>3</v>
      </c>
      <c r="L5670" s="13">
        <f>VLOOKUP(I5670,FormProductsTable[],2,0)*(1-FormTransactionsTable[[#This Row],[Discount]])</f>
        <v>24.375</v>
      </c>
      <c r="M5670" s="14" t="str">
        <f>VLOOKUP(H5670,FormSalesRepTable[],2,0)</f>
        <v>East</v>
      </c>
      <c r="N5670" s="13">
        <f t="shared" si="90"/>
        <v>73.13</v>
      </c>
    </row>
    <row r="5671" spans="7:14" x14ac:dyDescent="0.25">
      <c r="G5671" s="3">
        <v>41983</v>
      </c>
      <c r="H5671" t="s">
        <v>40</v>
      </c>
      <c r="I5671" t="s">
        <v>36</v>
      </c>
      <c r="J5671">
        <v>0.03</v>
      </c>
      <c r="K5671">
        <v>1</v>
      </c>
      <c r="L5671" s="13">
        <f>VLOOKUP(I5671,FormProductsTable[],2,0)*(1-FormTransactionsTable[[#This Row],[Discount]])</f>
        <v>24.25</v>
      </c>
      <c r="M5671" s="14" t="str">
        <f>VLOOKUP(H5671,FormSalesRepTable[],2,0)</f>
        <v>South</v>
      </c>
      <c r="N5671" s="13">
        <f t="shared" si="90"/>
        <v>24.25</v>
      </c>
    </row>
    <row r="5672" spans="7:14" x14ac:dyDescent="0.25">
      <c r="G5672" s="3">
        <v>41291</v>
      </c>
      <c r="H5672" t="s">
        <v>66</v>
      </c>
      <c r="I5672" t="s">
        <v>16</v>
      </c>
      <c r="J5672">
        <v>0</v>
      </c>
      <c r="K5672">
        <v>1</v>
      </c>
      <c r="L5672" s="13">
        <f>VLOOKUP(I5672,FormProductsTable[],2,0)*(1-FormTransactionsTable[[#This Row],[Discount]])</f>
        <v>19.95</v>
      </c>
      <c r="M5672" s="14" t="str">
        <f>VLOOKUP(H5672,FormSalesRepTable[],2,0)</f>
        <v>West</v>
      </c>
      <c r="N5672" s="13">
        <f t="shared" si="90"/>
        <v>19.95</v>
      </c>
    </row>
    <row r="5673" spans="7:14" x14ac:dyDescent="0.25">
      <c r="G5673" s="3">
        <v>41978</v>
      </c>
      <c r="H5673" t="s">
        <v>29</v>
      </c>
      <c r="I5673" t="s">
        <v>21</v>
      </c>
      <c r="J5673">
        <v>0.02</v>
      </c>
      <c r="K5673">
        <v>1</v>
      </c>
      <c r="L5673" s="13">
        <f>VLOOKUP(I5673,FormProductsTable[],2,0)*(1-FormTransactionsTable[[#This Row],[Discount]])</f>
        <v>24.5</v>
      </c>
      <c r="M5673" s="14" t="str">
        <f>VLOOKUP(H5673,FormSalesRepTable[],2,0)</f>
        <v>East</v>
      </c>
      <c r="N5673" s="13">
        <f t="shared" si="90"/>
        <v>24.5</v>
      </c>
    </row>
    <row r="5674" spans="7:14" x14ac:dyDescent="0.25">
      <c r="G5674" s="3">
        <v>41595</v>
      </c>
      <c r="H5674" t="s">
        <v>81</v>
      </c>
      <c r="I5674" t="s">
        <v>36</v>
      </c>
      <c r="J5674">
        <v>0</v>
      </c>
      <c r="K5674">
        <v>2</v>
      </c>
      <c r="L5674" s="13">
        <f>VLOOKUP(I5674,FormProductsTable[],2,0)*(1-FormTransactionsTable[[#This Row],[Discount]])</f>
        <v>25</v>
      </c>
      <c r="M5674" s="14" t="str">
        <f>VLOOKUP(H5674,FormSalesRepTable[],2,0)</f>
        <v>West</v>
      </c>
      <c r="N5674" s="13">
        <f t="shared" si="90"/>
        <v>50</v>
      </c>
    </row>
    <row r="5675" spans="7:14" x14ac:dyDescent="0.25">
      <c r="G5675" s="3">
        <v>41594</v>
      </c>
      <c r="H5675" t="s">
        <v>47</v>
      </c>
      <c r="I5675" t="s">
        <v>24</v>
      </c>
      <c r="J5675">
        <v>0.01</v>
      </c>
      <c r="K5675">
        <v>1</v>
      </c>
      <c r="L5675" s="13">
        <f>VLOOKUP(I5675,FormProductsTable[],2,0)*(1-FormTransactionsTable[[#This Row],[Discount]])</f>
        <v>33.659999999999997</v>
      </c>
      <c r="M5675" s="14" t="str">
        <f>VLOOKUP(H5675,FormSalesRepTable[],2,0)</f>
        <v>MidWest</v>
      </c>
      <c r="N5675" s="13">
        <f t="shared" si="90"/>
        <v>33.659999999999997</v>
      </c>
    </row>
    <row r="5676" spans="7:14" x14ac:dyDescent="0.25">
      <c r="G5676" s="3">
        <v>41606</v>
      </c>
      <c r="H5676" t="s">
        <v>88</v>
      </c>
      <c r="I5676" t="s">
        <v>17</v>
      </c>
      <c r="J5676">
        <v>0.01</v>
      </c>
      <c r="K5676">
        <v>3</v>
      </c>
      <c r="L5676" s="13">
        <f>VLOOKUP(I5676,FormProductsTable[],2,0)*(1-FormTransactionsTable[[#This Row],[Discount]])</f>
        <v>22.720499999999998</v>
      </c>
      <c r="M5676" s="14" t="str">
        <f>VLOOKUP(H5676,FormSalesRepTable[],2,0)</f>
        <v>West</v>
      </c>
      <c r="N5676" s="13">
        <f t="shared" si="90"/>
        <v>68.16</v>
      </c>
    </row>
    <row r="5677" spans="7:14" x14ac:dyDescent="0.25">
      <c r="G5677" s="3">
        <v>41954</v>
      </c>
      <c r="H5677" t="s">
        <v>52</v>
      </c>
      <c r="I5677" t="s">
        <v>16</v>
      </c>
      <c r="J5677">
        <v>0.01</v>
      </c>
      <c r="K5677">
        <v>2</v>
      </c>
      <c r="L5677" s="13">
        <f>VLOOKUP(I5677,FormProductsTable[],2,0)*(1-FormTransactionsTable[[#This Row],[Discount]])</f>
        <v>19.750499999999999</v>
      </c>
      <c r="M5677" s="14" t="str">
        <f>VLOOKUP(H5677,FormSalesRepTable[],2,0)</f>
        <v>West</v>
      </c>
      <c r="N5677" s="13">
        <f t="shared" si="90"/>
        <v>39.5</v>
      </c>
    </row>
    <row r="5678" spans="7:14" x14ac:dyDescent="0.25">
      <c r="G5678" s="3">
        <v>42004</v>
      </c>
      <c r="H5678" t="s">
        <v>43</v>
      </c>
      <c r="I5678" t="s">
        <v>36</v>
      </c>
      <c r="J5678">
        <v>2.5000000000000001E-2</v>
      </c>
      <c r="K5678">
        <v>1</v>
      </c>
      <c r="L5678" s="13">
        <f>VLOOKUP(I5678,FormProductsTable[],2,0)*(1-FormTransactionsTable[[#This Row],[Discount]])</f>
        <v>24.375</v>
      </c>
      <c r="M5678" s="14" t="str">
        <f>VLOOKUP(H5678,FormSalesRepTable[],2,0)</f>
        <v>MidWest</v>
      </c>
      <c r="N5678" s="13">
        <f t="shared" si="90"/>
        <v>24.38</v>
      </c>
    </row>
    <row r="5679" spans="7:14" x14ac:dyDescent="0.25">
      <c r="G5679" s="3">
        <v>41945</v>
      </c>
      <c r="H5679" t="s">
        <v>52</v>
      </c>
      <c r="I5679" t="s">
        <v>11</v>
      </c>
      <c r="J5679">
        <v>0</v>
      </c>
      <c r="K5679">
        <v>1</v>
      </c>
      <c r="L5679" s="13">
        <f>VLOOKUP(I5679,FormProductsTable[],2,0)*(1-FormTransactionsTable[[#This Row],[Discount]])</f>
        <v>79.95</v>
      </c>
      <c r="M5679" s="14" t="str">
        <f>VLOOKUP(H5679,FormSalesRepTable[],2,0)</f>
        <v>West</v>
      </c>
      <c r="N5679" s="13">
        <f t="shared" si="90"/>
        <v>79.95</v>
      </c>
    </row>
    <row r="5680" spans="7:14" x14ac:dyDescent="0.25">
      <c r="G5680" s="3">
        <v>41632</v>
      </c>
      <c r="H5680" t="s">
        <v>29</v>
      </c>
      <c r="I5680" t="s">
        <v>7</v>
      </c>
      <c r="J5680">
        <v>0</v>
      </c>
      <c r="K5680">
        <v>3</v>
      </c>
      <c r="L5680" s="13">
        <f>VLOOKUP(I5680,FormProductsTable[],2,0)*(1-FormTransactionsTable[[#This Row],[Discount]])</f>
        <v>21</v>
      </c>
      <c r="M5680" s="14" t="str">
        <f>VLOOKUP(H5680,FormSalesRepTable[],2,0)</f>
        <v>East</v>
      </c>
      <c r="N5680" s="13">
        <f t="shared" si="90"/>
        <v>63</v>
      </c>
    </row>
    <row r="5681" spans="7:14" x14ac:dyDescent="0.25">
      <c r="G5681" s="3">
        <v>42001</v>
      </c>
      <c r="H5681" t="s">
        <v>10</v>
      </c>
      <c r="I5681" t="s">
        <v>21</v>
      </c>
      <c r="J5681">
        <v>2.5000000000000001E-2</v>
      </c>
      <c r="K5681">
        <v>2</v>
      </c>
      <c r="L5681" s="13">
        <f>VLOOKUP(I5681,FormProductsTable[],2,0)*(1-FormTransactionsTable[[#This Row],[Discount]])</f>
        <v>24.375</v>
      </c>
      <c r="M5681" s="14" t="str">
        <f>VLOOKUP(H5681,FormSalesRepTable[],2,0)</f>
        <v>West</v>
      </c>
      <c r="N5681" s="13">
        <f t="shared" si="90"/>
        <v>48.75</v>
      </c>
    </row>
    <row r="5682" spans="7:14" x14ac:dyDescent="0.25">
      <c r="G5682" s="3">
        <v>41326</v>
      </c>
      <c r="H5682" t="s">
        <v>57</v>
      </c>
      <c r="I5682" t="s">
        <v>12</v>
      </c>
      <c r="J5682">
        <v>0</v>
      </c>
      <c r="K5682">
        <v>1</v>
      </c>
      <c r="L5682" s="13">
        <f>VLOOKUP(I5682,FormProductsTable[],2,0)*(1-FormTransactionsTable[[#This Row],[Discount]])</f>
        <v>22.95</v>
      </c>
      <c r="M5682" s="14" t="str">
        <f>VLOOKUP(H5682,FormSalesRepTable[],2,0)</f>
        <v>East</v>
      </c>
      <c r="N5682" s="13">
        <f t="shared" si="90"/>
        <v>22.95</v>
      </c>
    </row>
    <row r="5683" spans="7:14" x14ac:dyDescent="0.25">
      <c r="G5683" s="3">
        <v>42003</v>
      </c>
      <c r="H5683" t="s">
        <v>29</v>
      </c>
      <c r="I5683" t="s">
        <v>36</v>
      </c>
      <c r="J5683">
        <v>0</v>
      </c>
      <c r="K5683">
        <v>19</v>
      </c>
      <c r="L5683" s="13">
        <f>VLOOKUP(I5683,FormProductsTable[],2,0)*(1-FormTransactionsTable[[#This Row],[Discount]])</f>
        <v>25</v>
      </c>
      <c r="M5683" s="14" t="str">
        <f>VLOOKUP(H5683,FormSalesRepTable[],2,0)</f>
        <v>East</v>
      </c>
      <c r="N5683" s="13">
        <f t="shared" si="90"/>
        <v>475</v>
      </c>
    </row>
    <row r="5684" spans="7:14" x14ac:dyDescent="0.25">
      <c r="G5684" s="3">
        <v>41547</v>
      </c>
      <c r="H5684" t="s">
        <v>35</v>
      </c>
      <c r="I5684" t="s">
        <v>36</v>
      </c>
      <c r="J5684">
        <v>0</v>
      </c>
      <c r="K5684">
        <v>2</v>
      </c>
      <c r="L5684" s="13">
        <f>VLOOKUP(I5684,FormProductsTable[],2,0)*(1-FormTransactionsTable[[#This Row],[Discount]])</f>
        <v>25</v>
      </c>
      <c r="M5684" s="14" t="str">
        <f>VLOOKUP(H5684,FormSalesRepTable[],2,0)</f>
        <v>West</v>
      </c>
      <c r="N5684" s="13">
        <f t="shared" si="90"/>
        <v>50</v>
      </c>
    </row>
    <row r="5685" spans="7:14" x14ac:dyDescent="0.25">
      <c r="G5685" s="3">
        <v>41604</v>
      </c>
      <c r="H5685" t="s">
        <v>49</v>
      </c>
      <c r="I5685" t="s">
        <v>33</v>
      </c>
      <c r="J5685">
        <v>0</v>
      </c>
      <c r="K5685">
        <v>2</v>
      </c>
      <c r="L5685" s="13">
        <f>VLOOKUP(I5685,FormProductsTable[],2,0)*(1-FormTransactionsTable[[#This Row],[Discount]])</f>
        <v>23.5</v>
      </c>
      <c r="M5685" s="14" t="str">
        <f>VLOOKUP(H5685,FormSalesRepTable[],2,0)</f>
        <v>MidWest</v>
      </c>
      <c r="N5685" s="13">
        <f t="shared" si="90"/>
        <v>47</v>
      </c>
    </row>
    <row r="5686" spans="7:14" x14ac:dyDescent="0.25">
      <c r="G5686" s="3">
        <v>41468</v>
      </c>
      <c r="H5686" t="s">
        <v>23</v>
      </c>
      <c r="I5686" t="s">
        <v>16</v>
      </c>
      <c r="J5686">
        <v>0.02</v>
      </c>
      <c r="K5686">
        <v>1</v>
      </c>
      <c r="L5686" s="13">
        <f>VLOOKUP(I5686,FormProductsTable[],2,0)*(1-FormTransactionsTable[[#This Row],[Discount]])</f>
        <v>19.550999999999998</v>
      </c>
      <c r="M5686" s="14" t="str">
        <f>VLOOKUP(H5686,FormSalesRepTable[],2,0)</f>
        <v>MidWest</v>
      </c>
      <c r="N5686" s="13">
        <f t="shared" si="90"/>
        <v>19.55</v>
      </c>
    </row>
    <row r="5687" spans="7:14" x14ac:dyDescent="0.25">
      <c r="G5687" s="3">
        <v>41842</v>
      </c>
      <c r="H5687" t="s">
        <v>94</v>
      </c>
      <c r="I5687" t="s">
        <v>11</v>
      </c>
      <c r="J5687">
        <v>1.4999999999999999E-2</v>
      </c>
      <c r="K5687">
        <v>3</v>
      </c>
      <c r="L5687" s="13">
        <f>VLOOKUP(I5687,FormProductsTable[],2,0)*(1-FormTransactionsTable[[#This Row],[Discount]])</f>
        <v>78.750749999999996</v>
      </c>
      <c r="M5687" s="14" t="str">
        <f>VLOOKUP(H5687,FormSalesRepTable[],2,0)</f>
        <v>South</v>
      </c>
      <c r="N5687" s="13">
        <f t="shared" si="90"/>
        <v>236.25</v>
      </c>
    </row>
    <row r="5688" spans="7:14" x14ac:dyDescent="0.25">
      <c r="G5688" s="3">
        <v>42002</v>
      </c>
      <c r="H5688" t="s">
        <v>48</v>
      </c>
      <c r="I5688" t="s">
        <v>17</v>
      </c>
      <c r="J5688">
        <v>0.03</v>
      </c>
      <c r="K5688">
        <v>1</v>
      </c>
      <c r="L5688" s="13">
        <f>VLOOKUP(I5688,FormProductsTable[],2,0)*(1-FormTransactionsTable[[#This Row],[Discount]])</f>
        <v>22.261499999999998</v>
      </c>
      <c r="M5688" s="14" t="str">
        <f>VLOOKUP(H5688,FormSalesRepTable[],2,0)</f>
        <v>West</v>
      </c>
      <c r="N5688" s="13">
        <f t="shared" si="90"/>
        <v>22.26</v>
      </c>
    </row>
    <row r="5689" spans="7:14" x14ac:dyDescent="0.25">
      <c r="G5689" s="3">
        <v>41738</v>
      </c>
      <c r="H5689" t="s">
        <v>56</v>
      </c>
      <c r="I5689" t="s">
        <v>7</v>
      </c>
      <c r="J5689">
        <v>0.02</v>
      </c>
      <c r="K5689">
        <v>3</v>
      </c>
      <c r="L5689" s="13">
        <f>VLOOKUP(I5689,FormProductsTable[],2,0)*(1-FormTransactionsTable[[#This Row],[Discount]])</f>
        <v>20.58</v>
      </c>
      <c r="M5689" s="14" t="str">
        <f>VLOOKUP(H5689,FormSalesRepTable[],2,0)</f>
        <v>South</v>
      </c>
      <c r="N5689" s="13">
        <f t="shared" si="90"/>
        <v>61.74</v>
      </c>
    </row>
    <row r="5690" spans="7:14" x14ac:dyDescent="0.25">
      <c r="G5690" s="3">
        <v>41604</v>
      </c>
      <c r="H5690" t="s">
        <v>40</v>
      </c>
      <c r="I5690" t="s">
        <v>17</v>
      </c>
      <c r="J5690">
        <v>0</v>
      </c>
      <c r="K5690">
        <v>3</v>
      </c>
      <c r="L5690" s="13">
        <f>VLOOKUP(I5690,FormProductsTable[],2,0)*(1-FormTransactionsTable[[#This Row],[Discount]])</f>
        <v>22.95</v>
      </c>
      <c r="M5690" s="14" t="str">
        <f>VLOOKUP(H5690,FormSalesRepTable[],2,0)</f>
        <v>South</v>
      </c>
      <c r="N5690" s="13">
        <f t="shared" si="90"/>
        <v>68.849999999999994</v>
      </c>
    </row>
    <row r="5691" spans="7:14" x14ac:dyDescent="0.25">
      <c r="G5691" s="3">
        <v>41994</v>
      </c>
      <c r="H5691" t="s">
        <v>89</v>
      </c>
      <c r="I5691" t="s">
        <v>27</v>
      </c>
      <c r="J5691">
        <v>0.02</v>
      </c>
      <c r="K5691">
        <v>2</v>
      </c>
      <c r="L5691" s="13">
        <f>VLOOKUP(I5691,FormProductsTable[],2,0)*(1-FormTransactionsTable[[#This Row],[Discount]])</f>
        <v>26.95</v>
      </c>
      <c r="M5691" s="14" t="str">
        <f>VLOOKUP(H5691,FormSalesRepTable[],2,0)</f>
        <v>West</v>
      </c>
      <c r="N5691" s="13">
        <f t="shared" si="90"/>
        <v>53.9</v>
      </c>
    </row>
    <row r="5692" spans="7:14" x14ac:dyDescent="0.25">
      <c r="G5692" s="3">
        <v>41961</v>
      </c>
      <c r="H5692" t="s">
        <v>46</v>
      </c>
      <c r="I5692" t="s">
        <v>16</v>
      </c>
      <c r="J5692">
        <v>0</v>
      </c>
      <c r="K5692">
        <v>3</v>
      </c>
      <c r="L5692" s="13">
        <f>VLOOKUP(I5692,FormProductsTable[],2,0)*(1-FormTransactionsTable[[#This Row],[Discount]])</f>
        <v>19.95</v>
      </c>
      <c r="M5692" s="14" t="str">
        <f>VLOOKUP(H5692,FormSalesRepTable[],2,0)</f>
        <v>South</v>
      </c>
      <c r="N5692" s="13">
        <f t="shared" si="90"/>
        <v>59.85</v>
      </c>
    </row>
    <row r="5693" spans="7:14" x14ac:dyDescent="0.25">
      <c r="G5693" s="3">
        <v>41598</v>
      </c>
      <c r="H5693" t="s">
        <v>54</v>
      </c>
      <c r="I5693" t="s">
        <v>36</v>
      </c>
      <c r="J5693">
        <v>0</v>
      </c>
      <c r="K5693">
        <v>2</v>
      </c>
      <c r="L5693" s="13">
        <f>VLOOKUP(I5693,FormProductsTable[],2,0)*(1-FormTransactionsTable[[#This Row],[Discount]])</f>
        <v>25</v>
      </c>
      <c r="M5693" s="14" t="str">
        <f>VLOOKUP(H5693,FormSalesRepTable[],2,0)</f>
        <v>South</v>
      </c>
      <c r="N5693" s="13">
        <f t="shared" si="90"/>
        <v>50</v>
      </c>
    </row>
    <row r="5694" spans="7:14" x14ac:dyDescent="0.25">
      <c r="G5694" s="3">
        <v>41867</v>
      </c>
      <c r="H5694" t="s">
        <v>40</v>
      </c>
      <c r="I5694" t="s">
        <v>33</v>
      </c>
      <c r="J5694">
        <v>0.01</v>
      </c>
      <c r="K5694">
        <v>3</v>
      </c>
      <c r="L5694" s="13">
        <f>VLOOKUP(I5694,FormProductsTable[],2,0)*(1-FormTransactionsTable[[#This Row],[Discount]])</f>
        <v>23.265000000000001</v>
      </c>
      <c r="M5694" s="14" t="str">
        <f>VLOOKUP(H5694,FormSalesRepTable[],2,0)</f>
        <v>South</v>
      </c>
      <c r="N5694" s="13">
        <f t="shared" si="90"/>
        <v>69.8</v>
      </c>
    </row>
    <row r="5695" spans="7:14" x14ac:dyDescent="0.25">
      <c r="G5695" s="3">
        <v>41725</v>
      </c>
      <c r="H5695" t="s">
        <v>89</v>
      </c>
      <c r="I5695" t="s">
        <v>36</v>
      </c>
      <c r="J5695">
        <v>0</v>
      </c>
      <c r="K5695">
        <v>3</v>
      </c>
      <c r="L5695" s="13">
        <f>VLOOKUP(I5695,FormProductsTable[],2,0)*(1-FormTransactionsTable[[#This Row],[Discount]])</f>
        <v>25</v>
      </c>
      <c r="M5695" s="14" t="str">
        <f>VLOOKUP(H5695,FormSalesRepTable[],2,0)</f>
        <v>West</v>
      </c>
      <c r="N5695" s="13">
        <f t="shared" si="90"/>
        <v>75</v>
      </c>
    </row>
    <row r="5696" spans="7:14" x14ac:dyDescent="0.25">
      <c r="G5696" s="3">
        <v>41946</v>
      </c>
      <c r="H5696" t="s">
        <v>42</v>
      </c>
      <c r="I5696" t="s">
        <v>24</v>
      </c>
      <c r="J5696">
        <v>0.02</v>
      </c>
      <c r="K5696">
        <v>2</v>
      </c>
      <c r="L5696" s="13">
        <f>VLOOKUP(I5696,FormProductsTable[],2,0)*(1-FormTransactionsTable[[#This Row],[Discount]])</f>
        <v>33.32</v>
      </c>
      <c r="M5696" s="14" t="str">
        <f>VLOOKUP(H5696,FormSalesRepTable[],2,0)</f>
        <v>MidWest</v>
      </c>
      <c r="N5696" s="13">
        <f t="shared" si="90"/>
        <v>66.64</v>
      </c>
    </row>
    <row r="5697" spans="7:14" x14ac:dyDescent="0.25">
      <c r="G5697" s="3">
        <v>41613</v>
      </c>
      <c r="H5697" t="s">
        <v>94</v>
      </c>
      <c r="I5697" t="s">
        <v>27</v>
      </c>
      <c r="J5697">
        <v>0</v>
      </c>
      <c r="K5697">
        <v>1</v>
      </c>
      <c r="L5697" s="13">
        <f>VLOOKUP(I5697,FormProductsTable[],2,0)*(1-FormTransactionsTable[[#This Row],[Discount]])</f>
        <v>27.5</v>
      </c>
      <c r="M5697" s="14" t="str">
        <f>VLOOKUP(H5697,FormSalesRepTable[],2,0)</f>
        <v>South</v>
      </c>
      <c r="N5697" s="13">
        <f t="shared" si="90"/>
        <v>27.5</v>
      </c>
    </row>
    <row r="5698" spans="7:14" x14ac:dyDescent="0.25">
      <c r="G5698" s="3">
        <v>42004</v>
      </c>
      <c r="H5698" t="s">
        <v>45</v>
      </c>
      <c r="I5698" t="s">
        <v>16</v>
      </c>
      <c r="J5698">
        <v>0</v>
      </c>
      <c r="K5698">
        <v>3</v>
      </c>
      <c r="L5698" s="13">
        <f>VLOOKUP(I5698,FormProductsTable[],2,0)*(1-FormTransactionsTable[[#This Row],[Discount]])</f>
        <v>19.95</v>
      </c>
      <c r="M5698" s="14" t="str">
        <f>VLOOKUP(H5698,FormSalesRepTable[],2,0)</f>
        <v>MidWest</v>
      </c>
      <c r="N5698" s="13">
        <f t="shared" si="90"/>
        <v>59.85</v>
      </c>
    </row>
    <row r="5699" spans="7:14" x14ac:dyDescent="0.25">
      <c r="G5699" s="3">
        <v>41630</v>
      </c>
      <c r="H5699" t="s">
        <v>93</v>
      </c>
      <c r="I5699" t="s">
        <v>41</v>
      </c>
      <c r="J5699">
        <v>0</v>
      </c>
      <c r="K5699">
        <v>2</v>
      </c>
      <c r="L5699" s="13">
        <f>VLOOKUP(I5699,FormProductsTable[],2,0)*(1-FormTransactionsTable[[#This Row],[Discount]])</f>
        <v>19</v>
      </c>
      <c r="M5699" s="14" t="str">
        <f>VLOOKUP(H5699,FormSalesRepTable[],2,0)</f>
        <v>MidWest</v>
      </c>
      <c r="N5699" s="13">
        <f t="shared" ref="N5699:N5762" si="91">ROUND(L5699*K5699,2)</f>
        <v>38</v>
      </c>
    </row>
    <row r="5700" spans="7:14" x14ac:dyDescent="0.25">
      <c r="G5700" s="3">
        <v>41617</v>
      </c>
      <c r="H5700" t="s">
        <v>70</v>
      </c>
      <c r="I5700" t="s">
        <v>30</v>
      </c>
      <c r="J5700">
        <v>0.01</v>
      </c>
      <c r="K5700">
        <v>2</v>
      </c>
      <c r="L5700" s="13">
        <f>VLOOKUP(I5700,FormProductsTable[],2,0)*(1-FormTransactionsTable[[#This Row],[Discount]])</f>
        <v>29.7</v>
      </c>
      <c r="M5700" s="14" t="str">
        <f>VLOOKUP(H5700,FormSalesRepTable[],2,0)</f>
        <v>MidWest</v>
      </c>
      <c r="N5700" s="13">
        <f t="shared" si="91"/>
        <v>59.4</v>
      </c>
    </row>
    <row r="5701" spans="7:14" x14ac:dyDescent="0.25">
      <c r="G5701" s="3">
        <v>41949</v>
      </c>
      <c r="H5701" t="s">
        <v>50</v>
      </c>
      <c r="I5701" t="s">
        <v>30</v>
      </c>
      <c r="J5701">
        <v>0</v>
      </c>
      <c r="K5701">
        <v>2</v>
      </c>
      <c r="L5701" s="13">
        <f>VLOOKUP(I5701,FormProductsTable[],2,0)*(1-FormTransactionsTable[[#This Row],[Discount]])</f>
        <v>30</v>
      </c>
      <c r="M5701" s="14" t="str">
        <f>VLOOKUP(H5701,FormSalesRepTable[],2,0)</f>
        <v>West</v>
      </c>
      <c r="N5701" s="13">
        <f t="shared" si="91"/>
        <v>60</v>
      </c>
    </row>
    <row r="5702" spans="7:14" x14ac:dyDescent="0.25">
      <c r="G5702" s="3">
        <v>41968</v>
      </c>
      <c r="H5702" t="s">
        <v>84</v>
      </c>
      <c r="I5702" t="s">
        <v>17</v>
      </c>
      <c r="J5702">
        <v>0</v>
      </c>
      <c r="K5702">
        <v>1</v>
      </c>
      <c r="L5702" s="13">
        <f>VLOOKUP(I5702,FormProductsTable[],2,0)*(1-FormTransactionsTable[[#This Row],[Discount]])</f>
        <v>22.95</v>
      </c>
      <c r="M5702" s="14" t="str">
        <f>VLOOKUP(H5702,FormSalesRepTable[],2,0)</f>
        <v>West</v>
      </c>
      <c r="N5702" s="13">
        <f t="shared" si="91"/>
        <v>22.95</v>
      </c>
    </row>
    <row r="5703" spans="7:14" x14ac:dyDescent="0.25">
      <c r="G5703" s="3">
        <v>41375</v>
      </c>
      <c r="H5703" t="s">
        <v>15</v>
      </c>
      <c r="I5703" t="s">
        <v>27</v>
      </c>
      <c r="J5703">
        <v>0</v>
      </c>
      <c r="K5703">
        <v>2</v>
      </c>
      <c r="L5703" s="13">
        <f>VLOOKUP(I5703,FormProductsTable[],2,0)*(1-FormTransactionsTable[[#This Row],[Discount]])</f>
        <v>27.5</v>
      </c>
      <c r="M5703" s="14" t="str">
        <f>VLOOKUP(H5703,FormSalesRepTable[],2,0)</f>
        <v>MidWest</v>
      </c>
      <c r="N5703" s="13">
        <f t="shared" si="91"/>
        <v>55</v>
      </c>
    </row>
    <row r="5704" spans="7:14" x14ac:dyDescent="0.25">
      <c r="G5704" s="3">
        <v>41507</v>
      </c>
      <c r="H5704" t="s">
        <v>87</v>
      </c>
      <c r="I5704" t="s">
        <v>12</v>
      </c>
      <c r="J5704">
        <v>0.03</v>
      </c>
      <c r="K5704">
        <v>2</v>
      </c>
      <c r="L5704" s="13">
        <f>VLOOKUP(I5704,FormProductsTable[],2,0)*(1-FormTransactionsTable[[#This Row],[Discount]])</f>
        <v>22.261499999999998</v>
      </c>
      <c r="M5704" s="14" t="str">
        <f>VLOOKUP(H5704,FormSalesRepTable[],2,0)</f>
        <v>MidWest</v>
      </c>
      <c r="N5704" s="13">
        <f t="shared" si="91"/>
        <v>44.52</v>
      </c>
    </row>
    <row r="5705" spans="7:14" x14ac:dyDescent="0.25">
      <c r="G5705" s="3">
        <v>41596</v>
      </c>
      <c r="H5705" t="s">
        <v>66</v>
      </c>
      <c r="I5705" t="s">
        <v>36</v>
      </c>
      <c r="J5705">
        <v>1.4999999999999999E-2</v>
      </c>
      <c r="K5705">
        <v>3</v>
      </c>
      <c r="L5705" s="13">
        <f>VLOOKUP(I5705,FormProductsTable[],2,0)*(1-FormTransactionsTable[[#This Row],[Discount]])</f>
        <v>24.625</v>
      </c>
      <c r="M5705" s="14" t="str">
        <f>VLOOKUP(H5705,FormSalesRepTable[],2,0)</f>
        <v>West</v>
      </c>
      <c r="N5705" s="13">
        <f t="shared" si="91"/>
        <v>73.88</v>
      </c>
    </row>
    <row r="5706" spans="7:14" x14ac:dyDescent="0.25">
      <c r="G5706" s="3">
        <v>41993</v>
      </c>
      <c r="H5706" t="s">
        <v>84</v>
      </c>
      <c r="I5706" t="s">
        <v>33</v>
      </c>
      <c r="J5706">
        <v>0</v>
      </c>
      <c r="K5706">
        <v>22</v>
      </c>
      <c r="L5706" s="13">
        <f>VLOOKUP(I5706,FormProductsTable[],2,0)*(1-FormTransactionsTable[[#This Row],[Discount]])</f>
        <v>23.5</v>
      </c>
      <c r="M5706" s="14" t="str">
        <f>VLOOKUP(H5706,FormSalesRepTable[],2,0)</f>
        <v>West</v>
      </c>
      <c r="N5706" s="13">
        <f t="shared" si="91"/>
        <v>517</v>
      </c>
    </row>
    <row r="5707" spans="7:14" x14ac:dyDescent="0.25">
      <c r="G5707" s="3">
        <v>41952</v>
      </c>
      <c r="H5707" t="s">
        <v>53</v>
      </c>
      <c r="I5707" t="s">
        <v>24</v>
      </c>
      <c r="J5707">
        <v>0</v>
      </c>
      <c r="K5707">
        <v>2</v>
      </c>
      <c r="L5707" s="13">
        <f>VLOOKUP(I5707,FormProductsTable[],2,0)*(1-FormTransactionsTable[[#This Row],[Discount]])</f>
        <v>34</v>
      </c>
      <c r="M5707" s="14" t="str">
        <f>VLOOKUP(H5707,FormSalesRepTable[],2,0)</f>
        <v>East</v>
      </c>
      <c r="N5707" s="13">
        <f t="shared" si="91"/>
        <v>68</v>
      </c>
    </row>
    <row r="5708" spans="7:14" x14ac:dyDescent="0.25">
      <c r="G5708" s="3">
        <v>41316</v>
      </c>
      <c r="H5708" t="s">
        <v>92</v>
      </c>
      <c r="I5708" t="s">
        <v>21</v>
      </c>
      <c r="J5708">
        <v>2.5000000000000001E-2</v>
      </c>
      <c r="K5708">
        <v>3</v>
      </c>
      <c r="L5708" s="13">
        <f>VLOOKUP(I5708,FormProductsTable[],2,0)*(1-FormTransactionsTable[[#This Row],[Discount]])</f>
        <v>24.375</v>
      </c>
      <c r="M5708" s="14" t="str">
        <f>VLOOKUP(H5708,FormSalesRepTable[],2,0)</f>
        <v>MidWest</v>
      </c>
      <c r="N5708" s="13">
        <f t="shared" si="91"/>
        <v>73.13</v>
      </c>
    </row>
    <row r="5709" spans="7:14" x14ac:dyDescent="0.25">
      <c r="G5709" s="3">
        <v>41354</v>
      </c>
      <c r="H5709" t="s">
        <v>45</v>
      </c>
      <c r="I5709" t="s">
        <v>30</v>
      </c>
      <c r="J5709">
        <v>0.02</v>
      </c>
      <c r="K5709">
        <v>1</v>
      </c>
      <c r="L5709" s="13">
        <f>VLOOKUP(I5709,FormProductsTable[],2,0)*(1-FormTransactionsTable[[#This Row],[Discount]])</f>
        <v>29.4</v>
      </c>
      <c r="M5709" s="14" t="str">
        <f>VLOOKUP(H5709,FormSalesRepTable[],2,0)</f>
        <v>MidWest</v>
      </c>
      <c r="N5709" s="13">
        <f t="shared" si="91"/>
        <v>29.4</v>
      </c>
    </row>
    <row r="5710" spans="7:14" x14ac:dyDescent="0.25">
      <c r="G5710" s="3">
        <v>41894</v>
      </c>
      <c r="H5710" t="s">
        <v>8</v>
      </c>
      <c r="I5710" t="s">
        <v>16</v>
      </c>
      <c r="J5710">
        <v>0.03</v>
      </c>
      <c r="K5710">
        <v>3</v>
      </c>
      <c r="L5710" s="13">
        <f>VLOOKUP(I5710,FormProductsTable[],2,0)*(1-FormTransactionsTable[[#This Row],[Discount]])</f>
        <v>19.351499999999998</v>
      </c>
      <c r="M5710" s="14" t="str">
        <f>VLOOKUP(H5710,FormSalesRepTable[],2,0)</f>
        <v>MidWest</v>
      </c>
      <c r="N5710" s="13">
        <f t="shared" si="91"/>
        <v>58.05</v>
      </c>
    </row>
    <row r="5711" spans="7:14" x14ac:dyDescent="0.25">
      <c r="G5711" s="3">
        <v>41619</v>
      </c>
      <c r="H5711" t="s">
        <v>73</v>
      </c>
      <c r="I5711" t="s">
        <v>24</v>
      </c>
      <c r="J5711">
        <v>0.03</v>
      </c>
      <c r="K5711">
        <v>2</v>
      </c>
      <c r="L5711" s="13">
        <f>VLOOKUP(I5711,FormProductsTable[],2,0)*(1-FormTransactionsTable[[#This Row],[Discount]])</f>
        <v>32.979999999999997</v>
      </c>
      <c r="M5711" s="14" t="str">
        <f>VLOOKUP(H5711,FormSalesRepTable[],2,0)</f>
        <v>MidWest</v>
      </c>
      <c r="N5711" s="13">
        <f t="shared" si="91"/>
        <v>65.959999999999994</v>
      </c>
    </row>
    <row r="5712" spans="7:14" x14ac:dyDescent="0.25">
      <c r="G5712" s="3">
        <v>41977</v>
      </c>
      <c r="H5712" t="s">
        <v>10</v>
      </c>
      <c r="I5712" t="s">
        <v>36</v>
      </c>
      <c r="J5712">
        <v>0</v>
      </c>
      <c r="K5712">
        <v>2</v>
      </c>
      <c r="L5712" s="13">
        <f>VLOOKUP(I5712,FormProductsTable[],2,0)*(1-FormTransactionsTable[[#This Row],[Discount]])</f>
        <v>25</v>
      </c>
      <c r="M5712" s="14" t="str">
        <f>VLOOKUP(H5712,FormSalesRepTable[],2,0)</f>
        <v>West</v>
      </c>
      <c r="N5712" s="13">
        <f t="shared" si="91"/>
        <v>50</v>
      </c>
    </row>
    <row r="5713" spans="7:14" x14ac:dyDescent="0.25">
      <c r="G5713" s="3">
        <v>41583</v>
      </c>
      <c r="H5713" t="s">
        <v>20</v>
      </c>
      <c r="I5713" t="s">
        <v>11</v>
      </c>
      <c r="J5713">
        <v>0.03</v>
      </c>
      <c r="K5713">
        <v>2</v>
      </c>
      <c r="L5713" s="13">
        <f>VLOOKUP(I5713,FormProductsTable[],2,0)*(1-FormTransactionsTable[[#This Row],[Discount]])</f>
        <v>77.551500000000004</v>
      </c>
      <c r="M5713" s="14" t="str">
        <f>VLOOKUP(H5713,FormSalesRepTable[],2,0)</f>
        <v>West</v>
      </c>
      <c r="N5713" s="13">
        <f t="shared" si="91"/>
        <v>155.1</v>
      </c>
    </row>
    <row r="5714" spans="7:14" x14ac:dyDescent="0.25">
      <c r="G5714" s="3">
        <v>41999</v>
      </c>
      <c r="H5714" t="s">
        <v>29</v>
      </c>
      <c r="I5714" t="s">
        <v>24</v>
      </c>
      <c r="J5714">
        <v>0.03</v>
      </c>
      <c r="K5714">
        <v>2</v>
      </c>
      <c r="L5714" s="13">
        <f>VLOOKUP(I5714,FormProductsTable[],2,0)*(1-FormTransactionsTable[[#This Row],[Discount]])</f>
        <v>32.979999999999997</v>
      </c>
      <c r="M5714" s="14" t="str">
        <f>VLOOKUP(H5714,FormSalesRepTable[],2,0)</f>
        <v>East</v>
      </c>
      <c r="N5714" s="13">
        <f t="shared" si="91"/>
        <v>65.959999999999994</v>
      </c>
    </row>
    <row r="5715" spans="7:14" x14ac:dyDescent="0.25">
      <c r="G5715" s="3">
        <v>41984</v>
      </c>
      <c r="H5715" t="s">
        <v>73</v>
      </c>
      <c r="I5715" t="s">
        <v>12</v>
      </c>
      <c r="J5715">
        <v>1.4999999999999999E-2</v>
      </c>
      <c r="K5715">
        <v>3</v>
      </c>
      <c r="L5715" s="13">
        <f>VLOOKUP(I5715,FormProductsTable[],2,0)*(1-FormTransactionsTable[[#This Row],[Discount]])</f>
        <v>22.60575</v>
      </c>
      <c r="M5715" s="14" t="str">
        <f>VLOOKUP(H5715,FormSalesRepTable[],2,0)</f>
        <v>MidWest</v>
      </c>
      <c r="N5715" s="13">
        <f t="shared" si="91"/>
        <v>67.819999999999993</v>
      </c>
    </row>
    <row r="5716" spans="7:14" x14ac:dyDescent="0.25">
      <c r="G5716" s="3">
        <v>41987</v>
      </c>
      <c r="H5716" t="s">
        <v>57</v>
      </c>
      <c r="I5716" t="s">
        <v>7</v>
      </c>
      <c r="J5716">
        <v>0</v>
      </c>
      <c r="K5716">
        <v>15</v>
      </c>
      <c r="L5716" s="13">
        <f>VLOOKUP(I5716,FormProductsTable[],2,0)*(1-FormTransactionsTable[[#This Row],[Discount]])</f>
        <v>21</v>
      </c>
      <c r="M5716" s="14" t="str">
        <f>VLOOKUP(H5716,FormSalesRepTable[],2,0)</f>
        <v>East</v>
      </c>
      <c r="N5716" s="13">
        <f t="shared" si="91"/>
        <v>315</v>
      </c>
    </row>
    <row r="5717" spans="7:14" x14ac:dyDescent="0.25">
      <c r="G5717" s="3">
        <v>41980</v>
      </c>
      <c r="H5717" t="s">
        <v>15</v>
      </c>
      <c r="I5717" t="s">
        <v>17</v>
      </c>
      <c r="J5717">
        <v>1.4999999999999999E-2</v>
      </c>
      <c r="K5717">
        <v>3</v>
      </c>
      <c r="L5717" s="13">
        <f>VLOOKUP(I5717,FormProductsTable[],2,0)*(1-FormTransactionsTable[[#This Row],[Discount]])</f>
        <v>22.60575</v>
      </c>
      <c r="M5717" s="14" t="str">
        <f>VLOOKUP(H5717,FormSalesRepTable[],2,0)</f>
        <v>MidWest</v>
      </c>
      <c r="N5717" s="13">
        <f t="shared" si="91"/>
        <v>67.819999999999993</v>
      </c>
    </row>
    <row r="5718" spans="7:14" x14ac:dyDescent="0.25">
      <c r="G5718" s="3">
        <v>41686</v>
      </c>
      <c r="H5718" t="s">
        <v>43</v>
      </c>
      <c r="I5718" t="s">
        <v>41</v>
      </c>
      <c r="J5718">
        <v>0.03</v>
      </c>
      <c r="K5718">
        <v>4</v>
      </c>
      <c r="L5718" s="13">
        <f>VLOOKUP(I5718,FormProductsTable[],2,0)*(1-FormTransactionsTable[[#This Row],[Discount]])</f>
        <v>18.43</v>
      </c>
      <c r="M5718" s="14" t="str">
        <f>VLOOKUP(H5718,FormSalesRepTable[],2,0)</f>
        <v>MidWest</v>
      </c>
      <c r="N5718" s="13">
        <f t="shared" si="91"/>
        <v>73.72</v>
      </c>
    </row>
    <row r="5719" spans="7:14" x14ac:dyDescent="0.25">
      <c r="G5719" s="3">
        <v>41591</v>
      </c>
      <c r="H5719" t="s">
        <v>59</v>
      </c>
      <c r="I5719" t="s">
        <v>21</v>
      </c>
      <c r="J5719">
        <v>0.02</v>
      </c>
      <c r="K5719">
        <v>1</v>
      </c>
      <c r="L5719" s="13">
        <f>VLOOKUP(I5719,FormProductsTable[],2,0)*(1-FormTransactionsTable[[#This Row],[Discount]])</f>
        <v>24.5</v>
      </c>
      <c r="M5719" s="14" t="str">
        <f>VLOOKUP(H5719,FormSalesRepTable[],2,0)</f>
        <v>South</v>
      </c>
      <c r="N5719" s="13">
        <f t="shared" si="91"/>
        <v>24.5</v>
      </c>
    </row>
    <row r="5720" spans="7:14" x14ac:dyDescent="0.25">
      <c r="G5720" s="3">
        <v>41999</v>
      </c>
      <c r="H5720" t="s">
        <v>73</v>
      </c>
      <c r="I5720" t="s">
        <v>7</v>
      </c>
      <c r="J5720">
        <v>0</v>
      </c>
      <c r="K5720">
        <v>1</v>
      </c>
      <c r="L5720" s="13">
        <f>VLOOKUP(I5720,FormProductsTable[],2,0)*(1-FormTransactionsTable[[#This Row],[Discount]])</f>
        <v>21</v>
      </c>
      <c r="M5720" s="14" t="str">
        <f>VLOOKUP(H5720,FormSalesRepTable[],2,0)</f>
        <v>MidWest</v>
      </c>
      <c r="N5720" s="13">
        <f t="shared" si="91"/>
        <v>21</v>
      </c>
    </row>
    <row r="5721" spans="7:14" x14ac:dyDescent="0.25">
      <c r="G5721" s="3">
        <v>41617</v>
      </c>
      <c r="H5721" t="s">
        <v>74</v>
      </c>
      <c r="I5721" t="s">
        <v>12</v>
      </c>
      <c r="J5721">
        <v>0.03</v>
      </c>
      <c r="K5721">
        <v>2</v>
      </c>
      <c r="L5721" s="13">
        <f>VLOOKUP(I5721,FormProductsTable[],2,0)*(1-FormTransactionsTable[[#This Row],[Discount]])</f>
        <v>22.261499999999998</v>
      </c>
      <c r="M5721" s="14" t="str">
        <f>VLOOKUP(H5721,FormSalesRepTable[],2,0)</f>
        <v>West</v>
      </c>
      <c r="N5721" s="13">
        <f t="shared" si="91"/>
        <v>44.52</v>
      </c>
    </row>
    <row r="5722" spans="7:14" x14ac:dyDescent="0.25">
      <c r="G5722" s="3">
        <v>41277</v>
      </c>
      <c r="H5722" t="s">
        <v>81</v>
      </c>
      <c r="I5722" t="s">
        <v>11</v>
      </c>
      <c r="J5722">
        <v>0</v>
      </c>
      <c r="K5722">
        <v>2</v>
      </c>
      <c r="L5722" s="13">
        <f>VLOOKUP(I5722,FormProductsTable[],2,0)*(1-FormTransactionsTable[[#This Row],[Discount]])</f>
        <v>79.95</v>
      </c>
      <c r="M5722" s="14" t="str">
        <f>VLOOKUP(H5722,FormSalesRepTable[],2,0)</f>
        <v>West</v>
      </c>
      <c r="N5722" s="13">
        <f t="shared" si="91"/>
        <v>159.9</v>
      </c>
    </row>
    <row r="5723" spans="7:14" x14ac:dyDescent="0.25">
      <c r="G5723" s="3">
        <v>41761</v>
      </c>
      <c r="H5723" t="s">
        <v>45</v>
      </c>
      <c r="I5723" t="s">
        <v>36</v>
      </c>
      <c r="J5723">
        <v>0.03</v>
      </c>
      <c r="K5723">
        <v>3</v>
      </c>
      <c r="L5723" s="13">
        <f>VLOOKUP(I5723,FormProductsTable[],2,0)*(1-FormTransactionsTable[[#This Row],[Discount]])</f>
        <v>24.25</v>
      </c>
      <c r="M5723" s="14" t="str">
        <f>VLOOKUP(H5723,FormSalesRepTable[],2,0)</f>
        <v>MidWest</v>
      </c>
      <c r="N5723" s="13">
        <f t="shared" si="91"/>
        <v>72.75</v>
      </c>
    </row>
    <row r="5724" spans="7:14" x14ac:dyDescent="0.25">
      <c r="G5724" s="3">
        <v>41959</v>
      </c>
      <c r="H5724" t="s">
        <v>31</v>
      </c>
      <c r="I5724" t="s">
        <v>16</v>
      </c>
      <c r="J5724">
        <v>0.01</v>
      </c>
      <c r="K5724">
        <v>3</v>
      </c>
      <c r="L5724" s="13">
        <f>VLOOKUP(I5724,FormProductsTable[],2,0)*(1-FormTransactionsTable[[#This Row],[Discount]])</f>
        <v>19.750499999999999</v>
      </c>
      <c r="M5724" s="14" t="str">
        <f>VLOOKUP(H5724,FormSalesRepTable[],2,0)</f>
        <v>West</v>
      </c>
      <c r="N5724" s="13">
        <f t="shared" si="91"/>
        <v>59.25</v>
      </c>
    </row>
    <row r="5725" spans="7:14" x14ac:dyDescent="0.25">
      <c r="G5725" s="3">
        <v>41527</v>
      </c>
      <c r="H5725" t="s">
        <v>72</v>
      </c>
      <c r="I5725" t="s">
        <v>24</v>
      </c>
      <c r="J5725">
        <v>0</v>
      </c>
      <c r="K5725">
        <v>2</v>
      </c>
      <c r="L5725" s="13">
        <f>VLOOKUP(I5725,FormProductsTable[],2,0)*(1-FormTransactionsTable[[#This Row],[Discount]])</f>
        <v>34</v>
      </c>
      <c r="M5725" s="14" t="str">
        <f>VLOOKUP(H5725,FormSalesRepTable[],2,0)</f>
        <v>West</v>
      </c>
      <c r="N5725" s="13">
        <f t="shared" si="91"/>
        <v>68</v>
      </c>
    </row>
    <row r="5726" spans="7:14" x14ac:dyDescent="0.25">
      <c r="G5726" s="3">
        <v>41975</v>
      </c>
      <c r="H5726" t="s">
        <v>46</v>
      </c>
      <c r="I5726" t="s">
        <v>30</v>
      </c>
      <c r="J5726">
        <v>0</v>
      </c>
      <c r="K5726">
        <v>1</v>
      </c>
      <c r="L5726" s="13">
        <f>VLOOKUP(I5726,FormProductsTable[],2,0)*(1-FormTransactionsTable[[#This Row],[Discount]])</f>
        <v>30</v>
      </c>
      <c r="M5726" s="14" t="str">
        <f>VLOOKUP(H5726,FormSalesRepTable[],2,0)</f>
        <v>South</v>
      </c>
      <c r="N5726" s="13">
        <f t="shared" si="91"/>
        <v>30</v>
      </c>
    </row>
    <row r="5727" spans="7:14" x14ac:dyDescent="0.25">
      <c r="G5727" s="3">
        <v>41968</v>
      </c>
      <c r="H5727" t="s">
        <v>94</v>
      </c>
      <c r="I5727" t="s">
        <v>24</v>
      </c>
      <c r="J5727">
        <v>1.4999999999999999E-2</v>
      </c>
      <c r="K5727">
        <v>2</v>
      </c>
      <c r="L5727" s="13">
        <f>VLOOKUP(I5727,FormProductsTable[],2,0)*(1-FormTransactionsTable[[#This Row],[Discount]])</f>
        <v>33.49</v>
      </c>
      <c r="M5727" s="14" t="str">
        <f>VLOOKUP(H5727,FormSalesRepTable[],2,0)</f>
        <v>South</v>
      </c>
      <c r="N5727" s="13">
        <f t="shared" si="91"/>
        <v>66.98</v>
      </c>
    </row>
    <row r="5728" spans="7:14" x14ac:dyDescent="0.25">
      <c r="G5728" s="3">
        <v>41969</v>
      </c>
      <c r="H5728" t="s">
        <v>15</v>
      </c>
      <c r="I5728" t="s">
        <v>24</v>
      </c>
      <c r="J5728">
        <v>0</v>
      </c>
      <c r="K5728">
        <v>1</v>
      </c>
      <c r="L5728" s="13">
        <f>VLOOKUP(I5728,FormProductsTable[],2,0)*(1-FormTransactionsTable[[#This Row],[Discount]])</f>
        <v>34</v>
      </c>
      <c r="M5728" s="14" t="str">
        <f>VLOOKUP(H5728,FormSalesRepTable[],2,0)</f>
        <v>MidWest</v>
      </c>
      <c r="N5728" s="13">
        <f t="shared" si="91"/>
        <v>34</v>
      </c>
    </row>
    <row r="5729" spans="7:14" x14ac:dyDescent="0.25">
      <c r="G5729" s="3">
        <v>41607</v>
      </c>
      <c r="H5729" t="s">
        <v>84</v>
      </c>
      <c r="I5729" t="s">
        <v>12</v>
      </c>
      <c r="J5729">
        <v>0</v>
      </c>
      <c r="K5729">
        <v>3</v>
      </c>
      <c r="L5729" s="13">
        <f>VLOOKUP(I5729,FormProductsTable[],2,0)*(1-FormTransactionsTable[[#This Row],[Discount]])</f>
        <v>22.95</v>
      </c>
      <c r="M5729" s="14" t="str">
        <f>VLOOKUP(H5729,FormSalesRepTable[],2,0)</f>
        <v>West</v>
      </c>
      <c r="N5729" s="13">
        <f t="shared" si="91"/>
        <v>68.849999999999994</v>
      </c>
    </row>
    <row r="5730" spans="7:14" x14ac:dyDescent="0.25">
      <c r="G5730" s="3">
        <v>41930</v>
      </c>
      <c r="H5730" t="s">
        <v>89</v>
      </c>
      <c r="I5730" t="s">
        <v>33</v>
      </c>
      <c r="J5730">
        <v>0</v>
      </c>
      <c r="K5730">
        <v>9</v>
      </c>
      <c r="L5730" s="13">
        <f>VLOOKUP(I5730,FormProductsTable[],2,0)*(1-FormTransactionsTable[[#This Row],[Discount]])</f>
        <v>23.5</v>
      </c>
      <c r="M5730" s="14" t="str">
        <f>VLOOKUP(H5730,FormSalesRepTable[],2,0)</f>
        <v>West</v>
      </c>
      <c r="N5730" s="13">
        <f t="shared" si="91"/>
        <v>211.5</v>
      </c>
    </row>
    <row r="5731" spans="7:14" x14ac:dyDescent="0.25">
      <c r="G5731" s="3">
        <v>41453</v>
      </c>
      <c r="H5731" t="s">
        <v>34</v>
      </c>
      <c r="I5731" t="s">
        <v>12</v>
      </c>
      <c r="J5731">
        <v>0</v>
      </c>
      <c r="K5731">
        <v>3</v>
      </c>
      <c r="L5731" s="13">
        <f>VLOOKUP(I5731,FormProductsTable[],2,0)*(1-FormTransactionsTable[[#This Row],[Discount]])</f>
        <v>22.95</v>
      </c>
      <c r="M5731" s="14" t="str">
        <f>VLOOKUP(H5731,FormSalesRepTable[],2,0)</f>
        <v>MidWest</v>
      </c>
      <c r="N5731" s="13">
        <f t="shared" si="91"/>
        <v>68.849999999999994</v>
      </c>
    </row>
    <row r="5732" spans="7:14" x14ac:dyDescent="0.25">
      <c r="G5732" s="3">
        <v>41962</v>
      </c>
      <c r="H5732" t="s">
        <v>44</v>
      </c>
      <c r="I5732" t="s">
        <v>30</v>
      </c>
      <c r="J5732">
        <v>0</v>
      </c>
      <c r="K5732">
        <v>1</v>
      </c>
      <c r="L5732" s="13">
        <f>VLOOKUP(I5732,FormProductsTable[],2,0)*(1-FormTransactionsTable[[#This Row],[Discount]])</f>
        <v>30</v>
      </c>
      <c r="M5732" s="14" t="str">
        <f>VLOOKUP(H5732,FormSalesRepTable[],2,0)</f>
        <v>MidWest</v>
      </c>
      <c r="N5732" s="13">
        <f t="shared" si="91"/>
        <v>30</v>
      </c>
    </row>
    <row r="5733" spans="7:14" x14ac:dyDescent="0.25">
      <c r="G5733" s="3">
        <v>41965</v>
      </c>
      <c r="H5733" t="s">
        <v>15</v>
      </c>
      <c r="I5733" t="s">
        <v>36</v>
      </c>
      <c r="J5733">
        <v>0</v>
      </c>
      <c r="K5733">
        <v>3</v>
      </c>
      <c r="L5733" s="13">
        <f>VLOOKUP(I5733,FormProductsTable[],2,0)*(1-FormTransactionsTable[[#This Row],[Discount]])</f>
        <v>25</v>
      </c>
      <c r="M5733" s="14" t="str">
        <f>VLOOKUP(H5733,FormSalesRepTable[],2,0)</f>
        <v>MidWest</v>
      </c>
      <c r="N5733" s="13">
        <f t="shared" si="91"/>
        <v>75</v>
      </c>
    </row>
    <row r="5734" spans="7:14" x14ac:dyDescent="0.25">
      <c r="G5734" s="3">
        <v>41432</v>
      </c>
      <c r="H5734" t="s">
        <v>55</v>
      </c>
      <c r="I5734" t="s">
        <v>36</v>
      </c>
      <c r="J5734">
        <v>0</v>
      </c>
      <c r="K5734">
        <v>3</v>
      </c>
      <c r="L5734" s="13">
        <f>VLOOKUP(I5734,FormProductsTable[],2,0)*(1-FormTransactionsTable[[#This Row],[Discount]])</f>
        <v>25</v>
      </c>
      <c r="M5734" s="14" t="str">
        <f>VLOOKUP(H5734,FormSalesRepTable[],2,0)</f>
        <v>West</v>
      </c>
      <c r="N5734" s="13">
        <f t="shared" si="91"/>
        <v>75</v>
      </c>
    </row>
    <row r="5735" spans="7:14" x14ac:dyDescent="0.25">
      <c r="G5735" s="3">
        <v>41983</v>
      </c>
      <c r="H5735" t="s">
        <v>83</v>
      </c>
      <c r="I5735" t="s">
        <v>7</v>
      </c>
      <c r="J5735">
        <v>0</v>
      </c>
      <c r="K5735">
        <v>3</v>
      </c>
      <c r="L5735" s="13">
        <f>VLOOKUP(I5735,FormProductsTable[],2,0)*(1-FormTransactionsTable[[#This Row],[Discount]])</f>
        <v>21</v>
      </c>
      <c r="M5735" s="14" t="str">
        <f>VLOOKUP(H5735,FormSalesRepTable[],2,0)</f>
        <v>East</v>
      </c>
      <c r="N5735" s="13">
        <f t="shared" si="91"/>
        <v>63</v>
      </c>
    </row>
    <row r="5736" spans="7:14" x14ac:dyDescent="0.25">
      <c r="G5736" s="3">
        <v>41652</v>
      </c>
      <c r="H5736" t="s">
        <v>71</v>
      </c>
      <c r="I5736" t="s">
        <v>30</v>
      </c>
      <c r="J5736">
        <v>0.01</v>
      </c>
      <c r="K5736">
        <v>22</v>
      </c>
      <c r="L5736" s="13">
        <f>VLOOKUP(I5736,FormProductsTable[],2,0)*(1-FormTransactionsTable[[#This Row],[Discount]])</f>
        <v>29.7</v>
      </c>
      <c r="M5736" s="14" t="str">
        <f>VLOOKUP(H5736,FormSalesRepTable[],2,0)</f>
        <v>East</v>
      </c>
      <c r="N5736" s="13">
        <f t="shared" si="91"/>
        <v>653.4</v>
      </c>
    </row>
    <row r="5737" spans="7:14" x14ac:dyDescent="0.25">
      <c r="G5737" s="3">
        <v>41889</v>
      </c>
      <c r="H5737" t="s">
        <v>89</v>
      </c>
      <c r="I5737" t="s">
        <v>17</v>
      </c>
      <c r="J5737">
        <v>0.03</v>
      </c>
      <c r="K5737">
        <v>3</v>
      </c>
      <c r="L5737" s="13">
        <f>VLOOKUP(I5737,FormProductsTable[],2,0)*(1-FormTransactionsTable[[#This Row],[Discount]])</f>
        <v>22.261499999999998</v>
      </c>
      <c r="M5737" s="14" t="str">
        <f>VLOOKUP(H5737,FormSalesRepTable[],2,0)</f>
        <v>West</v>
      </c>
      <c r="N5737" s="13">
        <f t="shared" si="91"/>
        <v>66.78</v>
      </c>
    </row>
    <row r="5738" spans="7:14" x14ac:dyDescent="0.25">
      <c r="G5738" s="3">
        <v>41620</v>
      </c>
      <c r="H5738" t="s">
        <v>92</v>
      </c>
      <c r="I5738" t="s">
        <v>36</v>
      </c>
      <c r="J5738">
        <v>0.01</v>
      </c>
      <c r="K5738">
        <v>2</v>
      </c>
      <c r="L5738" s="13">
        <f>VLOOKUP(I5738,FormProductsTable[],2,0)*(1-FormTransactionsTable[[#This Row],[Discount]])</f>
        <v>24.75</v>
      </c>
      <c r="M5738" s="14" t="str">
        <f>VLOOKUP(H5738,FormSalesRepTable[],2,0)</f>
        <v>MidWest</v>
      </c>
      <c r="N5738" s="13">
        <f t="shared" si="91"/>
        <v>49.5</v>
      </c>
    </row>
    <row r="5739" spans="7:14" x14ac:dyDescent="0.25">
      <c r="G5739" s="3">
        <v>41992</v>
      </c>
      <c r="H5739" t="s">
        <v>64</v>
      </c>
      <c r="I5739" t="s">
        <v>16</v>
      </c>
      <c r="J5739">
        <v>0.03</v>
      </c>
      <c r="K5739">
        <v>1</v>
      </c>
      <c r="L5739" s="13">
        <f>VLOOKUP(I5739,FormProductsTable[],2,0)*(1-FormTransactionsTable[[#This Row],[Discount]])</f>
        <v>19.351499999999998</v>
      </c>
      <c r="M5739" s="14" t="str">
        <f>VLOOKUP(H5739,FormSalesRepTable[],2,0)</f>
        <v>West</v>
      </c>
      <c r="N5739" s="13">
        <f t="shared" si="91"/>
        <v>19.350000000000001</v>
      </c>
    </row>
    <row r="5740" spans="7:14" x14ac:dyDescent="0.25">
      <c r="G5740" s="3">
        <v>42000</v>
      </c>
      <c r="H5740" t="s">
        <v>20</v>
      </c>
      <c r="I5740" t="s">
        <v>16</v>
      </c>
      <c r="J5740">
        <v>0.01</v>
      </c>
      <c r="K5740">
        <v>1</v>
      </c>
      <c r="L5740" s="13">
        <f>VLOOKUP(I5740,FormProductsTable[],2,0)*(1-FormTransactionsTable[[#This Row],[Discount]])</f>
        <v>19.750499999999999</v>
      </c>
      <c r="M5740" s="14" t="str">
        <f>VLOOKUP(H5740,FormSalesRepTable[],2,0)</f>
        <v>West</v>
      </c>
      <c r="N5740" s="13">
        <f t="shared" si="91"/>
        <v>19.75</v>
      </c>
    </row>
    <row r="5741" spans="7:14" x14ac:dyDescent="0.25">
      <c r="G5741" s="3">
        <v>41602</v>
      </c>
      <c r="H5741" t="s">
        <v>63</v>
      </c>
      <c r="I5741" t="s">
        <v>24</v>
      </c>
      <c r="J5741">
        <v>0</v>
      </c>
      <c r="K5741">
        <v>1</v>
      </c>
      <c r="L5741" s="13">
        <f>VLOOKUP(I5741,FormProductsTable[],2,0)*(1-FormTransactionsTable[[#This Row],[Discount]])</f>
        <v>34</v>
      </c>
      <c r="M5741" s="14" t="str">
        <f>VLOOKUP(H5741,FormSalesRepTable[],2,0)</f>
        <v>MidWest</v>
      </c>
      <c r="N5741" s="13">
        <f t="shared" si="91"/>
        <v>34</v>
      </c>
    </row>
    <row r="5742" spans="7:14" x14ac:dyDescent="0.25">
      <c r="G5742" s="3">
        <v>41994</v>
      </c>
      <c r="H5742" t="s">
        <v>32</v>
      </c>
      <c r="I5742" t="s">
        <v>12</v>
      </c>
      <c r="J5742">
        <v>0</v>
      </c>
      <c r="K5742">
        <v>1</v>
      </c>
      <c r="L5742" s="13">
        <f>VLOOKUP(I5742,FormProductsTable[],2,0)*(1-FormTransactionsTable[[#This Row],[Discount]])</f>
        <v>22.95</v>
      </c>
      <c r="M5742" s="14" t="str">
        <f>VLOOKUP(H5742,FormSalesRepTable[],2,0)</f>
        <v>MidWest</v>
      </c>
      <c r="N5742" s="13">
        <f t="shared" si="91"/>
        <v>22.95</v>
      </c>
    </row>
    <row r="5743" spans="7:14" x14ac:dyDescent="0.25">
      <c r="G5743" s="3">
        <v>41927</v>
      </c>
      <c r="H5743" t="s">
        <v>53</v>
      </c>
      <c r="I5743" t="s">
        <v>36</v>
      </c>
      <c r="J5743">
        <v>0.01</v>
      </c>
      <c r="K5743">
        <v>1</v>
      </c>
      <c r="L5743" s="13">
        <f>VLOOKUP(I5743,FormProductsTable[],2,0)*(1-FormTransactionsTable[[#This Row],[Discount]])</f>
        <v>24.75</v>
      </c>
      <c r="M5743" s="14" t="str">
        <f>VLOOKUP(H5743,FormSalesRepTable[],2,0)</f>
        <v>East</v>
      </c>
      <c r="N5743" s="13">
        <f t="shared" si="91"/>
        <v>24.75</v>
      </c>
    </row>
    <row r="5744" spans="7:14" x14ac:dyDescent="0.25">
      <c r="G5744" s="3">
        <v>41957</v>
      </c>
      <c r="H5744" t="s">
        <v>75</v>
      </c>
      <c r="I5744" t="s">
        <v>12</v>
      </c>
      <c r="J5744">
        <v>0</v>
      </c>
      <c r="K5744">
        <v>2</v>
      </c>
      <c r="L5744" s="13">
        <f>VLOOKUP(I5744,FormProductsTable[],2,0)*(1-FormTransactionsTable[[#This Row],[Discount]])</f>
        <v>22.95</v>
      </c>
      <c r="M5744" s="14" t="str">
        <f>VLOOKUP(H5744,FormSalesRepTable[],2,0)</f>
        <v>MidWest</v>
      </c>
      <c r="N5744" s="13">
        <f t="shared" si="91"/>
        <v>45.9</v>
      </c>
    </row>
    <row r="5745" spans="7:14" x14ac:dyDescent="0.25">
      <c r="G5745" s="3">
        <v>41579</v>
      </c>
      <c r="H5745" t="s">
        <v>58</v>
      </c>
      <c r="I5745" t="s">
        <v>16</v>
      </c>
      <c r="J5745">
        <v>0.03</v>
      </c>
      <c r="K5745">
        <v>1</v>
      </c>
      <c r="L5745" s="13">
        <f>VLOOKUP(I5745,FormProductsTable[],2,0)*(1-FormTransactionsTable[[#This Row],[Discount]])</f>
        <v>19.351499999999998</v>
      </c>
      <c r="M5745" s="14" t="str">
        <f>VLOOKUP(H5745,FormSalesRepTable[],2,0)</f>
        <v>East</v>
      </c>
      <c r="N5745" s="13">
        <f t="shared" si="91"/>
        <v>19.350000000000001</v>
      </c>
    </row>
    <row r="5746" spans="7:14" x14ac:dyDescent="0.25">
      <c r="G5746" s="3">
        <v>41296</v>
      </c>
      <c r="H5746" t="s">
        <v>13</v>
      </c>
      <c r="I5746" t="s">
        <v>17</v>
      </c>
      <c r="J5746">
        <v>0.01</v>
      </c>
      <c r="K5746">
        <v>1</v>
      </c>
      <c r="L5746" s="13">
        <f>VLOOKUP(I5746,FormProductsTable[],2,0)*(1-FormTransactionsTable[[#This Row],[Discount]])</f>
        <v>22.720499999999998</v>
      </c>
      <c r="M5746" s="14" t="str">
        <f>VLOOKUP(H5746,FormSalesRepTable[],2,0)</f>
        <v>West</v>
      </c>
      <c r="N5746" s="13">
        <f t="shared" si="91"/>
        <v>22.72</v>
      </c>
    </row>
    <row r="5747" spans="7:14" x14ac:dyDescent="0.25">
      <c r="G5747" s="3">
        <v>41521</v>
      </c>
      <c r="H5747" t="s">
        <v>22</v>
      </c>
      <c r="I5747" t="s">
        <v>7</v>
      </c>
      <c r="J5747">
        <v>0</v>
      </c>
      <c r="K5747">
        <v>2</v>
      </c>
      <c r="L5747" s="13">
        <f>VLOOKUP(I5747,FormProductsTable[],2,0)*(1-FormTransactionsTable[[#This Row],[Discount]])</f>
        <v>21</v>
      </c>
      <c r="M5747" s="14" t="str">
        <f>VLOOKUP(H5747,FormSalesRepTable[],2,0)</f>
        <v>East</v>
      </c>
      <c r="N5747" s="13">
        <f t="shared" si="91"/>
        <v>42</v>
      </c>
    </row>
    <row r="5748" spans="7:14" x14ac:dyDescent="0.25">
      <c r="G5748" s="3">
        <v>41626</v>
      </c>
      <c r="H5748" t="s">
        <v>13</v>
      </c>
      <c r="I5748" t="s">
        <v>41</v>
      </c>
      <c r="J5748">
        <v>1.4999999999999999E-2</v>
      </c>
      <c r="K5748">
        <v>5</v>
      </c>
      <c r="L5748" s="13">
        <f>VLOOKUP(I5748,FormProductsTable[],2,0)*(1-FormTransactionsTable[[#This Row],[Discount]])</f>
        <v>18.715</v>
      </c>
      <c r="M5748" s="14" t="str">
        <f>VLOOKUP(H5748,FormSalesRepTable[],2,0)</f>
        <v>West</v>
      </c>
      <c r="N5748" s="13">
        <f t="shared" si="91"/>
        <v>93.58</v>
      </c>
    </row>
    <row r="5749" spans="7:14" x14ac:dyDescent="0.25">
      <c r="G5749" s="3">
        <v>41915</v>
      </c>
      <c r="H5749" t="s">
        <v>94</v>
      </c>
      <c r="I5749" t="s">
        <v>33</v>
      </c>
      <c r="J5749">
        <v>0</v>
      </c>
      <c r="K5749">
        <v>3</v>
      </c>
      <c r="L5749" s="13">
        <f>VLOOKUP(I5749,FormProductsTable[],2,0)*(1-FormTransactionsTable[[#This Row],[Discount]])</f>
        <v>23.5</v>
      </c>
      <c r="M5749" s="14" t="str">
        <f>VLOOKUP(H5749,FormSalesRepTable[],2,0)</f>
        <v>South</v>
      </c>
      <c r="N5749" s="13">
        <f t="shared" si="91"/>
        <v>70.5</v>
      </c>
    </row>
    <row r="5750" spans="7:14" x14ac:dyDescent="0.25">
      <c r="G5750" s="3">
        <v>41550</v>
      </c>
      <c r="H5750" t="s">
        <v>45</v>
      </c>
      <c r="I5750" t="s">
        <v>36</v>
      </c>
      <c r="J5750">
        <v>0</v>
      </c>
      <c r="K5750">
        <v>2</v>
      </c>
      <c r="L5750" s="13">
        <f>VLOOKUP(I5750,FormProductsTable[],2,0)*(1-FormTransactionsTable[[#This Row],[Discount]])</f>
        <v>25</v>
      </c>
      <c r="M5750" s="14" t="str">
        <f>VLOOKUP(H5750,FormSalesRepTable[],2,0)</f>
        <v>MidWest</v>
      </c>
      <c r="N5750" s="13">
        <f t="shared" si="91"/>
        <v>50</v>
      </c>
    </row>
    <row r="5751" spans="7:14" x14ac:dyDescent="0.25">
      <c r="G5751" s="3">
        <v>41950</v>
      </c>
      <c r="H5751" t="s">
        <v>20</v>
      </c>
      <c r="I5751" t="s">
        <v>17</v>
      </c>
      <c r="J5751">
        <v>0</v>
      </c>
      <c r="K5751">
        <v>2</v>
      </c>
      <c r="L5751" s="13">
        <f>VLOOKUP(I5751,FormProductsTable[],2,0)*(1-FormTransactionsTable[[#This Row],[Discount]])</f>
        <v>22.95</v>
      </c>
      <c r="M5751" s="14" t="str">
        <f>VLOOKUP(H5751,FormSalesRepTable[],2,0)</f>
        <v>West</v>
      </c>
      <c r="N5751" s="13">
        <f t="shared" si="91"/>
        <v>45.9</v>
      </c>
    </row>
    <row r="5752" spans="7:14" x14ac:dyDescent="0.25">
      <c r="G5752" s="3">
        <v>41987</v>
      </c>
      <c r="H5752" t="s">
        <v>49</v>
      </c>
      <c r="I5752" t="s">
        <v>16</v>
      </c>
      <c r="J5752">
        <v>0</v>
      </c>
      <c r="K5752">
        <v>2</v>
      </c>
      <c r="L5752" s="13">
        <f>VLOOKUP(I5752,FormProductsTable[],2,0)*(1-FormTransactionsTable[[#This Row],[Discount]])</f>
        <v>19.95</v>
      </c>
      <c r="M5752" s="14" t="str">
        <f>VLOOKUP(H5752,FormSalesRepTable[],2,0)</f>
        <v>MidWest</v>
      </c>
      <c r="N5752" s="13">
        <f t="shared" si="91"/>
        <v>39.9</v>
      </c>
    </row>
    <row r="5753" spans="7:14" x14ac:dyDescent="0.25">
      <c r="G5753" s="3">
        <v>41601</v>
      </c>
      <c r="H5753" t="s">
        <v>26</v>
      </c>
      <c r="I5753" t="s">
        <v>36</v>
      </c>
      <c r="J5753">
        <v>0</v>
      </c>
      <c r="K5753">
        <v>3</v>
      </c>
      <c r="L5753" s="13">
        <f>VLOOKUP(I5753,FormProductsTable[],2,0)*(1-FormTransactionsTable[[#This Row],[Discount]])</f>
        <v>25</v>
      </c>
      <c r="M5753" s="14" t="str">
        <f>VLOOKUP(H5753,FormSalesRepTable[],2,0)</f>
        <v>MidWest</v>
      </c>
      <c r="N5753" s="13">
        <f t="shared" si="91"/>
        <v>75</v>
      </c>
    </row>
    <row r="5754" spans="7:14" x14ac:dyDescent="0.25">
      <c r="G5754" s="3">
        <v>41712</v>
      </c>
      <c r="H5754" t="s">
        <v>60</v>
      </c>
      <c r="I5754" t="s">
        <v>30</v>
      </c>
      <c r="J5754">
        <v>0.02</v>
      </c>
      <c r="K5754">
        <v>3</v>
      </c>
      <c r="L5754" s="13">
        <f>VLOOKUP(I5754,FormProductsTable[],2,0)*(1-FormTransactionsTable[[#This Row],[Discount]])</f>
        <v>29.4</v>
      </c>
      <c r="M5754" s="14" t="str">
        <f>VLOOKUP(H5754,FormSalesRepTable[],2,0)</f>
        <v>South</v>
      </c>
      <c r="N5754" s="13">
        <f t="shared" si="91"/>
        <v>88.2</v>
      </c>
    </row>
    <row r="5755" spans="7:14" x14ac:dyDescent="0.25">
      <c r="G5755" s="3">
        <v>41604</v>
      </c>
      <c r="H5755" t="s">
        <v>82</v>
      </c>
      <c r="I5755" t="s">
        <v>27</v>
      </c>
      <c r="J5755">
        <v>2.5000000000000001E-2</v>
      </c>
      <c r="K5755">
        <v>2</v>
      </c>
      <c r="L5755" s="13">
        <f>VLOOKUP(I5755,FormProductsTable[],2,0)*(1-FormTransactionsTable[[#This Row],[Discount]])</f>
        <v>26.8125</v>
      </c>
      <c r="M5755" s="14" t="str">
        <f>VLOOKUP(H5755,FormSalesRepTable[],2,0)</f>
        <v>South</v>
      </c>
      <c r="N5755" s="13">
        <f t="shared" si="91"/>
        <v>53.63</v>
      </c>
    </row>
    <row r="5756" spans="7:14" x14ac:dyDescent="0.25">
      <c r="G5756" s="3">
        <v>41950</v>
      </c>
      <c r="H5756" t="s">
        <v>89</v>
      </c>
      <c r="I5756" t="s">
        <v>16</v>
      </c>
      <c r="J5756">
        <v>0</v>
      </c>
      <c r="K5756">
        <v>2</v>
      </c>
      <c r="L5756" s="13">
        <f>VLOOKUP(I5756,FormProductsTable[],2,0)*(1-FormTransactionsTable[[#This Row],[Discount]])</f>
        <v>19.95</v>
      </c>
      <c r="M5756" s="14" t="str">
        <f>VLOOKUP(H5756,FormSalesRepTable[],2,0)</f>
        <v>West</v>
      </c>
      <c r="N5756" s="13">
        <f t="shared" si="91"/>
        <v>39.9</v>
      </c>
    </row>
    <row r="5757" spans="7:14" x14ac:dyDescent="0.25">
      <c r="G5757" s="3">
        <v>41949</v>
      </c>
      <c r="H5757" t="s">
        <v>89</v>
      </c>
      <c r="I5757" t="s">
        <v>12</v>
      </c>
      <c r="J5757">
        <v>2.5000000000000001E-2</v>
      </c>
      <c r="K5757">
        <v>2</v>
      </c>
      <c r="L5757" s="13">
        <f>VLOOKUP(I5757,FormProductsTable[],2,0)*(1-FormTransactionsTable[[#This Row],[Discount]])</f>
        <v>22.376249999999999</v>
      </c>
      <c r="M5757" s="14" t="str">
        <f>VLOOKUP(H5757,FormSalesRepTable[],2,0)</f>
        <v>West</v>
      </c>
      <c r="N5757" s="13">
        <f t="shared" si="91"/>
        <v>44.75</v>
      </c>
    </row>
    <row r="5758" spans="7:14" x14ac:dyDescent="0.25">
      <c r="G5758" s="3">
        <v>41619</v>
      </c>
      <c r="H5758" t="s">
        <v>94</v>
      </c>
      <c r="I5758" t="s">
        <v>12</v>
      </c>
      <c r="J5758">
        <v>0</v>
      </c>
      <c r="K5758">
        <v>3</v>
      </c>
      <c r="L5758" s="13">
        <f>VLOOKUP(I5758,FormProductsTable[],2,0)*(1-FormTransactionsTable[[#This Row],[Discount]])</f>
        <v>22.95</v>
      </c>
      <c r="M5758" s="14" t="str">
        <f>VLOOKUP(H5758,FormSalesRepTable[],2,0)</f>
        <v>South</v>
      </c>
      <c r="N5758" s="13">
        <f t="shared" si="91"/>
        <v>68.849999999999994</v>
      </c>
    </row>
    <row r="5759" spans="7:14" x14ac:dyDescent="0.25">
      <c r="G5759" s="3">
        <v>41614</v>
      </c>
      <c r="H5759" t="s">
        <v>50</v>
      </c>
      <c r="I5759" t="s">
        <v>24</v>
      </c>
      <c r="J5759">
        <v>0</v>
      </c>
      <c r="K5759">
        <v>3</v>
      </c>
      <c r="L5759" s="13">
        <f>VLOOKUP(I5759,FormProductsTable[],2,0)*(1-FormTransactionsTable[[#This Row],[Discount]])</f>
        <v>34</v>
      </c>
      <c r="M5759" s="14" t="str">
        <f>VLOOKUP(H5759,FormSalesRepTable[],2,0)</f>
        <v>West</v>
      </c>
      <c r="N5759" s="13">
        <f t="shared" si="91"/>
        <v>102</v>
      </c>
    </row>
    <row r="5760" spans="7:14" x14ac:dyDescent="0.25">
      <c r="G5760" s="3">
        <v>41719</v>
      </c>
      <c r="H5760" t="s">
        <v>65</v>
      </c>
      <c r="I5760" t="s">
        <v>24</v>
      </c>
      <c r="J5760">
        <v>0</v>
      </c>
      <c r="K5760">
        <v>1</v>
      </c>
      <c r="L5760" s="13">
        <f>VLOOKUP(I5760,FormProductsTable[],2,0)*(1-FormTransactionsTable[[#This Row],[Discount]])</f>
        <v>34</v>
      </c>
      <c r="M5760" s="14" t="str">
        <f>VLOOKUP(H5760,FormSalesRepTable[],2,0)</f>
        <v>MidWest</v>
      </c>
      <c r="N5760" s="13">
        <f t="shared" si="91"/>
        <v>34</v>
      </c>
    </row>
    <row r="5761" spans="7:14" x14ac:dyDescent="0.25">
      <c r="G5761" s="3">
        <v>41598</v>
      </c>
      <c r="H5761" t="s">
        <v>73</v>
      </c>
      <c r="I5761" t="s">
        <v>21</v>
      </c>
      <c r="J5761">
        <v>0</v>
      </c>
      <c r="K5761">
        <v>1</v>
      </c>
      <c r="L5761" s="13">
        <f>VLOOKUP(I5761,FormProductsTable[],2,0)*(1-FormTransactionsTable[[#This Row],[Discount]])</f>
        <v>25</v>
      </c>
      <c r="M5761" s="14" t="str">
        <f>VLOOKUP(H5761,FormSalesRepTable[],2,0)</f>
        <v>MidWest</v>
      </c>
      <c r="N5761" s="13">
        <f t="shared" si="91"/>
        <v>25</v>
      </c>
    </row>
    <row r="5762" spans="7:14" x14ac:dyDescent="0.25">
      <c r="G5762" s="3">
        <v>41949</v>
      </c>
      <c r="H5762" t="s">
        <v>45</v>
      </c>
      <c r="I5762" t="s">
        <v>41</v>
      </c>
      <c r="J5762">
        <v>0.01</v>
      </c>
      <c r="K5762">
        <v>3</v>
      </c>
      <c r="L5762" s="13">
        <f>VLOOKUP(I5762,FormProductsTable[],2,0)*(1-FormTransactionsTable[[#This Row],[Discount]])</f>
        <v>18.809999999999999</v>
      </c>
      <c r="M5762" s="14" t="str">
        <f>VLOOKUP(H5762,FormSalesRepTable[],2,0)</f>
        <v>MidWest</v>
      </c>
      <c r="N5762" s="13">
        <f t="shared" si="91"/>
        <v>56.43</v>
      </c>
    </row>
    <row r="5763" spans="7:14" x14ac:dyDescent="0.25">
      <c r="G5763" s="3">
        <v>41637</v>
      </c>
      <c r="H5763" t="s">
        <v>49</v>
      </c>
      <c r="I5763" t="s">
        <v>17</v>
      </c>
      <c r="J5763">
        <v>0</v>
      </c>
      <c r="K5763">
        <v>3</v>
      </c>
      <c r="L5763" s="13">
        <f>VLOOKUP(I5763,FormProductsTable[],2,0)*(1-FormTransactionsTable[[#This Row],[Discount]])</f>
        <v>22.95</v>
      </c>
      <c r="M5763" s="14" t="str">
        <f>VLOOKUP(H5763,FormSalesRepTable[],2,0)</f>
        <v>MidWest</v>
      </c>
      <c r="N5763" s="13">
        <f t="shared" ref="N5763:N5826" si="92">ROUND(L5763*K5763,2)</f>
        <v>68.849999999999994</v>
      </c>
    </row>
    <row r="5764" spans="7:14" x14ac:dyDescent="0.25">
      <c r="G5764" s="3">
        <v>41620</v>
      </c>
      <c r="H5764" t="s">
        <v>86</v>
      </c>
      <c r="I5764" t="s">
        <v>16</v>
      </c>
      <c r="J5764">
        <v>1.4999999999999999E-2</v>
      </c>
      <c r="K5764">
        <v>3</v>
      </c>
      <c r="L5764" s="13">
        <f>VLOOKUP(I5764,FormProductsTable[],2,0)*(1-FormTransactionsTable[[#This Row],[Discount]])</f>
        <v>19.650749999999999</v>
      </c>
      <c r="M5764" s="14" t="str">
        <f>VLOOKUP(H5764,FormSalesRepTable[],2,0)</f>
        <v>South</v>
      </c>
      <c r="N5764" s="13">
        <f t="shared" si="92"/>
        <v>58.95</v>
      </c>
    </row>
    <row r="5765" spans="7:14" x14ac:dyDescent="0.25">
      <c r="G5765" s="3">
        <v>41962</v>
      </c>
      <c r="H5765" t="s">
        <v>49</v>
      </c>
      <c r="I5765" t="s">
        <v>24</v>
      </c>
      <c r="J5765">
        <v>0</v>
      </c>
      <c r="K5765">
        <v>3</v>
      </c>
      <c r="L5765" s="13">
        <f>VLOOKUP(I5765,FormProductsTable[],2,0)*(1-FormTransactionsTable[[#This Row],[Discount]])</f>
        <v>34</v>
      </c>
      <c r="M5765" s="14" t="str">
        <f>VLOOKUP(H5765,FormSalesRepTable[],2,0)</f>
        <v>MidWest</v>
      </c>
      <c r="N5765" s="13">
        <f t="shared" si="92"/>
        <v>102</v>
      </c>
    </row>
    <row r="5766" spans="7:14" x14ac:dyDescent="0.25">
      <c r="G5766" s="3">
        <v>41701</v>
      </c>
      <c r="H5766" t="s">
        <v>86</v>
      </c>
      <c r="I5766" t="s">
        <v>36</v>
      </c>
      <c r="J5766">
        <v>1.4999999999999999E-2</v>
      </c>
      <c r="K5766">
        <v>3</v>
      </c>
      <c r="L5766" s="13">
        <f>VLOOKUP(I5766,FormProductsTable[],2,0)*(1-FormTransactionsTable[[#This Row],[Discount]])</f>
        <v>24.625</v>
      </c>
      <c r="M5766" s="14" t="str">
        <f>VLOOKUP(H5766,FormSalesRepTable[],2,0)</f>
        <v>South</v>
      </c>
      <c r="N5766" s="13">
        <f t="shared" si="92"/>
        <v>73.88</v>
      </c>
    </row>
    <row r="5767" spans="7:14" x14ac:dyDescent="0.25">
      <c r="G5767" s="3">
        <v>41470</v>
      </c>
      <c r="H5767" t="s">
        <v>29</v>
      </c>
      <c r="I5767" t="s">
        <v>12</v>
      </c>
      <c r="J5767">
        <v>0.03</v>
      </c>
      <c r="K5767">
        <v>2</v>
      </c>
      <c r="L5767" s="13">
        <f>VLOOKUP(I5767,FormProductsTable[],2,0)*(1-FormTransactionsTable[[#This Row],[Discount]])</f>
        <v>22.261499999999998</v>
      </c>
      <c r="M5767" s="14" t="str">
        <f>VLOOKUP(H5767,FormSalesRepTable[],2,0)</f>
        <v>East</v>
      </c>
      <c r="N5767" s="13">
        <f t="shared" si="92"/>
        <v>44.52</v>
      </c>
    </row>
    <row r="5768" spans="7:14" x14ac:dyDescent="0.25">
      <c r="G5768" s="3">
        <v>41609</v>
      </c>
      <c r="H5768" t="s">
        <v>63</v>
      </c>
      <c r="I5768" t="s">
        <v>12</v>
      </c>
      <c r="J5768">
        <v>0</v>
      </c>
      <c r="K5768">
        <v>2</v>
      </c>
      <c r="L5768" s="13">
        <f>VLOOKUP(I5768,FormProductsTable[],2,0)*(1-FormTransactionsTable[[#This Row],[Discount]])</f>
        <v>22.95</v>
      </c>
      <c r="M5768" s="14" t="str">
        <f>VLOOKUP(H5768,FormSalesRepTable[],2,0)</f>
        <v>MidWest</v>
      </c>
      <c r="N5768" s="13">
        <f t="shared" si="92"/>
        <v>45.9</v>
      </c>
    </row>
    <row r="5769" spans="7:14" x14ac:dyDescent="0.25">
      <c r="G5769" s="3">
        <v>41285</v>
      </c>
      <c r="H5769" t="s">
        <v>79</v>
      </c>
      <c r="I5769" t="s">
        <v>16</v>
      </c>
      <c r="J5769">
        <v>1.4999999999999999E-2</v>
      </c>
      <c r="K5769">
        <v>2</v>
      </c>
      <c r="L5769" s="13">
        <f>VLOOKUP(I5769,FormProductsTable[],2,0)*(1-FormTransactionsTable[[#This Row],[Discount]])</f>
        <v>19.650749999999999</v>
      </c>
      <c r="M5769" s="14" t="str">
        <f>VLOOKUP(H5769,FormSalesRepTable[],2,0)</f>
        <v>MidWest</v>
      </c>
      <c r="N5769" s="13">
        <f t="shared" si="92"/>
        <v>39.299999999999997</v>
      </c>
    </row>
    <row r="5770" spans="7:14" x14ac:dyDescent="0.25">
      <c r="G5770" s="3">
        <v>41579</v>
      </c>
      <c r="H5770" t="s">
        <v>88</v>
      </c>
      <c r="I5770" t="s">
        <v>36</v>
      </c>
      <c r="J5770">
        <v>2.5000000000000001E-2</v>
      </c>
      <c r="K5770">
        <v>1</v>
      </c>
      <c r="L5770" s="13">
        <f>VLOOKUP(I5770,FormProductsTable[],2,0)*(1-FormTransactionsTable[[#This Row],[Discount]])</f>
        <v>24.375</v>
      </c>
      <c r="M5770" s="14" t="str">
        <f>VLOOKUP(H5770,FormSalesRepTable[],2,0)</f>
        <v>West</v>
      </c>
      <c r="N5770" s="13">
        <f t="shared" si="92"/>
        <v>24.38</v>
      </c>
    </row>
    <row r="5771" spans="7:14" x14ac:dyDescent="0.25">
      <c r="G5771" s="3">
        <v>41846</v>
      </c>
      <c r="H5771" t="s">
        <v>63</v>
      </c>
      <c r="I5771" t="s">
        <v>30</v>
      </c>
      <c r="J5771">
        <v>0.03</v>
      </c>
      <c r="K5771">
        <v>1</v>
      </c>
      <c r="L5771" s="13">
        <f>VLOOKUP(I5771,FormProductsTable[],2,0)*(1-FormTransactionsTable[[#This Row],[Discount]])</f>
        <v>29.099999999999998</v>
      </c>
      <c r="M5771" s="14" t="str">
        <f>VLOOKUP(H5771,FormSalesRepTable[],2,0)</f>
        <v>MidWest</v>
      </c>
      <c r="N5771" s="13">
        <f t="shared" si="92"/>
        <v>29.1</v>
      </c>
    </row>
    <row r="5772" spans="7:14" x14ac:dyDescent="0.25">
      <c r="G5772" s="3">
        <v>41969</v>
      </c>
      <c r="H5772" t="s">
        <v>60</v>
      </c>
      <c r="I5772" t="s">
        <v>24</v>
      </c>
      <c r="J5772">
        <v>1.4999999999999999E-2</v>
      </c>
      <c r="K5772">
        <v>4</v>
      </c>
      <c r="L5772" s="13">
        <f>VLOOKUP(I5772,FormProductsTable[],2,0)*(1-FormTransactionsTable[[#This Row],[Discount]])</f>
        <v>33.49</v>
      </c>
      <c r="M5772" s="14" t="str">
        <f>VLOOKUP(H5772,FormSalesRepTable[],2,0)</f>
        <v>South</v>
      </c>
      <c r="N5772" s="13">
        <f t="shared" si="92"/>
        <v>133.96</v>
      </c>
    </row>
    <row r="5773" spans="7:14" x14ac:dyDescent="0.25">
      <c r="G5773" s="3">
        <v>41605</v>
      </c>
      <c r="H5773" t="s">
        <v>42</v>
      </c>
      <c r="I5773" t="s">
        <v>16</v>
      </c>
      <c r="J5773">
        <v>0</v>
      </c>
      <c r="K5773">
        <v>25</v>
      </c>
      <c r="L5773" s="13">
        <f>VLOOKUP(I5773,FormProductsTable[],2,0)*(1-FormTransactionsTable[[#This Row],[Discount]])</f>
        <v>19.95</v>
      </c>
      <c r="M5773" s="14" t="str">
        <f>VLOOKUP(H5773,FormSalesRepTable[],2,0)</f>
        <v>MidWest</v>
      </c>
      <c r="N5773" s="13">
        <f t="shared" si="92"/>
        <v>498.75</v>
      </c>
    </row>
    <row r="5774" spans="7:14" x14ac:dyDescent="0.25">
      <c r="G5774" s="3">
        <v>41997</v>
      </c>
      <c r="H5774" t="s">
        <v>76</v>
      </c>
      <c r="I5774" t="s">
        <v>24</v>
      </c>
      <c r="J5774">
        <v>0</v>
      </c>
      <c r="K5774">
        <v>2</v>
      </c>
      <c r="L5774" s="13">
        <f>VLOOKUP(I5774,FormProductsTable[],2,0)*(1-FormTransactionsTable[[#This Row],[Discount]])</f>
        <v>34</v>
      </c>
      <c r="M5774" s="14" t="str">
        <f>VLOOKUP(H5774,FormSalesRepTable[],2,0)</f>
        <v>MidWest</v>
      </c>
      <c r="N5774" s="13">
        <f t="shared" si="92"/>
        <v>68</v>
      </c>
    </row>
    <row r="5775" spans="7:14" x14ac:dyDescent="0.25">
      <c r="G5775" s="3">
        <v>42003</v>
      </c>
      <c r="H5775" t="s">
        <v>58</v>
      </c>
      <c r="I5775" t="s">
        <v>24</v>
      </c>
      <c r="J5775">
        <v>0.02</v>
      </c>
      <c r="K5775">
        <v>3</v>
      </c>
      <c r="L5775" s="13">
        <f>VLOOKUP(I5775,FormProductsTable[],2,0)*(1-FormTransactionsTable[[#This Row],[Discount]])</f>
        <v>33.32</v>
      </c>
      <c r="M5775" s="14" t="str">
        <f>VLOOKUP(H5775,FormSalesRepTable[],2,0)</f>
        <v>East</v>
      </c>
      <c r="N5775" s="13">
        <f t="shared" si="92"/>
        <v>99.96</v>
      </c>
    </row>
    <row r="5776" spans="7:14" x14ac:dyDescent="0.25">
      <c r="G5776" s="3">
        <v>41801</v>
      </c>
      <c r="H5776" t="s">
        <v>44</v>
      </c>
      <c r="I5776" t="s">
        <v>30</v>
      </c>
      <c r="J5776">
        <v>1.4999999999999999E-2</v>
      </c>
      <c r="K5776">
        <v>3</v>
      </c>
      <c r="L5776" s="13">
        <f>VLOOKUP(I5776,FormProductsTable[],2,0)*(1-FormTransactionsTable[[#This Row],[Discount]])</f>
        <v>29.55</v>
      </c>
      <c r="M5776" s="14" t="str">
        <f>VLOOKUP(H5776,FormSalesRepTable[],2,0)</f>
        <v>MidWest</v>
      </c>
      <c r="N5776" s="13">
        <f t="shared" si="92"/>
        <v>88.65</v>
      </c>
    </row>
    <row r="5777" spans="7:14" x14ac:dyDescent="0.25">
      <c r="G5777" s="3">
        <v>41992</v>
      </c>
      <c r="H5777" t="s">
        <v>50</v>
      </c>
      <c r="I5777" t="s">
        <v>21</v>
      </c>
      <c r="J5777">
        <v>1.4999999999999999E-2</v>
      </c>
      <c r="K5777">
        <v>3</v>
      </c>
      <c r="L5777" s="13">
        <f>VLOOKUP(I5777,FormProductsTable[],2,0)*(1-FormTransactionsTable[[#This Row],[Discount]])</f>
        <v>24.625</v>
      </c>
      <c r="M5777" s="14" t="str">
        <f>VLOOKUP(H5777,FormSalesRepTable[],2,0)</f>
        <v>West</v>
      </c>
      <c r="N5777" s="13">
        <f t="shared" si="92"/>
        <v>73.88</v>
      </c>
    </row>
    <row r="5778" spans="7:14" x14ac:dyDescent="0.25">
      <c r="G5778" s="3">
        <v>41621</v>
      </c>
      <c r="H5778" t="s">
        <v>87</v>
      </c>
      <c r="I5778" t="s">
        <v>17</v>
      </c>
      <c r="J5778">
        <v>0</v>
      </c>
      <c r="K5778">
        <v>1</v>
      </c>
      <c r="L5778" s="13">
        <f>VLOOKUP(I5778,FormProductsTable[],2,0)*(1-FormTransactionsTable[[#This Row],[Discount]])</f>
        <v>22.95</v>
      </c>
      <c r="M5778" s="14" t="str">
        <f>VLOOKUP(H5778,FormSalesRepTable[],2,0)</f>
        <v>MidWest</v>
      </c>
      <c r="N5778" s="13">
        <f t="shared" si="92"/>
        <v>22.95</v>
      </c>
    </row>
    <row r="5779" spans="7:14" x14ac:dyDescent="0.25">
      <c r="G5779" s="3">
        <v>41604</v>
      </c>
      <c r="H5779" t="s">
        <v>20</v>
      </c>
      <c r="I5779" t="s">
        <v>16</v>
      </c>
      <c r="J5779">
        <v>0</v>
      </c>
      <c r="K5779">
        <v>1</v>
      </c>
      <c r="L5779" s="13">
        <f>VLOOKUP(I5779,FormProductsTable[],2,0)*(1-FormTransactionsTable[[#This Row],[Discount]])</f>
        <v>19.95</v>
      </c>
      <c r="M5779" s="14" t="str">
        <f>VLOOKUP(H5779,FormSalesRepTable[],2,0)</f>
        <v>West</v>
      </c>
      <c r="N5779" s="13">
        <f t="shared" si="92"/>
        <v>19.95</v>
      </c>
    </row>
    <row r="5780" spans="7:14" x14ac:dyDescent="0.25">
      <c r="G5780" s="3">
        <v>42002</v>
      </c>
      <c r="H5780" t="s">
        <v>13</v>
      </c>
      <c r="I5780" t="s">
        <v>30</v>
      </c>
      <c r="J5780">
        <v>0.03</v>
      </c>
      <c r="K5780">
        <v>3</v>
      </c>
      <c r="L5780" s="13">
        <f>VLOOKUP(I5780,FormProductsTable[],2,0)*(1-FormTransactionsTable[[#This Row],[Discount]])</f>
        <v>29.099999999999998</v>
      </c>
      <c r="M5780" s="14" t="str">
        <f>VLOOKUP(H5780,FormSalesRepTable[],2,0)</f>
        <v>West</v>
      </c>
      <c r="N5780" s="13">
        <f t="shared" si="92"/>
        <v>87.3</v>
      </c>
    </row>
    <row r="5781" spans="7:14" x14ac:dyDescent="0.25">
      <c r="G5781" s="3">
        <v>41585</v>
      </c>
      <c r="H5781" t="s">
        <v>45</v>
      </c>
      <c r="I5781" t="s">
        <v>7</v>
      </c>
      <c r="J5781">
        <v>1.4999999999999999E-2</v>
      </c>
      <c r="K5781">
        <v>21</v>
      </c>
      <c r="L5781" s="13">
        <f>VLOOKUP(I5781,FormProductsTable[],2,0)*(1-FormTransactionsTable[[#This Row],[Discount]])</f>
        <v>20.684999999999999</v>
      </c>
      <c r="M5781" s="14" t="str">
        <f>VLOOKUP(H5781,FormSalesRepTable[],2,0)</f>
        <v>MidWest</v>
      </c>
      <c r="N5781" s="13">
        <f t="shared" si="92"/>
        <v>434.39</v>
      </c>
    </row>
    <row r="5782" spans="7:14" x14ac:dyDescent="0.25">
      <c r="G5782" s="3">
        <v>41892</v>
      </c>
      <c r="H5782" t="s">
        <v>45</v>
      </c>
      <c r="I5782" t="s">
        <v>12</v>
      </c>
      <c r="J5782">
        <v>0.02</v>
      </c>
      <c r="K5782">
        <v>2</v>
      </c>
      <c r="L5782" s="13">
        <f>VLOOKUP(I5782,FormProductsTable[],2,0)*(1-FormTransactionsTable[[#This Row],[Discount]])</f>
        <v>22.491</v>
      </c>
      <c r="M5782" s="14" t="str">
        <f>VLOOKUP(H5782,FormSalesRepTable[],2,0)</f>
        <v>MidWest</v>
      </c>
      <c r="N5782" s="13">
        <f t="shared" si="92"/>
        <v>44.98</v>
      </c>
    </row>
    <row r="5783" spans="7:14" x14ac:dyDescent="0.25">
      <c r="G5783" s="3">
        <v>41417</v>
      </c>
      <c r="H5783" t="s">
        <v>70</v>
      </c>
      <c r="I5783" t="s">
        <v>41</v>
      </c>
      <c r="J5783">
        <v>0</v>
      </c>
      <c r="K5783">
        <v>19</v>
      </c>
      <c r="L5783" s="13">
        <f>VLOOKUP(I5783,FormProductsTable[],2,0)*(1-FormTransactionsTable[[#This Row],[Discount]])</f>
        <v>19</v>
      </c>
      <c r="M5783" s="14" t="str">
        <f>VLOOKUP(H5783,FormSalesRepTable[],2,0)</f>
        <v>MidWest</v>
      </c>
      <c r="N5783" s="13">
        <f t="shared" si="92"/>
        <v>361</v>
      </c>
    </row>
    <row r="5784" spans="7:14" x14ac:dyDescent="0.25">
      <c r="G5784" s="3">
        <v>41964</v>
      </c>
      <c r="H5784" t="s">
        <v>37</v>
      </c>
      <c r="I5784" t="s">
        <v>41</v>
      </c>
      <c r="J5784">
        <v>1.4999999999999999E-2</v>
      </c>
      <c r="K5784">
        <v>3</v>
      </c>
      <c r="L5784" s="13">
        <f>VLOOKUP(I5784,FormProductsTable[],2,0)*(1-FormTransactionsTable[[#This Row],[Discount]])</f>
        <v>18.715</v>
      </c>
      <c r="M5784" s="14" t="str">
        <f>VLOOKUP(H5784,FormSalesRepTable[],2,0)</f>
        <v>South</v>
      </c>
      <c r="N5784" s="13">
        <f t="shared" si="92"/>
        <v>56.15</v>
      </c>
    </row>
    <row r="5785" spans="7:14" x14ac:dyDescent="0.25">
      <c r="G5785" s="3">
        <v>41284</v>
      </c>
      <c r="H5785" t="s">
        <v>87</v>
      </c>
      <c r="I5785" t="s">
        <v>11</v>
      </c>
      <c r="J5785">
        <v>0</v>
      </c>
      <c r="K5785">
        <v>2</v>
      </c>
      <c r="L5785" s="13">
        <f>VLOOKUP(I5785,FormProductsTable[],2,0)*(1-FormTransactionsTable[[#This Row],[Discount]])</f>
        <v>79.95</v>
      </c>
      <c r="M5785" s="14" t="str">
        <f>VLOOKUP(H5785,FormSalesRepTable[],2,0)</f>
        <v>MidWest</v>
      </c>
      <c r="N5785" s="13">
        <f t="shared" si="92"/>
        <v>159.9</v>
      </c>
    </row>
    <row r="5786" spans="7:14" x14ac:dyDescent="0.25">
      <c r="G5786" s="3">
        <v>41949</v>
      </c>
      <c r="H5786" t="s">
        <v>89</v>
      </c>
      <c r="I5786" t="s">
        <v>16</v>
      </c>
      <c r="J5786">
        <v>0</v>
      </c>
      <c r="K5786">
        <v>3</v>
      </c>
      <c r="L5786" s="13">
        <f>VLOOKUP(I5786,FormProductsTable[],2,0)*(1-FormTransactionsTable[[#This Row],[Discount]])</f>
        <v>19.95</v>
      </c>
      <c r="M5786" s="14" t="str">
        <f>VLOOKUP(H5786,FormSalesRepTable[],2,0)</f>
        <v>West</v>
      </c>
      <c r="N5786" s="13">
        <f t="shared" si="92"/>
        <v>59.85</v>
      </c>
    </row>
    <row r="5787" spans="7:14" x14ac:dyDescent="0.25">
      <c r="G5787" s="3">
        <v>41883</v>
      </c>
      <c r="H5787" t="s">
        <v>70</v>
      </c>
      <c r="I5787" t="s">
        <v>16</v>
      </c>
      <c r="J5787">
        <v>2.5000000000000001E-2</v>
      </c>
      <c r="K5787">
        <v>1</v>
      </c>
      <c r="L5787" s="13">
        <f>VLOOKUP(I5787,FormProductsTable[],2,0)*(1-FormTransactionsTable[[#This Row],[Discount]])</f>
        <v>19.451249999999998</v>
      </c>
      <c r="M5787" s="14" t="str">
        <f>VLOOKUP(H5787,FormSalesRepTable[],2,0)</f>
        <v>MidWest</v>
      </c>
      <c r="N5787" s="13">
        <f t="shared" si="92"/>
        <v>19.45</v>
      </c>
    </row>
    <row r="5788" spans="7:14" x14ac:dyDescent="0.25">
      <c r="G5788" s="3">
        <v>41725</v>
      </c>
      <c r="H5788" t="s">
        <v>54</v>
      </c>
      <c r="I5788" t="s">
        <v>24</v>
      </c>
      <c r="J5788">
        <v>0.02</v>
      </c>
      <c r="K5788">
        <v>3</v>
      </c>
      <c r="L5788" s="13">
        <f>VLOOKUP(I5788,FormProductsTable[],2,0)*(1-FormTransactionsTable[[#This Row],[Discount]])</f>
        <v>33.32</v>
      </c>
      <c r="M5788" s="14" t="str">
        <f>VLOOKUP(H5788,FormSalesRepTable[],2,0)</f>
        <v>South</v>
      </c>
      <c r="N5788" s="13">
        <f t="shared" si="92"/>
        <v>99.96</v>
      </c>
    </row>
    <row r="5789" spans="7:14" x14ac:dyDescent="0.25">
      <c r="G5789" s="3">
        <v>41633</v>
      </c>
      <c r="H5789" t="s">
        <v>70</v>
      </c>
      <c r="I5789" t="s">
        <v>36</v>
      </c>
      <c r="J5789">
        <v>1.4999999999999999E-2</v>
      </c>
      <c r="K5789">
        <v>3</v>
      </c>
      <c r="L5789" s="13">
        <f>VLOOKUP(I5789,FormProductsTable[],2,0)*(1-FormTransactionsTable[[#This Row],[Discount]])</f>
        <v>24.625</v>
      </c>
      <c r="M5789" s="14" t="str">
        <f>VLOOKUP(H5789,FormSalesRepTable[],2,0)</f>
        <v>MidWest</v>
      </c>
      <c r="N5789" s="13">
        <f t="shared" si="92"/>
        <v>73.88</v>
      </c>
    </row>
    <row r="5790" spans="7:14" x14ac:dyDescent="0.25">
      <c r="G5790" s="3">
        <v>41464</v>
      </c>
      <c r="H5790" t="s">
        <v>71</v>
      </c>
      <c r="I5790" t="s">
        <v>12</v>
      </c>
      <c r="J5790">
        <v>0.01</v>
      </c>
      <c r="K5790">
        <v>1</v>
      </c>
      <c r="L5790" s="13">
        <f>VLOOKUP(I5790,FormProductsTable[],2,0)*(1-FormTransactionsTable[[#This Row],[Discount]])</f>
        <v>22.720499999999998</v>
      </c>
      <c r="M5790" s="14" t="str">
        <f>VLOOKUP(H5790,FormSalesRepTable[],2,0)</f>
        <v>East</v>
      </c>
      <c r="N5790" s="13">
        <f t="shared" si="92"/>
        <v>22.72</v>
      </c>
    </row>
    <row r="5791" spans="7:14" x14ac:dyDescent="0.25">
      <c r="G5791" s="3">
        <v>41872</v>
      </c>
      <c r="H5791" t="s">
        <v>81</v>
      </c>
      <c r="I5791" t="s">
        <v>24</v>
      </c>
      <c r="J5791">
        <v>2.5000000000000001E-2</v>
      </c>
      <c r="K5791">
        <v>3</v>
      </c>
      <c r="L5791" s="13">
        <f>VLOOKUP(I5791,FormProductsTable[],2,0)*(1-FormTransactionsTable[[#This Row],[Discount]])</f>
        <v>33.15</v>
      </c>
      <c r="M5791" s="14" t="str">
        <f>VLOOKUP(H5791,FormSalesRepTable[],2,0)</f>
        <v>West</v>
      </c>
      <c r="N5791" s="13">
        <f t="shared" si="92"/>
        <v>99.45</v>
      </c>
    </row>
    <row r="5792" spans="7:14" x14ac:dyDescent="0.25">
      <c r="G5792" s="3">
        <v>41786</v>
      </c>
      <c r="H5792" t="s">
        <v>44</v>
      </c>
      <c r="I5792" t="s">
        <v>33</v>
      </c>
      <c r="J5792">
        <v>0</v>
      </c>
      <c r="K5792">
        <v>1</v>
      </c>
      <c r="L5792" s="13">
        <f>VLOOKUP(I5792,FormProductsTable[],2,0)*(1-FormTransactionsTable[[#This Row],[Discount]])</f>
        <v>23.5</v>
      </c>
      <c r="M5792" s="14" t="str">
        <f>VLOOKUP(H5792,FormSalesRepTable[],2,0)</f>
        <v>MidWest</v>
      </c>
      <c r="N5792" s="13">
        <f t="shared" si="92"/>
        <v>23.5</v>
      </c>
    </row>
    <row r="5793" spans="7:14" x14ac:dyDescent="0.25">
      <c r="G5793" s="3">
        <v>41403</v>
      </c>
      <c r="H5793" t="s">
        <v>35</v>
      </c>
      <c r="I5793" t="s">
        <v>7</v>
      </c>
      <c r="J5793">
        <v>0</v>
      </c>
      <c r="K5793">
        <v>2</v>
      </c>
      <c r="L5793" s="13">
        <f>VLOOKUP(I5793,FormProductsTable[],2,0)*(1-FormTransactionsTable[[#This Row],[Discount]])</f>
        <v>21</v>
      </c>
      <c r="M5793" s="14" t="str">
        <f>VLOOKUP(H5793,FormSalesRepTable[],2,0)</f>
        <v>West</v>
      </c>
      <c r="N5793" s="13">
        <f t="shared" si="92"/>
        <v>42</v>
      </c>
    </row>
    <row r="5794" spans="7:14" x14ac:dyDescent="0.25">
      <c r="G5794" s="3">
        <v>41453</v>
      </c>
      <c r="H5794" t="s">
        <v>74</v>
      </c>
      <c r="I5794" t="s">
        <v>30</v>
      </c>
      <c r="J5794">
        <v>1.4999999999999999E-2</v>
      </c>
      <c r="K5794">
        <v>2</v>
      </c>
      <c r="L5794" s="13">
        <f>VLOOKUP(I5794,FormProductsTable[],2,0)*(1-FormTransactionsTable[[#This Row],[Discount]])</f>
        <v>29.55</v>
      </c>
      <c r="M5794" s="14" t="str">
        <f>VLOOKUP(H5794,FormSalesRepTable[],2,0)</f>
        <v>West</v>
      </c>
      <c r="N5794" s="13">
        <f t="shared" si="92"/>
        <v>59.1</v>
      </c>
    </row>
    <row r="5795" spans="7:14" x14ac:dyDescent="0.25">
      <c r="G5795" s="3">
        <v>41981</v>
      </c>
      <c r="H5795" t="s">
        <v>49</v>
      </c>
      <c r="I5795" t="s">
        <v>30</v>
      </c>
      <c r="J5795">
        <v>0</v>
      </c>
      <c r="K5795">
        <v>2</v>
      </c>
      <c r="L5795" s="13">
        <f>VLOOKUP(I5795,FormProductsTable[],2,0)*(1-FormTransactionsTable[[#This Row],[Discount]])</f>
        <v>30</v>
      </c>
      <c r="M5795" s="14" t="str">
        <f>VLOOKUP(H5795,FormSalesRepTable[],2,0)</f>
        <v>MidWest</v>
      </c>
      <c r="N5795" s="13">
        <f t="shared" si="92"/>
        <v>60</v>
      </c>
    </row>
    <row r="5796" spans="7:14" x14ac:dyDescent="0.25">
      <c r="G5796" s="3">
        <v>41596</v>
      </c>
      <c r="H5796" t="s">
        <v>83</v>
      </c>
      <c r="I5796" t="s">
        <v>17</v>
      </c>
      <c r="J5796">
        <v>0.03</v>
      </c>
      <c r="K5796">
        <v>2</v>
      </c>
      <c r="L5796" s="13">
        <f>VLOOKUP(I5796,FormProductsTable[],2,0)*(1-FormTransactionsTable[[#This Row],[Discount]])</f>
        <v>22.261499999999998</v>
      </c>
      <c r="M5796" s="14" t="str">
        <f>VLOOKUP(H5796,FormSalesRepTable[],2,0)</f>
        <v>East</v>
      </c>
      <c r="N5796" s="13">
        <f t="shared" si="92"/>
        <v>44.52</v>
      </c>
    </row>
    <row r="5797" spans="7:14" x14ac:dyDescent="0.25">
      <c r="G5797" s="3">
        <v>41585</v>
      </c>
      <c r="H5797" t="s">
        <v>49</v>
      </c>
      <c r="I5797" t="s">
        <v>12</v>
      </c>
      <c r="J5797">
        <v>0</v>
      </c>
      <c r="K5797">
        <v>2</v>
      </c>
      <c r="L5797" s="13">
        <f>VLOOKUP(I5797,FormProductsTable[],2,0)*(1-FormTransactionsTable[[#This Row],[Discount]])</f>
        <v>22.95</v>
      </c>
      <c r="M5797" s="14" t="str">
        <f>VLOOKUP(H5797,FormSalesRepTable[],2,0)</f>
        <v>MidWest</v>
      </c>
      <c r="N5797" s="13">
        <f t="shared" si="92"/>
        <v>45.9</v>
      </c>
    </row>
    <row r="5798" spans="7:14" x14ac:dyDescent="0.25">
      <c r="G5798" s="3">
        <v>41601</v>
      </c>
      <c r="H5798" t="s">
        <v>53</v>
      </c>
      <c r="I5798" t="s">
        <v>12</v>
      </c>
      <c r="J5798">
        <v>0.01</v>
      </c>
      <c r="K5798">
        <v>3</v>
      </c>
      <c r="L5798" s="13">
        <f>VLOOKUP(I5798,FormProductsTable[],2,0)*(1-FormTransactionsTable[[#This Row],[Discount]])</f>
        <v>22.720499999999998</v>
      </c>
      <c r="M5798" s="14" t="str">
        <f>VLOOKUP(H5798,FormSalesRepTable[],2,0)</f>
        <v>East</v>
      </c>
      <c r="N5798" s="13">
        <f t="shared" si="92"/>
        <v>68.16</v>
      </c>
    </row>
    <row r="5799" spans="7:14" x14ac:dyDescent="0.25">
      <c r="G5799" s="3">
        <v>41977</v>
      </c>
      <c r="H5799" t="s">
        <v>74</v>
      </c>
      <c r="I5799" t="s">
        <v>24</v>
      </c>
      <c r="J5799">
        <v>2.5000000000000001E-2</v>
      </c>
      <c r="K5799">
        <v>2</v>
      </c>
      <c r="L5799" s="13">
        <f>VLOOKUP(I5799,FormProductsTable[],2,0)*(1-FormTransactionsTable[[#This Row],[Discount]])</f>
        <v>33.15</v>
      </c>
      <c r="M5799" s="14" t="str">
        <f>VLOOKUP(H5799,FormSalesRepTable[],2,0)</f>
        <v>West</v>
      </c>
      <c r="N5799" s="13">
        <f t="shared" si="92"/>
        <v>66.3</v>
      </c>
    </row>
    <row r="5800" spans="7:14" x14ac:dyDescent="0.25">
      <c r="G5800" s="3">
        <v>41974</v>
      </c>
      <c r="H5800" t="s">
        <v>51</v>
      </c>
      <c r="I5800" t="s">
        <v>17</v>
      </c>
      <c r="J5800">
        <v>0</v>
      </c>
      <c r="K5800">
        <v>11</v>
      </c>
      <c r="L5800" s="13">
        <f>VLOOKUP(I5800,FormProductsTable[],2,0)*(1-FormTransactionsTable[[#This Row],[Discount]])</f>
        <v>22.95</v>
      </c>
      <c r="M5800" s="14" t="str">
        <f>VLOOKUP(H5800,FormSalesRepTable[],2,0)</f>
        <v>South</v>
      </c>
      <c r="N5800" s="13">
        <f t="shared" si="92"/>
        <v>252.45</v>
      </c>
    </row>
    <row r="5801" spans="7:14" x14ac:dyDescent="0.25">
      <c r="G5801" s="3">
        <v>41983</v>
      </c>
      <c r="H5801" t="s">
        <v>44</v>
      </c>
      <c r="I5801" t="s">
        <v>30</v>
      </c>
      <c r="J5801">
        <v>0.03</v>
      </c>
      <c r="K5801">
        <v>7</v>
      </c>
      <c r="L5801" s="13">
        <f>VLOOKUP(I5801,FormProductsTable[],2,0)*(1-FormTransactionsTable[[#This Row],[Discount]])</f>
        <v>29.099999999999998</v>
      </c>
      <c r="M5801" s="14" t="str">
        <f>VLOOKUP(H5801,FormSalesRepTable[],2,0)</f>
        <v>MidWest</v>
      </c>
      <c r="N5801" s="13">
        <f t="shared" si="92"/>
        <v>203.7</v>
      </c>
    </row>
    <row r="5802" spans="7:14" x14ac:dyDescent="0.25">
      <c r="G5802" s="3">
        <v>41410</v>
      </c>
      <c r="H5802" t="s">
        <v>34</v>
      </c>
      <c r="I5802" t="s">
        <v>7</v>
      </c>
      <c r="J5802">
        <v>0</v>
      </c>
      <c r="K5802">
        <v>3</v>
      </c>
      <c r="L5802" s="13">
        <f>VLOOKUP(I5802,FormProductsTable[],2,0)*(1-FormTransactionsTable[[#This Row],[Discount]])</f>
        <v>21</v>
      </c>
      <c r="M5802" s="14" t="str">
        <f>VLOOKUP(H5802,FormSalesRepTable[],2,0)</f>
        <v>MidWest</v>
      </c>
      <c r="N5802" s="13">
        <f t="shared" si="92"/>
        <v>63</v>
      </c>
    </row>
    <row r="5803" spans="7:14" x14ac:dyDescent="0.25">
      <c r="G5803" s="3">
        <v>41614</v>
      </c>
      <c r="H5803" t="s">
        <v>45</v>
      </c>
      <c r="I5803" t="s">
        <v>17</v>
      </c>
      <c r="J5803">
        <v>2.5000000000000001E-2</v>
      </c>
      <c r="K5803">
        <v>2</v>
      </c>
      <c r="L5803" s="13">
        <f>VLOOKUP(I5803,FormProductsTable[],2,0)*(1-FormTransactionsTable[[#This Row],[Discount]])</f>
        <v>22.376249999999999</v>
      </c>
      <c r="M5803" s="14" t="str">
        <f>VLOOKUP(H5803,FormSalesRepTable[],2,0)</f>
        <v>MidWest</v>
      </c>
      <c r="N5803" s="13">
        <f t="shared" si="92"/>
        <v>44.75</v>
      </c>
    </row>
    <row r="5804" spans="7:14" x14ac:dyDescent="0.25">
      <c r="G5804" s="3">
        <v>41652</v>
      </c>
      <c r="H5804" t="s">
        <v>67</v>
      </c>
      <c r="I5804" t="s">
        <v>24</v>
      </c>
      <c r="J5804">
        <v>0</v>
      </c>
      <c r="K5804">
        <v>3</v>
      </c>
      <c r="L5804" s="13">
        <f>VLOOKUP(I5804,FormProductsTable[],2,0)*(1-FormTransactionsTable[[#This Row],[Discount]])</f>
        <v>34</v>
      </c>
      <c r="M5804" s="14" t="str">
        <f>VLOOKUP(H5804,FormSalesRepTable[],2,0)</f>
        <v>West</v>
      </c>
      <c r="N5804" s="13">
        <f t="shared" si="92"/>
        <v>102</v>
      </c>
    </row>
    <row r="5805" spans="7:14" x14ac:dyDescent="0.25">
      <c r="G5805" s="3">
        <v>41416</v>
      </c>
      <c r="H5805" t="s">
        <v>76</v>
      </c>
      <c r="I5805" t="s">
        <v>16</v>
      </c>
      <c r="J5805">
        <v>0</v>
      </c>
      <c r="K5805">
        <v>2</v>
      </c>
      <c r="L5805" s="13">
        <f>VLOOKUP(I5805,FormProductsTable[],2,0)*(1-FormTransactionsTable[[#This Row],[Discount]])</f>
        <v>19.95</v>
      </c>
      <c r="M5805" s="14" t="str">
        <f>VLOOKUP(H5805,FormSalesRepTable[],2,0)</f>
        <v>MidWest</v>
      </c>
      <c r="N5805" s="13">
        <f t="shared" si="92"/>
        <v>39.9</v>
      </c>
    </row>
    <row r="5806" spans="7:14" x14ac:dyDescent="0.25">
      <c r="G5806" s="3">
        <v>41739</v>
      </c>
      <c r="H5806" t="s">
        <v>73</v>
      </c>
      <c r="I5806" t="s">
        <v>24</v>
      </c>
      <c r="J5806">
        <v>0</v>
      </c>
      <c r="K5806">
        <v>1</v>
      </c>
      <c r="L5806" s="13">
        <f>VLOOKUP(I5806,FormProductsTable[],2,0)*(1-FormTransactionsTable[[#This Row],[Discount]])</f>
        <v>34</v>
      </c>
      <c r="M5806" s="14" t="str">
        <f>VLOOKUP(H5806,FormSalesRepTable[],2,0)</f>
        <v>MidWest</v>
      </c>
      <c r="N5806" s="13">
        <f t="shared" si="92"/>
        <v>34</v>
      </c>
    </row>
    <row r="5807" spans="7:14" x14ac:dyDescent="0.25">
      <c r="G5807" s="3">
        <v>41623</v>
      </c>
      <c r="H5807" t="s">
        <v>79</v>
      </c>
      <c r="I5807" t="s">
        <v>36</v>
      </c>
      <c r="J5807">
        <v>0.03</v>
      </c>
      <c r="K5807">
        <v>3</v>
      </c>
      <c r="L5807" s="13">
        <f>VLOOKUP(I5807,FormProductsTable[],2,0)*(1-FormTransactionsTable[[#This Row],[Discount]])</f>
        <v>24.25</v>
      </c>
      <c r="M5807" s="14" t="str">
        <f>VLOOKUP(H5807,FormSalesRepTable[],2,0)</f>
        <v>MidWest</v>
      </c>
      <c r="N5807" s="13">
        <f t="shared" si="92"/>
        <v>72.75</v>
      </c>
    </row>
    <row r="5808" spans="7:14" x14ac:dyDescent="0.25">
      <c r="G5808" s="3">
        <v>42003</v>
      </c>
      <c r="H5808" t="s">
        <v>59</v>
      </c>
      <c r="I5808" t="s">
        <v>12</v>
      </c>
      <c r="J5808">
        <v>0</v>
      </c>
      <c r="K5808">
        <v>2</v>
      </c>
      <c r="L5808" s="13">
        <f>VLOOKUP(I5808,FormProductsTable[],2,0)*(1-FormTransactionsTable[[#This Row],[Discount]])</f>
        <v>22.95</v>
      </c>
      <c r="M5808" s="14" t="str">
        <f>VLOOKUP(H5808,FormSalesRepTable[],2,0)</f>
        <v>South</v>
      </c>
      <c r="N5808" s="13">
        <f t="shared" si="92"/>
        <v>45.9</v>
      </c>
    </row>
    <row r="5809" spans="7:14" x14ac:dyDescent="0.25">
      <c r="G5809" s="3">
        <v>41982</v>
      </c>
      <c r="H5809" t="s">
        <v>46</v>
      </c>
      <c r="I5809" t="s">
        <v>12</v>
      </c>
      <c r="J5809">
        <v>2.5000000000000001E-2</v>
      </c>
      <c r="K5809">
        <v>2</v>
      </c>
      <c r="L5809" s="13">
        <f>VLOOKUP(I5809,FormProductsTable[],2,0)*(1-FormTransactionsTable[[#This Row],[Discount]])</f>
        <v>22.376249999999999</v>
      </c>
      <c r="M5809" s="14" t="str">
        <f>VLOOKUP(H5809,FormSalesRepTable[],2,0)</f>
        <v>South</v>
      </c>
      <c r="N5809" s="13">
        <f t="shared" si="92"/>
        <v>44.75</v>
      </c>
    </row>
    <row r="5810" spans="7:14" x14ac:dyDescent="0.25">
      <c r="G5810" s="3">
        <v>41995</v>
      </c>
      <c r="H5810" t="s">
        <v>89</v>
      </c>
      <c r="I5810" t="s">
        <v>17</v>
      </c>
      <c r="J5810">
        <v>0</v>
      </c>
      <c r="K5810">
        <v>1</v>
      </c>
      <c r="L5810" s="13">
        <f>VLOOKUP(I5810,FormProductsTable[],2,0)*(1-FormTransactionsTable[[#This Row],[Discount]])</f>
        <v>22.95</v>
      </c>
      <c r="M5810" s="14" t="str">
        <f>VLOOKUP(H5810,FormSalesRepTable[],2,0)</f>
        <v>West</v>
      </c>
      <c r="N5810" s="13">
        <f t="shared" si="92"/>
        <v>22.95</v>
      </c>
    </row>
    <row r="5811" spans="7:14" x14ac:dyDescent="0.25">
      <c r="G5811" s="3">
        <v>41634</v>
      </c>
      <c r="H5811" t="s">
        <v>13</v>
      </c>
      <c r="I5811" t="s">
        <v>27</v>
      </c>
      <c r="J5811">
        <v>0.02</v>
      </c>
      <c r="K5811">
        <v>2</v>
      </c>
      <c r="L5811" s="13">
        <f>VLOOKUP(I5811,FormProductsTable[],2,0)*(1-FormTransactionsTable[[#This Row],[Discount]])</f>
        <v>26.95</v>
      </c>
      <c r="M5811" s="14" t="str">
        <f>VLOOKUP(H5811,FormSalesRepTable[],2,0)</f>
        <v>West</v>
      </c>
      <c r="N5811" s="13">
        <f t="shared" si="92"/>
        <v>53.9</v>
      </c>
    </row>
    <row r="5812" spans="7:14" x14ac:dyDescent="0.25">
      <c r="G5812" s="3">
        <v>41979</v>
      </c>
      <c r="H5812" t="s">
        <v>47</v>
      </c>
      <c r="I5812" t="s">
        <v>36</v>
      </c>
      <c r="J5812">
        <v>2.5000000000000001E-2</v>
      </c>
      <c r="K5812">
        <v>1</v>
      </c>
      <c r="L5812" s="13">
        <f>VLOOKUP(I5812,FormProductsTable[],2,0)*(1-FormTransactionsTable[[#This Row],[Discount]])</f>
        <v>24.375</v>
      </c>
      <c r="M5812" s="14" t="str">
        <f>VLOOKUP(H5812,FormSalesRepTable[],2,0)</f>
        <v>MidWest</v>
      </c>
      <c r="N5812" s="13">
        <f t="shared" si="92"/>
        <v>24.38</v>
      </c>
    </row>
    <row r="5813" spans="7:14" x14ac:dyDescent="0.25">
      <c r="G5813" s="3">
        <v>41949</v>
      </c>
      <c r="H5813" t="s">
        <v>82</v>
      </c>
      <c r="I5813" t="s">
        <v>36</v>
      </c>
      <c r="J5813">
        <v>0.03</v>
      </c>
      <c r="K5813">
        <v>1</v>
      </c>
      <c r="L5813" s="13">
        <f>VLOOKUP(I5813,FormProductsTable[],2,0)*(1-FormTransactionsTable[[#This Row],[Discount]])</f>
        <v>24.25</v>
      </c>
      <c r="M5813" s="14" t="str">
        <f>VLOOKUP(H5813,FormSalesRepTable[],2,0)</f>
        <v>South</v>
      </c>
      <c r="N5813" s="13">
        <f t="shared" si="92"/>
        <v>24.25</v>
      </c>
    </row>
    <row r="5814" spans="7:14" x14ac:dyDescent="0.25">
      <c r="G5814" s="3">
        <v>41598</v>
      </c>
      <c r="H5814" t="s">
        <v>93</v>
      </c>
      <c r="I5814" t="s">
        <v>21</v>
      </c>
      <c r="J5814">
        <v>0</v>
      </c>
      <c r="K5814">
        <v>5</v>
      </c>
      <c r="L5814" s="13">
        <f>VLOOKUP(I5814,FormProductsTable[],2,0)*(1-FormTransactionsTable[[#This Row],[Discount]])</f>
        <v>25</v>
      </c>
      <c r="M5814" s="14" t="str">
        <f>VLOOKUP(H5814,FormSalesRepTable[],2,0)</f>
        <v>MidWest</v>
      </c>
      <c r="N5814" s="13">
        <f t="shared" si="92"/>
        <v>125</v>
      </c>
    </row>
    <row r="5815" spans="7:14" x14ac:dyDescent="0.25">
      <c r="G5815" s="3">
        <v>41990</v>
      </c>
      <c r="H5815" t="s">
        <v>45</v>
      </c>
      <c r="I5815" t="s">
        <v>16</v>
      </c>
      <c r="J5815">
        <v>2.5000000000000001E-2</v>
      </c>
      <c r="K5815">
        <v>2</v>
      </c>
      <c r="L5815" s="13">
        <f>VLOOKUP(I5815,FormProductsTable[],2,0)*(1-FormTransactionsTable[[#This Row],[Discount]])</f>
        <v>19.451249999999998</v>
      </c>
      <c r="M5815" s="14" t="str">
        <f>VLOOKUP(H5815,FormSalesRepTable[],2,0)</f>
        <v>MidWest</v>
      </c>
      <c r="N5815" s="13">
        <f t="shared" si="92"/>
        <v>38.9</v>
      </c>
    </row>
    <row r="5816" spans="7:14" x14ac:dyDescent="0.25">
      <c r="G5816" s="3">
        <v>41626</v>
      </c>
      <c r="H5816" t="s">
        <v>51</v>
      </c>
      <c r="I5816" t="s">
        <v>33</v>
      </c>
      <c r="J5816">
        <v>2.5000000000000001E-2</v>
      </c>
      <c r="K5816">
        <v>2</v>
      </c>
      <c r="L5816" s="13">
        <f>VLOOKUP(I5816,FormProductsTable[],2,0)*(1-FormTransactionsTable[[#This Row],[Discount]])</f>
        <v>22.912499999999998</v>
      </c>
      <c r="M5816" s="14" t="str">
        <f>VLOOKUP(H5816,FormSalesRepTable[],2,0)</f>
        <v>South</v>
      </c>
      <c r="N5816" s="13">
        <f t="shared" si="92"/>
        <v>45.83</v>
      </c>
    </row>
    <row r="5817" spans="7:14" x14ac:dyDescent="0.25">
      <c r="G5817" s="3">
        <v>41964</v>
      </c>
      <c r="H5817" t="s">
        <v>93</v>
      </c>
      <c r="I5817" t="s">
        <v>11</v>
      </c>
      <c r="J5817">
        <v>0.03</v>
      </c>
      <c r="K5817">
        <v>15</v>
      </c>
      <c r="L5817" s="13">
        <f>VLOOKUP(I5817,FormProductsTable[],2,0)*(1-FormTransactionsTable[[#This Row],[Discount]])</f>
        <v>77.551500000000004</v>
      </c>
      <c r="M5817" s="14" t="str">
        <f>VLOOKUP(H5817,FormSalesRepTable[],2,0)</f>
        <v>MidWest</v>
      </c>
      <c r="N5817" s="13">
        <f t="shared" si="92"/>
        <v>1163.27</v>
      </c>
    </row>
    <row r="5818" spans="7:14" x14ac:dyDescent="0.25">
      <c r="G5818" s="3">
        <v>41947</v>
      </c>
      <c r="H5818" t="s">
        <v>51</v>
      </c>
      <c r="I5818" t="s">
        <v>12</v>
      </c>
      <c r="J5818">
        <v>0</v>
      </c>
      <c r="K5818">
        <v>2</v>
      </c>
      <c r="L5818" s="13">
        <f>VLOOKUP(I5818,FormProductsTable[],2,0)*(1-FormTransactionsTable[[#This Row],[Discount]])</f>
        <v>22.95</v>
      </c>
      <c r="M5818" s="14" t="str">
        <f>VLOOKUP(H5818,FormSalesRepTable[],2,0)</f>
        <v>South</v>
      </c>
      <c r="N5818" s="13">
        <f t="shared" si="92"/>
        <v>45.9</v>
      </c>
    </row>
    <row r="5819" spans="7:14" x14ac:dyDescent="0.25">
      <c r="G5819" s="3">
        <v>41971</v>
      </c>
      <c r="H5819" t="s">
        <v>60</v>
      </c>
      <c r="I5819" t="s">
        <v>16</v>
      </c>
      <c r="J5819">
        <v>0</v>
      </c>
      <c r="K5819">
        <v>3</v>
      </c>
      <c r="L5819" s="13">
        <f>VLOOKUP(I5819,FormProductsTable[],2,0)*(1-FormTransactionsTable[[#This Row],[Discount]])</f>
        <v>19.95</v>
      </c>
      <c r="M5819" s="14" t="str">
        <f>VLOOKUP(H5819,FormSalesRepTable[],2,0)</f>
        <v>South</v>
      </c>
      <c r="N5819" s="13">
        <f t="shared" si="92"/>
        <v>59.85</v>
      </c>
    </row>
    <row r="5820" spans="7:14" x14ac:dyDescent="0.25">
      <c r="G5820" s="3">
        <v>41995</v>
      </c>
      <c r="H5820" t="s">
        <v>91</v>
      </c>
      <c r="I5820" t="s">
        <v>24</v>
      </c>
      <c r="J5820">
        <v>0</v>
      </c>
      <c r="K5820">
        <v>1</v>
      </c>
      <c r="L5820" s="13">
        <f>VLOOKUP(I5820,FormProductsTable[],2,0)*(1-FormTransactionsTable[[#This Row],[Discount]])</f>
        <v>34</v>
      </c>
      <c r="M5820" s="14" t="str">
        <f>VLOOKUP(H5820,FormSalesRepTable[],2,0)</f>
        <v>West</v>
      </c>
      <c r="N5820" s="13">
        <f t="shared" si="92"/>
        <v>34</v>
      </c>
    </row>
    <row r="5821" spans="7:14" x14ac:dyDescent="0.25">
      <c r="G5821" s="3">
        <v>41950</v>
      </c>
      <c r="H5821" t="s">
        <v>10</v>
      </c>
      <c r="I5821" t="s">
        <v>36</v>
      </c>
      <c r="J5821">
        <v>1.4999999999999999E-2</v>
      </c>
      <c r="K5821">
        <v>1</v>
      </c>
      <c r="L5821" s="13">
        <f>VLOOKUP(I5821,FormProductsTable[],2,0)*(1-FormTransactionsTable[[#This Row],[Discount]])</f>
        <v>24.625</v>
      </c>
      <c r="M5821" s="14" t="str">
        <f>VLOOKUP(H5821,FormSalesRepTable[],2,0)</f>
        <v>West</v>
      </c>
      <c r="N5821" s="13">
        <f t="shared" si="92"/>
        <v>24.63</v>
      </c>
    </row>
    <row r="5822" spans="7:14" x14ac:dyDescent="0.25">
      <c r="G5822" s="3">
        <v>41595</v>
      </c>
      <c r="H5822" t="s">
        <v>8</v>
      </c>
      <c r="I5822" t="s">
        <v>7</v>
      </c>
      <c r="J5822">
        <v>0.03</v>
      </c>
      <c r="K5822">
        <v>1</v>
      </c>
      <c r="L5822" s="13">
        <f>VLOOKUP(I5822,FormProductsTable[],2,0)*(1-FormTransactionsTable[[#This Row],[Discount]])</f>
        <v>20.37</v>
      </c>
      <c r="M5822" s="14" t="str">
        <f>VLOOKUP(H5822,FormSalesRepTable[],2,0)</f>
        <v>MidWest</v>
      </c>
      <c r="N5822" s="13">
        <f t="shared" si="92"/>
        <v>20.37</v>
      </c>
    </row>
    <row r="5823" spans="7:14" x14ac:dyDescent="0.25">
      <c r="G5823" s="3">
        <v>41966</v>
      </c>
      <c r="H5823" t="s">
        <v>40</v>
      </c>
      <c r="I5823" t="s">
        <v>17</v>
      </c>
      <c r="J5823">
        <v>1.4999999999999999E-2</v>
      </c>
      <c r="K5823">
        <v>2</v>
      </c>
      <c r="L5823" s="13">
        <f>VLOOKUP(I5823,FormProductsTable[],2,0)*(1-FormTransactionsTable[[#This Row],[Discount]])</f>
        <v>22.60575</v>
      </c>
      <c r="M5823" s="14" t="str">
        <f>VLOOKUP(H5823,FormSalesRepTable[],2,0)</f>
        <v>South</v>
      </c>
      <c r="N5823" s="13">
        <f t="shared" si="92"/>
        <v>45.21</v>
      </c>
    </row>
    <row r="5824" spans="7:14" x14ac:dyDescent="0.25">
      <c r="G5824" s="3">
        <v>41977</v>
      </c>
      <c r="H5824" t="s">
        <v>43</v>
      </c>
      <c r="I5824" t="s">
        <v>17</v>
      </c>
      <c r="J5824">
        <v>0</v>
      </c>
      <c r="K5824">
        <v>3</v>
      </c>
      <c r="L5824" s="13">
        <f>VLOOKUP(I5824,FormProductsTable[],2,0)*(1-FormTransactionsTable[[#This Row],[Discount]])</f>
        <v>22.95</v>
      </c>
      <c r="M5824" s="14" t="str">
        <f>VLOOKUP(H5824,FormSalesRepTable[],2,0)</f>
        <v>MidWest</v>
      </c>
      <c r="N5824" s="13">
        <f t="shared" si="92"/>
        <v>68.849999999999994</v>
      </c>
    </row>
    <row r="5825" spans="7:14" x14ac:dyDescent="0.25">
      <c r="G5825" s="3">
        <v>41710</v>
      </c>
      <c r="H5825" t="s">
        <v>84</v>
      </c>
      <c r="I5825" t="s">
        <v>30</v>
      </c>
      <c r="J5825">
        <v>0.02</v>
      </c>
      <c r="K5825">
        <v>1</v>
      </c>
      <c r="L5825" s="13">
        <f>VLOOKUP(I5825,FormProductsTable[],2,0)*(1-FormTransactionsTable[[#This Row],[Discount]])</f>
        <v>29.4</v>
      </c>
      <c r="M5825" s="14" t="str">
        <f>VLOOKUP(H5825,FormSalesRepTable[],2,0)</f>
        <v>West</v>
      </c>
      <c r="N5825" s="13">
        <f t="shared" si="92"/>
        <v>29.4</v>
      </c>
    </row>
    <row r="5826" spans="7:14" x14ac:dyDescent="0.25">
      <c r="G5826" s="3">
        <v>41288</v>
      </c>
      <c r="H5826" t="s">
        <v>25</v>
      </c>
      <c r="I5826" t="s">
        <v>17</v>
      </c>
      <c r="J5826">
        <v>0.02</v>
      </c>
      <c r="K5826">
        <v>2</v>
      </c>
      <c r="L5826" s="13">
        <f>VLOOKUP(I5826,FormProductsTable[],2,0)*(1-FormTransactionsTable[[#This Row],[Discount]])</f>
        <v>22.491</v>
      </c>
      <c r="M5826" s="14" t="str">
        <f>VLOOKUP(H5826,FormSalesRepTable[],2,0)</f>
        <v>West</v>
      </c>
      <c r="N5826" s="13">
        <f t="shared" si="92"/>
        <v>44.98</v>
      </c>
    </row>
    <row r="5827" spans="7:14" x14ac:dyDescent="0.25">
      <c r="G5827" s="3">
        <v>41632</v>
      </c>
      <c r="H5827" t="s">
        <v>90</v>
      </c>
      <c r="I5827" t="s">
        <v>17</v>
      </c>
      <c r="J5827">
        <v>0</v>
      </c>
      <c r="K5827">
        <v>4</v>
      </c>
      <c r="L5827" s="13">
        <f>VLOOKUP(I5827,FormProductsTable[],2,0)*(1-FormTransactionsTable[[#This Row],[Discount]])</f>
        <v>22.95</v>
      </c>
      <c r="M5827" s="14" t="str">
        <f>VLOOKUP(H5827,FormSalesRepTable[],2,0)</f>
        <v>East</v>
      </c>
      <c r="N5827" s="13">
        <f t="shared" ref="N5827:N5890" si="93">ROUND(L5827*K5827,2)</f>
        <v>91.8</v>
      </c>
    </row>
    <row r="5828" spans="7:14" x14ac:dyDescent="0.25">
      <c r="G5828" s="3">
        <v>41936</v>
      </c>
      <c r="H5828" t="s">
        <v>84</v>
      </c>
      <c r="I5828" t="s">
        <v>16</v>
      </c>
      <c r="J5828">
        <v>0</v>
      </c>
      <c r="K5828">
        <v>3</v>
      </c>
      <c r="L5828" s="13">
        <f>VLOOKUP(I5828,FormProductsTable[],2,0)*(1-FormTransactionsTable[[#This Row],[Discount]])</f>
        <v>19.95</v>
      </c>
      <c r="M5828" s="14" t="str">
        <f>VLOOKUP(H5828,FormSalesRepTable[],2,0)</f>
        <v>West</v>
      </c>
      <c r="N5828" s="13">
        <f t="shared" si="93"/>
        <v>59.85</v>
      </c>
    </row>
    <row r="5829" spans="7:14" x14ac:dyDescent="0.25">
      <c r="G5829" s="3">
        <v>41999</v>
      </c>
      <c r="H5829" t="s">
        <v>89</v>
      </c>
      <c r="I5829" t="s">
        <v>17</v>
      </c>
      <c r="J5829">
        <v>1.4999999999999999E-2</v>
      </c>
      <c r="K5829">
        <v>2</v>
      </c>
      <c r="L5829" s="13">
        <f>VLOOKUP(I5829,FormProductsTable[],2,0)*(1-FormTransactionsTable[[#This Row],[Discount]])</f>
        <v>22.60575</v>
      </c>
      <c r="M5829" s="14" t="str">
        <f>VLOOKUP(H5829,FormSalesRepTable[],2,0)</f>
        <v>West</v>
      </c>
      <c r="N5829" s="13">
        <f t="shared" si="93"/>
        <v>45.21</v>
      </c>
    </row>
    <row r="5830" spans="7:14" x14ac:dyDescent="0.25">
      <c r="G5830" s="3">
        <v>41991</v>
      </c>
      <c r="H5830" t="s">
        <v>20</v>
      </c>
      <c r="I5830" t="s">
        <v>21</v>
      </c>
      <c r="J5830">
        <v>1.4999999999999999E-2</v>
      </c>
      <c r="K5830">
        <v>2</v>
      </c>
      <c r="L5830" s="13">
        <f>VLOOKUP(I5830,FormProductsTable[],2,0)*(1-FormTransactionsTable[[#This Row],[Discount]])</f>
        <v>24.625</v>
      </c>
      <c r="M5830" s="14" t="str">
        <f>VLOOKUP(H5830,FormSalesRepTable[],2,0)</f>
        <v>West</v>
      </c>
      <c r="N5830" s="13">
        <f t="shared" si="93"/>
        <v>49.25</v>
      </c>
    </row>
    <row r="5831" spans="7:14" x14ac:dyDescent="0.25">
      <c r="G5831" s="3">
        <v>41278</v>
      </c>
      <c r="H5831" t="s">
        <v>26</v>
      </c>
      <c r="I5831" t="s">
        <v>7</v>
      </c>
      <c r="J5831">
        <v>0</v>
      </c>
      <c r="K5831">
        <v>2</v>
      </c>
      <c r="L5831" s="13">
        <f>VLOOKUP(I5831,FormProductsTable[],2,0)*(1-FormTransactionsTable[[#This Row],[Discount]])</f>
        <v>21</v>
      </c>
      <c r="M5831" s="14" t="str">
        <f>VLOOKUP(H5831,FormSalesRepTable[],2,0)</f>
        <v>MidWest</v>
      </c>
      <c r="N5831" s="13">
        <f t="shared" si="93"/>
        <v>42</v>
      </c>
    </row>
    <row r="5832" spans="7:14" x14ac:dyDescent="0.25">
      <c r="G5832" s="3">
        <v>41360</v>
      </c>
      <c r="H5832" t="s">
        <v>29</v>
      </c>
      <c r="I5832" t="s">
        <v>7</v>
      </c>
      <c r="J5832">
        <v>1.4999999999999999E-2</v>
      </c>
      <c r="K5832">
        <v>2</v>
      </c>
      <c r="L5832" s="13">
        <f>VLOOKUP(I5832,FormProductsTable[],2,0)*(1-FormTransactionsTable[[#This Row],[Discount]])</f>
        <v>20.684999999999999</v>
      </c>
      <c r="M5832" s="14" t="str">
        <f>VLOOKUP(H5832,FormSalesRepTable[],2,0)</f>
        <v>East</v>
      </c>
      <c r="N5832" s="13">
        <f t="shared" si="93"/>
        <v>41.37</v>
      </c>
    </row>
    <row r="5833" spans="7:14" x14ac:dyDescent="0.25">
      <c r="G5833" s="3">
        <v>41928</v>
      </c>
      <c r="H5833" t="s">
        <v>84</v>
      </c>
      <c r="I5833" t="s">
        <v>16</v>
      </c>
      <c r="J5833">
        <v>1.4999999999999999E-2</v>
      </c>
      <c r="K5833">
        <v>3</v>
      </c>
      <c r="L5833" s="13">
        <f>VLOOKUP(I5833,FormProductsTable[],2,0)*(1-FormTransactionsTable[[#This Row],[Discount]])</f>
        <v>19.650749999999999</v>
      </c>
      <c r="M5833" s="14" t="str">
        <f>VLOOKUP(H5833,FormSalesRepTable[],2,0)</f>
        <v>West</v>
      </c>
      <c r="N5833" s="13">
        <f t="shared" si="93"/>
        <v>58.95</v>
      </c>
    </row>
    <row r="5834" spans="7:14" x14ac:dyDescent="0.25">
      <c r="G5834" s="3">
        <v>41569</v>
      </c>
      <c r="H5834" t="s">
        <v>26</v>
      </c>
      <c r="I5834" t="s">
        <v>16</v>
      </c>
      <c r="J5834">
        <v>0.03</v>
      </c>
      <c r="K5834">
        <v>2</v>
      </c>
      <c r="L5834" s="13">
        <f>VLOOKUP(I5834,FormProductsTable[],2,0)*(1-FormTransactionsTable[[#This Row],[Discount]])</f>
        <v>19.351499999999998</v>
      </c>
      <c r="M5834" s="14" t="str">
        <f>VLOOKUP(H5834,FormSalesRepTable[],2,0)</f>
        <v>MidWest</v>
      </c>
      <c r="N5834" s="13">
        <f t="shared" si="93"/>
        <v>38.700000000000003</v>
      </c>
    </row>
    <row r="5835" spans="7:14" x14ac:dyDescent="0.25">
      <c r="G5835" s="3">
        <v>41950</v>
      </c>
      <c r="H5835" t="s">
        <v>29</v>
      </c>
      <c r="I5835" t="s">
        <v>27</v>
      </c>
      <c r="J5835">
        <v>0.02</v>
      </c>
      <c r="K5835">
        <v>25</v>
      </c>
      <c r="L5835" s="13">
        <f>VLOOKUP(I5835,FormProductsTable[],2,0)*(1-FormTransactionsTable[[#This Row],[Discount]])</f>
        <v>26.95</v>
      </c>
      <c r="M5835" s="14" t="str">
        <f>VLOOKUP(H5835,FormSalesRepTable[],2,0)</f>
        <v>East</v>
      </c>
      <c r="N5835" s="13">
        <f t="shared" si="93"/>
        <v>673.75</v>
      </c>
    </row>
    <row r="5836" spans="7:14" x14ac:dyDescent="0.25">
      <c r="G5836" s="3">
        <v>41393</v>
      </c>
      <c r="H5836" t="s">
        <v>81</v>
      </c>
      <c r="I5836" t="s">
        <v>17</v>
      </c>
      <c r="J5836">
        <v>2.5000000000000001E-2</v>
      </c>
      <c r="K5836">
        <v>2</v>
      </c>
      <c r="L5836" s="13">
        <f>VLOOKUP(I5836,FormProductsTable[],2,0)*(1-FormTransactionsTable[[#This Row],[Discount]])</f>
        <v>22.376249999999999</v>
      </c>
      <c r="M5836" s="14" t="str">
        <f>VLOOKUP(H5836,FormSalesRepTable[],2,0)</f>
        <v>West</v>
      </c>
      <c r="N5836" s="13">
        <f t="shared" si="93"/>
        <v>44.75</v>
      </c>
    </row>
    <row r="5837" spans="7:14" x14ac:dyDescent="0.25">
      <c r="G5837" s="3">
        <v>41959</v>
      </c>
      <c r="H5837" t="s">
        <v>73</v>
      </c>
      <c r="I5837" t="s">
        <v>24</v>
      </c>
      <c r="J5837">
        <v>0</v>
      </c>
      <c r="K5837">
        <v>1</v>
      </c>
      <c r="L5837" s="13">
        <f>VLOOKUP(I5837,FormProductsTable[],2,0)*(1-FormTransactionsTable[[#This Row],[Discount]])</f>
        <v>34</v>
      </c>
      <c r="M5837" s="14" t="str">
        <f>VLOOKUP(H5837,FormSalesRepTable[],2,0)</f>
        <v>MidWest</v>
      </c>
      <c r="N5837" s="13">
        <f t="shared" si="93"/>
        <v>34</v>
      </c>
    </row>
    <row r="5838" spans="7:14" x14ac:dyDescent="0.25">
      <c r="G5838" s="3">
        <v>41869</v>
      </c>
      <c r="H5838" t="s">
        <v>40</v>
      </c>
      <c r="I5838" t="s">
        <v>16</v>
      </c>
      <c r="J5838">
        <v>0.03</v>
      </c>
      <c r="K5838">
        <v>3</v>
      </c>
      <c r="L5838" s="13">
        <f>VLOOKUP(I5838,FormProductsTable[],2,0)*(1-FormTransactionsTable[[#This Row],[Discount]])</f>
        <v>19.351499999999998</v>
      </c>
      <c r="M5838" s="14" t="str">
        <f>VLOOKUP(H5838,FormSalesRepTable[],2,0)</f>
        <v>South</v>
      </c>
      <c r="N5838" s="13">
        <f t="shared" si="93"/>
        <v>58.05</v>
      </c>
    </row>
    <row r="5839" spans="7:14" x14ac:dyDescent="0.25">
      <c r="G5839" s="3">
        <v>41688</v>
      </c>
      <c r="H5839" t="s">
        <v>50</v>
      </c>
      <c r="I5839" t="s">
        <v>21</v>
      </c>
      <c r="J5839">
        <v>0.01</v>
      </c>
      <c r="K5839">
        <v>3</v>
      </c>
      <c r="L5839" s="13">
        <f>VLOOKUP(I5839,FormProductsTable[],2,0)*(1-FormTransactionsTable[[#This Row],[Discount]])</f>
        <v>24.75</v>
      </c>
      <c r="M5839" s="14" t="str">
        <f>VLOOKUP(H5839,FormSalesRepTable[],2,0)</f>
        <v>West</v>
      </c>
      <c r="N5839" s="13">
        <f t="shared" si="93"/>
        <v>74.25</v>
      </c>
    </row>
    <row r="5840" spans="7:14" x14ac:dyDescent="0.25">
      <c r="G5840" s="3">
        <v>41629</v>
      </c>
      <c r="H5840" t="s">
        <v>78</v>
      </c>
      <c r="I5840" t="s">
        <v>24</v>
      </c>
      <c r="J5840">
        <v>2.5000000000000001E-2</v>
      </c>
      <c r="K5840">
        <v>3</v>
      </c>
      <c r="L5840" s="13">
        <f>VLOOKUP(I5840,FormProductsTable[],2,0)*(1-FormTransactionsTable[[#This Row],[Discount]])</f>
        <v>33.15</v>
      </c>
      <c r="M5840" s="14" t="str">
        <f>VLOOKUP(H5840,FormSalesRepTable[],2,0)</f>
        <v>South</v>
      </c>
      <c r="N5840" s="13">
        <f t="shared" si="93"/>
        <v>99.45</v>
      </c>
    </row>
    <row r="5841" spans="7:14" x14ac:dyDescent="0.25">
      <c r="G5841" s="3">
        <v>41969</v>
      </c>
      <c r="H5841" t="s">
        <v>8</v>
      </c>
      <c r="I5841" t="s">
        <v>36</v>
      </c>
      <c r="J5841">
        <v>0</v>
      </c>
      <c r="K5841">
        <v>2</v>
      </c>
      <c r="L5841" s="13">
        <f>VLOOKUP(I5841,FormProductsTable[],2,0)*(1-FormTransactionsTable[[#This Row],[Discount]])</f>
        <v>25</v>
      </c>
      <c r="M5841" s="14" t="str">
        <f>VLOOKUP(H5841,FormSalesRepTable[],2,0)</f>
        <v>MidWest</v>
      </c>
      <c r="N5841" s="13">
        <f t="shared" si="93"/>
        <v>50</v>
      </c>
    </row>
    <row r="5842" spans="7:14" x14ac:dyDescent="0.25">
      <c r="G5842" s="3">
        <v>41956</v>
      </c>
      <c r="H5842" t="s">
        <v>20</v>
      </c>
      <c r="I5842" t="s">
        <v>16</v>
      </c>
      <c r="J5842">
        <v>0</v>
      </c>
      <c r="K5842">
        <v>3</v>
      </c>
      <c r="L5842" s="13">
        <f>VLOOKUP(I5842,FormProductsTable[],2,0)*(1-FormTransactionsTable[[#This Row],[Discount]])</f>
        <v>19.95</v>
      </c>
      <c r="M5842" s="14" t="str">
        <f>VLOOKUP(H5842,FormSalesRepTable[],2,0)</f>
        <v>West</v>
      </c>
      <c r="N5842" s="13">
        <f t="shared" si="93"/>
        <v>59.85</v>
      </c>
    </row>
    <row r="5843" spans="7:14" x14ac:dyDescent="0.25">
      <c r="G5843" s="3">
        <v>41596</v>
      </c>
      <c r="H5843" t="s">
        <v>39</v>
      </c>
      <c r="I5843" t="s">
        <v>36</v>
      </c>
      <c r="J5843">
        <v>2.5000000000000001E-2</v>
      </c>
      <c r="K5843">
        <v>1</v>
      </c>
      <c r="L5843" s="13">
        <f>VLOOKUP(I5843,FormProductsTable[],2,0)*(1-FormTransactionsTable[[#This Row],[Discount]])</f>
        <v>24.375</v>
      </c>
      <c r="M5843" s="14" t="str">
        <f>VLOOKUP(H5843,FormSalesRepTable[],2,0)</f>
        <v>East</v>
      </c>
      <c r="N5843" s="13">
        <f t="shared" si="93"/>
        <v>24.38</v>
      </c>
    </row>
    <row r="5844" spans="7:14" x14ac:dyDescent="0.25">
      <c r="G5844" s="3">
        <v>41946</v>
      </c>
      <c r="H5844" t="s">
        <v>46</v>
      </c>
      <c r="I5844" t="s">
        <v>17</v>
      </c>
      <c r="J5844">
        <v>0</v>
      </c>
      <c r="K5844">
        <v>3</v>
      </c>
      <c r="L5844" s="13">
        <f>VLOOKUP(I5844,FormProductsTable[],2,0)*(1-FormTransactionsTable[[#This Row],[Discount]])</f>
        <v>22.95</v>
      </c>
      <c r="M5844" s="14" t="str">
        <f>VLOOKUP(H5844,FormSalesRepTable[],2,0)</f>
        <v>South</v>
      </c>
      <c r="N5844" s="13">
        <f t="shared" si="93"/>
        <v>68.849999999999994</v>
      </c>
    </row>
    <row r="5845" spans="7:14" x14ac:dyDescent="0.25">
      <c r="G5845" s="3">
        <v>42004</v>
      </c>
      <c r="H5845" t="s">
        <v>29</v>
      </c>
      <c r="I5845" t="s">
        <v>33</v>
      </c>
      <c r="J5845">
        <v>0</v>
      </c>
      <c r="K5845">
        <v>3</v>
      </c>
      <c r="L5845" s="13">
        <f>VLOOKUP(I5845,FormProductsTable[],2,0)*(1-FormTransactionsTable[[#This Row],[Discount]])</f>
        <v>23.5</v>
      </c>
      <c r="M5845" s="14" t="str">
        <f>VLOOKUP(H5845,FormSalesRepTable[],2,0)</f>
        <v>East</v>
      </c>
      <c r="N5845" s="13">
        <f t="shared" si="93"/>
        <v>70.5</v>
      </c>
    </row>
    <row r="5846" spans="7:14" x14ac:dyDescent="0.25">
      <c r="G5846" s="3">
        <v>41752</v>
      </c>
      <c r="H5846" t="s">
        <v>74</v>
      </c>
      <c r="I5846" t="s">
        <v>24</v>
      </c>
      <c r="J5846">
        <v>0</v>
      </c>
      <c r="K5846">
        <v>4</v>
      </c>
      <c r="L5846" s="13">
        <f>VLOOKUP(I5846,FormProductsTable[],2,0)*(1-FormTransactionsTable[[#This Row],[Discount]])</f>
        <v>34</v>
      </c>
      <c r="M5846" s="14" t="str">
        <f>VLOOKUP(H5846,FormSalesRepTable[],2,0)</f>
        <v>West</v>
      </c>
      <c r="N5846" s="13">
        <f t="shared" si="93"/>
        <v>136</v>
      </c>
    </row>
    <row r="5847" spans="7:14" x14ac:dyDescent="0.25">
      <c r="G5847" s="3">
        <v>41967</v>
      </c>
      <c r="H5847" t="s">
        <v>23</v>
      </c>
      <c r="I5847" t="s">
        <v>16</v>
      </c>
      <c r="J5847">
        <v>1.4999999999999999E-2</v>
      </c>
      <c r="K5847">
        <v>2</v>
      </c>
      <c r="L5847" s="13">
        <f>VLOOKUP(I5847,FormProductsTable[],2,0)*(1-FormTransactionsTable[[#This Row],[Discount]])</f>
        <v>19.650749999999999</v>
      </c>
      <c r="M5847" s="14" t="str">
        <f>VLOOKUP(H5847,FormSalesRepTable[],2,0)</f>
        <v>MidWest</v>
      </c>
      <c r="N5847" s="13">
        <f t="shared" si="93"/>
        <v>39.299999999999997</v>
      </c>
    </row>
    <row r="5848" spans="7:14" x14ac:dyDescent="0.25">
      <c r="G5848" s="3">
        <v>41387</v>
      </c>
      <c r="H5848" t="s">
        <v>80</v>
      </c>
      <c r="I5848" t="s">
        <v>11</v>
      </c>
      <c r="J5848">
        <v>0</v>
      </c>
      <c r="K5848">
        <v>1</v>
      </c>
      <c r="L5848" s="13">
        <f>VLOOKUP(I5848,FormProductsTable[],2,0)*(1-FormTransactionsTable[[#This Row],[Discount]])</f>
        <v>79.95</v>
      </c>
      <c r="M5848" s="14" t="str">
        <f>VLOOKUP(H5848,FormSalesRepTable[],2,0)</f>
        <v>East</v>
      </c>
      <c r="N5848" s="13">
        <f t="shared" si="93"/>
        <v>79.95</v>
      </c>
    </row>
    <row r="5849" spans="7:14" x14ac:dyDescent="0.25">
      <c r="G5849" s="3">
        <v>41617</v>
      </c>
      <c r="H5849" t="s">
        <v>42</v>
      </c>
      <c r="I5849" t="s">
        <v>16</v>
      </c>
      <c r="J5849">
        <v>0.01</v>
      </c>
      <c r="K5849">
        <v>13</v>
      </c>
      <c r="L5849" s="13">
        <f>VLOOKUP(I5849,FormProductsTable[],2,0)*(1-FormTransactionsTable[[#This Row],[Discount]])</f>
        <v>19.750499999999999</v>
      </c>
      <c r="M5849" s="14" t="str">
        <f>VLOOKUP(H5849,FormSalesRepTable[],2,0)</f>
        <v>MidWest</v>
      </c>
      <c r="N5849" s="13">
        <f t="shared" si="93"/>
        <v>256.76</v>
      </c>
    </row>
    <row r="5850" spans="7:14" x14ac:dyDescent="0.25">
      <c r="G5850" s="3">
        <v>41822</v>
      </c>
      <c r="H5850" t="s">
        <v>26</v>
      </c>
      <c r="I5850" t="s">
        <v>30</v>
      </c>
      <c r="J5850">
        <v>0</v>
      </c>
      <c r="K5850">
        <v>4</v>
      </c>
      <c r="L5850" s="13">
        <f>VLOOKUP(I5850,FormProductsTable[],2,0)*(1-FormTransactionsTable[[#This Row],[Discount]])</f>
        <v>30</v>
      </c>
      <c r="M5850" s="14" t="str">
        <f>VLOOKUP(H5850,FormSalesRepTable[],2,0)</f>
        <v>MidWest</v>
      </c>
      <c r="N5850" s="13">
        <f t="shared" si="93"/>
        <v>120</v>
      </c>
    </row>
    <row r="5851" spans="7:14" x14ac:dyDescent="0.25">
      <c r="G5851" s="3">
        <v>41947</v>
      </c>
      <c r="H5851" t="s">
        <v>62</v>
      </c>
      <c r="I5851" t="s">
        <v>7</v>
      </c>
      <c r="J5851">
        <v>0</v>
      </c>
      <c r="K5851">
        <v>3</v>
      </c>
      <c r="L5851" s="13">
        <f>VLOOKUP(I5851,FormProductsTable[],2,0)*(1-FormTransactionsTable[[#This Row],[Discount]])</f>
        <v>21</v>
      </c>
      <c r="M5851" s="14" t="str">
        <f>VLOOKUP(H5851,FormSalesRepTable[],2,0)</f>
        <v>MidWest</v>
      </c>
      <c r="N5851" s="13">
        <f t="shared" si="93"/>
        <v>63</v>
      </c>
    </row>
    <row r="5852" spans="7:14" x14ac:dyDescent="0.25">
      <c r="G5852" s="3">
        <v>41968</v>
      </c>
      <c r="H5852" t="s">
        <v>76</v>
      </c>
      <c r="I5852" t="s">
        <v>12</v>
      </c>
      <c r="J5852">
        <v>0.01</v>
      </c>
      <c r="K5852">
        <v>2</v>
      </c>
      <c r="L5852" s="13">
        <f>VLOOKUP(I5852,FormProductsTable[],2,0)*(1-FormTransactionsTable[[#This Row],[Discount]])</f>
        <v>22.720499999999998</v>
      </c>
      <c r="M5852" s="14" t="str">
        <f>VLOOKUP(H5852,FormSalesRepTable[],2,0)</f>
        <v>MidWest</v>
      </c>
      <c r="N5852" s="13">
        <f t="shared" si="93"/>
        <v>45.44</v>
      </c>
    </row>
    <row r="5853" spans="7:14" x14ac:dyDescent="0.25">
      <c r="G5853" s="3">
        <v>41590</v>
      </c>
      <c r="H5853" t="s">
        <v>13</v>
      </c>
      <c r="I5853" t="s">
        <v>17</v>
      </c>
      <c r="J5853">
        <v>0</v>
      </c>
      <c r="K5853">
        <v>1</v>
      </c>
      <c r="L5853" s="13">
        <f>VLOOKUP(I5853,FormProductsTable[],2,0)*(1-FormTransactionsTable[[#This Row],[Discount]])</f>
        <v>22.95</v>
      </c>
      <c r="M5853" s="14" t="str">
        <f>VLOOKUP(H5853,FormSalesRepTable[],2,0)</f>
        <v>West</v>
      </c>
      <c r="N5853" s="13">
        <f t="shared" si="93"/>
        <v>22.95</v>
      </c>
    </row>
    <row r="5854" spans="7:14" x14ac:dyDescent="0.25">
      <c r="G5854" s="3">
        <v>41314</v>
      </c>
      <c r="H5854" t="s">
        <v>72</v>
      </c>
      <c r="I5854" t="s">
        <v>36</v>
      </c>
      <c r="J5854">
        <v>1.4999999999999999E-2</v>
      </c>
      <c r="K5854">
        <v>3</v>
      </c>
      <c r="L5854" s="13">
        <f>VLOOKUP(I5854,FormProductsTable[],2,0)*(1-FormTransactionsTable[[#This Row],[Discount]])</f>
        <v>24.625</v>
      </c>
      <c r="M5854" s="14" t="str">
        <f>VLOOKUP(H5854,FormSalesRepTable[],2,0)</f>
        <v>West</v>
      </c>
      <c r="N5854" s="13">
        <f t="shared" si="93"/>
        <v>73.88</v>
      </c>
    </row>
    <row r="5855" spans="7:14" x14ac:dyDescent="0.25">
      <c r="G5855" s="3">
        <v>41977</v>
      </c>
      <c r="H5855" t="s">
        <v>55</v>
      </c>
      <c r="I5855" t="s">
        <v>11</v>
      </c>
      <c r="J5855">
        <v>1.4999999999999999E-2</v>
      </c>
      <c r="K5855">
        <v>3</v>
      </c>
      <c r="L5855" s="13">
        <f>VLOOKUP(I5855,FormProductsTable[],2,0)*(1-FormTransactionsTable[[#This Row],[Discount]])</f>
        <v>78.750749999999996</v>
      </c>
      <c r="M5855" s="14" t="str">
        <f>VLOOKUP(H5855,FormSalesRepTable[],2,0)</f>
        <v>West</v>
      </c>
      <c r="N5855" s="13">
        <f t="shared" si="93"/>
        <v>236.25</v>
      </c>
    </row>
    <row r="5856" spans="7:14" x14ac:dyDescent="0.25">
      <c r="G5856" s="3">
        <v>41997</v>
      </c>
      <c r="H5856" t="s">
        <v>60</v>
      </c>
      <c r="I5856" t="s">
        <v>16</v>
      </c>
      <c r="J5856">
        <v>0.02</v>
      </c>
      <c r="K5856">
        <v>5</v>
      </c>
      <c r="L5856" s="13">
        <f>VLOOKUP(I5856,FormProductsTable[],2,0)*(1-FormTransactionsTable[[#This Row],[Discount]])</f>
        <v>19.550999999999998</v>
      </c>
      <c r="M5856" s="14" t="str">
        <f>VLOOKUP(H5856,FormSalesRepTable[],2,0)</f>
        <v>South</v>
      </c>
      <c r="N5856" s="13">
        <f t="shared" si="93"/>
        <v>97.76</v>
      </c>
    </row>
    <row r="5857" spans="7:14" x14ac:dyDescent="0.25">
      <c r="G5857" s="3">
        <v>41961</v>
      </c>
      <c r="H5857" t="s">
        <v>28</v>
      </c>
      <c r="I5857" t="s">
        <v>36</v>
      </c>
      <c r="J5857">
        <v>0</v>
      </c>
      <c r="K5857">
        <v>4</v>
      </c>
      <c r="L5857" s="13">
        <f>VLOOKUP(I5857,FormProductsTable[],2,0)*(1-FormTransactionsTable[[#This Row],[Discount]])</f>
        <v>25</v>
      </c>
      <c r="M5857" s="14" t="str">
        <f>VLOOKUP(H5857,FormSalesRepTable[],2,0)</f>
        <v>MidWest</v>
      </c>
      <c r="N5857" s="13">
        <f t="shared" si="93"/>
        <v>100</v>
      </c>
    </row>
    <row r="5858" spans="7:14" x14ac:dyDescent="0.25">
      <c r="G5858" s="3">
        <v>41987</v>
      </c>
      <c r="H5858" t="s">
        <v>58</v>
      </c>
      <c r="I5858" t="s">
        <v>7</v>
      </c>
      <c r="J5858">
        <v>1.4999999999999999E-2</v>
      </c>
      <c r="K5858">
        <v>2</v>
      </c>
      <c r="L5858" s="13">
        <f>VLOOKUP(I5858,FormProductsTable[],2,0)*(1-FormTransactionsTable[[#This Row],[Discount]])</f>
        <v>20.684999999999999</v>
      </c>
      <c r="M5858" s="14" t="str">
        <f>VLOOKUP(H5858,FormSalesRepTable[],2,0)</f>
        <v>East</v>
      </c>
      <c r="N5858" s="13">
        <f t="shared" si="93"/>
        <v>41.37</v>
      </c>
    </row>
    <row r="5859" spans="7:14" x14ac:dyDescent="0.25">
      <c r="G5859" s="3">
        <v>41967</v>
      </c>
      <c r="H5859" t="s">
        <v>72</v>
      </c>
      <c r="I5859" t="s">
        <v>30</v>
      </c>
      <c r="J5859">
        <v>0.01</v>
      </c>
      <c r="K5859">
        <v>1</v>
      </c>
      <c r="L5859" s="13">
        <f>VLOOKUP(I5859,FormProductsTable[],2,0)*(1-FormTransactionsTable[[#This Row],[Discount]])</f>
        <v>29.7</v>
      </c>
      <c r="M5859" s="14" t="str">
        <f>VLOOKUP(H5859,FormSalesRepTable[],2,0)</f>
        <v>West</v>
      </c>
      <c r="N5859" s="13">
        <f t="shared" si="93"/>
        <v>29.7</v>
      </c>
    </row>
    <row r="5860" spans="7:14" x14ac:dyDescent="0.25">
      <c r="G5860" s="3">
        <v>41963</v>
      </c>
      <c r="H5860" t="s">
        <v>23</v>
      </c>
      <c r="I5860" t="s">
        <v>11</v>
      </c>
      <c r="J5860">
        <v>1.4999999999999999E-2</v>
      </c>
      <c r="K5860">
        <v>11</v>
      </c>
      <c r="L5860" s="13">
        <f>VLOOKUP(I5860,FormProductsTable[],2,0)*(1-FormTransactionsTable[[#This Row],[Discount]])</f>
        <v>78.750749999999996</v>
      </c>
      <c r="M5860" s="14" t="str">
        <f>VLOOKUP(H5860,FormSalesRepTable[],2,0)</f>
        <v>MidWest</v>
      </c>
      <c r="N5860" s="13">
        <f t="shared" si="93"/>
        <v>866.26</v>
      </c>
    </row>
    <row r="5861" spans="7:14" x14ac:dyDescent="0.25">
      <c r="G5861" s="3">
        <v>41574</v>
      </c>
      <c r="H5861" t="s">
        <v>61</v>
      </c>
      <c r="I5861" t="s">
        <v>33</v>
      </c>
      <c r="J5861">
        <v>0</v>
      </c>
      <c r="K5861">
        <v>3</v>
      </c>
      <c r="L5861" s="13">
        <f>VLOOKUP(I5861,FormProductsTable[],2,0)*(1-FormTransactionsTable[[#This Row],[Discount]])</f>
        <v>23.5</v>
      </c>
      <c r="M5861" s="14" t="str">
        <f>VLOOKUP(H5861,FormSalesRepTable[],2,0)</f>
        <v>East</v>
      </c>
      <c r="N5861" s="13">
        <f t="shared" si="93"/>
        <v>70.5</v>
      </c>
    </row>
    <row r="5862" spans="7:14" x14ac:dyDescent="0.25">
      <c r="G5862" s="3">
        <v>41953</v>
      </c>
      <c r="H5862" t="s">
        <v>40</v>
      </c>
      <c r="I5862" t="s">
        <v>12</v>
      </c>
      <c r="J5862">
        <v>0.03</v>
      </c>
      <c r="K5862">
        <v>2</v>
      </c>
      <c r="L5862" s="13">
        <f>VLOOKUP(I5862,FormProductsTable[],2,0)*(1-FormTransactionsTable[[#This Row],[Discount]])</f>
        <v>22.261499999999998</v>
      </c>
      <c r="M5862" s="14" t="str">
        <f>VLOOKUP(H5862,FormSalesRepTable[],2,0)</f>
        <v>South</v>
      </c>
      <c r="N5862" s="13">
        <f t="shared" si="93"/>
        <v>44.52</v>
      </c>
    </row>
    <row r="5863" spans="7:14" x14ac:dyDescent="0.25">
      <c r="G5863" s="3">
        <v>41768</v>
      </c>
      <c r="H5863" t="s">
        <v>73</v>
      </c>
      <c r="I5863" t="s">
        <v>12</v>
      </c>
      <c r="J5863">
        <v>0</v>
      </c>
      <c r="K5863">
        <v>3</v>
      </c>
      <c r="L5863" s="13">
        <f>VLOOKUP(I5863,FormProductsTable[],2,0)*(1-FormTransactionsTable[[#This Row],[Discount]])</f>
        <v>22.95</v>
      </c>
      <c r="M5863" s="14" t="str">
        <f>VLOOKUP(H5863,FormSalesRepTable[],2,0)</f>
        <v>MidWest</v>
      </c>
      <c r="N5863" s="13">
        <f t="shared" si="93"/>
        <v>68.849999999999994</v>
      </c>
    </row>
    <row r="5864" spans="7:14" x14ac:dyDescent="0.25">
      <c r="G5864" s="3">
        <v>41596</v>
      </c>
      <c r="H5864" t="s">
        <v>40</v>
      </c>
      <c r="I5864" t="s">
        <v>24</v>
      </c>
      <c r="J5864">
        <v>2.5000000000000001E-2</v>
      </c>
      <c r="K5864">
        <v>4</v>
      </c>
      <c r="L5864" s="13">
        <f>VLOOKUP(I5864,FormProductsTable[],2,0)*(1-FormTransactionsTable[[#This Row],[Discount]])</f>
        <v>33.15</v>
      </c>
      <c r="M5864" s="14" t="str">
        <f>VLOOKUP(H5864,FormSalesRepTable[],2,0)</f>
        <v>South</v>
      </c>
      <c r="N5864" s="13">
        <f t="shared" si="93"/>
        <v>132.6</v>
      </c>
    </row>
    <row r="5865" spans="7:14" x14ac:dyDescent="0.25">
      <c r="G5865" s="3">
        <v>41970</v>
      </c>
      <c r="H5865" t="s">
        <v>52</v>
      </c>
      <c r="I5865" t="s">
        <v>41</v>
      </c>
      <c r="J5865">
        <v>1.4999999999999999E-2</v>
      </c>
      <c r="K5865">
        <v>1</v>
      </c>
      <c r="L5865" s="13">
        <f>VLOOKUP(I5865,FormProductsTable[],2,0)*(1-FormTransactionsTable[[#This Row],[Discount]])</f>
        <v>18.715</v>
      </c>
      <c r="M5865" s="14" t="str">
        <f>VLOOKUP(H5865,FormSalesRepTable[],2,0)</f>
        <v>West</v>
      </c>
      <c r="N5865" s="13">
        <f t="shared" si="93"/>
        <v>18.72</v>
      </c>
    </row>
    <row r="5866" spans="7:14" x14ac:dyDescent="0.25">
      <c r="G5866" s="3">
        <v>41586</v>
      </c>
      <c r="H5866" t="s">
        <v>54</v>
      </c>
      <c r="I5866" t="s">
        <v>12</v>
      </c>
      <c r="J5866">
        <v>0</v>
      </c>
      <c r="K5866">
        <v>2</v>
      </c>
      <c r="L5866" s="13">
        <f>VLOOKUP(I5866,FormProductsTable[],2,0)*(1-FormTransactionsTable[[#This Row],[Discount]])</f>
        <v>22.95</v>
      </c>
      <c r="M5866" s="14" t="str">
        <f>VLOOKUP(H5866,FormSalesRepTable[],2,0)</f>
        <v>South</v>
      </c>
      <c r="N5866" s="13">
        <f t="shared" si="93"/>
        <v>45.9</v>
      </c>
    </row>
    <row r="5867" spans="7:14" x14ac:dyDescent="0.25">
      <c r="G5867" s="3">
        <v>41591</v>
      </c>
      <c r="H5867" t="s">
        <v>67</v>
      </c>
      <c r="I5867" t="s">
        <v>17</v>
      </c>
      <c r="J5867">
        <v>2.5000000000000001E-2</v>
      </c>
      <c r="K5867">
        <v>3</v>
      </c>
      <c r="L5867" s="13">
        <f>VLOOKUP(I5867,FormProductsTable[],2,0)*(1-FormTransactionsTable[[#This Row],[Discount]])</f>
        <v>22.376249999999999</v>
      </c>
      <c r="M5867" s="14" t="str">
        <f>VLOOKUP(H5867,FormSalesRepTable[],2,0)</f>
        <v>West</v>
      </c>
      <c r="N5867" s="13">
        <f t="shared" si="93"/>
        <v>67.13</v>
      </c>
    </row>
    <row r="5868" spans="7:14" x14ac:dyDescent="0.25">
      <c r="G5868" s="3">
        <v>41584</v>
      </c>
      <c r="H5868" t="s">
        <v>49</v>
      </c>
      <c r="I5868" t="s">
        <v>16</v>
      </c>
      <c r="J5868">
        <v>0</v>
      </c>
      <c r="K5868">
        <v>3</v>
      </c>
      <c r="L5868" s="13">
        <f>VLOOKUP(I5868,FormProductsTable[],2,0)*(1-FormTransactionsTable[[#This Row],[Discount]])</f>
        <v>19.95</v>
      </c>
      <c r="M5868" s="14" t="str">
        <f>VLOOKUP(H5868,FormSalesRepTable[],2,0)</f>
        <v>MidWest</v>
      </c>
      <c r="N5868" s="13">
        <f t="shared" si="93"/>
        <v>59.85</v>
      </c>
    </row>
    <row r="5869" spans="7:14" x14ac:dyDescent="0.25">
      <c r="G5869" s="3">
        <v>41946</v>
      </c>
      <c r="H5869" t="s">
        <v>40</v>
      </c>
      <c r="I5869" t="s">
        <v>7</v>
      </c>
      <c r="J5869">
        <v>1.4999999999999999E-2</v>
      </c>
      <c r="K5869">
        <v>3</v>
      </c>
      <c r="L5869" s="13">
        <f>VLOOKUP(I5869,FormProductsTable[],2,0)*(1-FormTransactionsTable[[#This Row],[Discount]])</f>
        <v>20.684999999999999</v>
      </c>
      <c r="M5869" s="14" t="str">
        <f>VLOOKUP(H5869,FormSalesRepTable[],2,0)</f>
        <v>South</v>
      </c>
      <c r="N5869" s="13">
        <f t="shared" si="93"/>
        <v>62.06</v>
      </c>
    </row>
    <row r="5870" spans="7:14" x14ac:dyDescent="0.25">
      <c r="G5870" s="3">
        <v>41683</v>
      </c>
      <c r="H5870" t="s">
        <v>85</v>
      </c>
      <c r="I5870" t="s">
        <v>16</v>
      </c>
      <c r="J5870">
        <v>0</v>
      </c>
      <c r="K5870">
        <v>1</v>
      </c>
      <c r="L5870" s="13">
        <f>VLOOKUP(I5870,FormProductsTable[],2,0)*(1-FormTransactionsTable[[#This Row],[Discount]])</f>
        <v>19.95</v>
      </c>
      <c r="M5870" s="14" t="str">
        <f>VLOOKUP(H5870,FormSalesRepTable[],2,0)</f>
        <v>West</v>
      </c>
      <c r="N5870" s="13">
        <f t="shared" si="93"/>
        <v>19.95</v>
      </c>
    </row>
    <row r="5871" spans="7:14" x14ac:dyDescent="0.25">
      <c r="G5871" s="3">
        <v>41982</v>
      </c>
      <c r="H5871" t="s">
        <v>46</v>
      </c>
      <c r="I5871" t="s">
        <v>30</v>
      </c>
      <c r="J5871">
        <v>0</v>
      </c>
      <c r="K5871">
        <v>2</v>
      </c>
      <c r="L5871" s="13">
        <f>VLOOKUP(I5871,FormProductsTable[],2,0)*(1-FormTransactionsTable[[#This Row],[Discount]])</f>
        <v>30</v>
      </c>
      <c r="M5871" s="14" t="str">
        <f>VLOOKUP(H5871,FormSalesRepTable[],2,0)</f>
        <v>South</v>
      </c>
      <c r="N5871" s="13">
        <f t="shared" si="93"/>
        <v>60</v>
      </c>
    </row>
    <row r="5872" spans="7:14" x14ac:dyDescent="0.25">
      <c r="G5872" s="3">
        <v>41418</v>
      </c>
      <c r="H5872" t="s">
        <v>26</v>
      </c>
      <c r="I5872" t="s">
        <v>12</v>
      </c>
      <c r="J5872">
        <v>0.02</v>
      </c>
      <c r="K5872">
        <v>2</v>
      </c>
      <c r="L5872" s="13">
        <f>VLOOKUP(I5872,FormProductsTable[],2,0)*(1-FormTransactionsTable[[#This Row],[Discount]])</f>
        <v>22.491</v>
      </c>
      <c r="M5872" s="14" t="str">
        <f>VLOOKUP(H5872,FormSalesRepTable[],2,0)</f>
        <v>MidWest</v>
      </c>
      <c r="N5872" s="13">
        <f t="shared" si="93"/>
        <v>44.98</v>
      </c>
    </row>
    <row r="5873" spans="7:14" x14ac:dyDescent="0.25">
      <c r="G5873" s="3">
        <v>41986</v>
      </c>
      <c r="H5873" t="s">
        <v>23</v>
      </c>
      <c r="I5873" t="s">
        <v>11</v>
      </c>
      <c r="J5873">
        <v>0.01</v>
      </c>
      <c r="K5873">
        <v>18</v>
      </c>
      <c r="L5873" s="13">
        <f>VLOOKUP(I5873,FormProductsTable[],2,0)*(1-FormTransactionsTable[[#This Row],[Discount]])</f>
        <v>79.150500000000008</v>
      </c>
      <c r="M5873" s="14" t="str">
        <f>VLOOKUP(H5873,FormSalesRepTable[],2,0)</f>
        <v>MidWest</v>
      </c>
      <c r="N5873" s="13">
        <f t="shared" si="93"/>
        <v>1424.71</v>
      </c>
    </row>
    <row r="5874" spans="7:14" x14ac:dyDescent="0.25">
      <c r="G5874" s="3">
        <v>41995</v>
      </c>
      <c r="H5874" t="s">
        <v>53</v>
      </c>
      <c r="I5874" t="s">
        <v>17</v>
      </c>
      <c r="J5874">
        <v>0.03</v>
      </c>
      <c r="K5874">
        <v>3</v>
      </c>
      <c r="L5874" s="13">
        <f>VLOOKUP(I5874,FormProductsTable[],2,0)*(1-FormTransactionsTable[[#This Row],[Discount]])</f>
        <v>22.261499999999998</v>
      </c>
      <c r="M5874" s="14" t="str">
        <f>VLOOKUP(H5874,FormSalesRepTable[],2,0)</f>
        <v>East</v>
      </c>
      <c r="N5874" s="13">
        <f t="shared" si="93"/>
        <v>66.78</v>
      </c>
    </row>
    <row r="5875" spans="7:14" x14ac:dyDescent="0.25">
      <c r="G5875" s="3">
        <v>41523</v>
      </c>
      <c r="H5875" t="s">
        <v>54</v>
      </c>
      <c r="I5875" t="s">
        <v>16</v>
      </c>
      <c r="J5875">
        <v>0</v>
      </c>
      <c r="K5875">
        <v>3</v>
      </c>
      <c r="L5875" s="13">
        <f>VLOOKUP(I5875,FormProductsTable[],2,0)*(1-FormTransactionsTable[[#This Row],[Discount]])</f>
        <v>19.95</v>
      </c>
      <c r="M5875" s="14" t="str">
        <f>VLOOKUP(H5875,FormSalesRepTable[],2,0)</f>
        <v>South</v>
      </c>
      <c r="N5875" s="13">
        <f t="shared" si="93"/>
        <v>59.85</v>
      </c>
    </row>
    <row r="5876" spans="7:14" x14ac:dyDescent="0.25">
      <c r="G5876" s="3">
        <v>41603</v>
      </c>
      <c r="H5876" t="s">
        <v>22</v>
      </c>
      <c r="I5876" t="s">
        <v>12</v>
      </c>
      <c r="J5876">
        <v>0</v>
      </c>
      <c r="K5876">
        <v>3</v>
      </c>
      <c r="L5876" s="13">
        <f>VLOOKUP(I5876,FormProductsTable[],2,0)*(1-FormTransactionsTable[[#This Row],[Discount]])</f>
        <v>22.95</v>
      </c>
      <c r="M5876" s="14" t="str">
        <f>VLOOKUP(H5876,FormSalesRepTable[],2,0)</f>
        <v>East</v>
      </c>
      <c r="N5876" s="13">
        <f t="shared" si="93"/>
        <v>68.849999999999994</v>
      </c>
    </row>
    <row r="5877" spans="7:14" x14ac:dyDescent="0.25">
      <c r="G5877" s="3">
        <v>41626</v>
      </c>
      <c r="H5877" t="s">
        <v>82</v>
      </c>
      <c r="I5877" t="s">
        <v>12</v>
      </c>
      <c r="J5877">
        <v>0</v>
      </c>
      <c r="K5877">
        <v>1</v>
      </c>
      <c r="L5877" s="13">
        <f>VLOOKUP(I5877,FormProductsTable[],2,0)*(1-FormTransactionsTable[[#This Row],[Discount]])</f>
        <v>22.95</v>
      </c>
      <c r="M5877" s="14" t="str">
        <f>VLOOKUP(H5877,FormSalesRepTable[],2,0)</f>
        <v>South</v>
      </c>
      <c r="N5877" s="13">
        <f t="shared" si="93"/>
        <v>22.95</v>
      </c>
    </row>
    <row r="5878" spans="7:14" x14ac:dyDescent="0.25">
      <c r="G5878" s="3">
        <v>41969</v>
      </c>
      <c r="H5878" t="s">
        <v>59</v>
      </c>
      <c r="I5878" t="s">
        <v>11</v>
      </c>
      <c r="J5878">
        <v>0</v>
      </c>
      <c r="K5878">
        <v>3</v>
      </c>
      <c r="L5878" s="13">
        <f>VLOOKUP(I5878,FormProductsTable[],2,0)*(1-FormTransactionsTable[[#This Row],[Discount]])</f>
        <v>79.95</v>
      </c>
      <c r="M5878" s="14" t="str">
        <f>VLOOKUP(H5878,FormSalesRepTable[],2,0)</f>
        <v>South</v>
      </c>
      <c r="N5878" s="13">
        <f t="shared" si="93"/>
        <v>239.85</v>
      </c>
    </row>
    <row r="5879" spans="7:14" x14ac:dyDescent="0.25">
      <c r="G5879" s="3">
        <v>41982</v>
      </c>
      <c r="H5879" t="s">
        <v>73</v>
      </c>
      <c r="I5879" t="s">
        <v>12</v>
      </c>
      <c r="J5879">
        <v>0</v>
      </c>
      <c r="K5879">
        <v>2</v>
      </c>
      <c r="L5879" s="13">
        <f>VLOOKUP(I5879,FormProductsTable[],2,0)*(1-FormTransactionsTable[[#This Row],[Discount]])</f>
        <v>22.95</v>
      </c>
      <c r="M5879" s="14" t="str">
        <f>VLOOKUP(H5879,FormSalesRepTable[],2,0)</f>
        <v>MidWest</v>
      </c>
      <c r="N5879" s="13">
        <f t="shared" si="93"/>
        <v>45.9</v>
      </c>
    </row>
    <row r="5880" spans="7:14" x14ac:dyDescent="0.25">
      <c r="G5880" s="3">
        <v>41965</v>
      </c>
      <c r="H5880" t="s">
        <v>25</v>
      </c>
      <c r="I5880" t="s">
        <v>16</v>
      </c>
      <c r="J5880">
        <v>0.01</v>
      </c>
      <c r="K5880">
        <v>1</v>
      </c>
      <c r="L5880" s="13">
        <f>VLOOKUP(I5880,FormProductsTable[],2,0)*(1-FormTransactionsTable[[#This Row],[Discount]])</f>
        <v>19.750499999999999</v>
      </c>
      <c r="M5880" s="14" t="str">
        <f>VLOOKUP(H5880,FormSalesRepTable[],2,0)</f>
        <v>West</v>
      </c>
      <c r="N5880" s="13">
        <f t="shared" si="93"/>
        <v>19.75</v>
      </c>
    </row>
    <row r="5881" spans="7:14" x14ac:dyDescent="0.25">
      <c r="G5881" s="3">
        <v>41638</v>
      </c>
      <c r="H5881" t="s">
        <v>53</v>
      </c>
      <c r="I5881" t="s">
        <v>16</v>
      </c>
      <c r="J5881">
        <v>0</v>
      </c>
      <c r="K5881">
        <v>1</v>
      </c>
      <c r="L5881" s="13">
        <f>VLOOKUP(I5881,FormProductsTable[],2,0)*(1-FormTransactionsTable[[#This Row],[Discount]])</f>
        <v>19.95</v>
      </c>
      <c r="M5881" s="14" t="str">
        <f>VLOOKUP(H5881,FormSalesRepTable[],2,0)</f>
        <v>East</v>
      </c>
      <c r="N5881" s="13">
        <f t="shared" si="93"/>
        <v>19.95</v>
      </c>
    </row>
    <row r="5882" spans="7:14" x14ac:dyDescent="0.25">
      <c r="G5882" s="3">
        <v>41814</v>
      </c>
      <c r="H5882" t="s">
        <v>78</v>
      </c>
      <c r="I5882" t="s">
        <v>36</v>
      </c>
      <c r="J5882">
        <v>0</v>
      </c>
      <c r="K5882">
        <v>2</v>
      </c>
      <c r="L5882" s="13">
        <f>VLOOKUP(I5882,FormProductsTable[],2,0)*(1-FormTransactionsTable[[#This Row],[Discount]])</f>
        <v>25</v>
      </c>
      <c r="M5882" s="14" t="str">
        <f>VLOOKUP(H5882,FormSalesRepTable[],2,0)</f>
        <v>South</v>
      </c>
      <c r="N5882" s="13">
        <f t="shared" si="93"/>
        <v>50</v>
      </c>
    </row>
    <row r="5883" spans="7:14" x14ac:dyDescent="0.25">
      <c r="G5883" s="3">
        <v>41944</v>
      </c>
      <c r="H5883" t="s">
        <v>61</v>
      </c>
      <c r="I5883" t="s">
        <v>12</v>
      </c>
      <c r="J5883">
        <v>0</v>
      </c>
      <c r="K5883">
        <v>1</v>
      </c>
      <c r="L5883" s="13">
        <f>VLOOKUP(I5883,FormProductsTable[],2,0)*(1-FormTransactionsTable[[#This Row],[Discount]])</f>
        <v>22.95</v>
      </c>
      <c r="M5883" s="14" t="str">
        <f>VLOOKUP(H5883,FormSalesRepTable[],2,0)</f>
        <v>East</v>
      </c>
      <c r="N5883" s="13">
        <f t="shared" si="93"/>
        <v>22.95</v>
      </c>
    </row>
    <row r="5884" spans="7:14" x14ac:dyDescent="0.25">
      <c r="G5884" s="3">
        <v>41636</v>
      </c>
      <c r="H5884" t="s">
        <v>84</v>
      </c>
      <c r="I5884" t="s">
        <v>17</v>
      </c>
      <c r="J5884">
        <v>0.01</v>
      </c>
      <c r="K5884">
        <v>19</v>
      </c>
      <c r="L5884" s="13">
        <f>VLOOKUP(I5884,FormProductsTable[],2,0)*(1-FormTransactionsTable[[#This Row],[Discount]])</f>
        <v>22.720499999999998</v>
      </c>
      <c r="M5884" s="14" t="str">
        <f>VLOOKUP(H5884,FormSalesRepTable[],2,0)</f>
        <v>West</v>
      </c>
      <c r="N5884" s="13">
        <f t="shared" si="93"/>
        <v>431.69</v>
      </c>
    </row>
    <row r="5885" spans="7:14" x14ac:dyDescent="0.25">
      <c r="G5885" s="3">
        <v>41634</v>
      </c>
      <c r="H5885" t="s">
        <v>29</v>
      </c>
      <c r="I5885" t="s">
        <v>24</v>
      </c>
      <c r="J5885">
        <v>0</v>
      </c>
      <c r="K5885">
        <v>1</v>
      </c>
      <c r="L5885" s="13">
        <f>VLOOKUP(I5885,FormProductsTable[],2,0)*(1-FormTransactionsTable[[#This Row],[Discount]])</f>
        <v>34</v>
      </c>
      <c r="M5885" s="14" t="str">
        <f>VLOOKUP(H5885,FormSalesRepTable[],2,0)</f>
        <v>East</v>
      </c>
      <c r="N5885" s="13">
        <f t="shared" si="93"/>
        <v>34</v>
      </c>
    </row>
    <row r="5886" spans="7:14" x14ac:dyDescent="0.25">
      <c r="G5886" s="3">
        <v>41947</v>
      </c>
      <c r="H5886" t="s">
        <v>58</v>
      </c>
      <c r="I5886" t="s">
        <v>24</v>
      </c>
      <c r="J5886">
        <v>0</v>
      </c>
      <c r="K5886">
        <v>23</v>
      </c>
      <c r="L5886" s="13">
        <f>VLOOKUP(I5886,FormProductsTable[],2,0)*(1-FormTransactionsTable[[#This Row],[Discount]])</f>
        <v>34</v>
      </c>
      <c r="M5886" s="14" t="str">
        <f>VLOOKUP(H5886,FormSalesRepTable[],2,0)</f>
        <v>East</v>
      </c>
      <c r="N5886" s="13">
        <f t="shared" si="93"/>
        <v>782</v>
      </c>
    </row>
    <row r="5887" spans="7:14" x14ac:dyDescent="0.25">
      <c r="G5887" s="3">
        <v>41949</v>
      </c>
      <c r="H5887" t="s">
        <v>65</v>
      </c>
      <c r="I5887" t="s">
        <v>12</v>
      </c>
      <c r="J5887">
        <v>0</v>
      </c>
      <c r="K5887">
        <v>1</v>
      </c>
      <c r="L5887" s="13">
        <f>VLOOKUP(I5887,FormProductsTable[],2,0)*(1-FormTransactionsTable[[#This Row],[Discount]])</f>
        <v>22.95</v>
      </c>
      <c r="M5887" s="14" t="str">
        <f>VLOOKUP(H5887,FormSalesRepTable[],2,0)</f>
        <v>MidWest</v>
      </c>
      <c r="N5887" s="13">
        <f t="shared" si="93"/>
        <v>22.95</v>
      </c>
    </row>
    <row r="5888" spans="7:14" x14ac:dyDescent="0.25">
      <c r="G5888" s="3">
        <v>41630</v>
      </c>
      <c r="H5888" t="s">
        <v>22</v>
      </c>
      <c r="I5888" t="s">
        <v>24</v>
      </c>
      <c r="J5888">
        <v>0.02</v>
      </c>
      <c r="K5888">
        <v>12</v>
      </c>
      <c r="L5888" s="13">
        <f>VLOOKUP(I5888,FormProductsTable[],2,0)*(1-FormTransactionsTable[[#This Row],[Discount]])</f>
        <v>33.32</v>
      </c>
      <c r="M5888" s="14" t="str">
        <f>VLOOKUP(H5888,FormSalesRepTable[],2,0)</f>
        <v>East</v>
      </c>
      <c r="N5888" s="13">
        <f t="shared" si="93"/>
        <v>399.84</v>
      </c>
    </row>
    <row r="5889" spans="7:14" x14ac:dyDescent="0.25">
      <c r="G5889" s="3">
        <v>41612</v>
      </c>
      <c r="H5889" t="s">
        <v>34</v>
      </c>
      <c r="I5889" t="s">
        <v>27</v>
      </c>
      <c r="J5889">
        <v>0</v>
      </c>
      <c r="K5889">
        <v>2</v>
      </c>
      <c r="L5889" s="13">
        <f>VLOOKUP(I5889,FormProductsTable[],2,0)*(1-FormTransactionsTable[[#This Row],[Discount]])</f>
        <v>27.5</v>
      </c>
      <c r="M5889" s="14" t="str">
        <f>VLOOKUP(H5889,FormSalesRepTable[],2,0)</f>
        <v>MidWest</v>
      </c>
      <c r="N5889" s="13">
        <f t="shared" si="93"/>
        <v>55</v>
      </c>
    </row>
    <row r="5890" spans="7:14" x14ac:dyDescent="0.25">
      <c r="G5890" s="3">
        <v>41614</v>
      </c>
      <c r="H5890" t="s">
        <v>94</v>
      </c>
      <c r="I5890" t="s">
        <v>17</v>
      </c>
      <c r="J5890">
        <v>0</v>
      </c>
      <c r="K5890">
        <v>2</v>
      </c>
      <c r="L5890" s="13">
        <f>VLOOKUP(I5890,FormProductsTable[],2,0)*(1-FormTransactionsTable[[#This Row],[Discount]])</f>
        <v>22.95</v>
      </c>
      <c r="M5890" s="14" t="str">
        <f>VLOOKUP(H5890,FormSalesRepTable[],2,0)</f>
        <v>South</v>
      </c>
      <c r="N5890" s="13">
        <f t="shared" si="93"/>
        <v>45.9</v>
      </c>
    </row>
    <row r="5891" spans="7:14" x14ac:dyDescent="0.25">
      <c r="G5891" s="3">
        <v>41620</v>
      </c>
      <c r="H5891" t="s">
        <v>26</v>
      </c>
      <c r="I5891" t="s">
        <v>24</v>
      </c>
      <c r="J5891">
        <v>1.4999999999999999E-2</v>
      </c>
      <c r="K5891">
        <v>2</v>
      </c>
      <c r="L5891" s="13">
        <f>VLOOKUP(I5891,FormProductsTable[],2,0)*(1-FormTransactionsTable[[#This Row],[Discount]])</f>
        <v>33.49</v>
      </c>
      <c r="M5891" s="14" t="str">
        <f>VLOOKUP(H5891,FormSalesRepTable[],2,0)</f>
        <v>MidWest</v>
      </c>
      <c r="N5891" s="13">
        <f t="shared" ref="N5891:N5954" si="94">ROUND(L5891*K5891,2)</f>
        <v>66.98</v>
      </c>
    </row>
    <row r="5892" spans="7:14" x14ac:dyDescent="0.25">
      <c r="G5892" s="3">
        <v>41957</v>
      </c>
      <c r="H5892" t="s">
        <v>93</v>
      </c>
      <c r="I5892" t="s">
        <v>16</v>
      </c>
      <c r="J5892">
        <v>0</v>
      </c>
      <c r="K5892">
        <v>6</v>
      </c>
      <c r="L5892" s="13">
        <f>VLOOKUP(I5892,FormProductsTable[],2,0)*(1-FormTransactionsTable[[#This Row],[Discount]])</f>
        <v>19.95</v>
      </c>
      <c r="M5892" s="14" t="str">
        <f>VLOOKUP(H5892,FormSalesRepTable[],2,0)</f>
        <v>MidWest</v>
      </c>
      <c r="N5892" s="13">
        <f t="shared" si="94"/>
        <v>119.7</v>
      </c>
    </row>
    <row r="5893" spans="7:14" x14ac:dyDescent="0.25">
      <c r="G5893" s="3">
        <v>41993</v>
      </c>
      <c r="H5893" t="s">
        <v>75</v>
      </c>
      <c r="I5893" t="s">
        <v>33</v>
      </c>
      <c r="J5893">
        <v>0.02</v>
      </c>
      <c r="K5893">
        <v>2</v>
      </c>
      <c r="L5893" s="13">
        <f>VLOOKUP(I5893,FormProductsTable[],2,0)*(1-FormTransactionsTable[[#This Row],[Discount]])</f>
        <v>23.03</v>
      </c>
      <c r="M5893" s="14" t="str">
        <f>VLOOKUP(H5893,FormSalesRepTable[],2,0)</f>
        <v>MidWest</v>
      </c>
      <c r="N5893" s="13">
        <f t="shared" si="94"/>
        <v>46.06</v>
      </c>
    </row>
    <row r="5894" spans="7:14" x14ac:dyDescent="0.25">
      <c r="G5894" s="3">
        <v>41598</v>
      </c>
      <c r="H5894" t="s">
        <v>10</v>
      </c>
      <c r="I5894" t="s">
        <v>11</v>
      </c>
      <c r="J5894">
        <v>0</v>
      </c>
      <c r="K5894">
        <v>1</v>
      </c>
      <c r="L5894" s="13">
        <f>VLOOKUP(I5894,FormProductsTable[],2,0)*(1-FormTransactionsTable[[#This Row],[Discount]])</f>
        <v>79.95</v>
      </c>
      <c r="M5894" s="14" t="str">
        <f>VLOOKUP(H5894,FormSalesRepTable[],2,0)</f>
        <v>West</v>
      </c>
      <c r="N5894" s="13">
        <f t="shared" si="94"/>
        <v>79.95</v>
      </c>
    </row>
    <row r="5895" spans="7:14" x14ac:dyDescent="0.25">
      <c r="G5895" s="3">
        <v>41594</v>
      </c>
      <c r="H5895" t="s">
        <v>22</v>
      </c>
      <c r="I5895" t="s">
        <v>36</v>
      </c>
      <c r="J5895">
        <v>2.5000000000000001E-2</v>
      </c>
      <c r="K5895">
        <v>3</v>
      </c>
      <c r="L5895" s="13">
        <f>VLOOKUP(I5895,FormProductsTable[],2,0)*(1-FormTransactionsTable[[#This Row],[Discount]])</f>
        <v>24.375</v>
      </c>
      <c r="M5895" s="14" t="str">
        <f>VLOOKUP(H5895,FormSalesRepTable[],2,0)</f>
        <v>East</v>
      </c>
      <c r="N5895" s="13">
        <f t="shared" si="94"/>
        <v>73.13</v>
      </c>
    </row>
    <row r="5896" spans="7:14" x14ac:dyDescent="0.25">
      <c r="G5896" s="3">
        <v>41956</v>
      </c>
      <c r="H5896" t="s">
        <v>81</v>
      </c>
      <c r="I5896" t="s">
        <v>24</v>
      </c>
      <c r="J5896">
        <v>0</v>
      </c>
      <c r="K5896">
        <v>3</v>
      </c>
      <c r="L5896" s="13">
        <f>VLOOKUP(I5896,FormProductsTable[],2,0)*(1-FormTransactionsTable[[#This Row],[Discount]])</f>
        <v>34</v>
      </c>
      <c r="M5896" s="14" t="str">
        <f>VLOOKUP(H5896,FormSalesRepTable[],2,0)</f>
        <v>West</v>
      </c>
      <c r="N5896" s="13">
        <f t="shared" si="94"/>
        <v>102</v>
      </c>
    </row>
    <row r="5897" spans="7:14" x14ac:dyDescent="0.25">
      <c r="G5897" s="3">
        <v>41991</v>
      </c>
      <c r="H5897" t="s">
        <v>43</v>
      </c>
      <c r="I5897" t="s">
        <v>12</v>
      </c>
      <c r="J5897">
        <v>0</v>
      </c>
      <c r="K5897">
        <v>1</v>
      </c>
      <c r="L5897" s="13">
        <f>VLOOKUP(I5897,FormProductsTable[],2,0)*(1-FormTransactionsTable[[#This Row],[Discount]])</f>
        <v>22.95</v>
      </c>
      <c r="M5897" s="14" t="str">
        <f>VLOOKUP(H5897,FormSalesRepTable[],2,0)</f>
        <v>MidWest</v>
      </c>
      <c r="N5897" s="13">
        <f t="shared" si="94"/>
        <v>22.95</v>
      </c>
    </row>
    <row r="5898" spans="7:14" x14ac:dyDescent="0.25">
      <c r="G5898" s="3">
        <v>41953</v>
      </c>
      <c r="H5898" t="s">
        <v>71</v>
      </c>
      <c r="I5898" t="s">
        <v>36</v>
      </c>
      <c r="J5898">
        <v>0.01</v>
      </c>
      <c r="K5898">
        <v>1</v>
      </c>
      <c r="L5898" s="13">
        <f>VLOOKUP(I5898,FormProductsTable[],2,0)*(1-FormTransactionsTable[[#This Row],[Discount]])</f>
        <v>24.75</v>
      </c>
      <c r="M5898" s="14" t="str">
        <f>VLOOKUP(H5898,FormSalesRepTable[],2,0)</f>
        <v>East</v>
      </c>
      <c r="N5898" s="13">
        <f t="shared" si="94"/>
        <v>24.75</v>
      </c>
    </row>
    <row r="5899" spans="7:14" x14ac:dyDescent="0.25">
      <c r="G5899" s="3">
        <v>41952</v>
      </c>
      <c r="H5899" t="s">
        <v>34</v>
      </c>
      <c r="I5899" t="s">
        <v>30</v>
      </c>
      <c r="J5899">
        <v>0</v>
      </c>
      <c r="K5899">
        <v>2</v>
      </c>
      <c r="L5899" s="13">
        <f>VLOOKUP(I5899,FormProductsTable[],2,0)*(1-FormTransactionsTable[[#This Row],[Discount]])</f>
        <v>30</v>
      </c>
      <c r="M5899" s="14" t="str">
        <f>VLOOKUP(H5899,FormSalesRepTable[],2,0)</f>
        <v>MidWest</v>
      </c>
      <c r="N5899" s="13">
        <f t="shared" si="94"/>
        <v>60</v>
      </c>
    </row>
    <row r="5900" spans="7:14" x14ac:dyDescent="0.25">
      <c r="G5900" s="3">
        <v>41978</v>
      </c>
      <c r="H5900" t="s">
        <v>74</v>
      </c>
      <c r="I5900" t="s">
        <v>17</v>
      </c>
      <c r="J5900">
        <v>0</v>
      </c>
      <c r="K5900">
        <v>2</v>
      </c>
      <c r="L5900" s="13">
        <f>VLOOKUP(I5900,FormProductsTable[],2,0)*(1-FormTransactionsTable[[#This Row],[Discount]])</f>
        <v>22.95</v>
      </c>
      <c r="M5900" s="14" t="str">
        <f>VLOOKUP(H5900,FormSalesRepTable[],2,0)</f>
        <v>West</v>
      </c>
      <c r="N5900" s="13">
        <f t="shared" si="94"/>
        <v>45.9</v>
      </c>
    </row>
    <row r="5901" spans="7:14" x14ac:dyDescent="0.25">
      <c r="G5901" s="3">
        <v>41963</v>
      </c>
      <c r="H5901" t="s">
        <v>40</v>
      </c>
      <c r="I5901" t="s">
        <v>24</v>
      </c>
      <c r="J5901">
        <v>0.01</v>
      </c>
      <c r="K5901">
        <v>3</v>
      </c>
      <c r="L5901" s="13">
        <f>VLOOKUP(I5901,FormProductsTable[],2,0)*(1-FormTransactionsTable[[#This Row],[Discount]])</f>
        <v>33.659999999999997</v>
      </c>
      <c r="M5901" s="14" t="str">
        <f>VLOOKUP(H5901,FormSalesRepTable[],2,0)</f>
        <v>South</v>
      </c>
      <c r="N5901" s="13">
        <f t="shared" si="94"/>
        <v>100.98</v>
      </c>
    </row>
    <row r="5902" spans="7:14" x14ac:dyDescent="0.25">
      <c r="G5902" s="3">
        <v>41613</v>
      </c>
      <c r="H5902" t="s">
        <v>40</v>
      </c>
      <c r="I5902" t="s">
        <v>24</v>
      </c>
      <c r="J5902">
        <v>0</v>
      </c>
      <c r="K5902">
        <v>16</v>
      </c>
      <c r="L5902" s="13">
        <f>VLOOKUP(I5902,FormProductsTable[],2,0)*(1-FormTransactionsTable[[#This Row],[Discount]])</f>
        <v>34</v>
      </c>
      <c r="M5902" s="14" t="str">
        <f>VLOOKUP(H5902,FormSalesRepTable[],2,0)</f>
        <v>South</v>
      </c>
      <c r="N5902" s="13">
        <f t="shared" si="94"/>
        <v>544</v>
      </c>
    </row>
    <row r="5903" spans="7:14" x14ac:dyDescent="0.25">
      <c r="G5903" s="3">
        <v>41615</v>
      </c>
      <c r="H5903" t="s">
        <v>63</v>
      </c>
      <c r="I5903" t="s">
        <v>41</v>
      </c>
      <c r="J5903">
        <v>2.5000000000000001E-2</v>
      </c>
      <c r="K5903">
        <v>2</v>
      </c>
      <c r="L5903" s="13">
        <f>VLOOKUP(I5903,FormProductsTable[],2,0)*(1-FormTransactionsTable[[#This Row],[Discount]])</f>
        <v>18.524999999999999</v>
      </c>
      <c r="M5903" s="14" t="str">
        <f>VLOOKUP(H5903,FormSalesRepTable[],2,0)</f>
        <v>MidWest</v>
      </c>
      <c r="N5903" s="13">
        <f t="shared" si="94"/>
        <v>37.049999999999997</v>
      </c>
    </row>
    <row r="5904" spans="7:14" x14ac:dyDescent="0.25">
      <c r="G5904" s="3">
        <v>41601</v>
      </c>
      <c r="H5904" t="s">
        <v>13</v>
      </c>
      <c r="I5904" t="s">
        <v>12</v>
      </c>
      <c r="J5904">
        <v>0</v>
      </c>
      <c r="K5904">
        <v>1</v>
      </c>
      <c r="L5904" s="13">
        <f>VLOOKUP(I5904,FormProductsTable[],2,0)*(1-FormTransactionsTable[[#This Row],[Discount]])</f>
        <v>22.95</v>
      </c>
      <c r="M5904" s="14" t="str">
        <f>VLOOKUP(H5904,FormSalesRepTable[],2,0)</f>
        <v>West</v>
      </c>
      <c r="N5904" s="13">
        <f t="shared" si="94"/>
        <v>22.95</v>
      </c>
    </row>
    <row r="5905" spans="7:14" x14ac:dyDescent="0.25">
      <c r="G5905" s="3">
        <v>41415</v>
      </c>
      <c r="H5905" t="s">
        <v>37</v>
      </c>
      <c r="I5905" t="s">
        <v>21</v>
      </c>
      <c r="J5905">
        <v>0</v>
      </c>
      <c r="K5905">
        <v>2</v>
      </c>
      <c r="L5905" s="13">
        <f>VLOOKUP(I5905,FormProductsTable[],2,0)*(1-FormTransactionsTable[[#This Row],[Discount]])</f>
        <v>25</v>
      </c>
      <c r="M5905" s="14" t="str">
        <f>VLOOKUP(H5905,FormSalesRepTable[],2,0)</f>
        <v>South</v>
      </c>
      <c r="N5905" s="13">
        <f t="shared" si="94"/>
        <v>50</v>
      </c>
    </row>
    <row r="5906" spans="7:14" x14ac:dyDescent="0.25">
      <c r="G5906" s="3">
        <v>41637</v>
      </c>
      <c r="H5906" t="s">
        <v>45</v>
      </c>
      <c r="I5906" t="s">
        <v>21</v>
      </c>
      <c r="J5906">
        <v>0.02</v>
      </c>
      <c r="K5906">
        <v>3</v>
      </c>
      <c r="L5906" s="13">
        <f>VLOOKUP(I5906,FormProductsTable[],2,0)*(1-FormTransactionsTable[[#This Row],[Discount]])</f>
        <v>24.5</v>
      </c>
      <c r="M5906" s="14" t="str">
        <f>VLOOKUP(H5906,FormSalesRepTable[],2,0)</f>
        <v>MidWest</v>
      </c>
      <c r="N5906" s="13">
        <f t="shared" si="94"/>
        <v>73.5</v>
      </c>
    </row>
    <row r="5907" spans="7:14" x14ac:dyDescent="0.25">
      <c r="G5907" s="3">
        <v>41596</v>
      </c>
      <c r="H5907" t="s">
        <v>20</v>
      </c>
      <c r="I5907" t="s">
        <v>24</v>
      </c>
      <c r="J5907">
        <v>0.02</v>
      </c>
      <c r="K5907">
        <v>1</v>
      </c>
      <c r="L5907" s="13">
        <f>VLOOKUP(I5907,FormProductsTable[],2,0)*(1-FormTransactionsTable[[#This Row],[Discount]])</f>
        <v>33.32</v>
      </c>
      <c r="M5907" s="14" t="str">
        <f>VLOOKUP(H5907,FormSalesRepTable[],2,0)</f>
        <v>West</v>
      </c>
      <c r="N5907" s="13">
        <f t="shared" si="94"/>
        <v>33.32</v>
      </c>
    </row>
    <row r="5908" spans="7:14" x14ac:dyDescent="0.25">
      <c r="G5908" s="3">
        <v>41960</v>
      </c>
      <c r="H5908" t="s">
        <v>89</v>
      </c>
      <c r="I5908" t="s">
        <v>7</v>
      </c>
      <c r="J5908">
        <v>0.01</v>
      </c>
      <c r="K5908">
        <v>3</v>
      </c>
      <c r="L5908" s="13">
        <f>VLOOKUP(I5908,FormProductsTable[],2,0)*(1-FormTransactionsTable[[#This Row],[Discount]])</f>
        <v>20.79</v>
      </c>
      <c r="M5908" s="14" t="str">
        <f>VLOOKUP(H5908,FormSalesRepTable[],2,0)</f>
        <v>West</v>
      </c>
      <c r="N5908" s="13">
        <f t="shared" si="94"/>
        <v>62.37</v>
      </c>
    </row>
    <row r="5909" spans="7:14" x14ac:dyDescent="0.25">
      <c r="G5909" s="3">
        <v>41614</v>
      </c>
      <c r="H5909" t="s">
        <v>29</v>
      </c>
      <c r="I5909" t="s">
        <v>24</v>
      </c>
      <c r="J5909">
        <v>0</v>
      </c>
      <c r="K5909">
        <v>1</v>
      </c>
      <c r="L5909" s="13">
        <f>VLOOKUP(I5909,FormProductsTable[],2,0)*(1-FormTransactionsTable[[#This Row],[Discount]])</f>
        <v>34</v>
      </c>
      <c r="M5909" s="14" t="str">
        <f>VLOOKUP(H5909,FormSalesRepTable[],2,0)</f>
        <v>East</v>
      </c>
      <c r="N5909" s="13">
        <f t="shared" si="94"/>
        <v>34</v>
      </c>
    </row>
    <row r="5910" spans="7:14" x14ac:dyDescent="0.25">
      <c r="G5910" s="3">
        <v>41783</v>
      </c>
      <c r="H5910" t="s">
        <v>8</v>
      </c>
      <c r="I5910" t="s">
        <v>36</v>
      </c>
      <c r="J5910">
        <v>0</v>
      </c>
      <c r="K5910">
        <v>2</v>
      </c>
      <c r="L5910" s="13">
        <f>VLOOKUP(I5910,FormProductsTable[],2,0)*(1-FormTransactionsTable[[#This Row],[Discount]])</f>
        <v>25</v>
      </c>
      <c r="M5910" s="14" t="str">
        <f>VLOOKUP(H5910,FormSalesRepTable[],2,0)</f>
        <v>MidWest</v>
      </c>
      <c r="N5910" s="13">
        <f t="shared" si="94"/>
        <v>50</v>
      </c>
    </row>
    <row r="5911" spans="7:14" x14ac:dyDescent="0.25">
      <c r="G5911" s="3">
        <v>41949</v>
      </c>
      <c r="H5911" t="s">
        <v>25</v>
      </c>
      <c r="I5911" t="s">
        <v>27</v>
      </c>
      <c r="J5911">
        <v>0.02</v>
      </c>
      <c r="K5911">
        <v>2</v>
      </c>
      <c r="L5911" s="13">
        <f>VLOOKUP(I5911,FormProductsTable[],2,0)*(1-FormTransactionsTable[[#This Row],[Discount]])</f>
        <v>26.95</v>
      </c>
      <c r="M5911" s="14" t="str">
        <f>VLOOKUP(H5911,FormSalesRepTable[],2,0)</f>
        <v>West</v>
      </c>
      <c r="N5911" s="13">
        <f t="shared" si="94"/>
        <v>53.9</v>
      </c>
    </row>
    <row r="5912" spans="7:14" x14ac:dyDescent="0.25">
      <c r="G5912" s="3">
        <v>41584</v>
      </c>
      <c r="H5912" t="s">
        <v>31</v>
      </c>
      <c r="I5912" t="s">
        <v>17</v>
      </c>
      <c r="J5912">
        <v>0</v>
      </c>
      <c r="K5912">
        <v>3</v>
      </c>
      <c r="L5912" s="13">
        <f>VLOOKUP(I5912,FormProductsTable[],2,0)*(1-FormTransactionsTable[[#This Row],[Discount]])</f>
        <v>22.95</v>
      </c>
      <c r="M5912" s="14" t="str">
        <f>VLOOKUP(H5912,FormSalesRepTable[],2,0)</f>
        <v>West</v>
      </c>
      <c r="N5912" s="13">
        <f t="shared" si="94"/>
        <v>68.849999999999994</v>
      </c>
    </row>
    <row r="5913" spans="7:14" x14ac:dyDescent="0.25">
      <c r="G5913" s="3">
        <v>41984</v>
      </c>
      <c r="H5913" t="s">
        <v>52</v>
      </c>
      <c r="I5913" t="s">
        <v>16</v>
      </c>
      <c r="J5913">
        <v>0.03</v>
      </c>
      <c r="K5913">
        <v>1</v>
      </c>
      <c r="L5913" s="13">
        <f>VLOOKUP(I5913,FormProductsTable[],2,0)*(1-FormTransactionsTable[[#This Row],[Discount]])</f>
        <v>19.351499999999998</v>
      </c>
      <c r="M5913" s="14" t="str">
        <f>VLOOKUP(H5913,FormSalesRepTable[],2,0)</f>
        <v>West</v>
      </c>
      <c r="N5913" s="13">
        <f t="shared" si="94"/>
        <v>19.350000000000001</v>
      </c>
    </row>
    <row r="5914" spans="7:14" x14ac:dyDescent="0.25">
      <c r="G5914" s="3">
        <v>42003</v>
      </c>
      <c r="H5914" t="s">
        <v>73</v>
      </c>
      <c r="I5914" t="s">
        <v>17</v>
      </c>
      <c r="J5914">
        <v>2.5000000000000001E-2</v>
      </c>
      <c r="K5914">
        <v>2</v>
      </c>
      <c r="L5914" s="13">
        <f>VLOOKUP(I5914,FormProductsTable[],2,0)*(1-FormTransactionsTable[[#This Row],[Discount]])</f>
        <v>22.376249999999999</v>
      </c>
      <c r="M5914" s="14" t="str">
        <f>VLOOKUP(H5914,FormSalesRepTable[],2,0)</f>
        <v>MidWest</v>
      </c>
      <c r="N5914" s="13">
        <f t="shared" si="94"/>
        <v>44.75</v>
      </c>
    </row>
    <row r="5915" spans="7:14" x14ac:dyDescent="0.25">
      <c r="G5915" s="3">
        <v>41625</v>
      </c>
      <c r="H5915" t="s">
        <v>40</v>
      </c>
      <c r="I5915" t="s">
        <v>17</v>
      </c>
      <c r="J5915">
        <v>0</v>
      </c>
      <c r="K5915">
        <v>3</v>
      </c>
      <c r="L5915" s="13">
        <f>VLOOKUP(I5915,FormProductsTable[],2,0)*(1-FormTransactionsTable[[#This Row],[Discount]])</f>
        <v>22.95</v>
      </c>
      <c r="M5915" s="14" t="str">
        <f>VLOOKUP(H5915,FormSalesRepTable[],2,0)</f>
        <v>South</v>
      </c>
      <c r="N5915" s="13">
        <f t="shared" si="94"/>
        <v>68.849999999999994</v>
      </c>
    </row>
    <row r="5916" spans="7:14" x14ac:dyDescent="0.25">
      <c r="G5916" s="3">
        <v>41628</v>
      </c>
      <c r="H5916" t="s">
        <v>46</v>
      </c>
      <c r="I5916" t="s">
        <v>17</v>
      </c>
      <c r="J5916">
        <v>0.01</v>
      </c>
      <c r="K5916">
        <v>1</v>
      </c>
      <c r="L5916" s="13">
        <f>VLOOKUP(I5916,FormProductsTable[],2,0)*(1-FormTransactionsTable[[#This Row],[Discount]])</f>
        <v>22.720499999999998</v>
      </c>
      <c r="M5916" s="14" t="str">
        <f>VLOOKUP(H5916,FormSalesRepTable[],2,0)</f>
        <v>South</v>
      </c>
      <c r="N5916" s="13">
        <f t="shared" si="94"/>
        <v>22.72</v>
      </c>
    </row>
    <row r="5917" spans="7:14" x14ac:dyDescent="0.25">
      <c r="G5917" s="3">
        <v>41966</v>
      </c>
      <c r="H5917" t="s">
        <v>23</v>
      </c>
      <c r="I5917" t="s">
        <v>36</v>
      </c>
      <c r="J5917">
        <v>0</v>
      </c>
      <c r="K5917">
        <v>1</v>
      </c>
      <c r="L5917" s="13">
        <f>VLOOKUP(I5917,FormProductsTable[],2,0)*(1-FormTransactionsTable[[#This Row],[Discount]])</f>
        <v>25</v>
      </c>
      <c r="M5917" s="14" t="str">
        <f>VLOOKUP(H5917,FormSalesRepTable[],2,0)</f>
        <v>MidWest</v>
      </c>
      <c r="N5917" s="13">
        <f t="shared" si="94"/>
        <v>25</v>
      </c>
    </row>
    <row r="5918" spans="7:14" x14ac:dyDescent="0.25">
      <c r="G5918" s="3">
        <v>41342</v>
      </c>
      <c r="H5918" t="s">
        <v>35</v>
      </c>
      <c r="I5918" t="s">
        <v>24</v>
      </c>
      <c r="J5918">
        <v>0</v>
      </c>
      <c r="K5918">
        <v>2</v>
      </c>
      <c r="L5918" s="13">
        <f>VLOOKUP(I5918,FormProductsTable[],2,0)*(1-FormTransactionsTable[[#This Row],[Discount]])</f>
        <v>34</v>
      </c>
      <c r="M5918" s="14" t="str">
        <f>VLOOKUP(H5918,FormSalesRepTable[],2,0)</f>
        <v>West</v>
      </c>
      <c r="N5918" s="13">
        <f t="shared" si="94"/>
        <v>68</v>
      </c>
    </row>
    <row r="5919" spans="7:14" x14ac:dyDescent="0.25">
      <c r="G5919" s="3">
        <v>41395</v>
      </c>
      <c r="H5919" t="s">
        <v>20</v>
      </c>
      <c r="I5919" t="s">
        <v>17</v>
      </c>
      <c r="J5919">
        <v>1.4999999999999999E-2</v>
      </c>
      <c r="K5919">
        <v>2</v>
      </c>
      <c r="L5919" s="13">
        <f>VLOOKUP(I5919,FormProductsTable[],2,0)*(1-FormTransactionsTable[[#This Row],[Discount]])</f>
        <v>22.60575</v>
      </c>
      <c r="M5919" s="14" t="str">
        <f>VLOOKUP(H5919,FormSalesRepTable[],2,0)</f>
        <v>West</v>
      </c>
      <c r="N5919" s="13">
        <f t="shared" si="94"/>
        <v>45.21</v>
      </c>
    </row>
    <row r="5920" spans="7:14" x14ac:dyDescent="0.25">
      <c r="G5920" s="3">
        <v>41638</v>
      </c>
      <c r="H5920" t="s">
        <v>49</v>
      </c>
      <c r="I5920" t="s">
        <v>7</v>
      </c>
      <c r="J5920">
        <v>0</v>
      </c>
      <c r="K5920">
        <v>2</v>
      </c>
      <c r="L5920" s="13">
        <f>VLOOKUP(I5920,FormProductsTable[],2,0)*(1-FormTransactionsTable[[#This Row],[Discount]])</f>
        <v>21</v>
      </c>
      <c r="M5920" s="14" t="str">
        <f>VLOOKUP(H5920,FormSalesRepTable[],2,0)</f>
        <v>MidWest</v>
      </c>
      <c r="N5920" s="13">
        <f t="shared" si="94"/>
        <v>42</v>
      </c>
    </row>
    <row r="5921" spans="7:14" x14ac:dyDescent="0.25">
      <c r="G5921" s="3">
        <v>41613</v>
      </c>
      <c r="H5921" t="s">
        <v>55</v>
      </c>
      <c r="I5921" t="s">
        <v>12</v>
      </c>
      <c r="J5921">
        <v>0</v>
      </c>
      <c r="K5921">
        <v>3</v>
      </c>
      <c r="L5921" s="13">
        <f>VLOOKUP(I5921,FormProductsTable[],2,0)*(1-FormTransactionsTable[[#This Row],[Discount]])</f>
        <v>22.95</v>
      </c>
      <c r="M5921" s="14" t="str">
        <f>VLOOKUP(H5921,FormSalesRepTable[],2,0)</f>
        <v>West</v>
      </c>
      <c r="N5921" s="13">
        <f t="shared" si="94"/>
        <v>68.849999999999994</v>
      </c>
    </row>
    <row r="5922" spans="7:14" x14ac:dyDescent="0.25">
      <c r="G5922" s="3">
        <v>41688</v>
      </c>
      <c r="H5922" t="s">
        <v>62</v>
      </c>
      <c r="I5922" t="s">
        <v>36</v>
      </c>
      <c r="J5922">
        <v>0.03</v>
      </c>
      <c r="K5922">
        <v>2</v>
      </c>
      <c r="L5922" s="13">
        <f>VLOOKUP(I5922,FormProductsTable[],2,0)*(1-FormTransactionsTable[[#This Row],[Discount]])</f>
        <v>24.25</v>
      </c>
      <c r="M5922" s="14" t="str">
        <f>VLOOKUP(H5922,FormSalesRepTable[],2,0)</f>
        <v>MidWest</v>
      </c>
      <c r="N5922" s="13">
        <f t="shared" si="94"/>
        <v>48.5</v>
      </c>
    </row>
    <row r="5923" spans="7:14" x14ac:dyDescent="0.25">
      <c r="G5923" s="3">
        <v>41856</v>
      </c>
      <c r="H5923" t="s">
        <v>89</v>
      </c>
      <c r="I5923" t="s">
        <v>7</v>
      </c>
      <c r="J5923">
        <v>0.02</v>
      </c>
      <c r="K5923">
        <v>1</v>
      </c>
      <c r="L5923" s="13">
        <f>VLOOKUP(I5923,FormProductsTable[],2,0)*(1-FormTransactionsTable[[#This Row],[Discount]])</f>
        <v>20.58</v>
      </c>
      <c r="M5923" s="14" t="str">
        <f>VLOOKUP(H5923,FormSalesRepTable[],2,0)</f>
        <v>West</v>
      </c>
      <c r="N5923" s="13">
        <f t="shared" si="94"/>
        <v>20.58</v>
      </c>
    </row>
    <row r="5924" spans="7:14" x14ac:dyDescent="0.25">
      <c r="G5924" s="3">
        <v>41619</v>
      </c>
      <c r="H5924" t="s">
        <v>42</v>
      </c>
      <c r="I5924" t="s">
        <v>30</v>
      </c>
      <c r="J5924">
        <v>1.4999999999999999E-2</v>
      </c>
      <c r="K5924">
        <v>2</v>
      </c>
      <c r="L5924" s="13">
        <f>VLOOKUP(I5924,FormProductsTable[],2,0)*(1-FormTransactionsTable[[#This Row],[Discount]])</f>
        <v>29.55</v>
      </c>
      <c r="M5924" s="14" t="str">
        <f>VLOOKUP(H5924,FormSalesRepTable[],2,0)</f>
        <v>MidWest</v>
      </c>
      <c r="N5924" s="13">
        <f t="shared" si="94"/>
        <v>59.1</v>
      </c>
    </row>
    <row r="5925" spans="7:14" x14ac:dyDescent="0.25">
      <c r="G5925" s="3">
        <v>41281</v>
      </c>
      <c r="H5925" t="s">
        <v>42</v>
      </c>
      <c r="I5925" t="s">
        <v>33</v>
      </c>
      <c r="J5925">
        <v>0</v>
      </c>
      <c r="K5925">
        <v>2</v>
      </c>
      <c r="L5925" s="13">
        <f>VLOOKUP(I5925,FormProductsTable[],2,0)*(1-FormTransactionsTable[[#This Row],[Discount]])</f>
        <v>23.5</v>
      </c>
      <c r="M5925" s="14" t="str">
        <f>VLOOKUP(H5925,FormSalesRepTable[],2,0)</f>
        <v>MidWest</v>
      </c>
      <c r="N5925" s="13">
        <f t="shared" si="94"/>
        <v>47</v>
      </c>
    </row>
    <row r="5926" spans="7:14" x14ac:dyDescent="0.25">
      <c r="G5926" s="3">
        <v>41603</v>
      </c>
      <c r="H5926" t="s">
        <v>66</v>
      </c>
      <c r="I5926" t="s">
        <v>33</v>
      </c>
      <c r="J5926">
        <v>0</v>
      </c>
      <c r="K5926">
        <v>2</v>
      </c>
      <c r="L5926" s="13">
        <f>VLOOKUP(I5926,FormProductsTable[],2,0)*(1-FormTransactionsTable[[#This Row],[Discount]])</f>
        <v>23.5</v>
      </c>
      <c r="M5926" s="14" t="str">
        <f>VLOOKUP(H5926,FormSalesRepTable[],2,0)</f>
        <v>West</v>
      </c>
      <c r="N5926" s="13">
        <f t="shared" si="94"/>
        <v>47</v>
      </c>
    </row>
    <row r="5927" spans="7:14" x14ac:dyDescent="0.25">
      <c r="G5927" s="3">
        <v>41953</v>
      </c>
      <c r="H5927" t="s">
        <v>53</v>
      </c>
      <c r="I5927" t="s">
        <v>11</v>
      </c>
      <c r="J5927">
        <v>0</v>
      </c>
      <c r="K5927">
        <v>2</v>
      </c>
      <c r="L5927" s="13">
        <f>VLOOKUP(I5927,FormProductsTable[],2,0)*(1-FormTransactionsTable[[#This Row],[Discount]])</f>
        <v>79.95</v>
      </c>
      <c r="M5927" s="14" t="str">
        <f>VLOOKUP(H5927,FormSalesRepTable[],2,0)</f>
        <v>East</v>
      </c>
      <c r="N5927" s="13">
        <f t="shared" si="94"/>
        <v>159.9</v>
      </c>
    </row>
    <row r="5928" spans="7:14" x14ac:dyDescent="0.25">
      <c r="G5928" s="3">
        <v>41619</v>
      </c>
      <c r="H5928" t="s">
        <v>26</v>
      </c>
      <c r="I5928" t="s">
        <v>12</v>
      </c>
      <c r="J5928">
        <v>1.4999999999999999E-2</v>
      </c>
      <c r="K5928">
        <v>3</v>
      </c>
      <c r="L5928" s="13">
        <f>VLOOKUP(I5928,FormProductsTable[],2,0)*(1-FormTransactionsTable[[#This Row],[Discount]])</f>
        <v>22.60575</v>
      </c>
      <c r="M5928" s="14" t="str">
        <f>VLOOKUP(H5928,FormSalesRepTable[],2,0)</f>
        <v>MidWest</v>
      </c>
      <c r="N5928" s="13">
        <f t="shared" si="94"/>
        <v>67.819999999999993</v>
      </c>
    </row>
    <row r="5929" spans="7:14" x14ac:dyDescent="0.25">
      <c r="G5929" s="3">
        <v>41771</v>
      </c>
      <c r="H5929" t="s">
        <v>47</v>
      </c>
      <c r="I5929" t="s">
        <v>11</v>
      </c>
      <c r="J5929">
        <v>0.02</v>
      </c>
      <c r="K5929">
        <v>20</v>
      </c>
      <c r="L5929" s="13">
        <f>VLOOKUP(I5929,FormProductsTable[],2,0)*(1-FormTransactionsTable[[#This Row],[Discount]])</f>
        <v>78.350999999999999</v>
      </c>
      <c r="M5929" s="14" t="str">
        <f>VLOOKUP(H5929,FormSalesRepTable[],2,0)</f>
        <v>MidWest</v>
      </c>
      <c r="N5929" s="13">
        <f t="shared" si="94"/>
        <v>1567.02</v>
      </c>
    </row>
    <row r="5930" spans="7:14" x14ac:dyDescent="0.25">
      <c r="G5930" s="3">
        <v>42003</v>
      </c>
      <c r="H5930" t="s">
        <v>26</v>
      </c>
      <c r="I5930" t="s">
        <v>17</v>
      </c>
      <c r="J5930">
        <v>1.4999999999999999E-2</v>
      </c>
      <c r="K5930">
        <v>1</v>
      </c>
      <c r="L5930" s="13">
        <f>VLOOKUP(I5930,FormProductsTable[],2,0)*(1-FormTransactionsTable[[#This Row],[Discount]])</f>
        <v>22.60575</v>
      </c>
      <c r="M5930" s="14" t="str">
        <f>VLOOKUP(H5930,FormSalesRepTable[],2,0)</f>
        <v>MidWest</v>
      </c>
      <c r="N5930" s="13">
        <f t="shared" si="94"/>
        <v>22.61</v>
      </c>
    </row>
    <row r="5931" spans="7:14" x14ac:dyDescent="0.25">
      <c r="G5931" s="3">
        <v>41990</v>
      </c>
      <c r="H5931" t="s">
        <v>70</v>
      </c>
      <c r="I5931" t="s">
        <v>36</v>
      </c>
      <c r="J5931">
        <v>1.4999999999999999E-2</v>
      </c>
      <c r="K5931">
        <v>1</v>
      </c>
      <c r="L5931" s="13">
        <f>VLOOKUP(I5931,FormProductsTable[],2,0)*(1-FormTransactionsTable[[#This Row],[Discount]])</f>
        <v>24.625</v>
      </c>
      <c r="M5931" s="14" t="str">
        <f>VLOOKUP(H5931,FormSalesRepTable[],2,0)</f>
        <v>MidWest</v>
      </c>
      <c r="N5931" s="13">
        <f t="shared" si="94"/>
        <v>24.63</v>
      </c>
    </row>
    <row r="5932" spans="7:14" x14ac:dyDescent="0.25">
      <c r="G5932" s="3">
        <v>41622</v>
      </c>
      <c r="H5932" t="s">
        <v>46</v>
      </c>
      <c r="I5932" t="s">
        <v>33</v>
      </c>
      <c r="J5932">
        <v>0</v>
      </c>
      <c r="K5932">
        <v>3</v>
      </c>
      <c r="L5932" s="13">
        <f>VLOOKUP(I5932,FormProductsTable[],2,0)*(1-FormTransactionsTable[[#This Row],[Discount]])</f>
        <v>23.5</v>
      </c>
      <c r="M5932" s="14" t="str">
        <f>VLOOKUP(H5932,FormSalesRepTable[],2,0)</f>
        <v>South</v>
      </c>
      <c r="N5932" s="13">
        <f t="shared" si="94"/>
        <v>70.5</v>
      </c>
    </row>
    <row r="5933" spans="7:14" x14ac:dyDescent="0.25">
      <c r="G5933" s="3">
        <v>41815</v>
      </c>
      <c r="H5933" t="s">
        <v>89</v>
      </c>
      <c r="I5933" t="s">
        <v>36</v>
      </c>
      <c r="J5933">
        <v>0.01</v>
      </c>
      <c r="K5933">
        <v>3</v>
      </c>
      <c r="L5933" s="13">
        <f>VLOOKUP(I5933,FormProductsTable[],2,0)*(1-FormTransactionsTable[[#This Row],[Discount]])</f>
        <v>24.75</v>
      </c>
      <c r="M5933" s="14" t="str">
        <f>VLOOKUP(H5933,FormSalesRepTable[],2,0)</f>
        <v>West</v>
      </c>
      <c r="N5933" s="13">
        <f t="shared" si="94"/>
        <v>74.25</v>
      </c>
    </row>
    <row r="5934" spans="7:14" x14ac:dyDescent="0.25">
      <c r="G5934" s="3">
        <v>41750</v>
      </c>
      <c r="H5934" t="s">
        <v>88</v>
      </c>
      <c r="I5934" t="s">
        <v>36</v>
      </c>
      <c r="J5934">
        <v>0</v>
      </c>
      <c r="K5934">
        <v>2</v>
      </c>
      <c r="L5934" s="13">
        <f>VLOOKUP(I5934,FormProductsTable[],2,0)*(1-FormTransactionsTable[[#This Row],[Discount]])</f>
        <v>25</v>
      </c>
      <c r="M5934" s="14" t="str">
        <f>VLOOKUP(H5934,FormSalesRepTable[],2,0)</f>
        <v>West</v>
      </c>
      <c r="N5934" s="13">
        <f t="shared" si="94"/>
        <v>50</v>
      </c>
    </row>
    <row r="5935" spans="7:14" x14ac:dyDescent="0.25">
      <c r="G5935" s="3">
        <v>41616</v>
      </c>
      <c r="H5935" t="s">
        <v>29</v>
      </c>
      <c r="I5935" t="s">
        <v>16</v>
      </c>
      <c r="J5935">
        <v>0.03</v>
      </c>
      <c r="K5935">
        <v>1</v>
      </c>
      <c r="L5935" s="13">
        <f>VLOOKUP(I5935,FormProductsTable[],2,0)*(1-FormTransactionsTable[[#This Row],[Discount]])</f>
        <v>19.351499999999998</v>
      </c>
      <c r="M5935" s="14" t="str">
        <f>VLOOKUP(H5935,FormSalesRepTable[],2,0)</f>
        <v>East</v>
      </c>
      <c r="N5935" s="13">
        <f t="shared" si="94"/>
        <v>19.350000000000001</v>
      </c>
    </row>
    <row r="5936" spans="7:14" x14ac:dyDescent="0.25">
      <c r="G5936" s="3">
        <v>41988</v>
      </c>
      <c r="H5936" t="s">
        <v>66</v>
      </c>
      <c r="I5936" t="s">
        <v>17</v>
      </c>
      <c r="J5936">
        <v>1.4999999999999999E-2</v>
      </c>
      <c r="K5936">
        <v>2</v>
      </c>
      <c r="L5936" s="13">
        <f>VLOOKUP(I5936,FormProductsTable[],2,0)*(1-FormTransactionsTable[[#This Row],[Discount]])</f>
        <v>22.60575</v>
      </c>
      <c r="M5936" s="14" t="str">
        <f>VLOOKUP(H5936,FormSalesRepTable[],2,0)</f>
        <v>West</v>
      </c>
      <c r="N5936" s="13">
        <f t="shared" si="94"/>
        <v>45.21</v>
      </c>
    </row>
    <row r="5937" spans="7:14" x14ac:dyDescent="0.25">
      <c r="G5937" s="3">
        <v>41970</v>
      </c>
      <c r="H5937" t="s">
        <v>26</v>
      </c>
      <c r="I5937" t="s">
        <v>33</v>
      </c>
      <c r="J5937">
        <v>0.03</v>
      </c>
      <c r="K5937">
        <v>2</v>
      </c>
      <c r="L5937" s="13">
        <f>VLOOKUP(I5937,FormProductsTable[],2,0)*(1-FormTransactionsTable[[#This Row],[Discount]])</f>
        <v>22.794999999999998</v>
      </c>
      <c r="M5937" s="14" t="str">
        <f>VLOOKUP(H5937,FormSalesRepTable[],2,0)</f>
        <v>MidWest</v>
      </c>
      <c r="N5937" s="13">
        <f t="shared" si="94"/>
        <v>45.59</v>
      </c>
    </row>
    <row r="5938" spans="7:14" x14ac:dyDescent="0.25">
      <c r="G5938" s="3">
        <v>41957</v>
      </c>
      <c r="H5938" t="s">
        <v>73</v>
      </c>
      <c r="I5938" t="s">
        <v>24</v>
      </c>
      <c r="J5938">
        <v>0</v>
      </c>
      <c r="K5938">
        <v>2</v>
      </c>
      <c r="L5938" s="13">
        <f>VLOOKUP(I5938,FormProductsTable[],2,0)*(1-FormTransactionsTable[[#This Row],[Discount]])</f>
        <v>34</v>
      </c>
      <c r="M5938" s="14" t="str">
        <f>VLOOKUP(H5938,FormSalesRepTable[],2,0)</f>
        <v>MidWest</v>
      </c>
      <c r="N5938" s="13">
        <f t="shared" si="94"/>
        <v>68</v>
      </c>
    </row>
    <row r="5939" spans="7:14" x14ac:dyDescent="0.25">
      <c r="G5939" s="3">
        <v>41609</v>
      </c>
      <c r="H5939" t="s">
        <v>53</v>
      </c>
      <c r="I5939" t="s">
        <v>12</v>
      </c>
      <c r="J5939">
        <v>0.01</v>
      </c>
      <c r="K5939">
        <v>1</v>
      </c>
      <c r="L5939" s="13">
        <f>VLOOKUP(I5939,FormProductsTable[],2,0)*(1-FormTransactionsTable[[#This Row],[Discount]])</f>
        <v>22.720499999999998</v>
      </c>
      <c r="M5939" s="14" t="str">
        <f>VLOOKUP(H5939,FormSalesRepTable[],2,0)</f>
        <v>East</v>
      </c>
      <c r="N5939" s="13">
        <f t="shared" si="94"/>
        <v>22.72</v>
      </c>
    </row>
    <row r="5940" spans="7:14" x14ac:dyDescent="0.25">
      <c r="G5940" s="3">
        <v>41625</v>
      </c>
      <c r="H5940" t="s">
        <v>34</v>
      </c>
      <c r="I5940" t="s">
        <v>21</v>
      </c>
      <c r="J5940">
        <v>0.01</v>
      </c>
      <c r="K5940">
        <v>1</v>
      </c>
      <c r="L5940" s="13">
        <f>VLOOKUP(I5940,FormProductsTable[],2,0)*(1-FormTransactionsTable[[#This Row],[Discount]])</f>
        <v>24.75</v>
      </c>
      <c r="M5940" s="14" t="str">
        <f>VLOOKUP(H5940,FormSalesRepTable[],2,0)</f>
        <v>MidWest</v>
      </c>
      <c r="N5940" s="13">
        <f t="shared" si="94"/>
        <v>24.75</v>
      </c>
    </row>
    <row r="5941" spans="7:14" x14ac:dyDescent="0.25">
      <c r="G5941" s="3">
        <v>42001</v>
      </c>
      <c r="H5941" t="s">
        <v>49</v>
      </c>
      <c r="I5941" t="s">
        <v>24</v>
      </c>
      <c r="J5941">
        <v>0.01</v>
      </c>
      <c r="K5941">
        <v>4</v>
      </c>
      <c r="L5941" s="13">
        <f>VLOOKUP(I5941,FormProductsTable[],2,0)*(1-FormTransactionsTable[[#This Row],[Discount]])</f>
        <v>33.659999999999997</v>
      </c>
      <c r="M5941" s="14" t="str">
        <f>VLOOKUP(H5941,FormSalesRepTable[],2,0)</f>
        <v>MidWest</v>
      </c>
      <c r="N5941" s="13">
        <f t="shared" si="94"/>
        <v>134.63999999999999</v>
      </c>
    </row>
    <row r="5942" spans="7:14" x14ac:dyDescent="0.25">
      <c r="G5942" s="3">
        <v>41623</v>
      </c>
      <c r="H5942" t="s">
        <v>61</v>
      </c>
      <c r="I5942" t="s">
        <v>24</v>
      </c>
      <c r="J5942">
        <v>2.5000000000000001E-2</v>
      </c>
      <c r="K5942">
        <v>1</v>
      </c>
      <c r="L5942" s="13">
        <f>VLOOKUP(I5942,FormProductsTable[],2,0)*(1-FormTransactionsTable[[#This Row],[Discount]])</f>
        <v>33.15</v>
      </c>
      <c r="M5942" s="14" t="str">
        <f>VLOOKUP(H5942,FormSalesRepTable[],2,0)</f>
        <v>East</v>
      </c>
      <c r="N5942" s="13">
        <f t="shared" si="94"/>
        <v>33.15</v>
      </c>
    </row>
    <row r="5943" spans="7:14" x14ac:dyDescent="0.25">
      <c r="G5943" s="3">
        <v>41992</v>
      </c>
      <c r="H5943" t="s">
        <v>53</v>
      </c>
      <c r="I5943" t="s">
        <v>24</v>
      </c>
      <c r="J5943">
        <v>0</v>
      </c>
      <c r="K5943">
        <v>3</v>
      </c>
      <c r="L5943" s="13">
        <f>VLOOKUP(I5943,FormProductsTable[],2,0)*(1-FormTransactionsTable[[#This Row],[Discount]])</f>
        <v>34</v>
      </c>
      <c r="M5943" s="14" t="str">
        <f>VLOOKUP(H5943,FormSalesRepTable[],2,0)</f>
        <v>East</v>
      </c>
      <c r="N5943" s="13">
        <f t="shared" si="94"/>
        <v>102</v>
      </c>
    </row>
    <row r="5944" spans="7:14" x14ac:dyDescent="0.25">
      <c r="G5944" s="3">
        <v>41970</v>
      </c>
      <c r="H5944" t="s">
        <v>42</v>
      </c>
      <c r="I5944" t="s">
        <v>36</v>
      </c>
      <c r="J5944">
        <v>0.03</v>
      </c>
      <c r="K5944">
        <v>1</v>
      </c>
      <c r="L5944" s="13">
        <f>VLOOKUP(I5944,FormProductsTable[],2,0)*(1-FormTransactionsTable[[#This Row],[Discount]])</f>
        <v>24.25</v>
      </c>
      <c r="M5944" s="14" t="str">
        <f>VLOOKUP(H5944,FormSalesRepTable[],2,0)</f>
        <v>MidWest</v>
      </c>
      <c r="N5944" s="13">
        <f t="shared" si="94"/>
        <v>24.25</v>
      </c>
    </row>
    <row r="5945" spans="7:14" x14ac:dyDescent="0.25">
      <c r="G5945" s="3">
        <v>41895</v>
      </c>
      <c r="H5945" t="s">
        <v>60</v>
      </c>
      <c r="I5945" t="s">
        <v>36</v>
      </c>
      <c r="J5945">
        <v>1.4999999999999999E-2</v>
      </c>
      <c r="K5945">
        <v>3</v>
      </c>
      <c r="L5945" s="13">
        <f>VLOOKUP(I5945,FormProductsTable[],2,0)*(1-FormTransactionsTable[[#This Row],[Discount]])</f>
        <v>24.625</v>
      </c>
      <c r="M5945" s="14" t="str">
        <f>VLOOKUP(H5945,FormSalesRepTable[],2,0)</f>
        <v>South</v>
      </c>
      <c r="N5945" s="13">
        <f t="shared" si="94"/>
        <v>73.88</v>
      </c>
    </row>
    <row r="5946" spans="7:14" x14ac:dyDescent="0.25">
      <c r="G5946" s="3">
        <v>41586</v>
      </c>
      <c r="H5946" t="s">
        <v>59</v>
      </c>
      <c r="I5946" t="s">
        <v>16</v>
      </c>
      <c r="J5946">
        <v>0</v>
      </c>
      <c r="K5946">
        <v>2</v>
      </c>
      <c r="L5946" s="13">
        <f>VLOOKUP(I5946,FormProductsTable[],2,0)*(1-FormTransactionsTable[[#This Row],[Discount]])</f>
        <v>19.95</v>
      </c>
      <c r="M5946" s="14" t="str">
        <f>VLOOKUP(H5946,FormSalesRepTable[],2,0)</f>
        <v>South</v>
      </c>
      <c r="N5946" s="13">
        <f t="shared" si="94"/>
        <v>39.9</v>
      </c>
    </row>
    <row r="5947" spans="7:14" x14ac:dyDescent="0.25">
      <c r="G5947" s="3">
        <v>41632</v>
      </c>
      <c r="H5947" t="s">
        <v>46</v>
      </c>
      <c r="I5947" t="s">
        <v>7</v>
      </c>
      <c r="J5947">
        <v>0</v>
      </c>
      <c r="K5947">
        <v>3</v>
      </c>
      <c r="L5947" s="13">
        <f>VLOOKUP(I5947,FormProductsTable[],2,0)*(1-FormTransactionsTable[[#This Row],[Discount]])</f>
        <v>21</v>
      </c>
      <c r="M5947" s="14" t="str">
        <f>VLOOKUP(H5947,FormSalesRepTable[],2,0)</f>
        <v>South</v>
      </c>
      <c r="N5947" s="13">
        <f t="shared" si="94"/>
        <v>63</v>
      </c>
    </row>
    <row r="5948" spans="7:14" x14ac:dyDescent="0.25">
      <c r="G5948" s="3">
        <v>41774</v>
      </c>
      <c r="H5948" t="s">
        <v>88</v>
      </c>
      <c r="I5948" t="s">
        <v>12</v>
      </c>
      <c r="J5948">
        <v>1.4999999999999999E-2</v>
      </c>
      <c r="K5948">
        <v>3</v>
      </c>
      <c r="L5948" s="13">
        <f>VLOOKUP(I5948,FormProductsTable[],2,0)*(1-FormTransactionsTable[[#This Row],[Discount]])</f>
        <v>22.60575</v>
      </c>
      <c r="M5948" s="14" t="str">
        <f>VLOOKUP(H5948,FormSalesRepTable[],2,0)</f>
        <v>West</v>
      </c>
      <c r="N5948" s="13">
        <f t="shared" si="94"/>
        <v>67.819999999999993</v>
      </c>
    </row>
    <row r="5949" spans="7:14" x14ac:dyDescent="0.25">
      <c r="G5949" s="3">
        <v>41629</v>
      </c>
      <c r="H5949" t="s">
        <v>91</v>
      </c>
      <c r="I5949" t="s">
        <v>27</v>
      </c>
      <c r="J5949">
        <v>0.01</v>
      </c>
      <c r="K5949">
        <v>2</v>
      </c>
      <c r="L5949" s="13">
        <f>VLOOKUP(I5949,FormProductsTable[],2,0)*(1-FormTransactionsTable[[#This Row],[Discount]])</f>
        <v>27.225000000000001</v>
      </c>
      <c r="M5949" s="14" t="str">
        <f>VLOOKUP(H5949,FormSalesRepTable[],2,0)</f>
        <v>West</v>
      </c>
      <c r="N5949" s="13">
        <f t="shared" si="94"/>
        <v>54.45</v>
      </c>
    </row>
    <row r="5950" spans="7:14" x14ac:dyDescent="0.25">
      <c r="G5950" s="3">
        <v>41627</v>
      </c>
      <c r="H5950" t="s">
        <v>29</v>
      </c>
      <c r="I5950" t="s">
        <v>12</v>
      </c>
      <c r="J5950">
        <v>2.5000000000000001E-2</v>
      </c>
      <c r="K5950">
        <v>4</v>
      </c>
      <c r="L5950" s="13">
        <f>VLOOKUP(I5950,FormProductsTable[],2,0)*(1-FormTransactionsTable[[#This Row],[Discount]])</f>
        <v>22.376249999999999</v>
      </c>
      <c r="M5950" s="14" t="str">
        <f>VLOOKUP(H5950,FormSalesRepTable[],2,0)</f>
        <v>East</v>
      </c>
      <c r="N5950" s="13">
        <f t="shared" si="94"/>
        <v>89.51</v>
      </c>
    </row>
    <row r="5951" spans="7:14" x14ac:dyDescent="0.25">
      <c r="G5951" s="3">
        <v>41509</v>
      </c>
      <c r="H5951" t="s">
        <v>26</v>
      </c>
      <c r="I5951" t="s">
        <v>17</v>
      </c>
      <c r="J5951">
        <v>0</v>
      </c>
      <c r="K5951">
        <v>1</v>
      </c>
      <c r="L5951" s="13">
        <f>VLOOKUP(I5951,FormProductsTable[],2,0)*(1-FormTransactionsTable[[#This Row],[Discount]])</f>
        <v>22.95</v>
      </c>
      <c r="M5951" s="14" t="str">
        <f>VLOOKUP(H5951,FormSalesRepTable[],2,0)</f>
        <v>MidWest</v>
      </c>
      <c r="N5951" s="13">
        <f t="shared" si="94"/>
        <v>22.95</v>
      </c>
    </row>
    <row r="5952" spans="7:14" x14ac:dyDescent="0.25">
      <c r="G5952" s="3">
        <v>41975</v>
      </c>
      <c r="H5952" t="s">
        <v>29</v>
      </c>
      <c r="I5952" t="s">
        <v>12</v>
      </c>
      <c r="J5952">
        <v>0</v>
      </c>
      <c r="K5952">
        <v>2</v>
      </c>
      <c r="L5952" s="13">
        <f>VLOOKUP(I5952,FormProductsTable[],2,0)*(1-FormTransactionsTable[[#This Row],[Discount]])</f>
        <v>22.95</v>
      </c>
      <c r="M5952" s="14" t="str">
        <f>VLOOKUP(H5952,FormSalesRepTable[],2,0)</f>
        <v>East</v>
      </c>
      <c r="N5952" s="13">
        <f t="shared" si="94"/>
        <v>45.9</v>
      </c>
    </row>
    <row r="5953" spans="7:14" x14ac:dyDescent="0.25">
      <c r="G5953" s="3">
        <v>41978</v>
      </c>
      <c r="H5953" t="s">
        <v>49</v>
      </c>
      <c r="I5953" t="s">
        <v>24</v>
      </c>
      <c r="J5953">
        <v>0.02</v>
      </c>
      <c r="K5953">
        <v>1</v>
      </c>
      <c r="L5953" s="13">
        <f>VLOOKUP(I5953,FormProductsTable[],2,0)*(1-FormTransactionsTable[[#This Row],[Discount]])</f>
        <v>33.32</v>
      </c>
      <c r="M5953" s="14" t="str">
        <f>VLOOKUP(H5953,FormSalesRepTable[],2,0)</f>
        <v>MidWest</v>
      </c>
      <c r="N5953" s="13">
        <f t="shared" si="94"/>
        <v>33.32</v>
      </c>
    </row>
    <row r="5954" spans="7:14" x14ac:dyDescent="0.25">
      <c r="G5954" s="3">
        <v>41961</v>
      </c>
      <c r="H5954" t="s">
        <v>91</v>
      </c>
      <c r="I5954" t="s">
        <v>30</v>
      </c>
      <c r="J5954">
        <v>0.01</v>
      </c>
      <c r="K5954">
        <v>4</v>
      </c>
      <c r="L5954" s="13">
        <f>VLOOKUP(I5954,FormProductsTable[],2,0)*(1-FormTransactionsTable[[#This Row],[Discount]])</f>
        <v>29.7</v>
      </c>
      <c r="M5954" s="14" t="str">
        <f>VLOOKUP(H5954,FormSalesRepTable[],2,0)</f>
        <v>West</v>
      </c>
      <c r="N5954" s="13">
        <f t="shared" si="94"/>
        <v>118.8</v>
      </c>
    </row>
    <row r="5955" spans="7:14" x14ac:dyDescent="0.25">
      <c r="G5955" s="3">
        <v>41983</v>
      </c>
      <c r="H5955" t="s">
        <v>55</v>
      </c>
      <c r="I5955" t="s">
        <v>7</v>
      </c>
      <c r="J5955">
        <v>0</v>
      </c>
      <c r="K5955">
        <v>22</v>
      </c>
      <c r="L5955" s="13">
        <f>VLOOKUP(I5955,FormProductsTable[],2,0)*(1-FormTransactionsTable[[#This Row],[Discount]])</f>
        <v>21</v>
      </c>
      <c r="M5955" s="14" t="str">
        <f>VLOOKUP(H5955,FormSalesRepTable[],2,0)</f>
        <v>West</v>
      </c>
      <c r="N5955" s="13">
        <f t="shared" ref="N5955:N6018" si="95">ROUND(L5955*K5955,2)</f>
        <v>462</v>
      </c>
    </row>
    <row r="5956" spans="7:14" x14ac:dyDescent="0.25">
      <c r="G5956" s="3">
        <v>41628</v>
      </c>
      <c r="H5956" t="s">
        <v>88</v>
      </c>
      <c r="I5956" t="s">
        <v>36</v>
      </c>
      <c r="J5956">
        <v>1.4999999999999999E-2</v>
      </c>
      <c r="K5956">
        <v>1</v>
      </c>
      <c r="L5956" s="13">
        <f>VLOOKUP(I5956,FormProductsTable[],2,0)*(1-FormTransactionsTable[[#This Row],[Discount]])</f>
        <v>24.625</v>
      </c>
      <c r="M5956" s="14" t="str">
        <f>VLOOKUP(H5956,FormSalesRepTable[],2,0)</f>
        <v>West</v>
      </c>
      <c r="N5956" s="13">
        <f t="shared" si="95"/>
        <v>24.63</v>
      </c>
    </row>
    <row r="5957" spans="7:14" x14ac:dyDescent="0.25">
      <c r="G5957" s="3">
        <v>41977</v>
      </c>
      <c r="H5957" t="s">
        <v>40</v>
      </c>
      <c r="I5957" t="s">
        <v>36</v>
      </c>
      <c r="J5957">
        <v>0</v>
      </c>
      <c r="K5957">
        <v>4</v>
      </c>
      <c r="L5957" s="13">
        <f>VLOOKUP(I5957,FormProductsTable[],2,0)*(1-FormTransactionsTable[[#This Row],[Discount]])</f>
        <v>25</v>
      </c>
      <c r="M5957" s="14" t="str">
        <f>VLOOKUP(H5957,FormSalesRepTable[],2,0)</f>
        <v>South</v>
      </c>
      <c r="N5957" s="13">
        <f t="shared" si="95"/>
        <v>100</v>
      </c>
    </row>
    <row r="5958" spans="7:14" x14ac:dyDescent="0.25">
      <c r="G5958" s="3">
        <v>41539</v>
      </c>
      <c r="H5958" t="s">
        <v>29</v>
      </c>
      <c r="I5958" t="s">
        <v>41</v>
      </c>
      <c r="J5958">
        <v>0</v>
      </c>
      <c r="K5958">
        <v>1</v>
      </c>
      <c r="L5958" s="13">
        <f>VLOOKUP(I5958,FormProductsTable[],2,0)*(1-FormTransactionsTable[[#This Row],[Discount]])</f>
        <v>19</v>
      </c>
      <c r="M5958" s="14" t="str">
        <f>VLOOKUP(H5958,FormSalesRepTable[],2,0)</f>
        <v>East</v>
      </c>
      <c r="N5958" s="13">
        <f t="shared" si="95"/>
        <v>19</v>
      </c>
    </row>
    <row r="5959" spans="7:14" x14ac:dyDescent="0.25">
      <c r="G5959" s="3">
        <v>41750</v>
      </c>
      <c r="H5959" t="s">
        <v>10</v>
      </c>
      <c r="I5959" t="s">
        <v>27</v>
      </c>
      <c r="J5959">
        <v>0</v>
      </c>
      <c r="K5959">
        <v>14</v>
      </c>
      <c r="L5959" s="13">
        <f>VLOOKUP(I5959,FormProductsTable[],2,0)*(1-FormTransactionsTable[[#This Row],[Discount]])</f>
        <v>27.5</v>
      </c>
      <c r="M5959" s="14" t="str">
        <f>VLOOKUP(H5959,FormSalesRepTable[],2,0)</f>
        <v>West</v>
      </c>
      <c r="N5959" s="13">
        <f t="shared" si="95"/>
        <v>385</v>
      </c>
    </row>
    <row r="5960" spans="7:14" x14ac:dyDescent="0.25">
      <c r="G5960" s="3">
        <v>41619</v>
      </c>
      <c r="H5960" t="s">
        <v>44</v>
      </c>
      <c r="I5960" t="s">
        <v>16</v>
      </c>
      <c r="J5960">
        <v>0</v>
      </c>
      <c r="K5960">
        <v>2</v>
      </c>
      <c r="L5960" s="13">
        <f>VLOOKUP(I5960,FormProductsTable[],2,0)*(1-FormTransactionsTable[[#This Row],[Discount]])</f>
        <v>19.95</v>
      </c>
      <c r="M5960" s="14" t="str">
        <f>VLOOKUP(H5960,FormSalesRepTable[],2,0)</f>
        <v>MidWest</v>
      </c>
      <c r="N5960" s="13">
        <f t="shared" si="95"/>
        <v>39.9</v>
      </c>
    </row>
    <row r="5961" spans="7:14" x14ac:dyDescent="0.25">
      <c r="G5961" s="3">
        <v>41281</v>
      </c>
      <c r="H5961" t="s">
        <v>82</v>
      </c>
      <c r="I5961" t="s">
        <v>12</v>
      </c>
      <c r="J5961">
        <v>0</v>
      </c>
      <c r="K5961">
        <v>1</v>
      </c>
      <c r="L5961" s="13">
        <f>VLOOKUP(I5961,FormProductsTable[],2,0)*(1-FormTransactionsTable[[#This Row],[Discount]])</f>
        <v>22.95</v>
      </c>
      <c r="M5961" s="14" t="str">
        <f>VLOOKUP(H5961,FormSalesRepTable[],2,0)</f>
        <v>South</v>
      </c>
      <c r="N5961" s="13">
        <f t="shared" si="95"/>
        <v>22.95</v>
      </c>
    </row>
    <row r="5962" spans="7:14" x14ac:dyDescent="0.25">
      <c r="G5962" s="3">
        <v>41599</v>
      </c>
      <c r="H5962" t="s">
        <v>60</v>
      </c>
      <c r="I5962" t="s">
        <v>33</v>
      </c>
      <c r="J5962">
        <v>0</v>
      </c>
      <c r="K5962">
        <v>1</v>
      </c>
      <c r="L5962" s="13">
        <f>VLOOKUP(I5962,FormProductsTable[],2,0)*(1-FormTransactionsTable[[#This Row],[Discount]])</f>
        <v>23.5</v>
      </c>
      <c r="M5962" s="14" t="str">
        <f>VLOOKUP(H5962,FormSalesRepTable[],2,0)</f>
        <v>South</v>
      </c>
      <c r="N5962" s="13">
        <f t="shared" si="95"/>
        <v>23.5</v>
      </c>
    </row>
    <row r="5963" spans="7:14" x14ac:dyDescent="0.25">
      <c r="G5963" s="3">
        <v>41583</v>
      </c>
      <c r="H5963" t="s">
        <v>43</v>
      </c>
      <c r="I5963" t="s">
        <v>30</v>
      </c>
      <c r="J5963">
        <v>0</v>
      </c>
      <c r="K5963">
        <v>3</v>
      </c>
      <c r="L5963" s="13">
        <f>VLOOKUP(I5963,FormProductsTable[],2,0)*(1-FormTransactionsTable[[#This Row],[Discount]])</f>
        <v>30</v>
      </c>
      <c r="M5963" s="14" t="str">
        <f>VLOOKUP(H5963,FormSalesRepTable[],2,0)</f>
        <v>MidWest</v>
      </c>
      <c r="N5963" s="13">
        <f t="shared" si="95"/>
        <v>90</v>
      </c>
    </row>
    <row r="5964" spans="7:14" x14ac:dyDescent="0.25">
      <c r="G5964" s="3">
        <v>41600</v>
      </c>
      <c r="H5964" t="s">
        <v>58</v>
      </c>
      <c r="I5964" t="s">
        <v>16</v>
      </c>
      <c r="J5964">
        <v>0.01</v>
      </c>
      <c r="K5964">
        <v>3</v>
      </c>
      <c r="L5964" s="13">
        <f>VLOOKUP(I5964,FormProductsTable[],2,0)*(1-FormTransactionsTable[[#This Row],[Discount]])</f>
        <v>19.750499999999999</v>
      </c>
      <c r="M5964" s="14" t="str">
        <f>VLOOKUP(H5964,FormSalesRepTable[],2,0)</f>
        <v>East</v>
      </c>
      <c r="N5964" s="13">
        <f t="shared" si="95"/>
        <v>59.25</v>
      </c>
    </row>
    <row r="5965" spans="7:14" x14ac:dyDescent="0.25">
      <c r="G5965" s="3">
        <v>41592</v>
      </c>
      <c r="H5965" t="s">
        <v>42</v>
      </c>
      <c r="I5965" t="s">
        <v>27</v>
      </c>
      <c r="J5965">
        <v>0</v>
      </c>
      <c r="K5965">
        <v>1</v>
      </c>
      <c r="L5965" s="13">
        <f>VLOOKUP(I5965,FormProductsTable[],2,0)*(1-FormTransactionsTable[[#This Row],[Discount]])</f>
        <v>27.5</v>
      </c>
      <c r="M5965" s="14" t="str">
        <f>VLOOKUP(H5965,FormSalesRepTable[],2,0)</f>
        <v>MidWest</v>
      </c>
      <c r="N5965" s="13">
        <f t="shared" si="95"/>
        <v>27.5</v>
      </c>
    </row>
    <row r="5966" spans="7:14" x14ac:dyDescent="0.25">
      <c r="G5966" s="3">
        <v>41949</v>
      </c>
      <c r="H5966" t="s">
        <v>52</v>
      </c>
      <c r="I5966" t="s">
        <v>36</v>
      </c>
      <c r="J5966">
        <v>0.03</v>
      </c>
      <c r="K5966">
        <v>3</v>
      </c>
      <c r="L5966" s="13">
        <f>VLOOKUP(I5966,FormProductsTable[],2,0)*(1-FormTransactionsTable[[#This Row],[Discount]])</f>
        <v>24.25</v>
      </c>
      <c r="M5966" s="14" t="str">
        <f>VLOOKUP(H5966,FormSalesRepTable[],2,0)</f>
        <v>West</v>
      </c>
      <c r="N5966" s="13">
        <f t="shared" si="95"/>
        <v>72.75</v>
      </c>
    </row>
    <row r="5967" spans="7:14" x14ac:dyDescent="0.25">
      <c r="G5967" s="3">
        <v>41590</v>
      </c>
      <c r="H5967" t="s">
        <v>64</v>
      </c>
      <c r="I5967" t="s">
        <v>24</v>
      </c>
      <c r="J5967">
        <v>0</v>
      </c>
      <c r="K5967">
        <v>2</v>
      </c>
      <c r="L5967" s="13">
        <f>VLOOKUP(I5967,FormProductsTable[],2,0)*(1-FormTransactionsTable[[#This Row],[Discount]])</f>
        <v>34</v>
      </c>
      <c r="M5967" s="14" t="str">
        <f>VLOOKUP(H5967,FormSalesRepTable[],2,0)</f>
        <v>West</v>
      </c>
      <c r="N5967" s="13">
        <f t="shared" si="95"/>
        <v>68</v>
      </c>
    </row>
    <row r="5968" spans="7:14" x14ac:dyDescent="0.25">
      <c r="G5968" s="3">
        <v>41863</v>
      </c>
      <c r="H5968" t="s">
        <v>34</v>
      </c>
      <c r="I5968" t="s">
        <v>36</v>
      </c>
      <c r="J5968">
        <v>1.4999999999999999E-2</v>
      </c>
      <c r="K5968">
        <v>2</v>
      </c>
      <c r="L5968" s="13">
        <f>VLOOKUP(I5968,FormProductsTable[],2,0)*(1-FormTransactionsTable[[#This Row],[Discount]])</f>
        <v>24.625</v>
      </c>
      <c r="M5968" s="14" t="str">
        <f>VLOOKUP(H5968,FormSalesRepTable[],2,0)</f>
        <v>MidWest</v>
      </c>
      <c r="N5968" s="13">
        <f t="shared" si="95"/>
        <v>49.25</v>
      </c>
    </row>
    <row r="5969" spans="7:14" x14ac:dyDescent="0.25">
      <c r="G5969" s="3">
        <v>42004</v>
      </c>
      <c r="H5969" t="s">
        <v>73</v>
      </c>
      <c r="I5969" t="s">
        <v>12</v>
      </c>
      <c r="J5969">
        <v>0.03</v>
      </c>
      <c r="K5969">
        <v>8</v>
      </c>
      <c r="L5969" s="13">
        <f>VLOOKUP(I5969,FormProductsTable[],2,0)*(1-FormTransactionsTable[[#This Row],[Discount]])</f>
        <v>22.261499999999998</v>
      </c>
      <c r="M5969" s="14" t="str">
        <f>VLOOKUP(H5969,FormSalesRepTable[],2,0)</f>
        <v>MidWest</v>
      </c>
      <c r="N5969" s="13">
        <f t="shared" si="95"/>
        <v>178.09</v>
      </c>
    </row>
    <row r="5970" spans="7:14" x14ac:dyDescent="0.25">
      <c r="G5970" s="3">
        <v>41635</v>
      </c>
      <c r="H5970" t="s">
        <v>60</v>
      </c>
      <c r="I5970" t="s">
        <v>27</v>
      </c>
      <c r="J5970">
        <v>0.03</v>
      </c>
      <c r="K5970">
        <v>2</v>
      </c>
      <c r="L5970" s="13">
        <f>VLOOKUP(I5970,FormProductsTable[],2,0)*(1-FormTransactionsTable[[#This Row],[Discount]])</f>
        <v>26.675000000000001</v>
      </c>
      <c r="M5970" s="14" t="str">
        <f>VLOOKUP(H5970,FormSalesRepTable[],2,0)</f>
        <v>South</v>
      </c>
      <c r="N5970" s="13">
        <f t="shared" si="95"/>
        <v>53.35</v>
      </c>
    </row>
    <row r="5971" spans="7:14" x14ac:dyDescent="0.25">
      <c r="G5971" s="3">
        <v>41995</v>
      </c>
      <c r="H5971" t="s">
        <v>89</v>
      </c>
      <c r="I5971" t="s">
        <v>12</v>
      </c>
      <c r="J5971">
        <v>0</v>
      </c>
      <c r="K5971">
        <v>2</v>
      </c>
      <c r="L5971" s="13">
        <f>VLOOKUP(I5971,FormProductsTable[],2,0)*(1-FormTransactionsTable[[#This Row],[Discount]])</f>
        <v>22.95</v>
      </c>
      <c r="M5971" s="14" t="str">
        <f>VLOOKUP(H5971,FormSalesRepTable[],2,0)</f>
        <v>West</v>
      </c>
      <c r="N5971" s="13">
        <f t="shared" si="95"/>
        <v>45.9</v>
      </c>
    </row>
    <row r="5972" spans="7:14" x14ac:dyDescent="0.25">
      <c r="G5972" s="3">
        <v>41584</v>
      </c>
      <c r="H5972" t="s">
        <v>25</v>
      </c>
      <c r="I5972" t="s">
        <v>17</v>
      </c>
      <c r="J5972">
        <v>2.5000000000000001E-2</v>
      </c>
      <c r="K5972">
        <v>1</v>
      </c>
      <c r="L5972" s="13">
        <f>VLOOKUP(I5972,FormProductsTable[],2,0)*(1-FormTransactionsTable[[#This Row],[Discount]])</f>
        <v>22.376249999999999</v>
      </c>
      <c r="M5972" s="14" t="str">
        <f>VLOOKUP(H5972,FormSalesRepTable[],2,0)</f>
        <v>West</v>
      </c>
      <c r="N5972" s="13">
        <f t="shared" si="95"/>
        <v>22.38</v>
      </c>
    </row>
    <row r="5973" spans="7:14" x14ac:dyDescent="0.25">
      <c r="G5973" s="3">
        <v>41585</v>
      </c>
      <c r="H5973" t="s">
        <v>74</v>
      </c>
      <c r="I5973" t="s">
        <v>33</v>
      </c>
      <c r="J5973">
        <v>1.4999999999999999E-2</v>
      </c>
      <c r="K5973">
        <v>1</v>
      </c>
      <c r="L5973" s="13">
        <f>VLOOKUP(I5973,FormProductsTable[],2,0)*(1-FormTransactionsTable[[#This Row],[Discount]])</f>
        <v>23.147500000000001</v>
      </c>
      <c r="M5973" s="14" t="str">
        <f>VLOOKUP(H5973,FormSalesRepTable[],2,0)</f>
        <v>West</v>
      </c>
      <c r="N5973" s="13">
        <f t="shared" si="95"/>
        <v>23.15</v>
      </c>
    </row>
    <row r="5974" spans="7:14" x14ac:dyDescent="0.25">
      <c r="G5974" s="3">
        <v>41598</v>
      </c>
      <c r="H5974" t="s">
        <v>13</v>
      </c>
      <c r="I5974" t="s">
        <v>12</v>
      </c>
      <c r="J5974">
        <v>0</v>
      </c>
      <c r="K5974">
        <v>3</v>
      </c>
      <c r="L5974" s="13">
        <f>VLOOKUP(I5974,FormProductsTable[],2,0)*(1-FormTransactionsTable[[#This Row],[Discount]])</f>
        <v>22.95</v>
      </c>
      <c r="M5974" s="14" t="str">
        <f>VLOOKUP(H5974,FormSalesRepTable[],2,0)</f>
        <v>West</v>
      </c>
      <c r="N5974" s="13">
        <f t="shared" si="95"/>
        <v>68.849999999999994</v>
      </c>
    </row>
    <row r="5975" spans="7:14" x14ac:dyDescent="0.25">
      <c r="G5975" s="3">
        <v>41316</v>
      </c>
      <c r="H5975" t="s">
        <v>57</v>
      </c>
      <c r="I5975" t="s">
        <v>24</v>
      </c>
      <c r="J5975">
        <v>1.4999999999999999E-2</v>
      </c>
      <c r="K5975">
        <v>3</v>
      </c>
      <c r="L5975" s="13">
        <f>VLOOKUP(I5975,FormProductsTable[],2,0)*(1-FormTransactionsTable[[#This Row],[Discount]])</f>
        <v>33.49</v>
      </c>
      <c r="M5975" s="14" t="str">
        <f>VLOOKUP(H5975,FormSalesRepTable[],2,0)</f>
        <v>East</v>
      </c>
      <c r="N5975" s="13">
        <f t="shared" si="95"/>
        <v>100.47</v>
      </c>
    </row>
    <row r="5976" spans="7:14" x14ac:dyDescent="0.25">
      <c r="G5976" s="3">
        <v>41396</v>
      </c>
      <c r="H5976" t="s">
        <v>72</v>
      </c>
      <c r="I5976" t="s">
        <v>24</v>
      </c>
      <c r="J5976">
        <v>0</v>
      </c>
      <c r="K5976">
        <v>1</v>
      </c>
      <c r="L5976" s="13">
        <f>VLOOKUP(I5976,FormProductsTable[],2,0)*(1-FormTransactionsTable[[#This Row],[Discount]])</f>
        <v>34</v>
      </c>
      <c r="M5976" s="14" t="str">
        <f>VLOOKUP(H5976,FormSalesRepTable[],2,0)</f>
        <v>West</v>
      </c>
      <c r="N5976" s="13">
        <f t="shared" si="95"/>
        <v>34</v>
      </c>
    </row>
    <row r="5977" spans="7:14" x14ac:dyDescent="0.25">
      <c r="G5977" s="3">
        <v>41957</v>
      </c>
      <c r="H5977" t="s">
        <v>73</v>
      </c>
      <c r="I5977" t="s">
        <v>7</v>
      </c>
      <c r="J5977">
        <v>0</v>
      </c>
      <c r="K5977">
        <v>2</v>
      </c>
      <c r="L5977" s="13">
        <f>VLOOKUP(I5977,FormProductsTable[],2,0)*(1-FormTransactionsTable[[#This Row],[Discount]])</f>
        <v>21</v>
      </c>
      <c r="M5977" s="14" t="str">
        <f>VLOOKUP(H5977,FormSalesRepTable[],2,0)</f>
        <v>MidWest</v>
      </c>
      <c r="N5977" s="13">
        <f t="shared" si="95"/>
        <v>42</v>
      </c>
    </row>
    <row r="5978" spans="7:14" x14ac:dyDescent="0.25">
      <c r="G5978" s="3">
        <v>41613</v>
      </c>
      <c r="H5978" t="s">
        <v>62</v>
      </c>
      <c r="I5978" t="s">
        <v>24</v>
      </c>
      <c r="J5978">
        <v>0.01</v>
      </c>
      <c r="K5978">
        <v>3</v>
      </c>
      <c r="L5978" s="13">
        <f>VLOOKUP(I5978,FormProductsTable[],2,0)*(1-FormTransactionsTable[[#This Row],[Discount]])</f>
        <v>33.659999999999997</v>
      </c>
      <c r="M5978" s="14" t="str">
        <f>VLOOKUP(H5978,FormSalesRepTable[],2,0)</f>
        <v>MidWest</v>
      </c>
      <c r="N5978" s="13">
        <f t="shared" si="95"/>
        <v>100.98</v>
      </c>
    </row>
    <row r="5979" spans="7:14" x14ac:dyDescent="0.25">
      <c r="G5979" s="3">
        <v>41944</v>
      </c>
      <c r="H5979" t="s">
        <v>29</v>
      </c>
      <c r="I5979" t="s">
        <v>7</v>
      </c>
      <c r="J5979">
        <v>0.03</v>
      </c>
      <c r="K5979">
        <v>1</v>
      </c>
      <c r="L5979" s="13">
        <f>VLOOKUP(I5979,FormProductsTable[],2,0)*(1-FormTransactionsTable[[#This Row],[Discount]])</f>
        <v>20.37</v>
      </c>
      <c r="M5979" s="14" t="str">
        <f>VLOOKUP(H5979,FormSalesRepTable[],2,0)</f>
        <v>East</v>
      </c>
      <c r="N5979" s="13">
        <f t="shared" si="95"/>
        <v>20.37</v>
      </c>
    </row>
    <row r="5980" spans="7:14" x14ac:dyDescent="0.25">
      <c r="G5980" s="3">
        <v>41997</v>
      </c>
      <c r="H5980" t="s">
        <v>18</v>
      </c>
      <c r="I5980" t="s">
        <v>36</v>
      </c>
      <c r="J5980">
        <v>0</v>
      </c>
      <c r="K5980">
        <v>2</v>
      </c>
      <c r="L5980" s="13">
        <f>VLOOKUP(I5980,FormProductsTable[],2,0)*(1-FormTransactionsTable[[#This Row],[Discount]])</f>
        <v>25</v>
      </c>
      <c r="M5980" s="14" t="str">
        <f>VLOOKUP(H5980,FormSalesRepTable[],2,0)</f>
        <v>East</v>
      </c>
      <c r="N5980" s="13">
        <f t="shared" si="95"/>
        <v>50</v>
      </c>
    </row>
    <row r="5981" spans="7:14" x14ac:dyDescent="0.25">
      <c r="G5981" s="3">
        <v>41966</v>
      </c>
      <c r="H5981" t="s">
        <v>37</v>
      </c>
      <c r="I5981" t="s">
        <v>21</v>
      </c>
      <c r="J5981">
        <v>0</v>
      </c>
      <c r="K5981">
        <v>3</v>
      </c>
      <c r="L5981" s="13">
        <f>VLOOKUP(I5981,FormProductsTable[],2,0)*(1-FormTransactionsTable[[#This Row],[Discount]])</f>
        <v>25</v>
      </c>
      <c r="M5981" s="14" t="str">
        <f>VLOOKUP(H5981,FormSalesRepTable[],2,0)</f>
        <v>South</v>
      </c>
      <c r="N5981" s="13">
        <f t="shared" si="95"/>
        <v>75</v>
      </c>
    </row>
    <row r="5982" spans="7:14" x14ac:dyDescent="0.25">
      <c r="G5982" s="3">
        <v>41587</v>
      </c>
      <c r="H5982" t="s">
        <v>84</v>
      </c>
      <c r="I5982" t="s">
        <v>17</v>
      </c>
      <c r="J5982">
        <v>0.01</v>
      </c>
      <c r="K5982">
        <v>2</v>
      </c>
      <c r="L5982" s="13">
        <f>VLOOKUP(I5982,FormProductsTable[],2,0)*(1-FormTransactionsTable[[#This Row],[Discount]])</f>
        <v>22.720499999999998</v>
      </c>
      <c r="M5982" s="14" t="str">
        <f>VLOOKUP(H5982,FormSalesRepTable[],2,0)</f>
        <v>West</v>
      </c>
      <c r="N5982" s="13">
        <f t="shared" si="95"/>
        <v>45.44</v>
      </c>
    </row>
    <row r="5983" spans="7:14" x14ac:dyDescent="0.25">
      <c r="G5983" s="3">
        <v>41327</v>
      </c>
      <c r="H5983" t="s">
        <v>84</v>
      </c>
      <c r="I5983" t="s">
        <v>7</v>
      </c>
      <c r="J5983">
        <v>2.5000000000000001E-2</v>
      </c>
      <c r="K5983">
        <v>1</v>
      </c>
      <c r="L5983" s="13">
        <f>VLOOKUP(I5983,FormProductsTable[],2,0)*(1-FormTransactionsTable[[#This Row],[Discount]])</f>
        <v>20.474999999999998</v>
      </c>
      <c r="M5983" s="14" t="str">
        <f>VLOOKUP(H5983,FormSalesRepTable[],2,0)</f>
        <v>West</v>
      </c>
      <c r="N5983" s="13">
        <f t="shared" si="95"/>
        <v>20.48</v>
      </c>
    </row>
    <row r="5984" spans="7:14" x14ac:dyDescent="0.25">
      <c r="G5984" s="3">
        <v>41892</v>
      </c>
      <c r="H5984" t="s">
        <v>78</v>
      </c>
      <c r="I5984" t="s">
        <v>36</v>
      </c>
      <c r="J5984">
        <v>0</v>
      </c>
      <c r="K5984">
        <v>2</v>
      </c>
      <c r="L5984" s="13">
        <f>VLOOKUP(I5984,FormProductsTable[],2,0)*(1-FormTransactionsTable[[#This Row],[Discount]])</f>
        <v>25</v>
      </c>
      <c r="M5984" s="14" t="str">
        <f>VLOOKUP(H5984,FormSalesRepTable[],2,0)</f>
        <v>South</v>
      </c>
      <c r="N5984" s="13">
        <f t="shared" si="95"/>
        <v>50</v>
      </c>
    </row>
    <row r="5985" spans="7:14" x14ac:dyDescent="0.25">
      <c r="G5985" s="3">
        <v>41392</v>
      </c>
      <c r="H5985" t="s">
        <v>63</v>
      </c>
      <c r="I5985" t="s">
        <v>17</v>
      </c>
      <c r="J5985">
        <v>0.02</v>
      </c>
      <c r="K5985">
        <v>2</v>
      </c>
      <c r="L5985" s="13">
        <f>VLOOKUP(I5985,FormProductsTable[],2,0)*(1-FormTransactionsTable[[#This Row],[Discount]])</f>
        <v>22.491</v>
      </c>
      <c r="M5985" s="14" t="str">
        <f>VLOOKUP(H5985,FormSalesRepTable[],2,0)</f>
        <v>MidWest</v>
      </c>
      <c r="N5985" s="13">
        <f t="shared" si="95"/>
        <v>44.98</v>
      </c>
    </row>
    <row r="5986" spans="7:14" x14ac:dyDescent="0.25">
      <c r="G5986" s="3">
        <v>41605</v>
      </c>
      <c r="H5986" t="s">
        <v>62</v>
      </c>
      <c r="I5986" t="s">
        <v>27</v>
      </c>
      <c r="J5986">
        <v>2.5000000000000001E-2</v>
      </c>
      <c r="K5986">
        <v>23</v>
      </c>
      <c r="L5986" s="13">
        <f>VLOOKUP(I5986,FormProductsTable[],2,0)*(1-FormTransactionsTable[[#This Row],[Discount]])</f>
        <v>26.8125</v>
      </c>
      <c r="M5986" s="14" t="str">
        <f>VLOOKUP(H5986,FormSalesRepTable[],2,0)</f>
        <v>MidWest</v>
      </c>
      <c r="N5986" s="13">
        <f t="shared" si="95"/>
        <v>616.69000000000005</v>
      </c>
    </row>
    <row r="5987" spans="7:14" x14ac:dyDescent="0.25">
      <c r="G5987" s="3">
        <v>41630</v>
      </c>
      <c r="H5987" t="s">
        <v>77</v>
      </c>
      <c r="I5987" t="s">
        <v>17</v>
      </c>
      <c r="J5987">
        <v>0.01</v>
      </c>
      <c r="K5987">
        <v>11</v>
      </c>
      <c r="L5987" s="13">
        <f>VLOOKUP(I5987,FormProductsTable[],2,0)*(1-FormTransactionsTable[[#This Row],[Discount]])</f>
        <v>22.720499999999998</v>
      </c>
      <c r="M5987" s="14" t="str">
        <f>VLOOKUP(H5987,FormSalesRepTable[],2,0)</f>
        <v>West</v>
      </c>
      <c r="N5987" s="13">
        <f t="shared" si="95"/>
        <v>249.93</v>
      </c>
    </row>
    <row r="5988" spans="7:14" x14ac:dyDescent="0.25">
      <c r="G5988" s="3">
        <v>41555</v>
      </c>
      <c r="H5988" t="s">
        <v>89</v>
      </c>
      <c r="I5988" t="s">
        <v>30</v>
      </c>
      <c r="J5988">
        <v>0</v>
      </c>
      <c r="K5988">
        <v>1</v>
      </c>
      <c r="L5988" s="13">
        <f>VLOOKUP(I5988,FormProductsTable[],2,0)*(1-FormTransactionsTable[[#This Row],[Discount]])</f>
        <v>30</v>
      </c>
      <c r="M5988" s="14" t="str">
        <f>VLOOKUP(H5988,FormSalesRepTable[],2,0)</f>
        <v>West</v>
      </c>
      <c r="N5988" s="13">
        <f t="shared" si="95"/>
        <v>30</v>
      </c>
    </row>
    <row r="5989" spans="7:14" x14ac:dyDescent="0.25">
      <c r="G5989" s="3">
        <v>42002</v>
      </c>
      <c r="H5989" t="s">
        <v>29</v>
      </c>
      <c r="I5989" t="s">
        <v>7</v>
      </c>
      <c r="J5989">
        <v>0</v>
      </c>
      <c r="K5989">
        <v>2</v>
      </c>
      <c r="L5989" s="13">
        <f>VLOOKUP(I5989,FormProductsTable[],2,0)*(1-FormTransactionsTable[[#This Row],[Discount]])</f>
        <v>21</v>
      </c>
      <c r="M5989" s="14" t="str">
        <f>VLOOKUP(H5989,FormSalesRepTable[],2,0)</f>
        <v>East</v>
      </c>
      <c r="N5989" s="13">
        <f t="shared" si="95"/>
        <v>42</v>
      </c>
    </row>
    <row r="5990" spans="7:14" x14ac:dyDescent="0.25">
      <c r="G5990" s="3">
        <v>41626</v>
      </c>
      <c r="H5990" t="s">
        <v>60</v>
      </c>
      <c r="I5990" t="s">
        <v>16</v>
      </c>
      <c r="J5990">
        <v>0.02</v>
      </c>
      <c r="K5990">
        <v>3</v>
      </c>
      <c r="L5990" s="13">
        <f>VLOOKUP(I5990,FormProductsTable[],2,0)*(1-FormTransactionsTable[[#This Row],[Discount]])</f>
        <v>19.550999999999998</v>
      </c>
      <c r="M5990" s="14" t="str">
        <f>VLOOKUP(H5990,FormSalesRepTable[],2,0)</f>
        <v>South</v>
      </c>
      <c r="N5990" s="13">
        <f t="shared" si="95"/>
        <v>58.65</v>
      </c>
    </row>
    <row r="5991" spans="7:14" x14ac:dyDescent="0.25">
      <c r="G5991" s="3">
        <v>41589</v>
      </c>
      <c r="H5991" t="s">
        <v>88</v>
      </c>
      <c r="I5991" t="s">
        <v>36</v>
      </c>
      <c r="J5991">
        <v>0</v>
      </c>
      <c r="K5991">
        <v>2</v>
      </c>
      <c r="L5991" s="13">
        <f>VLOOKUP(I5991,FormProductsTable[],2,0)*(1-FormTransactionsTable[[#This Row],[Discount]])</f>
        <v>25</v>
      </c>
      <c r="M5991" s="14" t="str">
        <f>VLOOKUP(H5991,FormSalesRepTable[],2,0)</f>
        <v>West</v>
      </c>
      <c r="N5991" s="13">
        <f t="shared" si="95"/>
        <v>50</v>
      </c>
    </row>
    <row r="5992" spans="7:14" x14ac:dyDescent="0.25">
      <c r="G5992" s="3">
        <v>41947</v>
      </c>
      <c r="H5992" t="s">
        <v>49</v>
      </c>
      <c r="I5992" t="s">
        <v>36</v>
      </c>
      <c r="J5992">
        <v>0</v>
      </c>
      <c r="K5992">
        <v>20</v>
      </c>
      <c r="L5992" s="13">
        <f>VLOOKUP(I5992,FormProductsTable[],2,0)*(1-FormTransactionsTable[[#This Row],[Discount]])</f>
        <v>25</v>
      </c>
      <c r="M5992" s="14" t="str">
        <f>VLOOKUP(H5992,FormSalesRepTable[],2,0)</f>
        <v>MidWest</v>
      </c>
      <c r="N5992" s="13">
        <f t="shared" si="95"/>
        <v>500</v>
      </c>
    </row>
    <row r="5993" spans="7:14" x14ac:dyDescent="0.25">
      <c r="G5993" s="3">
        <v>41997</v>
      </c>
      <c r="H5993" t="s">
        <v>53</v>
      </c>
      <c r="I5993" t="s">
        <v>12</v>
      </c>
      <c r="J5993">
        <v>0.02</v>
      </c>
      <c r="K5993">
        <v>3</v>
      </c>
      <c r="L5993" s="13">
        <f>VLOOKUP(I5993,FormProductsTable[],2,0)*(1-FormTransactionsTable[[#This Row],[Discount]])</f>
        <v>22.491</v>
      </c>
      <c r="M5993" s="14" t="str">
        <f>VLOOKUP(H5993,FormSalesRepTable[],2,0)</f>
        <v>East</v>
      </c>
      <c r="N5993" s="13">
        <f t="shared" si="95"/>
        <v>67.47</v>
      </c>
    </row>
    <row r="5994" spans="7:14" x14ac:dyDescent="0.25">
      <c r="G5994" s="3">
        <v>41632</v>
      </c>
      <c r="H5994" t="s">
        <v>40</v>
      </c>
      <c r="I5994" t="s">
        <v>12</v>
      </c>
      <c r="J5994">
        <v>0</v>
      </c>
      <c r="K5994">
        <v>3</v>
      </c>
      <c r="L5994" s="13">
        <f>VLOOKUP(I5994,FormProductsTable[],2,0)*(1-FormTransactionsTable[[#This Row],[Discount]])</f>
        <v>22.95</v>
      </c>
      <c r="M5994" s="14" t="str">
        <f>VLOOKUP(H5994,FormSalesRepTable[],2,0)</f>
        <v>South</v>
      </c>
      <c r="N5994" s="13">
        <f t="shared" si="95"/>
        <v>68.849999999999994</v>
      </c>
    </row>
    <row r="5995" spans="7:14" x14ac:dyDescent="0.25">
      <c r="G5995" s="3">
        <v>41395</v>
      </c>
      <c r="H5995" t="s">
        <v>43</v>
      </c>
      <c r="I5995" t="s">
        <v>7</v>
      </c>
      <c r="J5995">
        <v>0</v>
      </c>
      <c r="K5995">
        <v>11</v>
      </c>
      <c r="L5995" s="13">
        <f>VLOOKUP(I5995,FormProductsTable[],2,0)*(1-FormTransactionsTable[[#This Row],[Discount]])</f>
        <v>21</v>
      </c>
      <c r="M5995" s="14" t="str">
        <f>VLOOKUP(H5995,FormSalesRepTable[],2,0)</f>
        <v>MidWest</v>
      </c>
      <c r="N5995" s="13">
        <f t="shared" si="95"/>
        <v>231</v>
      </c>
    </row>
    <row r="5996" spans="7:14" x14ac:dyDescent="0.25">
      <c r="G5996" s="3">
        <v>41607</v>
      </c>
      <c r="H5996" t="s">
        <v>88</v>
      </c>
      <c r="I5996" t="s">
        <v>36</v>
      </c>
      <c r="J5996">
        <v>0</v>
      </c>
      <c r="K5996">
        <v>3</v>
      </c>
      <c r="L5996" s="13">
        <f>VLOOKUP(I5996,FormProductsTable[],2,0)*(1-FormTransactionsTable[[#This Row],[Discount]])</f>
        <v>25</v>
      </c>
      <c r="M5996" s="14" t="str">
        <f>VLOOKUP(H5996,FormSalesRepTable[],2,0)</f>
        <v>West</v>
      </c>
      <c r="N5996" s="13">
        <f t="shared" si="95"/>
        <v>75</v>
      </c>
    </row>
    <row r="5997" spans="7:14" x14ac:dyDescent="0.25">
      <c r="G5997" s="3">
        <v>41615</v>
      </c>
      <c r="H5997" t="s">
        <v>89</v>
      </c>
      <c r="I5997" t="s">
        <v>12</v>
      </c>
      <c r="J5997">
        <v>2.5000000000000001E-2</v>
      </c>
      <c r="K5997">
        <v>3</v>
      </c>
      <c r="L5997" s="13">
        <f>VLOOKUP(I5997,FormProductsTable[],2,0)*(1-FormTransactionsTable[[#This Row],[Discount]])</f>
        <v>22.376249999999999</v>
      </c>
      <c r="M5997" s="14" t="str">
        <f>VLOOKUP(H5997,FormSalesRepTable[],2,0)</f>
        <v>West</v>
      </c>
      <c r="N5997" s="13">
        <f t="shared" si="95"/>
        <v>67.13</v>
      </c>
    </row>
    <row r="5998" spans="7:14" x14ac:dyDescent="0.25">
      <c r="G5998" s="3">
        <v>41981</v>
      </c>
      <c r="H5998" t="s">
        <v>43</v>
      </c>
      <c r="I5998" t="s">
        <v>7</v>
      </c>
      <c r="J5998">
        <v>0</v>
      </c>
      <c r="K5998">
        <v>3</v>
      </c>
      <c r="L5998" s="13">
        <f>VLOOKUP(I5998,FormProductsTable[],2,0)*(1-FormTransactionsTable[[#This Row],[Discount]])</f>
        <v>21</v>
      </c>
      <c r="M5998" s="14" t="str">
        <f>VLOOKUP(H5998,FormSalesRepTable[],2,0)</f>
        <v>MidWest</v>
      </c>
      <c r="N5998" s="13">
        <f t="shared" si="95"/>
        <v>63</v>
      </c>
    </row>
    <row r="5999" spans="7:14" x14ac:dyDescent="0.25">
      <c r="G5999" s="3">
        <v>41621</v>
      </c>
      <c r="H5999" t="s">
        <v>86</v>
      </c>
      <c r="I5999" t="s">
        <v>24</v>
      </c>
      <c r="J5999">
        <v>0</v>
      </c>
      <c r="K5999">
        <v>3</v>
      </c>
      <c r="L5999" s="13">
        <f>VLOOKUP(I5999,FormProductsTable[],2,0)*(1-FormTransactionsTable[[#This Row],[Discount]])</f>
        <v>34</v>
      </c>
      <c r="M5999" s="14" t="str">
        <f>VLOOKUP(H5999,FormSalesRepTable[],2,0)</f>
        <v>South</v>
      </c>
      <c r="N5999" s="13">
        <f t="shared" si="95"/>
        <v>102</v>
      </c>
    </row>
    <row r="6000" spans="7:14" x14ac:dyDescent="0.25">
      <c r="G6000" s="3">
        <v>41805</v>
      </c>
      <c r="H6000" t="s">
        <v>82</v>
      </c>
      <c r="I6000" t="s">
        <v>11</v>
      </c>
      <c r="J6000">
        <v>0</v>
      </c>
      <c r="K6000">
        <v>3</v>
      </c>
      <c r="L6000" s="13">
        <f>VLOOKUP(I6000,FormProductsTable[],2,0)*(1-FormTransactionsTable[[#This Row],[Discount]])</f>
        <v>79.95</v>
      </c>
      <c r="M6000" s="14" t="str">
        <f>VLOOKUP(H6000,FormSalesRepTable[],2,0)</f>
        <v>South</v>
      </c>
      <c r="N6000" s="13">
        <f t="shared" si="95"/>
        <v>239.85</v>
      </c>
    </row>
    <row r="6001" spans="7:14" x14ac:dyDescent="0.25">
      <c r="G6001" s="3">
        <v>41528</v>
      </c>
      <c r="H6001" t="s">
        <v>54</v>
      </c>
      <c r="I6001" t="s">
        <v>17</v>
      </c>
      <c r="J6001">
        <v>0</v>
      </c>
      <c r="K6001">
        <v>2</v>
      </c>
      <c r="L6001" s="13">
        <f>VLOOKUP(I6001,FormProductsTable[],2,0)*(1-FormTransactionsTable[[#This Row],[Discount]])</f>
        <v>22.95</v>
      </c>
      <c r="M6001" s="14" t="str">
        <f>VLOOKUP(H6001,FormSalesRepTable[],2,0)</f>
        <v>South</v>
      </c>
      <c r="N6001" s="13">
        <f t="shared" si="95"/>
        <v>45.9</v>
      </c>
    </row>
    <row r="6002" spans="7:14" x14ac:dyDescent="0.25">
      <c r="G6002" s="3">
        <v>41672</v>
      </c>
      <c r="H6002" t="s">
        <v>73</v>
      </c>
      <c r="I6002" t="s">
        <v>12</v>
      </c>
      <c r="J6002">
        <v>0.03</v>
      </c>
      <c r="K6002">
        <v>10</v>
      </c>
      <c r="L6002" s="13">
        <f>VLOOKUP(I6002,FormProductsTable[],2,0)*(1-FormTransactionsTable[[#This Row],[Discount]])</f>
        <v>22.261499999999998</v>
      </c>
      <c r="M6002" s="14" t="str">
        <f>VLOOKUP(H6002,FormSalesRepTable[],2,0)</f>
        <v>MidWest</v>
      </c>
      <c r="N6002" s="13">
        <f t="shared" si="95"/>
        <v>222.62</v>
      </c>
    </row>
    <row r="6003" spans="7:14" x14ac:dyDescent="0.25">
      <c r="G6003" s="3">
        <v>41628</v>
      </c>
      <c r="H6003" t="s">
        <v>84</v>
      </c>
      <c r="I6003" t="s">
        <v>12</v>
      </c>
      <c r="J6003">
        <v>0.01</v>
      </c>
      <c r="K6003">
        <v>4</v>
      </c>
      <c r="L6003" s="13">
        <f>VLOOKUP(I6003,FormProductsTable[],2,0)*(1-FormTransactionsTable[[#This Row],[Discount]])</f>
        <v>22.720499999999998</v>
      </c>
      <c r="M6003" s="14" t="str">
        <f>VLOOKUP(H6003,FormSalesRepTable[],2,0)</f>
        <v>West</v>
      </c>
      <c r="N6003" s="13">
        <f t="shared" si="95"/>
        <v>90.88</v>
      </c>
    </row>
    <row r="6004" spans="7:14" x14ac:dyDescent="0.25">
      <c r="G6004" s="3">
        <v>41954</v>
      </c>
      <c r="H6004" t="s">
        <v>23</v>
      </c>
      <c r="I6004" t="s">
        <v>12</v>
      </c>
      <c r="J6004">
        <v>0</v>
      </c>
      <c r="K6004">
        <v>17</v>
      </c>
      <c r="L6004" s="13">
        <f>VLOOKUP(I6004,FormProductsTable[],2,0)*(1-FormTransactionsTable[[#This Row],[Discount]])</f>
        <v>22.95</v>
      </c>
      <c r="M6004" s="14" t="str">
        <f>VLOOKUP(H6004,FormSalesRepTable[],2,0)</f>
        <v>MidWest</v>
      </c>
      <c r="N6004" s="13">
        <f t="shared" si="95"/>
        <v>390.15</v>
      </c>
    </row>
    <row r="6005" spans="7:14" x14ac:dyDescent="0.25">
      <c r="G6005" s="3">
        <v>41811</v>
      </c>
      <c r="H6005" t="s">
        <v>94</v>
      </c>
      <c r="I6005" t="s">
        <v>16</v>
      </c>
      <c r="J6005">
        <v>0.03</v>
      </c>
      <c r="K6005">
        <v>25</v>
      </c>
      <c r="L6005" s="13">
        <f>VLOOKUP(I6005,FormProductsTable[],2,0)*(1-FormTransactionsTable[[#This Row],[Discount]])</f>
        <v>19.351499999999998</v>
      </c>
      <c r="M6005" s="14" t="str">
        <f>VLOOKUP(H6005,FormSalesRepTable[],2,0)</f>
        <v>South</v>
      </c>
      <c r="N6005" s="13">
        <f t="shared" si="95"/>
        <v>483.79</v>
      </c>
    </row>
    <row r="6006" spans="7:14" x14ac:dyDescent="0.25">
      <c r="G6006" s="3">
        <v>41910</v>
      </c>
      <c r="H6006" t="s">
        <v>75</v>
      </c>
      <c r="I6006" t="s">
        <v>12</v>
      </c>
      <c r="J6006">
        <v>0</v>
      </c>
      <c r="K6006">
        <v>2</v>
      </c>
      <c r="L6006" s="13">
        <f>VLOOKUP(I6006,FormProductsTable[],2,0)*(1-FormTransactionsTable[[#This Row],[Discount]])</f>
        <v>22.95</v>
      </c>
      <c r="M6006" s="14" t="str">
        <f>VLOOKUP(H6006,FormSalesRepTable[],2,0)</f>
        <v>MidWest</v>
      </c>
      <c r="N6006" s="13">
        <f t="shared" si="95"/>
        <v>45.9</v>
      </c>
    </row>
    <row r="6007" spans="7:14" x14ac:dyDescent="0.25">
      <c r="G6007" s="3">
        <v>41963</v>
      </c>
      <c r="H6007" t="s">
        <v>51</v>
      </c>
      <c r="I6007" t="s">
        <v>24</v>
      </c>
      <c r="J6007">
        <v>0.02</v>
      </c>
      <c r="K6007">
        <v>1</v>
      </c>
      <c r="L6007" s="13">
        <f>VLOOKUP(I6007,FormProductsTable[],2,0)*(1-FormTransactionsTable[[#This Row],[Discount]])</f>
        <v>33.32</v>
      </c>
      <c r="M6007" s="14" t="str">
        <f>VLOOKUP(H6007,FormSalesRepTable[],2,0)</f>
        <v>South</v>
      </c>
      <c r="N6007" s="13">
        <f t="shared" si="95"/>
        <v>33.32</v>
      </c>
    </row>
    <row r="6008" spans="7:14" x14ac:dyDescent="0.25">
      <c r="G6008" s="3">
        <v>41778</v>
      </c>
      <c r="H6008" t="s">
        <v>76</v>
      </c>
      <c r="I6008" t="s">
        <v>36</v>
      </c>
      <c r="J6008">
        <v>0.01</v>
      </c>
      <c r="K6008">
        <v>1</v>
      </c>
      <c r="L6008" s="13">
        <f>VLOOKUP(I6008,FormProductsTable[],2,0)*(1-FormTransactionsTable[[#This Row],[Discount]])</f>
        <v>24.75</v>
      </c>
      <c r="M6008" s="14" t="str">
        <f>VLOOKUP(H6008,FormSalesRepTable[],2,0)</f>
        <v>MidWest</v>
      </c>
      <c r="N6008" s="13">
        <f t="shared" si="95"/>
        <v>24.75</v>
      </c>
    </row>
    <row r="6009" spans="7:14" x14ac:dyDescent="0.25">
      <c r="G6009" s="3">
        <v>41606</v>
      </c>
      <c r="H6009" t="s">
        <v>31</v>
      </c>
      <c r="I6009" t="s">
        <v>36</v>
      </c>
      <c r="J6009">
        <v>0</v>
      </c>
      <c r="K6009">
        <v>11</v>
      </c>
      <c r="L6009" s="13">
        <f>VLOOKUP(I6009,FormProductsTable[],2,0)*(1-FormTransactionsTable[[#This Row],[Discount]])</f>
        <v>25</v>
      </c>
      <c r="M6009" s="14" t="str">
        <f>VLOOKUP(H6009,FormSalesRepTable[],2,0)</f>
        <v>West</v>
      </c>
      <c r="N6009" s="13">
        <f t="shared" si="95"/>
        <v>275</v>
      </c>
    </row>
    <row r="6010" spans="7:14" x14ac:dyDescent="0.25">
      <c r="G6010" s="3">
        <v>41596</v>
      </c>
      <c r="H6010" t="s">
        <v>46</v>
      </c>
      <c r="I6010" t="s">
        <v>24</v>
      </c>
      <c r="J6010">
        <v>0.01</v>
      </c>
      <c r="K6010">
        <v>4</v>
      </c>
      <c r="L6010" s="13">
        <f>VLOOKUP(I6010,FormProductsTable[],2,0)*(1-FormTransactionsTable[[#This Row],[Discount]])</f>
        <v>33.659999999999997</v>
      </c>
      <c r="M6010" s="14" t="str">
        <f>VLOOKUP(H6010,FormSalesRepTable[],2,0)</f>
        <v>South</v>
      </c>
      <c r="N6010" s="13">
        <f t="shared" si="95"/>
        <v>134.63999999999999</v>
      </c>
    </row>
    <row r="6011" spans="7:14" x14ac:dyDescent="0.25">
      <c r="G6011" s="3">
        <v>41982</v>
      </c>
      <c r="H6011" t="s">
        <v>29</v>
      </c>
      <c r="I6011" t="s">
        <v>36</v>
      </c>
      <c r="J6011">
        <v>2.5000000000000001E-2</v>
      </c>
      <c r="K6011">
        <v>3</v>
      </c>
      <c r="L6011" s="13">
        <f>VLOOKUP(I6011,FormProductsTable[],2,0)*(1-FormTransactionsTable[[#This Row],[Discount]])</f>
        <v>24.375</v>
      </c>
      <c r="M6011" s="14" t="str">
        <f>VLOOKUP(H6011,FormSalesRepTable[],2,0)</f>
        <v>East</v>
      </c>
      <c r="N6011" s="13">
        <f t="shared" si="95"/>
        <v>73.13</v>
      </c>
    </row>
    <row r="6012" spans="7:14" x14ac:dyDescent="0.25">
      <c r="G6012" s="3">
        <v>41835</v>
      </c>
      <c r="H6012" t="s">
        <v>88</v>
      </c>
      <c r="I6012" t="s">
        <v>16</v>
      </c>
      <c r="J6012">
        <v>0</v>
      </c>
      <c r="K6012">
        <v>3</v>
      </c>
      <c r="L6012" s="13">
        <f>VLOOKUP(I6012,FormProductsTable[],2,0)*(1-FormTransactionsTable[[#This Row],[Discount]])</f>
        <v>19.95</v>
      </c>
      <c r="M6012" s="14" t="str">
        <f>VLOOKUP(H6012,FormSalesRepTable[],2,0)</f>
        <v>West</v>
      </c>
      <c r="N6012" s="13">
        <f t="shared" si="95"/>
        <v>59.85</v>
      </c>
    </row>
    <row r="6013" spans="7:14" x14ac:dyDescent="0.25">
      <c r="G6013" s="3">
        <v>41958</v>
      </c>
      <c r="H6013" t="s">
        <v>89</v>
      </c>
      <c r="I6013" t="s">
        <v>21</v>
      </c>
      <c r="J6013">
        <v>1.4999999999999999E-2</v>
      </c>
      <c r="K6013">
        <v>3</v>
      </c>
      <c r="L6013" s="13">
        <f>VLOOKUP(I6013,FormProductsTable[],2,0)*(1-FormTransactionsTable[[#This Row],[Discount]])</f>
        <v>24.625</v>
      </c>
      <c r="M6013" s="14" t="str">
        <f>VLOOKUP(H6013,FormSalesRepTable[],2,0)</f>
        <v>West</v>
      </c>
      <c r="N6013" s="13">
        <f t="shared" si="95"/>
        <v>73.88</v>
      </c>
    </row>
    <row r="6014" spans="7:14" x14ac:dyDescent="0.25">
      <c r="G6014" s="3">
        <v>41596</v>
      </c>
      <c r="H6014" t="s">
        <v>48</v>
      </c>
      <c r="I6014" t="s">
        <v>17</v>
      </c>
      <c r="J6014">
        <v>0.02</v>
      </c>
      <c r="K6014">
        <v>2</v>
      </c>
      <c r="L6014" s="13">
        <f>VLOOKUP(I6014,FormProductsTable[],2,0)*(1-FormTransactionsTable[[#This Row],[Discount]])</f>
        <v>22.491</v>
      </c>
      <c r="M6014" s="14" t="str">
        <f>VLOOKUP(H6014,FormSalesRepTable[],2,0)</f>
        <v>West</v>
      </c>
      <c r="N6014" s="13">
        <f t="shared" si="95"/>
        <v>44.98</v>
      </c>
    </row>
    <row r="6015" spans="7:14" x14ac:dyDescent="0.25">
      <c r="G6015" s="3">
        <v>41939</v>
      </c>
      <c r="H6015" t="s">
        <v>10</v>
      </c>
      <c r="I6015" t="s">
        <v>24</v>
      </c>
      <c r="J6015">
        <v>0.03</v>
      </c>
      <c r="K6015">
        <v>2</v>
      </c>
      <c r="L6015" s="13">
        <f>VLOOKUP(I6015,FormProductsTable[],2,0)*(1-FormTransactionsTable[[#This Row],[Discount]])</f>
        <v>32.979999999999997</v>
      </c>
      <c r="M6015" s="14" t="str">
        <f>VLOOKUP(H6015,FormSalesRepTable[],2,0)</f>
        <v>West</v>
      </c>
      <c r="N6015" s="13">
        <f t="shared" si="95"/>
        <v>65.959999999999994</v>
      </c>
    </row>
    <row r="6016" spans="7:14" x14ac:dyDescent="0.25">
      <c r="G6016" s="3">
        <v>41992</v>
      </c>
      <c r="H6016" t="s">
        <v>43</v>
      </c>
      <c r="I6016" t="s">
        <v>36</v>
      </c>
      <c r="J6016">
        <v>0.01</v>
      </c>
      <c r="K6016">
        <v>3</v>
      </c>
      <c r="L6016" s="13">
        <f>VLOOKUP(I6016,FormProductsTable[],2,0)*(1-FormTransactionsTable[[#This Row],[Discount]])</f>
        <v>24.75</v>
      </c>
      <c r="M6016" s="14" t="str">
        <f>VLOOKUP(H6016,FormSalesRepTable[],2,0)</f>
        <v>MidWest</v>
      </c>
      <c r="N6016" s="13">
        <f t="shared" si="95"/>
        <v>74.25</v>
      </c>
    </row>
    <row r="6017" spans="7:14" x14ac:dyDescent="0.25">
      <c r="G6017" s="3">
        <v>41572</v>
      </c>
      <c r="H6017" t="s">
        <v>35</v>
      </c>
      <c r="I6017" t="s">
        <v>16</v>
      </c>
      <c r="J6017">
        <v>0</v>
      </c>
      <c r="K6017">
        <v>1</v>
      </c>
      <c r="L6017" s="13">
        <f>VLOOKUP(I6017,FormProductsTable[],2,0)*(1-FormTransactionsTable[[#This Row],[Discount]])</f>
        <v>19.95</v>
      </c>
      <c r="M6017" s="14" t="str">
        <f>VLOOKUP(H6017,FormSalesRepTable[],2,0)</f>
        <v>West</v>
      </c>
      <c r="N6017" s="13">
        <f t="shared" si="95"/>
        <v>19.95</v>
      </c>
    </row>
    <row r="6018" spans="7:14" x14ac:dyDescent="0.25">
      <c r="G6018" s="3">
        <v>41636</v>
      </c>
      <c r="H6018" t="s">
        <v>84</v>
      </c>
      <c r="I6018" t="s">
        <v>24</v>
      </c>
      <c r="J6018">
        <v>0</v>
      </c>
      <c r="K6018">
        <v>2</v>
      </c>
      <c r="L6018" s="13">
        <f>VLOOKUP(I6018,FormProductsTable[],2,0)*(1-FormTransactionsTable[[#This Row],[Discount]])</f>
        <v>34</v>
      </c>
      <c r="M6018" s="14" t="str">
        <f>VLOOKUP(H6018,FormSalesRepTable[],2,0)</f>
        <v>West</v>
      </c>
      <c r="N6018" s="13">
        <f t="shared" si="95"/>
        <v>68</v>
      </c>
    </row>
    <row r="6019" spans="7:14" x14ac:dyDescent="0.25">
      <c r="G6019" s="3">
        <v>41933</v>
      </c>
      <c r="H6019" t="s">
        <v>86</v>
      </c>
      <c r="I6019" t="s">
        <v>33</v>
      </c>
      <c r="J6019">
        <v>1.4999999999999999E-2</v>
      </c>
      <c r="K6019">
        <v>3</v>
      </c>
      <c r="L6019" s="13">
        <f>VLOOKUP(I6019,FormProductsTable[],2,0)*(1-FormTransactionsTable[[#This Row],[Discount]])</f>
        <v>23.147500000000001</v>
      </c>
      <c r="M6019" s="14" t="str">
        <f>VLOOKUP(H6019,FormSalesRepTable[],2,0)</f>
        <v>South</v>
      </c>
      <c r="N6019" s="13">
        <f t="shared" ref="N6019:N6082" si="96">ROUND(L6019*K6019,2)</f>
        <v>69.44</v>
      </c>
    </row>
    <row r="6020" spans="7:14" x14ac:dyDescent="0.25">
      <c r="G6020" s="3">
        <v>41634</v>
      </c>
      <c r="H6020" t="s">
        <v>72</v>
      </c>
      <c r="I6020" t="s">
        <v>24</v>
      </c>
      <c r="J6020">
        <v>0.03</v>
      </c>
      <c r="K6020">
        <v>3</v>
      </c>
      <c r="L6020" s="13">
        <f>VLOOKUP(I6020,FormProductsTable[],2,0)*(1-FormTransactionsTable[[#This Row],[Discount]])</f>
        <v>32.979999999999997</v>
      </c>
      <c r="M6020" s="14" t="str">
        <f>VLOOKUP(H6020,FormSalesRepTable[],2,0)</f>
        <v>West</v>
      </c>
      <c r="N6020" s="13">
        <f t="shared" si="96"/>
        <v>98.94</v>
      </c>
    </row>
    <row r="6021" spans="7:14" x14ac:dyDescent="0.25">
      <c r="G6021" s="3">
        <v>41591</v>
      </c>
      <c r="H6021" t="s">
        <v>43</v>
      </c>
      <c r="I6021" t="s">
        <v>27</v>
      </c>
      <c r="J6021">
        <v>0</v>
      </c>
      <c r="K6021">
        <v>2</v>
      </c>
      <c r="L6021" s="13">
        <f>VLOOKUP(I6021,FormProductsTable[],2,0)*(1-FormTransactionsTable[[#This Row],[Discount]])</f>
        <v>27.5</v>
      </c>
      <c r="M6021" s="14" t="str">
        <f>VLOOKUP(H6021,FormSalesRepTable[],2,0)</f>
        <v>MidWest</v>
      </c>
      <c r="N6021" s="13">
        <f t="shared" si="96"/>
        <v>55</v>
      </c>
    </row>
    <row r="6022" spans="7:14" x14ac:dyDescent="0.25">
      <c r="G6022" s="3">
        <v>41415</v>
      </c>
      <c r="H6022" t="s">
        <v>53</v>
      </c>
      <c r="I6022" t="s">
        <v>30</v>
      </c>
      <c r="J6022">
        <v>0.01</v>
      </c>
      <c r="K6022">
        <v>17</v>
      </c>
      <c r="L6022" s="13">
        <f>VLOOKUP(I6022,FormProductsTable[],2,0)*(1-FormTransactionsTable[[#This Row],[Discount]])</f>
        <v>29.7</v>
      </c>
      <c r="M6022" s="14" t="str">
        <f>VLOOKUP(H6022,FormSalesRepTable[],2,0)</f>
        <v>East</v>
      </c>
      <c r="N6022" s="13">
        <f t="shared" si="96"/>
        <v>504.9</v>
      </c>
    </row>
    <row r="6023" spans="7:14" x14ac:dyDescent="0.25">
      <c r="G6023" s="3">
        <v>41408</v>
      </c>
      <c r="H6023" t="s">
        <v>53</v>
      </c>
      <c r="I6023" t="s">
        <v>33</v>
      </c>
      <c r="J6023">
        <v>0</v>
      </c>
      <c r="K6023">
        <v>2</v>
      </c>
      <c r="L6023" s="13">
        <f>VLOOKUP(I6023,FormProductsTable[],2,0)*(1-FormTransactionsTable[[#This Row],[Discount]])</f>
        <v>23.5</v>
      </c>
      <c r="M6023" s="14" t="str">
        <f>VLOOKUP(H6023,FormSalesRepTable[],2,0)</f>
        <v>East</v>
      </c>
      <c r="N6023" s="13">
        <f t="shared" si="96"/>
        <v>47</v>
      </c>
    </row>
    <row r="6024" spans="7:14" x14ac:dyDescent="0.25">
      <c r="G6024" s="3">
        <v>41606</v>
      </c>
      <c r="H6024" t="s">
        <v>49</v>
      </c>
      <c r="I6024" t="s">
        <v>24</v>
      </c>
      <c r="J6024">
        <v>0.03</v>
      </c>
      <c r="K6024">
        <v>3</v>
      </c>
      <c r="L6024" s="13">
        <f>VLOOKUP(I6024,FormProductsTable[],2,0)*(1-FormTransactionsTable[[#This Row],[Discount]])</f>
        <v>32.979999999999997</v>
      </c>
      <c r="M6024" s="14" t="str">
        <f>VLOOKUP(H6024,FormSalesRepTable[],2,0)</f>
        <v>MidWest</v>
      </c>
      <c r="N6024" s="13">
        <f t="shared" si="96"/>
        <v>98.94</v>
      </c>
    </row>
    <row r="6025" spans="7:14" x14ac:dyDescent="0.25">
      <c r="G6025" s="3">
        <v>41634</v>
      </c>
      <c r="H6025" t="s">
        <v>35</v>
      </c>
      <c r="I6025" t="s">
        <v>33</v>
      </c>
      <c r="J6025">
        <v>0.03</v>
      </c>
      <c r="K6025">
        <v>2</v>
      </c>
      <c r="L6025" s="13">
        <f>VLOOKUP(I6025,FormProductsTable[],2,0)*(1-FormTransactionsTable[[#This Row],[Discount]])</f>
        <v>22.794999999999998</v>
      </c>
      <c r="M6025" s="14" t="str">
        <f>VLOOKUP(H6025,FormSalesRepTable[],2,0)</f>
        <v>West</v>
      </c>
      <c r="N6025" s="13">
        <f t="shared" si="96"/>
        <v>45.59</v>
      </c>
    </row>
    <row r="6026" spans="7:14" x14ac:dyDescent="0.25">
      <c r="G6026" s="3">
        <v>41588</v>
      </c>
      <c r="H6026" t="s">
        <v>53</v>
      </c>
      <c r="I6026" t="s">
        <v>11</v>
      </c>
      <c r="J6026">
        <v>2.5000000000000001E-2</v>
      </c>
      <c r="K6026">
        <v>1</v>
      </c>
      <c r="L6026" s="13">
        <f>VLOOKUP(I6026,FormProductsTable[],2,0)*(1-FormTransactionsTable[[#This Row],[Discount]])</f>
        <v>77.951250000000002</v>
      </c>
      <c r="M6026" s="14" t="str">
        <f>VLOOKUP(H6026,FormSalesRepTable[],2,0)</f>
        <v>East</v>
      </c>
      <c r="N6026" s="13">
        <f t="shared" si="96"/>
        <v>77.95</v>
      </c>
    </row>
    <row r="6027" spans="7:14" x14ac:dyDescent="0.25">
      <c r="G6027" s="3">
        <v>41961</v>
      </c>
      <c r="H6027" t="s">
        <v>43</v>
      </c>
      <c r="I6027" t="s">
        <v>33</v>
      </c>
      <c r="J6027">
        <v>0</v>
      </c>
      <c r="K6027">
        <v>2</v>
      </c>
      <c r="L6027" s="13">
        <f>VLOOKUP(I6027,FormProductsTable[],2,0)*(1-FormTransactionsTable[[#This Row],[Discount]])</f>
        <v>23.5</v>
      </c>
      <c r="M6027" s="14" t="str">
        <f>VLOOKUP(H6027,FormSalesRepTable[],2,0)</f>
        <v>MidWest</v>
      </c>
      <c r="N6027" s="13">
        <f t="shared" si="96"/>
        <v>47</v>
      </c>
    </row>
    <row r="6028" spans="7:14" x14ac:dyDescent="0.25">
      <c r="G6028" s="3">
        <v>41627</v>
      </c>
      <c r="H6028" t="s">
        <v>53</v>
      </c>
      <c r="I6028" t="s">
        <v>11</v>
      </c>
      <c r="J6028">
        <v>0</v>
      </c>
      <c r="K6028">
        <v>3</v>
      </c>
      <c r="L6028" s="13">
        <f>VLOOKUP(I6028,FormProductsTable[],2,0)*(1-FormTransactionsTable[[#This Row],[Discount]])</f>
        <v>79.95</v>
      </c>
      <c r="M6028" s="14" t="str">
        <f>VLOOKUP(H6028,FormSalesRepTable[],2,0)</f>
        <v>East</v>
      </c>
      <c r="N6028" s="13">
        <f t="shared" si="96"/>
        <v>239.85</v>
      </c>
    </row>
    <row r="6029" spans="7:14" x14ac:dyDescent="0.25">
      <c r="G6029" s="3">
        <v>41416</v>
      </c>
      <c r="H6029" t="s">
        <v>15</v>
      </c>
      <c r="I6029" t="s">
        <v>36</v>
      </c>
      <c r="J6029">
        <v>0.01</v>
      </c>
      <c r="K6029">
        <v>3</v>
      </c>
      <c r="L6029" s="13">
        <f>VLOOKUP(I6029,FormProductsTable[],2,0)*(1-FormTransactionsTable[[#This Row],[Discount]])</f>
        <v>24.75</v>
      </c>
      <c r="M6029" s="14" t="str">
        <f>VLOOKUP(H6029,FormSalesRepTable[],2,0)</f>
        <v>MidWest</v>
      </c>
      <c r="N6029" s="13">
        <f t="shared" si="96"/>
        <v>74.25</v>
      </c>
    </row>
    <row r="6030" spans="7:14" x14ac:dyDescent="0.25">
      <c r="G6030" s="3">
        <v>41818</v>
      </c>
      <c r="H6030" t="s">
        <v>25</v>
      </c>
      <c r="I6030" t="s">
        <v>33</v>
      </c>
      <c r="J6030">
        <v>0.01</v>
      </c>
      <c r="K6030">
        <v>1</v>
      </c>
      <c r="L6030" s="13">
        <f>VLOOKUP(I6030,FormProductsTable[],2,0)*(1-FormTransactionsTable[[#This Row],[Discount]])</f>
        <v>23.265000000000001</v>
      </c>
      <c r="M6030" s="14" t="str">
        <f>VLOOKUP(H6030,FormSalesRepTable[],2,0)</f>
        <v>West</v>
      </c>
      <c r="N6030" s="13">
        <f t="shared" si="96"/>
        <v>23.27</v>
      </c>
    </row>
    <row r="6031" spans="7:14" x14ac:dyDescent="0.25">
      <c r="G6031" s="3">
        <v>41547</v>
      </c>
      <c r="H6031" t="s">
        <v>87</v>
      </c>
      <c r="I6031" t="s">
        <v>33</v>
      </c>
      <c r="J6031">
        <v>0</v>
      </c>
      <c r="K6031">
        <v>3</v>
      </c>
      <c r="L6031" s="13">
        <f>VLOOKUP(I6031,FormProductsTable[],2,0)*(1-FormTransactionsTable[[#This Row],[Discount]])</f>
        <v>23.5</v>
      </c>
      <c r="M6031" s="14" t="str">
        <f>VLOOKUP(H6031,FormSalesRepTable[],2,0)</f>
        <v>MidWest</v>
      </c>
      <c r="N6031" s="13">
        <f t="shared" si="96"/>
        <v>70.5</v>
      </c>
    </row>
    <row r="6032" spans="7:14" x14ac:dyDescent="0.25">
      <c r="G6032" s="3">
        <v>41947</v>
      </c>
      <c r="H6032" t="s">
        <v>75</v>
      </c>
      <c r="I6032" t="s">
        <v>17</v>
      </c>
      <c r="J6032">
        <v>0.01</v>
      </c>
      <c r="K6032">
        <v>1</v>
      </c>
      <c r="L6032" s="13">
        <f>VLOOKUP(I6032,FormProductsTable[],2,0)*(1-FormTransactionsTable[[#This Row],[Discount]])</f>
        <v>22.720499999999998</v>
      </c>
      <c r="M6032" s="14" t="str">
        <f>VLOOKUP(H6032,FormSalesRepTable[],2,0)</f>
        <v>MidWest</v>
      </c>
      <c r="N6032" s="13">
        <f t="shared" si="96"/>
        <v>22.72</v>
      </c>
    </row>
    <row r="6033" spans="7:14" x14ac:dyDescent="0.25">
      <c r="G6033" s="3">
        <v>41952</v>
      </c>
      <c r="H6033" t="s">
        <v>45</v>
      </c>
      <c r="I6033" t="s">
        <v>30</v>
      </c>
      <c r="J6033">
        <v>0</v>
      </c>
      <c r="K6033">
        <v>3</v>
      </c>
      <c r="L6033" s="13">
        <f>VLOOKUP(I6033,FormProductsTable[],2,0)*(1-FormTransactionsTable[[#This Row],[Discount]])</f>
        <v>30</v>
      </c>
      <c r="M6033" s="14" t="str">
        <f>VLOOKUP(H6033,FormSalesRepTable[],2,0)</f>
        <v>MidWest</v>
      </c>
      <c r="N6033" s="13">
        <f t="shared" si="96"/>
        <v>90</v>
      </c>
    </row>
    <row r="6034" spans="7:14" x14ac:dyDescent="0.25">
      <c r="G6034" s="3">
        <v>41997</v>
      </c>
      <c r="H6034" t="s">
        <v>31</v>
      </c>
      <c r="I6034" t="s">
        <v>30</v>
      </c>
      <c r="J6034">
        <v>0</v>
      </c>
      <c r="K6034">
        <v>2</v>
      </c>
      <c r="L6034" s="13">
        <f>VLOOKUP(I6034,FormProductsTable[],2,0)*(1-FormTransactionsTable[[#This Row],[Discount]])</f>
        <v>30</v>
      </c>
      <c r="M6034" s="14" t="str">
        <f>VLOOKUP(H6034,FormSalesRepTable[],2,0)</f>
        <v>West</v>
      </c>
      <c r="N6034" s="13">
        <f t="shared" si="96"/>
        <v>60</v>
      </c>
    </row>
    <row r="6035" spans="7:14" x14ac:dyDescent="0.25">
      <c r="G6035" s="3">
        <v>41632</v>
      </c>
      <c r="H6035" t="s">
        <v>40</v>
      </c>
      <c r="I6035" t="s">
        <v>24</v>
      </c>
      <c r="J6035">
        <v>0</v>
      </c>
      <c r="K6035">
        <v>3</v>
      </c>
      <c r="L6035" s="13">
        <f>VLOOKUP(I6035,FormProductsTable[],2,0)*(1-FormTransactionsTable[[#This Row],[Discount]])</f>
        <v>34</v>
      </c>
      <c r="M6035" s="14" t="str">
        <f>VLOOKUP(H6035,FormSalesRepTable[],2,0)</f>
        <v>South</v>
      </c>
      <c r="N6035" s="13">
        <f t="shared" si="96"/>
        <v>102</v>
      </c>
    </row>
    <row r="6036" spans="7:14" x14ac:dyDescent="0.25">
      <c r="G6036" s="3">
        <v>41621</v>
      </c>
      <c r="H6036" t="s">
        <v>42</v>
      </c>
      <c r="I6036" t="s">
        <v>16</v>
      </c>
      <c r="J6036">
        <v>0.02</v>
      </c>
      <c r="K6036">
        <v>4</v>
      </c>
      <c r="L6036" s="13">
        <f>VLOOKUP(I6036,FormProductsTable[],2,0)*(1-FormTransactionsTable[[#This Row],[Discount]])</f>
        <v>19.550999999999998</v>
      </c>
      <c r="M6036" s="14" t="str">
        <f>VLOOKUP(H6036,FormSalesRepTable[],2,0)</f>
        <v>MidWest</v>
      </c>
      <c r="N6036" s="13">
        <f t="shared" si="96"/>
        <v>78.2</v>
      </c>
    </row>
    <row r="6037" spans="7:14" x14ac:dyDescent="0.25">
      <c r="G6037" s="3">
        <v>41896</v>
      </c>
      <c r="H6037" t="s">
        <v>53</v>
      </c>
      <c r="I6037" t="s">
        <v>36</v>
      </c>
      <c r="J6037">
        <v>2.5000000000000001E-2</v>
      </c>
      <c r="K6037">
        <v>2</v>
      </c>
      <c r="L6037" s="13">
        <f>VLOOKUP(I6037,FormProductsTable[],2,0)*(1-FormTransactionsTable[[#This Row],[Discount]])</f>
        <v>24.375</v>
      </c>
      <c r="M6037" s="14" t="str">
        <f>VLOOKUP(H6037,FormSalesRepTable[],2,0)</f>
        <v>East</v>
      </c>
      <c r="N6037" s="13">
        <f t="shared" si="96"/>
        <v>48.75</v>
      </c>
    </row>
    <row r="6038" spans="7:14" x14ac:dyDescent="0.25">
      <c r="G6038" s="3">
        <v>41630</v>
      </c>
      <c r="H6038" t="s">
        <v>92</v>
      </c>
      <c r="I6038" t="s">
        <v>16</v>
      </c>
      <c r="J6038">
        <v>0.02</v>
      </c>
      <c r="K6038">
        <v>3</v>
      </c>
      <c r="L6038" s="13">
        <f>VLOOKUP(I6038,FormProductsTable[],2,0)*(1-FormTransactionsTable[[#This Row],[Discount]])</f>
        <v>19.550999999999998</v>
      </c>
      <c r="M6038" s="14" t="str">
        <f>VLOOKUP(H6038,FormSalesRepTable[],2,0)</f>
        <v>MidWest</v>
      </c>
      <c r="N6038" s="13">
        <f t="shared" si="96"/>
        <v>58.65</v>
      </c>
    </row>
    <row r="6039" spans="7:14" x14ac:dyDescent="0.25">
      <c r="G6039" s="3">
        <v>41613</v>
      </c>
      <c r="H6039" t="s">
        <v>37</v>
      </c>
      <c r="I6039" t="s">
        <v>12</v>
      </c>
      <c r="J6039">
        <v>0</v>
      </c>
      <c r="K6039">
        <v>2</v>
      </c>
      <c r="L6039" s="13">
        <f>VLOOKUP(I6039,FormProductsTable[],2,0)*(1-FormTransactionsTable[[#This Row],[Discount]])</f>
        <v>22.95</v>
      </c>
      <c r="M6039" s="14" t="str">
        <f>VLOOKUP(H6039,FormSalesRepTable[],2,0)</f>
        <v>South</v>
      </c>
      <c r="N6039" s="13">
        <f t="shared" si="96"/>
        <v>45.9</v>
      </c>
    </row>
    <row r="6040" spans="7:14" x14ac:dyDescent="0.25">
      <c r="G6040" s="3">
        <v>41637</v>
      </c>
      <c r="H6040" t="s">
        <v>82</v>
      </c>
      <c r="I6040" t="s">
        <v>12</v>
      </c>
      <c r="J6040">
        <v>0.03</v>
      </c>
      <c r="K6040">
        <v>1</v>
      </c>
      <c r="L6040" s="13">
        <f>VLOOKUP(I6040,FormProductsTable[],2,0)*(1-FormTransactionsTable[[#This Row],[Discount]])</f>
        <v>22.261499999999998</v>
      </c>
      <c r="M6040" s="14" t="str">
        <f>VLOOKUP(H6040,FormSalesRepTable[],2,0)</f>
        <v>South</v>
      </c>
      <c r="N6040" s="13">
        <f t="shared" si="96"/>
        <v>22.26</v>
      </c>
    </row>
    <row r="6041" spans="7:14" x14ac:dyDescent="0.25">
      <c r="G6041" s="3">
        <v>41584</v>
      </c>
      <c r="H6041" t="s">
        <v>93</v>
      </c>
      <c r="I6041" t="s">
        <v>24</v>
      </c>
      <c r="J6041">
        <v>0</v>
      </c>
      <c r="K6041">
        <v>2</v>
      </c>
      <c r="L6041" s="13">
        <f>VLOOKUP(I6041,FormProductsTable[],2,0)*(1-FormTransactionsTable[[#This Row],[Discount]])</f>
        <v>34</v>
      </c>
      <c r="M6041" s="14" t="str">
        <f>VLOOKUP(H6041,FormSalesRepTable[],2,0)</f>
        <v>MidWest</v>
      </c>
      <c r="N6041" s="13">
        <f t="shared" si="96"/>
        <v>68</v>
      </c>
    </row>
    <row r="6042" spans="7:14" x14ac:dyDescent="0.25">
      <c r="G6042" s="3">
        <v>41398</v>
      </c>
      <c r="H6042" t="s">
        <v>51</v>
      </c>
      <c r="I6042" t="s">
        <v>16</v>
      </c>
      <c r="J6042">
        <v>0</v>
      </c>
      <c r="K6042">
        <v>2</v>
      </c>
      <c r="L6042" s="13">
        <f>VLOOKUP(I6042,FormProductsTable[],2,0)*(1-FormTransactionsTable[[#This Row],[Discount]])</f>
        <v>19.95</v>
      </c>
      <c r="M6042" s="14" t="str">
        <f>VLOOKUP(H6042,FormSalesRepTable[],2,0)</f>
        <v>South</v>
      </c>
      <c r="N6042" s="13">
        <f t="shared" si="96"/>
        <v>39.9</v>
      </c>
    </row>
    <row r="6043" spans="7:14" x14ac:dyDescent="0.25">
      <c r="G6043" s="3">
        <v>41586</v>
      </c>
      <c r="H6043" t="s">
        <v>72</v>
      </c>
      <c r="I6043" t="s">
        <v>17</v>
      </c>
      <c r="J6043">
        <v>0.03</v>
      </c>
      <c r="K6043">
        <v>3</v>
      </c>
      <c r="L6043" s="13">
        <f>VLOOKUP(I6043,FormProductsTable[],2,0)*(1-FormTransactionsTable[[#This Row],[Discount]])</f>
        <v>22.261499999999998</v>
      </c>
      <c r="M6043" s="14" t="str">
        <f>VLOOKUP(H6043,FormSalesRepTable[],2,0)</f>
        <v>West</v>
      </c>
      <c r="N6043" s="13">
        <f t="shared" si="96"/>
        <v>66.78</v>
      </c>
    </row>
    <row r="6044" spans="7:14" x14ac:dyDescent="0.25">
      <c r="G6044" s="3">
        <v>41638</v>
      </c>
      <c r="H6044" t="s">
        <v>87</v>
      </c>
      <c r="I6044" t="s">
        <v>17</v>
      </c>
      <c r="J6044">
        <v>0.02</v>
      </c>
      <c r="K6044">
        <v>3</v>
      </c>
      <c r="L6044" s="13">
        <f>VLOOKUP(I6044,FormProductsTable[],2,0)*(1-FormTransactionsTable[[#This Row],[Discount]])</f>
        <v>22.491</v>
      </c>
      <c r="M6044" s="14" t="str">
        <f>VLOOKUP(H6044,FormSalesRepTable[],2,0)</f>
        <v>MidWest</v>
      </c>
      <c r="N6044" s="13">
        <f t="shared" si="96"/>
        <v>67.47</v>
      </c>
    </row>
    <row r="6045" spans="7:14" x14ac:dyDescent="0.25">
      <c r="G6045" s="3">
        <v>41373</v>
      </c>
      <c r="H6045" t="s">
        <v>46</v>
      </c>
      <c r="I6045" t="s">
        <v>12</v>
      </c>
      <c r="J6045">
        <v>0</v>
      </c>
      <c r="K6045">
        <v>3</v>
      </c>
      <c r="L6045" s="13">
        <f>VLOOKUP(I6045,FormProductsTable[],2,0)*(1-FormTransactionsTable[[#This Row],[Discount]])</f>
        <v>22.95</v>
      </c>
      <c r="M6045" s="14" t="str">
        <f>VLOOKUP(H6045,FormSalesRepTable[],2,0)</f>
        <v>South</v>
      </c>
      <c r="N6045" s="13">
        <f t="shared" si="96"/>
        <v>68.849999999999994</v>
      </c>
    </row>
    <row r="6046" spans="7:14" x14ac:dyDescent="0.25">
      <c r="G6046" s="3">
        <v>41972</v>
      </c>
      <c r="H6046" t="s">
        <v>80</v>
      </c>
      <c r="I6046" t="s">
        <v>16</v>
      </c>
      <c r="J6046">
        <v>0</v>
      </c>
      <c r="K6046">
        <v>10</v>
      </c>
      <c r="L6046" s="13">
        <f>VLOOKUP(I6046,FormProductsTable[],2,0)*(1-FormTransactionsTable[[#This Row],[Discount]])</f>
        <v>19.95</v>
      </c>
      <c r="M6046" s="14" t="str">
        <f>VLOOKUP(H6046,FormSalesRepTable[],2,0)</f>
        <v>East</v>
      </c>
      <c r="N6046" s="13">
        <f t="shared" si="96"/>
        <v>199.5</v>
      </c>
    </row>
    <row r="6047" spans="7:14" x14ac:dyDescent="0.25">
      <c r="G6047" s="3">
        <v>41946</v>
      </c>
      <c r="H6047" t="s">
        <v>93</v>
      </c>
      <c r="I6047" t="s">
        <v>16</v>
      </c>
      <c r="J6047">
        <v>0.02</v>
      </c>
      <c r="K6047">
        <v>4</v>
      </c>
      <c r="L6047" s="13">
        <f>VLOOKUP(I6047,FormProductsTable[],2,0)*(1-FormTransactionsTable[[#This Row],[Discount]])</f>
        <v>19.550999999999998</v>
      </c>
      <c r="M6047" s="14" t="str">
        <f>VLOOKUP(H6047,FormSalesRepTable[],2,0)</f>
        <v>MidWest</v>
      </c>
      <c r="N6047" s="13">
        <f t="shared" si="96"/>
        <v>78.2</v>
      </c>
    </row>
    <row r="6048" spans="7:14" x14ac:dyDescent="0.25">
      <c r="G6048" s="3">
        <v>41607</v>
      </c>
      <c r="H6048" t="s">
        <v>53</v>
      </c>
      <c r="I6048" t="s">
        <v>24</v>
      </c>
      <c r="J6048">
        <v>0</v>
      </c>
      <c r="K6048">
        <v>2</v>
      </c>
      <c r="L6048" s="13">
        <f>VLOOKUP(I6048,FormProductsTable[],2,0)*(1-FormTransactionsTable[[#This Row],[Discount]])</f>
        <v>34</v>
      </c>
      <c r="M6048" s="14" t="str">
        <f>VLOOKUP(H6048,FormSalesRepTable[],2,0)</f>
        <v>East</v>
      </c>
      <c r="N6048" s="13">
        <f t="shared" si="96"/>
        <v>68</v>
      </c>
    </row>
    <row r="6049" spans="7:14" x14ac:dyDescent="0.25">
      <c r="G6049" s="3">
        <v>41344</v>
      </c>
      <c r="H6049" t="s">
        <v>34</v>
      </c>
      <c r="I6049" t="s">
        <v>27</v>
      </c>
      <c r="J6049">
        <v>0</v>
      </c>
      <c r="K6049">
        <v>1</v>
      </c>
      <c r="L6049" s="13">
        <f>VLOOKUP(I6049,FormProductsTable[],2,0)*(1-FormTransactionsTable[[#This Row],[Discount]])</f>
        <v>27.5</v>
      </c>
      <c r="M6049" s="14" t="str">
        <f>VLOOKUP(H6049,FormSalesRepTable[],2,0)</f>
        <v>MidWest</v>
      </c>
      <c r="N6049" s="13">
        <f t="shared" si="96"/>
        <v>27.5</v>
      </c>
    </row>
    <row r="6050" spans="7:14" x14ac:dyDescent="0.25">
      <c r="G6050" s="3">
        <v>41624</v>
      </c>
      <c r="H6050" t="s">
        <v>75</v>
      </c>
      <c r="I6050" t="s">
        <v>21</v>
      </c>
      <c r="J6050">
        <v>0</v>
      </c>
      <c r="K6050">
        <v>2</v>
      </c>
      <c r="L6050" s="13">
        <f>VLOOKUP(I6050,FormProductsTable[],2,0)*(1-FormTransactionsTable[[#This Row],[Discount]])</f>
        <v>25</v>
      </c>
      <c r="M6050" s="14" t="str">
        <f>VLOOKUP(H6050,FormSalesRepTable[],2,0)</f>
        <v>MidWest</v>
      </c>
      <c r="N6050" s="13">
        <f t="shared" si="96"/>
        <v>50</v>
      </c>
    </row>
    <row r="6051" spans="7:14" x14ac:dyDescent="0.25">
      <c r="G6051" s="3">
        <v>42004</v>
      </c>
      <c r="H6051" t="s">
        <v>26</v>
      </c>
      <c r="I6051" t="s">
        <v>36</v>
      </c>
      <c r="J6051">
        <v>0.03</v>
      </c>
      <c r="K6051">
        <v>3</v>
      </c>
      <c r="L6051" s="13">
        <f>VLOOKUP(I6051,FormProductsTable[],2,0)*(1-FormTransactionsTable[[#This Row],[Discount]])</f>
        <v>24.25</v>
      </c>
      <c r="M6051" s="14" t="str">
        <f>VLOOKUP(H6051,FormSalesRepTable[],2,0)</f>
        <v>MidWest</v>
      </c>
      <c r="N6051" s="13">
        <f t="shared" si="96"/>
        <v>72.75</v>
      </c>
    </row>
    <row r="6052" spans="7:14" x14ac:dyDescent="0.25">
      <c r="G6052" s="3">
        <v>41969</v>
      </c>
      <c r="H6052" t="s">
        <v>45</v>
      </c>
      <c r="I6052" t="s">
        <v>7</v>
      </c>
      <c r="J6052">
        <v>0</v>
      </c>
      <c r="K6052">
        <v>1</v>
      </c>
      <c r="L6052" s="13">
        <f>VLOOKUP(I6052,FormProductsTable[],2,0)*(1-FormTransactionsTable[[#This Row],[Discount]])</f>
        <v>21</v>
      </c>
      <c r="M6052" s="14" t="str">
        <f>VLOOKUP(H6052,FormSalesRepTable[],2,0)</f>
        <v>MidWest</v>
      </c>
      <c r="N6052" s="13">
        <f t="shared" si="96"/>
        <v>21</v>
      </c>
    </row>
    <row r="6053" spans="7:14" x14ac:dyDescent="0.25">
      <c r="G6053" s="3">
        <v>41857</v>
      </c>
      <c r="H6053" t="s">
        <v>89</v>
      </c>
      <c r="I6053" t="s">
        <v>17</v>
      </c>
      <c r="J6053">
        <v>2.5000000000000001E-2</v>
      </c>
      <c r="K6053">
        <v>3</v>
      </c>
      <c r="L6053" s="13">
        <f>VLOOKUP(I6053,FormProductsTable[],2,0)*(1-FormTransactionsTable[[#This Row],[Discount]])</f>
        <v>22.376249999999999</v>
      </c>
      <c r="M6053" s="14" t="str">
        <f>VLOOKUP(H6053,FormSalesRepTable[],2,0)</f>
        <v>West</v>
      </c>
      <c r="N6053" s="13">
        <f t="shared" si="96"/>
        <v>67.13</v>
      </c>
    </row>
    <row r="6054" spans="7:14" x14ac:dyDescent="0.25">
      <c r="G6054" s="3">
        <v>41614</v>
      </c>
      <c r="H6054" t="s">
        <v>56</v>
      </c>
      <c r="I6054" t="s">
        <v>12</v>
      </c>
      <c r="J6054">
        <v>1.4999999999999999E-2</v>
      </c>
      <c r="K6054">
        <v>1</v>
      </c>
      <c r="L6054" s="13">
        <f>VLOOKUP(I6054,FormProductsTable[],2,0)*(1-FormTransactionsTable[[#This Row],[Discount]])</f>
        <v>22.60575</v>
      </c>
      <c r="M6054" s="14" t="str">
        <f>VLOOKUP(H6054,FormSalesRepTable[],2,0)</f>
        <v>South</v>
      </c>
      <c r="N6054" s="13">
        <f t="shared" si="96"/>
        <v>22.61</v>
      </c>
    </row>
    <row r="6055" spans="7:14" x14ac:dyDescent="0.25">
      <c r="G6055" s="3">
        <v>41795</v>
      </c>
      <c r="H6055" t="s">
        <v>91</v>
      </c>
      <c r="I6055" t="s">
        <v>17</v>
      </c>
      <c r="J6055">
        <v>0.02</v>
      </c>
      <c r="K6055">
        <v>2</v>
      </c>
      <c r="L6055" s="13">
        <f>VLOOKUP(I6055,FormProductsTable[],2,0)*(1-FormTransactionsTable[[#This Row],[Discount]])</f>
        <v>22.491</v>
      </c>
      <c r="M6055" s="14" t="str">
        <f>VLOOKUP(H6055,FormSalesRepTable[],2,0)</f>
        <v>West</v>
      </c>
      <c r="N6055" s="13">
        <f t="shared" si="96"/>
        <v>44.98</v>
      </c>
    </row>
    <row r="6056" spans="7:14" x14ac:dyDescent="0.25">
      <c r="G6056" s="3">
        <v>41286</v>
      </c>
      <c r="H6056" t="s">
        <v>10</v>
      </c>
      <c r="I6056" t="s">
        <v>24</v>
      </c>
      <c r="J6056">
        <v>2.5000000000000001E-2</v>
      </c>
      <c r="K6056">
        <v>2</v>
      </c>
      <c r="L6056" s="13">
        <f>VLOOKUP(I6056,FormProductsTable[],2,0)*(1-FormTransactionsTable[[#This Row],[Discount]])</f>
        <v>33.15</v>
      </c>
      <c r="M6056" s="14" t="str">
        <f>VLOOKUP(H6056,FormSalesRepTable[],2,0)</f>
        <v>West</v>
      </c>
      <c r="N6056" s="13">
        <f t="shared" si="96"/>
        <v>66.3</v>
      </c>
    </row>
    <row r="6057" spans="7:14" x14ac:dyDescent="0.25">
      <c r="G6057" s="3">
        <v>41983</v>
      </c>
      <c r="H6057" t="s">
        <v>83</v>
      </c>
      <c r="I6057" t="s">
        <v>12</v>
      </c>
      <c r="J6057">
        <v>0</v>
      </c>
      <c r="K6057">
        <v>2</v>
      </c>
      <c r="L6057" s="13">
        <f>VLOOKUP(I6057,FormProductsTable[],2,0)*(1-FormTransactionsTable[[#This Row],[Discount]])</f>
        <v>22.95</v>
      </c>
      <c r="M6057" s="14" t="str">
        <f>VLOOKUP(H6057,FormSalesRepTable[],2,0)</f>
        <v>East</v>
      </c>
      <c r="N6057" s="13">
        <f t="shared" si="96"/>
        <v>45.9</v>
      </c>
    </row>
    <row r="6058" spans="7:14" x14ac:dyDescent="0.25">
      <c r="G6058" s="3">
        <v>42000</v>
      </c>
      <c r="H6058" t="s">
        <v>46</v>
      </c>
      <c r="I6058" t="s">
        <v>36</v>
      </c>
      <c r="J6058">
        <v>2.5000000000000001E-2</v>
      </c>
      <c r="K6058">
        <v>2</v>
      </c>
      <c r="L6058" s="13">
        <f>VLOOKUP(I6058,FormProductsTable[],2,0)*(1-FormTransactionsTable[[#This Row],[Discount]])</f>
        <v>24.375</v>
      </c>
      <c r="M6058" s="14" t="str">
        <f>VLOOKUP(H6058,FormSalesRepTable[],2,0)</f>
        <v>South</v>
      </c>
      <c r="N6058" s="13">
        <f t="shared" si="96"/>
        <v>48.75</v>
      </c>
    </row>
    <row r="6059" spans="7:14" x14ac:dyDescent="0.25">
      <c r="G6059" s="3">
        <v>41504</v>
      </c>
      <c r="H6059" t="s">
        <v>62</v>
      </c>
      <c r="I6059" t="s">
        <v>16</v>
      </c>
      <c r="J6059">
        <v>0</v>
      </c>
      <c r="K6059">
        <v>1</v>
      </c>
      <c r="L6059" s="13">
        <f>VLOOKUP(I6059,FormProductsTable[],2,0)*(1-FormTransactionsTable[[#This Row],[Discount]])</f>
        <v>19.95</v>
      </c>
      <c r="M6059" s="14" t="str">
        <f>VLOOKUP(H6059,FormSalesRepTable[],2,0)</f>
        <v>MidWest</v>
      </c>
      <c r="N6059" s="13">
        <f t="shared" si="96"/>
        <v>19.95</v>
      </c>
    </row>
    <row r="6060" spans="7:14" x14ac:dyDescent="0.25">
      <c r="G6060" s="3">
        <v>41981</v>
      </c>
      <c r="H6060" t="s">
        <v>81</v>
      </c>
      <c r="I6060" t="s">
        <v>36</v>
      </c>
      <c r="J6060">
        <v>0.02</v>
      </c>
      <c r="K6060">
        <v>1</v>
      </c>
      <c r="L6060" s="13">
        <f>VLOOKUP(I6060,FormProductsTable[],2,0)*(1-FormTransactionsTable[[#This Row],[Discount]])</f>
        <v>24.5</v>
      </c>
      <c r="M6060" s="14" t="str">
        <f>VLOOKUP(H6060,FormSalesRepTable[],2,0)</f>
        <v>West</v>
      </c>
      <c r="N6060" s="13">
        <f t="shared" si="96"/>
        <v>24.5</v>
      </c>
    </row>
    <row r="6061" spans="7:14" x14ac:dyDescent="0.25">
      <c r="G6061" s="3">
        <v>41605</v>
      </c>
      <c r="H6061" t="s">
        <v>67</v>
      </c>
      <c r="I6061" t="s">
        <v>24</v>
      </c>
      <c r="J6061">
        <v>0</v>
      </c>
      <c r="K6061">
        <v>1</v>
      </c>
      <c r="L6061" s="13">
        <f>VLOOKUP(I6061,FormProductsTable[],2,0)*(1-FormTransactionsTable[[#This Row],[Discount]])</f>
        <v>34</v>
      </c>
      <c r="M6061" s="14" t="str">
        <f>VLOOKUP(H6061,FormSalesRepTable[],2,0)</f>
        <v>West</v>
      </c>
      <c r="N6061" s="13">
        <f t="shared" si="96"/>
        <v>34</v>
      </c>
    </row>
    <row r="6062" spans="7:14" x14ac:dyDescent="0.25">
      <c r="G6062" s="3">
        <v>41600</v>
      </c>
      <c r="H6062" t="s">
        <v>79</v>
      </c>
      <c r="I6062" t="s">
        <v>17</v>
      </c>
      <c r="J6062">
        <v>1.4999999999999999E-2</v>
      </c>
      <c r="K6062">
        <v>3</v>
      </c>
      <c r="L6062" s="13">
        <f>VLOOKUP(I6062,FormProductsTable[],2,0)*(1-FormTransactionsTable[[#This Row],[Discount]])</f>
        <v>22.60575</v>
      </c>
      <c r="M6062" s="14" t="str">
        <f>VLOOKUP(H6062,FormSalesRepTable[],2,0)</f>
        <v>MidWest</v>
      </c>
      <c r="N6062" s="13">
        <f t="shared" si="96"/>
        <v>67.819999999999993</v>
      </c>
    </row>
    <row r="6063" spans="7:14" x14ac:dyDescent="0.25">
      <c r="G6063" s="3">
        <v>41962</v>
      </c>
      <c r="H6063" t="s">
        <v>87</v>
      </c>
      <c r="I6063" t="s">
        <v>41</v>
      </c>
      <c r="J6063">
        <v>0</v>
      </c>
      <c r="K6063">
        <v>3</v>
      </c>
      <c r="L6063" s="13">
        <f>VLOOKUP(I6063,FormProductsTable[],2,0)*(1-FormTransactionsTable[[#This Row],[Discount]])</f>
        <v>19</v>
      </c>
      <c r="M6063" s="14" t="str">
        <f>VLOOKUP(H6063,FormSalesRepTable[],2,0)</f>
        <v>MidWest</v>
      </c>
      <c r="N6063" s="13">
        <f t="shared" si="96"/>
        <v>57</v>
      </c>
    </row>
    <row r="6064" spans="7:14" x14ac:dyDescent="0.25">
      <c r="G6064" s="3">
        <v>41626</v>
      </c>
      <c r="H6064" t="s">
        <v>51</v>
      </c>
      <c r="I6064" t="s">
        <v>16</v>
      </c>
      <c r="J6064">
        <v>0.01</v>
      </c>
      <c r="K6064">
        <v>10</v>
      </c>
      <c r="L6064" s="13">
        <f>VLOOKUP(I6064,FormProductsTable[],2,0)*(1-FormTransactionsTable[[#This Row],[Discount]])</f>
        <v>19.750499999999999</v>
      </c>
      <c r="M6064" s="14" t="str">
        <f>VLOOKUP(H6064,FormSalesRepTable[],2,0)</f>
        <v>South</v>
      </c>
      <c r="N6064" s="13">
        <f t="shared" si="96"/>
        <v>197.51</v>
      </c>
    </row>
    <row r="6065" spans="7:14" x14ac:dyDescent="0.25">
      <c r="G6065" s="3">
        <v>41975</v>
      </c>
      <c r="H6065" t="s">
        <v>40</v>
      </c>
      <c r="I6065" t="s">
        <v>12</v>
      </c>
      <c r="J6065">
        <v>0</v>
      </c>
      <c r="K6065">
        <v>2</v>
      </c>
      <c r="L6065" s="13">
        <f>VLOOKUP(I6065,FormProductsTable[],2,0)*(1-FormTransactionsTable[[#This Row],[Discount]])</f>
        <v>22.95</v>
      </c>
      <c r="M6065" s="14" t="str">
        <f>VLOOKUP(H6065,FormSalesRepTable[],2,0)</f>
        <v>South</v>
      </c>
      <c r="N6065" s="13">
        <f t="shared" si="96"/>
        <v>45.9</v>
      </c>
    </row>
    <row r="6066" spans="7:14" x14ac:dyDescent="0.25">
      <c r="G6066" s="3">
        <v>41592</v>
      </c>
      <c r="H6066" t="s">
        <v>58</v>
      </c>
      <c r="I6066" t="s">
        <v>17</v>
      </c>
      <c r="J6066">
        <v>0</v>
      </c>
      <c r="K6066">
        <v>2</v>
      </c>
      <c r="L6066" s="13">
        <f>VLOOKUP(I6066,FormProductsTable[],2,0)*(1-FormTransactionsTable[[#This Row],[Discount]])</f>
        <v>22.95</v>
      </c>
      <c r="M6066" s="14" t="str">
        <f>VLOOKUP(H6066,FormSalesRepTable[],2,0)</f>
        <v>East</v>
      </c>
      <c r="N6066" s="13">
        <f t="shared" si="96"/>
        <v>45.9</v>
      </c>
    </row>
    <row r="6067" spans="7:14" x14ac:dyDescent="0.25">
      <c r="G6067" s="3">
        <v>41615</v>
      </c>
      <c r="H6067" t="s">
        <v>56</v>
      </c>
      <c r="I6067" t="s">
        <v>24</v>
      </c>
      <c r="J6067">
        <v>0.01</v>
      </c>
      <c r="K6067">
        <v>3</v>
      </c>
      <c r="L6067" s="13">
        <f>VLOOKUP(I6067,FormProductsTable[],2,0)*(1-FormTransactionsTable[[#This Row],[Discount]])</f>
        <v>33.659999999999997</v>
      </c>
      <c r="M6067" s="14" t="str">
        <f>VLOOKUP(H6067,FormSalesRepTable[],2,0)</f>
        <v>South</v>
      </c>
      <c r="N6067" s="13">
        <f t="shared" si="96"/>
        <v>100.98</v>
      </c>
    </row>
    <row r="6068" spans="7:14" x14ac:dyDescent="0.25">
      <c r="G6068" s="3">
        <v>41602</v>
      </c>
      <c r="H6068" t="s">
        <v>72</v>
      </c>
      <c r="I6068" t="s">
        <v>36</v>
      </c>
      <c r="J6068">
        <v>0</v>
      </c>
      <c r="K6068">
        <v>3</v>
      </c>
      <c r="L6068" s="13">
        <f>VLOOKUP(I6068,FormProductsTable[],2,0)*(1-FormTransactionsTable[[#This Row],[Discount]])</f>
        <v>25</v>
      </c>
      <c r="M6068" s="14" t="str">
        <f>VLOOKUP(H6068,FormSalesRepTable[],2,0)</f>
        <v>West</v>
      </c>
      <c r="N6068" s="13">
        <f t="shared" si="96"/>
        <v>75</v>
      </c>
    </row>
    <row r="6069" spans="7:14" x14ac:dyDescent="0.25">
      <c r="G6069" s="3">
        <v>41726</v>
      </c>
      <c r="H6069" t="s">
        <v>93</v>
      </c>
      <c r="I6069" t="s">
        <v>17</v>
      </c>
      <c r="J6069">
        <v>0.01</v>
      </c>
      <c r="K6069">
        <v>3</v>
      </c>
      <c r="L6069" s="13">
        <f>VLOOKUP(I6069,FormProductsTable[],2,0)*(1-FormTransactionsTable[[#This Row],[Discount]])</f>
        <v>22.720499999999998</v>
      </c>
      <c r="M6069" s="14" t="str">
        <f>VLOOKUP(H6069,FormSalesRepTable[],2,0)</f>
        <v>MidWest</v>
      </c>
      <c r="N6069" s="13">
        <f t="shared" si="96"/>
        <v>68.16</v>
      </c>
    </row>
    <row r="6070" spans="7:14" x14ac:dyDescent="0.25">
      <c r="G6070" s="3">
        <v>41325</v>
      </c>
      <c r="H6070" t="s">
        <v>73</v>
      </c>
      <c r="I6070" t="s">
        <v>16</v>
      </c>
      <c r="J6070">
        <v>0</v>
      </c>
      <c r="K6070">
        <v>3</v>
      </c>
      <c r="L6070" s="13">
        <f>VLOOKUP(I6070,FormProductsTable[],2,0)*(1-FormTransactionsTable[[#This Row],[Discount]])</f>
        <v>19.95</v>
      </c>
      <c r="M6070" s="14" t="str">
        <f>VLOOKUP(H6070,FormSalesRepTable[],2,0)</f>
        <v>MidWest</v>
      </c>
      <c r="N6070" s="13">
        <f t="shared" si="96"/>
        <v>59.85</v>
      </c>
    </row>
    <row r="6071" spans="7:14" x14ac:dyDescent="0.25">
      <c r="G6071" s="3">
        <v>41618</v>
      </c>
      <c r="H6071" t="s">
        <v>80</v>
      </c>
      <c r="I6071" t="s">
        <v>24</v>
      </c>
      <c r="J6071">
        <v>0</v>
      </c>
      <c r="K6071">
        <v>3</v>
      </c>
      <c r="L6071" s="13">
        <f>VLOOKUP(I6071,FormProductsTable[],2,0)*(1-FormTransactionsTable[[#This Row],[Discount]])</f>
        <v>34</v>
      </c>
      <c r="M6071" s="14" t="str">
        <f>VLOOKUP(H6071,FormSalesRepTable[],2,0)</f>
        <v>East</v>
      </c>
      <c r="N6071" s="13">
        <f t="shared" si="96"/>
        <v>102</v>
      </c>
    </row>
    <row r="6072" spans="7:14" x14ac:dyDescent="0.25">
      <c r="G6072" s="3">
        <v>41992</v>
      </c>
      <c r="H6072" t="s">
        <v>29</v>
      </c>
      <c r="I6072" t="s">
        <v>30</v>
      </c>
      <c r="J6072">
        <v>0</v>
      </c>
      <c r="K6072">
        <v>9</v>
      </c>
      <c r="L6072" s="13">
        <f>VLOOKUP(I6072,FormProductsTable[],2,0)*(1-FormTransactionsTable[[#This Row],[Discount]])</f>
        <v>30</v>
      </c>
      <c r="M6072" s="14" t="str">
        <f>VLOOKUP(H6072,FormSalesRepTable[],2,0)</f>
        <v>East</v>
      </c>
      <c r="N6072" s="13">
        <f t="shared" si="96"/>
        <v>270</v>
      </c>
    </row>
    <row r="6073" spans="7:14" x14ac:dyDescent="0.25">
      <c r="G6073" s="3">
        <v>41625</v>
      </c>
      <c r="H6073" t="s">
        <v>60</v>
      </c>
      <c r="I6073" t="s">
        <v>7</v>
      </c>
      <c r="J6073">
        <v>1.4999999999999999E-2</v>
      </c>
      <c r="K6073">
        <v>2</v>
      </c>
      <c r="L6073" s="13">
        <f>VLOOKUP(I6073,FormProductsTable[],2,0)*(1-FormTransactionsTable[[#This Row],[Discount]])</f>
        <v>20.684999999999999</v>
      </c>
      <c r="M6073" s="14" t="str">
        <f>VLOOKUP(H6073,FormSalesRepTable[],2,0)</f>
        <v>South</v>
      </c>
      <c r="N6073" s="13">
        <f t="shared" si="96"/>
        <v>41.37</v>
      </c>
    </row>
    <row r="6074" spans="7:14" x14ac:dyDescent="0.25">
      <c r="G6074" s="3">
        <v>41580</v>
      </c>
      <c r="H6074" t="s">
        <v>84</v>
      </c>
      <c r="I6074" t="s">
        <v>21</v>
      </c>
      <c r="J6074">
        <v>0.01</v>
      </c>
      <c r="K6074">
        <v>2</v>
      </c>
      <c r="L6074" s="13">
        <f>VLOOKUP(I6074,FormProductsTable[],2,0)*(1-FormTransactionsTable[[#This Row],[Discount]])</f>
        <v>24.75</v>
      </c>
      <c r="M6074" s="14" t="str">
        <f>VLOOKUP(H6074,FormSalesRepTable[],2,0)</f>
        <v>West</v>
      </c>
      <c r="N6074" s="13">
        <f t="shared" si="96"/>
        <v>49.5</v>
      </c>
    </row>
    <row r="6075" spans="7:14" x14ac:dyDescent="0.25">
      <c r="G6075" s="3">
        <v>41923</v>
      </c>
      <c r="H6075" t="s">
        <v>89</v>
      </c>
      <c r="I6075" t="s">
        <v>30</v>
      </c>
      <c r="J6075">
        <v>1.4999999999999999E-2</v>
      </c>
      <c r="K6075">
        <v>7</v>
      </c>
      <c r="L6075" s="13">
        <f>VLOOKUP(I6075,FormProductsTable[],2,0)*(1-FormTransactionsTable[[#This Row],[Discount]])</f>
        <v>29.55</v>
      </c>
      <c r="M6075" s="14" t="str">
        <f>VLOOKUP(H6075,FormSalesRepTable[],2,0)</f>
        <v>West</v>
      </c>
      <c r="N6075" s="13">
        <f t="shared" si="96"/>
        <v>206.85</v>
      </c>
    </row>
    <row r="6076" spans="7:14" x14ac:dyDescent="0.25">
      <c r="G6076" s="3">
        <v>41961</v>
      </c>
      <c r="H6076" t="s">
        <v>48</v>
      </c>
      <c r="I6076" t="s">
        <v>12</v>
      </c>
      <c r="J6076">
        <v>0.02</v>
      </c>
      <c r="K6076">
        <v>3</v>
      </c>
      <c r="L6076" s="13">
        <f>VLOOKUP(I6076,FormProductsTable[],2,0)*(1-FormTransactionsTable[[#This Row],[Discount]])</f>
        <v>22.491</v>
      </c>
      <c r="M6076" s="14" t="str">
        <f>VLOOKUP(H6076,FormSalesRepTable[],2,0)</f>
        <v>West</v>
      </c>
      <c r="N6076" s="13">
        <f t="shared" si="96"/>
        <v>67.47</v>
      </c>
    </row>
    <row r="6077" spans="7:14" x14ac:dyDescent="0.25">
      <c r="G6077" s="3">
        <v>41608</v>
      </c>
      <c r="H6077" t="s">
        <v>43</v>
      </c>
      <c r="I6077" t="s">
        <v>7</v>
      </c>
      <c r="J6077">
        <v>1.4999999999999999E-2</v>
      </c>
      <c r="K6077">
        <v>2</v>
      </c>
      <c r="L6077" s="13">
        <f>VLOOKUP(I6077,FormProductsTable[],2,0)*(1-FormTransactionsTable[[#This Row],[Discount]])</f>
        <v>20.684999999999999</v>
      </c>
      <c r="M6077" s="14" t="str">
        <f>VLOOKUP(H6077,FormSalesRepTable[],2,0)</f>
        <v>MidWest</v>
      </c>
      <c r="N6077" s="13">
        <f t="shared" si="96"/>
        <v>41.37</v>
      </c>
    </row>
    <row r="6078" spans="7:14" x14ac:dyDescent="0.25">
      <c r="G6078" s="3">
        <v>41611</v>
      </c>
      <c r="H6078" t="s">
        <v>49</v>
      </c>
      <c r="I6078" t="s">
        <v>36</v>
      </c>
      <c r="J6078">
        <v>0.02</v>
      </c>
      <c r="K6078">
        <v>13</v>
      </c>
      <c r="L6078" s="13">
        <f>VLOOKUP(I6078,FormProductsTable[],2,0)*(1-FormTransactionsTable[[#This Row],[Discount]])</f>
        <v>24.5</v>
      </c>
      <c r="M6078" s="14" t="str">
        <f>VLOOKUP(H6078,FormSalesRepTable[],2,0)</f>
        <v>MidWest</v>
      </c>
      <c r="N6078" s="13">
        <f t="shared" si="96"/>
        <v>318.5</v>
      </c>
    </row>
    <row r="6079" spans="7:14" x14ac:dyDescent="0.25">
      <c r="G6079" s="3">
        <v>41464</v>
      </c>
      <c r="H6079" t="s">
        <v>43</v>
      </c>
      <c r="I6079" t="s">
        <v>24</v>
      </c>
      <c r="J6079">
        <v>0.03</v>
      </c>
      <c r="K6079">
        <v>2</v>
      </c>
      <c r="L6079" s="13">
        <f>VLOOKUP(I6079,FormProductsTable[],2,0)*(1-FormTransactionsTable[[#This Row],[Discount]])</f>
        <v>32.979999999999997</v>
      </c>
      <c r="M6079" s="14" t="str">
        <f>VLOOKUP(H6079,FormSalesRepTable[],2,0)</f>
        <v>MidWest</v>
      </c>
      <c r="N6079" s="13">
        <f t="shared" si="96"/>
        <v>65.959999999999994</v>
      </c>
    </row>
    <row r="6080" spans="7:14" x14ac:dyDescent="0.25">
      <c r="G6080" s="3">
        <v>41989</v>
      </c>
      <c r="H6080" t="s">
        <v>58</v>
      </c>
      <c r="I6080" t="s">
        <v>33</v>
      </c>
      <c r="J6080">
        <v>0.01</v>
      </c>
      <c r="K6080">
        <v>3</v>
      </c>
      <c r="L6080" s="13">
        <f>VLOOKUP(I6080,FormProductsTable[],2,0)*(1-FormTransactionsTable[[#This Row],[Discount]])</f>
        <v>23.265000000000001</v>
      </c>
      <c r="M6080" s="14" t="str">
        <f>VLOOKUP(H6080,FormSalesRepTable[],2,0)</f>
        <v>East</v>
      </c>
      <c r="N6080" s="13">
        <f t="shared" si="96"/>
        <v>69.8</v>
      </c>
    </row>
    <row r="6081" spans="7:14" x14ac:dyDescent="0.25">
      <c r="G6081" s="3">
        <v>41420</v>
      </c>
      <c r="H6081" t="s">
        <v>49</v>
      </c>
      <c r="I6081" t="s">
        <v>12</v>
      </c>
      <c r="J6081">
        <v>0.03</v>
      </c>
      <c r="K6081">
        <v>2</v>
      </c>
      <c r="L6081" s="13">
        <f>VLOOKUP(I6081,FormProductsTable[],2,0)*(1-FormTransactionsTable[[#This Row],[Discount]])</f>
        <v>22.261499999999998</v>
      </c>
      <c r="M6081" s="14" t="str">
        <f>VLOOKUP(H6081,FormSalesRepTable[],2,0)</f>
        <v>MidWest</v>
      </c>
      <c r="N6081" s="13">
        <f t="shared" si="96"/>
        <v>44.52</v>
      </c>
    </row>
    <row r="6082" spans="7:14" x14ac:dyDescent="0.25">
      <c r="G6082" s="3">
        <v>41611</v>
      </c>
      <c r="H6082" t="s">
        <v>46</v>
      </c>
      <c r="I6082" t="s">
        <v>17</v>
      </c>
      <c r="J6082">
        <v>0.02</v>
      </c>
      <c r="K6082">
        <v>2</v>
      </c>
      <c r="L6082" s="13">
        <f>VLOOKUP(I6082,FormProductsTable[],2,0)*(1-FormTransactionsTable[[#This Row],[Discount]])</f>
        <v>22.491</v>
      </c>
      <c r="M6082" s="14" t="str">
        <f>VLOOKUP(H6082,FormSalesRepTable[],2,0)</f>
        <v>South</v>
      </c>
      <c r="N6082" s="13">
        <f t="shared" si="96"/>
        <v>44.98</v>
      </c>
    </row>
    <row r="6083" spans="7:14" x14ac:dyDescent="0.25">
      <c r="G6083" s="3">
        <v>41892</v>
      </c>
      <c r="H6083" t="s">
        <v>73</v>
      </c>
      <c r="I6083" t="s">
        <v>30</v>
      </c>
      <c r="J6083">
        <v>0.02</v>
      </c>
      <c r="K6083">
        <v>2</v>
      </c>
      <c r="L6083" s="13">
        <f>VLOOKUP(I6083,FormProductsTable[],2,0)*(1-FormTransactionsTable[[#This Row],[Discount]])</f>
        <v>29.4</v>
      </c>
      <c r="M6083" s="14" t="str">
        <f>VLOOKUP(H6083,FormSalesRepTable[],2,0)</f>
        <v>MidWest</v>
      </c>
      <c r="N6083" s="13">
        <f t="shared" ref="N6083:N6146" si="97">ROUND(L6083*K6083,2)</f>
        <v>58.8</v>
      </c>
    </row>
    <row r="6084" spans="7:14" x14ac:dyDescent="0.25">
      <c r="G6084" s="3">
        <v>41364</v>
      </c>
      <c r="H6084" t="s">
        <v>82</v>
      </c>
      <c r="I6084" t="s">
        <v>17</v>
      </c>
      <c r="J6084">
        <v>0.03</v>
      </c>
      <c r="K6084">
        <v>2</v>
      </c>
      <c r="L6084" s="13">
        <f>VLOOKUP(I6084,FormProductsTable[],2,0)*(1-FormTransactionsTable[[#This Row],[Discount]])</f>
        <v>22.261499999999998</v>
      </c>
      <c r="M6084" s="14" t="str">
        <f>VLOOKUP(H6084,FormSalesRepTable[],2,0)</f>
        <v>South</v>
      </c>
      <c r="N6084" s="13">
        <f t="shared" si="97"/>
        <v>44.52</v>
      </c>
    </row>
    <row r="6085" spans="7:14" x14ac:dyDescent="0.25">
      <c r="G6085" s="3">
        <v>41689</v>
      </c>
      <c r="H6085" t="s">
        <v>84</v>
      </c>
      <c r="I6085" t="s">
        <v>24</v>
      </c>
      <c r="J6085">
        <v>0</v>
      </c>
      <c r="K6085">
        <v>2</v>
      </c>
      <c r="L6085" s="13">
        <f>VLOOKUP(I6085,FormProductsTable[],2,0)*(1-FormTransactionsTable[[#This Row],[Discount]])</f>
        <v>34</v>
      </c>
      <c r="M6085" s="14" t="str">
        <f>VLOOKUP(H6085,FormSalesRepTable[],2,0)</f>
        <v>West</v>
      </c>
      <c r="N6085" s="13">
        <f t="shared" si="97"/>
        <v>68</v>
      </c>
    </row>
    <row r="6086" spans="7:14" x14ac:dyDescent="0.25">
      <c r="G6086" s="3">
        <v>41652</v>
      </c>
      <c r="H6086" t="s">
        <v>43</v>
      </c>
      <c r="I6086" t="s">
        <v>7</v>
      </c>
      <c r="J6086">
        <v>1.4999999999999999E-2</v>
      </c>
      <c r="K6086">
        <v>3</v>
      </c>
      <c r="L6086" s="13">
        <f>VLOOKUP(I6086,FormProductsTable[],2,0)*(1-FormTransactionsTable[[#This Row],[Discount]])</f>
        <v>20.684999999999999</v>
      </c>
      <c r="M6086" s="14" t="str">
        <f>VLOOKUP(H6086,FormSalesRepTable[],2,0)</f>
        <v>MidWest</v>
      </c>
      <c r="N6086" s="13">
        <f t="shared" si="97"/>
        <v>62.06</v>
      </c>
    </row>
    <row r="6087" spans="7:14" x14ac:dyDescent="0.25">
      <c r="G6087" s="3">
        <v>41947</v>
      </c>
      <c r="H6087" t="s">
        <v>48</v>
      </c>
      <c r="I6087" t="s">
        <v>24</v>
      </c>
      <c r="J6087">
        <v>0.03</v>
      </c>
      <c r="K6087">
        <v>3</v>
      </c>
      <c r="L6087" s="13">
        <f>VLOOKUP(I6087,FormProductsTable[],2,0)*(1-FormTransactionsTable[[#This Row],[Discount]])</f>
        <v>32.979999999999997</v>
      </c>
      <c r="M6087" s="14" t="str">
        <f>VLOOKUP(H6087,FormSalesRepTable[],2,0)</f>
        <v>West</v>
      </c>
      <c r="N6087" s="13">
        <f t="shared" si="97"/>
        <v>98.94</v>
      </c>
    </row>
    <row r="6088" spans="7:14" x14ac:dyDescent="0.25">
      <c r="G6088" s="3">
        <v>41620</v>
      </c>
      <c r="H6088" t="s">
        <v>56</v>
      </c>
      <c r="I6088" t="s">
        <v>17</v>
      </c>
      <c r="J6088">
        <v>2.5000000000000001E-2</v>
      </c>
      <c r="K6088">
        <v>2</v>
      </c>
      <c r="L6088" s="13">
        <f>VLOOKUP(I6088,FormProductsTable[],2,0)*(1-FormTransactionsTable[[#This Row],[Discount]])</f>
        <v>22.376249999999999</v>
      </c>
      <c r="M6088" s="14" t="str">
        <f>VLOOKUP(H6088,FormSalesRepTable[],2,0)</f>
        <v>South</v>
      </c>
      <c r="N6088" s="13">
        <f t="shared" si="97"/>
        <v>44.75</v>
      </c>
    </row>
    <row r="6089" spans="7:14" x14ac:dyDescent="0.25">
      <c r="G6089" s="3">
        <v>41992</v>
      </c>
      <c r="H6089" t="s">
        <v>43</v>
      </c>
      <c r="I6089" t="s">
        <v>12</v>
      </c>
      <c r="J6089">
        <v>2.5000000000000001E-2</v>
      </c>
      <c r="K6089">
        <v>3</v>
      </c>
      <c r="L6089" s="13">
        <f>VLOOKUP(I6089,FormProductsTable[],2,0)*(1-FormTransactionsTable[[#This Row],[Discount]])</f>
        <v>22.376249999999999</v>
      </c>
      <c r="M6089" s="14" t="str">
        <f>VLOOKUP(H6089,FormSalesRepTable[],2,0)</f>
        <v>MidWest</v>
      </c>
      <c r="N6089" s="13">
        <f t="shared" si="97"/>
        <v>67.13</v>
      </c>
    </row>
    <row r="6090" spans="7:14" x14ac:dyDescent="0.25">
      <c r="G6090" s="3">
        <v>41602</v>
      </c>
      <c r="H6090" t="s">
        <v>51</v>
      </c>
      <c r="I6090" t="s">
        <v>24</v>
      </c>
      <c r="J6090">
        <v>0</v>
      </c>
      <c r="K6090">
        <v>2</v>
      </c>
      <c r="L6090" s="13">
        <f>VLOOKUP(I6090,FormProductsTable[],2,0)*(1-FormTransactionsTable[[#This Row],[Discount]])</f>
        <v>34</v>
      </c>
      <c r="M6090" s="14" t="str">
        <f>VLOOKUP(H6090,FormSalesRepTable[],2,0)</f>
        <v>South</v>
      </c>
      <c r="N6090" s="13">
        <f t="shared" si="97"/>
        <v>68</v>
      </c>
    </row>
    <row r="6091" spans="7:14" x14ac:dyDescent="0.25">
      <c r="G6091" s="3">
        <v>41976</v>
      </c>
      <c r="H6091" t="s">
        <v>80</v>
      </c>
      <c r="I6091" t="s">
        <v>36</v>
      </c>
      <c r="J6091">
        <v>0.03</v>
      </c>
      <c r="K6091">
        <v>3</v>
      </c>
      <c r="L6091" s="13">
        <f>VLOOKUP(I6091,FormProductsTable[],2,0)*(1-FormTransactionsTable[[#This Row],[Discount]])</f>
        <v>24.25</v>
      </c>
      <c r="M6091" s="14" t="str">
        <f>VLOOKUP(H6091,FormSalesRepTable[],2,0)</f>
        <v>East</v>
      </c>
      <c r="N6091" s="13">
        <f t="shared" si="97"/>
        <v>72.75</v>
      </c>
    </row>
    <row r="6092" spans="7:14" x14ac:dyDescent="0.25">
      <c r="G6092" s="3">
        <v>41627</v>
      </c>
      <c r="H6092" t="s">
        <v>66</v>
      </c>
      <c r="I6092" t="s">
        <v>12</v>
      </c>
      <c r="J6092">
        <v>1.4999999999999999E-2</v>
      </c>
      <c r="K6092">
        <v>3</v>
      </c>
      <c r="L6092" s="13">
        <f>VLOOKUP(I6092,FormProductsTable[],2,0)*(1-FormTransactionsTable[[#This Row],[Discount]])</f>
        <v>22.60575</v>
      </c>
      <c r="M6092" s="14" t="str">
        <f>VLOOKUP(H6092,FormSalesRepTable[],2,0)</f>
        <v>West</v>
      </c>
      <c r="N6092" s="13">
        <f t="shared" si="97"/>
        <v>67.819999999999993</v>
      </c>
    </row>
    <row r="6093" spans="7:14" x14ac:dyDescent="0.25">
      <c r="G6093" s="3">
        <v>41616</v>
      </c>
      <c r="H6093" t="s">
        <v>84</v>
      </c>
      <c r="I6093" t="s">
        <v>21</v>
      </c>
      <c r="J6093">
        <v>0.03</v>
      </c>
      <c r="K6093">
        <v>25</v>
      </c>
      <c r="L6093" s="13">
        <f>VLOOKUP(I6093,FormProductsTable[],2,0)*(1-FormTransactionsTable[[#This Row],[Discount]])</f>
        <v>24.25</v>
      </c>
      <c r="M6093" s="14" t="str">
        <f>VLOOKUP(H6093,FormSalesRepTable[],2,0)</f>
        <v>West</v>
      </c>
      <c r="N6093" s="13">
        <f t="shared" si="97"/>
        <v>606.25</v>
      </c>
    </row>
    <row r="6094" spans="7:14" x14ac:dyDescent="0.25">
      <c r="G6094" s="3">
        <v>41630</v>
      </c>
      <c r="H6094" t="s">
        <v>60</v>
      </c>
      <c r="I6094" t="s">
        <v>36</v>
      </c>
      <c r="J6094">
        <v>0</v>
      </c>
      <c r="K6094">
        <v>2</v>
      </c>
      <c r="L6094" s="13">
        <f>VLOOKUP(I6094,FormProductsTable[],2,0)*(1-FormTransactionsTable[[#This Row],[Discount]])</f>
        <v>25</v>
      </c>
      <c r="M6094" s="14" t="str">
        <f>VLOOKUP(H6094,FormSalesRepTable[],2,0)</f>
        <v>South</v>
      </c>
      <c r="N6094" s="13">
        <f t="shared" si="97"/>
        <v>50</v>
      </c>
    </row>
    <row r="6095" spans="7:14" x14ac:dyDescent="0.25">
      <c r="G6095" s="3">
        <v>41980</v>
      </c>
      <c r="H6095" t="s">
        <v>40</v>
      </c>
      <c r="I6095" t="s">
        <v>24</v>
      </c>
      <c r="J6095">
        <v>0.02</v>
      </c>
      <c r="K6095">
        <v>13</v>
      </c>
      <c r="L6095" s="13">
        <f>VLOOKUP(I6095,FormProductsTable[],2,0)*(1-FormTransactionsTable[[#This Row],[Discount]])</f>
        <v>33.32</v>
      </c>
      <c r="M6095" s="14" t="str">
        <f>VLOOKUP(H6095,FormSalesRepTable[],2,0)</f>
        <v>South</v>
      </c>
      <c r="N6095" s="13">
        <f t="shared" si="97"/>
        <v>433.16</v>
      </c>
    </row>
    <row r="6096" spans="7:14" x14ac:dyDescent="0.25">
      <c r="G6096" s="3">
        <v>41811</v>
      </c>
      <c r="H6096" t="s">
        <v>39</v>
      </c>
      <c r="I6096" t="s">
        <v>17</v>
      </c>
      <c r="J6096">
        <v>0.01</v>
      </c>
      <c r="K6096">
        <v>1</v>
      </c>
      <c r="L6096" s="13">
        <f>VLOOKUP(I6096,FormProductsTable[],2,0)*(1-FormTransactionsTable[[#This Row],[Discount]])</f>
        <v>22.720499999999998</v>
      </c>
      <c r="M6096" s="14" t="str">
        <f>VLOOKUP(H6096,FormSalesRepTable[],2,0)</f>
        <v>East</v>
      </c>
      <c r="N6096" s="13">
        <f t="shared" si="97"/>
        <v>22.72</v>
      </c>
    </row>
    <row r="6097" spans="7:14" x14ac:dyDescent="0.25">
      <c r="G6097" s="3">
        <v>41976</v>
      </c>
      <c r="H6097" t="s">
        <v>84</v>
      </c>
      <c r="I6097" t="s">
        <v>24</v>
      </c>
      <c r="J6097">
        <v>0</v>
      </c>
      <c r="K6097">
        <v>3</v>
      </c>
      <c r="L6097" s="13">
        <f>VLOOKUP(I6097,FormProductsTable[],2,0)*(1-FormTransactionsTable[[#This Row],[Discount]])</f>
        <v>34</v>
      </c>
      <c r="M6097" s="14" t="str">
        <f>VLOOKUP(H6097,FormSalesRepTable[],2,0)</f>
        <v>West</v>
      </c>
      <c r="N6097" s="13">
        <f t="shared" si="97"/>
        <v>102</v>
      </c>
    </row>
    <row r="6098" spans="7:14" x14ac:dyDescent="0.25">
      <c r="G6098" s="3">
        <v>41464</v>
      </c>
      <c r="H6098" t="s">
        <v>88</v>
      </c>
      <c r="I6098" t="s">
        <v>33</v>
      </c>
      <c r="J6098">
        <v>0</v>
      </c>
      <c r="K6098">
        <v>3</v>
      </c>
      <c r="L6098" s="13">
        <f>VLOOKUP(I6098,FormProductsTable[],2,0)*(1-FormTransactionsTable[[#This Row],[Discount]])</f>
        <v>23.5</v>
      </c>
      <c r="M6098" s="14" t="str">
        <f>VLOOKUP(H6098,FormSalesRepTable[],2,0)</f>
        <v>West</v>
      </c>
      <c r="N6098" s="13">
        <f t="shared" si="97"/>
        <v>70.5</v>
      </c>
    </row>
    <row r="6099" spans="7:14" x14ac:dyDescent="0.25">
      <c r="G6099" s="3">
        <v>41949</v>
      </c>
      <c r="H6099" t="s">
        <v>59</v>
      </c>
      <c r="I6099" t="s">
        <v>17</v>
      </c>
      <c r="J6099">
        <v>0</v>
      </c>
      <c r="K6099">
        <v>1</v>
      </c>
      <c r="L6099" s="13">
        <f>VLOOKUP(I6099,FormProductsTable[],2,0)*(1-FormTransactionsTable[[#This Row],[Discount]])</f>
        <v>22.95</v>
      </c>
      <c r="M6099" s="14" t="str">
        <f>VLOOKUP(H6099,FormSalesRepTable[],2,0)</f>
        <v>South</v>
      </c>
      <c r="N6099" s="13">
        <f t="shared" si="97"/>
        <v>22.95</v>
      </c>
    </row>
    <row r="6100" spans="7:14" x14ac:dyDescent="0.25">
      <c r="G6100" s="3">
        <v>41384</v>
      </c>
      <c r="H6100" t="s">
        <v>53</v>
      </c>
      <c r="I6100" t="s">
        <v>36</v>
      </c>
      <c r="J6100">
        <v>2.5000000000000001E-2</v>
      </c>
      <c r="K6100">
        <v>3</v>
      </c>
      <c r="L6100" s="13">
        <f>VLOOKUP(I6100,FormProductsTable[],2,0)*(1-FormTransactionsTable[[#This Row],[Discount]])</f>
        <v>24.375</v>
      </c>
      <c r="M6100" s="14" t="str">
        <f>VLOOKUP(H6100,FormSalesRepTable[],2,0)</f>
        <v>East</v>
      </c>
      <c r="N6100" s="13">
        <f t="shared" si="97"/>
        <v>73.13</v>
      </c>
    </row>
    <row r="6101" spans="7:14" x14ac:dyDescent="0.25">
      <c r="G6101" s="3">
        <v>41378</v>
      </c>
      <c r="H6101" t="s">
        <v>40</v>
      </c>
      <c r="I6101" t="s">
        <v>24</v>
      </c>
      <c r="J6101">
        <v>0.02</v>
      </c>
      <c r="K6101">
        <v>1</v>
      </c>
      <c r="L6101" s="13">
        <f>VLOOKUP(I6101,FormProductsTable[],2,0)*(1-FormTransactionsTable[[#This Row],[Discount]])</f>
        <v>33.32</v>
      </c>
      <c r="M6101" s="14" t="str">
        <f>VLOOKUP(H6101,FormSalesRepTable[],2,0)</f>
        <v>South</v>
      </c>
      <c r="N6101" s="13">
        <f t="shared" si="97"/>
        <v>33.32</v>
      </c>
    </row>
    <row r="6102" spans="7:14" x14ac:dyDescent="0.25">
      <c r="G6102" s="3">
        <v>41995</v>
      </c>
      <c r="H6102" t="s">
        <v>51</v>
      </c>
      <c r="I6102" t="s">
        <v>24</v>
      </c>
      <c r="J6102">
        <v>0</v>
      </c>
      <c r="K6102">
        <v>2</v>
      </c>
      <c r="L6102" s="13">
        <f>VLOOKUP(I6102,FormProductsTable[],2,0)*(1-FormTransactionsTable[[#This Row],[Discount]])</f>
        <v>34</v>
      </c>
      <c r="M6102" s="14" t="str">
        <f>VLOOKUP(H6102,FormSalesRepTable[],2,0)</f>
        <v>South</v>
      </c>
      <c r="N6102" s="13">
        <f t="shared" si="97"/>
        <v>68</v>
      </c>
    </row>
    <row r="6103" spans="7:14" x14ac:dyDescent="0.25">
      <c r="G6103" s="3">
        <v>41972</v>
      </c>
      <c r="H6103" t="s">
        <v>54</v>
      </c>
      <c r="I6103" t="s">
        <v>30</v>
      </c>
      <c r="J6103">
        <v>0</v>
      </c>
      <c r="K6103">
        <v>1</v>
      </c>
      <c r="L6103" s="13">
        <f>VLOOKUP(I6103,FormProductsTable[],2,0)*(1-FormTransactionsTable[[#This Row],[Discount]])</f>
        <v>30</v>
      </c>
      <c r="M6103" s="14" t="str">
        <f>VLOOKUP(H6103,FormSalesRepTable[],2,0)</f>
        <v>South</v>
      </c>
      <c r="N6103" s="13">
        <f t="shared" si="97"/>
        <v>30</v>
      </c>
    </row>
    <row r="6104" spans="7:14" x14ac:dyDescent="0.25">
      <c r="G6104" s="3">
        <v>41610</v>
      </c>
      <c r="H6104" t="s">
        <v>49</v>
      </c>
      <c r="I6104" t="s">
        <v>30</v>
      </c>
      <c r="J6104">
        <v>0</v>
      </c>
      <c r="K6104">
        <v>3</v>
      </c>
      <c r="L6104" s="13">
        <f>VLOOKUP(I6104,FormProductsTable[],2,0)*(1-FormTransactionsTable[[#This Row],[Discount]])</f>
        <v>30</v>
      </c>
      <c r="M6104" s="14" t="str">
        <f>VLOOKUP(H6104,FormSalesRepTable[],2,0)</f>
        <v>MidWest</v>
      </c>
      <c r="N6104" s="13">
        <f t="shared" si="97"/>
        <v>90</v>
      </c>
    </row>
    <row r="6105" spans="7:14" x14ac:dyDescent="0.25">
      <c r="G6105" s="3">
        <v>41619</v>
      </c>
      <c r="H6105" t="s">
        <v>82</v>
      </c>
      <c r="I6105" t="s">
        <v>16</v>
      </c>
      <c r="J6105">
        <v>0</v>
      </c>
      <c r="K6105">
        <v>1</v>
      </c>
      <c r="L6105" s="13">
        <f>VLOOKUP(I6105,FormProductsTable[],2,0)*(1-FormTransactionsTable[[#This Row],[Discount]])</f>
        <v>19.95</v>
      </c>
      <c r="M6105" s="14" t="str">
        <f>VLOOKUP(H6105,FormSalesRepTable[],2,0)</f>
        <v>South</v>
      </c>
      <c r="N6105" s="13">
        <f t="shared" si="97"/>
        <v>19.95</v>
      </c>
    </row>
    <row r="6106" spans="7:14" x14ac:dyDescent="0.25">
      <c r="G6106" s="3">
        <v>41917</v>
      </c>
      <c r="H6106" t="s">
        <v>91</v>
      </c>
      <c r="I6106" t="s">
        <v>24</v>
      </c>
      <c r="J6106">
        <v>0</v>
      </c>
      <c r="K6106">
        <v>3</v>
      </c>
      <c r="L6106" s="13">
        <f>VLOOKUP(I6106,FormProductsTable[],2,0)*(1-FormTransactionsTable[[#This Row],[Discount]])</f>
        <v>34</v>
      </c>
      <c r="M6106" s="14" t="str">
        <f>VLOOKUP(H6106,FormSalesRepTable[],2,0)</f>
        <v>West</v>
      </c>
      <c r="N6106" s="13">
        <f t="shared" si="97"/>
        <v>102</v>
      </c>
    </row>
    <row r="6107" spans="7:14" x14ac:dyDescent="0.25">
      <c r="G6107" s="3">
        <v>41580</v>
      </c>
      <c r="H6107" t="s">
        <v>29</v>
      </c>
      <c r="I6107" t="s">
        <v>12</v>
      </c>
      <c r="J6107">
        <v>0</v>
      </c>
      <c r="K6107">
        <v>2</v>
      </c>
      <c r="L6107" s="13">
        <f>VLOOKUP(I6107,FormProductsTable[],2,0)*(1-FormTransactionsTable[[#This Row],[Discount]])</f>
        <v>22.95</v>
      </c>
      <c r="M6107" s="14" t="str">
        <f>VLOOKUP(H6107,FormSalesRepTable[],2,0)</f>
        <v>East</v>
      </c>
      <c r="N6107" s="13">
        <f t="shared" si="97"/>
        <v>45.9</v>
      </c>
    </row>
    <row r="6108" spans="7:14" x14ac:dyDescent="0.25">
      <c r="G6108" s="3">
        <v>41602</v>
      </c>
      <c r="H6108" t="s">
        <v>57</v>
      </c>
      <c r="I6108" t="s">
        <v>21</v>
      </c>
      <c r="J6108">
        <v>0</v>
      </c>
      <c r="K6108">
        <v>1</v>
      </c>
      <c r="L6108" s="13">
        <f>VLOOKUP(I6108,FormProductsTable[],2,0)*(1-FormTransactionsTable[[#This Row],[Discount]])</f>
        <v>25</v>
      </c>
      <c r="M6108" s="14" t="str">
        <f>VLOOKUP(H6108,FormSalesRepTable[],2,0)</f>
        <v>East</v>
      </c>
      <c r="N6108" s="13">
        <f t="shared" si="97"/>
        <v>25</v>
      </c>
    </row>
    <row r="6109" spans="7:14" x14ac:dyDescent="0.25">
      <c r="G6109" s="3">
        <v>41605</v>
      </c>
      <c r="H6109" t="s">
        <v>43</v>
      </c>
      <c r="I6109" t="s">
        <v>16</v>
      </c>
      <c r="J6109">
        <v>2.5000000000000001E-2</v>
      </c>
      <c r="K6109">
        <v>14</v>
      </c>
      <c r="L6109" s="13">
        <f>VLOOKUP(I6109,FormProductsTable[],2,0)*(1-FormTransactionsTable[[#This Row],[Discount]])</f>
        <v>19.451249999999998</v>
      </c>
      <c r="M6109" s="14" t="str">
        <f>VLOOKUP(H6109,FormSalesRepTable[],2,0)</f>
        <v>MidWest</v>
      </c>
      <c r="N6109" s="13">
        <f t="shared" si="97"/>
        <v>272.32</v>
      </c>
    </row>
    <row r="6110" spans="7:14" x14ac:dyDescent="0.25">
      <c r="G6110" s="3">
        <v>41955</v>
      </c>
      <c r="H6110" t="s">
        <v>26</v>
      </c>
      <c r="I6110" t="s">
        <v>24</v>
      </c>
      <c r="J6110">
        <v>1.4999999999999999E-2</v>
      </c>
      <c r="K6110">
        <v>16</v>
      </c>
      <c r="L6110" s="13">
        <f>VLOOKUP(I6110,FormProductsTable[],2,0)*(1-FormTransactionsTable[[#This Row],[Discount]])</f>
        <v>33.49</v>
      </c>
      <c r="M6110" s="14" t="str">
        <f>VLOOKUP(H6110,FormSalesRepTable[],2,0)</f>
        <v>MidWest</v>
      </c>
      <c r="N6110" s="13">
        <f t="shared" si="97"/>
        <v>535.84</v>
      </c>
    </row>
    <row r="6111" spans="7:14" x14ac:dyDescent="0.25">
      <c r="G6111" s="3">
        <v>41968</v>
      </c>
      <c r="H6111" t="s">
        <v>13</v>
      </c>
      <c r="I6111" t="s">
        <v>30</v>
      </c>
      <c r="J6111">
        <v>0.01</v>
      </c>
      <c r="K6111">
        <v>3</v>
      </c>
      <c r="L6111" s="13">
        <f>VLOOKUP(I6111,FormProductsTable[],2,0)*(1-FormTransactionsTable[[#This Row],[Discount]])</f>
        <v>29.7</v>
      </c>
      <c r="M6111" s="14" t="str">
        <f>VLOOKUP(H6111,FormSalesRepTable[],2,0)</f>
        <v>West</v>
      </c>
      <c r="N6111" s="13">
        <f t="shared" si="97"/>
        <v>89.1</v>
      </c>
    </row>
    <row r="6112" spans="7:14" x14ac:dyDescent="0.25">
      <c r="G6112" s="3">
        <v>41630</v>
      </c>
      <c r="H6112" t="s">
        <v>92</v>
      </c>
      <c r="I6112" t="s">
        <v>33</v>
      </c>
      <c r="J6112">
        <v>0.02</v>
      </c>
      <c r="K6112">
        <v>3</v>
      </c>
      <c r="L6112" s="13">
        <f>VLOOKUP(I6112,FormProductsTable[],2,0)*(1-FormTransactionsTable[[#This Row],[Discount]])</f>
        <v>23.03</v>
      </c>
      <c r="M6112" s="14" t="str">
        <f>VLOOKUP(H6112,FormSalesRepTable[],2,0)</f>
        <v>MidWest</v>
      </c>
      <c r="N6112" s="13">
        <f t="shared" si="97"/>
        <v>69.09</v>
      </c>
    </row>
    <row r="6113" spans="7:14" x14ac:dyDescent="0.25">
      <c r="G6113" s="3">
        <v>41955</v>
      </c>
      <c r="H6113" t="s">
        <v>81</v>
      </c>
      <c r="I6113" t="s">
        <v>24</v>
      </c>
      <c r="J6113">
        <v>0</v>
      </c>
      <c r="K6113">
        <v>2</v>
      </c>
      <c r="L6113" s="13">
        <f>VLOOKUP(I6113,FormProductsTable[],2,0)*(1-FormTransactionsTable[[#This Row],[Discount]])</f>
        <v>34</v>
      </c>
      <c r="M6113" s="14" t="str">
        <f>VLOOKUP(H6113,FormSalesRepTable[],2,0)</f>
        <v>West</v>
      </c>
      <c r="N6113" s="13">
        <f t="shared" si="97"/>
        <v>68</v>
      </c>
    </row>
    <row r="6114" spans="7:14" x14ac:dyDescent="0.25">
      <c r="G6114" s="3">
        <v>41579</v>
      </c>
      <c r="H6114" t="s">
        <v>48</v>
      </c>
      <c r="I6114" t="s">
        <v>12</v>
      </c>
      <c r="J6114">
        <v>0</v>
      </c>
      <c r="K6114">
        <v>1</v>
      </c>
      <c r="L6114" s="13">
        <f>VLOOKUP(I6114,FormProductsTable[],2,0)*(1-FormTransactionsTable[[#This Row],[Discount]])</f>
        <v>22.95</v>
      </c>
      <c r="M6114" s="14" t="str">
        <f>VLOOKUP(H6114,FormSalesRepTable[],2,0)</f>
        <v>West</v>
      </c>
      <c r="N6114" s="13">
        <f t="shared" si="97"/>
        <v>22.95</v>
      </c>
    </row>
    <row r="6115" spans="7:14" x14ac:dyDescent="0.25">
      <c r="G6115" s="3">
        <v>41968</v>
      </c>
      <c r="H6115" t="s">
        <v>53</v>
      </c>
      <c r="I6115" t="s">
        <v>27</v>
      </c>
      <c r="J6115">
        <v>0.02</v>
      </c>
      <c r="K6115">
        <v>3</v>
      </c>
      <c r="L6115" s="13">
        <f>VLOOKUP(I6115,FormProductsTable[],2,0)*(1-FormTransactionsTable[[#This Row],[Discount]])</f>
        <v>26.95</v>
      </c>
      <c r="M6115" s="14" t="str">
        <f>VLOOKUP(H6115,FormSalesRepTable[],2,0)</f>
        <v>East</v>
      </c>
      <c r="N6115" s="13">
        <f t="shared" si="97"/>
        <v>80.849999999999994</v>
      </c>
    </row>
    <row r="6116" spans="7:14" x14ac:dyDescent="0.25">
      <c r="G6116" s="3">
        <v>41580</v>
      </c>
      <c r="H6116" t="s">
        <v>85</v>
      </c>
      <c r="I6116" t="s">
        <v>12</v>
      </c>
      <c r="J6116">
        <v>0.01</v>
      </c>
      <c r="K6116">
        <v>2</v>
      </c>
      <c r="L6116" s="13">
        <f>VLOOKUP(I6116,FormProductsTable[],2,0)*(1-FormTransactionsTable[[#This Row],[Discount]])</f>
        <v>22.720499999999998</v>
      </c>
      <c r="M6116" s="14" t="str">
        <f>VLOOKUP(H6116,FormSalesRepTable[],2,0)</f>
        <v>West</v>
      </c>
      <c r="N6116" s="13">
        <f t="shared" si="97"/>
        <v>45.44</v>
      </c>
    </row>
    <row r="6117" spans="7:14" x14ac:dyDescent="0.25">
      <c r="G6117" s="3">
        <v>41619</v>
      </c>
      <c r="H6117" t="s">
        <v>43</v>
      </c>
      <c r="I6117" t="s">
        <v>21</v>
      </c>
      <c r="J6117">
        <v>0.02</v>
      </c>
      <c r="K6117">
        <v>1</v>
      </c>
      <c r="L6117" s="13">
        <f>VLOOKUP(I6117,FormProductsTable[],2,0)*(1-FormTransactionsTable[[#This Row],[Discount]])</f>
        <v>24.5</v>
      </c>
      <c r="M6117" s="14" t="str">
        <f>VLOOKUP(H6117,FormSalesRepTable[],2,0)</f>
        <v>MidWest</v>
      </c>
      <c r="N6117" s="13">
        <f t="shared" si="97"/>
        <v>24.5</v>
      </c>
    </row>
    <row r="6118" spans="7:14" x14ac:dyDescent="0.25">
      <c r="G6118" s="3">
        <v>41958</v>
      </c>
      <c r="H6118" t="s">
        <v>26</v>
      </c>
      <c r="I6118" t="s">
        <v>33</v>
      </c>
      <c r="J6118">
        <v>1.4999999999999999E-2</v>
      </c>
      <c r="K6118">
        <v>6</v>
      </c>
      <c r="L6118" s="13">
        <f>VLOOKUP(I6118,FormProductsTable[],2,0)*(1-FormTransactionsTable[[#This Row],[Discount]])</f>
        <v>23.147500000000001</v>
      </c>
      <c r="M6118" s="14" t="str">
        <f>VLOOKUP(H6118,FormSalesRepTable[],2,0)</f>
        <v>MidWest</v>
      </c>
      <c r="N6118" s="13">
        <f t="shared" si="97"/>
        <v>138.88999999999999</v>
      </c>
    </row>
    <row r="6119" spans="7:14" x14ac:dyDescent="0.25">
      <c r="G6119" s="3">
        <v>41581</v>
      </c>
      <c r="H6119" t="s">
        <v>13</v>
      </c>
      <c r="I6119" t="s">
        <v>16</v>
      </c>
      <c r="J6119">
        <v>0.01</v>
      </c>
      <c r="K6119">
        <v>3</v>
      </c>
      <c r="L6119" s="13">
        <f>VLOOKUP(I6119,FormProductsTable[],2,0)*(1-FormTransactionsTable[[#This Row],[Discount]])</f>
        <v>19.750499999999999</v>
      </c>
      <c r="M6119" s="14" t="str">
        <f>VLOOKUP(H6119,FormSalesRepTable[],2,0)</f>
        <v>West</v>
      </c>
      <c r="N6119" s="13">
        <f t="shared" si="97"/>
        <v>59.25</v>
      </c>
    </row>
    <row r="6120" spans="7:14" x14ac:dyDescent="0.25">
      <c r="G6120" s="3">
        <v>41981</v>
      </c>
      <c r="H6120" t="s">
        <v>73</v>
      </c>
      <c r="I6120" t="s">
        <v>17</v>
      </c>
      <c r="J6120">
        <v>0</v>
      </c>
      <c r="K6120">
        <v>3</v>
      </c>
      <c r="L6120" s="13">
        <f>VLOOKUP(I6120,FormProductsTable[],2,0)*(1-FormTransactionsTable[[#This Row],[Discount]])</f>
        <v>22.95</v>
      </c>
      <c r="M6120" s="14" t="str">
        <f>VLOOKUP(H6120,FormSalesRepTable[],2,0)</f>
        <v>MidWest</v>
      </c>
      <c r="N6120" s="13">
        <f t="shared" si="97"/>
        <v>68.849999999999994</v>
      </c>
    </row>
    <row r="6121" spans="7:14" x14ac:dyDescent="0.25">
      <c r="G6121" s="3">
        <v>41898</v>
      </c>
      <c r="H6121" t="s">
        <v>26</v>
      </c>
      <c r="I6121" t="s">
        <v>16</v>
      </c>
      <c r="J6121">
        <v>0.01</v>
      </c>
      <c r="K6121">
        <v>3</v>
      </c>
      <c r="L6121" s="13">
        <f>VLOOKUP(I6121,FormProductsTable[],2,0)*(1-FormTransactionsTable[[#This Row],[Discount]])</f>
        <v>19.750499999999999</v>
      </c>
      <c r="M6121" s="14" t="str">
        <f>VLOOKUP(H6121,FormSalesRepTable[],2,0)</f>
        <v>MidWest</v>
      </c>
      <c r="N6121" s="13">
        <f t="shared" si="97"/>
        <v>59.25</v>
      </c>
    </row>
    <row r="6122" spans="7:14" x14ac:dyDescent="0.25">
      <c r="G6122" s="3">
        <v>41909</v>
      </c>
      <c r="H6122" t="s">
        <v>29</v>
      </c>
      <c r="I6122" t="s">
        <v>36</v>
      </c>
      <c r="J6122">
        <v>0</v>
      </c>
      <c r="K6122">
        <v>2</v>
      </c>
      <c r="L6122" s="13">
        <f>VLOOKUP(I6122,FormProductsTable[],2,0)*(1-FormTransactionsTable[[#This Row],[Discount]])</f>
        <v>25</v>
      </c>
      <c r="M6122" s="14" t="str">
        <f>VLOOKUP(H6122,FormSalesRepTable[],2,0)</f>
        <v>East</v>
      </c>
      <c r="N6122" s="13">
        <f t="shared" si="97"/>
        <v>50</v>
      </c>
    </row>
    <row r="6123" spans="7:14" x14ac:dyDescent="0.25">
      <c r="G6123" s="3">
        <v>41616</v>
      </c>
      <c r="H6123" t="s">
        <v>87</v>
      </c>
      <c r="I6123" t="s">
        <v>24</v>
      </c>
      <c r="J6123">
        <v>0.01</v>
      </c>
      <c r="K6123">
        <v>2</v>
      </c>
      <c r="L6123" s="13">
        <f>VLOOKUP(I6123,FormProductsTable[],2,0)*(1-FormTransactionsTable[[#This Row],[Discount]])</f>
        <v>33.659999999999997</v>
      </c>
      <c r="M6123" s="14" t="str">
        <f>VLOOKUP(H6123,FormSalesRepTable[],2,0)</f>
        <v>MidWest</v>
      </c>
      <c r="N6123" s="13">
        <f t="shared" si="97"/>
        <v>67.319999999999993</v>
      </c>
    </row>
    <row r="6124" spans="7:14" x14ac:dyDescent="0.25">
      <c r="G6124" s="3">
        <v>41625</v>
      </c>
      <c r="H6124" t="s">
        <v>26</v>
      </c>
      <c r="I6124" t="s">
        <v>16</v>
      </c>
      <c r="J6124">
        <v>1.4999999999999999E-2</v>
      </c>
      <c r="K6124">
        <v>2</v>
      </c>
      <c r="L6124" s="13">
        <f>VLOOKUP(I6124,FormProductsTable[],2,0)*(1-FormTransactionsTable[[#This Row],[Discount]])</f>
        <v>19.650749999999999</v>
      </c>
      <c r="M6124" s="14" t="str">
        <f>VLOOKUP(H6124,FormSalesRepTable[],2,0)</f>
        <v>MidWest</v>
      </c>
      <c r="N6124" s="13">
        <f t="shared" si="97"/>
        <v>39.299999999999997</v>
      </c>
    </row>
    <row r="6125" spans="7:14" x14ac:dyDescent="0.25">
      <c r="G6125" s="3">
        <v>41959</v>
      </c>
      <c r="H6125" t="s">
        <v>76</v>
      </c>
      <c r="I6125" t="s">
        <v>33</v>
      </c>
      <c r="J6125">
        <v>1.4999999999999999E-2</v>
      </c>
      <c r="K6125">
        <v>3</v>
      </c>
      <c r="L6125" s="13">
        <f>VLOOKUP(I6125,FormProductsTable[],2,0)*(1-FormTransactionsTable[[#This Row],[Discount]])</f>
        <v>23.147500000000001</v>
      </c>
      <c r="M6125" s="14" t="str">
        <f>VLOOKUP(H6125,FormSalesRepTable[],2,0)</f>
        <v>MidWest</v>
      </c>
      <c r="N6125" s="13">
        <f t="shared" si="97"/>
        <v>69.44</v>
      </c>
    </row>
    <row r="6126" spans="7:14" x14ac:dyDescent="0.25">
      <c r="G6126" s="3">
        <v>41636</v>
      </c>
      <c r="H6126" t="s">
        <v>26</v>
      </c>
      <c r="I6126" t="s">
        <v>11</v>
      </c>
      <c r="J6126">
        <v>0</v>
      </c>
      <c r="K6126">
        <v>1</v>
      </c>
      <c r="L6126" s="13">
        <f>VLOOKUP(I6126,FormProductsTable[],2,0)*(1-FormTransactionsTable[[#This Row],[Discount]])</f>
        <v>79.95</v>
      </c>
      <c r="M6126" s="14" t="str">
        <f>VLOOKUP(H6126,FormSalesRepTable[],2,0)</f>
        <v>MidWest</v>
      </c>
      <c r="N6126" s="13">
        <f t="shared" si="97"/>
        <v>79.95</v>
      </c>
    </row>
    <row r="6127" spans="7:14" x14ac:dyDescent="0.25">
      <c r="G6127" s="3">
        <v>41572</v>
      </c>
      <c r="H6127" t="s">
        <v>15</v>
      </c>
      <c r="I6127" t="s">
        <v>16</v>
      </c>
      <c r="J6127">
        <v>0.03</v>
      </c>
      <c r="K6127">
        <v>2</v>
      </c>
      <c r="L6127" s="13">
        <f>VLOOKUP(I6127,FormProductsTable[],2,0)*(1-FormTransactionsTable[[#This Row],[Discount]])</f>
        <v>19.351499999999998</v>
      </c>
      <c r="M6127" s="14" t="str">
        <f>VLOOKUP(H6127,FormSalesRepTable[],2,0)</f>
        <v>MidWest</v>
      </c>
      <c r="N6127" s="13">
        <f t="shared" si="97"/>
        <v>38.700000000000003</v>
      </c>
    </row>
    <row r="6128" spans="7:14" x14ac:dyDescent="0.25">
      <c r="G6128" s="3">
        <v>41976</v>
      </c>
      <c r="H6128" t="s">
        <v>84</v>
      </c>
      <c r="I6128" t="s">
        <v>12</v>
      </c>
      <c r="J6128">
        <v>0.03</v>
      </c>
      <c r="K6128">
        <v>3</v>
      </c>
      <c r="L6128" s="13">
        <f>VLOOKUP(I6128,FormProductsTable[],2,0)*(1-FormTransactionsTable[[#This Row],[Discount]])</f>
        <v>22.261499999999998</v>
      </c>
      <c r="M6128" s="14" t="str">
        <f>VLOOKUP(H6128,FormSalesRepTable[],2,0)</f>
        <v>West</v>
      </c>
      <c r="N6128" s="13">
        <f t="shared" si="97"/>
        <v>66.78</v>
      </c>
    </row>
    <row r="6129" spans="7:14" x14ac:dyDescent="0.25">
      <c r="G6129" s="3">
        <v>41518</v>
      </c>
      <c r="H6129" t="s">
        <v>48</v>
      </c>
      <c r="I6129" t="s">
        <v>24</v>
      </c>
      <c r="J6129">
        <v>0</v>
      </c>
      <c r="K6129">
        <v>1</v>
      </c>
      <c r="L6129" s="13">
        <f>VLOOKUP(I6129,FormProductsTable[],2,0)*(1-FormTransactionsTable[[#This Row],[Discount]])</f>
        <v>34</v>
      </c>
      <c r="M6129" s="14" t="str">
        <f>VLOOKUP(H6129,FormSalesRepTable[],2,0)</f>
        <v>West</v>
      </c>
      <c r="N6129" s="13">
        <f t="shared" si="97"/>
        <v>34</v>
      </c>
    </row>
    <row r="6130" spans="7:14" x14ac:dyDescent="0.25">
      <c r="G6130" s="3">
        <v>41384</v>
      </c>
      <c r="H6130" t="s">
        <v>64</v>
      </c>
      <c r="I6130" t="s">
        <v>30</v>
      </c>
      <c r="J6130">
        <v>0.03</v>
      </c>
      <c r="K6130">
        <v>2</v>
      </c>
      <c r="L6130" s="13">
        <f>VLOOKUP(I6130,FormProductsTable[],2,0)*(1-FormTransactionsTable[[#This Row],[Discount]])</f>
        <v>29.099999999999998</v>
      </c>
      <c r="M6130" s="14" t="str">
        <f>VLOOKUP(H6130,FormSalesRepTable[],2,0)</f>
        <v>West</v>
      </c>
      <c r="N6130" s="13">
        <f t="shared" si="97"/>
        <v>58.2</v>
      </c>
    </row>
    <row r="6131" spans="7:14" x14ac:dyDescent="0.25">
      <c r="G6131" s="3">
        <v>41530</v>
      </c>
      <c r="H6131" t="s">
        <v>53</v>
      </c>
      <c r="I6131" t="s">
        <v>36</v>
      </c>
      <c r="J6131">
        <v>0</v>
      </c>
      <c r="K6131">
        <v>3</v>
      </c>
      <c r="L6131" s="13">
        <f>VLOOKUP(I6131,FormProductsTable[],2,0)*(1-FormTransactionsTable[[#This Row],[Discount]])</f>
        <v>25</v>
      </c>
      <c r="M6131" s="14" t="str">
        <f>VLOOKUP(H6131,FormSalesRepTable[],2,0)</f>
        <v>East</v>
      </c>
      <c r="N6131" s="13">
        <f t="shared" si="97"/>
        <v>75</v>
      </c>
    </row>
    <row r="6132" spans="7:14" x14ac:dyDescent="0.25">
      <c r="G6132" s="3">
        <v>41733</v>
      </c>
      <c r="H6132" t="s">
        <v>72</v>
      </c>
      <c r="I6132" t="s">
        <v>33</v>
      </c>
      <c r="J6132">
        <v>0.03</v>
      </c>
      <c r="K6132">
        <v>7</v>
      </c>
      <c r="L6132" s="13">
        <f>VLOOKUP(I6132,FormProductsTable[],2,0)*(1-FormTransactionsTable[[#This Row],[Discount]])</f>
        <v>22.794999999999998</v>
      </c>
      <c r="M6132" s="14" t="str">
        <f>VLOOKUP(H6132,FormSalesRepTable[],2,0)</f>
        <v>West</v>
      </c>
      <c r="N6132" s="13">
        <f t="shared" si="97"/>
        <v>159.57</v>
      </c>
    </row>
    <row r="6133" spans="7:14" x14ac:dyDescent="0.25">
      <c r="G6133" s="3">
        <v>41296</v>
      </c>
      <c r="H6133" t="s">
        <v>65</v>
      </c>
      <c r="I6133" t="s">
        <v>30</v>
      </c>
      <c r="J6133">
        <v>0</v>
      </c>
      <c r="K6133">
        <v>19</v>
      </c>
      <c r="L6133" s="13">
        <f>VLOOKUP(I6133,FormProductsTable[],2,0)*(1-FormTransactionsTable[[#This Row],[Discount]])</f>
        <v>30</v>
      </c>
      <c r="M6133" s="14" t="str">
        <f>VLOOKUP(H6133,FormSalesRepTable[],2,0)</f>
        <v>MidWest</v>
      </c>
      <c r="N6133" s="13">
        <f t="shared" si="97"/>
        <v>570</v>
      </c>
    </row>
    <row r="6134" spans="7:14" x14ac:dyDescent="0.25">
      <c r="G6134" s="3">
        <v>41946</v>
      </c>
      <c r="H6134" t="s">
        <v>74</v>
      </c>
      <c r="I6134" t="s">
        <v>24</v>
      </c>
      <c r="J6134">
        <v>0.03</v>
      </c>
      <c r="K6134">
        <v>3</v>
      </c>
      <c r="L6134" s="13">
        <f>VLOOKUP(I6134,FormProductsTable[],2,0)*(1-FormTransactionsTable[[#This Row],[Discount]])</f>
        <v>32.979999999999997</v>
      </c>
      <c r="M6134" s="14" t="str">
        <f>VLOOKUP(H6134,FormSalesRepTable[],2,0)</f>
        <v>West</v>
      </c>
      <c r="N6134" s="13">
        <f t="shared" si="97"/>
        <v>98.94</v>
      </c>
    </row>
    <row r="6135" spans="7:14" x14ac:dyDescent="0.25">
      <c r="G6135" s="3">
        <v>41618</v>
      </c>
      <c r="H6135" t="s">
        <v>45</v>
      </c>
      <c r="I6135" t="s">
        <v>17</v>
      </c>
      <c r="J6135">
        <v>0</v>
      </c>
      <c r="K6135">
        <v>3</v>
      </c>
      <c r="L6135" s="13">
        <f>VLOOKUP(I6135,FormProductsTable[],2,0)*(1-FormTransactionsTable[[#This Row],[Discount]])</f>
        <v>22.95</v>
      </c>
      <c r="M6135" s="14" t="str">
        <f>VLOOKUP(H6135,FormSalesRepTable[],2,0)</f>
        <v>MidWest</v>
      </c>
      <c r="N6135" s="13">
        <f t="shared" si="97"/>
        <v>68.849999999999994</v>
      </c>
    </row>
    <row r="6136" spans="7:14" x14ac:dyDescent="0.25">
      <c r="G6136" s="3">
        <v>41560</v>
      </c>
      <c r="H6136" t="s">
        <v>49</v>
      </c>
      <c r="I6136" t="s">
        <v>17</v>
      </c>
      <c r="J6136">
        <v>0</v>
      </c>
      <c r="K6136">
        <v>1</v>
      </c>
      <c r="L6136" s="13">
        <f>VLOOKUP(I6136,FormProductsTable[],2,0)*(1-FormTransactionsTable[[#This Row],[Discount]])</f>
        <v>22.95</v>
      </c>
      <c r="M6136" s="14" t="str">
        <f>VLOOKUP(H6136,FormSalesRepTable[],2,0)</f>
        <v>MidWest</v>
      </c>
      <c r="N6136" s="13">
        <f t="shared" si="97"/>
        <v>22.95</v>
      </c>
    </row>
    <row r="6137" spans="7:14" x14ac:dyDescent="0.25">
      <c r="G6137" s="3">
        <v>41291</v>
      </c>
      <c r="H6137" t="s">
        <v>78</v>
      </c>
      <c r="I6137" t="s">
        <v>12</v>
      </c>
      <c r="J6137">
        <v>0.02</v>
      </c>
      <c r="K6137">
        <v>1</v>
      </c>
      <c r="L6137" s="13">
        <f>VLOOKUP(I6137,FormProductsTable[],2,0)*(1-FormTransactionsTable[[#This Row],[Discount]])</f>
        <v>22.491</v>
      </c>
      <c r="M6137" s="14" t="str">
        <f>VLOOKUP(H6137,FormSalesRepTable[],2,0)</f>
        <v>South</v>
      </c>
      <c r="N6137" s="13">
        <f t="shared" si="97"/>
        <v>22.49</v>
      </c>
    </row>
    <row r="6138" spans="7:14" x14ac:dyDescent="0.25">
      <c r="G6138" s="3">
        <v>41599</v>
      </c>
      <c r="H6138" t="s">
        <v>32</v>
      </c>
      <c r="I6138" t="s">
        <v>30</v>
      </c>
      <c r="J6138">
        <v>0.03</v>
      </c>
      <c r="K6138">
        <v>3</v>
      </c>
      <c r="L6138" s="13">
        <f>VLOOKUP(I6138,FormProductsTable[],2,0)*(1-FormTransactionsTable[[#This Row],[Discount]])</f>
        <v>29.099999999999998</v>
      </c>
      <c r="M6138" s="14" t="str">
        <f>VLOOKUP(H6138,FormSalesRepTable[],2,0)</f>
        <v>MidWest</v>
      </c>
      <c r="N6138" s="13">
        <f t="shared" si="97"/>
        <v>87.3</v>
      </c>
    </row>
    <row r="6139" spans="7:14" x14ac:dyDescent="0.25">
      <c r="G6139" s="3">
        <v>41929</v>
      </c>
      <c r="H6139" t="s">
        <v>23</v>
      </c>
      <c r="I6139" t="s">
        <v>12</v>
      </c>
      <c r="J6139">
        <v>0.03</v>
      </c>
      <c r="K6139">
        <v>2</v>
      </c>
      <c r="L6139" s="13">
        <f>VLOOKUP(I6139,FormProductsTable[],2,0)*(1-FormTransactionsTable[[#This Row],[Discount]])</f>
        <v>22.261499999999998</v>
      </c>
      <c r="M6139" s="14" t="str">
        <f>VLOOKUP(H6139,FormSalesRepTable[],2,0)</f>
        <v>MidWest</v>
      </c>
      <c r="N6139" s="13">
        <f t="shared" si="97"/>
        <v>44.52</v>
      </c>
    </row>
    <row r="6140" spans="7:14" x14ac:dyDescent="0.25">
      <c r="G6140" s="3">
        <v>41614</v>
      </c>
      <c r="H6140" t="s">
        <v>82</v>
      </c>
      <c r="I6140" t="s">
        <v>21</v>
      </c>
      <c r="J6140">
        <v>0.02</v>
      </c>
      <c r="K6140">
        <v>1</v>
      </c>
      <c r="L6140" s="13">
        <f>VLOOKUP(I6140,FormProductsTable[],2,0)*(1-FormTransactionsTable[[#This Row],[Discount]])</f>
        <v>24.5</v>
      </c>
      <c r="M6140" s="14" t="str">
        <f>VLOOKUP(H6140,FormSalesRepTable[],2,0)</f>
        <v>South</v>
      </c>
      <c r="N6140" s="13">
        <f t="shared" si="97"/>
        <v>24.5</v>
      </c>
    </row>
    <row r="6141" spans="7:14" x14ac:dyDescent="0.25">
      <c r="G6141" s="3">
        <v>41832</v>
      </c>
      <c r="H6141" t="s">
        <v>40</v>
      </c>
      <c r="I6141" t="s">
        <v>16</v>
      </c>
      <c r="J6141">
        <v>0</v>
      </c>
      <c r="K6141">
        <v>2</v>
      </c>
      <c r="L6141" s="13">
        <f>VLOOKUP(I6141,FormProductsTable[],2,0)*(1-FormTransactionsTable[[#This Row],[Discount]])</f>
        <v>19.95</v>
      </c>
      <c r="M6141" s="14" t="str">
        <f>VLOOKUP(H6141,FormSalesRepTable[],2,0)</f>
        <v>South</v>
      </c>
      <c r="N6141" s="13">
        <f t="shared" si="97"/>
        <v>39.9</v>
      </c>
    </row>
    <row r="6142" spans="7:14" x14ac:dyDescent="0.25">
      <c r="G6142" s="3">
        <v>41651</v>
      </c>
      <c r="H6142" t="s">
        <v>42</v>
      </c>
      <c r="I6142" t="s">
        <v>24</v>
      </c>
      <c r="J6142">
        <v>0.03</v>
      </c>
      <c r="K6142">
        <v>3</v>
      </c>
      <c r="L6142" s="13">
        <f>VLOOKUP(I6142,FormProductsTable[],2,0)*(1-FormTransactionsTable[[#This Row],[Discount]])</f>
        <v>32.979999999999997</v>
      </c>
      <c r="M6142" s="14" t="str">
        <f>VLOOKUP(H6142,FormSalesRepTable[],2,0)</f>
        <v>MidWest</v>
      </c>
      <c r="N6142" s="13">
        <f t="shared" si="97"/>
        <v>98.94</v>
      </c>
    </row>
    <row r="6143" spans="7:14" x14ac:dyDescent="0.25">
      <c r="G6143" s="3">
        <v>41394</v>
      </c>
      <c r="H6143" t="s">
        <v>84</v>
      </c>
      <c r="I6143" t="s">
        <v>12</v>
      </c>
      <c r="J6143">
        <v>0.03</v>
      </c>
      <c r="K6143">
        <v>1</v>
      </c>
      <c r="L6143" s="13">
        <f>VLOOKUP(I6143,FormProductsTable[],2,0)*(1-FormTransactionsTable[[#This Row],[Discount]])</f>
        <v>22.261499999999998</v>
      </c>
      <c r="M6143" s="14" t="str">
        <f>VLOOKUP(H6143,FormSalesRepTable[],2,0)</f>
        <v>West</v>
      </c>
      <c r="N6143" s="13">
        <f t="shared" si="97"/>
        <v>22.26</v>
      </c>
    </row>
    <row r="6144" spans="7:14" x14ac:dyDescent="0.25">
      <c r="G6144" s="3">
        <v>41835</v>
      </c>
      <c r="H6144" t="s">
        <v>40</v>
      </c>
      <c r="I6144" t="s">
        <v>17</v>
      </c>
      <c r="J6144">
        <v>0</v>
      </c>
      <c r="K6144">
        <v>1</v>
      </c>
      <c r="L6144" s="13">
        <f>VLOOKUP(I6144,FormProductsTable[],2,0)*(1-FormTransactionsTable[[#This Row],[Discount]])</f>
        <v>22.95</v>
      </c>
      <c r="M6144" s="14" t="str">
        <f>VLOOKUP(H6144,FormSalesRepTable[],2,0)</f>
        <v>South</v>
      </c>
      <c r="N6144" s="13">
        <f t="shared" si="97"/>
        <v>22.95</v>
      </c>
    </row>
    <row r="6145" spans="7:14" x14ac:dyDescent="0.25">
      <c r="G6145" s="3">
        <v>41946</v>
      </c>
      <c r="H6145" t="s">
        <v>26</v>
      </c>
      <c r="I6145" t="s">
        <v>11</v>
      </c>
      <c r="J6145">
        <v>0</v>
      </c>
      <c r="K6145">
        <v>1</v>
      </c>
      <c r="L6145" s="13">
        <f>VLOOKUP(I6145,FormProductsTable[],2,0)*(1-FormTransactionsTable[[#This Row],[Discount]])</f>
        <v>79.95</v>
      </c>
      <c r="M6145" s="14" t="str">
        <f>VLOOKUP(H6145,FormSalesRepTable[],2,0)</f>
        <v>MidWest</v>
      </c>
      <c r="N6145" s="13">
        <f t="shared" si="97"/>
        <v>79.95</v>
      </c>
    </row>
    <row r="6146" spans="7:14" x14ac:dyDescent="0.25">
      <c r="G6146" s="3">
        <v>41593</v>
      </c>
      <c r="H6146" t="s">
        <v>94</v>
      </c>
      <c r="I6146" t="s">
        <v>7</v>
      </c>
      <c r="J6146">
        <v>0</v>
      </c>
      <c r="K6146">
        <v>3</v>
      </c>
      <c r="L6146" s="13">
        <f>VLOOKUP(I6146,FormProductsTable[],2,0)*(1-FormTransactionsTable[[#This Row],[Discount]])</f>
        <v>21</v>
      </c>
      <c r="M6146" s="14" t="str">
        <f>VLOOKUP(H6146,FormSalesRepTable[],2,0)</f>
        <v>South</v>
      </c>
      <c r="N6146" s="13">
        <f t="shared" si="97"/>
        <v>63</v>
      </c>
    </row>
    <row r="6147" spans="7:14" x14ac:dyDescent="0.25">
      <c r="G6147" s="3">
        <v>41976</v>
      </c>
      <c r="H6147" t="s">
        <v>46</v>
      </c>
      <c r="I6147" t="s">
        <v>24</v>
      </c>
      <c r="J6147">
        <v>0.01</v>
      </c>
      <c r="K6147">
        <v>18</v>
      </c>
      <c r="L6147" s="13">
        <f>VLOOKUP(I6147,FormProductsTable[],2,0)*(1-FormTransactionsTable[[#This Row],[Discount]])</f>
        <v>33.659999999999997</v>
      </c>
      <c r="M6147" s="14" t="str">
        <f>VLOOKUP(H6147,FormSalesRepTable[],2,0)</f>
        <v>South</v>
      </c>
      <c r="N6147" s="13">
        <f t="shared" ref="N6147:N6210" si="98">ROUND(L6147*K6147,2)</f>
        <v>605.88</v>
      </c>
    </row>
    <row r="6148" spans="7:14" x14ac:dyDescent="0.25">
      <c r="G6148" s="3">
        <v>41585</v>
      </c>
      <c r="H6148" t="s">
        <v>83</v>
      </c>
      <c r="I6148" t="s">
        <v>11</v>
      </c>
      <c r="J6148">
        <v>0.01</v>
      </c>
      <c r="K6148">
        <v>2</v>
      </c>
      <c r="L6148" s="13">
        <f>VLOOKUP(I6148,FormProductsTable[],2,0)*(1-FormTransactionsTable[[#This Row],[Discount]])</f>
        <v>79.150500000000008</v>
      </c>
      <c r="M6148" s="14" t="str">
        <f>VLOOKUP(H6148,FormSalesRepTable[],2,0)</f>
        <v>East</v>
      </c>
      <c r="N6148" s="13">
        <f t="shared" si="98"/>
        <v>158.30000000000001</v>
      </c>
    </row>
    <row r="6149" spans="7:14" x14ac:dyDescent="0.25">
      <c r="G6149" s="3">
        <v>41970</v>
      </c>
      <c r="H6149" t="s">
        <v>91</v>
      </c>
      <c r="I6149" t="s">
        <v>33</v>
      </c>
      <c r="J6149">
        <v>0</v>
      </c>
      <c r="K6149">
        <v>3</v>
      </c>
      <c r="L6149" s="13">
        <f>VLOOKUP(I6149,FormProductsTable[],2,0)*(1-FormTransactionsTable[[#This Row],[Discount]])</f>
        <v>23.5</v>
      </c>
      <c r="M6149" s="14" t="str">
        <f>VLOOKUP(H6149,FormSalesRepTable[],2,0)</f>
        <v>West</v>
      </c>
      <c r="N6149" s="13">
        <f t="shared" si="98"/>
        <v>70.5</v>
      </c>
    </row>
    <row r="6150" spans="7:14" x14ac:dyDescent="0.25">
      <c r="G6150" s="3">
        <v>41630</v>
      </c>
      <c r="H6150" t="s">
        <v>44</v>
      </c>
      <c r="I6150" t="s">
        <v>21</v>
      </c>
      <c r="J6150">
        <v>0</v>
      </c>
      <c r="K6150">
        <v>1</v>
      </c>
      <c r="L6150" s="13">
        <f>VLOOKUP(I6150,FormProductsTable[],2,0)*(1-FormTransactionsTable[[#This Row],[Discount]])</f>
        <v>25</v>
      </c>
      <c r="M6150" s="14" t="str">
        <f>VLOOKUP(H6150,FormSalesRepTable[],2,0)</f>
        <v>MidWest</v>
      </c>
      <c r="N6150" s="13">
        <f t="shared" si="98"/>
        <v>25</v>
      </c>
    </row>
    <row r="6151" spans="7:14" x14ac:dyDescent="0.25">
      <c r="G6151" s="3">
        <v>41630</v>
      </c>
      <c r="H6151" t="s">
        <v>89</v>
      </c>
      <c r="I6151" t="s">
        <v>21</v>
      </c>
      <c r="J6151">
        <v>0</v>
      </c>
      <c r="K6151">
        <v>1</v>
      </c>
      <c r="L6151" s="13">
        <f>VLOOKUP(I6151,FormProductsTable[],2,0)*(1-FormTransactionsTable[[#This Row],[Discount]])</f>
        <v>25</v>
      </c>
      <c r="M6151" s="14" t="str">
        <f>VLOOKUP(H6151,FormSalesRepTable[],2,0)</f>
        <v>West</v>
      </c>
      <c r="N6151" s="13">
        <f t="shared" si="98"/>
        <v>25</v>
      </c>
    </row>
    <row r="6152" spans="7:14" x14ac:dyDescent="0.25">
      <c r="G6152" s="3">
        <v>41606</v>
      </c>
      <c r="H6152" t="s">
        <v>89</v>
      </c>
      <c r="I6152" t="s">
        <v>12</v>
      </c>
      <c r="J6152">
        <v>0.01</v>
      </c>
      <c r="K6152">
        <v>1</v>
      </c>
      <c r="L6152" s="13">
        <f>VLOOKUP(I6152,FormProductsTable[],2,0)*(1-FormTransactionsTable[[#This Row],[Discount]])</f>
        <v>22.720499999999998</v>
      </c>
      <c r="M6152" s="14" t="str">
        <f>VLOOKUP(H6152,FormSalesRepTable[],2,0)</f>
        <v>West</v>
      </c>
      <c r="N6152" s="13">
        <f t="shared" si="98"/>
        <v>22.72</v>
      </c>
    </row>
    <row r="6153" spans="7:14" x14ac:dyDescent="0.25">
      <c r="G6153" s="3">
        <v>41950</v>
      </c>
      <c r="H6153" t="s">
        <v>26</v>
      </c>
      <c r="I6153" t="s">
        <v>17</v>
      </c>
      <c r="J6153">
        <v>0</v>
      </c>
      <c r="K6153">
        <v>2</v>
      </c>
      <c r="L6153" s="13">
        <f>VLOOKUP(I6153,FormProductsTable[],2,0)*(1-FormTransactionsTable[[#This Row],[Discount]])</f>
        <v>22.95</v>
      </c>
      <c r="M6153" s="14" t="str">
        <f>VLOOKUP(H6153,FormSalesRepTable[],2,0)</f>
        <v>MidWest</v>
      </c>
      <c r="N6153" s="13">
        <f t="shared" si="98"/>
        <v>45.9</v>
      </c>
    </row>
    <row r="6154" spans="7:14" x14ac:dyDescent="0.25">
      <c r="G6154" s="3">
        <v>41616</v>
      </c>
      <c r="H6154" t="s">
        <v>53</v>
      </c>
      <c r="I6154" t="s">
        <v>21</v>
      </c>
      <c r="J6154">
        <v>0</v>
      </c>
      <c r="K6154">
        <v>2</v>
      </c>
      <c r="L6154" s="13">
        <f>VLOOKUP(I6154,FormProductsTable[],2,0)*(1-FormTransactionsTable[[#This Row],[Discount]])</f>
        <v>25</v>
      </c>
      <c r="M6154" s="14" t="str">
        <f>VLOOKUP(H6154,FormSalesRepTable[],2,0)</f>
        <v>East</v>
      </c>
      <c r="N6154" s="13">
        <f t="shared" si="98"/>
        <v>50</v>
      </c>
    </row>
    <row r="6155" spans="7:14" x14ac:dyDescent="0.25">
      <c r="G6155" s="3">
        <v>42001</v>
      </c>
      <c r="H6155" t="s">
        <v>45</v>
      </c>
      <c r="I6155" t="s">
        <v>33</v>
      </c>
      <c r="J6155">
        <v>0</v>
      </c>
      <c r="K6155">
        <v>10</v>
      </c>
      <c r="L6155" s="13">
        <f>VLOOKUP(I6155,FormProductsTable[],2,0)*(1-FormTransactionsTable[[#This Row],[Discount]])</f>
        <v>23.5</v>
      </c>
      <c r="M6155" s="14" t="str">
        <f>VLOOKUP(H6155,FormSalesRepTable[],2,0)</f>
        <v>MidWest</v>
      </c>
      <c r="N6155" s="13">
        <f t="shared" si="98"/>
        <v>235</v>
      </c>
    </row>
    <row r="6156" spans="7:14" x14ac:dyDescent="0.25">
      <c r="G6156" s="3">
        <v>41584</v>
      </c>
      <c r="H6156" t="s">
        <v>42</v>
      </c>
      <c r="I6156" t="s">
        <v>36</v>
      </c>
      <c r="J6156">
        <v>0.02</v>
      </c>
      <c r="K6156">
        <v>1</v>
      </c>
      <c r="L6156" s="13">
        <f>VLOOKUP(I6156,FormProductsTable[],2,0)*(1-FormTransactionsTable[[#This Row],[Discount]])</f>
        <v>24.5</v>
      </c>
      <c r="M6156" s="14" t="str">
        <f>VLOOKUP(H6156,FormSalesRepTable[],2,0)</f>
        <v>MidWest</v>
      </c>
      <c r="N6156" s="13">
        <f t="shared" si="98"/>
        <v>24.5</v>
      </c>
    </row>
    <row r="6157" spans="7:14" x14ac:dyDescent="0.25">
      <c r="G6157" s="3">
        <v>41777</v>
      </c>
      <c r="H6157" t="s">
        <v>55</v>
      </c>
      <c r="I6157" t="s">
        <v>24</v>
      </c>
      <c r="J6157">
        <v>0</v>
      </c>
      <c r="K6157">
        <v>1</v>
      </c>
      <c r="L6157" s="13">
        <f>VLOOKUP(I6157,FormProductsTable[],2,0)*(1-FormTransactionsTable[[#This Row],[Discount]])</f>
        <v>34</v>
      </c>
      <c r="M6157" s="14" t="str">
        <f>VLOOKUP(H6157,FormSalesRepTable[],2,0)</f>
        <v>West</v>
      </c>
      <c r="N6157" s="13">
        <f t="shared" si="98"/>
        <v>34</v>
      </c>
    </row>
    <row r="6158" spans="7:14" x14ac:dyDescent="0.25">
      <c r="G6158" s="3">
        <v>41620</v>
      </c>
      <c r="H6158" t="s">
        <v>48</v>
      </c>
      <c r="I6158" t="s">
        <v>7</v>
      </c>
      <c r="J6158">
        <v>0</v>
      </c>
      <c r="K6158">
        <v>1</v>
      </c>
      <c r="L6158" s="13">
        <f>VLOOKUP(I6158,FormProductsTable[],2,0)*(1-FormTransactionsTable[[#This Row],[Discount]])</f>
        <v>21</v>
      </c>
      <c r="M6158" s="14" t="str">
        <f>VLOOKUP(H6158,FormSalesRepTable[],2,0)</f>
        <v>West</v>
      </c>
      <c r="N6158" s="13">
        <f t="shared" si="98"/>
        <v>21</v>
      </c>
    </row>
    <row r="6159" spans="7:14" x14ac:dyDescent="0.25">
      <c r="G6159" s="3">
        <v>42001</v>
      </c>
      <c r="H6159" t="s">
        <v>73</v>
      </c>
      <c r="I6159" t="s">
        <v>30</v>
      </c>
      <c r="J6159">
        <v>0</v>
      </c>
      <c r="K6159">
        <v>2</v>
      </c>
      <c r="L6159" s="13">
        <f>VLOOKUP(I6159,FormProductsTable[],2,0)*(1-FormTransactionsTable[[#This Row],[Discount]])</f>
        <v>30</v>
      </c>
      <c r="M6159" s="14" t="str">
        <f>VLOOKUP(H6159,FormSalesRepTable[],2,0)</f>
        <v>MidWest</v>
      </c>
      <c r="N6159" s="13">
        <f t="shared" si="98"/>
        <v>60</v>
      </c>
    </row>
    <row r="6160" spans="7:14" x14ac:dyDescent="0.25">
      <c r="G6160" s="3">
        <v>41955</v>
      </c>
      <c r="H6160" t="s">
        <v>73</v>
      </c>
      <c r="I6160" t="s">
        <v>21</v>
      </c>
      <c r="J6160">
        <v>0</v>
      </c>
      <c r="K6160">
        <v>14</v>
      </c>
      <c r="L6160" s="13">
        <f>VLOOKUP(I6160,FormProductsTable[],2,0)*(1-FormTransactionsTable[[#This Row],[Discount]])</f>
        <v>25</v>
      </c>
      <c r="M6160" s="14" t="str">
        <f>VLOOKUP(H6160,FormSalesRepTable[],2,0)</f>
        <v>MidWest</v>
      </c>
      <c r="N6160" s="13">
        <f t="shared" si="98"/>
        <v>350</v>
      </c>
    </row>
    <row r="6161" spans="7:14" x14ac:dyDescent="0.25">
      <c r="G6161" s="3">
        <v>41580</v>
      </c>
      <c r="H6161" t="s">
        <v>85</v>
      </c>
      <c r="I6161" t="s">
        <v>24</v>
      </c>
      <c r="J6161">
        <v>2.5000000000000001E-2</v>
      </c>
      <c r="K6161">
        <v>2</v>
      </c>
      <c r="L6161" s="13">
        <f>VLOOKUP(I6161,FormProductsTable[],2,0)*(1-FormTransactionsTable[[#This Row],[Discount]])</f>
        <v>33.15</v>
      </c>
      <c r="M6161" s="14" t="str">
        <f>VLOOKUP(H6161,FormSalesRepTable[],2,0)</f>
        <v>West</v>
      </c>
      <c r="N6161" s="13">
        <f t="shared" si="98"/>
        <v>66.3</v>
      </c>
    </row>
    <row r="6162" spans="7:14" x14ac:dyDescent="0.25">
      <c r="G6162" s="3">
        <v>41973</v>
      </c>
      <c r="H6162" t="s">
        <v>87</v>
      </c>
      <c r="I6162" t="s">
        <v>17</v>
      </c>
      <c r="J6162">
        <v>0.02</v>
      </c>
      <c r="K6162">
        <v>2</v>
      </c>
      <c r="L6162" s="13">
        <f>VLOOKUP(I6162,FormProductsTable[],2,0)*(1-FormTransactionsTable[[#This Row],[Discount]])</f>
        <v>22.491</v>
      </c>
      <c r="M6162" s="14" t="str">
        <f>VLOOKUP(H6162,FormSalesRepTable[],2,0)</f>
        <v>MidWest</v>
      </c>
      <c r="N6162" s="13">
        <f t="shared" si="98"/>
        <v>44.98</v>
      </c>
    </row>
    <row r="6163" spans="7:14" x14ac:dyDescent="0.25">
      <c r="G6163" s="3">
        <v>41997</v>
      </c>
      <c r="H6163" t="s">
        <v>15</v>
      </c>
      <c r="I6163" t="s">
        <v>21</v>
      </c>
      <c r="J6163">
        <v>2.5000000000000001E-2</v>
      </c>
      <c r="K6163">
        <v>1</v>
      </c>
      <c r="L6163" s="13">
        <f>VLOOKUP(I6163,FormProductsTable[],2,0)*(1-FormTransactionsTable[[#This Row],[Discount]])</f>
        <v>24.375</v>
      </c>
      <c r="M6163" s="14" t="str">
        <f>VLOOKUP(H6163,FormSalesRepTable[],2,0)</f>
        <v>MidWest</v>
      </c>
      <c r="N6163" s="13">
        <f t="shared" si="98"/>
        <v>24.38</v>
      </c>
    </row>
    <row r="6164" spans="7:14" x14ac:dyDescent="0.25">
      <c r="G6164" s="3">
        <v>42002</v>
      </c>
      <c r="H6164" t="s">
        <v>44</v>
      </c>
      <c r="I6164" t="s">
        <v>17</v>
      </c>
      <c r="J6164">
        <v>0.03</v>
      </c>
      <c r="K6164">
        <v>2</v>
      </c>
      <c r="L6164" s="13">
        <f>VLOOKUP(I6164,FormProductsTable[],2,0)*(1-FormTransactionsTable[[#This Row],[Discount]])</f>
        <v>22.261499999999998</v>
      </c>
      <c r="M6164" s="14" t="str">
        <f>VLOOKUP(H6164,FormSalesRepTable[],2,0)</f>
        <v>MidWest</v>
      </c>
      <c r="N6164" s="13">
        <f t="shared" si="98"/>
        <v>44.52</v>
      </c>
    </row>
    <row r="6165" spans="7:14" x14ac:dyDescent="0.25">
      <c r="G6165" s="3">
        <v>41959</v>
      </c>
      <c r="H6165" t="s">
        <v>70</v>
      </c>
      <c r="I6165" t="s">
        <v>12</v>
      </c>
      <c r="J6165">
        <v>0</v>
      </c>
      <c r="K6165">
        <v>2</v>
      </c>
      <c r="L6165" s="13">
        <f>VLOOKUP(I6165,FormProductsTable[],2,0)*(1-FormTransactionsTable[[#This Row],[Discount]])</f>
        <v>22.95</v>
      </c>
      <c r="M6165" s="14" t="str">
        <f>VLOOKUP(H6165,FormSalesRepTable[],2,0)</f>
        <v>MidWest</v>
      </c>
      <c r="N6165" s="13">
        <f t="shared" si="98"/>
        <v>45.9</v>
      </c>
    </row>
    <row r="6166" spans="7:14" x14ac:dyDescent="0.25">
      <c r="G6166" s="3">
        <v>41987</v>
      </c>
      <c r="H6166" t="s">
        <v>40</v>
      </c>
      <c r="I6166" t="s">
        <v>36</v>
      </c>
      <c r="J6166">
        <v>0</v>
      </c>
      <c r="K6166">
        <v>3</v>
      </c>
      <c r="L6166" s="13">
        <f>VLOOKUP(I6166,FormProductsTable[],2,0)*(1-FormTransactionsTable[[#This Row],[Discount]])</f>
        <v>25</v>
      </c>
      <c r="M6166" s="14" t="str">
        <f>VLOOKUP(H6166,FormSalesRepTable[],2,0)</f>
        <v>South</v>
      </c>
      <c r="N6166" s="13">
        <f t="shared" si="98"/>
        <v>75</v>
      </c>
    </row>
    <row r="6167" spans="7:14" x14ac:dyDescent="0.25">
      <c r="G6167" s="3">
        <v>41373</v>
      </c>
      <c r="H6167" t="s">
        <v>44</v>
      </c>
      <c r="I6167" t="s">
        <v>24</v>
      </c>
      <c r="J6167">
        <v>0</v>
      </c>
      <c r="K6167">
        <v>14</v>
      </c>
      <c r="L6167" s="13">
        <f>VLOOKUP(I6167,FormProductsTable[],2,0)*(1-FormTransactionsTable[[#This Row],[Discount]])</f>
        <v>34</v>
      </c>
      <c r="M6167" s="14" t="str">
        <f>VLOOKUP(H6167,FormSalesRepTable[],2,0)</f>
        <v>MidWest</v>
      </c>
      <c r="N6167" s="13">
        <f t="shared" si="98"/>
        <v>476</v>
      </c>
    </row>
    <row r="6168" spans="7:14" x14ac:dyDescent="0.25">
      <c r="G6168" s="3">
        <v>41631</v>
      </c>
      <c r="H6168" t="s">
        <v>84</v>
      </c>
      <c r="I6168" t="s">
        <v>7</v>
      </c>
      <c r="J6168">
        <v>0</v>
      </c>
      <c r="K6168">
        <v>10</v>
      </c>
      <c r="L6168" s="13">
        <f>VLOOKUP(I6168,FormProductsTable[],2,0)*(1-FormTransactionsTable[[#This Row],[Discount]])</f>
        <v>21</v>
      </c>
      <c r="M6168" s="14" t="str">
        <f>VLOOKUP(H6168,FormSalesRepTable[],2,0)</f>
        <v>West</v>
      </c>
      <c r="N6168" s="13">
        <f t="shared" si="98"/>
        <v>210</v>
      </c>
    </row>
    <row r="6169" spans="7:14" x14ac:dyDescent="0.25">
      <c r="G6169" s="3">
        <v>41595</v>
      </c>
      <c r="H6169" t="s">
        <v>68</v>
      </c>
      <c r="I6169" t="s">
        <v>36</v>
      </c>
      <c r="J6169">
        <v>0</v>
      </c>
      <c r="K6169">
        <v>4</v>
      </c>
      <c r="L6169" s="13">
        <f>VLOOKUP(I6169,FormProductsTable[],2,0)*(1-FormTransactionsTable[[#This Row],[Discount]])</f>
        <v>25</v>
      </c>
      <c r="M6169" s="14" t="str">
        <f>VLOOKUP(H6169,FormSalesRepTable[],2,0)</f>
        <v>MidWest</v>
      </c>
      <c r="N6169" s="13">
        <f t="shared" si="98"/>
        <v>100</v>
      </c>
    </row>
    <row r="6170" spans="7:14" x14ac:dyDescent="0.25">
      <c r="G6170" s="3">
        <v>41642</v>
      </c>
      <c r="H6170" t="s">
        <v>54</v>
      </c>
      <c r="I6170" t="s">
        <v>30</v>
      </c>
      <c r="J6170">
        <v>1.4999999999999999E-2</v>
      </c>
      <c r="K6170">
        <v>3</v>
      </c>
      <c r="L6170" s="13">
        <f>VLOOKUP(I6170,FormProductsTable[],2,0)*(1-FormTransactionsTable[[#This Row],[Discount]])</f>
        <v>29.55</v>
      </c>
      <c r="M6170" s="14" t="str">
        <f>VLOOKUP(H6170,FormSalesRepTable[],2,0)</f>
        <v>South</v>
      </c>
      <c r="N6170" s="13">
        <f t="shared" si="98"/>
        <v>88.65</v>
      </c>
    </row>
    <row r="6171" spans="7:14" x14ac:dyDescent="0.25">
      <c r="G6171" s="3">
        <v>41460</v>
      </c>
      <c r="H6171" t="s">
        <v>73</v>
      </c>
      <c r="I6171" t="s">
        <v>21</v>
      </c>
      <c r="J6171">
        <v>0</v>
      </c>
      <c r="K6171">
        <v>2</v>
      </c>
      <c r="L6171" s="13">
        <f>VLOOKUP(I6171,FormProductsTable[],2,0)*(1-FormTransactionsTable[[#This Row],[Discount]])</f>
        <v>25</v>
      </c>
      <c r="M6171" s="14" t="str">
        <f>VLOOKUP(H6171,FormSalesRepTable[],2,0)</f>
        <v>MidWest</v>
      </c>
      <c r="N6171" s="13">
        <f t="shared" si="98"/>
        <v>50</v>
      </c>
    </row>
    <row r="6172" spans="7:14" x14ac:dyDescent="0.25">
      <c r="G6172" s="3">
        <v>41584</v>
      </c>
      <c r="H6172" t="s">
        <v>52</v>
      </c>
      <c r="I6172" t="s">
        <v>41</v>
      </c>
      <c r="J6172">
        <v>2.5000000000000001E-2</v>
      </c>
      <c r="K6172">
        <v>3</v>
      </c>
      <c r="L6172" s="13">
        <f>VLOOKUP(I6172,FormProductsTable[],2,0)*(1-FormTransactionsTable[[#This Row],[Discount]])</f>
        <v>18.524999999999999</v>
      </c>
      <c r="M6172" s="14" t="str">
        <f>VLOOKUP(H6172,FormSalesRepTable[],2,0)</f>
        <v>West</v>
      </c>
      <c r="N6172" s="13">
        <f t="shared" si="98"/>
        <v>55.58</v>
      </c>
    </row>
    <row r="6173" spans="7:14" x14ac:dyDescent="0.25">
      <c r="G6173" s="3">
        <v>41945</v>
      </c>
      <c r="H6173" t="s">
        <v>32</v>
      </c>
      <c r="I6173" t="s">
        <v>12</v>
      </c>
      <c r="J6173">
        <v>0.03</v>
      </c>
      <c r="K6173">
        <v>3</v>
      </c>
      <c r="L6173" s="13">
        <f>VLOOKUP(I6173,FormProductsTable[],2,0)*(1-FormTransactionsTable[[#This Row],[Discount]])</f>
        <v>22.261499999999998</v>
      </c>
      <c r="M6173" s="14" t="str">
        <f>VLOOKUP(H6173,FormSalesRepTable[],2,0)</f>
        <v>MidWest</v>
      </c>
      <c r="N6173" s="13">
        <f t="shared" si="98"/>
        <v>66.78</v>
      </c>
    </row>
    <row r="6174" spans="7:14" x14ac:dyDescent="0.25">
      <c r="G6174" s="3">
        <v>41952</v>
      </c>
      <c r="H6174" t="s">
        <v>46</v>
      </c>
      <c r="I6174" t="s">
        <v>24</v>
      </c>
      <c r="J6174">
        <v>0</v>
      </c>
      <c r="K6174">
        <v>2</v>
      </c>
      <c r="L6174" s="13">
        <f>VLOOKUP(I6174,FormProductsTable[],2,0)*(1-FormTransactionsTable[[#This Row],[Discount]])</f>
        <v>34</v>
      </c>
      <c r="M6174" s="14" t="str">
        <f>VLOOKUP(H6174,FormSalesRepTable[],2,0)</f>
        <v>South</v>
      </c>
      <c r="N6174" s="13">
        <f t="shared" si="98"/>
        <v>68</v>
      </c>
    </row>
    <row r="6175" spans="7:14" x14ac:dyDescent="0.25">
      <c r="G6175" s="3">
        <v>41991</v>
      </c>
      <c r="H6175" t="s">
        <v>40</v>
      </c>
      <c r="I6175" t="s">
        <v>12</v>
      </c>
      <c r="J6175">
        <v>0.02</v>
      </c>
      <c r="K6175">
        <v>1</v>
      </c>
      <c r="L6175" s="13">
        <f>VLOOKUP(I6175,FormProductsTable[],2,0)*(1-FormTransactionsTable[[#This Row],[Discount]])</f>
        <v>22.491</v>
      </c>
      <c r="M6175" s="14" t="str">
        <f>VLOOKUP(H6175,FormSalesRepTable[],2,0)</f>
        <v>South</v>
      </c>
      <c r="N6175" s="13">
        <f t="shared" si="98"/>
        <v>22.49</v>
      </c>
    </row>
    <row r="6176" spans="7:14" x14ac:dyDescent="0.25">
      <c r="G6176" s="3">
        <v>41638</v>
      </c>
      <c r="H6176" t="s">
        <v>43</v>
      </c>
      <c r="I6176" t="s">
        <v>12</v>
      </c>
      <c r="J6176">
        <v>2.5000000000000001E-2</v>
      </c>
      <c r="K6176">
        <v>2</v>
      </c>
      <c r="L6176" s="13">
        <f>VLOOKUP(I6176,FormProductsTable[],2,0)*(1-FormTransactionsTable[[#This Row],[Discount]])</f>
        <v>22.376249999999999</v>
      </c>
      <c r="M6176" s="14" t="str">
        <f>VLOOKUP(H6176,FormSalesRepTable[],2,0)</f>
        <v>MidWest</v>
      </c>
      <c r="N6176" s="13">
        <f t="shared" si="98"/>
        <v>44.75</v>
      </c>
    </row>
    <row r="6177" spans="7:14" x14ac:dyDescent="0.25">
      <c r="G6177" s="3">
        <v>41367</v>
      </c>
      <c r="H6177" t="s">
        <v>20</v>
      </c>
      <c r="I6177" t="s">
        <v>12</v>
      </c>
      <c r="J6177">
        <v>0.03</v>
      </c>
      <c r="K6177">
        <v>2</v>
      </c>
      <c r="L6177" s="13">
        <f>VLOOKUP(I6177,FormProductsTable[],2,0)*(1-FormTransactionsTable[[#This Row],[Discount]])</f>
        <v>22.261499999999998</v>
      </c>
      <c r="M6177" s="14" t="str">
        <f>VLOOKUP(H6177,FormSalesRepTable[],2,0)</f>
        <v>West</v>
      </c>
      <c r="N6177" s="13">
        <f t="shared" si="98"/>
        <v>44.52</v>
      </c>
    </row>
    <row r="6178" spans="7:14" x14ac:dyDescent="0.25">
      <c r="G6178" s="3">
        <v>41432</v>
      </c>
      <c r="H6178" t="s">
        <v>29</v>
      </c>
      <c r="I6178" t="s">
        <v>33</v>
      </c>
      <c r="J6178">
        <v>0</v>
      </c>
      <c r="K6178">
        <v>4</v>
      </c>
      <c r="L6178" s="13">
        <f>VLOOKUP(I6178,FormProductsTable[],2,0)*(1-FormTransactionsTable[[#This Row],[Discount]])</f>
        <v>23.5</v>
      </c>
      <c r="M6178" s="14" t="str">
        <f>VLOOKUP(H6178,FormSalesRepTable[],2,0)</f>
        <v>East</v>
      </c>
      <c r="N6178" s="13">
        <f t="shared" si="98"/>
        <v>94</v>
      </c>
    </row>
    <row r="6179" spans="7:14" x14ac:dyDescent="0.25">
      <c r="G6179" s="3">
        <v>41999</v>
      </c>
      <c r="H6179" t="s">
        <v>81</v>
      </c>
      <c r="I6179" t="s">
        <v>36</v>
      </c>
      <c r="J6179">
        <v>0.03</v>
      </c>
      <c r="K6179">
        <v>1</v>
      </c>
      <c r="L6179" s="13">
        <f>VLOOKUP(I6179,FormProductsTable[],2,0)*(1-FormTransactionsTable[[#This Row],[Discount]])</f>
        <v>24.25</v>
      </c>
      <c r="M6179" s="14" t="str">
        <f>VLOOKUP(H6179,FormSalesRepTable[],2,0)</f>
        <v>West</v>
      </c>
      <c r="N6179" s="13">
        <f t="shared" si="98"/>
        <v>24.25</v>
      </c>
    </row>
    <row r="6180" spans="7:14" x14ac:dyDescent="0.25">
      <c r="G6180" s="3">
        <v>42003</v>
      </c>
      <c r="H6180" t="s">
        <v>39</v>
      </c>
      <c r="I6180" t="s">
        <v>7</v>
      </c>
      <c r="J6180">
        <v>2.5000000000000001E-2</v>
      </c>
      <c r="K6180">
        <v>2</v>
      </c>
      <c r="L6180" s="13">
        <f>VLOOKUP(I6180,FormProductsTable[],2,0)*(1-FormTransactionsTable[[#This Row],[Discount]])</f>
        <v>20.474999999999998</v>
      </c>
      <c r="M6180" s="14" t="str">
        <f>VLOOKUP(H6180,FormSalesRepTable[],2,0)</f>
        <v>East</v>
      </c>
      <c r="N6180" s="13">
        <f t="shared" si="98"/>
        <v>40.950000000000003</v>
      </c>
    </row>
    <row r="6181" spans="7:14" x14ac:dyDescent="0.25">
      <c r="G6181" s="3">
        <v>41999</v>
      </c>
      <c r="H6181" t="s">
        <v>89</v>
      </c>
      <c r="I6181" t="s">
        <v>24</v>
      </c>
      <c r="J6181">
        <v>0</v>
      </c>
      <c r="K6181">
        <v>1</v>
      </c>
      <c r="L6181" s="13">
        <f>VLOOKUP(I6181,FormProductsTable[],2,0)*(1-FormTransactionsTable[[#This Row],[Discount]])</f>
        <v>34</v>
      </c>
      <c r="M6181" s="14" t="str">
        <f>VLOOKUP(H6181,FormSalesRepTable[],2,0)</f>
        <v>West</v>
      </c>
      <c r="N6181" s="13">
        <f t="shared" si="98"/>
        <v>34</v>
      </c>
    </row>
    <row r="6182" spans="7:14" x14ac:dyDescent="0.25">
      <c r="G6182" s="3">
        <v>41629</v>
      </c>
      <c r="H6182" t="s">
        <v>45</v>
      </c>
      <c r="I6182" t="s">
        <v>12</v>
      </c>
      <c r="J6182">
        <v>1.4999999999999999E-2</v>
      </c>
      <c r="K6182">
        <v>2</v>
      </c>
      <c r="L6182" s="13">
        <f>VLOOKUP(I6182,FormProductsTable[],2,0)*(1-FormTransactionsTable[[#This Row],[Discount]])</f>
        <v>22.60575</v>
      </c>
      <c r="M6182" s="14" t="str">
        <f>VLOOKUP(H6182,FormSalesRepTable[],2,0)</f>
        <v>MidWest</v>
      </c>
      <c r="N6182" s="13">
        <f t="shared" si="98"/>
        <v>45.21</v>
      </c>
    </row>
    <row r="6183" spans="7:14" x14ac:dyDescent="0.25">
      <c r="G6183" s="3">
        <v>41721</v>
      </c>
      <c r="H6183" t="s">
        <v>39</v>
      </c>
      <c r="I6183" t="s">
        <v>33</v>
      </c>
      <c r="J6183">
        <v>0</v>
      </c>
      <c r="K6183">
        <v>2</v>
      </c>
      <c r="L6183" s="13">
        <f>VLOOKUP(I6183,FormProductsTable[],2,0)*(1-FormTransactionsTable[[#This Row],[Discount]])</f>
        <v>23.5</v>
      </c>
      <c r="M6183" s="14" t="str">
        <f>VLOOKUP(H6183,FormSalesRepTable[],2,0)</f>
        <v>East</v>
      </c>
      <c r="N6183" s="13">
        <f t="shared" si="98"/>
        <v>47</v>
      </c>
    </row>
    <row r="6184" spans="7:14" x14ac:dyDescent="0.25">
      <c r="G6184" s="3">
        <v>41969</v>
      </c>
      <c r="H6184" t="s">
        <v>47</v>
      </c>
      <c r="I6184" t="s">
        <v>17</v>
      </c>
      <c r="J6184">
        <v>0.03</v>
      </c>
      <c r="K6184">
        <v>1</v>
      </c>
      <c r="L6184" s="13">
        <f>VLOOKUP(I6184,FormProductsTable[],2,0)*(1-FormTransactionsTable[[#This Row],[Discount]])</f>
        <v>22.261499999999998</v>
      </c>
      <c r="M6184" s="14" t="str">
        <f>VLOOKUP(H6184,FormSalesRepTable[],2,0)</f>
        <v>MidWest</v>
      </c>
      <c r="N6184" s="13">
        <f t="shared" si="98"/>
        <v>22.26</v>
      </c>
    </row>
    <row r="6185" spans="7:14" x14ac:dyDescent="0.25">
      <c r="G6185" s="3">
        <v>41627</v>
      </c>
      <c r="H6185" t="s">
        <v>31</v>
      </c>
      <c r="I6185" t="s">
        <v>30</v>
      </c>
      <c r="J6185">
        <v>2.5000000000000001E-2</v>
      </c>
      <c r="K6185">
        <v>1</v>
      </c>
      <c r="L6185" s="13">
        <f>VLOOKUP(I6185,FormProductsTable[],2,0)*(1-FormTransactionsTable[[#This Row],[Discount]])</f>
        <v>29.25</v>
      </c>
      <c r="M6185" s="14" t="str">
        <f>VLOOKUP(H6185,FormSalesRepTable[],2,0)</f>
        <v>West</v>
      </c>
      <c r="N6185" s="13">
        <f t="shared" si="98"/>
        <v>29.25</v>
      </c>
    </row>
    <row r="6186" spans="7:14" x14ac:dyDescent="0.25">
      <c r="G6186" s="3">
        <v>41968</v>
      </c>
      <c r="H6186" t="s">
        <v>81</v>
      </c>
      <c r="I6186" t="s">
        <v>30</v>
      </c>
      <c r="J6186">
        <v>0.03</v>
      </c>
      <c r="K6186">
        <v>2</v>
      </c>
      <c r="L6186" s="13">
        <f>VLOOKUP(I6186,FormProductsTable[],2,0)*(1-FormTransactionsTable[[#This Row],[Discount]])</f>
        <v>29.099999999999998</v>
      </c>
      <c r="M6186" s="14" t="str">
        <f>VLOOKUP(H6186,FormSalesRepTable[],2,0)</f>
        <v>West</v>
      </c>
      <c r="N6186" s="13">
        <f t="shared" si="98"/>
        <v>58.2</v>
      </c>
    </row>
    <row r="6187" spans="7:14" x14ac:dyDescent="0.25">
      <c r="G6187" s="3">
        <v>41600</v>
      </c>
      <c r="H6187" t="s">
        <v>66</v>
      </c>
      <c r="I6187" t="s">
        <v>17</v>
      </c>
      <c r="J6187">
        <v>0</v>
      </c>
      <c r="K6187">
        <v>3</v>
      </c>
      <c r="L6187" s="13">
        <f>VLOOKUP(I6187,FormProductsTable[],2,0)*(1-FormTransactionsTable[[#This Row],[Discount]])</f>
        <v>22.95</v>
      </c>
      <c r="M6187" s="14" t="str">
        <f>VLOOKUP(H6187,FormSalesRepTable[],2,0)</f>
        <v>West</v>
      </c>
      <c r="N6187" s="13">
        <f t="shared" si="98"/>
        <v>68.849999999999994</v>
      </c>
    </row>
    <row r="6188" spans="7:14" x14ac:dyDescent="0.25">
      <c r="G6188" s="3">
        <v>41884</v>
      </c>
      <c r="H6188" t="s">
        <v>15</v>
      </c>
      <c r="I6188" t="s">
        <v>17</v>
      </c>
      <c r="J6188">
        <v>0.03</v>
      </c>
      <c r="K6188">
        <v>2</v>
      </c>
      <c r="L6188" s="13">
        <f>VLOOKUP(I6188,FormProductsTable[],2,0)*(1-FormTransactionsTable[[#This Row],[Discount]])</f>
        <v>22.261499999999998</v>
      </c>
      <c r="M6188" s="14" t="str">
        <f>VLOOKUP(H6188,FormSalesRepTable[],2,0)</f>
        <v>MidWest</v>
      </c>
      <c r="N6188" s="13">
        <f t="shared" si="98"/>
        <v>44.52</v>
      </c>
    </row>
    <row r="6189" spans="7:14" x14ac:dyDescent="0.25">
      <c r="G6189" s="3">
        <v>41545</v>
      </c>
      <c r="H6189" t="s">
        <v>13</v>
      </c>
      <c r="I6189" t="s">
        <v>24</v>
      </c>
      <c r="J6189">
        <v>2.5000000000000001E-2</v>
      </c>
      <c r="K6189">
        <v>4</v>
      </c>
      <c r="L6189" s="13">
        <f>VLOOKUP(I6189,FormProductsTable[],2,0)*(1-FormTransactionsTable[[#This Row],[Discount]])</f>
        <v>33.15</v>
      </c>
      <c r="M6189" s="14" t="str">
        <f>VLOOKUP(H6189,FormSalesRepTable[],2,0)</f>
        <v>West</v>
      </c>
      <c r="N6189" s="13">
        <f t="shared" si="98"/>
        <v>132.6</v>
      </c>
    </row>
    <row r="6190" spans="7:14" x14ac:dyDescent="0.25">
      <c r="G6190" s="3">
        <v>41616</v>
      </c>
      <c r="H6190" t="s">
        <v>85</v>
      </c>
      <c r="I6190" t="s">
        <v>12</v>
      </c>
      <c r="J6190">
        <v>0.03</v>
      </c>
      <c r="K6190">
        <v>1</v>
      </c>
      <c r="L6190" s="13">
        <f>VLOOKUP(I6190,FormProductsTable[],2,0)*(1-FormTransactionsTable[[#This Row],[Discount]])</f>
        <v>22.261499999999998</v>
      </c>
      <c r="M6190" s="14" t="str">
        <f>VLOOKUP(H6190,FormSalesRepTable[],2,0)</f>
        <v>West</v>
      </c>
      <c r="N6190" s="13">
        <f t="shared" si="98"/>
        <v>22.26</v>
      </c>
    </row>
    <row r="6191" spans="7:14" x14ac:dyDescent="0.25">
      <c r="G6191" s="3">
        <v>41975</v>
      </c>
      <c r="H6191" t="s">
        <v>50</v>
      </c>
      <c r="I6191" t="s">
        <v>24</v>
      </c>
      <c r="J6191">
        <v>0</v>
      </c>
      <c r="K6191">
        <v>2</v>
      </c>
      <c r="L6191" s="13">
        <f>VLOOKUP(I6191,FormProductsTable[],2,0)*(1-FormTransactionsTable[[#This Row],[Discount]])</f>
        <v>34</v>
      </c>
      <c r="M6191" s="14" t="str">
        <f>VLOOKUP(H6191,FormSalesRepTable[],2,0)</f>
        <v>West</v>
      </c>
      <c r="N6191" s="13">
        <f t="shared" si="98"/>
        <v>68</v>
      </c>
    </row>
    <row r="6192" spans="7:14" x14ac:dyDescent="0.25">
      <c r="G6192" s="3">
        <v>41629</v>
      </c>
      <c r="H6192" t="s">
        <v>90</v>
      </c>
      <c r="I6192" t="s">
        <v>12</v>
      </c>
      <c r="J6192">
        <v>0.03</v>
      </c>
      <c r="K6192">
        <v>2</v>
      </c>
      <c r="L6192" s="13">
        <f>VLOOKUP(I6192,FormProductsTable[],2,0)*(1-FormTransactionsTable[[#This Row],[Discount]])</f>
        <v>22.261499999999998</v>
      </c>
      <c r="M6192" s="14" t="str">
        <f>VLOOKUP(H6192,FormSalesRepTable[],2,0)</f>
        <v>East</v>
      </c>
      <c r="N6192" s="13">
        <f t="shared" si="98"/>
        <v>44.52</v>
      </c>
    </row>
    <row r="6193" spans="7:14" x14ac:dyDescent="0.25">
      <c r="G6193" s="3">
        <v>41605</v>
      </c>
      <c r="H6193" t="s">
        <v>48</v>
      </c>
      <c r="I6193" t="s">
        <v>7</v>
      </c>
      <c r="J6193">
        <v>0.01</v>
      </c>
      <c r="K6193">
        <v>2</v>
      </c>
      <c r="L6193" s="13">
        <f>VLOOKUP(I6193,FormProductsTable[],2,0)*(1-FormTransactionsTable[[#This Row],[Discount]])</f>
        <v>20.79</v>
      </c>
      <c r="M6193" s="14" t="str">
        <f>VLOOKUP(H6193,FormSalesRepTable[],2,0)</f>
        <v>West</v>
      </c>
      <c r="N6193" s="13">
        <f t="shared" si="98"/>
        <v>41.58</v>
      </c>
    </row>
    <row r="6194" spans="7:14" x14ac:dyDescent="0.25">
      <c r="G6194" s="3">
        <v>41951</v>
      </c>
      <c r="H6194" t="s">
        <v>22</v>
      </c>
      <c r="I6194" t="s">
        <v>7</v>
      </c>
      <c r="J6194">
        <v>0</v>
      </c>
      <c r="K6194">
        <v>2</v>
      </c>
      <c r="L6194" s="13">
        <f>VLOOKUP(I6194,FormProductsTable[],2,0)*(1-FormTransactionsTable[[#This Row],[Discount]])</f>
        <v>21</v>
      </c>
      <c r="M6194" s="14" t="str">
        <f>VLOOKUP(H6194,FormSalesRepTable[],2,0)</f>
        <v>East</v>
      </c>
      <c r="N6194" s="13">
        <f t="shared" si="98"/>
        <v>42</v>
      </c>
    </row>
    <row r="6195" spans="7:14" x14ac:dyDescent="0.25">
      <c r="G6195" s="3">
        <v>41795</v>
      </c>
      <c r="H6195" t="s">
        <v>53</v>
      </c>
      <c r="I6195" t="s">
        <v>36</v>
      </c>
      <c r="J6195">
        <v>0.01</v>
      </c>
      <c r="K6195">
        <v>3</v>
      </c>
      <c r="L6195" s="13">
        <f>VLOOKUP(I6195,FormProductsTable[],2,0)*(1-FormTransactionsTable[[#This Row],[Discount]])</f>
        <v>24.75</v>
      </c>
      <c r="M6195" s="14" t="str">
        <f>VLOOKUP(H6195,FormSalesRepTable[],2,0)</f>
        <v>East</v>
      </c>
      <c r="N6195" s="13">
        <f t="shared" si="98"/>
        <v>74.25</v>
      </c>
    </row>
    <row r="6196" spans="7:14" x14ac:dyDescent="0.25">
      <c r="G6196" s="3">
        <v>41589</v>
      </c>
      <c r="H6196" t="s">
        <v>58</v>
      </c>
      <c r="I6196" t="s">
        <v>12</v>
      </c>
      <c r="J6196">
        <v>0.03</v>
      </c>
      <c r="K6196">
        <v>2</v>
      </c>
      <c r="L6196" s="13">
        <f>VLOOKUP(I6196,FormProductsTable[],2,0)*(1-FormTransactionsTable[[#This Row],[Discount]])</f>
        <v>22.261499999999998</v>
      </c>
      <c r="M6196" s="14" t="str">
        <f>VLOOKUP(H6196,FormSalesRepTable[],2,0)</f>
        <v>East</v>
      </c>
      <c r="N6196" s="13">
        <f t="shared" si="98"/>
        <v>44.52</v>
      </c>
    </row>
    <row r="6197" spans="7:14" x14ac:dyDescent="0.25">
      <c r="G6197" s="3">
        <v>41960</v>
      </c>
      <c r="H6197" t="s">
        <v>84</v>
      </c>
      <c r="I6197" t="s">
        <v>12</v>
      </c>
      <c r="J6197">
        <v>1.4999999999999999E-2</v>
      </c>
      <c r="K6197">
        <v>1</v>
      </c>
      <c r="L6197" s="13">
        <f>VLOOKUP(I6197,FormProductsTable[],2,0)*(1-FormTransactionsTable[[#This Row],[Discount]])</f>
        <v>22.60575</v>
      </c>
      <c r="M6197" s="14" t="str">
        <f>VLOOKUP(H6197,FormSalesRepTable[],2,0)</f>
        <v>West</v>
      </c>
      <c r="N6197" s="13">
        <f t="shared" si="98"/>
        <v>22.61</v>
      </c>
    </row>
    <row r="6198" spans="7:14" x14ac:dyDescent="0.25">
      <c r="G6198" s="3">
        <v>41626</v>
      </c>
      <c r="H6198" t="s">
        <v>42</v>
      </c>
      <c r="I6198" t="s">
        <v>24</v>
      </c>
      <c r="J6198">
        <v>0</v>
      </c>
      <c r="K6198">
        <v>1</v>
      </c>
      <c r="L6198" s="13">
        <f>VLOOKUP(I6198,FormProductsTable[],2,0)*(1-FormTransactionsTable[[#This Row],[Discount]])</f>
        <v>34</v>
      </c>
      <c r="M6198" s="14" t="str">
        <f>VLOOKUP(H6198,FormSalesRepTable[],2,0)</f>
        <v>MidWest</v>
      </c>
      <c r="N6198" s="13">
        <f t="shared" si="98"/>
        <v>34</v>
      </c>
    </row>
    <row r="6199" spans="7:14" x14ac:dyDescent="0.25">
      <c r="G6199" s="3">
        <v>41958</v>
      </c>
      <c r="H6199" t="s">
        <v>54</v>
      </c>
      <c r="I6199" t="s">
        <v>16</v>
      </c>
      <c r="J6199">
        <v>0.03</v>
      </c>
      <c r="K6199">
        <v>2</v>
      </c>
      <c r="L6199" s="13">
        <f>VLOOKUP(I6199,FormProductsTable[],2,0)*(1-FormTransactionsTable[[#This Row],[Discount]])</f>
        <v>19.351499999999998</v>
      </c>
      <c r="M6199" s="14" t="str">
        <f>VLOOKUP(H6199,FormSalesRepTable[],2,0)</f>
        <v>South</v>
      </c>
      <c r="N6199" s="13">
        <f t="shared" si="98"/>
        <v>38.700000000000003</v>
      </c>
    </row>
    <row r="6200" spans="7:14" x14ac:dyDescent="0.25">
      <c r="G6200" s="3">
        <v>41554</v>
      </c>
      <c r="H6200" t="s">
        <v>58</v>
      </c>
      <c r="I6200" t="s">
        <v>24</v>
      </c>
      <c r="J6200">
        <v>0.03</v>
      </c>
      <c r="K6200">
        <v>3</v>
      </c>
      <c r="L6200" s="13">
        <f>VLOOKUP(I6200,FormProductsTable[],2,0)*(1-FormTransactionsTable[[#This Row],[Discount]])</f>
        <v>32.979999999999997</v>
      </c>
      <c r="M6200" s="14" t="str">
        <f>VLOOKUP(H6200,FormSalesRepTable[],2,0)</f>
        <v>East</v>
      </c>
      <c r="N6200" s="13">
        <f t="shared" si="98"/>
        <v>98.94</v>
      </c>
    </row>
    <row r="6201" spans="7:14" x14ac:dyDescent="0.25">
      <c r="G6201" s="3">
        <v>41637</v>
      </c>
      <c r="H6201" t="s">
        <v>37</v>
      </c>
      <c r="I6201" t="s">
        <v>24</v>
      </c>
      <c r="J6201">
        <v>1.4999999999999999E-2</v>
      </c>
      <c r="K6201">
        <v>24</v>
      </c>
      <c r="L6201" s="13">
        <f>VLOOKUP(I6201,FormProductsTable[],2,0)*(1-FormTransactionsTable[[#This Row],[Discount]])</f>
        <v>33.49</v>
      </c>
      <c r="M6201" s="14" t="str">
        <f>VLOOKUP(H6201,FormSalesRepTable[],2,0)</f>
        <v>South</v>
      </c>
      <c r="N6201" s="13">
        <f t="shared" si="98"/>
        <v>803.76</v>
      </c>
    </row>
    <row r="6202" spans="7:14" x14ac:dyDescent="0.25">
      <c r="G6202" s="3">
        <v>41964</v>
      </c>
      <c r="H6202" t="s">
        <v>29</v>
      </c>
      <c r="I6202" t="s">
        <v>27</v>
      </c>
      <c r="J6202">
        <v>0</v>
      </c>
      <c r="K6202">
        <v>1</v>
      </c>
      <c r="L6202" s="13">
        <f>VLOOKUP(I6202,FormProductsTable[],2,0)*(1-FormTransactionsTable[[#This Row],[Discount]])</f>
        <v>27.5</v>
      </c>
      <c r="M6202" s="14" t="str">
        <f>VLOOKUP(H6202,FormSalesRepTable[],2,0)</f>
        <v>East</v>
      </c>
      <c r="N6202" s="13">
        <f t="shared" si="98"/>
        <v>27.5</v>
      </c>
    </row>
    <row r="6203" spans="7:14" x14ac:dyDescent="0.25">
      <c r="G6203" s="3">
        <v>41430</v>
      </c>
      <c r="H6203" t="s">
        <v>52</v>
      </c>
      <c r="I6203" t="s">
        <v>27</v>
      </c>
      <c r="J6203">
        <v>0.02</v>
      </c>
      <c r="K6203">
        <v>3</v>
      </c>
      <c r="L6203" s="13">
        <f>VLOOKUP(I6203,FormProductsTable[],2,0)*(1-FormTransactionsTable[[#This Row],[Discount]])</f>
        <v>26.95</v>
      </c>
      <c r="M6203" s="14" t="str">
        <f>VLOOKUP(H6203,FormSalesRepTable[],2,0)</f>
        <v>West</v>
      </c>
      <c r="N6203" s="13">
        <f t="shared" si="98"/>
        <v>80.849999999999994</v>
      </c>
    </row>
    <row r="6204" spans="7:14" x14ac:dyDescent="0.25">
      <c r="G6204" s="3">
        <v>41432</v>
      </c>
      <c r="H6204" t="s">
        <v>87</v>
      </c>
      <c r="I6204" t="s">
        <v>7</v>
      </c>
      <c r="J6204">
        <v>2.5000000000000001E-2</v>
      </c>
      <c r="K6204">
        <v>3</v>
      </c>
      <c r="L6204" s="13">
        <f>VLOOKUP(I6204,FormProductsTable[],2,0)*(1-FormTransactionsTable[[#This Row],[Discount]])</f>
        <v>20.474999999999998</v>
      </c>
      <c r="M6204" s="14" t="str">
        <f>VLOOKUP(H6204,FormSalesRepTable[],2,0)</f>
        <v>MidWest</v>
      </c>
      <c r="N6204" s="13">
        <f t="shared" si="98"/>
        <v>61.43</v>
      </c>
    </row>
    <row r="6205" spans="7:14" x14ac:dyDescent="0.25">
      <c r="G6205" s="3">
        <v>42004</v>
      </c>
      <c r="H6205" t="s">
        <v>43</v>
      </c>
      <c r="I6205" t="s">
        <v>16</v>
      </c>
      <c r="J6205">
        <v>0.01</v>
      </c>
      <c r="K6205">
        <v>3</v>
      </c>
      <c r="L6205" s="13">
        <f>VLOOKUP(I6205,FormProductsTable[],2,0)*(1-FormTransactionsTable[[#This Row],[Discount]])</f>
        <v>19.750499999999999</v>
      </c>
      <c r="M6205" s="14" t="str">
        <f>VLOOKUP(H6205,FormSalesRepTable[],2,0)</f>
        <v>MidWest</v>
      </c>
      <c r="N6205" s="13">
        <f t="shared" si="98"/>
        <v>59.25</v>
      </c>
    </row>
    <row r="6206" spans="7:14" x14ac:dyDescent="0.25">
      <c r="G6206" s="3">
        <v>41626</v>
      </c>
      <c r="H6206" t="s">
        <v>62</v>
      </c>
      <c r="I6206" t="s">
        <v>41</v>
      </c>
      <c r="J6206">
        <v>0</v>
      </c>
      <c r="K6206">
        <v>3</v>
      </c>
      <c r="L6206" s="13">
        <f>VLOOKUP(I6206,FormProductsTable[],2,0)*(1-FormTransactionsTable[[#This Row],[Discount]])</f>
        <v>19</v>
      </c>
      <c r="M6206" s="14" t="str">
        <f>VLOOKUP(H6206,FormSalesRepTable[],2,0)</f>
        <v>MidWest</v>
      </c>
      <c r="N6206" s="13">
        <f t="shared" si="98"/>
        <v>57</v>
      </c>
    </row>
    <row r="6207" spans="7:14" x14ac:dyDescent="0.25">
      <c r="G6207" s="3">
        <v>42004</v>
      </c>
      <c r="H6207" t="s">
        <v>89</v>
      </c>
      <c r="I6207" t="s">
        <v>24</v>
      </c>
      <c r="J6207">
        <v>0</v>
      </c>
      <c r="K6207">
        <v>3</v>
      </c>
      <c r="L6207" s="13">
        <f>VLOOKUP(I6207,FormProductsTable[],2,0)*(1-FormTransactionsTable[[#This Row],[Discount]])</f>
        <v>34</v>
      </c>
      <c r="M6207" s="14" t="str">
        <f>VLOOKUP(H6207,FormSalesRepTable[],2,0)</f>
        <v>West</v>
      </c>
      <c r="N6207" s="13">
        <f t="shared" si="98"/>
        <v>102</v>
      </c>
    </row>
    <row r="6208" spans="7:14" x14ac:dyDescent="0.25">
      <c r="G6208" s="3">
        <v>41571</v>
      </c>
      <c r="H6208" t="s">
        <v>45</v>
      </c>
      <c r="I6208" t="s">
        <v>36</v>
      </c>
      <c r="J6208">
        <v>2.5000000000000001E-2</v>
      </c>
      <c r="K6208">
        <v>3</v>
      </c>
      <c r="L6208" s="13">
        <f>VLOOKUP(I6208,FormProductsTable[],2,0)*(1-FormTransactionsTable[[#This Row],[Discount]])</f>
        <v>24.375</v>
      </c>
      <c r="M6208" s="14" t="str">
        <f>VLOOKUP(H6208,FormSalesRepTable[],2,0)</f>
        <v>MidWest</v>
      </c>
      <c r="N6208" s="13">
        <f t="shared" si="98"/>
        <v>73.13</v>
      </c>
    </row>
    <row r="6209" spans="7:14" x14ac:dyDescent="0.25">
      <c r="G6209" s="3">
        <v>41992</v>
      </c>
      <c r="H6209" t="s">
        <v>40</v>
      </c>
      <c r="I6209" t="s">
        <v>7</v>
      </c>
      <c r="J6209">
        <v>0</v>
      </c>
      <c r="K6209">
        <v>12</v>
      </c>
      <c r="L6209" s="13">
        <f>VLOOKUP(I6209,FormProductsTable[],2,0)*(1-FormTransactionsTable[[#This Row],[Discount]])</f>
        <v>21</v>
      </c>
      <c r="M6209" s="14" t="str">
        <f>VLOOKUP(H6209,FormSalesRepTable[],2,0)</f>
        <v>South</v>
      </c>
      <c r="N6209" s="13">
        <f t="shared" si="98"/>
        <v>252</v>
      </c>
    </row>
    <row r="6210" spans="7:14" x14ac:dyDescent="0.25">
      <c r="G6210" s="3">
        <v>41999</v>
      </c>
      <c r="H6210" t="s">
        <v>78</v>
      </c>
      <c r="I6210" t="s">
        <v>36</v>
      </c>
      <c r="J6210">
        <v>0</v>
      </c>
      <c r="K6210">
        <v>3</v>
      </c>
      <c r="L6210" s="13">
        <f>VLOOKUP(I6210,FormProductsTable[],2,0)*(1-FormTransactionsTable[[#This Row],[Discount]])</f>
        <v>25</v>
      </c>
      <c r="M6210" s="14" t="str">
        <f>VLOOKUP(H6210,FormSalesRepTable[],2,0)</f>
        <v>South</v>
      </c>
      <c r="N6210" s="13">
        <f t="shared" si="98"/>
        <v>75</v>
      </c>
    </row>
    <row r="6211" spans="7:14" x14ac:dyDescent="0.25">
      <c r="G6211" s="3">
        <v>41624</v>
      </c>
      <c r="H6211" t="s">
        <v>84</v>
      </c>
      <c r="I6211" t="s">
        <v>17</v>
      </c>
      <c r="J6211">
        <v>0</v>
      </c>
      <c r="K6211">
        <v>3</v>
      </c>
      <c r="L6211" s="13">
        <f>VLOOKUP(I6211,FormProductsTable[],2,0)*(1-FormTransactionsTable[[#This Row],[Discount]])</f>
        <v>22.95</v>
      </c>
      <c r="M6211" s="14" t="str">
        <f>VLOOKUP(H6211,FormSalesRepTable[],2,0)</f>
        <v>West</v>
      </c>
      <c r="N6211" s="13">
        <f t="shared" ref="N6211:N6274" si="99">ROUND(L6211*K6211,2)</f>
        <v>68.849999999999994</v>
      </c>
    </row>
    <row r="6212" spans="7:14" x14ac:dyDescent="0.25">
      <c r="G6212" s="3">
        <v>41709</v>
      </c>
      <c r="H6212" t="s">
        <v>81</v>
      </c>
      <c r="I6212" t="s">
        <v>24</v>
      </c>
      <c r="J6212">
        <v>0</v>
      </c>
      <c r="K6212">
        <v>2</v>
      </c>
      <c r="L6212" s="13">
        <f>VLOOKUP(I6212,FormProductsTable[],2,0)*(1-FormTransactionsTable[[#This Row],[Discount]])</f>
        <v>34</v>
      </c>
      <c r="M6212" s="14" t="str">
        <f>VLOOKUP(H6212,FormSalesRepTable[],2,0)</f>
        <v>West</v>
      </c>
      <c r="N6212" s="13">
        <f t="shared" si="99"/>
        <v>68</v>
      </c>
    </row>
    <row r="6213" spans="7:14" x14ac:dyDescent="0.25">
      <c r="G6213" s="3">
        <v>41990</v>
      </c>
      <c r="H6213" t="s">
        <v>31</v>
      </c>
      <c r="I6213" t="s">
        <v>11</v>
      </c>
      <c r="J6213">
        <v>0</v>
      </c>
      <c r="K6213">
        <v>3</v>
      </c>
      <c r="L6213" s="13">
        <f>VLOOKUP(I6213,FormProductsTable[],2,0)*(1-FormTransactionsTable[[#This Row],[Discount]])</f>
        <v>79.95</v>
      </c>
      <c r="M6213" s="14" t="str">
        <f>VLOOKUP(H6213,FormSalesRepTable[],2,0)</f>
        <v>West</v>
      </c>
      <c r="N6213" s="13">
        <f t="shared" si="99"/>
        <v>239.85</v>
      </c>
    </row>
    <row r="6214" spans="7:14" x14ac:dyDescent="0.25">
      <c r="G6214" s="3">
        <v>41951</v>
      </c>
      <c r="H6214" t="s">
        <v>94</v>
      </c>
      <c r="I6214" t="s">
        <v>12</v>
      </c>
      <c r="J6214">
        <v>0</v>
      </c>
      <c r="K6214">
        <v>2</v>
      </c>
      <c r="L6214" s="13">
        <f>VLOOKUP(I6214,FormProductsTable[],2,0)*(1-FormTransactionsTable[[#This Row],[Discount]])</f>
        <v>22.95</v>
      </c>
      <c r="M6214" s="14" t="str">
        <f>VLOOKUP(H6214,FormSalesRepTable[],2,0)</f>
        <v>South</v>
      </c>
      <c r="N6214" s="13">
        <f t="shared" si="99"/>
        <v>45.9</v>
      </c>
    </row>
    <row r="6215" spans="7:14" x14ac:dyDescent="0.25">
      <c r="G6215" s="3">
        <v>41626</v>
      </c>
      <c r="H6215" t="s">
        <v>42</v>
      </c>
      <c r="I6215" t="s">
        <v>27</v>
      </c>
      <c r="J6215">
        <v>0</v>
      </c>
      <c r="K6215">
        <v>3</v>
      </c>
      <c r="L6215" s="13">
        <f>VLOOKUP(I6215,FormProductsTable[],2,0)*(1-FormTransactionsTable[[#This Row],[Discount]])</f>
        <v>27.5</v>
      </c>
      <c r="M6215" s="14" t="str">
        <f>VLOOKUP(H6215,FormSalesRepTable[],2,0)</f>
        <v>MidWest</v>
      </c>
      <c r="N6215" s="13">
        <f t="shared" si="99"/>
        <v>82.5</v>
      </c>
    </row>
    <row r="6216" spans="7:14" x14ac:dyDescent="0.25">
      <c r="G6216" s="3">
        <v>41979</v>
      </c>
      <c r="H6216" t="s">
        <v>83</v>
      </c>
      <c r="I6216" t="s">
        <v>41</v>
      </c>
      <c r="J6216">
        <v>0</v>
      </c>
      <c r="K6216">
        <v>1</v>
      </c>
      <c r="L6216" s="13">
        <f>VLOOKUP(I6216,FormProductsTable[],2,0)*(1-FormTransactionsTable[[#This Row],[Discount]])</f>
        <v>19</v>
      </c>
      <c r="M6216" s="14" t="str">
        <f>VLOOKUP(H6216,FormSalesRepTable[],2,0)</f>
        <v>East</v>
      </c>
      <c r="N6216" s="13">
        <f t="shared" si="99"/>
        <v>19</v>
      </c>
    </row>
    <row r="6217" spans="7:14" x14ac:dyDescent="0.25">
      <c r="G6217" s="3">
        <v>41597</v>
      </c>
      <c r="H6217" t="s">
        <v>42</v>
      </c>
      <c r="I6217" t="s">
        <v>7</v>
      </c>
      <c r="J6217">
        <v>0.02</v>
      </c>
      <c r="K6217">
        <v>3</v>
      </c>
      <c r="L6217" s="13">
        <f>VLOOKUP(I6217,FormProductsTable[],2,0)*(1-FormTransactionsTable[[#This Row],[Discount]])</f>
        <v>20.58</v>
      </c>
      <c r="M6217" s="14" t="str">
        <f>VLOOKUP(H6217,FormSalesRepTable[],2,0)</f>
        <v>MidWest</v>
      </c>
      <c r="N6217" s="13">
        <f t="shared" si="99"/>
        <v>61.74</v>
      </c>
    </row>
    <row r="6218" spans="7:14" x14ac:dyDescent="0.25">
      <c r="G6218" s="3">
        <v>41612</v>
      </c>
      <c r="H6218" t="s">
        <v>20</v>
      </c>
      <c r="I6218" t="s">
        <v>21</v>
      </c>
      <c r="J6218">
        <v>0</v>
      </c>
      <c r="K6218">
        <v>1</v>
      </c>
      <c r="L6218" s="13">
        <f>VLOOKUP(I6218,FormProductsTable[],2,0)*(1-FormTransactionsTable[[#This Row],[Discount]])</f>
        <v>25</v>
      </c>
      <c r="M6218" s="14" t="str">
        <f>VLOOKUP(H6218,FormSalesRepTable[],2,0)</f>
        <v>West</v>
      </c>
      <c r="N6218" s="13">
        <f t="shared" si="99"/>
        <v>25</v>
      </c>
    </row>
    <row r="6219" spans="7:14" x14ac:dyDescent="0.25">
      <c r="G6219" s="3">
        <v>41837</v>
      </c>
      <c r="H6219" t="s">
        <v>13</v>
      </c>
      <c r="I6219" t="s">
        <v>16</v>
      </c>
      <c r="J6219">
        <v>0</v>
      </c>
      <c r="K6219">
        <v>11</v>
      </c>
      <c r="L6219" s="13">
        <f>VLOOKUP(I6219,FormProductsTable[],2,0)*(1-FormTransactionsTable[[#This Row],[Discount]])</f>
        <v>19.95</v>
      </c>
      <c r="M6219" s="14" t="str">
        <f>VLOOKUP(H6219,FormSalesRepTable[],2,0)</f>
        <v>West</v>
      </c>
      <c r="N6219" s="13">
        <f t="shared" si="99"/>
        <v>219.45</v>
      </c>
    </row>
    <row r="6220" spans="7:14" x14ac:dyDescent="0.25">
      <c r="G6220" s="3">
        <v>41950</v>
      </c>
      <c r="H6220" t="s">
        <v>40</v>
      </c>
      <c r="I6220" t="s">
        <v>30</v>
      </c>
      <c r="J6220">
        <v>0</v>
      </c>
      <c r="K6220">
        <v>17</v>
      </c>
      <c r="L6220" s="13">
        <f>VLOOKUP(I6220,FormProductsTable[],2,0)*(1-FormTransactionsTable[[#This Row],[Discount]])</f>
        <v>30</v>
      </c>
      <c r="M6220" s="14" t="str">
        <f>VLOOKUP(H6220,FormSalesRepTable[],2,0)</f>
        <v>South</v>
      </c>
      <c r="N6220" s="13">
        <f t="shared" si="99"/>
        <v>510</v>
      </c>
    </row>
    <row r="6221" spans="7:14" x14ac:dyDescent="0.25">
      <c r="G6221" s="3">
        <v>41660</v>
      </c>
      <c r="H6221" t="s">
        <v>40</v>
      </c>
      <c r="I6221" t="s">
        <v>7</v>
      </c>
      <c r="J6221">
        <v>0.01</v>
      </c>
      <c r="K6221">
        <v>3</v>
      </c>
      <c r="L6221" s="13">
        <f>VLOOKUP(I6221,FormProductsTable[],2,0)*(1-FormTransactionsTable[[#This Row],[Discount]])</f>
        <v>20.79</v>
      </c>
      <c r="M6221" s="14" t="str">
        <f>VLOOKUP(H6221,FormSalesRepTable[],2,0)</f>
        <v>South</v>
      </c>
      <c r="N6221" s="13">
        <f t="shared" si="99"/>
        <v>62.37</v>
      </c>
    </row>
    <row r="6222" spans="7:14" x14ac:dyDescent="0.25">
      <c r="G6222" s="3">
        <v>41386</v>
      </c>
      <c r="H6222" t="s">
        <v>20</v>
      </c>
      <c r="I6222" t="s">
        <v>27</v>
      </c>
      <c r="J6222">
        <v>0</v>
      </c>
      <c r="K6222">
        <v>2</v>
      </c>
      <c r="L6222" s="13">
        <f>VLOOKUP(I6222,FormProductsTable[],2,0)*(1-FormTransactionsTable[[#This Row],[Discount]])</f>
        <v>27.5</v>
      </c>
      <c r="M6222" s="14" t="str">
        <f>VLOOKUP(H6222,FormSalesRepTable[],2,0)</f>
        <v>West</v>
      </c>
      <c r="N6222" s="13">
        <f t="shared" si="99"/>
        <v>55</v>
      </c>
    </row>
    <row r="6223" spans="7:14" x14ac:dyDescent="0.25">
      <c r="G6223" s="3">
        <v>41604</v>
      </c>
      <c r="H6223" t="s">
        <v>29</v>
      </c>
      <c r="I6223" t="s">
        <v>21</v>
      </c>
      <c r="J6223">
        <v>0</v>
      </c>
      <c r="K6223">
        <v>2</v>
      </c>
      <c r="L6223" s="13">
        <f>VLOOKUP(I6223,FormProductsTable[],2,0)*(1-FormTransactionsTable[[#This Row],[Discount]])</f>
        <v>25</v>
      </c>
      <c r="M6223" s="14" t="str">
        <f>VLOOKUP(H6223,FormSalesRepTable[],2,0)</f>
        <v>East</v>
      </c>
      <c r="N6223" s="13">
        <f t="shared" si="99"/>
        <v>50</v>
      </c>
    </row>
    <row r="6224" spans="7:14" x14ac:dyDescent="0.25">
      <c r="G6224" s="3">
        <v>41998</v>
      </c>
      <c r="H6224" t="s">
        <v>13</v>
      </c>
      <c r="I6224" t="s">
        <v>16</v>
      </c>
      <c r="J6224">
        <v>0</v>
      </c>
      <c r="K6224">
        <v>3</v>
      </c>
      <c r="L6224" s="13">
        <f>VLOOKUP(I6224,FormProductsTable[],2,0)*(1-FormTransactionsTable[[#This Row],[Discount]])</f>
        <v>19.95</v>
      </c>
      <c r="M6224" s="14" t="str">
        <f>VLOOKUP(H6224,FormSalesRepTable[],2,0)</f>
        <v>West</v>
      </c>
      <c r="N6224" s="13">
        <f t="shared" si="99"/>
        <v>59.85</v>
      </c>
    </row>
    <row r="6225" spans="7:14" x14ac:dyDescent="0.25">
      <c r="G6225" s="3">
        <v>41594</v>
      </c>
      <c r="H6225" t="s">
        <v>92</v>
      </c>
      <c r="I6225" t="s">
        <v>36</v>
      </c>
      <c r="J6225">
        <v>0</v>
      </c>
      <c r="K6225">
        <v>2</v>
      </c>
      <c r="L6225" s="13">
        <f>VLOOKUP(I6225,FormProductsTable[],2,0)*(1-FormTransactionsTable[[#This Row],[Discount]])</f>
        <v>25</v>
      </c>
      <c r="M6225" s="14" t="str">
        <f>VLOOKUP(H6225,FormSalesRepTable[],2,0)</f>
        <v>MidWest</v>
      </c>
      <c r="N6225" s="13">
        <f t="shared" si="99"/>
        <v>50</v>
      </c>
    </row>
    <row r="6226" spans="7:14" x14ac:dyDescent="0.25">
      <c r="G6226" s="3">
        <v>42002</v>
      </c>
      <c r="H6226" t="s">
        <v>81</v>
      </c>
      <c r="I6226" t="s">
        <v>24</v>
      </c>
      <c r="J6226">
        <v>0</v>
      </c>
      <c r="K6226">
        <v>3</v>
      </c>
      <c r="L6226" s="13">
        <f>VLOOKUP(I6226,FormProductsTable[],2,0)*(1-FormTransactionsTable[[#This Row],[Discount]])</f>
        <v>34</v>
      </c>
      <c r="M6226" s="14" t="str">
        <f>VLOOKUP(H6226,FormSalesRepTable[],2,0)</f>
        <v>West</v>
      </c>
      <c r="N6226" s="13">
        <f t="shared" si="99"/>
        <v>102</v>
      </c>
    </row>
    <row r="6227" spans="7:14" x14ac:dyDescent="0.25">
      <c r="G6227" s="3">
        <v>41952</v>
      </c>
      <c r="H6227" t="s">
        <v>73</v>
      </c>
      <c r="I6227" t="s">
        <v>41</v>
      </c>
      <c r="J6227">
        <v>0.01</v>
      </c>
      <c r="K6227">
        <v>3</v>
      </c>
      <c r="L6227" s="13">
        <f>VLOOKUP(I6227,FormProductsTable[],2,0)*(1-FormTransactionsTable[[#This Row],[Discount]])</f>
        <v>18.809999999999999</v>
      </c>
      <c r="M6227" s="14" t="str">
        <f>VLOOKUP(H6227,FormSalesRepTable[],2,0)</f>
        <v>MidWest</v>
      </c>
      <c r="N6227" s="13">
        <f t="shared" si="99"/>
        <v>56.43</v>
      </c>
    </row>
    <row r="6228" spans="7:14" x14ac:dyDescent="0.25">
      <c r="G6228" s="3">
        <v>41595</v>
      </c>
      <c r="H6228" t="s">
        <v>20</v>
      </c>
      <c r="I6228" t="s">
        <v>33</v>
      </c>
      <c r="J6228">
        <v>0</v>
      </c>
      <c r="K6228">
        <v>1</v>
      </c>
      <c r="L6228" s="13">
        <f>VLOOKUP(I6228,FormProductsTable[],2,0)*(1-FormTransactionsTable[[#This Row],[Discount]])</f>
        <v>23.5</v>
      </c>
      <c r="M6228" s="14" t="str">
        <f>VLOOKUP(H6228,FormSalesRepTable[],2,0)</f>
        <v>West</v>
      </c>
      <c r="N6228" s="13">
        <f t="shared" si="99"/>
        <v>23.5</v>
      </c>
    </row>
    <row r="6229" spans="7:14" x14ac:dyDescent="0.25">
      <c r="G6229" s="3">
        <v>41596</v>
      </c>
      <c r="H6229" t="s">
        <v>49</v>
      </c>
      <c r="I6229" t="s">
        <v>27</v>
      </c>
      <c r="J6229">
        <v>0.02</v>
      </c>
      <c r="K6229">
        <v>2</v>
      </c>
      <c r="L6229" s="13">
        <f>VLOOKUP(I6229,FormProductsTable[],2,0)*(1-FormTransactionsTable[[#This Row],[Discount]])</f>
        <v>26.95</v>
      </c>
      <c r="M6229" s="14" t="str">
        <f>VLOOKUP(H6229,FormSalesRepTable[],2,0)</f>
        <v>MidWest</v>
      </c>
      <c r="N6229" s="13">
        <f t="shared" si="99"/>
        <v>53.9</v>
      </c>
    </row>
    <row r="6230" spans="7:14" x14ac:dyDescent="0.25">
      <c r="G6230" s="3">
        <v>41620</v>
      </c>
      <c r="H6230" t="s">
        <v>35</v>
      </c>
      <c r="I6230" t="s">
        <v>7</v>
      </c>
      <c r="J6230">
        <v>0</v>
      </c>
      <c r="K6230">
        <v>1</v>
      </c>
      <c r="L6230" s="13">
        <f>VLOOKUP(I6230,FormProductsTable[],2,0)*(1-FormTransactionsTable[[#This Row],[Discount]])</f>
        <v>21</v>
      </c>
      <c r="M6230" s="14" t="str">
        <f>VLOOKUP(H6230,FormSalesRepTable[],2,0)</f>
        <v>West</v>
      </c>
      <c r="N6230" s="13">
        <f t="shared" si="99"/>
        <v>21</v>
      </c>
    </row>
    <row r="6231" spans="7:14" x14ac:dyDescent="0.25">
      <c r="G6231" s="3">
        <v>41973</v>
      </c>
      <c r="H6231" t="s">
        <v>87</v>
      </c>
      <c r="I6231" t="s">
        <v>17</v>
      </c>
      <c r="J6231">
        <v>0.02</v>
      </c>
      <c r="K6231">
        <v>3</v>
      </c>
      <c r="L6231" s="13">
        <f>VLOOKUP(I6231,FormProductsTable[],2,0)*(1-FormTransactionsTable[[#This Row],[Discount]])</f>
        <v>22.491</v>
      </c>
      <c r="M6231" s="14" t="str">
        <f>VLOOKUP(H6231,FormSalesRepTable[],2,0)</f>
        <v>MidWest</v>
      </c>
      <c r="N6231" s="13">
        <f t="shared" si="99"/>
        <v>67.47</v>
      </c>
    </row>
    <row r="6232" spans="7:14" x14ac:dyDescent="0.25">
      <c r="G6232" s="3">
        <v>41811</v>
      </c>
      <c r="H6232" t="s">
        <v>71</v>
      </c>
      <c r="I6232" t="s">
        <v>17</v>
      </c>
      <c r="J6232">
        <v>0</v>
      </c>
      <c r="K6232">
        <v>2</v>
      </c>
      <c r="L6232" s="13">
        <f>VLOOKUP(I6232,FormProductsTable[],2,0)*(1-FormTransactionsTable[[#This Row],[Discount]])</f>
        <v>22.95</v>
      </c>
      <c r="M6232" s="14" t="str">
        <f>VLOOKUP(H6232,FormSalesRepTable[],2,0)</f>
        <v>East</v>
      </c>
      <c r="N6232" s="13">
        <f t="shared" si="99"/>
        <v>45.9</v>
      </c>
    </row>
    <row r="6233" spans="7:14" x14ac:dyDescent="0.25">
      <c r="G6233" s="3">
        <v>41987</v>
      </c>
      <c r="H6233" t="s">
        <v>78</v>
      </c>
      <c r="I6233" t="s">
        <v>11</v>
      </c>
      <c r="J6233">
        <v>0</v>
      </c>
      <c r="K6233">
        <v>2</v>
      </c>
      <c r="L6233" s="13">
        <f>VLOOKUP(I6233,FormProductsTable[],2,0)*(1-FormTransactionsTable[[#This Row],[Discount]])</f>
        <v>79.95</v>
      </c>
      <c r="M6233" s="14" t="str">
        <f>VLOOKUP(H6233,FormSalesRepTable[],2,0)</f>
        <v>South</v>
      </c>
      <c r="N6233" s="13">
        <f t="shared" si="99"/>
        <v>159.9</v>
      </c>
    </row>
    <row r="6234" spans="7:14" x14ac:dyDescent="0.25">
      <c r="G6234" s="3">
        <v>41578</v>
      </c>
      <c r="H6234" t="s">
        <v>86</v>
      </c>
      <c r="I6234" t="s">
        <v>30</v>
      </c>
      <c r="J6234">
        <v>0</v>
      </c>
      <c r="K6234">
        <v>3</v>
      </c>
      <c r="L6234" s="13">
        <f>VLOOKUP(I6234,FormProductsTable[],2,0)*(1-FormTransactionsTable[[#This Row],[Discount]])</f>
        <v>30</v>
      </c>
      <c r="M6234" s="14" t="str">
        <f>VLOOKUP(H6234,FormSalesRepTable[],2,0)</f>
        <v>South</v>
      </c>
      <c r="N6234" s="13">
        <f t="shared" si="99"/>
        <v>90</v>
      </c>
    </row>
    <row r="6235" spans="7:14" x14ac:dyDescent="0.25">
      <c r="G6235" s="3">
        <v>41961</v>
      </c>
      <c r="H6235" t="s">
        <v>76</v>
      </c>
      <c r="I6235" t="s">
        <v>24</v>
      </c>
      <c r="J6235">
        <v>1.4999999999999999E-2</v>
      </c>
      <c r="K6235">
        <v>3</v>
      </c>
      <c r="L6235" s="13">
        <f>VLOOKUP(I6235,FormProductsTable[],2,0)*(1-FormTransactionsTable[[#This Row],[Discount]])</f>
        <v>33.49</v>
      </c>
      <c r="M6235" s="14" t="str">
        <f>VLOOKUP(H6235,FormSalesRepTable[],2,0)</f>
        <v>MidWest</v>
      </c>
      <c r="N6235" s="13">
        <f t="shared" si="99"/>
        <v>100.47</v>
      </c>
    </row>
    <row r="6236" spans="7:14" x14ac:dyDescent="0.25">
      <c r="G6236" s="3">
        <v>41795</v>
      </c>
      <c r="H6236" t="s">
        <v>65</v>
      </c>
      <c r="I6236" t="s">
        <v>36</v>
      </c>
      <c r="J6236">
        <v>0</v>
      </c>
      <c r="K6236">
        <v>2</v>
      </c>
      <c r="L6236" s="13">
        <f>VLOOKUP(I6236,FormProductsTable[],2,0)*(1-FormTransactionsTable[[#This Row],[Discount]])</f>
        <v>25</v>
      </c>
      <c r="M6236" s="14" t="str">
        <f>VLOOKUP(H6236,FormSalesRepTable[],2,0)</f>
        <v>MidWest</v>
      </c>
      <c r="N6236" s="13">
        <f t="shared" si="99"/>
        <v>50</v>
      </c>
    </row>
    <row r="6237" spans="7:14" x14ac:dyDescent="0.25">
      <c r="G6237" s="3">
        <v>41377</v>
      </c>
      <c r="H6237" t="s">
        <v>48</v>
      </c>
      <c r="I6237" t="s">
        <v>21</v>
      </c>
      <c r="J6237">
        <v>2.5000000000000001E-2</v>
      </c>
      <c r="K6237">
        <v>16</v>
      </c>
      <c r="L6237" s="13">
        <f>VLOOKUP(I6237,FormProductsTable[],2,0)*(1-FormTransactionsTable[[#This Row],[Discount]])</f>
        <v>24.375</v>
      </c>
      <c r="M6237" s="14" t="str">
        <f>VLOOKUP(H6237,FormSalesRepTable[],2,0)</f>
        <v>West</v>
      </c>
      <c r="N6237" s="13">
        <f t="shared" si="99"/>
        <v>390</v>
      </c>
    </row>
    <row r="6238" spans="7:14" x14ac:dyDescent="0.25">
      <c r="G6238" s="3">
        <v>41596</v>
      </c>
      <c r="H6238" t="s">
        <v>59</v>
      </c>
      <c r="I6238" t="s">
        <v>17</v>
      </c>
      <c r="J6238">
        <v>0</v>
      </c>
      <c r="K6238">
        <v>19</v>
      </c>
      <c r="L6238" s="13">
        <f>VLOOKUP(I6238,FormProductsTable[],2,0)*(1-FormTransactionsTable[[#This Row],[Discount]])</f>
        <v>22.95</v>
      </c>
      <c r="M6238" s="14" t="str">
        <f>VLOOKUP(H6238,FormSalesRepTable[],2,0)</f>
        <v>South</v>
      </c>
      <c r="N6238" s="13">
        <f t="shared" si="99"/>
        <v>436.05</v>
      </c>
    </row>
    <row r="6239" spans="7:14" x14ac:dyDescent="0.25">
      <c r="G6239" s="3">
        <v>41787</v>
      </c>
      <c r="H6239" t="s">
        <v>40</v>
      </c>
      <c r="I6239" t="s">
        <v>7</v>
      </c>
      <c r="J6239">
        <v>0.03</v>
      </c>
      <c r="K6239">
        <v>2</v>
      </c>
      <c r="L6239" s="13">
        <f>VLOOKUP(I6239,FormProductsTable[],2,0)*(1-FormTransactionsTable[[#This Row],[Discount]])</f>
        <v>20.37</v>
      </c>
      <c r="M6239" s="14" t="str">
        <f>VLOOKUP(H6239,FormSalesRepTable[],2,0)</f>
        <v>South</v>
      </c>
      <c r="N6239" s="13">
        <f t="shared" si="99"/>
        <v>40.74</v>
      </c>
    </row>
    <row r="6240" spans="7:14" x14ac:dyDescent="0.25">
      <c r="G6240" s="3">
        <v>41994</v>
      </c>
      <c r="H6240" t="s">
        <v>51</v>
      </c>
      <c r="I6240" t="s">
        <v>16</v>
      </c>
      <c r="J6240">
        <v>0</v>
      </c>
      <c r="K6240">
        <v>3</v>
      </c>
      <c r="L6240" s="13">
        <f>VLOOKUP(I6240,FormProductsTable[],2,0)*(1-FormTransactionsTable[[#This Row],[Discount]])</f>
        <v>19.95</v>
      </c>
      <c r="M6240" s="14" t="str">
        <f>VLOOKUP(H6240,FormSalesRepTable[],2,0)</f>
        <v>South</v>
      </c>
      <c r="N6240" s="13">
        <f t="shared" si="99"/>
        <v>59.85</v>
      </c>
    </row>
    <row r="6241" spans="7:14" x14ac:dyDescent="0.25">
      <c r="G6241" s="3">
        <v>41356</v>
      </c>
      <c r="H6241" t="s">
        <v>22</v>
      </c>
      <c r="I6241" t="s">
        <v>16</v>
      </c>
      <c r="J6241">
        <v>0</v>
      </c>
      <c r="K6241">
        <v>4</v>
      </c>
      <c r="L6241" s="13">
        <f>VLOOKUP(I6241,FormProductsTable[],2,0)*(1-FormTransactionsTable[[#This Row],[Discount]])</f>
        <v>19.95</v>
      </c>
      <c r="M6241" s="14" t="str">
        <f>VLOOKUP(H6241,FormSalesRepTable[],2,0)</f>
        <v>East</v>
      </c>
      <c r="N6241" s="13">
        <f t="shared" si="99"/>
        <v>79.8</v>
      </c>
    </row>
    <row r="6242" spans="7:14" x14ac:dyDescent="0.25">
      <c r="G6242" s="3">
        <v>41984</v>
      </c>
      <c r="H6242" t="s">
        <v>31</v>
      </c>
      <c r="I6242" t="s">
        <v>27</v>
      </c>
      <c r="J6242">
        <v>0.02</v>
      </c>
      <c r="K6242">
        <v>3</v>
      </c>
      <c r="L6242" s="13">
        <f>VLOOKUP(I6242,FormProductsTable[],2,0)*(1-FormTransactionsTable[[#This Row],[Discount]])</f>
        <v>26.95</v>
      </c>
      <c r="M6242" s="14" t="str">
        <f>VLOOKUP(H6242,FormSalesRepTable[],2,0)</f>
        <v>West</v>
      </c>
      <c r="N6242" s="13">
        <f t="shared" si="99"/>
        <v>80.849999999999994</v>
      </c>
    </row>
    <row r="6243" spans="7:14" x14ac:dyDescent="0.25">
      <c r="G6243" s="3">
        <v>41637</v>
      </c>
      <c r="H6243" t="s">
        <v>89</v>
      </c>
      <c r="I6243" t="s">
        <v>36</v>
      </c>
      <c r="J6243">
        <v>0.01</v>
      </c>
      <c r="K6243">
        <v>6</v>
      </c>
      <c r="L6243" s="13">
        <f>VLOOKUP(I6243,FormProductsTable[],2,0)*(1-FormTransactionsTable[[#This Row],[Discount]])</f>
        <v>24.75</v>
      </c>
      <c r="M6243" s="14" t="str">
        <f>VLOOKUP(H6243,FormSalesRepTable[],2,0)</f>
        <v>West</v>
      </c>
      <c r="N6243" s="13">
        <f t="shared" si="99"/>
        <v>148.5</v>
      </c>
    </row>
    <row r="6244" spans="7:14" x14ac:dyDescent="0.25">
      <c r="G6244" s="3">
        <v>41618</v>
      </c>
      <c r="H6244" t="s">
        <v>91</v>
      </c>
      <c r="I6244" t="s">
        <v>7</v>
      </c>
      <c r="J6244">
        <v>0.02</v>
      </c>
      <c r="K6244">
        <v>2</v>
      </c>
      <c r="L6244" s="13">
        <f>VLOOKUP(I6244,FormProductsTable[],2,0)*(1-FormTransactionsTable[[#This Row],[Discount]])</f>
        <v>20.58</v>
      </c>
      <c r="M6244" s="14" t="str">
        <f>VLOOKUP(H6244,FormSalesRepTable[],2,0)</f>
        <v>West</v>
      </c>
      <c r="N6244" s="13">
        <f t="shared" si="99"/>
        <v>41.16</v>
      </c>
    </row>
    <row r="6245" spans="7:14" x14ac:dyDescent="0.25">
      <c r="G6245" s="3">
        <v>41958</v>
      </c>
      <c r="H6245" t="s">
        <v>43</v>
      </c>
      <c r="I6245" t="s">
        <v>17</v>
      </c>
      <c r="J6245">
        <v>2.5000000000000001E-2</v>
      </c>
      <c r="K6245">
        <v>16</v>
      </c>
      <c r="L6245" s="13">
        <f>VLOOKUP(I6245,FormProductsTable[],2,0)*(1-FormTransactionsTable[[#This Row],[Discount]])</f>
        <v>22.376249999999999</v>
      </c>
      <c r="M6245" s="14" t="str">
        <f>VLOOKUP(H6245,FormSalesRepTable[],2,0)</f>
        <v>MidWest</v>
      </c>
      <c r="N6245" s="13">
        <f t="shared" si="99"/>
        <v>358.02</v>
      </c>
    </row>
    <row r="6246" spans="7:14" x14ac:dyDescent="0.25">
      <c r="G6246" s="3">
        <v>41627</v>
      </c>
      <c r="H6246" t="s">
        <v>75</v>
      </c>
      <c r="I6246" t="s">
        <v>24</v>
      </c>
      <c r="J6246">
        <v>0.02</v>
      </c>
      <c r="K6246">
        <v>2</v>
      </c>
      <c r="L6246" s="13">
        <f>VLOOKUP(I6246,FormProductsTable[],2,0)*(1-FormTransactionsTable[[#This Row],[Discount]])</f>
        <v>33.32</v>
      </c>
      <c r="M6246" s="14" t="str">
        <f>VLOOKUP(H6246,FormSalesRepTable[],2,0)</f>
        <v>MidWest</v>
      </c>
      <c r="N6246" s="13">
        <f t="shared" si="99"/>
        <v>66.64</v>
      </c>
    </row>
    <row r="6247" spans="7:14" x14ac:dyDescent="0.25">
      <c r="G6247" s="3">
        <v>41655</v>
      </c>
      <c r="H6247" t="s">
        <v>80</v>
      </c>
      <c r="I6247" t="s">
        <v>17</v>
      </c>
      <c r="J6247">
        <v>0</v>
      </c>
      <c r="K6247">
        <v>3</v>
      </c>
      <c r="L6247" s="13">
        <f>VLOOKUP(I6247,FormProductsTable[],2,0)*(1-FormTransactionsTable[[#This Row],[Discount]])</f>
        <v>22.95</v>
      </c>
      <c r="M6247" s="14" t="str">
        <f>VLOOKUP(H6247,FormSalesRepTable[],2,0)</f>
        <v>East</v>
      </c>
      <c r="N6247" s="13">
        <f t="shared" si="99"/>
        <v>68.849999999999994</v>
      </c>
    </row>
    <row r="6248" spans="7:14" x14ac:dyDescent="0.25">
      <c r="G6248" s="3">
        <v>41337</v>
      </c>
      <c r="H6248" t="s">
        <v>10</v>
      </c>
      <c r="I6248" t="s">
        <v>16</v>
      </c>
      <c r="J6248">
        <v>0</v>
      </c>
      <c r="K6248">
        <v>1</v>
      </c>
      <c r="L6248" s="13">
        <f>VLOOKUP(I6248,FormProductsTable[],2,0)*(1-FormTransactionsTable[[#This Row],[Discount]])</f>
        <v>19.95</v>
      </c>
      <c r="M6248" s="14" t="str">
        <f>VLOOKUP(H6248,FormSalesRepTable[],2,0)</f>
        <v>West</v>
      </c>
      <c r="N6248" s="13">
        <f t="shared" si="99"/>
        <v>19.95</v>
      </c>
    </row>
    <row r="6249" spans="7:14" x14ac:dyDescent="0.25">
      <c r="G6249" s="3">
        <v>41982</v>
      </c>
      <c r="H6249" t="s">
        <v>40</v>
      </c>
      <c r="I6249" t="s">
        <v>24</v>
      </c>
      <c r="J6249">
        <v>0</v>
      </c>
      <c r="K6249">
        <v>3</v>
      </c>
      <c r="L6249" s="13">
        <f>VLOOKUP(I6249,FormProductsTable[],2,0)*(1-FormTransactionsTable[[#This Row],[Discount]])</f>
        <v>34</v>
      </c>
      <c r="M6249" s="14" t="str">
        <f>VLOOKUP(H6249,FormSalesRepTable[],2,0)</f>
        <v>South</v>
      </c>
      <c r="N6249" s="13">
        <f t="shared" si="99"/>
        <v>102</v>
      </c>
    </row>
    <row r="6250" spans="7:14" x14ac:dyDescent="0.25">
      <c r="G6250" s="3">
        <v>41971</v>
      </c>
      <c r="H6250" t="s">
        <v>71</v>
      </c>
      <c r="I6250" t="s">
        <v>21</v>
      </c>
      <c r="J6250">
        <v>0</v>
      </c>
      <c r="K6250">
        <v>3</v>
      </c>
      <c r="L6250" s="13">
        <f>VLOOKUP(I6250,FormProductsTable[],2,0)*(1-FormTransactionsTable[[#This Row],[Discount]])</f>
        <v>25</v>
      </c>
      <c r="M6250" s="14" t="str">
        <f>VLOOKUP(H6250,FormSalesRepTable[],2,0)</f>
        <v>East</v>
      </c>
      <c r="N6250" s="13">
        <f t="shared" si="99"/>
        <v>75</v>
      </c>
    </row>
    <row r="6251" spans="7:14" x14ac:dyDescent="0.25">
      <c r="G6251" s="3">
        <v>41332</v>
      </c>
      <c r="H6251" t="s">
        <v>91</v>
      </c>
      <c r="I6251" t="s">
        <v>41</v>
      </c>
      <c r="J6251">
        <v>0</v>
      </c>
      <c r="K6251">
        <v>3</v>
      </c>
      <c r="L6251" s="13">
        <f>VLOOKUP(I6251,FormProductsTable[],2,0)*(1-FormTransactionsTable[[#This Row],[Discount]])</f>
        <v>19</v>
      </c>
      <c r="M6251" s="14" t="str">
        <f>VLOOKUP(H6251,FormSalesRepTable[],2,0)</f>
        <v>West</v>
      </c>
      <c r="N6251" s="13">
        <f t="shared" si="99"/>
        <v>57</v>
      </c>
    </row>
    <row r="6252" spans="7:14" x14ac:dyDescent="0.25">
      <c r="G6252" s="3">
        <v>41610</v>
      </c>
      <c r="H6252" t="s">
        <v>8</v>
      </c>
      <c r="I6252" t="s">
        <v>17</v>
      </c>
      <c r="J6252">
        <v>0</v>
      </c>
      <c r="K6252">
        <v>2</v>
      </c>
      <c r="L6252" s="13">
        <f>VLOOKUP(I6252,FormProductsTable[],2,0)*(1-FormTransactionsTable[[#This Row],[Discount]])</f>
        <v>22.95</v>
      </c>
      <c r="M6252" s="14" t="str">
        <f>VLOOKUP(H6252,FormSalesRepTable[],2,0)</f>
        <v>MidWest</v>
      </c>
      <c r="N6252" s="13">
        <f t="shared" si="99"/>
        <v>45.9</v>
      </c>
    </row>
    <row r="6253" spans="7:14" x14ac:dyDescent="0.25">
      <c r="G6253" s="3">
        <v>41708</v>
      </c>
      <c r="H6253" t="s">
        <v>42</v>
      </c>
      <c r="I6253" t="s">
        <v>7</v>
      </c>
      <c r="J6253">
        <v>0</v>
      </c>
      <c r="K6253">
        <v>4</v>
      </c>
      <c r="L6253" s="13">
        <f>VLOOKUP(I6253,FormProductsTable[],2,0)*(1-FormTransactionsTable[[#This Row],[Discount]])</f>
        <v>21</v>
      </c>
      <c r="M6253" s="14" t="str">
        <f>VLOOKUP(H6253,FormSalesRepTable[],2,0)</f>
        <v>MidWest</v>
      </c>
      <c r="N6253" s="13">
        <f t="shared" si="99"/>
        <v>84</v>
      </c>
    </row>
    <row r="6254" spans="7:14" x14ac:dyDescent="0.25">
      <c r="G6254" s="3">
        <v>41941</v>
      </c>
      <c r="H6254" t="s">
        <v>65</v>
      </c>
      <c r="I6254" t="s">
        <v>17</v>
      </c>
      <c r="J6254">
        <v>2.5000000000000001E-2</v>
      </c>
      <c r="K6254">
        <v>3</v>
      </c>
      <c r="L6254" s="13">
        <f>VLOOKUP(I6254,FormProductsTable[],2,0)*(1-FormTransactionsTable[[#This Row],[Discount]])</f>
        <v>22.376249999999999</v>
      </c>
      <c r="M6254" s="14" t="str">
        <f>VLOOKUP(H6254,FormSalesRepTable[],2,0)</f>
        <v>MidWest</v>
      </c>
      <c r="N6254" s="13">
        <f t="shared" si="99"/>
        <v>67.13</v>
      </c>
    </row>
    <row r="6255" spans="7:14" x14ac:dyDescent="0.25">
      <c r="G6255" s="3">
        <v>41629</v>
      </c>
      <c r="H6255" t="s">
        <v>81</v>
      </c>
      <c r="I6255" t="s">
        <v>17</v>
      </c>
      <c r="J6255">
        <v>1.4999999999999999E-2</v>
      </c>
      <c r="K6255">
        <v>2</v>
      </c>
      <c r="L6255" s="13">
        <f>VLOOKUP(I6255,FormProductsTable[],2,0)*(1-FormTransactionsTable[[#This Row],[Discount]])</f>
        <v>22.60575</v>
      </c>
      <c r="M6255" s="14" t="str">
        <f>VLOOKUP(H6255,FormSalesRepTable[],2,0)</f>
        <v>West</v>
      </c>
      <c r="N6255" s="13">
        <f t="shared" si="99"/>
        <v>45.21</v>
      </c>
    </row>
    <row r="6256" spans="7:14" x14ac:dyDescent="0.25">
      <c r="G6256" s="3">
        <v>41594</v>
      </c>
      <c r="H6256" t="s">
        <v>55</v>
      </c>
      <c r="I6256" t="s">
        <v>41</v>
      </c>
      <c r="J6256">
        <v>2.5000000000000001E-2</v>
      </c>
      <c r="K6256">
        <v>2</v>
      </c>
      <c r="L6256" s="13">
        <f>VLOOKUP(I6256,FormProductsTable[],2,0)*(1-FormTransactionsTable[[#This Row],[Discount]])</f>
        <v>18.524999999999999</v>
      </c>
      <c r="M6256" s="14" t="str">
        <f>VLOOKUP(H6256,FormSalesRepTable[],2,0)</f>
        <v>West</v>
      </c>
      <c r="N6256" s="13">
        <f t="shared" si="99"/>
        <v>37.049999999999997</v>
      </c>
    </row>
    <row r="6257" spans="7:14" x14ac:dyDescent="0.25">
      <c r="G6257" s="3">
        <v>41951</v>
      </c>
      <c r="H6257" t="s">
        <v>42</v>
      </c>
      <c r="I6257" t="s">
        <v>27</v>
      </c>
      <c r="J6257">
        <v>0</v>
      </c>
      <c r="K6257">
        <v>3</v>
      </c>
      <c r="L6257" s="13">
        <f>VLOOKUP(I6257,FormProductsTable[],2,0)*(1-FormTransactionsTable[[#This Row],[Discount]])</f>
        <v>27.5</v>
      </c>
      <c r="M6257" s="14" t="str">
        <f>VLOOKUP(H6257,FormSalesRepTable[],2,0)</f>
        <v>MidWest</v>
      </c>
      <c r="N6257" s="13">
        <f t="shared" si="99"/>
        <v>82.5</v>
      </c>
    </row>
    <row r="6258" spans="7:14" x14ac:dyDescent="0.25">
      <c r="G6258" s="3">
        <v>41612</v>
      </c>
      <c r="H6258" t="s">
        <v>69</v>
      </c>
      <c r="I6258" t="s">
        <v>27</v>
      </c>
      <c r="J6258">
        <v>0.01</v>
      </c>
      <c r="K6258">
        <v>1</v>
      </c>
      <c r="L6258" s="13">
        <f>VLOOKUP(I6258,FormProductsTable[],2,0)*(1-FormTransactionsTable[[#This Row],[Discount]])</f>
        <v>27.225000000000001</v>
      </c>
      <c r="M6258" s="14" t="str">
        <f>VLOOKUP(H6258,FormSalesRepTable[],2,0)</f>
        <v>West</v>
      </c>
      <c r="N6258" s="13">
        <f t="shared" si="99"/>
        <v>27.23</v>
      </c>
    </row>
    <row r="6259" spans="7:14" x14ac:dyDescent="0.25">
      <c r="G6259" s="3">
        <v>41845</v>
      </c>
      <c r="H6259" t="s">
        <v>53</v>
      </c>
      <c r="I6259" t="s">
        <v>24</v>
      </c>
      <c r="J6259">
        <v>0</v>
      </c>
      <c r="K6259">
        <v>10</v>
      </c>
      <c r="L6259" s="13">
        <f>VLOOKUP(I6259,FormProductsTable[],2,0)*(1-FormTransactionsTable[[#This Row],[Discount]])</f>
        <v>34</v>
      </c>
      <c r="M6259" s="14" t="str">
        <f>VLOOKUP(H6259,FormSalesRepTable[],2,0)</f>
        <v>East</v>
      </c>
      <c r="N6259" s="13">
        <f t="shared" si="99"/>
        <v>340</v>
      </c>
    </row>
    <row r="6260" spans="7:14" x14ac:dyDescent="0.25">
      <c r="G6260" s="3">
        <v>41753</v>
      </c>
      <c r="H6260" t="s">
        <v>84</v>
      </c>
      <c r="I6260" t="s">
        <v>12</v>
      </c>
      <c r="J6260">
        <v>0</v>
      </c>
      <c r="K6260">
        <v>3</v>
      </c>
      <c r="L6260" s="13">
        <f>VLOOKUP(I6260,FormProductsTable[],2,0)*(1-FormTransactionsTable[[#This Row],[Discount]])</f>
        <v>22.95</v>
      </c>
      <c r="M6260" s="14" t="str">
        <f>VLOOKUP(H6260,FormSalesRepTable[],2,0)</f>
        <v>West</v>
      </c>
      <c r="N6260" s="13">
        <f t="shared" si="99"/>
        <v>68.849999999999994</v>
      </c>
    </row>
    <row r="6261" spans="7:14" x14ac:dyDescent="0.25">
      <c r="G6261" s="3">
        <v>41281</v>
      </c>
      <c r="H6261" t="s">
        <v>92</v>
      </c>
      <c r="I6261" t="s">
        <v>21</v>
      </c>
      <c r="J6261">
        <v>0</v>
      </c>
      <c r="K6261">
        <v>3</v>
      </c>
      <c r="L6261" s="13">
        <f>VLOOKUP(I6261,FormProductsTable[],2,0)*(1-FormTransactionsTable[[#This Row],[Discount]])</f>
        <v>25</v>
      </c>
      <c r="M6261" s="14" t="str">
        <f>VLOOKUP(H6261,FormSalesRepTable[],2,0)</f>
        <v>MidWest</v>
      </c>
      <c r="N6261" s="13">
        <f t="shared" si="99"/>
        <v>75</v>
      </c>
    </row>
    <row r="6262" spans="7:14" x14ac:dyDescent="0.25">
      <c r="G6262" s="3">
        <v>41623</v>
      </c>
      <c r="H6262" t="s">
        <v>57</v>
      </c>
      <c r="I6262" t="s">
        <v>17</v>
      </c>
      <c r="J6262">
        <v>0</v>
      </c>
      <c r="K6262">
        <v>2</v>
      </c>
      <c r="L6262" s="13">
        <f>VLOOKUP(I6262,FormProductsTable[],2,0)*(1-FormTransactionsTable[[#This Row],[Discount]])</f>
        <v>22.95</v>
      </c>
      <c r="M6262" s="14" t="str">
        <f>VLOOKUP(H6262,FormSalesRepTable[],2,0)</f>
        <v>East</v>
      </c>
      <c r="N6262" s="13">
        <f t="shared" si="99"/>
        <v>45.9</v>
      </c>
    </row>
    <row r="6263" spans="7:14" x14ac:dyDescent="0.25">
      <c r="G6263" s="3">
        <v>41694</v>
      </c>
      <c r="H6263" t="s">
        <v>40</v>
      </c>
      <c r="I6263" t="s">
        <v>17</v>
      </c>
      <c r="J6263">
        <v>0</v>
      </c>
      <c r="K6263">
        <v>2</v>
      </c>
      <c r="L6263" s="13">
        <f>VLOOKUP(I6263,FormProductsTable[],2,0)*(1-FormTransactionsTable[[#This Row],[Discount]])</f>
        <v>22.95</v>
      </c>
      <c r="M6263" s="14" t="str">
        <f>VLOOKUP(H6263,FormSalesRepTable[],2,0)</f>
        <v>South</v>
      </c>
      <c r="N6263" s="13">
        <f t="shared" si="99"/>
        <v>45.9</v>
      </c>
    </row>
    <row r="6264" spans="7:14" x14ac:dyDescent="0.25">
      <c r="G6264" s="3">
        <v>41988</v>
      </c>
      <c r="H6264" t="s">
        <v>81</v>
      </c>
      <c r="I6264" t="s">
        <v>24</v>
      </c>
      <c r="J6264">
        <v>0</v>
      </c>
      <c r="K6264">
        <v>2</v>
      </c>
      <c r="L6264" s="13">
        <f>VLOOKUP(I6264,FormProductsTable[],2,0)*(1-FormTransactionsTable[[#This Row],[Discount]])</f>
        <v>34</v>
      </c>
      <c r="M6264" s="14" t="str">
        <f>VLOOKUP(H6264,FormSalesRepTable[],2,0)</f>
        <v>West</v>
      </c>
      <c r="N6264" s="13">
        <f t="shared" si="99"/>
        <v>68</v>
      </c>
    </row>
    <row r="6265" spans="7:14" x14ac:dyDescent="0.25">
      <c r="G6265" s="3">
        <v>41590</v>
      </c>
      <c r="H6265" t="s">
        <v>42</v>
      </c>
      <c r="I6265" t="s">
        <v>24</v>
      </c>
      <c r="J6265">
        <v>2.5000000000000001E-2</v>
      </c>
      <c r="K6265">
        <v>3</v>
      </c>
      <c r="L6265" s="13">
        <f>VLOOKUP(I6265,FormProductsTable[],2,0)*(1-FormTransactionsTable[[#This Row],[Discount]])</f>
        <v>33.15</v>
      </c>
      <c r="M6265" s="14" t="str">
        <f>VLOOKUP(H6265,FormSalesRepTable[],2,0)</f>
        <v>MidWest</v>
      </c>
      <c r="N6265" s="13">
        <f t="shared" si="99"/>
        <v>99.45</v>
      </c>
    </row>
    <row r="6266" spans="7:14" x14ac:dyDescent="0.25">
      <c r="G6266" s="3">
        <v>41969</v>
      </c>
      <c r="H6266" t="s">
        <v>87</v>
      </c>
      <c r="I6266" t="s">
        <v>16</v>
      </c>
      <c r="J6266">
        <v>0</v>
      </c>
      <c r="K6266">
        <v>3</v>
      </c>
      <c r="L6266" s="13">
        <f>VLOOKUP(I6266,FormProductsTable[],2,0)*(1-FormTransactionsTable[[#This Row],[Discount]])</f>
        <v>19.95</v>
      </c>
      <c r="M6266" s="14" t="str">
        <f>VLOOKUP(H6266,FormSalesRepTable[],2,0)</f>
        <v>MidWest</v>
      </c>
      <c r="N6266" s="13">
        <f t="shared" si="99"/>
        <v>59.85</v>
      </c>
    </row>
    <row r="6267" spans="7:14" x14ac:dyDescent="0.25">
      <c r="G6267" s="3">
        <v>41611</v>
      </c>
      <c r="H6267" t="s">
        <v>73</v>
      </c>
      <c r="I6267" t="s">
        <v>24</v>
      </c>
      <c r="J6267">
        <v>0.03</v>
      </c>
      <c r="K6267">
        <v>2</v>
      </c>
      <c r="L6267" s="13">
        <f>VLOOKUP(I6267,FormProductsTable[],2,0)*(1-FormTransactionsTable[[#This Row],[Discount]])</f>
        <v>32.979999999999997</v>
      </c>
      <c r="M6267" s="14" t="str">
        <f>VLOOKUP(H6267,FormSalesRepTable[],2,0)</f>
        <v>MidWest</v>
      </c>
      <c r="N6267" s="13">
        <f t="shared" si="99"/>
        <v>65.959999999999994</v>
      </c>
    </row>
    <row r="6268" spans="7:14" x14ac:dyDescent="0.25">
      <c r="G6268" s="3">
        <v>41645</v>
      </c>
      <c r="H6268" t="s">
        <v>52</v>
      </c>
      <c r="I6268" t="s">
        <v>24</v>
      </c>
      <c r="J6268">
        <v>0.02</v>
      </c>
      <c r="K6268">
        <v>3</v>
      </c>
      <c r="L6268" s="13">
        <f>VLOOKUP(I6268,FormProductsTable[],2,0)*(1-FormTransactionsTable[[#This Row],[Discount]])</f>
        <v>33.32</v>
      </c>
      <c r="M6268" s="14" t="str">
        <f>VLOOKUP(H6268,FormSalesRepTable[],2,0)</f>
        <v>West</v>
      </c>
      <c r="N6268" s="13">
        <f t="shared" si="99"/>
        <v>99.96</v>
      </c>
    </row>
    <row r="6269" spans="7:14" x14ac:dyDescent="0.25">
      <c r="G6269" s="3">
        <v>41961</v>
      </c>
      <c r="H6269" t="s">
        <v>15</v>
      </c>
      <c r="I6269" t="s">
        <v>17</v>
      </c>
      <c r="J6269">
        <v>0</v>
      </c>
      <c r="K6269">
        <v>2</v>
      </c>
      <c r="L6269" s="13">
        <f>VLOOKUP(I6269,FormProductsTable[],2,0)*(1-FormTransactionsTable[[#This Row],[Discount]])</f>
        <v>22.95</v>
      </c>
      <c r="M6269" s="14" t="str">
        <f>VLOOKUP(H6269,FormSalesRepTable[],2,0)</f>
        <v>MidWest</v>
      </c>
      <c r="N6269" s="13">
        <f t="shared" si="99"/>
        <v>45.9</v>
      </c>
    </row>
    <row r="6270" spans="7:14" x14ac:dyDescent="0.25">
      <c r="G6270" s="3">
        <v>41595</v>
      </c>
      <c r="H6270" t="s">
        <v>57</v>
      </c>
      <c r="I6270" t="s">
        <v>12</v>
      </c>
      <c r="J6270">
        <v>0</v>
      </c>
      <c r="K6270">
        <v>2</v>
      </c>
      <c r="L6270" s="13">
        <f>VLOOKUP(I6270,FormProductsTable[],2,0)*(1-FormTransactionsTable[[#This Row],[Discount]])</f>
        <v>22.95</v>
      </c>
      <c r="M6270" s="14" t="str">
        <f>VLOOKUP(H6270,FormSalesRepTable[],2,0)</f>
        <v>East</v>
      </c>
      <c r="N6270" s="13">
        <f t="shared" si="99"/>
        <v>45.9</v>
      </c>
    </row>
    <row r="6271" spans="7:14" x14ac:dyDescent="0.25">
      <c r="G6271" s="3">
        <v>42004</v>
      </c>
      <c r="H6271" t="s">
        <v>88</v>
      </c>
      <c r="I6271" t="s">
        <v>24</v>
      </c>
      <c r="J6271">
        <v>0.01</v>
      </c>
      <c r="K6271">
        <v>3</v>
      </c>
      <c r="L6271" s="13">
        <f>VLOOKUP(I6271,FormProductsTable[],2,0)*(1-FormTransactionsTable[[#This Row],[Discount]])</f>
        <v>33.659999999999997</v>
      </c>
      <c r="M6271" s="14" t="str">
        <f>VLOOKUP(H6271,FormSalesRepTable[],2,0)</f>
        <v>West</v>
      </c>
      <c r="N6271" s="13">
        <f t="shared" si="99"/>
        <v>100.98</v>
      </c>
    </row>
    <row r="6272" spans="7:14" x14ac:dyDescent="0.25">
      <c r="G6272" s="3">
        <v>41961</v>
      </c>
      <c r="H6272" t="s">
        <v>48</v>
      </c>
      <c r="I6272" t="s">
        <v>17</v>
      </c>
      <c r="J6272">
        <v>0.03</v>
      </c>
      <c r="K6272">
        <v>3</v>
      </c>
      <c r="L6272" s="13">
        <f>VLOOKUP(I6272,FormProductsTable[],2,0)*(1-FormTransactionsTable[[#This Row],[Discount]])</f>
        <v>22.261499999999998</v>
      </c>
      <c r="M6272" s="14" t="str">
        <f>VLOOKUP(H6272,FormSalesRepTable[],2,0)</f>
        <v>West</v>
      </c>
      <c r="N6272" s="13">
        <f t="shared" si="99"/>
        <v>66.78</v>
      </c>
    </row>
    <row r="6273" spans="7:14" x14ac:dyDescent="0.25">
      <c r="G6273" s="3">
        <v>42002</v>
      </c>
      <c r="H6273" t="s">
        <v>73</v>
      </c>
      <c r="I6273" t="s">
        <v>24</v>
      </c>
      <c r="J6273">
        <v>0</v>
      </c>
      <c r="K6273">
        <v>1</v>
      </c>
      <c r="L6273" s="13">
        <f>VLOOKUP(I6273,FormProductsTable[],2,0)*(1-FormTransactionsTable[[#This Row],[Discount]])</f>
        <v>34</v>
      </c>
      <c r="M6273" s="14" t="str">
        <f>VLOOKUP(H6273,FormSalesRepTable[],2,0)</f>
        <v>MidWest</v>
      </c>
      <c r="N6273" s="13">
        <f t="shared" si="99"/>
        <v>34</v>
      </c>
    </row>
    <row r="6274" spans="7:14" x14ac:dyDescent="0.25">
      <c r="G6274" s="3">
        <v>41773</v>
      </c>
      <c r="H6274" t="s">
        <v>45</v>
      </c>
      <c r="I6274" t="s">
        <v>16</v>
      </c>
      <c r="J6274">
        <v>0.01</v>
      </c>
      <c r="K6274">
        <v>2</v>
      </c>
      <c r="L6274" s="13">
        <f>VLOOKUP(I6274,FormProductsTable[],2,0)*(1-FormTransactionsTable[[#This Row],[Discount]])</f>
        <v>19.750499999999999</v>
      </c>
      <c r="M6274" s="14" t="str">
        <f>VLOOKUP(H6274,FormSalesRepTable[],2,0)</f>
        <v>MidWest</v>
      </c>
      <c r="N6274" s="13">
        <f t="shared" si="99"/>
        <v>39.5</v>
      </c>
    </row>
    <row r="6275" spans="7:14" x14ac:dyDescent="0.25">
      <c r="G6275" s="3">
        <v>41976</v>
      </c>
      <c r="H6275" t="s">
        <v>29</v>
      </c>
      <c r="I6275" t="s">
        <v>21</v>
      </c>
      <c r="J6275">
        <v>0</v>
      </c>
      <c r="K6275">
        <v>2</v>
      </c>
      <c r="L6275" s="13">
        <f>VLOOKUP(I6275,FormProductsTable[],2,0)*(1-FormTransactionsTable[[#This Row],[Discount]])</f>
        <v>25</v>
      </c>
      <c r="M6275" s="14" t="str">
        <f>VLOOKUP(H6275,FormSalesRepTable[],2,0)</f>
        <v>East</v>
      </c>
      <c r="N6275" s="13">
        <f t="shared" ref="N6275:N6338" si="100">ROUND(L6275*K6275,2)</f>
        <v>50</v>
      </c>
    </row>
    <row r="6276" spans="7:14" x14ac:dyDescent="0.25">
      <c r="G6276" s="3">
        <v>41976</v>
      </c>
      <c r="H6276" t="s">
        <v>10</v>
      </c>
      <c r="I6276" t="s">
        <v>36</v>
      </c>
      <c r="J6276">
        <v>0</v>
      </c>
      <c r="K6276">
        <v>1</v>
      </c>
      <c r="L6276" s="13">
        <f>VLOOKUP(I6276,FormProductsTable[],2,0)*(1-FormTransactionsTable[[#This Row],[Discount]])</f>
        <v>25</v>
      </c>
      <c r="M6276" s="14" t="str">
        <f>VLOOKUP(H6276,FormSalesRepTable[],2,0)</f>
        <v>West</v>
      </c>
      <c r="N6276" s="13">
        <f t="shared" si="100"/>
        <v>25</v>
      </c>
    </row>
    <row r="6277" spans="7:14" x14ac:dyDescent="0.25">
      <c r="G6277" s="3">
        <v>41863</v>
      </c>
      <c r="H6277" t="s">
        <v>18</v>
      </c>
      <c r="I6277" t="s">
        <v>7</v>
      </c>
      <c r="J6277">
        <v>0.02</v>
      </c>
      <c r="K6277">
        <v>3</v>
      </c>
      <c r="L6277" s="13">
        <f>VLOOKUP(I6277,FormProductsTable[],2,0)*(1-FormTransactionsTable[[#This Row],[Discount]])</f>
        <v>20.58</v>
      </c>
      <c r="M6277" s="14" t="str">
        <f>VLOOKUP(H6277,FormSalesRepTable[],2,0)</f>
        <v>East</v>
      </c>
      <c r="N6277" s="13">
        <f t="shared" si="100"/>
        <v>61.74</v>
      </c>
    </row>
    <row r="6278" spans="7:14" x14ac:dyDescent="0.25">
      <c r="G6278" s="3">
        <v>41740</v>
      </c>
      <c r="H6278" t="s">
        <v>73</v>
      </c>
      <c r="I6278" t="s">
        <v>27</v>
      </c>
      <c r="J6278">
        <v>1.4999999999999999E-2</v>
      </c>
      <c r="K6278">
        <v>2</v>
      </c>
      <c r="L6278" s="13">
        <f>VLOOKUP(I6278,FormProductsTable[],2,0)*(1-FormTransactionsTable[[#This Row],[Discount]])</f>
        <v>27.087499999999999</v>
      </c>
      <c r="M6278" s="14" t="str">
        <f>VLOOKUP(H6278,FormSalesRepTable[],2,0)</f>
        <v>MidWest</v>
      </c>
      <c r="N6278" s="13">
        <f t="shared" si="100"/>
        <v>54.18</v>
      </c>
    </row>
    <row r="6279" spans="7:14" x14ac:dyDescent="0.25">
      <c r="G6279" s="3">
        <v>41336</v>
      </c>
      <c r="H6279" t="s">
        <v>75</v>
      </c>
      <c r="I6279" t="s">
        <v>12</v>
      </c>
      <c r="J6279">
        <v>0</v>
      </c>
      <c r="K6279">
        <v>3</v>
      </c>
      <c r="L6279" s="13">
        <f>VLOOKUP(I6279,FormProductsTable[],2,0)*(1-FormTransactionsTable[[#This Row],[Discount]])</f>
        <v>22.95</v>
      </c>
      <c r="M6279" s="14" t="str">
        <f>VLOOKUP(H6279,FormSalesRepTable[],2,0)</f>
        <v>MidWest</v>
      </c>
      <c r="N6279" s="13">
        <f t="shared" si="100"/>
        <v>68.849999999999994</v>
      </c>
    </row>
    <row r="6280" spans="7:14" x14ac:dyDescent="0.25">
      <c r="G6280" s="3">
        <v>41606</v>
      </c>
      <c r="H6280" t="s">
        <v>49</v>
      </c>
      <c r="I6280" t="s">
        <v>41</v>
      </c>
      <c r="J6280">
        <v>0.01</v>
      </c>
      <c r="K6280">
        <v>3</v>
      </c>
      <c r="L6280" s="13">
        <f>VLOOKUP(I6280,FormProductsTable[],2,0)*(1-FormTransactionsTable[[#This Row],[Discount]])</f>
        <v>18.809999999999999</v>
      </c>
      <c r="M6280" s="14" t="str">
        <f>VLOOKUP(H6280,FormSalesRepTable[],2,0)</f>
        <v>MidWest</v>
      </c>
      <c r="N6280" s="13">
        <f t="shared" si="100"/>
        <v>56.43</v>
      </c>
    </row>
    <row r="6281" spans="7:14" x14ac:dyDescent="0.25">
      <c r="G6281" s="3">
        <v>41608</v>
      </c>
      <c r="H6281" t="s">
        <v>65</v>
      </c>
      <c r="I6281" t="s">
        <v>12</v>
      </c>
      <c r="J6281">
        <v>0</v>
      </c>
      <c r="K6281">
        <v>2</v>
      </c>
      <c r="L6281" s="13">
        <f>VLOOKUP(I6281,FormProductsTable[],2,0)*(1-FormTransactionsTable[[#This Row],[Discount]])</f>
        <v>22.95</v>
      </c>
      <c r="M6281" s="14" t="str">
        <f>VLOOKUP(H6281,FormSalesRepTable[],2,0)</f>
        <v>MidWest</v>
      </c>
      <c r="N6281" s="13">
        <f t="shared" si="100"/>
        <v>45.9</v>
      </c>
    </row>
    <row r="6282" spans="7:14" x14ac:dyDescent="0.25">
      <c r="G6282" s="3">
        <v>41645</v>
      </c>
      <c r="H6282" t="s">
        <v>75</v>
      </c>
      <c r="I6282" t="s">
        <v>12</v>
      </c>
      <c r="J6282">
        <v>1.4999999999999999E-2</v>
      </c>
      <c r="K6282">
        <v>2</v>
      </c>
      <c r="L6282" s="13">
        <f>VLOOKUP(I6282,FormProductsTable[],2,0)*(1-FormTransactionsTable[[#This Row],[Discount]])</f>
        <v>22.60575</v>
      </c>
      <c r="M6282" s="14" t="str">
        <f>VLOOKUP(H6282,FormSalesRepTable[],2,0)</f>
        <v>MidWest</v>
      </c>
      <c r="N6282" s="13">
        <f t="shared" si="100"/>
        <v>45.21</v>
      </c>
    </row>
    <row r="6283" spans="7:14" x14ac:dyDescent="0.25">
      <c r="G6283" s="3">
        <v>41987</v>
      </c>
      <c r="H6283" t="s">
        <v>53</v>
      </c>
      <c r="I6283" t="s">
        <v>24</v>
      </c>
      <c r="J6283">
        <v>0.01</v>
      </c>
      <c r="K6283">
        <v>3</v>
      </c>
      <c r="L6283" s="13">
        <f>VLOOKUP(I6283,FormProductsTable[],2,0)*(1-FormTransactionsTable[[#This Row],[Discount]])</f>
        <v>33.659999999999997</v>
      </c>
      <c r="M6283" s="14" t="str">
        <f>VLOOKUP(H6283,FormSalesRepTable[],2,0)</f>
        <v>East</v>
      </c>
      <c r="N6283" s="13">
        <f t="shared" si="100"/>
        <v>100.98</v>
      </c>
    </row>
    <row r="6284" spans="7:14" x14ac:dyDescent="0.25">
      <c r="G6284" s="3">
        <v>41922</v>
      </c>
      <c r="H6284" t="s">
        <v>50</v>
      </c>
      <c r="I6284" t="s">
        <v>24</v>
      </c>
      <c r="J6284">
        <v>0.02</v>
      </c>
      <c r="K6284">
        <v>3</v>
      </c>
      <c r="L6284" s="13">
        <f>VLOOKUP(I6284,FormProductsTable[],2,0)*(1-FormTransactionsTable[[#This Row],[Discount]])</f>
        <v>33.32</v>
      </c>
      <c r="M6284" s="14" t="str">
        <f>VLOOKUP(H6284,FormSalesRepTable[],2,0)</f>
        <v>West</v>
      </c>
      <c r="N6284" s="13">
        <f t="shared" si="100"/>
        <v>99.96</v>
      </c>
    </row>
    <row r="6285" spans="7:14" x14ac:dyDescent="0.25">
      <c r="G6285" s="3">
        <v>41724</v>
      </c>
      <c r="H6285" t="s">
        <v>72</v>
      </c>
      <c r="I6285" t="s">
        <v>12</v>
      </c>
      <c r="J6285">
        <v>0</v>
      </c>
      <c r="K6285">
        <v>2</v>
      </c>
      <c r="L6285" s="13">
        <f>VLOOKUP(I6285,FormProductsTable[],2,0)*(1-FormTransactionsTable[[#This Row],[Discount]])</f>
        <v>22.95</v>
      </c>
      <c r="M6285" s="14" t="str">
        <f>VLOOKUP(H6285,FormSalesRepTable[],2,0)</f>
        <v>West</v>
      </c>
      <c r="N6285" s="13">
        <f t="shared" si="100"/>
        <v>45.9</v>
      </c>
    </row>
    <row r="6286" spans="7:14" x14ac:dyDescent="0.25">
      <c r="G6286" s="3">
        <v>41990</v>
      </c>
      <c r="H6286" t="s">
        <v>85</v>
      </c>
      <c r="I6286" t="s">
        <v>24</v>
      </c>
      <c r="J6286">
        <v>2.5000000000000001E-2</v>
      </c>
      <c r="K6286">
        <v>2</v>
      </c>
      <c r="L6286" s="13">
        <f>VLOOKUP(I6286,FormProductsTable[],2,0)*(1-FormTransactionsTable[[#This Row],[Discount]])</f>
        <v>33.15</v>
      </c>
      <c r="M6286" s="14" t="str">
        <f>VLOOKUP(H6286,FormSalesRepTable[],2,0)</f>
        <v>West</v>
      </c>
      <c r="N6286" s="13">
        <f t="shared" si="100"/>
        <v>66.3</v>
      </c>
    </row>
    <row r="6287" spans="7:14" x14ac:dyDescent="0.25">
      <c r="G6287" s="3">
        <v>41613</v>
      </c>
      <c r="H6287" t="s">
        <v>86</v>
      </c>
      <c r="I6287" t="s">
        <v>16</v>
      </c>
      <c r="J6287">
        <v>0</v>
      </c>
      <c r="K6287">
        <v>3</v>
      </c>
      <c r="L6287" s="13">
        <f>VLOOKUP(I6287,FormProductsTable[],2,0)*(1-FormTransactionsTable[[#This Row],[Discount]])</f>
        <v>19.95</v>
      </c>
      <c r="M6287" s="14" t="str">
        <f>VLOOKUP(H6287,FormSalesRepTable[],2,0)</f>
        <v>South</v>
      </c>
      <c r="N6287" s="13">
        <f t="shared" si="100"/>
        <v>59.85</v>
      </c>
    </row>
    <row r="6288" spans="7:14" x14ac:dyDescent="0.25">
      <c r="G6288" s="3">
        <v>41597</v>
      </c>
      <c r="H6288" t="s">
        <v>8</v>
      </c>
      <c r="I6288" t="s">
        <v>11</v>
      </c>
      <c r="J6288">
        <v>0</v>
      </c>
      <c r="K6288">
        <v>2</v>
      </c>
      <c r="L6288" s="13">
        <f>VLOOKUP(I6288,FormProductsTable[],2,0)*(1-FormTransactionsTable[[#This Row],[Discount]])</f>
        <v>79.95</v>
      </c>
      <c r="M6288" s="14" t="str">
        <f>VLOOKUP(H6288,FormSalesRepTable[],2,0)</f>
        <v>MidWest</v>
      </c>
      <c r="N6288" s="13">
        <f t="shared" si="100"/>
        <v>159.9</v>
      </c>
    </row>
    <row r="6289" spans="7:14" x14ac:dyDescent="0.25">
      <c r="G6289" s="3">
        <v>41997</v>
      </c>
      <c r="H6289" t="s">
        <v>80</v>
      </c>
      <c r="I6289" t="s">
        <v>16</v>
      </c>
      <c r="J6289">
        <v>0</v>
      </c>
      <c r="K6289">
        <v>2</v>
      </c>
      <c r="L6289" s="13">
        <f>VLOOKUP(I6289,FormProductsTable[],2,0)*(1-FormTransactionsTable[[#This Row],[Discount]])</f>
        <v>19.95</v>
      </c>
      <c r="M6289" s="14" t="str">
        <f>VLOOKUP(H6289,FormSalesRepTable[],2,0)</f>
        <v>East</v>
      </c>
      <c r="N6289" s="13">
        <f t="shared" si="100"/>
        <v>39.9</v>
      </c>
    </row>
    <row r="6290" spans="7:14" x14ac:dyDescent="0.25">
      <c r="G6290" s="3">
        <v>41599</v>
      </c>
      <c r="H6290" t="s">
        <v>73</v>
      </c>
      <c r="I6290" t="s">
        <v>11</v>
      </c>
      <c r="J6290">
        <v>0</v>
      </c>
      <c r="K6290">
        <v>4</v>
      </c>
      <c r="L6290" s="13">
        <f>VLOOKUP(I6290,FormProductsTable[],2,0)*(1-FormTransactionsTable[[#This Row],[Discount]])</f>
        <v>79.95</v>
      </c>
      <c r="M6290" s="14" t="str">
        <f>VLOOKUP(H6290,FormSalesRepTable[],2,0)</f>
        <v>MidWest</v>
      </c>
      <c r="N6290" s="13">
        <f t="shared" si="100"/>
        <v>319.8</v>
      </c>
    </row>
    <row r="6291" spans="7:14" x14ac:dyDescent="0.25">
      <c r="G6291" s="3">
        <v>41888</v>
      </c>
      <c r="H6291" t="s">
        <v>49</v>
      </c>
      <c r="I6291" t="s">
        <v>30</v>
      </c>
      <c r="J6291">
        <v>0.01</v>
      </c>
      <c r="K6291">
        <v>2</v>
      </c>
      <c r="L6291" s="13">
        <f>VLOOKUP(I6291,FormProductsTable[],2,0)*(1-FormTransactionsTable[[#This Row],[Discount]])</f>
        <v>29.7</v>
      </c>
      <c r="M6291" s="14" t="str">
        <f>VLOOKUP(H6291,FormSalesRepTable[],2,0)</f>
        <v>MidWest</v>
      </c>
      <c r="N6291" s="13">
        <f t="shared" si="100"/>
        <v>59.4</v>
      </c>
    </row>
    <row r="6292" spans="7:14" x14ac:dyDescent="0.25">
      <c r="G6292" s="3">
        <v>41949</v>
      </c>
      <c r="H6292" t="s">
        <v>74</v>
      </c>
      <c r="I6292" t="s">
        <v>12</v>
      </c>
      <c r="J6292">
        <v>0.02</v>
      </c>
      <c r="K6292">
        <v>3</v>
      </c>
      <c r="L6292" s="13">
        <f>VLOOKUP(I6292,FormProductsTable[],2,0)*(1-FormTransactionsTable[[#This Row],[Discount]])</f>
        <v>22.491</v>
      </c>
      <c r="M6292" s="14" t="str">
        <f>VLOOKUP(H6292,FormSalesRepTable[],2,0)</f>
        <v>West</v>
      </c>
      <c r="N6292" s="13">
        <f t="shared" si="100"/>
        <v>67.47</v>
      </c>
    </row>
    <row r="6293" spans="7:14" x14ac:dyDescent="0.25">
      <c r="G6293" s="3">
        <v>41984</v>
      </c>
      <c r="H6293" t="s">
        <v>46</v>
      </c>
      <c r="I6293" t="s">
        <v>30</v>
      </c>
      <c r="J6293">
        <v>2.5000000000000001E-2</v>
      </c>
      <c r="K6293">
        <v>1</v>
      </c>
      <c r="L6293" s="13">
        <f>VLOOKUP(I6293,FormProductsTable[],2,0)*(1-FormTransactionsTable[[#This Row],[Discount]])</f>
        <v>29.25</v>
      </c>
      <c r="M6293" s="14" t="str">
        <f>VLOOKUP(H6293,FormSalesRepTable[],2,0)</f>
        <v>South</v>
      </c>
      <c r="N6293" s="13">
        <f t="shared" si="100"/>
        <v>29.25</v>
      </c>
    </row>
    <row r="6294" spans="7:14" x14ac:dyDescent="0.25">
      <c r="G6294" s="3">
        <v>41962</v>
      </c>
      <c r="H6294" t="s">
        <v>92</v>
      </c>
      <c r="I6294" t="s">
        <v>11</v>
      </c>
      <c r="J6294">
        <v>0.02</v>
      </c>
      <c r="K6294">
        <v>3</v>
      </c>
      <c r="L6294" s="13">
        <f>VLOOKUP(I6294,FormProductsTable[],2,0)*(1-FormTransactionsTable[[#This Row],[Discount]])</f>
        <v>78.350999999999999</v>
      </c>
      <c r="M6294" s="14" t="str">
        <f>VLOOKUP(H6294,FormSalesRepTable[],2,0)</f>
        <v>MidWest</v>
      </c>
      <c r="N6294" s="13">
        <f t="shared" si="100"/>
        <v>235.05</v>
      </c>
    </row>
    <row r="6295" spans="7:14" x14ac:dyDescent="0.25">
      <c r="G6295" s="3">
        <v>41946</v>
      </c>
      <c r="H6295" t="s">
        <v>13</v>
      </c>
      <c r="I6295" t="s">
        <v>41</v>
      </c>
      <c r="J6295">
        <v>2.5000000000000001E-2</v>
      </c>
      <c r="K6295">
        <v>1</v>
      </c>
      <c r="L6295" s="13">
        <f>VLOOKUP(I6295,FormProductsTable[],2,0)*(1-FormTransactionsTable[[#This Row],[Discount]])</f>
        <v>18.524999999999999</v>
      </c>
      <c r="M6295" s="14" t="str">
        <f>VLOOKUP(H6295,FormSalesRepTable[],2,0)</f>
        <v>West</v>
      </c>
      <c r="N6295" s="13">
        <f t="shared" si="100"/>
        <v>18.53</v>
      </c>
    </row>
    <row r="6296" spans="7:14" x14ac:dyDescent="0.25">
      <c r="G6296" s="3">
        <v>41600</v>
      </c>
      <c r="H6296" t="s">
        <v>43</v>
      </c>
      <c r="I6296" t="s">
        <v>11</v>
      </c>
      <c r="J6296">
        <v>0.02</v>
      </c>
      <c r="K6296">
        <v>3</v>
      </c>
      <c r="L6296" s="13">
        <f>VLOOKUP(I6296,FormProductsTable[],2,0)*(1-FormTransactionsTable[[#This Row],[Discount]])</f>
        <v>78.350999999999999</v>
      </c>
      <c r="M6296" s="14" t="str">
        <f>VLOOKUP(H6296,FormSalesRepTable[],2,0)</f>
        <v>MidWest</v>
      </c>
      <c r="N6296" s="13">
        <f t="shared" si="100"/>
        <v>235.05</v>
      </c>
    </row>
    <row r="6297" spans="7:14" x14ac:dyDescent="0.25">
      <c r="G6297" s="3">
        <v>41627</v>
      </c>
      <c r="H6297" t="s">
        <v>84</v>
      </c>
      <c r="I6297" t="s">
        <v>17</v>
      </c>
      <c r="J6297">
        <v>0</v>
      </c>
      <c r="K6297">
        <v>1</v>
      </c>
      <c r="L6297" s="13">
        <f>VLOOKUP(I6297,FormProductsTable[],2,0)*(1-FormTransactionsTable[[#This Row],[Discount]])</f>
        <v>22.95</v>
      </c>
      <c r="M6297" s="14" t="str">
        <f>VLOOKUP(H6297,FormSalesRepTable[],2,0)</f>
        <v>West</v>
      </c>
      <c r="N6297" s="13">
        <f t="shared" si="100"/>
        <v>22.95</v>
      </c>
    </row>
    <row r="6298" spans="7:14" x14ac:dyDescent="0.25">
      <c r="G6298" s="3">
        <v>41959</v>
      </c>
      <c r="H6298" t="s">
        <v>26</v>
      </c>
      <c r="I6298" t="s">
        <v>17</v>
      </c>
      <c r="J6298">
        <v>0.03</v>
      </c>
      <c r="K6298">
        <v>2</v>
      </c>
      <c r="L6298" s="13">
        <f>VLOOKUP(I6298,FormProductsTable[],2,0)*(1-FormTransactionsTable[[#This Row],[Discount]])</f>
        <v>22.261499999999998</v>
      </c>
      <c r="M6298" s="14" t="str">
        <f>VLOOKUP(H6298,FormSalesRepTable[],2,0)</f>
        <v>MidWest</v>
      </c>
      <c r="N6298" s="13">
        <f t="shared" si="100"/>
        <v>44.52</v>
      </c>
    </row>
    <row r="6299" spans="7:14" x14ac:dyDescent="0.25">
      <c r="G6299" s="3">
        <v>41891</v>
      </c>
      <c r="H6299" t="s">
        <v>79</v>
      </c>
      <c r="I6299" t="s">
        <v>12</v>
      </c>
      <c r="J6299">
        <v>0.02</v>
      </c>
      <c r="K6299">
        <v>4</v>
      </c>
      <c r="L6299" s="13">
        <f>VLOOKUP(I6299,FormProductsTable[],2,0)*(1-FormTransactionsTable[[#This Row],[Discount]])</f>
        <v>22.491</v>
      </c>
      <c r="M6299" s="14" t="str">
        <f>VLOOKUP(H6299,FormSalesRepTable[],2,0)</f>
        <v>MidWest</v>
      </c>
      <c r="N6299" s="13">
        <f t="shared" si="100"/>
        <v>89.96</v>
      </c>
    </row>
    <row r="6300" spans="7:14" x14ac:dyDescent="0.25">
      <c r="G6300" s="3">
        <v>41973</v>
      </c>
      <c r="H6300" t="s">
        <v>10</v>
      </c>
      <c r="I6300" t="s">
        <v>12</v>
      </c>
      <c r="J6300">
        <v>0.01</v>
      </c>
      <c r="K6300">
        <v>3</v>
      </c>
      <c r="L6300" s="13">
        <f>VLOOKUP(I6300,FormProductsTable[],2,0)*(1-FormTransactionsTable[[#This Row],[Discount]])</f>
        <v>22.720499999999998</v>
      </c>
      <c r="M6300" s="14" t="str">
        <f>VLOOKUP(H6300,FormSalesRepTable[],2,0)</f>
        <v>West</v>
      </c>
      <c r="N6300" s="13">
        <f t="shared" si="100"/>
        <v>68.16</v>
      </c>
    </row>
    <row r="6301" spans="7:14" x14ac:dyDescent="0.25">
      <c r="G6301" s="3">
        <v>41974</v>
      </c>
      <c r="H6301" t="s">
        <v>50</v>
      </c>
      <c r="I6301" t="s">
        <v>24</v>
      </c>
      <c r="J6301">
        <v>0</v>
      </c>
      <c r="K6301">
        <v>2</v>
      </c>
      <c r="L6301" s="13">
        <f>VLOOKUP(I6301,FormProductsTable[],2,0)*(1-FormTransactionsTable[[#This Row],[Discount]])</f>
        <v>34</v>
      </c>
      <c r="M6301" s="14" t="str">
        <f>VLOOKUP(H6301,FormSalesRepTable[],2,0)</f>
        <v>West</v>
      </c>
      <c r="N6301" s="13">
        <f t="shared" si="100"/>
        <v>68</v>
      </c>
    </row>
    <row r="6302" spans="7:14" x14ac:dyDescent="0.25">
      <c r="G6302" s="3">
        <v>41617</v>
      </c>
      <c r="H6302" t="s">
        <v>10</v>
      </c>
      <c r="I6302" t="s">
        <v>33</v>
      </c>
      <c r="J6302">
        <v>0</v>
      </c>
      <c r="K6302">
        <v>3</v>
      </c>
      <c r="L6302" s="13">
        <f>VLOOKUP(I6302,FormProductsTable[],2,0)*(1-FormTransactionsTable[[#This Row],[Discount]])</f>
        <v>23.5</v>
      </c>
      <c r="M6302" s="14" t="str">
        <f>VLOOKUP(H6302,FormSalesRepTable[],2,0)</f>
        <v>West</v>
      </c>
      <c r="N6302" s="13">
        <f t="shared" si="100"/>
        <v>70.5</v>
      </c>
    </row>
    <row r="6303" spans="7:14" x14ac:dyDescent="0.25">
      <c r="G6303" s="3">
        <v>41976</v>
      </c>
      <c r="H6303" t="s">
        <v>90</v>
      </c>
      <c r="I6303" t="s">
        <v>30</v>
      </c>
      <c r="J6303">
        <v>0</v>
      </c>
      <c r="K6303">
        <v>2</v>
      </c>
      <c r="L6303" s="13">
        <f>VLOOKUP(I6303,FormProductsTable[],2,0)*(1-FormTransactionsTable[[#This Row],[Discount]])</f>
        <v>30</v>
      </c>
      <c r="M6303" s="14" t="str">
        <f>VLOOKUP(H6303,FormSalesRepTable[],2,0)</f>
        <v>East</v>
      </c>
      <c r="N6303" s="13">
        <f t="shared" si="100"/>
        <v>60</v>
      </c>
    </row>
    <row r="6304" spans="7:14" x14ac:dyDescent="0.25">
      <c r="G6304" s="3">
        <v>41638</v>
      </c>
      <c r="H6304" t="s">
        <v>62</v>
      </c>
      <c r="I6304" t="s">
        <v>33</v>
      </c>
      <c r="J6304">
        <v>0</v>
      </c>
      <c r="K6304">
        <v>3</v>
      </c>
      <c r="L6304" s="13">
        <f>VLOOKUP(I6304,FormProductsTable[],2,0)*(1-FormTransactionsTable[[#This Row],[Discount]])</f>
        <v>23.5</v>
      </c>
      <c r="M6304" s="14" t="str">
        <f>VLOOKUP(H6304,FormSalesRepTable[],2,0)</f>
        <v>MidWest</v>
      </c>
      <c r="N6304" s="13">
        <f t="shared" si="100"/>
        <v>70.5</v>
      </c>
    </row>
    <row r="6305" spans="7:14" x14ac:dyDescent="0.25">
      <c r="G6305" s="3">
        <v>41596</v>
      </c>
      <c r="H6305" t="s">
        <v>40</v>
      </c>
      <c r="I6305" t="s">
        <v>16</v>
      </c>
      <c r="J6305">
        <v>0.03</v>
      </c>
      <c r="K6305">
        <v>1</v>
      </c>
      <c r="L6305" s="13">
        <f>VLOOKUP(I6305,FormProductsTable[],2,0)*(1-FormTransactionsTable[[#This Row],[Discount]])</f>
        <v>19.351499999999998</v>
      </c>
      <c r="M6305" s="14" t="str">
        <f>VLOOKUP(H6305,FormSalesRepTable[],2,0)</f>
        <v>South</v>
      </c>
      <c r="N6305" s="13">
        <f t="shared" si="100"/>
        <v>19.350000000000001</v>
      </c>
    </row>
    <row r="6306" spans="7:14" x14ac:dyDescent="0.25">
      <c r="G6306" s="3">
        <v>41634</v>
      </c>
      <c r="H6306" t="s">
        <v>45</v>
      </c>
      <c r="I6306" t="s">
        <v>33</v>
      </c>
      <c r="J6306">
        <v>2.5000000000000001E-2</v>
      </c>
      <c r="K6306">
        <v>23</v>
      </c>
      <c r="L6306" s="13">
        <f>VLOOKUP(I6306,FormProductsTable[],2,0)*(1-FormTransactionsTable[[#This Row],[Discount]])</f>
        <v>22.912499999999998</v>
      </c>
      <c r="M6306" s="14" t="str">
        <f>VLOOKUP(H6306,FormSalesRepTable[],2,0)</f>
        <v>MidWest</v>
      </c>
      <c r="N6306" s="13">
        <f t="shared" si="100"/>
        <v>526.99</v>
      </c>
    </row>
    <row r="6307" spans="7:14" x14ac:dyDescent="0.25">
      <c r="G6307" s="3">
        <v>41558</v>
      </c>
      <c r="H6307" t="s">
        <v>80</v>
      </c>
      <c r="I6307" t="s">
        <v>36</v>
      </c>
      <c r="J6307">
        <v>0.03</v>
      </c>
      <c r="K6307">
        <v>2</v>
      </c>
      <c r="L6307" s="13">
        <f>VLOOKUP(I6307,FormProductsTable[],2,0)*(1-FormTransactionsTable[[#This Row],[Discount]])</f>
        <v>24.25</v>
      </c>
      <c r="M6307" s="14" t="str">
        <f>VLOOKUP(H6307,FormSalesRepTable[],2,0)</f>
        <v>East</v>
      </c>
      <c r="N6307" s="13">
        <f t="shared" si="100"/>
        <v>48.5</v>
      </c>
    </row>
    <row r="6308" spans="7:14" x14ac:dyDescent="0.25">
      <c r="G6308" s="3">
        <v>41952</v>
      </c>
      <c r="H6308" t="s">
        <v>34</v>
      </c>
      <c r="I6308" t="s">
        <v>24</v>
      </c>
      <c r="J6308">
        <v>1.4999999999999999E-2</v>
      </c>
      <c r="K6308">
        <v>1</v>
      </c>
      <c r="L6308" s="13">
        <f>VLOOKUP(I6308,FormProductsTable[],2,0)*(1-FormTransactionsTable[[#This Row],[Discount]])</f>
        <v>33.49</v>
      </c>
      <c r="M6308" s="14" t="str">
        <f>VLOOKUP(H6308,FormSalesRepTable[],2,0)</f>
        <v>MidWest</v>
      </c>
      <c r="N6308" s="13">
        <f t="shared" si="100"/>
        <v>33.49</v>
      </c>
    </row>
    <row r="6309" spans="7:14" x14ac:dyDescent="0.25">
      <c r="G6309" s="3">
        <v>41999</v>
      </c>
      <c r="H6309" t="s">
        <v>13</v>
      </c>
      <c r="I6309" t="s">
        <v>33</v>
      </c>
      <c r="J6309">
        <v>0.03</v>
      </c>
      <c r="K6309">
        <v>4</v>
      </c>
      <c r="L6309" s="13">
        <f>VLOOKUP(I6309,FormProductsTable[],2,0)*(1-FormTransactionsTable[[#This Row],[Discount]])</f>
        <v>22.794999999999998</v>
      </c>
      <c r="M6309" s="14" t="str">
        <f>VLOOKUP(H6309,FormSalesRepTable[],2,0)</f>
        <v>West</v>
      </c>
      <c r="N6309" s="13">
        <f t="shared" si="100"/>
        <v>91.18</v>
      </c>
    </row>
    <row r="6310" spans="7:14" x14ac:dyDescent="0.25">
      <c r="G6310" s="3">
        <v>41964</v>
      </c>
      <c r="H6310" t="s">
        <v>29</v>
      </c>
      <c r="I6310" t="s">
        <v>24</v>
      </c>
      <c r="J6310">
        <v>0</v>
      </c>
      <c r="K6310">
        <v>2</v>
      </c>
      <c r="L6310" s="13">
        <f>VLOOKUP(I6310,FormProductsTable[],2,0)*(1-FormTransactionsTable[[#This Row],[Discount]])</f>
        <v>34</v>
      </c>
      <c r="M6310" s="14" t="str">
        <f>VLOOKUP(H6310,FormSalesRepTable[],2,0)</f>
        <v>East</v>
      </c>
      <c r="N6310" s="13">
        <f t="shared" si="100"/>
        <v>68</v>
      </c>
    </row>
    <row r="6311" spans="7:14" x14ac:dyDescent="0.25">
      <c r="G6311" s="3">
        <v>41998</v>
      </c>
      <c r="H6311" t="s">
        <v>42</v>
      </c>
      <c r="I6311" t="s">
        <v>12</v>
      </c>
      <c r="J6311">
        <v>0.01</v>
      </c>
      <c r="K6311">
        <v>1</v>
      </c>
      <c r="L6311" s="13">
        <f>VLOOKUP(I6311,FormProductsTable[],2,0)*(1-FormTransactionsTable[[#This Row],[Discount]])</f>
        <v>22.720499999999998</v>
      </c>
      <c r="M6311" s="14" t="str">
        <f>VLOOKUP(H6311,FormSalesRepTable[],2,0)</f>
        <v>MidWest</v>
      </c>
      <c r="N6311" s="13">
        <f t="shared" si="100"/>
        <v>22.72</v>
      </c>
    </row>
    <row r="6312" spans="7:14" x14ac:dyDescent="0.25">
      <c r="G6312" s="3">
        <v>41282</v>
      </c>
      <c r="H6312" t="s">
        <v>29</v>
      </c>
      <c r="I6312" t="s">
        <v>16</v>
      </c>
      <c r="J6312">
        <v>0.01</v>
      </c>
      <c r="K6312">
        <v>3</v>
      </c>
      <c r="L6312" s="13">
        <f>VLOOKUP(I6312,FormProductsTable[],2,0)*(1-FormTransactionsTable[[#This Row],[Discount]])</f>
        <v>19.750499999999999</v>
      </c>
      <c r="M6312" s="14" t="str">
        <f>VLOOKUP(H6312,FormSalesRepTable[],2,0)</f>
        <v>East</v>
      </c>
      <c r="N6312" s="13">
        <f t="shared" si="100"/>
        <v>59.25</v>
      </c>
    </row>
    <row r="6313" spans="7:14" x14ac:dyDescent="0.25">
      <c r="G6313" s="3">
        <v>41631</v>
      </c>
      <c r="H6313" t="s">
        <v>45</v>
      </c>
      <c r="I6313" t="s">
        <v>16</v>
      </c>
      <c r="J6313">
        <v>0</v>
      </c>
      <c r="K6313">
        <v>2</v>
      </c>
      <c r="L6313" s="13">
        <f>VLOOKUP(I6313,FormProductsTable[],2,0)*(1-FormTransactionsTable[[#This Row],[Discount]])</f>
        <v>19.95</v>
      </c>
      <c r="M6313" s="14" t="str">
        <f>VLOOKUP(H6313,FormSalesRepTable[],2,0)</f>
        <v>MidWest</v>
      </c>
      <c r="N6313" s="13">
        <f t="shared" si="100"/>
        <v>39.9</v>
      </c>
    </row>
    <row r="6314" spans="7:14" x14ac:dyDescent="0.25">
      <c r="G6314" s="3">
        <v>41603</v>
      </c>
      <c r="H6314" t="s">
        <v>49</v>
      </c>
      <c r="I6314" t="s">
        <v>24</v>
      </c>
      <c r="J6314">
        <v>1.4999999999999999E-2</v>
      </c>
      <c r="K6314">
        <v>2</v>
      </c>
      <c r="L6314" s="13">
        <f>VLOOKUP(I6314,FormProductsTable[],2,0)*(1-FormTransactionsTable[[#This Row],[Discount]])</f>
        <v>33.49</v>
      </c>
      <c r="M6314" s="14" t="str">
        <f>VLOOKUP(H6314,FormSalesRepTable[],2,0)</f>
        <v>MidWest</v>
      </c>
      <c r="N6314" s="13">
        <f t="shared" si="100"/>
        <v>66.98</v>
      </c>
    </row>
    <row r="6315" spans="7:14" x14ac:dyDescent="0.25">
      <c r="G6315" s="3">
        <v>41945</v>
      </c>
      <c r="H6315" t="s">
        <v>91</v>
      </c>
      <c r="I6315" t="s">
        <v>16</v>
      </c>
      <c r="J6315">
        <v>0.01</v>
      </c>
      <c r="K6315">
        <v>3</v>
      </c>
      <c r="L6315" s="13">
        <f>VLOOKUP(I6315,FormProductsTable[],2,0)*(1-FormTransactionsTable[[#This Row],[Discount]])</f>
        <v>19.750499999999999</v>
      </c>
      <c r="M6315" s="14" t="str">
        <f>VLOOKUP(H6315,FormSalesRepTable[],2,0)</f>
        <v>West</v>
      </c>
      <c r="N6315" s="13">
        <f t="shared" si="100"/>
        <v>59.25</v>
      </c>
    </row>
    <row r="6316" spans="7:14" x14ac:dyDescent="0.25">
      <c r="G6316" s="3">
        <v>41991</v>
      </c>
      <c r="H6316" t="s">
        <v>42</v>
      </c>
      <c r="I6316" t="s">
        <v>17</v>
      </c>
      <c r="J6316">
        <v>0.03</v>
      </c>
      <c r="K6316">
        <v>2</v>
      </c>
      <c r="L6316" s="13">
        <f>VLOOKUP(I6316,FormProductsTable[],2,0)*(1-FormTransactionsTable[[#This Row],[Discount]])</f>
        <v>22.261499999999998</v>
      </c>
      <c r="M6316" s="14" t="str">
        <f>VLOOKUP(H6316,FormSalesRepTable[],2,0)</f>
        <v>MidWest</v>
      </c>
      <c r="N6316" s="13">
        <f t="shared" si="100"/>
        <v>44.52</v>
      </c>
    </row>
    <row r="6317" spans="7:14" x14ac:dyDescent="0.25">
      <c r="G6317" s="3">
        <v>41954</v>
      </c>
      <c r="H6317" t="s">
        <v>92</v>
      </c>
      <c r="I6317" t="s">
        <v>24</v>
      </c>
      <c r="J6317">
        <v>0.02</v>
      </c>
      <c r="K6317">
        <v>2</v>
      </c>
      <c r="L6317" s="13">
        <f>VLOOKUP(I6317,FormProductsTable[],2,0)*(1-FormTransactionsTable[[#This Row],[Discount]])</f>
        <v>33.32</v>
      </c>
      <c r="M6317" s="14" t="str">
        <f>VLOOKUP(H6317,FormSalesRepTable[],2,0)</f>
        <v>MidWest</v>
      </c>
      <c r="N6317" s="13">
        <f t="shared" si="100"/>
        <v>66.64</v>
      </c>
    </row>
    <row r="6318" spans="7:14" x14ac:dyDescent="0.25">
      <c r="G6318" s="3">
        <v>41624</v>
      </c>
      <c r="H6318" t="s">
        <v>73</v>
      </c>
      <c r="I6318" t="s">
        <v>24</v>
      </c>
      <c r="J6318">
        <v>0</v>
      </c>
      <c r="K6318">
        <v>3</v>
      </c>
      <c r="L6318" s="13">
        <f>VLOOKUP(I6318,FormProductsTable[],2,0)*(1-FormTransactionsTable[[#This Row],[Discount]])</f>
        <v>34</v>
      </c>
      <c r="M6318" s="14" t="str">
        <f>VLOOKUP(H6318,FormSalesRepTable[],2,0)</f>
        <v>MidWest</v>
      </c>
      <c r="N6318" s="13">
        <f t="shared" si="100"/>
        <v>102</v>
      </c>
    </row>
    <row r="6319" spans="7:14" x14ac:dyDescent="0.25">
      <c r="G6319" s="3">
        <v>41591</v>
      </c>
      <c r="H6319" t="s">
        <v>15</v>
      </c>
      <c r="I6319" t="s">
        <v>24</v>
      </c>
      <c r="J6319">
        <v>0.03</v>
      </c>
      <c r="K6319">
        <v>2</v>
      </c>
      <c r="L6319" s="13">
        <f>VLOOKUP(I6319,FormProductsTable[],2,0)*(1-FormTransactionsTable[[#This Row],[Discount]])</f>
        <v>32.979999999999997</v>
      </c>
      <c r="M6319" s="14" t="str">
        <f>VLOOKUP(H6319,FormSalesRepTable[],2,0)</f>
        <v>MidWest</v>
      </c>
      <c r="N6319" s="13">
        <f t="shared" si="100"/>
        <v>65.959999999999994</v>
      </c>
    </row>
    <row r="6320" spans="7:14" x14ac:dyDescent="0.25">
      <c r="G6320" s="3">
        <v>41954</v>
      </c>
      <c r="H6320" t="s">
        <v>40</v>
      </c>
      <c r="I6320" t="s">
        <v>17</v>
      </c>
      <c r="J6320">
        <v>0</v>
      </c>
      <c r="K6320">
        <v>1</v>
      </c>
      <c r="L6320" s="13">
        <f>VLOOKUP(I6320,FormProductsTable[],2,0)*(1-FormTransactionsTable[[#This Row],[Discount]])</f>
        <v>22.95</v>
      </c>
      <c r="M6320" s="14" t="str">
        <f>VLOOKUP(H6320,FormSalesRepTable[],2,0)</f>
        <v>South</v>
      </c>
      <c r="N6320" s="13">
        <f t="shared" si="100"/>
        <v>22.95</v>
      </c>
    </row>
    <row r="6321" spans="7:14" x14ac:dyDescent="0.25">
      <c r="G6321" s="3">
        <v>41606</v>
      </c>
      <c r="H6321" t="s">
        <v>13</v>
      </c>
      <c r="I6321" t="s">
        <v>16</v>
      </c>
      <c r="J6321">
        <v>0.02</v>
      </c>
      <c r="K6321">
        <v>3</v>
      </c>
      <c r="L6321" s="13">
        <f>VLOOKUP(I6321,FormProductsTable[],2,0)*(1-FormTransactionsTable[[#This Row],[Discount]])</f>
        <v>19.550999999999998</v>
      </c>
      <c r="M6321" s="14" t="str">
        <f>VLOOKUP(H6321,FormSalesRepTable[],2,0)</f>
        <v>West</v>
      </c>
      <c r="N6321" s="13">
        <f t="shared" si="100"/>
        <v>58.65</v>
      </c>
    </row>
    <row r="6322" spans="7:14" x14ac:dyDescent="0.25">
      <c r="G6322" s="3">
        <v>41603</v>
      </c>
      <c r="H6322" t="s">
        <v>56</v>
      </c>
      <c r="I6322" t="s">
        <v>16</v>
      </c>
      <c r="J6322">
        <v>2.5000000000000001E-2</v>
      </c>
      <c r="K6322">
        <v>3</v>
      </c>
      <c r="L6322" s="13">
        <f>VLOOKUP(I6322,FormProductsTable[],2,0)*(1-FormTransactionsTable[[#This Row],[Discount]])</f>
        <v>19.451249999999998</v>
      </c>
      <c r="M6322" s="14" t="str">
        <f>VLOOKUP(H6322,FormSalesRepTable[],2,0)</f>
        <v>South</v>
      </c>
      <c r="N6322" s="13">
        <f t="shared" si="100"/>
        <v>58.35</v>
      </c>
    </row>
    <row r="6323" spans="7:14" x14ac:dyDescent="0.25">
      <c r="G6323" s="3">
        <v>41638</v>
      </c>
      <c r="H6323" t="s">
        <v>81</v>
      </c>
      <c r="I6323" t="s">
        <v>12</v>
      </c>
      <c r="J6323">
        <v>0.03</v>
      </c>
      <c r="K6323">
        <v>1</v>
      </c>
      <c r="L6323" s="13">
        <f>VLOOKUP(I6323,FormProductsTable[],2,0)*(1-FormTransactionsTable[[#This Row],[Discount]])</f>
        <v>22.261499999999998</v>
      </c>
      <c r="M6323" s="14" t="str">
        <f>VLOOKUP(H6323,FormSalesRepTable[],2,0)</f>
        <v>West</v>
      </c>
      <c r="N6323" s="13">
        <f t="shared" si="100"/>
        <v>22.26</v>
      </c>
    </row>
    <row r="6324" spans="7:14" x14ac:dyDescent="0.25">
      <c r="G6324" s="3">
        <v>41596</v>
      </c>
      <c r="H6324" t="s">
        <v>71</v>
      </c>
      <c r="I6324" t="s">
        <v>7</v>
      </c>
      <c r="J6324">
        <v>0.01</v>
      </c>
      <c r="K6324">
        <v>2</v>
      </c>
      <c r="L6324" s="13">
        <f>VLOOKUP(I6324,FormProductsTable[],2,0)*(1-FormTransactionsTable[[#This Row],[Discount]])</f>
        <v>20.79</v>
      </c>
      <c r="M6324" s="14" t="str">
        <f>VLOOKUP(H6324,FormSalesRepTable[],2,0)</f>
        <v>East</v>
      </c>
      <c r="N6324" s="13">
        <f t="shared" si="100"/>
        <v>41.58</v>
      </c>
    </row>
    <row r="6325" spans="7:14" x14ac:dyDescent="0.25">
      <c r="G6325" s="3">
        <v>41731</v>
      </c>
      <c r="H6325" t="s">
        <v>71</v>
      </c>
      <c r="I6325" t="s">
        <v>12</v>
      </c>
      <c r="J6325">
        <v>0</v>
      </c>
      <c r="K6325">
        <v>1</v>
      </c>
      <c r="L6325" s="13">
        <f>VLOOKUP(I6325,FormProductsTable[],2,0)*(1-FormTransactionsTable[[#This Row],[Discount]])</f>
        <v>22.95</v>
      </c>
      <c r="M6325" s="14" t="str">
        <f>VLOOKUP(H6325,FormSalesRepTable[],2,0)</f>
        <v>East</v>
      </c>
      <c r="N6325" s="13">
        <f t="shared" si="100"/>
        <v>22.95</v>
      </c>
    </row>
    <row r="6326" spans="7:14" x14ac:dyDescent="0.25">
      <c r="G6326" s="3">
        <v>41634</v>
      </c>
      <c r="H6326" t="s">
        <v>43</v>
      </c>
      <c r="I6326" t="s">
        <v>36</v>
      </c>
      <c r="J6326">
        <v>0.01</v>
      </c>
      <c r="K6326">
        <v>2</v>
      </c>
      <c r="L6326" s="13">
        <f>VLOOKUP(I6326,FormProductsTable[],2,0)*(1-FormTransactionsTable[[#This Row],[Discount]])</f>
        <v>24.75</v>
      </c>
      <c r="M6326" s="14" t="str">
        <f>VLOOKUP(H6326,FormSalesRepTable[],2,0)</f>
        <v>MidWest</v>
      </c>
      <c r="N6326" s="13">
        <f t="shared" si="100"/>
        <v>49.5</v>
      </c>
    </row>
    <row r="6327" spans="7:14" x14ac:dyDescent="0.25">
      <c r="G6327" s="3">
        <v>41976</v>
      </c>
      <c r="H6327" t="s">
        <v>26</v>
      </c>
      <c r="I6327" t="s">
        <v>36</v>
      </c>
      <c r="J6327">
        <v>2.5000000000000001E-2</v>
      </c>
      <c r="K6327">
        <v>2</v>
      </c>
      <c r="L6327" s="13">
        <f>VLOOKUP(I6327,FormProductsTable[],2,0)*(1-FormTransactionsTable[[#This Row],[Discount]])</f>
        <v>24.375</v>
      </c>
      <c r="M6327" s="14" t="str">
        <f>VLOOKUP(H6327,FormSalesRepTable[],2,0)</f>
        <v>MidWest</v>
      </c>
      <c r="N6327" s="13">
        <f t="shared" si="100"/>
        <v>48.75</v>
      </c>
    </row>
    <row r="6328" spans="7:14" x14ac:dyDescent="0.25">
      <c r="G6328" s="3">
        <v>41631</v>
      </c>
      <c r="H6328" t="s">
        <v>51</v>
      </c>
      <c r="I6328" t="s">
        <v>17</v>
      </c>
      <c r="J6328">
        <v>2.5000000000000001E-2</v>
      </c>
      <c r="K6328">
        <v>2</v>
      </c>
      <c r="L6328" s="13">
        <f>VLOOKUP(I6328,FormProductsTable[],2,0)*(1-FormTransactionsTable[[#This Row],[Discount]])</f>
        <v>22.376249999999999</v>
      </c>
      <c r="M6328" s="14" t="str">
        <f>VLOOKUP(H6328,FormSalesRepTable[],2,0)</f>
        <v>South</v>
      </c>
      <c r="N6328" s="13">
        <f t="shared" si="100"/>
        <v>44.75</v>
      </c>
    </row>
    <row r="6329" spans="7:14" x14ac:dyDescent="0.25">
      <c r="G6329" s="3">
        <v>41947</v>
      </c>
      <c r="H6329" t="s">
        <v>82</v>
      </c>
      <c r="I6329" t="s">
        <v>36</v>
      </c>
      <c r="J6329">
        <v>0</v>
      </c>
      <c r="K6329">
        <v>2</v>
      </c>
      <c r="L6329" s="13">
        <f>VLOOKUP(I6329,FormProductsTable[],2,0)*(1-FormTransactionsTable[[#This Row],[Discount]])</f>
        <v>25</v>
      </c>
      <c r="M6329" s="14" t="str">
        <f>VLOOKUP(H6329,FormSalesRepTable[],2,0)</f>
        <v>South</v>
      </c>
      <c r="N6329" s="13">
        <f t="shared" si="100"/>
        <v>50</v>
      </c>
    </row>
    <row r="6330" spans="7:14" x14ac:dyDescent="0.25">
      <c r="G6330" s="3">
        <v>41970</v>
      </c>
      <c r="H6330" t="s">
        <v>53</v>
      </c>
      <c r="I6330" t="s">
        <v>16</v>
      </c>
      <c r="J6330">
        <v>0</v>
      </c>
      <c r="K6330">
        <v>4</v>
      </c>
      <c r="L6330" s="13">
        <f>VLOOKUP(I6330,FormProductsTable[],2,0)*(1-FormTransactionsTable[[#This Row],[Discount]])</f>
        <v>19.95</v>
      </c>
      <c r="M6330" s="14" t="str">
        <f>VLOOKUP(H6330,FormSalesRepTable[],2,0)</f>
        <v>East</v>
      </c>
      <c r="N6330" s="13">
        <f t="shared" si="100"/>
        <v>79.8</v>
      </c>
    </row>
    <row r="6331" spans="7:14" x14ac:dyDescent="0.25">
      <c r="G6331" s="3">
        <v>41620</v>
      </c>
      <c r="H6331" t="s">
        <v>20</v>
      </c>
      <c r="I6331" t="s">
        <v>36</v>
      </c>
      <c r="J6331">
        <v>0</v>
      </c>
      <c r="K6331">
        <v>1</v>
      </c>
      <c r="L6331" s="13">
        <f>VLOOKUP(I6331,FormProductsTable[],2,0)*(1-FormTransactionsTable[[#This Row],[Discount]])</f>
        <v>25</v>
      </c>
      <c r="M6331" s="14" t="str">
        <f>VLOOKUP(H6331,FormSalesRepTable[],2,0)</f>
        <v>West</v>
      </c>
      <c r="N6331" s="13">
        <f t="shared" si="100"/>
        <v>25</v>
      </c>
    </row>
    <row r="6332" spans="7:14" x14ac:dyDescent="0.25">
      <c r="G6332" s="3">
        <v>41712</v>
      </c>
      <c r="H6332" t="s">
        <v>89</v>
      </c>
      <c r="I6332" t="s">
        <v>30</v>
      </c>
      <c r="J6332">
        <v>0</v>
      </c>
      <c r="K6332">
        <v>2</v>
      </c>
      <c r="L6332" s="13">
        <f>VLOOKUP(I6332,FormProductsTable[],2,0)*(1-FormTransactionsTable[[#This Row],[Discount]])</f>
        <v>30</v>
      </c>
      <c r="M6332" s="14" t="str">
        <f>VLOOKUP(H6332,FormSalesRepTable[],2,0)</f>
        <v>West</v>
      </c>
      <c r="N6332" s="13">
        <f t="shared" si="100"/>
        <v>60</v>
      </c>
    </row>
    <row r="6333" spans="7:14" x14ac:dyDescent="0.25">
      <c r="G6333" s="3">
        <v>41608</v>
      </c>
      <c r="H6333" t="s">
        <v>26</v>
      </c>
      <c r="I6333" t="s">
        <v>41</v>
      </c>
      <c r="J6333">
        <v>0</v>
      </c>
      <c r="K6333">
        <v>2</v>
      </c>
      <c r="L6333" s="13">
        <f>VLOOKUP(I6333,FormProductsTable[],2,0)*(1-FormTransactionsTable[[#This Row],[Discount]])</f>
        <v>19</v>
      </c>
      <c r="M6333" s="14" t="str">
        <f>VLOOKUP(H6333,FormSalesRepTable[],2,0)</f>
        <v>MidWest</v>
      </c>
      <c r="N6333" s="13">
        <f t="shared" si="100"/>
        <v>38</v>
      </c>
    </row>
    <row r="6334" spans="7:14" x14ac:dyDescent="0.25">
      <c r="G6334" s="3">
        <v>41961</v>
      </c>
      <c r="H6334" t="s">
        <v>59</v>
      </c>
      <c r="I6334" t="s">
        <v>12</v>
      </c>
      <c r="J6334">
        <v>2.5000000000000001E-2</v>
      </c>
      <c r="K6334">
        <v>2</v>
      </c>
      <c r="L6334" s="13">
        <f>VLOOKUP(I6334,FormProductsTable[],2,0)*(1-FormTransactionsTable[[#This Row],[Discount]])</f>
        <v>22.376249999999999</v>
      </c>
      <c r="M6334" s="14" t="str">
        <f>VLOOKUP(H6334,FormSalesRepTable[],2,0)</f>
        <v>South</v>
      </c>
      <c r="N6334" s="13">
        <f t="shared" si="100"/>
        <v>44.75</v>
      </c>
    </row>
    <row r="6335" spans="7:14" x14ac:dyDescent="0.25">
      <c r="G6335" s="3">
        <v>41581</v>
      </c>
      <c r="H6335" t="s">
        <v>72</v>
      </c>
      <c r="I6335" t="s">
        <v>16</v>
      </c>
      <c r="J6335">
        <v>0</v>
      </c>
      <c r="K6335">
        <v>2</v>
      </c>
      <c r="L6335" s="13">
        <f>VLOOKUP(I6335,FormProductsTable[],2,0)*(1-FormTransactionsTable[[#This Row],[Discount]])</f>
        <v>19.95</v>
      </c>
      <c r="M6335" s="14" t="str">
        <f>VLOOKUP(H6335,FormSalesRepTable[],2,0)</f>
        <v>West</v>
      </c>
      <c r="N6335" s="13">
        <f t="shared" si="100"/>
        <v>39.9</v>
      </c>
    </row>
    <row r="6336" spans="7:14" x14ac:dyDescent="0.25">
      <c r="G6336" s="3">
        <v>41955</v>
      </c>
      <c r="H6336" t="s">
        <v>62</v>
      </c>
      <c r="I6336" t="s">
        <v>17</v>
      </c>
      <c r="J6336">
        <v>0</v>
      </c>
      <c r="K6336">
        <v>2</v>
      </c>
      <c r="L6336" s="13">
        <f>VLOOKUP(I6336,FormProductsTable[],2,0)*(1-FormTransactionsTable[[#This Row],[Discount]])</f>
        <v>22.95</v>
      </c>
      <c r="M6336" s="14" t="str">
        <f>VLOOKUP(H6336,FormSalesRepTable[],2,0)</f>
        <v>MidWest</v>
      </c>
      <c r="N6336" s="13">
        <f t="shared" si="100"/>
        <v>45.9</v>
      </c>
    </row>
    <row r="6337" spans="7:14" x14ac:dyDescent="0.25">
      <c r="G6337" s="3">
        <v>41626</v>
      </c>
      <c r="H6337" t="s">
        <v>84</v>
      </c>
      <c r="I6337" t="s">
        <v>21</v>
      </c>
      <c r="J6337">
        <v>0</v>
      </c>
      <c r="K6337">
        <v>3</v>
      </c>
      <c r="L6337" s="13">
        <f>VLOOKUP(I6337,FormProductsTable[],2,0)*(1-FormTransactionsTable[[#This Row],[Discount]])</f>
        <v>25</v>
      </c>
      <c r="M6337" s="14" t="str">
        <f>VLOOKUP(H6337,FormSalesRepTable[],2,0)</f>
        <v>West</v>
      </c>
      <c r="N6337" s="13">
        <f t="shared" si="100"/>
        <v>75</v>
      </c>
    </row>
    <row r="6338" spans="7:14" x14ac:dyDescent="0.25">
      <c r="G6338" s="3">
        <v>42003</v>
      </c>
      <c r="H6338" t="s">
        <v>84</v>
      </c>
      <c r="I6338" t="s">
        <v>36</v>
      </c>
      <c r="J6338">
        <v>0.01</v>
      </c>
      <c r="K6338">
        <v>2</v>
      </c>
      <c r="L6338" s="13">
        <f>VLOOKUP(I6338,FormProductsTable[],2,0)*(1-FormTransactionsTable[[#This Row],[Discount]])</f>
        <v>24.75</v>
      </c>
      <c r="M6338" s="14" t="str">
        <f>VLOOKUP(H6338,FormSalesRepTable[],2,0)</f>
        <v>West</v>
      </c>
      <c r="N6338" s="13">
        <f t="shared" si="100"/>
        <v>49.5</v>
      </c>
    </row>
    <row r="6339" spans="7:14" x14ac:dyDescent="0.25">
      <c r="G6339" s="3">
        <v>41974</v>
      </c>
      <c r="H6339" t="s">
        <v>43</v>
      </c>
      <c r="I6339" t="s">
        <v>24</v>
      </c>
      <c r="J6339">
        <v>0.03</v>
      </c>
      <c r="K6339">
        <v>3</v>
      </c>
      <c r="L6339" s="13">
        <f>VLOOKUP(I6339,FormProductsTable[],2,0)*(1-FormTransactionsTable[[#This Row],[Discount]])</f>
        <v>32.979999999999997</v>
      </c>
      <c r="M6339" s="14" t="str">
        <f>VLOOKUP(H6339,FormSalesRepTable[],2,0)</f>
        <v>MidWest</v>
      </c>
      <c r="N6339" s="13">
        <f t="shared" ref="N6339:N6402" si="101">ROUND(L6339*K6339,2)</f>
        <v>98.94</v>
      </c>
    </row>
    <row r="6340" spans="7:14" x14ac:dyDescent="0.25">
      <c r="G6340" s="3">
        <v>41584</v>
      </c>
      <c r="H6340" t="s">
        <v>18</v>
      </c>
      <c r="I6340" t="s">
        <v>24</v>
      </c>
      <c r="J6340">
        <v>0.03</v>
      </c>
      <c r="K6340">
        <v>2</v>
      </c>
      <c r="L6340" s="13">
        <f>VLOOKUP(I6340,FormProductsTable[],2,0)*(1-FormTransactionsTable[[#This Row],[Discount]])</f>
        <v>32.979999999999997</v>
      </c>
      <c r="M6340" s="14" t="str">
        <f>VLOOKUP(H6340,FormSalesRepTable[],2,0)</f>
        <v>East</v>
      </c>
      <c r="N6340" s="13">
        <f t="shared" si="101"/>
        <v>65.959999999999994</v>
      </c>
    </row>
    <row r="6341" spans="7:14" x14ac:dyDescent="0.25">
      <c r="G6341" s="3">
        <v>41582</v>
      </c>
      <c r="H6341" t="s">
        <v>42</v>
      </c>
      <c r="I6341" t="s">
        <v>12</v>
      </c>
      <c r="J6341">
        <v>2.5000000000000001E-2</v>
      </c>
      <c r="K6341">
        <v>3</v>
      </c>
      <c r="L6341" s="13">
        <f>VLOOKUP(I6341,FormProductsTable[],2,0)*(1-FormTransactionsTable[[#This Row],[Discount]])</f>
        <v>22.376249999999999</v>
      </c>
      <c r="M6341" s="14" t="str">
        <f>VLOOKUP(H6341,FormSalesRepTable[],2,0)</f>
        <v>MidWest</v>
      </c>
      <c r="N6341" s="13">
        <f t="shared" si="101"/>
        <v>67.13</v>
      </c>
    </row>
    <row r="6342" spans="7:14" x14ac:dyDescent="0.25">
      <c r="G6342" s="3">
        <v>41949</v>
      </c>
      <c r="H6342" t="s">
        <v>35</v>
      </c>
      <c r="I6342" t="s">
        <v>12</v>
      </c>
      <c r="J6342">
        <v>1.4999999999999999E-2</v>
      </c>
      <c r="K6342">
        <v>2</v>
      </c>
      <c r="L6342" s="13">
        <f>VLOOKUP(I6342,FormProductsTable[],2,0)*(1-FormTransactionsTable[[#This Row],[Discount]])</f>
        <v>22.60575</v>
      </c>
      <c r="M6342" s="14" t="str">
        <f>VLOOKUP(H6342,FormSalesRepTable[],2,0)</f>
        <v>West</v>
      </c>
      <c r="N6342" s="13">
        <f t="shared" si="101"/>
        <v>45.21</v>
      </c>
    </row>
    <row r="6343" spans="7:14" x14ac:dyDescent="0.25">
      <c r="G6343" s="3">
        <v>41497</v>
      </c>
      <c r="H6343" t="s">
        <v>13</v>
      </c>
      <c r="I6343" t="s">
        <v>41</v>
      </c>
      <c r="J6343">
        <v>0</v>
      </c>
      <c r="K6343">
        <v>2</v>
      </c>
      <c r="L6343" s="13">
        <f>VLOOKUP(I6343,FormProductsTable[],2,0)*(1-FormTransactionsTable[[#This Row],[Discount]])</f>
        <v>19</v>
      </c>
      <c r="M6343" s="14" t="str">
        <f>VLOOKUP(H6343,FormSalesRepTable[],2,0)</f>
        <v>West</v>
      </c>
      <c r="N6343" s="13">
        <f t="shared" si="101"/>
        <v>38</v>
      </c>
    </row>
    <row r="6344" spans="7:14" x14ac:dyDescent="0.25">
      <c r="G6344" s="3">
        <v>42002</v>
      </c>
      <c r="H6344" t="s">
        <v>51</v>
      </c>
      <c r="I6344" t="s">
        <v>16</v>
      </c>
      <c r="J6344">
        <v>0.02</v>
      </c>
      <c r="K6344">
        <v>2</v>
      </c>
      <c r="L6344" s="13">
        <f>VLOOKUP(I6344,FormProductsTable[],2,0)*(1-FormTransactionsTable[[#This Row],[Discount]])</f>
        <v>19.550999999999998</v>
      </c>
      <c r="M6344" s="14" t="str">
        <f>VLOOKUP(H6344,FormSalesRepTable[],2,0)</f>
        <v>South</v>
      </c>
      <c r="N6344" s="13">
        <f t="shared" si="101"/>
        <v>39.1</v>
      </c>
    </row>
    <row r="6345" spans="7:14" x14ac:dyDescent="0.25">
      <c r="G6345" s="3">
        <v>41952</v>
      </c>
      <c r="H6345" t="s">
        <v>25</v>
      </c>
      <c r="I6345" t="s">
        <v>12</v>
      </c>
      <c r="J6345">
        <v>0</v>
      </c>
      <c r="K6345">
        <v>1</v>
      </c>
      <c r="L6345" s="13">
        <f>VLOOKUP(I6345,FormProductsTable[],2,0)*(1-FormTransactionsTable[[#This Row],[Discount]])</f>
        <v>22.95</v>
      </c>
      <c r="M6345" s="14" t="str">
        <f>VLOOKUP(H6345,FormSalesRepTable[],2,0)</f>
        <v>West</v>
      </c>
      <c r="N6345" s="13">
        <f t="shared" si="101"/>
        <v>22.95</v>
      </c>
    </row>
    <row r="6346" spans="7:14" x14ac:dyDescent="0.25">
      <c r="G6346" s="3">
        <v>41983</v>
      </c>
      <c r="H6346" t="s">
        <v>26</v>
      </c>
      <c r="I6346" t="s">
        <v>17</v>
      </c>
      <c r="J6346">
        <v>0</v>
      </c>
      <c r="K6346">
        <v>2</v>
      </c>
      <c r="L6346" s="13">
        <f>VLOOKUP(I6346,FormProductsTable[],2,0)*(1-FormTransactionsTable[[#This Row],[Discount]])</f>
        <v>22.95</v>
      </c>
      <c r="M6346" s="14" t="str">
        <f>VLOOKUP(H6346,FormSalesRepTable[],2,0)</f>
        <v>MidWest</v>
      </c>
      <c r="N6346" s="13">
        <f t="shared" si="101"/>
        <v>45.9</v>
      </c>
    </row>
    <row r="6347" spans="7:14" x14ac:dyDescent="0.25">
      <c r="G6347" s="3">
        <v>41593</v>
      </c>
      <c r="H6347" t="s">
        <v>43</v>
      </c>
      <c r="I6347" t="s">
        <v>21</v>
      </c>
      <c r="J6347">
        <v>0.03</v>
      </c>
      <c r="K6347">
        <v>14</v>
      </c>
      <c r="L6347" s="13">
        <f>VLOOKUP(I6347,FormProductsTable[],2,0)*(1-FormTransactionsTable[[#This Row],[Discount]])</f>
        <v>24.25</v>
      </c>
      <c r="M6347" s="14" t="str">
        <f>VLOOKUP(H6347,FormSalesRepTable[],2,0)</f>
        <v>MidWest</v>
      </c>
      <c r="N6347" s="13">
        <f t="shared" si="101"/>
        <v>339.5</v>
      </c>
    </row>
    <row r="6348" spans="7:14" x14ac:dyDescent="0.25">
      <c r="G6348" s="3">
        <v>41951</v>
      </c>
      <c r="H6348" t="s">
        <v>26</v>
      </c>
      <c r="I6348" t="s">
        <v>30</v>
      </c>
      <c r="J6348">
        <v>0.03</v>
      </c>
      <c r="K6348">
        <v>2</v>
      </c>
      <c r="L6348" s="13">
        <f>VLOOKUP(I6348,FormProductsTable[],2,0)*(1-FormTransactionsTable[[#This Row],[Discount]])</f>
        <v>29.099999999999998</v>
      </c>
      <c r="M6348" s="14" t="str">
        <f>VLOOKUP(H6348,FormSalesRepTable[],2,0)</f>
        <v>MidWest</v>
      </c>
      <c r="N6348" s="13">
        <f t="shared" si="101"/>
        <v>58.2</v>
      </c>
    </row>
    <row r="6349" spans="7:14" x14ac:dyDescent="0.25">
      <c r="G6349" s="3">
        <v>41972</v>
      </c>
      <c r="H6349" t="s">
        <v>49</v>
      </c>
      <c r="I6349" t="s">
        <v>12</v>
      </c>
      <c r="J6349">
        <v>0.01</v>
      </c>
      <c r="K6349">
        <v>2</v>
      </c>
      <c r="L6349" s="13">
        <f>VLOOKUP(I6349,FormProductsTable[],2,0)*(1-FormTransactionsTable[[#This Row],[Discount]])</f>
        <v>22.720499999999998</v>
      </c>
      <c r="M6349" s="14" t="str">
        <f>VLOOKUP(H6349,FormSalesRepTable[],2,0)</f>
        <v>MidWest</v>
      </c>
      <c r="N6349" s="13">
        <f t="shared" si="101"/>
        <v>45.44</v>
      </c>
    </row>
    <row r="6350" spans="7:14" x14ac:dyDescent="0.25">
      <c r="G6350" s="3">
        <v>41606</v>
      </c>
      <c r="H6350" t="s">
        <v>34</v>
      </c>
      <c r="I6350" t="s">
        <v>24</v>
      </c>
      <c r="J6350">
        <v>0.03</v>
      </c>
      <c r="K6350">
        <v>3</v>
      </c>
      <c r="L6350" s="13">
        <f>VLOOKUP(I6350,FormProductsTable[],2,0)*(1-FormTransactionsTable[[#This Row],[Discount]])</f>
        <v>32.979999999999997</v>
      </c>
      <c r="M6350" s="14" t="str">
        <f>VLOOKUP(H6350,FormSalesRepTable[],2,0)</f>
        <v>MidWest</v>
      </c>
      <c r="N6350" s="13">
        <f t="shared" si="101"/>
        <v>98.94</v>
      </c>
    </row>
    <row r="6351" spans="7:14" x14ac:dyDescent="0.25">
      <c r="G6351" s="3">
        <v>41978</v>
      </c>
      <c r="H6351" t="s">
        <v>67</v>
      </c>
      <c r="I6351" t="s">
        <v>12</v>
      </c>
      <c r="J6351">
        <v>2.5000000000000001E-2</v>
      </c>
      <c r="K6351">
        <v>8</v>
      </c>
      <c r="L6351" s="13">
        <f>VLOOKUP(I6351,FormProductsTable[],2,0)*(1-FormTransactionsTable[[#This Row],[Discount]])</f>
        <v>22.376249999999999</v>
      </c>
      <c r="M6351" s="14" t="str">
        <f>VLOOKUP(H6351,FormSalesRepTable[],2,0)</f>
        <v>West</v>
      </c>
      <c r="N6351" s="13">
        <f t="shared" si="101"/>
        <v>179.01</v>
      </c>
    </row>
    <row r="6352" spans="7:14" x14ac:dyDescent="0.25">
      <c r="G6352" s="3">
        <v>41618</v>
      </c>
      <c r="H6352" t="s">
        <v>29</v>
      </c>
      <c r="I6352" t="s">
        <v>12</v>
      </c>
      <c r="J6352">
        <v>0</v>
      </c>
      <c r="K6352">
        <v>2</v>
      </c>
      <c r="L6352" s="13">
        <f>VLOOKUP(I6352,FormProductsTable[],2,0)*(1-FormTransactionsTable[[#This Row],[Discount]])</f>
        <v>22.95</v>
      </c>
      <c r="M6352" s="14" t="str">
        <f>VLOOKUP(H6352,FormSalesRepTable[],2,0)</f>
        <v>East</v>
      </c>
      <c r="N6352" s="13">
        <f t="shared" si="101"/>
        <v>45.9</v>
      </c>
    </row>
    <row r="6353" spans="7:14" x14ac:dyDescent="0.25">
      <c r="G6353" s="3">
        <v>41415</v>
      </c>
      <c r="H6353" t="s">
        <v>46</v>
      </c>
      <c r="I6353" t="s">
        <v>16</v>
      </c>
      <c r="J6353">
        <v>0.02</v>
      </c>
      <c r="K6353">
        <v>1</v>
      </c>
      <c r="L6353" s="13">
        <f>VLOOKUP(I6353,FormProductsTable[],2,0)*(1-FormTransactionsTable[[#This Row],[Discount]])</f>
        <v>19.550999999999998</v>
      </c>
      <c r="M6353" s="14" t="str">
        <f>VLOOKUP(H6353,FormSalesRepTable[],2,0)</f>
        <v>South</v>
      </c>
      <c r="N6353" s="13">
        <f t="shared" si="101"/>
        <v>19.55</v>
      </c>
    </row>
    <row r="6354" spans="7:14" x14ac:dyDescent="0.25">
      <c r="G6354" s="3">
        <v>41582</v>
      </c>
      <c r="H6354" t="s">
        <v>25</v>
      </c>
      <c r="I6354" t="s">
        <v>30</v>
      </c>
      <c r="J6354">
        <v>0.01</v>
      </c>
      <c r="K6354">
        <v>1</v>
      </c>
      <c r="L6354" s="13">
        <f>VLOOKUP(I6354,FormProductsTable[],2,0)*(1-FormTransactionsTable[[#This Row],[Discount]])</f>
        <v>29.7</v>
      </c>
      <c r="M6354" s="14" t="str">
        <f>VLOOKUP(H6354,FormSalesRepTable[],2,0)</f>
        <v>West</v>
      </c>
      <c r="N6354" s="13">
        <f t="shared" si="101"/>
        <v>29.7</v>
      </c>
    </row>
    <row r="6355" spans="7:14" x14ac:dyDescent="0.25">
      <c r="G6355" s="3">
        <v>41588</v>
      </c>
      <c r="H6355" t="s">
        <v>26</v>
      </c>
      <c r="I6355" t="s">
        <v>11</v>
      </c>
      <c r="J6355">
        <v>0</v>
      </c>
      <c r="K6355">
        <v>1</v>
      </c>
      <c r="L6355" s="13">
        <f>VLOOKUP(I6355,FormProductsTable[],2,0)*(1-FormTransactionsTable[[#This Row],[Discount]])</f>
        <v>79.95</v>
      </c>
      <c r="M6355" s="14" t="str">
        <f>VLOOKUP(H6355,FormSalesRepTable[],2,0)</f>
        <v>MidWest</v>
      </c>
      <c r="N6355" s="13">
        <f t="shared" si="101"/>
        <v>79.95</v>
      </c>
    </row>
    <row r="6356" spans="7:14" x14ac:dyDescent="0.25">
      <c r="G6356" s="3">
        <v>41971</v>
      </c>
      <c r="H6356" t="s">
        <v>25</v>
      </c>
      <c r="I6356" t="s">
        <v>24</v>
      </c>
      <c r="J6356">
        <v>0</v>
      </c>
      <c r="K6356">
        <v>3</v>
      </c>
      <c r="L6356" s="13">
        <f>VLOOKUP(I6356,FormProductsTable[],2,0)*(1-FormTransactionsTable[[#This Row],[Discount]])</f>
        <v>34</v>
      </c>
      <c r="M6356" s="14" t="str">
        <f>VLOOKUP(H6356,FormSalesRepTable[],2,0)</f>
        <v>West</v>
      </c>
      <c r="N6356" s="13">
        <f t="shared" si="101"/>
        <v>102</v>
      </c>
    </row>
    <row r="6357" spans="7:14" x14ac:dyDescent="0.25">
      <c r="G6357" s="3">
        <v>41708</v>
      </c>
      <c r="H6357" t="s">
        <v>77</v>
      </c>
      <c r="I6357" t="s">
        <v>24</v>
      </c>
      <c r="J6357">
        <v>0.01</v>
      </c>
      <c r="K6357">
        <v>3</v>
      </c>
      <c r="L6357" s="13">
        <f>VLOOKUP(I6357,FormProductsTable[],2,0)*(1-FormTransactionsTable[[#This Row],[Discount]])</f>
        <v>33.659999999999997</v>
      </c>
      <c r="M6357" s="14" t="str">
        <f>VLOOKUP(H6357,FormSalesRepTable[],2,0)</f>
        <v>West</v>
      </c>
      <c r="N6357" s="13">
        <f t="shared" si="101"/>
        <v>100.98</v>
      </c>
    </row>
    <row r="6358" spans="7:14" x14ac:dyDescent="0.25">
      <c r="G6358" s="3">
        <v>41945</v>
      </c>
      <c r="H6358" t="s">
        <v>39</v>
      </c>
      <c r="I6358" t="s">
        <v>16</v>
      </c>
      <c r="J6358">
        <v>2.5000000000000001E-2</v>
      </c>
      <c r="K6358">
        <v>2</v>
      </c>
      <c r="L6358" s="13">
        <f>VLOOKUP(I6358,FormProductsTable[],2,0)*(1-FormTransactionsTable[[#This Row],[Discount]])</f>
        <v>19.451249999999998</v>
      </c>
      <c r="M6358" s="14" t="str">
        <f>VLOOKUP(H6358,FormSalesRepTable[],2,0)</f>
        <v>East</v>
      </c>
      <c r="N6358" s="13">
        <f t="shared" si="101"/>
        <v>38.9</v>
      </c>
    </row>
    <row r="6359" spans="7:14" x14ac:dyDescent="0.25">
      <c r="G6359" s="3">
        <v>41997</v>
      </c>
      <c r="H6359" t="s">
        <v>49</v>
      </c>
      <c r="I6359" t="s">
        <v>7</v>
      </c>
      <c r="J6359">
        <v>0</v>
      </c>
      <c r="K6359">
        <v>2</v>
      </c>
      <c r="L6359" s="13">
        <f>VLOOKUP(I6359,FormProductsTable[],2,0)*(1-FormTransactionsTable[[#This Row],[Discount]])</f>
        <v>21</v>
      </c>
      <c r="M6359" s="14" t="str">
        <f>VLOOKUP(H6359,FormSalesRepTable[],2,0)</f>
        <v>MidWest</v>
      </c>
      <c r="N6359" s="13">
        <f t="shared" si="101"/>
        <v>42</v>
      </c>
    </row>
    <row r="6360" spans="7:14" x14ac:dyDescent="0.25">
      <c r="G6360" s="3">
        <v>41976</v>
      </c>
      <c r="H6360" t="s">
        <v>23</v>
      </c>
      <c r="I6360" t="s">
        <v>24</v>
      </c>
      <c r="J6360">
        <v>0</v>
      </c>
      <c r="K6360">
        <v>1</v>
      </c>
      <c r="L6360" s="13">
        <f>VLOOKUP(I6360,FormProductsTable[],2,0)*(1-FormTransactionsTable[[#This Row],[Discount]])</f>
        <v>34</v>
      </c>
      <c r="M6360" s="14" t="str">
        <f>VLOOKUP(H6360,FormSalesRepTable[],2,0)</f>
        <v>MidWest</v>
      </c>
      <c r="N6360" s="13">
        <f t="shared" si="101"/>
        <v>34</v>
      </c>
    </row>
    <row r="6361" spans="7:14" x14ac:dyDescent="0.25">
      <c r="G6361" s="3">
        <v>41967</v>
      </c>
      <c r="H6361" t="s">
        <v>55</v>
      </c>
      <c r="I6361" t="s">
        <v>16</v>
      </c>
      <c r="J6361">
        <v>0.01</v>
      </c>
      <c r="K6361">
        <v>2</v>
      </c>
      <c r="L6361" s="13">
        <f>VLOOKUP(I6361,FormProductsTable[],2,0)*(1-FormTransactionsTable[[#This Row],[Discount]])</f>
        <v>19.750499999999999</v>
      </c>
      <c r="M6361" s="14" t="str">
        <f>VLOOKUP(H6361,FormSalesRepTable[],2,0)</f>
        <v>West</v>
      </c>
      <c r="N6361" s="13">
        <f t="shared" si="101"/>
        <v>39.5</v>
      </c>
    </row>
    <row r="6362" spans="7:14" x14ac:dyDescent="0.25">
      <c r="G6362" s="3">
        <v>41517</v>
      </c>
      <c r="H6362" t="s">
        <v>89</v>
      </c>
      <c r="I6362" t="s">
        <v>7</v>
      </c>
      <c r="J6362">
        <v>1.4999999999999999E-2</v>
      </c>
      <c r="K6362">
        <v>4</v>
      </c>
      <c r="L6362" s="13">
        <f>VLOOKUP(I6362,FormProductsTable[],2,0)*(1-FormTransactionsTable[[#This Row],[Discount]])</f>
        <v>20.684999999999999</v>
      </c>
      <c r="M6362" s="14" t="str">
        <f>VLOOKUP(H6362,FormSalesRepTable[],2,0)</f>
        <v>West</v>
      </c>
      <c r="N6362" s="13">
        <f t="shared" si="101"/>
        <v>82.74</v>
      </c>
    </row>
    <row r="6363" spans="7:14" x14ac:dyDescent="0.25">
      <c r="G6363" s="3">
        <v>41637</v>
      </c>
      <c r="H6363" t="s">
        <v>26</v>
      </c>
      <c r="I6363" t="s">
        <v>41</v>
      </c>
      <c r="J6363">
        <v>0</v>
      </c>
      <c r="K6363">
        <v>2</v>
      </c>
      <c r="L6363" s="13">
        <f>VLOOKUP(I6363,FormProductsTable[],2,0)*(1-FormTransactionsTable[[#This Row],[Discount]])</f>
        <v>19</v>
      </c>
      <c r="M6363" s="14" t="str">
        <f>VLOOKUP(H6363,FormSalesRepTable[],2,0)</f>
        <v>MidWest</v>
      </c>
      <c r="N6363" s="13">
        <f t="shared" si="101"/>
        <v>38</v>
      </c>
    </row>
    <row r="6364" spans="7:14" x14ac:dyDescent="0.25">
      <c r="G6364" s="3">
        <v>41627</v>
      </c>
      <c r="H6364" t="s">
        <v>43</v>
      </c>
      <c r="I6364" t="s">
        <v>24</v>
      </c>
      <c r="J6364">
        <v>0.01</v>
      </c>
      <c r="K6364">
        <v>3</v>
      </c>
      <c r="L6364" s="13">
        <f>VLOOKUP(I6364,FormProductsTable[],2,0)*(1-FormTransactionsTable[[#This Row],[Discount]])</f>
        <v>33.659999999999997</v>
      </c>
      <c r="M6364" s="14" t="str">
        <f>VLOOKUP(H6364,FormSalesRepTable[],2,0)</f>
        <v>MidWest</v>
      </c>
      <c r="N6364" s="13">
        <f t="shared" si="101"/>
        <v>100.98</v>
      </c>
    </row>
    <row r="6365" spans="7:14" x14ac:dyDescent="0.25">
      <c r="G6365" s="3">
        <v>41976</v>
      </c>
      <c r="H6365" t="s">
        <v>48</v>
      </c>
      <c r="I6365" t="s">
        <v>21</v>
      </c>
      <c r="J6365">
        <v>0</v>
      </c>
      <c r="K6365">
        <v>2</v>
      </c>
      <c r="L6365" s="13">
        <f>VLOOKUP(I6365,FormProductsTable[],2,0)*(1-FormTransactionsTable[[#This Row],[Discount]])</f>
        <v>25</v>
      </c>
      <c r="M6365" s="14" t="str">
        <f>VLOOKUP(H6365,FormSalesRepTable[],2,0)</f>
        <v>West</v>
      </c>
      <c r="N6365" s="13">
        <f t="shared" si="101"/>
        <v>50</v>
      </c>
    </row>
    <row r="6366" spans="7:14" x14ac:dyDescent="0.25">
      <c r="G6366" s="3">
        <v>41361</v>
      </c>
      <c r="H6366" t="s">
        <v>76</v>
      </c>
      <c r="I6366" t="s">
        <v>30</v>
      </c>
      <c r="J6366">
        <v>0.02</v>
      </c>
      <c r="K6366">
        <v>17</v>
      </c>
      <c r="L6366" s="13">
        <f>VLOOKUP(I6366,FormProductsTable[],2,0)*(1-FormTransactionsTable[[#This Row],[Discount]])</f>
        <v>29.4</v>
      </c>
      <c r="M6366" s="14" t="str">
        <f>VLOOKUP(H6366,FormSalesRepTable[],2,0)</f>
        <v>MidWest</v>
      </c>
      <c r="N6366" s="13">
        <f t="shared" si="101"/>
        <v>499.8</v>
      </c>
    </row>
    <row r="6367" spans="7:14" x14ac:dyDescent="0.25">
      <c r="G6367" s="3">
        <v>41347</v>
      </c>
      <c r="H6367" t="s">
        <v>72</v>
      </c>
      <c r="I6367" t="s">
        <v>16</v>
      </c>
      <c r="J6367">
        <v>2.5000000000000001E-2</v>
      </c>
      <c r="K6367">
        <v>3</v>
      </c>
      <c r="L6367" s="13">
        <f>VLOOKUP(I6367,FormProductsTable[],2,0)*(1-FormTransactionsTable[[#This Row],[Discount]])</f>
        <v>19.451249999999998</v>
      </c>
      <c r="M6367" s="14" t="str">
        <f>VLOOKUP(H6367,FormSalesRepTable[],2,0)</f>
        <v>West</v>
      </c>
      <c r="N6367" s="13">
        <f t="shared" si="101"/>
        <v>58.35</v>
      </c>
    </row>
    <row r="6368" spans="7:14" x14ac:dyDescent="0.25">
      <c r="G6368" s="3">
        <v>41624</v>
      </c>
      <c r="H6368" t="s">
        <v>52</v>
      </c>
      <c r="I6368" t="s">
        <v>24</v>
      </c>
      <c r="J6368">
        <v>0</v>
      </c>
      <c r="K6368">
        <v>2</v>
      </c>
      <c r="L6368" s="13">
        <f>VLOOKUP(I6368,FormProductsTable[],2,0)*(1-FormTransactionsTable[[#This Row],[Discount]])</f>
        <v>34</v>
      </c>
      <c r="M6368" s="14" t="str">
        <f>VLOOKUP(H6368,FormSalesRepTable[],2,0)</f>
        <v>West</v>
      </c>
      <c r="N6368" s="13">
        <f t="shared" si="101"/>
        <v>68</v>
      </c>
    </row>
    <row r="6369" spans="7:14" x14ac:dyDescent="0.25">
      <c r="G6369" s="3">
        <v>41968</v>
      </c>
      <c r="H6369" t="s">
        <v>53</v>
      </c>
      <c r="I6369" t="s">
        <v>11</v>
      </c>
      <c r="J6369">
        <v>0.01</v>
      </c>
      <c r="K6369">
        <v>2</v>
      </c>
      <c r="L6369" s="13">
        <f>VLOOKUP(I6369,FormProductsTable[],2,0)*(1-FormTransactionsTable[[#This Row],[Discount]])</f>
        <v>79.150500000000008</v>
      </c>
      <c r="M6369" s="14" t="str">
        <f>VLOOKUP(H6369,FormSalesRepTable[],2,0)</f>
        <v>East</v>
      </c>
      <c r="N6369" s="13">
        <f t="shared" si="101"/>
        <v>158.30000000000001</v>
      </c>
    </row>
    <row r="6370" spans="7:14" x14ac:dyDescent="0.25">
      <c r="G6370" s="3">
        <v>41999</v>
      </c>
      <c r="H6370" t="s">
        <v>25</v>
      </c>
      <c r="I6370" t="s">
        <v>24</v>
      </c>
      <c r="J6370">
        <v>2.5000000000000001E-2</v>
      </c>
      <c r="K6370">
        <v>1</v>
      </c>
      <c r="L6370" s="13">
        <f>VLOOKUP(I6370,FormProductsTable[],2,0)*(1-FormTransactionsTable[[#This Row],[Discount]])</f>
        <v>33.15</v>
      </c>
      <c r="M6370" s="14" t="str">
        <f>VLOOKUP(H6370,FormSalesRepTable[],2,0)</f>
        <v>West</v>
      </c>
      <c r="N6370" s="13">
        <f t="shared" si="101"/>
        <v>33.15</v>
      </c>
    </row>
    <row r="6371" spans="7:14" x14ac:dyDescent="0.25">
      <c r="G6371" s="3">
        <v>41427</v>
      </c>
      <c r="H6371" t="s">
        <v>56</v>
      </c>
      <c r="I6371" t="s">
        <v>41</v>
      </c>
      <c r="J6371">
        <v>0</v>
      </c>
      <c r="K6371">
        <v>3</v>
      </c>
      <c r="L6371" s="13">
        <f>VLOOKUP(I6371,FormProductsTable[],2,0)*(1-FormTransactionsTable[[#This Row],[Discount]])</f>
        <v>19</v>
      </c>
      <c r="M6371" s="14" t="str">
        <f>VLOOKUP(H6371,FormSalesRepTable[],2,0)</f>
        <v>South</v>
      </c>
      <c r="N6371" s="13">
        <f t="shared" si="101"/>
        <v>57</v>
      </c>
    </row>
    <row r="6372" spans="7:14" x14ac:dyDescent="0.25">
      <c r="G6372" s="3">
        <v>41630</v>
      </c>
      <c r="H6372" t="s">
        <v>73</v>
      </c>
      <c r="I6372" t="s">
        <v>17</v>
      </c>
      <c r="J6372">
        <v>0</v>
      </c>
      <c r="K6372">
        <v>4</v>
      </c>
      <c r="L6372" s="13">
        <f>VLOOKUP(I6372,FormProductsTable[],2,0)*(1-FormTransactionsTable[[#This Row],[Discount]])</f>
        <v>22.95</v>
      </c>
      <c r="M6372" s="14" t="str">
        <f>VLOOKUP(H6372,FormSalesRepTable[],2,0)</f>
        <v>MidWest</v>
      </c>
      <c r="N6372" s="13">
        <f t="shared" si="101"/>
        <v>91.8</v>
      </c>
    </row>
    <row r="6373" spans="7:14" x14ac:dyDescent="0.25">
      <c r="G6373" s="3">
        <v>41562</v>
      </c>
      <c r="H6373" t="s">
        <v>23</v>
      </c>
      <c r="I6373" t="s">
        <v>12</v>
      </c>
      <c r="J6373">
        <v>0.02</v>
      </c>
      <c r="K6373">
        <v>3</v>
      </c>
      <c r="L6373" s="13">
        <f>VLOOKUP(I6373,FormProductsTable[],2,0)*(1-FormTransactionsTable[[#This Row],[Discount]])</f>
        <v>22.491</v>
      </c>
      <c r="M6373" s="14" t="str">
        <f>VLOOKUP(H6373,FormSalesRepTable[],2,0)</f>
        <v>MidWest</v>
      </c>
      <c r="N6373" s="13">
        <f t="shared" si="101"/>
        <v>67.47</v>
      </c>
    </row>
    <row r="6374" spans="7:14" x14ac:dyDescent="0.25">
      <c r="G6374" s="3">
        <v>41427</v>
      </c>
      <c r="H6374" t="s">
        <v>70</v>
      </c>
      <c r="I6374" t="s">
        <v>27</v>
      </c>
      <c r="J6374">
        <v>0.02</v>
      </c>
      <c r="K6374">
        <v>3</v>
      </c>
      <c r="L6374" s="13">
        <f>VLOOKUP(I6374,FormProductsTable[],2,0)*(1-FormTransactionsTable[[#This Row],[Discount]])</f>
        <v>26.95</v>
      </c>
      <c r="M6374" s="14" t="str">
        <f>VLOOKUP(H6374,FormSalesRepTable[],2,0)</f>
        <v>MidWest</v>
      </c>
      <c r="N6374" s="13">
        <f t="shared" si="101"/>
        <v>80.849999999999994</v>
      </c>
    </row>
    <row r="6375" spans="7:14" x14ac:dyDescent="0.25">
      <c r="G6375" s="3">
        <v>41660</v>
      </c>
      <c r="H6375" t="s">
        <v>43</v>
      </c>
      <c r="I6375" t="s">
        <v>36</v>
      </c>
      <c r="J6375">
        <v>0.01</v>
      </c>
      <c r="K6375">
        <v>3</v>
      </c>
      <c r="L6375" s="13">
        <f>VLOOKUP(I6375,FormProductsTable[],2,0)*(1-FormTransactionsTable[[#This Row],[Discount]])</f>
        <v>24.75</v>
      </c>
      <c r="M6375" s="14" t="str">
        <f>VLOOKUP(H6375,FormSalesRepTable[],2,0)</f>
        <v>MidWest</v>
      </c>
      <c r="N6375" s="13">
        <f t="shared" si="101"/>
        <v>74.25</v>
      </c>
    </row>
    <row r="6376" spans="7:14" x14ac:dyDescent="0.25">
      <c r="G6376" s="3">
        <v>41935</v>
      </c>
      <c r="H6376" t="s">
        <v>26</v>
      </c>
      <c r="I6376" t="s">
        <v>36</v>
      </c>
      <c r="J6376">
        <v>0.01</v>
      </c>
      <c r="K6376">
        <v>3</v>
      </c>
      <c r="L6376" s="13">
        <f>VLOOKUP(I6376,FormProductsTable[],2,0)*(1-FormTransactionsTable[[#This Row],[Discount]])</f>
        <v>24.75</v>
      </c>
      <c r="M6376" s="14" t="str">
        <f>VLOOKUP(H6376,FormSalesRepTable[],2,0)</f>
        <v>MidWest</v>
      </c>
      <c r="N6376" s="13">
        <f t="shared" si="101"/>
        <v>74.25</v>
      </c>
    </row>
    <row r="6377" spans="7:14" x14ac:dyDescent="0.25">
      <c r="G6377" s="3">
        <v>41973</v>
      </c>
      <c r="H6377" t="s">
        <v>10</v>
      </c>
      <c r="I6377" t="s">
        <v>17</v>
      </c>
      <c r="J6377">
        <v>2.5000000000000001E-2</v>
      </c>
      <c r="K6377">
        <v>3</v>
      </c>
      <c r="L6377" s="13">
        <f>VLOOKUP(I6377,FormProductsTable[],2,0)*(1-FormTransactionsTable[[#This Row],[Discount]])</f>
        <v>22.376249999999999</v>
      </c>
      <c r="M6377" s="14" t="str">
        <f>VLOOKUP(H6377,FormSalesRepTable[],2,0)</f>
        <v>West</v>
      </c>
      <c r="N6377" s="13">
        <f t="shared" si="101"/>
        <v>67.13</v>
      </c>
    </row>
    <row r="6378" spans="7:14" x14ac:dyDescent="0.25">
      <c r="G6378" s="3">
        <v>41583</v>
      </c>
      <c r="H6378" t="s">
        <v>49</v>
      </c>
      <c r="I6378" t="s">
        <v>24</v>
      </c>
      <c r="J6378">
        <v>0.01</v>
      </c>
      <c r="K6378">
        <v>3</v>
      </c>
      <c r="L6378" s="13">
        <f>VLOOKUP(I6378,FormProductsTable[],2,0)*(1-FormTransactionsTable[[#This Row],[Discount]])</f>
        <v>33.659999999999997</v>
      </c>
      <c r="M6378" s="14" t="str">
        <f>VLOOKUP(H6378,FormSalesRepTable[],2,0)</f>
        <v>MidWest</v>
      </c>
      <c r="N6378" s="13">
        <f t="shared" si="101"/>
        <v>100.98</v>
      </c>
    </row>
    <row r="6379" spans="7:14" x14ac:dyDescent="0.25">
      <c r="G6379" s="3">
        <v>41965</v>
      </c>
      <c r="H6379" t="s">
        <v>42</v>
      </c>
      <c r="I6379" t="s">
        <v>36</v>
      </c>
      <c r="J6379">
        <v>0</v>
      </c>
      <c r="K6379">
        <v>3</v>
      </c>
      <c r="L6379" s="13">
        <f>VLOOKUP(I6379,FormProductsTable[],2,0)*(1-FormTransactionsTable[[#This Row],[Discount]])</f>
        <v>25</v>
      </c>
      <c r="M6379" s="14" t="str">
        <f>VLOOKUP(H6379,FormSalesRepTable[],2,0)</f>
        <v>MidWest</v>
      </c>
      <c r="N6379" s="13">
        <f t="shared" si="101"/>
        <v>75</v>
      </c>
    </row>
    <row r="6380" spans="7:14" x14ac:dyDescent="0.25">
      <c r="G6380" s="3">
        <v>41968</v>
      </c>
      <c r="H6380" t="s">
        <v>61</v>
      </c>
      <c r="I6380" t="s">
        <v>36</v>
      </c>
      <c r="J6380">
        <v>0.01</v>
      </c>
      <c r="K6380">
        <v>2</v>
      </c>
      <c r="L6380" s="13">
        <f>VLOOKUP(I6380,FormProductsTable[],2,0)*(1-FormTransactionsTable[[#This Row],[Discount]])</f>
        <v>24.75</v>
      </c>
      <c r="M6380" s="14" t="str">
        <f>VLOOKUP(H6380,FormSalesRepTable[],2,0)</f>
        <v>East</v>
      </c>
      <c r="N6380" s="13">
        <f t="shared" si="101"/>
        <v>49.5</v>
      </c>
    </row>
    <row r="6381" spans="7:14" x14ac:dyDescent="0.25">
      <c r="G6381" s="3">
        <v>41961</v>
      </c>
      <c r="H6381" t="s">
        <v>66</v>
      </c>
      <c r="I6381" t="s">
        <v>16</v>
      </c>
      <c r="J6381">
        <v>0</v>
      </c>
      <c r="K6381">
        <v>2</v>
      </c>
      <c r="L6381" s="13">
        <f>VLOOKUP(I6381,FormProductsTable[],2,0)*(1-FormTransactionsTable[[#This Row],[Discount]])</f>
        <v>19.95</v>
      </c>
      <c r="M6381" s="14" t="str">
        <f>VLOOKUP(H6381,FormSalesRepTable[],2,0)</f>
        <v>West</v>
      </c>
      <c r="N6381" s="13">
        <f t="shared" si="101"/>
        <v>39.9</v>
      </c>
    </row>
    <row r="6382" spans="7:14" x14ac:dyDescent="0.25">
      <c r="G6382" s="3">
        <v>41618</v>
      </c>
      <c r="H6382" t="s">
        <v>20</v>
      </c>
      <c r="I6382" t="s">
        <v>21</v>
      </c>
      <c r="J6382">
        <v>0.03</v>
      </c>
      <c r="K6382">
        <v>2</v>
      </c>
      <c r="L6382" s="13">
        <f>VLOOKUP(I6382,FormProductsTable[],2,0)*(1-FormTransactionsTable[[#This Row],[Discount]])</f>
        <v>24.25</v>
      </c>
      <c r="M6382" s="14" t="str">
        <f>VLOOKUP(H6382,FormSalesRepTable[],2,0)</f>
        <v>West</v>
      </c>
      <c r="N6382" s="13">
        <f t="shared" si="101"/>
        <v>48.5</v>
      </c>
    </row>
    <row r="6383" spans="7:14" x14ac:dyDescent="0.25">
      <c r="G6383" s="3">
        <v>41630</v>
      </c>
      <c r="H6383" t="s">
        <v>82</v>
      </c>
      <c r="I6383" t="s">
        <v>27</v>
      </c>
      <c r="J6383">
        <v>0.02</v>
      </c>
      <c r="K6383">
        <v>2</v>
      </c>
      <c r="L6383" s="13">
        <f>VLOOKUP(I6383,FormProductsTable[],2,0)*(1-FormTransactionsTable[[#This Row],[Discount]])</f>
        <v>26.95</v>
      </c>
      <c r="M6383" s="14" t="str">
        <f>VLOOKUP(H6383,FormSalesRepTable[],2,0)</f>
        <v>South</v>
      </c>
      <c r="N6383" s="13">
        <f t="shared" si="101"/>
        <v>53.9</v>
      </c>
    </row>
    <row r="6384" spans="7:14" x14ac:dyDescent="0.25">
      <c r="G6384" s="3">
        <v>41616</v>
      </c>
      <c r="H6384" t="s">
        <v>23</v>
      </c>
      <c r="I6384" t="s">
        <v>11</v>
      </c>
      <c r="J6384">
        <v>2.5000000000000001E-2</v>
      </c>
      <c r="K6384">
        <v>3</v>
      </c>
      <c r="L6384" s="13">
        <f>VLOOKUP(I6384,FormProductsTable[],2,0)*(1-FormTransactionsTable[[#This Row],[Discount]])</f>
        <v>77.951250000000002</v>
      </c>
      <c r="M6384" s="14" t="str">
        <f>VLOOKUP(H6384,FormSalesRepTable[],2,0)</f>
        <v>MidWest</v>
      </c>
      <c r="N6384" s="13">
        <f t="shared" si="101"/>
        <v>233.85</v>
      </c>
    </row>
    <row r="6385" spans="7:14" x14ac:dyDescent="0.25">
      <c r="G6385" s="3">
        <v>41988</v>
      </c>
      <c r="H6385" t="s">
        <v>53</v>
      </c>
      <c r="I6385" t="s">
        <v>16</v>
      </c>
      <c r="J6385">
        <v>0</v>
      </c>
      <c r="K6385">
        <v>1</v>
      </c>
      <c r="L6385" s="13">
        <f>VLOOKUP(I6385,FormProductsTable[],2,0)*(1-FormTransactionsTable[[#This Row],[Discount]])</f>
        <v>19.95</v>
      </c>
      <c r="M6385" s="14" t="str">
        <f>VLOOKUP(H6385,FormSalesRepTable[],2,0)</f>
        <v>East</v>
      </c>
      <c r="N6385" s="13">
        <f t="shared" si="101"/>
        <v>19.95</v>
      </c>
    </row>
    <row r="6386" spans="7:14" x14ac:dyDescent="0.25">
      <c r="G6386" s="3">
        <v>41664</v>
      </c>
      <c r="H6386" t="s">
        <v>45</v>
      </c>
      <c r="I6386" t="s">
        <v>30</v>
      </c>
      <c r="J6386">
        <v>2.5000000000000001E-2</v>
      </c>
      <c r="K6386">
        <v>2</v>
      </c>
      <c r="L6386" s="13">
        <f>VLOOKUP(I6386,FormProductsTable[],2,0)*(1-FormTransactionsTable[[#This Row],[Discount]])</f>
        <v>29.25</v>
      </c>
      <c r="M6386" s="14" t="str">
        <f>VLOOKUP(H6386,FormSalesRepTable[],2,0)</f>
        <v>MidWest</v>
      </c>
      <c r="N6386" s="13">
        <f t="shared" si="101"/>
        <v>58.5</v>
      </c>
    </row>
    <row r="6387" spans="7:14" x14ac:dyDescent="0.25">
      <c r="G6387" s="3">
        <v>41397</v>
      </c>
      <c r="H6387" t="s">
        <v>81</v>
      </c>
      <c r="I6387" t="s">
        <v>16</v>
      </c>
      <c r="J6387">
        <v>1.4999999999999999E-2</v>
      </c>
      <c r="K6387">
        <v>2</v>
      </c>
      <c r="L6387" s="13">
        <f>VLOOKUP(I6387,FormProductsTable[],2,0)*(1-FormTransactionsTable[[#This Row],[Discount]])</f>
        <v>19.650749999999999</v>
      </c>
      <c r="M6387" s="14" t="str">
        <f>VLOOKUP(H6387,FormSalesRepTable[],2,0)</f>
        <v>West</v>
      </c>
      <c r="N6387" s="13">
        <f t="shared" si="101"/>
        <v>39.299999999999997</v>
      </c>
    </row>
    <row r="6388" spans="7:14" x14ac:dyDescent="0.25">
      <c r="G6388" s="3">
        <v>41935</v>
      </c>
      <c r="H6388" t="s">
        <v>20</v>
      </c>
      <c r="I6388" t="s">
        <v>36</v>
      </c>
      <c r="J6388">
        <v>0</v>
      </c>
      <c r="K6388">
        <v>1</v>
      </c>
      <c r="L6388" s="13">
        <f>VLOOKUP(I6388,FormProductsTable[],2,0)*(1-FormTransactionsTable[[#This Row],[Discount]])</f>
        <v>25</v>
      </c>
      <c r="M6388" s="14" t="str">
        <f>VLOOKUP(H6388,FormSalesRepTable[],2,0)</f>
        <v>West</v>
      </c>
      <c r="N6388" s="13">
        <f t="shared" si="101"/>
        <v>25</v>
      </c>
    </row>
    <row r="6389" spans="7:14" x14ac:dyDescent="0.25">
      <c r="G6389" s="3">
        <v>41637</v>
      </c>
      <c r="H6389" t="s">
        <v>45</v>
      </c>
      <c r="I6389" t="s">
        <v>7</v>
      </c>
      <c r="J6389">
        <v>0</v>
      </c>
      <c r="K6389">
        <v>5</v>
      </c>
      <c r="L6389" s="13">
        <f>VLOOKUP(I6389,FormProductsTable[],2,0)*(1-FormTransactionsTable[[#This Row],[Discount]])</f>
        <v>21</v>
      </c>
      <c r="M6389" s="14" t="str">
        <f>VLOOKUP(H6389,FormSalesRepTable[],2,0)</f>
        <v>MidWest</v>
      </c>
      <c r="N6389" s="13">
        <f t="shared" si="101"/>
        <v>105</v>
      </c>
    </row>
    <row r="6390" spans="7:14" x14ac:dyDescent="0.25">
      <c r="G6390" s="3">
        <v>41515</v>
      </c>
      <c r="H6390" t="s">
        <v>58</v>
      </c>
      <c r="I6390" t="s">
        <v>12</v>
      </c>
      <c r="J6390">
        <v>0</v>
      </c>
      <c r="K6390">
        <v>15</v>
      </c>
      <c r="L6390" s="13">
        <f>VLOOKUP(I6390,FormProductsTable[],2,0)*(1-FormTransactionsTable[[#This Row],[Discount]])</f>
        <v>22.95</v>
      </c>
      <c r="M6390" s="14" t="str">
        <f>VLOOKUP(H6390,FormSalesRepTable[],2,0)</f>
        <v>East</v>
      </c>
      <c r="N6390" s="13">
        <f t="shared" si="101"/>
        <v>344.25</v>
      </c>
    </row>
    <row r="6391" spans="7:14" x14ac:dyDescent="0.25">
      <c r="G6391" s="3">
        <v>41951</v>
      </c>
      <c r="H6391" t="s">
        <v>86</v>
      </c>
      <c r="I6391" t="s">
        <v>17</v>
      </c>
      <c r="J6391">
        <v>0</v>
      </c>
      <c r="K6391">
        <v>3</v>
      </c>
      <c r="L6391" s="13">
        <f>VLOOKUP(I6391,FormProductsTable[],2,0)*(1-FormTransactionsTable[[#This Row],[Discount]])</f>
        <v>22.95</v>
      </c>
      <c r="M6391" s="14" t="str">
        <f>VLOOKUP(H6391,FormSalesRepTable[],2,0)</f>
        <v>South</v>
      </c>
      <c r="N6391" s="13">
        <f t="shared" si="101"/>
        <v>68.849999999999994</v>
      </c>
    </row>
    <row r="6392" spans="7:14" x14ac:dyDescent="0.25">
      <c r="G6392" s="3">
        <v>41605</v>
      </c>
      <c r="H6392" t="s">
        <v>73</v>
      </c>
      <c r="I6392" t="s">
        <v>17</v>
      </c>
      <c r="J6392">
        <v>0</v>
      </c>
      <c r="K6392">
        <v>1</v>
      </c>
      <c r="L6392" s="13">
        <f>VLOOKUP(I6392,FormProductsTable[],2,0)*(1-FormTransactionsTable[[#This Row],[Discount]])</f>
        <v>22.95</v>
      </c>
      <c r="M6392" s="14" t="str">
        <f>VLOOKUP(H6392,FormSalesRepTable[],2,0)</f>
        <v>MidWest</v>
      </c>
      <c r="N6392" s="13">
        <f t="shared" si="101"/>
        <v>22.95</v>
      </c>
    </row>
    <row r="6393" spans="7:14" x14ac:dyDescent="0.25">
      <c r="G6393" s="3">
        <v>41839</v>
      </c>
      <c r="H6393" t="s">
        <v>44</v>
      </c>
      <c r="I6393" t="s">
        <v>36</v>
      </c>
      <c r="J6393">
        <v>0</v>
      </c>
      <c r="K6393">
        <v>1</v>
      </c>
      <c r="L6393" s="13">
        <f>VLOOKUP(I6393,FormProductsTable[],2,0)*(1-FormTransactionsTable[[#This Row],[Discount]])</f>
        <v>25</v>
      </c>
      <c r="M6393" s="14" t="str">
        <f>VLOOKUP(H6393,FormSalesRepTable[],2,0)</f>
        <v>MidWest</v>
      </c>
      <c r="N6393" s="13">
        <f t="shared" si="101"/>
        <v>25</v>
      </c>
    </row>
    <row r="6394" spans="7:14" x14ac:dyDescent="0.25">
      <c r="G6394" s="3">
        <v>41990</v>
      </c>
      <c r="H6394" t="s">
        <v>64</v>
      </c>
      <c r="I6394" t="s">
        <v>21</v>
      </c>
      <c r="J6394">
        <v>0</v>
      </c>
      <c r="K6394">
        <v>2</v>
      </c>
      <c r="L6394" s="13">
        <f>VLOOKUP(I6394,FormProductsTable[],2,0)*(1-FormTransactionsTable[[#This Row],[Discount]])</f>
        <v>25</v>
      </c>
      <c r="M6394" s="14" t="str">
        <f>VLOOKUP(H6394,FormSalesRepTable[],2,0)</f>
        <v>West</v>
      </c>
      <c r="N6394" s="13">
        <f t="shared" si="101"/>
        <v>50</v>
      </c>
    </row>
    <row r="6395" spans="7:14" x14ac:dyDescent="0.25">
      <c r="G6395" s="3">
        <v>41901</v>
      </c>
      <c r="H6395" t="s">
        <v>81</v>
      </c>
      <c r="I6395" t="s">
        <v>24</v>
      </c>
      <c r="J6395">
        <v>0.01</v>
      </c>
      <c r="K6395">
        <v>2</v>
      </c>
      <c r="L6395" s="13">
        <f>VLOOKUP(I6395,FormProductsTable[],2,0)*(1-FormTransactionsTable[[#This Row],[Discount]])</f>
        <v>33.659999999999997</v>
      </c>
      <c r="M6395" s="14" t="str">
        <f>VLOOKUP(H6395,FormSalesRepTable[],2,0)</f>
        <v>West</v>
      </c>
      <c r="N6395" s="13">
        <f t="shared" si="101"/>
        <v>67.319999999999993</v>
      </c>
    </row>
    <row r="6396" spans="7:14" x14ac:dyDescent="0.25">
      <c r="G6396" s="3">
        <v>42001</v>
      </c>
      <c r="H6396" t="s">
        <v>74</v>
      </c>
      <c r="I6396" t="s">
        <v>33</v>
      </c>
      <c r="J6396">
        <v>0</v>
      </c>
      <c r="K6396">
        <v>1</v>
      </c>
      <c r="L6396" s="13">
        <f>VLOOKUP(I6396,FormProductsTable[],2,0)*(1-FormTransactionsTable[[#This Row],[Discount]])</f>
        <v>23.5</v>
      </c>
      <c r="M6396" s="14" t="str">
        <f>VLOOKUP(H6396,FormSalesRepTable[],2,0)</f>
        <v>West</v>
      </c>
      <c r="N6396" s="13">
        <f t="shared" si="101"/>
        <v>23.5</v>
      </c>
    </row>
    <row r="6397" spans="7:14" x14ac:dyDescent="0.25">
      <c r="G6397" s="3">
        <v>41787</v>
      </c>
      <c r="H6397" t="s">
        <v>60</v>
      </c>
      <c r="I6397" t="s">
        <v>41</v>
      </c>
      <c r="J6397">
        <v>0.02</v>
      </c>
      <c r="K6397">
        <v>3</v>
      </c>
      <c r="L6397" s="13">
        <f>VLOOKUP(I6397,FormProductsTable[],2,0)*(1-FormTransactionsTable[[#This Row],[Discount]])</f>
        <v>18.62</v>
      </c>
      <c r="M6397" s="14" t="str">
        <f>VLOOKUP(H6397,FormSalesRepTable[],2,0)</f>
        <v>South</v>
      </c>
      <c r="N6397" s="13">
        <f t="shared" si="101"/>
        <v>55.86</v>
      </c>
    </row>
    <row r="6398" spans="7:14" x14ac:dyDescent="0.25">
      <c r="G6398" s="3">
        <v>41602</v>
      </c>
      <c r="H6398" t="s">
        <v>65</v>
      </c>
      <c r="I6398" t="s">
        <v>36</v>
      </c>
      <c r="J6398">
        <v>0.03</v>
      </c>
      <c r="K6398">
        <v>2</v>
      </c>
      <c r="L6398" s="13">
        <f>VLOOKUP(I6398,FormProductsTable[],2,0)*(1-FormTransactionsTable[[#This Row],[Discount]])</f>
        <v>24.25</v>
      </c>
      <c r="M6398" s="14" t="str">
        <f>VLOOKUP(H6398,FormSalesRepTable[],2,0)</f>
        <v>MidWest</v>
      </c>
      <c r="N6398" s="13">
        <f t="shared" si="101"/>
        <v>48.5</v>
      </c>
    </row>
    <row r="6399" spans="7:14" x14ac:dyDescent="0.25">
      <c r="G6399" s="3">
        <v>41960</v>
      </c>
      <c r="H6399" t="s">
        <v>8</v>
      </c>
      <c r="I6399" t="s">
        <v>16</v>
      </c>
      <c r="J6399">
        <v>1.4999999999999999E-2</v>
      </c>
      <c r="K6399">
        <v>3</v>
      </c>
      <c r="L6399" s="13">
        <f>VLOOKUP(I6399,FormProductsTable[],2,0)*(1-FormTransactionsTable[[#This Row],[Discount]])</f>
        <v>19.650749999999999</v>
      </c>
      <c r="M6399" s="14" t="str">
        <f>VLOOKUP(H6399,FormSalesRepTable[],2,0)</f>
        <v>MidWest</v>
      </c>
      <c r="N6399" s="13">
        <f t="shared" si="101"/>
        <v>58.95</v>
      </c>
    </row>
    <row r="6400" spans="7:14" x14ac:dyDescent="0.25">
      <c r="G6400" s="3">
        <v>41946</v>
      </c>
      <c r="H6400" t="s">
        <v>53</v>
      </c>
      <c r="I6400" t="s">
        <v>21</v>
      </c>
      <c r="J6400">
        <v>1.4999999999999999E-2</v>
      </c>
      <c r="K6400">
        <v>3</v>
      </c>
      <c r="L6400" s="13">
        <f>VLOOKUP(I6400,FormProductsTable[],2,0)*(1-FormTransactionsTable[[#This Row],[Discount]])</f>
        <v>24.625</v>
      </c>
      <c r="M6400" s="14" t="str">
        <f>VLOOKUP(H6400,FormSalesRepTable[],2,0)</f>
        <v>East</v>
      </c>
      <c r="N6400" s="13">
        <f t="shared" si="101"/>
        <v>73.88</v>
      </c>
    </row>
    <row r="6401" spans="7:14" x14ac:dyDescent="0.25">
      <c r="G6401" s="3">
        <v>41477</v>
      </c>
      <c r="H6401" t="s">
        <v>40</v>
      </c>
      <c r="I6401" t="s">
        <v>27</v>
      </c>
      <c r="J6401">
        <v>1.4999999999999999E-2</v>
      </c>
      <c r="K6401">
        <v>2</v>
      </c>
      <c r="L6401" s="13">
        <f>VLOOKUP(I6401,FormProductsTable[],2,0)*(1-FormTransactionsTable[[#This Row],[Discount]])</f>
        <v>27.087499999999999</v>
      </c>
      <c r="M6401" s="14" t="str">
        <f>VLOOKUP(H6401,FormSalesRepTable[],2,0)</f>
        <v>South</v>
      </c>
      <c r="N6401" s="13">
        <f t="shared" si="101"/>
        <v>54.18</v>
      </c>
    </row>
    <row r="6402" spans="7:14" x14ac:dyDescent="0.25">
      <c r="G6402" s="3">
        <v>41536</v>
      </c>
      <c r="H6402" t="s">
        <v>82</v>
      </c>
      <c r="I6402" t="s">
        <v>24</v>
      </c>
      <c r="J6402">
        <v>1.4999999999999999E-2</v>
      </c>
      <c r="K6402">
        <v>24</v>
      </c>
      <c r="L6402" s="13">
        <f>VLOOKUP(I6402,FormProductsTable[],2,0)*(1-FormTransactionsTable[[#This Row],[Discount]])</f>
        <v>33.49</v>
      </c>
      <c r="M6402" s="14" t="str">
        <f>VLOOKUP(H6402,FormSalesRepTable[],2,0)</f>
        <v>South</v>
      </c>
      <c r="N6402" s="13">
        <f t="shared" si="101"/>
        <v>803.76</v>
      </c>
    </row>
    <row r="6403" spans="7:14" x14ac:dyDescent="0.25">
      <c r="G6403" s="3">
        <v>41768</v>
      </c>
      <c r="H6403" t="s">
        <v>90</v>
      </c>
      <c r="I6403" t="s">
        <v>24</v>
      </c>
      <c r="J6403">
        <v>0</v>
      </c>
      <c r="K6403">
        <v>1</v>
      </c>
      <c r="L6403" s="13">
        <f>VLOOKUP(I6403,FormProductsTable[],2,0)*(1-FormTransactionsTable[[#This Row],[Discount]])</f>
        <v>34</v>
      </c>
      <c r="M6403" s="14" t="str">
        <f>VLOOKUP(H6403,FormSalesRepTable[],2,0)</f>
        <v>East</v>
      </c>
      <c r="N6403" s="13">
        <f t="shared" ref="N6403:N6466" si="102">ROUND(L6403*K6403,2)</f>
        <v>34</v>
      </c>
    </row>
    <row r="6404" spans="7:14" x14ac:dyDescent="0.25">
      <c r="G6404" s="3">
        <v>41610</v>
      </c>
      <c r="H6404" t="s">
        <v>40</v>
      </c>
      <c r="I6404" t="s">
        <v>12</v>
      </c>
      <c r="J6404">
        <v>1.4999999999999999E-2</v>
      </c>
      <c r="K6404">
        <v>3</v>
      </c>
      <c r="L6404" s="13">
        <f>VLOOKUP(I6404,FormProductsTable[],2,0)*(1-FormTransactionsTable[[#This Row],[Discount]])</f>
        <v>22.60575</v>
      </c>
      <c r="M6404" s="14" t="str">
        <f>VLOOKUP(H6404,FormSalesRepTable[],2,0)</f>
        <v>South</v>
      </c>
      <c r="N6404" s="13">
        <f t="shared" si="102"/>
        <v>67.819999999999993</v>
      </c>
    </row>
    <row r="6405" spans="7:14" x14ac:dyDescent="0.25">
      <c r="G6405" s="3">
        <v>41766</v>
      </c>
      <c r="H6405" t="s">
        <v>88</v>
      </c>
      <c r="I6405" t="s">
        <v>12</v>
      </c>
      <c r="J6405">
        <v>0</v>
      </c>
      <c r="K6405">
        <v>6</v>
      </c>
      <c r="L6405" s="13">
        <f>VLOOKUP(I6405,FormProductsTable[],2,0)*(1-FormTransactionsTable[[#This Row],[Discount]])</f>
        <v>22.95</v>
      </c>
      <c r="M6405" s="14" t="str">
        <f>VLOOKUP(H6405,FormSalesRepTable[],2,0)</f>
        <v>West</v>
      </c>
      <c r="N6405" s="13">
        <f t="shared" si="102"/>
        <v>137.69999999999999</v>
      </c>
    </row>
    <row r="6406" spans="7:14" x14ac:dyDescent="0.25">
      <c r="G6406" s="3">
        <v>41974</v>
      </c>
      <c r="H6406" t="s">
        <v>8</v>
      </c>
      <c r="I6406" t="s">
        <v>12</v>
      </c>
      <c r="J6406">
        <v>0</v>
      </c>
      <c r="K6406">
        <v>1</v>
      </c>
      <c r="L6406" s="13">
        <f>VLOOKUP(I6406,FormProductsTable[],2,0)*(1-FormTransactionsTable[[#This Row],[Discount]])</f>
        <v>22.95</v>
      </c>
      <c r="M6406" s="14" t="str">
        <f>VLOOKUP(H6406,FormSalesRepTable[],2,0)</f>
        <v>MidWest</v>
      </c>
      <c r="N6406" s="13">
        <f t="shared" si="102"/>
        <v>22.95</v>
      </c>
    </row>
    <row r="6407" spans="7:14" x14ac:dyDescent="0.25">
      <c r="G6407" s="3">
        <v>41946</v>
      </c>
      <c r="H6407" t="s">
        <v>73</v>
      </c>
      <c r="I6407" t="s">
        <v>17</v>
      </c>
      <c r="J6407">
        <v>0</v>
      </c>
      <c r="K6407">
        <v>3</v>
      </c>
      <c r="L6407" s="13">
        <f>VLOOKUP(I6407,FormProductsTable[],2,0)*(1-FormTransactionsTable[[#This Row],[Discount]])</f>
        <v>22.95</v>
      </c>
      <c r="M6407" s="14" t="str">
        <f>VLOOKUP(H6407,FormSalesRepTable[],2,0)</f>
        <v>MidWest</v>
      </c>
      <c r="N6407" s="13">
        <f t="shared" si="102"/>
        <v>68.849999999999994</v>
      </c>
    </row>
    <row r="6408" spans="7:14" x14ac:dyDescent="0.25">
      <c r="G6408" s="3">
        <v>41965</v>
      </c>
      <c r="H6408" t="s">
        <v>53</v>
      </c>
      <c r="I6408" t="s">
        <v>24</v>
      </c>
      <c r="J6408">
        <v>0</v>
      </c>
      <c r="K6408">
        <v>1</v>
      </c>
      <c r="L6408" s="13">
        <f>VLOOKUP(I6408,FormProductsTable[],2,0)*(1-FormTransactionsTable[[#This Row],[Discount]])</f>
        <v>34</v>
      </c>
      <c r="M6408" s="14" t="str">
        <f>VLOOKUP(H6408,FormSalesRepTable[],2,0)</f>
        <v>East</v>
      </c>
      <c r="N6408" s="13">
        <f t="shared" si="102"/>
        <v>34</v>
      </c>
    </row>
    <row r="6409" spans="7:14" x14ac:dyDescent="0.25">
      <c r="G6409" s="3">
        <v>41993</v>
      </c>
      <c r="H6409" t="s">
        <v>13</v>
      </c>
      <c r="I6409" t="s">
        <v>21</v>
      </c>
      <c r="J6409">
        <v>0.03</v>
      </c>
      <c r="K6409">
        <v>3</v>
      </c>
      <c r="L6409" s="13">
        <f>VLOOKUP(I6409,FormProductsTable[],2,0)*(1-FormTransactionsTable[[#This Row],[Discount]])</f>
        <v>24.25</v>
      </c>
      <c r="M6409" s="14" t="str">
        <f>VLOOKUP(H6409,FormSalesRepTable[],2,0)</f>
        <v>West</v>
      </c>
      <c r="N6409" s="13">
        <f t="shared" si="102"/>
        <v>72.75</v>
      </c>
    </row>
    <row r="6410" spans="7:14" x14ac:dyDescent="0.25">
      <c r="G6410" s="3">
        <v>41995</v>
      </c>
      <c r="H6410" t="s">
        <v>79</v>
      </c>
      <c r="I6410" t="s">
        <v>30</v>
      </c>
      <c r="J6410">
        <v>0</v>
      </c>
      <c r="K6410">
        <v>18</v>
      </c>
      <c r="L6410" s="13">
        <f>VLOOKUP(I6410,FormProductsTable[],2,0)*(1-FormTransactionsTable[[#This Row],[Discount]])</f>
        <v>30</v>
      </c>
      <c r="M6410" s="14" t="str">
        <f>VLOOKUP(H6410,FormSalesRepTable[],2,0)</f>
        <v>MidWest</v>
      </c>
      <c r="N6410" s="13">
        <f t="shared" si="102"/>
        <v>540</v>
      </c>
    </row>
    <row r="6411" spans="7:14" x14ac:dyDescent="0.25">
      <c r="G6411" s="3">
        <v>41941</v>
      </c>
      <c r="H6411" t="s">
        <v>78</v>
      </c>
      <c r="I6411" t="s">
        <v>30</v>
      </c>
      <c r="J6411">
        <v>0.02</v>
      </c>
      <c r="K6411">
        <v>3</v>
      </c>
      <c r="L6411" s="13">
        <f>VLOOKUP(I6411,FormProductsTable[],2,0)*(1-FormTransactionsTable[[#This Row],[Discount]])</f>
        <v>29.4</v>
      </c>
      <c r="M6411" s="14" t="str">
        <f>VLOOKUP(H6411,FormSalesRepTable[],2,0)</f>
        <v>South</v>
      </c>
      <c r="N6411" s="13">
        <f t="shared" si="102"/>
        <v>88.2</v>
      </c>
    </row>
    <row r="6412" spans="7:14" x14ac:dyDescent="0.25">
      <c r="G6412" s="3">
        <v>42003</v>
      </c>
      <c r="H6412" t="s">
        <v>89</v>
      </c>
      <c r="I6412" t="s">
        <v>21</v>
      </c>
      <c r="J6412">
        <v>1.4999999999999999E-2</v>
      </c>
      <c r="K6412">
        <v>2</v>
      </c>
      <c r="L6412" s="13">
        <f>VLOOKUP(I6412,FormProductsTable[],2,0)*(1-FormTransactionsTable[[#This Row],[Discount]])</f>
        <v>24.625</v>
      </c>
      <c r="M6412" s="14" t="str">
        <f>VLOOKUP(H6412,FormSalesRepTable[],2,0)</f>
        <v>West</v>
      </c>
      <c r="N6412" s="13">
        <f t="shared" si="102"/>
        <v>49.25</v>
      </c>
    </row>
    <row r="6413" spans="7:14" x14ac:dyDescent="0.25">
      <c r="G6413" s="3">
        <v>41592</v>
      </c>
      <c r="H6413" t="s">
        <v>86</v>
      </c>
      <c r="I6413" t="s">
        <v>36</v>
      </c>
      <c r="J6413">
        <v>0.01</v>
      </c>
      <c r="K6413">
        <v>1</v>
      </c>
      <c r="L6413" s="13">
        <f>VLOOKUP(I6413,FormProductsTable[],2,0)*(1-FormTransactionsTable[[#This Row],[Discount]])</f>
        <v>24.75</v>
      </c>
      <c r="M6413" s="14" t="str">
        <f>VLOOKUP(H6413,FormSalesRepTable[],2,0)</f>
        <v>South</v>
      </c>
      <c r="N6413" s="13">
        <f t="shared" si="102"/>
        <v>24.75</v>
      </c>
    </row>
    <row r="6414" spans="7:14" x14ac:dyDescent="0.25">
      <c r="G6414" s="3">
        <v>41833</v>
      </c>
      <c r="H6414" t="s">
        <v>23</v>
      </c>
      <c r="I6414" t="s">
        <v>17</v>
      </c>
      <c r="J6414">
        <v>0.03</v>
      </c>
      <c r="K6414">
        <v>4</v>
      </c>
      <c r="L6414" s="13">
        <f>VLOOKUP(I6414,FormProductsTable[],2,0)*(1-FormTransactionsTable[[#This Row],[Discount]])</f>
        <v>22.261499999999998</v>
      </c>
      <c r="M6414" s="14" t="str">
        <f>VLOOKUP(H6414,FormSalesRepTable[],2,0)</f>
        <v>MidWest</v>
      </c>
      <c r="N6414" s="13">
        <f t="shared" si="102"/>
        <v>89.05</v>
      </c>
    </row>
    <row r="6415" spans="7:14" x14ac:dyDescent="0.25">
      <c r="G6415" s="3">
        <v>41954</v>
      </c>
      <c r="H6415" t="s">
        <v>25</v>
      </c>
      <c r="I6415" t="s">
        <v>7</v>
      </c>
      <c r="J6415">
        <v>0</v>
      </c>
      <c r="K6415">
        <v>3</v>
      </c>
      <c r="L6415" s="13">
        <f>VLOOKUP(I6415,FormProductsTable[],2,0)*(1-FormTransactionsTable[[#This Row],[Discount]])</f>
        <v>21</v>
      </c>
      <c r="M6415" s="14" t="str">
        <f>VLOOKUP(H6415,FormSalesRepTable[],2,0)</f>
        <v>West</v>
      </c>
      <c r="N6415" s="13">
        <f t="shared" si="102"/>
        <v>63</v>
      </c>
    </row>
    <row r="6416" spans="7:14" x14ac:dyDescent="0.25">
      <c r="G6416" s="3">
        <v>42001</v>
      </c>
      <c r="H6416" t="s">
        <v>44</v>
      </c>
      <c r="I6416" t="s">
        <v>21</v>
      </c>
      <c r="J6416">
        <v>1.4999999999999999E-2</v>
      </c>
      <c r="K6416">
        <v>2</v>
      </c>
      <c r="L6416" s="13">
        <f>VLOOKUP(I6416,FormProductsTable[],2,0)*(1-FormTransactionsTable[[#This Row],[Discount]])</f>
        <v>24.625</v>
      </c>
      <c r="M6416" s="14" t="str">
        <f>VLOOKUP(H6416,FormSalesRepTable[],2,0)</f>
        <v>MidWest</v>
      </c>
      <c r="N6416" s="13">
        <f t="shared" si="102"/>
        <v>49.25</v>
      </c>
    </row>
    <row r="6417" spans="7:14" x14ac:dyDescent="0.25">
      <c r="G6417" s="3">
        <v>41957</v>
      </c>
      <c r="H6417" t="s">
        <v>76</v>
      </c>
      <c r="I6417" t="s">
        <v>24</v>
      </c>
      <c r="J6417">
        <v>0</v>
      </c>
      <c r="K6417">
        <v>3</v>
      </c>
      <c r="L6417" s="13">
        <f>VLOOKUP(I6417,FormProductsTable[],2,0)*(1-FormTransactionsTable[[#This Row],[Discount]])</f>
        <v>34</v>
      </c>
      <c r="M6417" s="14" t="str">
        <f>VLOOKUP(H6417,FormSalesRepTable[],2,0)</f>
        <v>MidWest</v>
      </c>
      <c r="N6417" s="13">
        <f t="shared" si="102"/>
        <v>102</v>
      </c>
    </row>
    <row r="6418" spans="7:14" x14ac:dyDescent="0.25">
      <c r="G6418" s="3">
        <v>41579</v>
      </c>
      <c r="H6418" t="s">
        <v>31</v>
      </c>
      <c r="I6418" t="s">
        <v>36</v>
      </c>
      <c r="J6418">
        <v>0.03</v>
      </c>
      <c r="K6418">
        <v>3</v>
      </c>
      <c r="L6418" s="13">
        <f>VLOOKUP(I6418,FormProductsTable[],2,0)*(1-FormTransactionsTable[[#This Row],[Discount]])</f>
        <v>24.25</v>
      </c>
      <c r="M6418" s="14" t="str">
        <f>VLOOKUP(H6418,FormSalesRepTable[],2,0)</f>
        <v>West</v>
      </c>
      <c r="N6418" s="13">
        <f t="shared" si="102"/>
        <v>72.75</v>
      </c>
    </row>
    <row r="6419" spans="7:14" x14ac:dyDescent="0.25">
      <c r="G6419" s="3">
        <v>41981</v>
      </c>
      <c r="H6419" t="s">
        <v>76</v>
      </c>
      <c r="I6419" t="s">
        <v>30</v>
      </c>
      <c r="J6419">
        <v>2.5000000000000001E-2</v>
      </c>
      <c r="K6419">
        <v>2</v>
      </c>
      <c r="L6419" s="13">
        <f>VLOOKUP(I6419,FormProductsTable[],2,0)*(1-FormTransactionsTable[[#This Row],[Discount]])</f>
        <v>29.25</v>
      </c>
      <c r="M6419" s="14" t="str">
        <f>VLOOKUP(H6419,FormSalesRepTable[],2,0)</f>
        <v>MidWest</v>
      </c>
      <c r="N6419" s="13">
        <f t="shared" si="102"/>
        <v>58.5</v>
      </c>
    </row>
    <row r="6420" spans="7:14" x14ac:dyDescent="0.25">
      <c r="G6420" s="3">
        <v>41731</v>
      </c>
      <c r="H6420" t="s">
        <v>43</v>
      </c>
      <c r="I6420" t="s">
        <v>12</v>
      </c>
      <c r="J6420">
        <v>1.4999999999999999E-2</v>
      </c>
      <c r="K6420">
        <v>2</v>
      </c>
      <c r="L6420" s="13">
        <f>VLOOKUP(I6420,FormProductsTable[],2,0)*(1-FormTransactionsTable[[#This Row],[Discount]])</f>
        <v>22.60575</v>
      </c>
      <c r="M6420" s="14" t="str">
        <f>VLOOKUP(H6420,FormSalesRepTable[],2,0)</f>
        <v>MidWest</v>
      </c>
      <c r="N6420" s="13">
        <f t="shared" si="102"/>
        <v>45.21</v>
      </c>
    </row>
    <row r="6421" spans="7:14" x14ac:dyDescent="0.25">
      <c r="G6421" s="3">
        <v>41979</v>
      </c>
      <c r="H6421" t="s">
        <v>45</v>
      </c>
      <c r="I6421" t="s">
        <v>30</v>
      </c>
      <c r="J6421">
        <v>0.01</v>
      </c>
      <c r="K6421">
        <v>4</v>
      </c>
      <c r="L6421" s="13">
        <f>VLOOKUP(I6421,FormProductsTable[],2,0)*(1-FormTransactionsTable[[#This Row],[Discount]])</f>
        <v>29.7</v>
      </c>
      <c r="M6421" s="14" t="str">
        <f>VLOOKUP(H6421,FormSalesRepTable[],2,0)</f>
        <v>MidWest</v>
      </c>
      <c r="N6421" s="13">
        <f t="shared" si="102"/>
        <v>118.8</v>
      </c>
    </row>
    <row r="6422" spans="7:14" x14ac:dyDescent="0.25">
      <c r="G6422" s="3">
        <v>41607</v>
      </c>
      <c r="H6422" t="s">
        <v>32</v>
      </c>
      <c r="I6422" t="s">
        <v>11</v>
      </c>
      <c r="J6422">
        <v>0</v>
      </c>
      <c r="K6422">
        <v>2</v>
      </c>
      <c r="L6422" s="13">
        <f>VLOOKUP(I6422,FormProductsTable[],2,0)*(1-FormTransactionsTable[[#This Row],[Discount]])</f>
        <v>79.95</v>
      </c>
      <c r="M6422" s="14" t="str">
        <f>VLOOKUP(H6422,FormSalesRepTable[],2,0)</f>
        <v>MidWest</v>
      </c>
      <c r="N6422" s="13">
        <f t="shared" si="102"/>
        <v>159.9</v>
      </c>
    </row>
    <row r="6423" spans="7:14" x14ac:dyDescent="0.25">
      <c r="G6423" s="3">
        <v>41952</v>
      </c>
      <c r="H6423" t="s">
        <v>74</v>
      </c>
      <c r="I6423" t="s">
        <v>11</v>
      </c>
      <c r="J6423">
        <v>0.01</v>
      </c>
      <c r="K6423">
        <v>2</v>
      </c>
      <c r="L6423" s="13">
        <f>VLOOKUP(I6423,FormProductsTable[],2,0)*(1-FormTransactionsTable[[#This Row],[Discount]])</f>
        <v>79.150500000000008</v>
      </c>
      <c r="M6423" s="14" t="str">
        <f>VLOOKUP(H6423,FormSalesRepTable[],2,0)</f>
        <v>West</v>
      </c>
      <c r="N6423" s="13">
        <f t="shared" si="102"/>
        <v>158.30000000000001</v>
      </c>
    </row>
    <row r="6424" spans="7:14" x14ac:dyDescent="0.25">
      <c r="G6424" s="3">
        <v>41995</v>
      </c>
      <c r="H6424" t="s">
        <v>84</v>
      </c>
      <c r="I6424" t="s">
        <v>17</v>
      </c>
      <c r="J6424">
        <v>0</v>
      </c>
      <c r="K6424">
        <v>1</v>
      </c>
      <c r="L6424" s="13">
        <f>VLOOKUP(I6424,FormProductsTable[],2,0)*(1-FormTransactionsTable[[#This Row],[Discount]])</f>
        <v>22.95</v>
      </c>
      <c r="M6424" s="14" t="str">
        <f>VLOOKUP(H6424,FormSalesRepTable[],2,0)</f>
        <v>West</v>
      </c>
      <c r="N6424" s="13">
        <f t="shared" si="102"/>
        <v>22.95</v>
      </c>
    </row>
    <row r="6425" spans="7:14" x14ac:dyDescent="0.25">
      <c r="G6425" s="3">
        <v>41607</v>
      </c>
      <c r="H6425" t="s">
        <v>59</v>
      </c>
      <c r="I6425" t="s">
        <v>33</v>
      </c>
      <c r="J6425">
        <v>2.5000000000000001E-2</v>
      </c>
      <c r="K6425">
        <v>3</v>
      </c>
      <c r="L6425" s="13">
        <f>VLOOKUP(I6425,FormProductsTable[],2,0)*(1-FormTransactionsTable[[#This Row],[Discount]])</f>
        <v>22.912499999999998</v>
      </c>
      <c r="M6425" s="14" t="str">
        <f>VLOOKUP(H6425,FormSalesRepTable[],2,0)</f>
        <v>South</v>
      </c>
      <c r="N6425" s="13">
        <f t="shared" si="102"/>
        <v>68.739999999999995</v>
      </c>
    </row>
    <row r="6426" spans="7:14" x14ac:dyDescent="0.25">
      <c r="G6426" s="3">
        <v>41636</v>
      </c>
      <c r="H6426" t="s">
        <v>57</v>
      </c>
      <c r="I6426" t="s">
        <v>24</v>
      </c>
      <c r="J6426">
        <v>2.5000000000000001E-2</v>
      </c>
      <c r="K6426">
        <v>23</v>
      </c>
      <c r="L6426" s="13">
        <f>VLOOKUP(I6426,FormProductsTable[],2,0)*(1-FormTransactionsTable[[#This Row],[Discount]])</f>
        <v>33.15</v>
      </c>
      <c r="M6426" s="14" t="str">
        <f>VLOOKUP(H6426,FormSalesRepTable[],2,0)</f>
        <v>East</v>
      </c>
      <c r="N6426" s="13">
        <f t="shared" si="102"/>
        <v>762.45</v>
      </c>
    </row>
    <row r="6427" spans="7:14" x14ac:dyDescent="0.25">
      <c r="G6427" s="3">
        <v>41921</v>
      </c>
      <c r="H6427" t="s">
        <v>47</v>
      </c>
      <c r="I6427" t="s">
        <v>17</v>
      </c>
      <c r="J6427">
        <v>0</v>
      </c>
      <c r="K6427">
        <v>4</v>
      </c>
      <c r="L6427" s="13">
        <f>VLOOKUP(I6427,FormProductsTable[],2,0)*(1-FormTransactionsTable[[#This Row],[Discount]])</f>
        <v>22.95</v>
      </c>
      <c r="M6427" s="14" t="str">
        <f>VLOOKUP(H6427,FormSalesRepTable[],2,0)</f>
        <v>MidWest</v>
      </c>
      <c r="N6427" s="13">
        <f t="shared" si="102"/>
        <v>91.8</v>
      </c>
    </row>
    <row r="6428" spans="7:14" x14ac:dyDescent="0.25">
      <c r="G6428" s="3">
        <v>41957</v>
      </c>
      <c r="H6428" t="s">
        <v>35</v>
      </c>
      <c r="I6428" t="s">
        <v>36</v>
      </c>
      <c r="J6428">
        <v>1.4999999999999999E-2</v>
      </c>
      <c r="K6428">
        <v>1</v>
      </c>
      <c r="L6428" s="13">
        <f>VLOOKUP(I6428,FormProductsTable[],2,0)*(1-FormTransactionsTable[[#This Row],[Discount]])</f>
        <v>24.625</v>
      </c>
      <c r="M6428" s="14" t="str">
        <f>VLOOKUP(H6428,FormSalesRepTable[],2,0)</f>
        <v>West</v>
      </c>
      <c r="N6428" s="13">
        <f t="shared" si="102"/>
        <v>24.63</v>
      </c>
    </row>
    <row r="6429" spans="7:14" x14ac:dyDescent="0.25">
      <c r="G6429" s="3">
        <v>41712</v>
      </c>
      <c r="H6429" t="s">
        <v>29</v>
      </c>
      <c r="I6429" t="s">
        <v>30</v>
      </c>
      <c r="J6429">
        <v>0</v>
      </c>
      <c r="K6429">
        <v>2</v>
      </c>
      <c r="L6429" s="13">
        <f>VLOOKUP(I6429,FormProductsTable[],2,0)*(1-FormTransactionsTable[[#This Row],[Discount]])</f>
        <v>30</v>
      </c>
      <c r="M6429" s="14" t="str">
        <f>VLOOKUP(H6429,FormSalesRepTable[],2,0)</f>
        <v>East</v>
      </c>
      <c r="N6429" s="13">
        <f t="shared" si="102"/>
        <v>60</v>
      </c>
    </row>
    <row r="6430" spans="7:14" x14ac:dyDescent="0.25">
      <c r="G6430" s="3">
        <v>41837</v>
      </c>
      <c r="H6430" t="s">
        <v>67</v>
      </c>
      <c r="I6430" t="s">
        <v>17</v>
      </c>
      <c r="J6430">
        <v>0</v>
      </c>
      <c r="K6430">
        <v>1</v>
      </c>
      <c r="L6430" s="13">
        <f>VLOOKUP(I6430,FormProductsTable[],2,0)*(1-FormTransactionsTable[[#This Row],[Discount]])</f>
        <v>22.95</v>
      </c>
      <c r="M6430" s="14" t="str">
        <f>VLOOKUP(H6430,FormSalesRepTable[],2,0)</f>
        <v>West</v>
      </c>
      <c r="N6430" s="13">
        <f t="shared" si="102"/>
        <v>22.95</v>
      </c>
    </row>
    <row r="6431" spans="7:14" x14ac:dyDescent="0.25">
      <c r="G6431" s="3">
        <v>41781</v>
      </c>
      <c r="H6431" t="s">
        <v>58</v>
      </c>
      <c r="I6431" t="s">
        <v>41</v>
      </c>
      <c r="J6431">
        <v>0.02</v>
      </c>
      <c r="K6431">
        <v>1</v>
      </c>
      <c r="L6431" s="13">
        <f>VLOOKUP(I6431,FormProductsTable[],2,0)*(1-FormTransactionsTable[[#This Row],[Discount]])</f>
        <v>18.62</v>
      </c>
      <c r="M6431" s="14" t="str">
        <f>VLOOKUP(H6431,FormSalesRepTable[],2,0)</f>
        <v>East</v>
      </c>
      <c r="N6431" s="13">
        <f t="shared" si="102"/>
        <v>18.62</v>
      </c>
    </row>
    <row r="6432" spans="7:14" x14ac:dyDescent="0.25">
      <c r="G6432" s="3">
        <v>41929</v>
      </c>
      <c r="H6432" t="s">
        <v>66</v>
      </c>
      <c r="I6432" t="s">
        <v>30</v>
      </c>
      <c r="J6432">
        <v>0.03</v>
      </c>
      <c r="K6432">
        <v>3</v>
      </c>
      <c r="L6432" s="13">
        <f>VLOOKUP(I6432,FormProductsTable[],2,0)*(1-FormTransactionsTable[[#This Row],[Discount]])</f>
        <v>29.099999999999998</v>
      </c>
      <c r="M6432" s="14" t="str">
        <f>VLOOKUP(H6432,FormSalesRepTable[],2,0)</f>
        <v>West</v>
      </c>
      <c r="N6432" s="13">
        <f t="shared" si="102"/>
        <v>87.3</v>
      </c>
    </row>
    <row r="6433" spans="7:14" x14ac:dyDescent="0.25">
      <c r="G6433" s="3">
        <v>41917</v>
      </c>
      <c r="H6433" t="s">
        <v>10</v>
      </c>
      <c r="I6433" t="s">
        <v>36</v>
      </c>
      <c r="J6433">
        <v>0.03</v>
      </c>
      <c r="K6433">
        <v>3</v>
      </c>
      <c r="L6433" s="13">
        <f>VLOOKUP(I6433,FormProductsTable[],2,0)*(1-FormTransactionsTable[[#This Row],[Discount]])</f>
        <v>24.25</v>
      </c>
      <c r="M6433" s="14" t="str">
        <f>VLOOKUP(H6433,FormSalesRepTable[],2,0)</f>
        <v>West</v>
      </c>
      <c r="N6433" s="13">
        <f t="shared" si="102"/>
        <v>72.75</v>
      </c>
    </row>
    <row r="6434" spans="7:14" x14ac:dyDescent="0.25">
      <c r="G6434" s="3">
        <v>41992</v>
      </c>
      <c r="H6434" t="s">
        <v>71</v>
      </c>
      <c r="I6434" t="s">
        <v>36</v>
      </c>
      <c r="J6434">
        <v>1.4999999999999999E-2</v>
      </c>
      <c r="K6434">
        <v>1</v>
      </c>
      <c r="L6434" s="13">
        <f>VLOOKUP(I6434,FormProductsTable[],2,0)*(1-FormTransactionsTable[[#This Row],[Discount]])</f>
        <v>24.625</v>
      </c>
      <c r="M6434" s="14" t="str">
        <f>VLOOKUP(H6434,FormSalesRepTable[],2,0)</f>
        <v>East</v>
      </c>
      <c r="N6434" s="13">
        <f t="shared" si="102"/>
        <v>24.63</v>
      </c>
    </row>
    <row r="6435" spans="7:14" x14ac:dyDescent="0.25">
      <c r="G6435" s="3">
        <v>41812</v>
      </c>
      <c r="H6435" t="s">
        <v>58</v>
      </c>
      <c r="I6435" t="s">
        <v>16</v>
      </c>
      <c r="J6435">
        <v>0.02</v>
      </c>
      <c r="K6435">
        <v>2</v>
      </c>
      <c r="L6435" s="13">
        <f>VLOOKUP(I6435,FormProductsTable[],2,0)*(1-FormTransactionsTable[[#This Row],[Discount]])</f>
        <v>19.550999999999998</v>
      </c>
      <c r="M6435" s="14" t="str">
        <f>VLOOKUP(H6435,FormSalesRepTable[],2,0)</f>
        <v>East</v>
      </c>
      <c r="N6435" s="13">
        <f t="shared" si="102"/>
        <v>39.1</v>
      </c>
    </row>
    <row r="6436" spans="7:14" x14ac:dyDescent="0.25">
      <c r="G6436" s="3">
        <v>41959</v>
      </c>
      <c r="H6436" t="s">
        <v>22</v>
      </c>
      <c r="I6436" t="s">
        <v>36</v>
      </c>
      <c r="J6436">
        <v>0</v>
      </c>
      <c r="K6436">
        <v>2</v>
      </c>
      <c r="L6436" s="13">
        <f>VLOOKUP(I6436,FormProductsTable[],2,0)*(1-FormTransactionsTable[[#This Row],[Discount]])</f>
        <v>25</v>
      </c>
      <c r="M6436" s="14" t="str">
        <f>VLOOKUP(H6436,FormSalesRepTable[],2,0)</f>
        <v>East</v>
      </c>
      <c r="N6436" s="13">
        <f t="shared" si="102"/>
        <v>50</v>
      </c>
    </row>
    <row r="6437" spans="7:14" x14ac:dyDescent="0.25">
      <c r="G6437" s="3">
        <v>41968</v>
      </c>
      <c r="H6437" t="s">
        <v>82</v>
      </c>
      <c r="I6437" t="s">
        <v>11</v>
      </c>
      <c r="J6437">
        <v>1.4999999999999999E-2</v>
      </c>
      <c r="K6437">
        <v>3</v>
      </c>
      <c r="L6437" s="13">
        <f>VLOOKUP(I6437,FormProductsTable[],2,0)*(1-FormTransactionsTable[[#This Row],[Discount]])</f>
        <v>78.750749999999996</v>
      </c>
      <c r="M6437" s="14" t="str">
        <f>VLOOKUP(H6437,FormSalesRepTable[],2,0)</f>
        <v>South</v>
      </c>
      <c r="N6437" s="13">
        <f t="shared" si="102"/>
        <v>236.25</v>
      </c>
    </row>
    <row r="6438" spans="7:14" x14ac:dyDescent="0.25">
      <c r="G6438" s="3">
        <v>41401</v>
      </c>
      <c r="H6438" t="s">
        <v>92</v>
      </c>
      <c r="I6438" t="s">
        <v>12</v>
      </c>
      <c r="J6438">
        <v>2.5000000000000001E-2</v>
      </c>
      <c r="K6438">
        <v>1</v>
      </c>
      <c r="L6438" s="13">
        <f>VLOOKUP(I6438,FormProductsTable[],2,0)*(1-FormTransactionsTable[[#This Row],[Discount]])</f>
        <v>22.376249999999999</v>
      </c>
      <c r="M6438" s="14" t="str">
        <f>VLOOKUP(H6438,FormSalesRepTable[],2,0)</f>
        <v>MidWest</v>
      </c>
      <c r="N6438" s="13">
        <f t="shared" si="102"/>
        <v>22.38</v>
      </c>
    </row>
    <row r="6439" spans="7:14" x14ac:dyDescent="0.25">
      <c r="G6439" s="3">
        <v>41840</v>
      </c>
      <c r="H6439" t="s">
        <v>45</v>
      </c>
      <c r="I6439" t="s">
        <v>21</v>
      </c>
      <c r="J6439">
        <v>1.4999999999999999E-2</v>
      </c>
      <c r="K6439">
        <v>3</v>
      </c>
      <c r="L6439" s="13">
        <f>VLOOKUP(I6439,FormProductsTable[],2,0)*(1-FormTransactionsTable[[#This Row],[Discount]])</f>
        <v>24.625</v>
      </c>
      <c r="M6439" s="14" t="str">
        <f>VLOOKUP(H6439,FormSalesRepTable[],2,0)</f>
        <v>MidWest</v>
      </c>
      <c r="N6439" s="13">
        <f t="shared" si="102"/>
        <v>73.88</v>
      </c>
    </row>
    <row r="6440" spans="7:14" x14ac:dyDescent="0.25">
      <c r="G6440" s="3">
        <v>41384</v>
      </c>
      <c r="H6440" t="s">
        <v>88</v>
      </c>
      <c r="I6440" t="s">
        <v>7</v>
      </c>
      <c r="J6440">
        <v>2.5000000000000001E-2</v>
      </c>
      <c r="K6440">
        <v>3</v>
      </c>
      <c r="L6440" s="13">
        <f>VLOOKUP(I6440,FormProductsTable[],2,0)*(1-FormTransactionsTable[[#This Row],[Discount]])</f>
        <v>20.474999999999998</v>
      </c>
      <c r="M6440" s="14" t="str">
        <f>VLOOKUP(H6440,FormSalesRepTable[],2,0)</f>
        <v>West</v>
      </c>
      <c r="N6440" s="13">
        <f t="shared" si="102"/>
        <v>61.43</v>
      </c>
    </row>
    <row r="6441" spans="7:14" x14ac:dyDescent="0.25">
      <c r="G6441" s="3">
        <v>41975</v>
      </c>
      <c r="H6441" t="s">
        <v>73</v>
      </c>
      <c r="I6441" t="s">
        <v>17</v>
      </c>
      <c r="J6441">
        <v>0.02</v>
      </c>
      <c r="K6441">
        <v>3</v>
      </c>
      <c r="L6441" s="13">
        <f>VLOOKUP(I6441,FormProductsTable[],2,0)*(1-FormTransactionsTable[[#This Row],[Discount]])</f>
        <v>22.491</v>
      </c>
      <c r="M6441" s="14" t="str">
        <f>VLOOKUP(H6441,FormSalesRepTable[],2,0)</f>
        <v>MidWest</v>
      </c>
      <c r="N6441" s="13">
        <f t="shared" si="102"/>
        <v>67.47</v>
      </c>
    </row>
    <row r="6442" spans="7:14" x14ac:dyDescent="0.25">
      <c r="G6442" s="3">
        <v>41626</v>
      </c>
      <c r="H6442" t="s">
        <v>40</v>
      </c>
      <c r="I6442" t="s">
        <v>12</v>
      </c>
      <c r="J6442">
        <v>0</v>
      </c>
      <c r="K6442">
        <v>3</v>
      </c>
      <c r="L6442" s="13">
        <f>VLOOKUP(I6442,FormProductsTable[],2,0)*(1-FormTransactionsTable[[#This Row],[Discount]])</f>
        <v>22.95</v>
      </c>
      <c r="M6442" s="14" t="str">
        <f>VLOOKUP(H6442,FormSalesRepTable[],2,0)</f>
        <v>South</v>
      </c>
      <c r="N6442" s="13">
        <f t="shared" si="102"/>
        <v>68.849999999999994</v>
      </c>
    </row>
    <row r="6443" spans="7:14" x14ac:dyDescent="0.25">
      <c r="G6443" s="3">
        <v>41727</v>
      </c>
      <c r="H6443" t="s">
        <v>55</v>
      </c>
      <c r="I6443" t="s">
        <v>36</v>
      </c>
      <c r="J6443">
        <v>2.5000000000000001E-2</v>
      </c>
      <c r="K6443">
        <v>3</v>
      </c>
      <c r="L6443" s="13">
        <f>VLOOKUP(I6443,FormProductsTable[],2,0)*(1-FormTransactionsTable[[#This Row],[Discount]])</f>
        <v>24.375</v>
      </c>
      <c r="M6443" s="14" t="str">
        <f>VLOOKUP(H6443,FormSalesRepTable[],2,0)</f>
        <v>West</v>
      </c>
      <c r="N6443" s="13">
        <f t="shared" si="102"/>
        <v>73.13</v>
      </c>
    </row>
    <row r="6444" spans="7:14" x14ac:dyDescent="0.25">
      <c r="G6444" s="3">
        <v>41629</v>
      </c>
      <c r="H6444" t="s">
        <v>66</v>
      </c>
      <c r="I6444" t="s">
        <v>16</v>
      </c>
      <c r="J6444">
        <v>1.4999999999999999E-2</v>
      </c>
      <c r="K6444">
        <v>3</v>
      </c>
      <c r="L6444" s="13">
        <f>VLOOKUP(I6444,FormProductsTable[],2,0)*(1-FormTransactionsTable[[#This Row],[Discount]])</f>
        <v>19.650749999999999</v>
      </c>
      <c r="M6444" s="14" t="str">
        <f>VLOOKUP(H6444,FormSalesRepTable[],2,0)</f>
        <v>West</v>
      </c>
      <c r="N6444" s="13">
        <f t="shared" si="102"/>
        <v>58.95</v>
      </c>
    </row>
    <row r="6445" spans="7:14" x14ac:dyDescent="0.25">
      <c r="G6445" s="3">
        <v>41649</v>
      </c>
      <c r="H6445" t="s">
        <v>84</v>
      </c>
      <c r="I6445" t="s">
        <v>12</v>
      </c>
      <c r="J6445">
        <v>0</v>
      </c>
      <c r="K6445">
        <v>13</v>
      </c>
      <c r="L6445" s="13">
        <f>VLOOKUP(I6445,FormProductsTable[],2,0)*(1-FormTransactionsTable[[#This Row],[Discount]])</f>
        <v>22.95</v>
      </c>
      <c r="M6445" s="14" t="str">
        <f>VLOOKUP(H6445,FormSalesRepTable[],2,0)</f>
        <v>West</v>
      </c>
      <c r="N6445" s="13">
        <f t="shared" si="102"/>
        <v>298.35000000000002</v>
      </c>
    </row>
    <row r="6446" spans="7:14" x14ac:dyDescent="0.25">
      <c r="G6446" s="3">
        <v>41619</v>
      </c>
      <c r="H6446" t="s">
        <v>46</v>
      </c>
      <c r="I6446" t="s">
        <v>11</v>
      </c>
      <c r="J6446">
        <v>0.01</v>
      </c>
      <c r="K6446">
        <v>2</v>
      </c>
      <c r="L6446" s="13">
        <f>VLOOKUP(I6446,FormProductsTable[],2,0)*(1-FormTransactionsTable[[#This Row],[Discount]])</f>
        <v>79.150500000000008</v>
      </c>
      <c r="M6446" s="14" t="str">
        <f>VLOOKUP(H6446,FormSalesRepTable[],2,0)</f>
        <v>South</v>
      </c>
      <c r="N6446" s="13">
        <f t="shared" si="102"/>
        <v>158.30000000000001</v>
      </c>
    </row>
    <row r="6447" spans="7:14" x14ac:dyDescent="0.25">
      <c r="G6447" s="3">
        <v>41493</v>
      </c>
      <c r="H6447" t="s">
        <v>53</v>
      </c>
      <c r="I6447" t="s">
        <v>36</v>
      </c>
      <c r="J6447">
        <v>0.03</v>
      </c>
      <c r="K6447">
        <v>3</v>
      </c>
      <c r="L6447" s="13">
        <f>VLOOKUP(I6447,FormProductsTable[],2,0)*(1-FormTransactionsTable[[#This Row],[Discount]])</f>
        <v>24.25</v>
      </c>
      <c r="M6447" s="14" t="str">
        <f>VLOOKUP(H6447,FormSalesRepTable[],2,0)</f>
        <v>East</v>
      </c>
      <c r="N6447" s="13">
        <f t="shared" si="102"/>
        <v>72.75</v>
      </c>
    </row>
    <row r="6448" spans="7:14" x14ac:dyDescent="0.25">
      <c r="G6448" s="3">
        <v>41475</v>
      </c>
      <c r="H6448" t="s">
        <v>75</v>
      </c>
      <c r="I6448" t="s">
        <v>17</v>
      </c>
      <c r="J6448">
        <v>0</v>
      </c>
      <c r="K6448">
        <v>2</v>
      </c>
      <c r="L6448" s="13">
        <f>VLOOKUP(I6448,FormProductsTable[],2,0)*(1-FormTransactionsTable[[#This Row],[Discount]])</f>
        <v>22.95</v>
      </c>
      <c r="M6448" s="14" t="str">
        <f>VLOOKUP(H6448,FormSalesRepTable[],2,0)</f>
        <v>MidWest</v>
      </c>
      <c r="N6448" s="13">
        <f t="shared" si="102"/>
        <v>45.9</v>
      </c>
    </row>
    <row r="6449" spans="7:14" x14ac:dyDescent="0.25">
      <c r="G6449" s="3">
        <v>41644</v>
      </c>
      <c r="H6449" t="s">
        <v>80</v>
      </c>
      <c r="I6449" t="s">
        <v>41</v>
      </c>
      <c r="J6449">
        <v>0.02</v>
      </c>
      <c r="K6449">
        <v>3</v>
      </c>
      <c r="L6449" s="13">
        <f>VLOOKUP(I6449,FormProductsTable[],2,0)*(1-FormTransactionsTable[[#This Row],[Discount]])</f>
        <v>18.62</v>
      </c>
      <c r="M6449" s="14" t="str">
        <f>VLOOKUP(H6449,FormSalesRepTable[],2,0)</f>
        <v>East</v>
      </c>
      <c r="N6449" s="13">
        <f t="shared" si="102"/>
        <v>55.86</v>
      </c>
    </row>
    <row r="6450" spans="7:14" x14ac:dyDescent="0.25">
      <c r="G6450" s="3">
        <v>41526</v>
      </c>
      <c r="H6450" t="s">
        <v>32</v>
      </c>
      <c r="I6450" t="s">
        <v>36</v>
      </c>
      <c r="J6450">
        <v>1.4999999999999999E-2</v>
      </c>
      <c r="K6450">
        <v>1</v>
      </c>
      <c r="L6450" s="13">
        <f>VLOOKUP(I6450,FormProductsTable[],2,0)*(1-FormTransactionsTable[[#This Row],[Discount]])</f>
        <v>24.625</v>
      </c>
      <c r="M6450" s="14" t="str">
        <f>VLOOKUP(H6450,FormSalesRepTable[],2,0)</f>
        <v>MidWest</v>
      </c>
      <c r="N6450" s="13">
        <f t="shared" si="102"/>
        <v>24.63</v>
      </c>
    </row>
    <row r="6451" spans="7:14" x14ac:dyDescent="0.25">
      <c r="G6451" s="3">
        <v>41985</v>
      </c>
      <c r="H6451" t="s">
        <v>29</v>
      </c>
      <c r="I6451" t="s">
        <v>33</v>
      </c>
      <c r="J6451">
        <v>2.5000000000000001E-2</v>
      </c>
      <c r="K6451">
        <v>2</v>
      </c>
      <c r="L6451" s="13">
        <f>VLOOKUP(I6451,FormProductsTable[],2,0)*(1-FormTransactionsTable[[#This Row],[Discount]])</f>
        <v>22.912499999999998</v>
      </c>
      <c r="M6451" s="14" t="str">
        <f>VLOOKUP(H6451,FormSalesRepTable[],2,0)</f>
        <v>East</v>
      </c>
      <c r="N6451" s="13">
        <f t="shared" si="102"/>
        <v>45.83</v>
      </c>
    </row>
    <row r="6452" spans="7:14" x14ac:dyDescent="0.25">
      <c r="G6452" s="3">
        <v>41969</v>
      </c>
      <c r="H6452" t="s">
        <v>35</v>
      </c>
      <c r="I6452" t="s">
        <v>36</v>
      </c>
      <c r="J6452">
        <v>0.02</v>
      </c>
      <c r="K6452">
        <v>1</v>
      </c>
      <c r="L6452" s="13">
        <f>VLOOKUP(I6452,FormProductsTable[],2,0)*(1-FormTransactionsTable[[#This Row],[Discount]])</f>
        <v>24.5</v>
      </c>
      <c r="M6452" s="14" t="str">
        <f>VLOOKUP(H6452,FormSalesRepTable[],2,0)</f>
        <v>West</v>
      </c>
      <c r="N6452" s="13">
        <f t="shared" si="102"/>
        <v>24.5</v>
      </c>
    </row>
    <row r="6453" spans="7:14" x14ac:dyDescent="0.25">
      <c r="G6453" s="3">
        <v>41982</v>
      </c>
      <c r="H6453" t="s">
        <v>69</v>
      </c>
      <c r="I6453" t="s">
        <v>24</v>
      </c>
      <c r="J6453">
        <v>0.03</v>
      </c>
      <c r="K6453">
        <v>2</v>
      </c>
      <c r="L6453" s="13">
        <f>VLOOKUP(I6453,FormProductsTable[],2,0)*(1-FormTransactionsTable[[#This Row],[Discount]])</f>
        <v>32.979999999999997</v>
      </c>
      <c r="M6453" s="14" t="str">
        <f>VLOOKUP(H6453,FormSalesRepTable[],2,0)</f>
        <v>West</v>
      </c>
      <c r="N6453" s="13">
        <f t="shared" si="102"/>
        <v>65.959999999999994</v>
      </c>
    </row>
    <row r="6454" spans="7:14" x14ac:dyDescent="0.25">
      <c r="G6454" s="3">
        <v>41947</v>
      </c>
      <c r="H6454" t="s">
        <v>23</v>
      </c>
      <c r="I6454" t="s">
        <v>36</v>
      </c>
      <c r="J6454">
        <v>0.02</v>
      </c>
      <c r="K6454">
        <v>3</v>
      </c>
      <c r="L6454" s="13">
        <f>VLOOKUP(I6454,FormProductsTable[],2,0)*(1-FormTransactionsTable[[#This Row],[Discount]])</f>
        <v>24.5</v>
      </c>
      <c r="M6454" s="14" t="str">
        <f>VLOOKUP(H6454,FormSalesRepTable[],2,0)</f>
        <v>MidWest</v>
      </c>
      <c r="N6454" s="13">
        <f t="shared" si="102"/>
        <v>73.5</v>
      </c>
    </row>
    <row r="6455" spans="7:14" x14ac:dyDescent="0.25">
      <c r="G6455" s="3">
        <v>41622</v>
      </c>
      <c r="H6455" t="s">
        <v>53</v>
      </c>
      <c r="I6455" t="s">
        <v>17</v>
      </c>
      <c r="J6455">
        <v>1.4999999999999999E-2</v>
      </c>
      <c r="K6455">
        <v>2</v>
      </c>
      <c r="L6455" s="13">
        <f>VLOOKUP(I6455,FormProductsTable[],2,0)*(1-FormTransactionsTable[[#This Row],[Discount]])</f>
        <v>22.60575</v>
      </c>
      <c r="M6455" s="14" t="str">
        <f>VLOOKUP(H6455,FormSalesRepTable[],2,0)</f>
        <v>East</v>
      </c>
      <c r="N6455" s="13">
        <f t="shared" si="102"/>
        <v>45.21</v>
      </c>
    </row>
    <row r="6456" spans="7:14" x14ac:dyDescent="0.25">
      <c r="G6456" s="3">
        <v>41599</v>
      </c>
      <c r="H6456" t="s">
        <v>60</v>
      </c>
      <c r="I6456" t="s">
        <v>36</v>
      </c>
      <c r="J6456">
        <v>0</v>
      </c>
      <c r="K6456">
        <v>1</v>
      </c>
      <c r="L6456" s="13">
        <f>VLOOKUP(I6456,FormProductsTable[],2,0)*(1-FormTransactionsTable[[#This Row],[Discount]])</f>
        <v>25</v>
      </c>
      <c r="M6456" s="14" t="str">
        <f>VLOOKUP(H6456,FormSalesRepTable[],2,0)</f>
        <v>South</v>
      </c>
      <c r="N6456" s="13">
        <f t="shared" si="102"/>
        <v>25</v>
      </c>
    </row>
    <row r="6457" spans="7:14" x14ac:dyDescent="0.25">
      <c r="G6457" s="3">
        <v>41986</v>
      </c>
      <c r="H6457" t="s">
        <v>45</v>
      </c>
      <c r="I6457" t="s">
        <v>7</v>
      </c>
      <c r="J6457">
        <v>2.5000000000000001E-2</v>
      </c>
      <c r="K6457">
        <v>4</v>
      </c>
      <c r="L6457" s="13">
        <f>VLOOKUP(I6457,FormProductsTable[],2,0)*(1-FormTransactionsTable[[#This Row],[Discount]])</f>
        <v>20.474999999999998</v>
      </c>
      <c r="M6457" s="14" t="str">
        <f>VLOOKUP(H6457,FormSalesRepTable[],2,0)</f>
        <v>MidWest</v>
      </c>
      <c r="N6457" s="13">
        <f t="shared" si="102"/>
        <v>81.900000000000006</v>
      </c>
    </row>
    <row r="6458" spans="7:14" x14ac:dyDescent="0.25">
      <c r="G6458" s="3">
        <v>41969</v>
      </c>
      <c r="H6458" t="s">
        <v>62</v>
      </c>
      <c r="I6458" t="s">
        <v>21</v>
      </c>
      <c r="J6458">
        <v>2.5000000000000001E-2</v>
      </c>
      <c r="K6458">
        <v>3</v>
      </c>
      <c r="L6458" s="13">
        <f>VLOOKUP(I6458,FormProductsTable[],2,0)*(1-FormTransactionsTable[[#This Row],[Discount]])</f>
        <v>24.375</v>
      </c>
      <c r="M6458" s="14" t="str">
        <f>VLOOKUP(H6458,FormSalesRepTable[],2,0)</f>
        <v>MidWest</v>
      </c>
      <c r="N6458" s="13">
        <f t="shared" si="102"/>
        <v>73.13</v>
      </c>
    </row>
    <row r="6459" spans="7:14" x14ac:dyDescent="0.25">
      <c r="G6459" s="3">
        <v>41601</v>
      </c>
      <c r="H6459" t="s">
        <v>86</v>
      </c>
      <c r="I6459" t="s">
        <v>24</v>
      </c>
      <c r="J6459">
        <v>0.03</v>
      </c>
      <c r="K6459">
        <v>3</v>
      </c>
      <c r="L6459" s="13">
        <f>VLOOKUP(I6459,FormProductsTable[],2,0)*(1-FormTransactionsTable[[#This Row],[Discount]])</f>
        <v>32.979999999999997</v>
      </c>
      <c r="M6459" s="14" t="str">
        <f>VLOOKUP(H6459,FormSalesRepTable[],2,0)</f>
        <v>South</v>
      </c>
      <c r="N6459" s="13">
        <f t="shared" si="102"/>
        <v>98.94</v>
      </c>
    </row>
    <row r="6460" spans="7:14" x14ac:dyDescent="0.25">
      <c r="G6460" s="3">
        <v>41285</v>
      </c>
      <c r="H6460" t="s">
        <v>83</v>
      </c>
      <c r="I6460" t="s">
        <v>30</v>
      </c>
      <c r="J6460">
        <v>0.01</v>
      </c>
      <c r="K6460">
        <v>2</v>
      </c>
      <c r="L6460" s="13">
        <f>VLOOKUP(I6460,FormProductsTable[],2,0)*(1-FormTransactionsTable[[#This Row],[Discount]])</f>
        <v>29.7</v>
      </c>
      <c r="M6460" s="14" t="str">
        <f>VLOOKUP(H6460,FormSalesRepTable[],2,0)</f>
        <v>East</v>
      </c>
      <c r="N6460" s="13">
        <f t="shared" si="102"/>
        <v>59.4</v>
      </c>
    </row>
    <row r="6461" spans="7:14" x14ac:dyDescent="0.25">
      <c r="G6461" s="3">
        <v>41633</v>
      </c>
      <c r="H6461" t="s">
        <v>68</v>
      </c>
      <c r="I6461" t="s">
        <v>16</v>
      </c>
      <c r="J6461">
        <v>0.01</v>
      </c>
      <c r="K6461">
        <v>3</v>
      </c>
      <c r="L6461" s="13">
        <f>VLOOKUP(I6461,FormProductsTable[],2,0)*(1-FormTransactionsTable[[#This Row],[Discount]])</f>
        <v>19.750499999999999</v>
      </c>
      <c r="M6461" s="14" t="str">
        <f>VLOOKUP(H6461,FormSalesRepTable[],2,0)</f>
        <v>MidWest</v>
      </c>
      <c r="N6461" s="13">
        <f t="shared" si="102"/>
        <v>59.25</v>
      </c>
    </row>
    <row r="6462" spans="7:14" x14ac:dyDescent="0.25">
      <c r="G6462" s="3">
        <v>41861</v>
      </c>
      <c r="H6462" t="s">
        <v>25</v>
      </c>
      <c r="I6462" t="s">
        <v>12</v>
      </c>
      <c r="J6462">
        <v>0.02</v>
      </c>
      <c r="K6462">
        <v>3</v>
      </c>
      <c r="L6462" s="13">
        <f>VLOOKUP(I6462,FormProductsTable[],2,0)*(1-FormTransactionsTable[[#This Row],[Discount]])</f>
        <v>22.491</v>
      </c>
      <c r="M6462" s="14" t="str">
        <f>VLOOKUP(H6462,FormSalesRepTable[],2,0)</f>
        <v>West</v>
      </c>
      <c r="N6462" s="13">
        <f t="shared" si="102"/>
        <v>67.47</v>
      </c>
    </row>
    <row r="6463" spans="7:14" x14ac:dyDescent="0.25">
      <c r="G6463" s="3">
        <v>41607</v>
      </c>
      <c r="H6463" t="s">
        <v>48</v>
      </c>
      <c r="I6463" t="s">
        <v>24</v>
      </c>
      <c r="J6463">
        <v>0</v>
      </c>
      <c r="K6463">
        <v>1</v>
      </c>
      <c r="L6463" s="13">
        <f>VLOOKUP(I6463,FormProductsTable[],2,0)*(1-FormTransactionsTable[[#This Row],[Discount]])</f>
        <v>34</v>
      </c>
      <c r="M6463" s="14" t="str">
        <f>VLOOKUP(H6463,FormSalesRepTable[],2,0)</f>
        <v>West</v>
      </c>
      <c r="N6463" s="13">
        <f t="shared" si="102"/>
        <v>34</v>
      </c>
    </row>
    <row r="6464" spans="7:14" x14ac:dyDescent="0.25">
      <c r="G6464" s="3">
        <v>41606</v>
      </c>
      <c r="H6464" t="s">
        <v>28</v>
      </c>
      <c r="I6464" t="s">
        <v>12</v>
      </c>
      <c r="J6464">
        <v>0.02</v>
      </c>
      <c r="K6464">
        <v>2</v>
      </c>
      <c r="L6464" s="13">
        <f>VLOOKUP(I6464,FormProductsTable[],2,0)*(1-FormTransactionsTable[[#This Row],[Discount]])</f>
        <v>22.491</v>
      </c>
      <c r="M6464" s="14" t="str">
        <f>VLOOKUP(H6464,FormSalesRepTable[],2,0)</f>
        <v>MidWest</v>
      </c>
      <c r="N6464" s="13">
        <f t="shared" si="102"/>
        <v>44.98</v>
      </c>
    </row>
    <row r="6465" spans="7:14" x14ac:dyDescent="0.25">
      <c r="G6465" s="3">
        <v>41486</v>
      </c>
      <c r="H6465" t="s">
        <v>64</v>
      </c>
      <c r="I6465" t="s">
        <v>41</v>
      </c>
      <c r="J6465">
        <v>0</v>
      </c>
      <c r="K6465">
        <v>1</v>
      </c>
      <c r="L6465" s="13">
        <f>VLOOKUP(I6465,FormProductsTable[],2,0)*(1-FormTransactionsTable[[#This Row],[Discount]])</f>
        <v>19</v>
      </c>
      <c r="M6465" s="14" t="str">
        <f>VLOOKUP(H6465,FormSalesRepTable[],2,0)</f>
        <v>West</v>
      </c>
      <c r="N6465" s="13">
        <f t="shared" si="102"/>
        <v>19</v>
      </c>
    </row>
    <row r="6466" spans="7:14" x14ac:dyDescent="0.25">
      <c r="G6466" s="3">
        <v>41995</v>
      </c>
      <c r="H6466" t="s">
        <v>73</v>
      </c>
      <c r="I6466" t="s">
        <v>16</v>
      </c>
      <c r="J6466">
        <v>2.5000000000000001E-2</v>
      </c>
      <c r="K6466">
        <v>1</v>
      </c>
      <c r="L6466" s="13">
        <f>VLOOKUP(I6466,FormProductsTable[],2,0)*(1-FormTransactionsTable[[#This Row],[Discount]])</f>
        <v>19.451249999999998</v>
      </c>
      <c r="M6466" s="14" t="str">
        <f>VLOOKUP(H6466,FormSalesRepTable[],2,0)</f>
        <v>MidWest</v>
      </c>
      <c r="N6466" s="13">
        <f t="shared" si="102"/>
        <v>19.45</v>
      </c>
    </row>
    <row r="6467" spans="7:14" x14ac:dyDescent="0.25">
      <c r="G6467" s="3">
        <v>41674</v>
      </c>
      <c r="H6467" t="s">
        <v>46</v>
      </c>
      <c r="I6467" t="s">
        <v>7</v>
      </c>
      <c r="J6467">
        <v>0.03</v>
      </c>
      <c r="K6467">
        <v>11</v>
      </c>
      <c r="L6467" s="13">
        <f>VLOOKUP(I6467,FormProductsTable[],2,0)*(1-FormTransactionsTable[[#This Row],[Discount]])</f>
        <v>20.37</v>
      </c>
      <c r="M6467" s="14" t="str">
        <f>VLOOKUP(H6467,FormSalesRepTable[],2,0)</f>
        <v>South</v>
      </c>
      <c r="N6467" s="13">
        <f t="shared" ref="N6467:N6530" si="103">ROUND(L6467*K6467,2)</f>
        <v>224.07</v>
      </c>
    </row>
    <row r="6468" spans="7:14" x14ac:dyDescent="0.25">
      <c r="G6468" s="3">
        <v>41593</v>
      </c>
      <c r="H6468" t="s">
        <v>13</v>
      </c>
      <c r="I6468" t="s">
        <v>24</v>
      </c>
      <c r="J6468">
        <v>0.01</v>
      </c>
      <c r="K6468">
        <v>3</v>
      </c>
      <c r="L6468" s="13">
        <f>VLOOKUP(I6468,FormProductsTable[],2,0)*(1-FormTransactionsTable[[#This Row],[Discount]])</f>
        <v>33.659999999999997</v>
      </c>
      <c r="M6468" s="14" t="str">
        <f>VLOOKUP(H6468,FormSalesRepTable[],2,0)</f>
        <v>West</v>
      </c>
      <c r="N6468" s="13">
        <f t="shared" si="103"/>
        <v>100.98</v>
      </c>
    </row>
    <row r="6469" spans="7:14" x14ac:dyDescent="0.25">
      <c r="G6469" s="3">
        <v>41594</v>
      </c>
      <c r="H6469" t="s">
        <v>58</v>
      </c>
      <c r="I6469" t="s">
        <v>12</v>
      </c>
      <c r="J6469">
        <v>0.03</v>
      </c>
      <c r="K6469">
        <v>2</v>
      </c>
      <c r="L6469" s="13">
        <f>VLOOKUP(I6469,FormProductsTable[],2,0)*(1-FormTransactionsTable[[#This Row],[Discount]])</f>
        <v>22.261499999999998</v>
      </c>
      <c r="M6469" s="14" t="str">
        <f>VLOOKUP(H6469,FormSalesRepTable[],2,0)</f>
        <v>East</v>
      </c>
      <c r="N6469" s="13">
        <f t="shared" si="103"/>
        <v>44.52</v>
      </c>
    </row>
    <row r="6470" spans="7:14" x14ac:dyDescent="0.25">
      <c r="G6470" s="3">
        <v>42004</v>
      </c>
      <c r="H6470" t="s">
        <v>89</v>
      </c>
      <c r="I6470" t="s">
        <v>33</v>
      </c>
      <c r="J6470">
        <v>0</v>
      </c>
      <c r="K6470">
        <v>8</v>
      </c>
      <c r="L6470" s="13">
        <f>VLOOKUP(I6470,FormProductsTable[],2,0)*(1-FormTransactionsTable[[#This Row],[Discount]])</f>
        <v>23.5</v>
      </c>
      <c r="M6470" s="14" t="str">
        <f>VLOOKUP(H6470,FormSalesRepTable[],2,0)</f>
        <v>West</v>
      </c>
      <c r="N6470" s="13">
        <f t="shared" si="103"/>
        <v>188</v>
      </c>
    </row>
    <row r="6471" spans="7:14" x14ac:dyDescent="0.25">
      <c r="G6471" s="3">
        <v>41580</v>
      </c>
      <c r="H6471" t="s">
        <v>28</v>
      </c>
      <c r="I6471" t="s">
        <v>17</v>
      </c>
      <c r="J6471">
        <v>0.03</v>
      </c>
      <c r="K6471">
        <v>3</v>
      </c>
      <c r="L6471" s="13">
        <f>VLOOKUP(I6471,FormProductsTable[],2,0)*(1-FormTransactionsTable[[#This Row],[Discount]])</f>
        <v>22.261499999999998</v>
      </c>
      <c r="M6471" s="14" t="str">
        <f>VLOOKUP(H6471,FormSalesRepTable[],2,0)</f>
        <v>MidWest</v>
      </c>
      <c r="N6471" s="13">
        <f t="shared" si="103"/>
        <v>66.78</v>
      </c>
    </row>
    <row r="6472" spans="7:14" x14ac:dyDescent="0.25">
      <c r="G6472" s="3">
        <v>41950</v>
      </c>
      <c r="H6472" t="s">
        <v>29</v>
      </c>
      <c r="I6472" t="s">
        <v>24</v>
      </c>
      <c r="J6472">
        <v>0</v>
      </c>
      <c r="K6472">
        <v>3</v>
      </c>
      <c r="L6472" s="13">
        <f>VLOOKUP(I6472,FormProductsTable[],2,0)*(1-FormTransactionsTable[[#This Row],[Discount]])</f>
        <v>34</v>
      </c>
      <c r="M6472" s="14" t="str">
        <f>VLOOKUP(H6472,FormSalesRepTable[],2,0)</f>
        <v>East</v>
      </c>
      <c r="N6472" s="13">
        <f t="shared" si="103"/>
        <v>102</v>
      </c>
    </row>
    <row r="6473" spans="7:14" x14ac:dyDescent="0.25">
      <c r="G6473" s="3">
        <v>41895</v>
      </c>
      <c r="H6473" t="s">
        <v>22</v>
      </c>
      <c r="I6473" t="s">
        <v>12</v>
      </c>
      <c r="J6473">
        <v>2.5000000000000001E-2</v>
      </c>
      <c r="K6473">
        <v>3</v>
      </c>
      <c r="L6473" s="13">
        <f>VLOOKUP(I6473,FormProductsTable[],2,0)*(1-FormTransactionsTable[[#This Row],[Discount]])</f>
        <v>22.376249999999999</v>
      </c>
      <c r="M6473" s="14" t="str">
        <f>VLOOKUP(H6473,FormSalesRepTable[],2,0)</f>
        <v>East</v>
      </c>
      <c r="N6473" s="13">
        <f t="shared" si="103"/>
        <v>67.13</v>
      </c>
    </row>
    <row r="6474" spans="7:14" x14ac:dyDescent="0.25">
      <c r="G6474" s="3">
        <v>41625</v>
      </c>
      <c r="H6474" t="s">
        <v>40</v>
      </c>
      <c r="I6474" t="s">
        <v>33</v>
      </c>
      <c r="J6474">
        <v>0.02</v>
      </c>
      <c r="K6474">
        <v>3</v>
      </c>
      <c r="L6474" s="13">
        <f>VLOOKUP(I6474,FormProductsTable[],2,0)*(1-FormTransactionsTable[[#This Row],[Discount]])</f>
        <v>23.03</v>
      </c>
      <c r="M6474" s="14" t="str">
        <f>VLOOKUP(H6474,FormSalesRepTable[],2,0)</f>
        <v>South</v>
      </c>
      <c r="N6474" s="13">
        <f t="shared" si="103"/>
        <v>69.09</v>
      </c>
    </row>
    <row r="6475" spans="7:14" x14ac:dyDescent="0.25">
      <c r="G6475" s="3">
        <v>41319</v>
      </c>
      <c r="H6475" t="s">
        <v>26</v>
      </c>
      <c r="I6475" t="s">
        <v>41</v>
      </c>
      <c r="J6475">
        <v>2.5000000000000001E-2</v>
      </c>
      <c r="K6475">
        <v>1</v>
      </c>
      <c r="L6475" s="13">
        <f>VLOOKUP(I6475,FormProductsTable[],2,0)*(1-FormTransactionsTable[[#This Row],[Discount]])</f>
        <v>18.524999999999999</v>
      </c>
      <c r="M6475" s="14" t="str">
        <f>VLOOKUP(H6475,FormSalesRepTable[],2,0)</f>
        <v>MidWest</v>
      </c>
      <c r="N6475" s="13">
        <f t="shared" si="103"/>
        <v>18.53</v>
      </c>
    </row>
    <row r="6476" spans="7:14" x14ac:dyDescent="0.25">
      <c r="G6476" s="3">
        <v>41591</v>
      </c>
      <c r="H6476" t="s">
        <v>72</v>
      </c>
      <c r="I6476" t="s">
        <v>11</v>
      </c>
      <c r="J6476">
        <v>2.5000000000000001E-2</v>
      </c>
      <c r="K6476">
        <v>3</v>
      </c>
      <c r="L6476" s="13">
        <f>VLOOKUP(I6476,FormProductsTable[],2,0)*(1-FormTransactionsTable[[#This Row],[Discount]])</f>
        <v>77.951250000000002</v>
      </c>
      <c r="M6476" s="14" t="str">
        <f>VLOOKUP(H6476,FormSalesRepTable[],2,0)</f>
        <v>West</v>
      </c>
      <c r="N6476" s="13">
        <f t="shared" si="103"/>
        <v>233.85</v>
      </c>
    </row>
    <row r="6477" spans="7:14" x14ac:dyDescent="0.25">
      <c r="G6477" s="3">
        <v>41563</v>
      </c>
      <c r="H6477" t="s">
        <v>73</v>
      </c>
      <c r="I6477" t="s">
        <v>7</v>
      </c>
      <c r="J6477">
        <v>0.03</v>
      </c>
      <c r="K6477">
        <v>3</v>
      </c>
      <c r="L6477" s="13">
        <f>VLOOKUP(I6477,FormProductsTable[],2,0)*(1-FormTransactionsTable[[#This Row],[Discount]])</f>
        <v>20.37</v>
      </c>
      <c r="M6477" s="14" t="str">
        <f>VLOOKUP(H6477,FormSalesRepTable[],2,0)</f>
        <v>MidWest</v>
      </c>
      <c r="N6477" s="13">
        <f t="shared" si="103"/>
        <v>61.11</v>
      </c>
    </row>
    <row r="6478" spans="7:14" x14ac:dyDescent="0.25">
      <c r="G6478" s="3">
        <v>41611</v>
      </c>
      <c r="H6478" t="s">
        <v>26</v>
      </c>
      <c r="I6478" t="s">
        <v>12</v>
      </c>
      <c r="J6478">
        <v>0</v>
      </c>
      <c r="K6478">
        <v>4</v>
      </c>
      <c r="L6478" s="13">
        <f>VLOOKUP(I6478,FormProductsTable[],2,0)*(1-FormTransactionsTable[[#This Row],[Discount]])</f>
        <v>22.95</v>
      </c>
      <c r="M6478" s="14" t="str">
        <f>VLOOKUP(H6478,FormSalesRepTable[],2,0)</f>
        <v>MidWest</v>
      </c>
      <c r="N6478" s="13">
        <f t="shared" si="103"/>
        <v>91.8</v>
      </c>
    </row>
    <row r="6479" spans="7:14" x14ac:dyDescent="0.25">
      <c r="G6479" s="3">
        <v>41579</v>
      </c>
      <c r="H6479" t="s">
        <v>86</v>
      </c>
      <c r="I6479" t="s">
        <v>41</v>
      </c>
      <c r="J6479">
        <v>0</v>
      </c>
      <c r="K6479">
        <v>1</v>
      </c>
      <c r="L6479" s="13">
        <f>VLOOKUP(I6479,FormProductsTable[],2,0)*(1-FormTransactionsTable[[#This Row],[Discount]])</f>
        <v>19</v>
      </c>
      <c r="M6479" s="14" t="str">
        <f>VLOOKUP(H6479,FormSalesRepTable[],2,0)</f>
        <v>South</v>
      </c>
      <c r="N6479" s="13">
        <f t="shared" si="103"/>
        <v>19</v>
      </c>
    </row>
    <row r="6480" spans="7:14" x14ac:dyDescent="0.25">
      <c r="G6480" s="3">
        <v>41580</v>
      </c>
      <c r="H6480" t="s">
        <v>47</v>
      </c>
      <c r="I6480" t="s">
        <v>17</v>
      </c>
      <c r="J6480">
        <v>2.5000000000000001E-2</v>
      </c>
      <c r="K6480">
        <v>2</v>
      </c>
      <c r="L6480" s="13">
        <f>VLOOKUP(I6480,FormProductsTable[],2,0)*(1-FormTransactionsTable[[#This Row],[Discount]])</f>
        <v>22.376249999999999</v>
      </c>
      <c r="M6480" s="14" t="str">
        <f>VLOOKUP(H6480,FormSalesRepTable[],2,0)</f>
        <v>MidWest</v>
      </c>
      <c r="N6480" s="13">
        <f t="shared" si="103"/>
        <v>44.75</v>
      </c>
    </row>
    <row r="6481" spans="7:14" x14ac:dyDescent="0.25">
      <c r="G6481" s="3">
        <v>41579</v>
      </c>
      <c r="H6481" t="s">
        <v>88</v>
      </c>
      <c r="I6481" t="s">
        <v>7</v>
      </c>
      <c r="J6481">
        <v>0.03</v>
      </c>
      <c r="K6481">
        <v>2</v>
      </c>
      <c r="L6481" s="13">
        <f>VLOOKUP(I6481,FormProductsTable[],2,0)*(1-FormTransactionsTable[[#This Row],[Discount]])</f>
        <v>20.37</v>
      </c>
      <c r="M6481" s="14" t="str">
        <f>VLOOKUP(H6481,FormSalesRepTable[],2,0)</f>
        <v>West</v>
      </c>
      <c r="N6481" s="13">
        <f t="shared" si="103"/>
        <v>40.74</v>
      </c>
    </row>
    <row r="6482" spans="7:14" x14ac:dyDescent="0.25">
      <c r="G6482" s="3">
        <v>41994</v>
      </c>
      <c r="H6482" t="s">
        <v>52</v>
      </c>
      <c r="I6482" t="s">
        <v>16</v>
      </c>
      <c r="J6482">
        <v>2.5000000000000001E-2</v>
      </c>
      <c r="K6482">
        <v>3</v>
      </c>
      <c r="L6482" s="13">
        <f>VLOOKUP(I6482,FormProductsTable[],2,0)*(1-FormTransactionsTable[[#This Row],[Discount]])</f>
        <v>19.451249999999998</v>
      </c>
      <c r="M6482" s="14" t="str">
        <f>VLOOKUP(H6482,FormSalesRepTable[],2,0)</f>
        <v>West</v>
      </c>
      <c r="N6482" s="13">
        <f t="shared" si="103"/>
        <v>58.35</v>
      </c>
    </row>
    <row r="6483" spans="7:14" x14ac:dyDescent="0.25">
      <c r="G6483" s="3">
        <v>41865</v>
      </c>
      <c r="H6483" t="s">
        <v>91</v>
      </c>
      <c r="I6483" t="s">
        <v>36</v>
      </c>
      <c r="J6483">
        <v>0</v>
      </c>
      <c r="K6483">
        <v>19</v>
      </c>
      <c r="L6483" s="13">
        <f>VLOOKUP(I6483,FormProductsTable[],2,0)*(1-FormTransactionsTable[[#This Row],[Discount]])</f>
        <v>25</v>
      </c>
      <c r="M6483" s="14" t="str">
        <f>VLOOKUP(H6483,FormSalesRepTable[],2,0)</f>
        <v>West</v>
      </c>
      <c r="N6483" s="13">
        <f t="shared" si="103"/>
        <v>475</v>
      </c>
    </row>
    <row r="6484" spans="7:14" x14ac:dyDescent="0.25">
      <c r="G6484" s="3">
        <v>41965</v>
      </c>
      <c r="H6484" t="s">
        <v>13</v>
      </c>
      <c r="I6484" t="s">
        <v>12</v>
      </c>
      <c r="J6484">
        <v>2.5000000000000001E-2</v>
      </c>
      <c r="K6484">
        <v>3</v>
      </c>
      <c r="L6484" s="13">
        <f>VLOOKUP(I6484,FormProductsTable[],2,0)*(1-FormTransactionsTable[[#This Row],[Discount]])</f>
        <v>22.376249999999999</v>
      </c>
      <c r="M6484" s="14" t="str">
        <f>VLOOKUP(H6484,FormSalesRepTable[],2,0)</f>
        <v>West</v>
      </c>
      <c r="N6484" s="13">
        <f t="shared" si="103"/>
        <v>67.13</v>
      </c>
    </row>
    <row r="6485" spans="7:14" x14ac:dyDescent="0.25">
      <c r="G6485" s="3">
        <v>41997</v>
      </c>
      <c r="H6485" t="s">
        <v>49</v>
      </c>
      <c r="I6485" t="s">
        <v>7</v>
      </c>
      <c r="J6485">
        <v>0.03</v>
      </c>
      <c r="K6485">
        <v>3</v>
      </c>
      <c r="L6485" s="13">
        <f>VLOOKUP(I6485,FormProductsTable[],2,0)*(1-FormTransactionsTable[[#This Row],[Discount]])</f>
        <v>20.37</v>
      </c>
      <c r="M6485" s="14" t="str">
        <f>VLOOKUP(H6485,FormSalesRepTable[],2,0)</f>
        <v>MidWest</v>
      </c>
      <c r="N6485" s="13">
        <f t="shared" si="103"/>
        <v>61.11</v>
      </c>
    </row>
    <row r="6486" spans="7:14" x14ac:dyDescent="0.25">
      <c r="G6486" s="3">
        <v>41559</v>
      </c>
      <c r="H6486" t="s">
        <v>86</v>
      </c>
      <c r="I6486" t="s">
        <v>27</v>
      </c>
      <c r="J6486">
        <v>2.5000000000000001E-2</v>
      </c>
      <c r="K6486">
        <v>1</v>
      </c>
      <c r="L6486" s="13">
        <f>VLOOKUP(I6486,FormProductsTable[],2,0)*(1-FormTransactionsTable[[#This Row],[Discount]])</f>
        <v>26.8125</v>
      </c>
      <c r="M6486" s="14" t="str">
        <f>VLOOKUP(H6486,FormSalesRepTable[],2,0)</f>
        <v>South</v>
      </c>
      <c r="N6486" s="13">
        <f t="shared" si="103"/>
        <v>26.81</v>
      </c>
    </row>
    <row r="6487" spans="7:14" x14ac:dyDescent="0.25">
      <c r="G6487" s="3">
        <v>41972</v>
      </c>
      <c r="H6487" t="s">
        <v>60</v>
      </c>
      <c r="I6487" t="s">
        <v>7</v>
      </c>
      <c r="J6487">
        <v>2.5000000000000001E-2</v>
      </c>
      <c r="K6487">
        <v>1</v>
      </c>
      <c r="L6487" s="13">
        <f>VLOOKUP(I6487,FormProductsTable[],2,0)*(1-FormTransactionsTable[[#This Row],[Discount]])</f>
        <v>20.474999999999998</v>
      </c>
      <c r="M6487" s="14" t="str">
        <f>VLOOKUP(H6487,FormSalesRepTable[],2,0)</f>
        <v>South</v>
      </c>
      <c r="N6487" s="13">
        <f t="shared" si="103"/>
        <v>20.48</v>
      </c>
    </row>
    <row r="6488" spans="7:14" x14ac:dyDescent="0.25">
      <c r="G6488" s="3">
        <v>41968</v>
      </c>
      <c r="H6488" t="s">
        <v>57</v>
      </c>
      <c r="I6488" t="s">
        <v>30</v>
      </c>
      <c r="J6488">
        <v>0.03</v>
      </c>
      <c r="K6488">
        <v>3</v>
      </c>
      <c r="L6488" s="13">
        <f>VLOOKUP(I6488,FormProductsTable[],2,0)*(1-FormTransactionsTable[[#This Row],[Discount]])</f>
        <v>29.099999999999998</v>
      </c>
      <c r="M6488" s="14" t="str">
        <f>VLOOKUP(H6488,FormSalesRepTable[],2,0)</f>
        <v>East</v>
      </c>
      <c r="N6488" s="13">
        <f t="shared" si="103"/>
        <v>87.3</v>
      </c>
    </row>
    <row r="6489" spans="7:14" x14ac:dyDescent="0.25">
      <c r="G6489" s="3">
        <v>41630</v>
      </c>
      <c r="H6489" t="s">
        <v>85</v>
      </c>
      <c r="I6489" t="s">
        <v>21</v>
      </c>
      <c r="J6489">
        <v>0</v>
      </c>
      <c r="K6489">
        <v>1</v>
      </c>
      <c r="L6489" s="13">
        <f>VLOOKUP(I6489,FormProductsTable[],2,0)*(1-FormTransactionsTable[[#This Row],[Discount]])</f>
        <v>25</v>
      </c>
      <c r="M6489" s="14" t="str">
        <f>VLOOKUP(H6489,FormSalesRepTable[],2,0)</f>
        <v>West</v>
      </c>
      <c r="N6489" s="13">
        <f t="shared" si="103"/>
        <v>25</v>
      </c>
    </row>
    <row r="6490" spans="7:14" x14ac:dyDescent="0.25">
      <c r="G6490" s="3">
        <v>41967</v>
      </c>
      <c r="H6490" t="s">
        <v>63</v>
      </c>
      <c r="I6490" t="s">
        <v>33</v>
      </c>
      <c r="J6490">
        <v>0</v>
      </c>
      <c r="K6490">
        <v>3</v>
      </c>
      <c r="L6490" s="13">
        <f>VLOOKUP(I6490,FormProductsTable[],2,0)*(1-FormTransactionsTable[[#This Row],[Discount]])</f>
        <v>23.5</v>
      </c>
      <c r="M6490" s="14" t="str">
        <f>VLOOKUP(H6490,FormSalesRepTable[],2,0)</f>
        <v>MidWest</v>
      </c>
      <c r="N6490" s="13">
        <f t="shared" si="103"/>
        <v>70.5</v>
      </c>
    </row>
    <row r="6491" spans="7:14" x14ac:dyDescent="0.25">
      <c r="G6491" s="3">
        <v>41438</v>
      </c>
      <c r="H6491" t="s">
        <v>20</v>
      </c>
      <c r="I6491" t="s">
        <v>17</v>
      </c>
      <c r="J6491">
        <v>0</v>
      </c>
      <c r="K6491">
        <v>4</v>
      </c>
      <c r="L6491" s="13">
        <f>VLOOKUP(I6491,FormProductsTable[],2,0)*(1-FormTransactionsTable[[#This Row],[Discount]])</f>
        <v>22.95</v>
      </c>
      <c r="M6491" s="14" t="str">
        <f>VLOOKUP(H6491,FormSalesRepTable[],2,0)</f>
        <v>West</v>
      </c>
      <c r="N6491" s="13">
        <f t="shared" si="103"/>
        <v>91.8</v>
      </c>
    </row>
    <row r="6492" spans="7:14" x14ac:dyDescent="0.25">
      <c r="G6492" s="3">
        <v>41613</v>
      </c>
      <c r="H6492" t="s">
        <v>63</v>
      </c>
      <c r="I6492" t="s">
        <v>41</v>
      </c>
      <c r="J6492">
        <v>2.5000000000000001E-2</v>
      </c>
      <c r="K6492">
        <v>2</v>
      </c>
      <c r="L6492" s="13">
        <f>VLOOKUP(I6492,FormProductsTable[],2,0)*(1-FormTransactionsTable[[#This Row],[Discount]])</f>
        <v>18.524999999999999</v>
      </c>
      <c r="M6492" s="14" t="str">
        <f>VLOOKUP(H6492,FormSalesRepTable[],2,0)</f>
        <v>MidWest</v>
      </c>
      <c r="N6492" s="13">
        <f t="shared" si="103"/>
        <v>37.049999999999997</v>
      </c>
    </row>
    <row r="6493" spans="7:14" x14ac:dyDescent="0.25">
      <c r="G6493" s="3">
        <v>41306</v>
      </c>
      <c r="H6493" t="s">
        <v>43</v>
      </c>
      <c r="I6493" t="s">
        <v>24</v>
      </c>
      <c r="J6493">
        <v>0.03</v>
      </c>
      <c r="K6493">
        <v>1</v>
      </c>
      <c r="L6493" s="13">
        <f>VLOOKUP(I6493,FormProductsTable[],2,0)*(1-FormTransactionsTable[[#This Row],[Discount]])</f>
        <v>32.979999999999997</v>
      </c>
      <c r="M6493" s="14" t="str">
        <f>VLOOKUP(H6493,FormSalesRepTable[],2,0)</f>
        <v>MidWest</v>
      </c>
      <c r="N6493" s="13">
        <f t="shared" si="103"/>
        <v>32.979999999999997</v>
      </c>
    </row>
    <row r="6494" spans="7:14" x14ac:dyDescent="0.25">
      <c r="G6494" s="3">
        <v>41998</v>
      </c>
      <c r="H6494" t="s">
        <v>84</v>
      </c>
      <c r="I6494" t="s">
        <v>24</v>
      </c>
      <c r="J6494">
        <v>0</v>
      </c>
      <c r="K6494">
        <v>1</v>
      </c>
      <c r="L6494" s="13">
        <f>VLOOKUP(I6494,FormProductsTable[],2,0)*(1-FormTransactionsTable[[#This Row],[Discount]])</f>
        <v>34</v>
      </c>
      <c r="M6494" s="14" t="str">
        <f>VLOOKUP(H6494,FormSalesRepTable[],2,0)</f>
        <v>West</v>
      </c>
      <c r="N6494" s="13">
        <f t="shared" si="103"/>
        <v>34</v>
      </c>
    </row>
    <row r="6495" spans="7:14" x14ac:dyDescent="0.25">
      <c r="G6495" s="3">
        <v>41337</v>
      </c>
      <c r="H6495" t="s">
        <v>48</v>
      </c>
      <c r="I6495" t="s">
        <v>12</v>
      </c>
      <c r="J6495">
        <v>2.5000000000000001E-2</v>
      </c>
      <c r="K6495">
        <v>10</v>
      </c>
      <c r="L6495" s="13">
        <f>VLOOKUP(I6495,FormProductsTable[],2,0)*(1-FormTransactionsTable[[#This Row],[Discount]])</f>
        <v>22.376249999999999</v>
      </c>
      <c r="M6495" s="14" t="str">
        <f>VLOOKUP(H6495,FormSalesRepTable[],2,0)</f>
        <v>West</v>
      </c>
      <c r="N6495" s="13">
        <f t="shared" si="103"/>
        <v>223.76</v>
      </c>
    </row>
    <row r="6496" spans="7:14" x14ac:dyDescent="0.25">
      <c r="G6496" s="3">
        <v>41718</v>
      </c>
      <c r="H6496" t="s">
        <v>49</v>
      </c>
      <c r="I6496" t="s">
        <v>12</v>
      </c>
      <c r="J6496">
        <v>1.4999999999999999E-2</v>
      </c>
      <c r="K6496">
        <v>2</v>
      </c>
      <c r="L6496" s="13">
        <f>VLOOKUP(I6496,FormProductsTable[],2,0)*(1-FormTransactionsTable[[#This Row],[Discount]])</f>
        <v>22.60575</v>
      </c>
      <c r="M6496" s="14" t="str">
        <f>VLOOKUP(H6496,FormSalesRepTable[],2,0)</f>
        <v>MidWest</v>
      </c>
      <c r="N6496" s="13">
        <f t="shared" si="103"/>
        <v>45.21</v>
      </c>
    </row>
    <row r="6497" spans="7:14" x14ac:dyDescent="0.25">
      <c r="G6497" s="3">
        <v>41741</v>
      </c>
      <c r="H6497" t="s">
        <v>26</v>
      </c>
      <c r="I6497" t="s">
        <v>17</v>
      </c>
      <c r="J6497">
        <v>2.5000000000000001E-2</v>
      </c>
      <c r="K6497">
        <v>3</v>
      </c>
      <c r="L6497" s="13">
        <f>VLOOKUP(I6497,FormProductsTable[],2,0)*(1-FormTransactionsTable[[#This Row],[Discount]])</f>
        <v>22.376249999999999</v>
      </c>
      <c r="M6497" s="14" t="str">
        <f>VLOOKUP(H6497,FormSalesRepTable[],2,0)</f>
        <v>MidWest</v>
      </c>
      <c r="N6497" s="13">
        <f t="shared" si="103"/>
        <v>67.13</v>
      </c>
    </row>
    <row r="6498" spans="7:14" x14ac:dyDescent="0.25">
      <c r="G6498" s="3">
        <v>41602</v>
      </c>
      <c r="H6498" t="s">
        <v>26</v>
      </c>
      <c r="I6498" t="s">
        <v>27</v>
      </c>
      <c r="J6498">
        <v>1.4999999999999999E-2</v>
      </c>
      <c r="K6498">
        <v>2</v>
      </c>
      <c r="L6498" s="13">
        <f>VLOOKUP(I6498,FormProductsTable[],2,0)*(1-FormTransactionsTable[[#This Row],[Discount]])</f>
        <v>27.087499999999999</v>
      </c>
      <c r="M6498" s="14" t="str">
        <f>VLOOKUP(H6498,FormSalesRepTable[],2,0)</f>
        <v>MidWest</v>
      </c>
      <c r="N6498" s="13">
        <f t="shared" si="103"/>
        <v>54.18</v>
      </c>
    </row>
    <row r="6499" spans="7:14" x14ac:dyDescent="0.25">
      <c r="G6499" s="3">
        <v>41949</v>
      </c>
      <c r="H6499" t="s">
        <v>23</v>
      </c>
      <c r="I6499" t="s">
        <v>27</v>
      </c>
      <c r="J6499">
        <v>0</v>
      </c>
      <c r="K6499">
        <v>1</v>
      </c>
      <c r="L6499" s="13">
        <f>VLOOKUP(I6499,FormProductsTable[],2,0)*(1-FormTransactionsTable[[#This Row],[Discount]])</f>
        <v>27.5</v>
      </c>
      <c r="M6499" s="14" t="str">
        <f>VLOOKUP(H6499,FormSalesRepTable[],2,0)</f>
        <v>MidWest</v>
      </c>
      <c r="N6499" s="13">
        <f t="shared" si="103"/>
        <v>27.5</v>
      </c>
    </row>
    <row r="6500" spans="7:14" x14ac:dyDescent="0.25">
      <c r="G6500" s="3">
        <v>41979</v>
      </c>
      <c r="H6500" t="s">
        <v>32</v>
      </c>
      <c r="I6500" t="s">
        <v>17</v>
      </c>
      <c r="J6500">
        <v>0.01</v>
      </c>
      <c r="K6500">
        <v>1</v>
      </c>
      <c r="L6500" s="13">
        <f>VLOOKUP(I6500,FormProductsTable[],2,0)*(1-FormTransactionsTable[[#This Row],[Discount]])</f>
        <v>22.720499999999998</v>
      </c>
      <c r="M6500" s="14" t="str">
        <f>VLOOKUP(H6500,FormSalesRepTable[],2,0)</f>
        <v>MidWest</v>
      </c>
      <c r="N6500" s="13">
        <f t="shared" si="103"/>
        <v>22.72</v>
      </c>
    </row>
    <row r="6501" spans="7:14" x14ac:dyDescent="0.25">
      <c r="G6501" s="3">
        <v>41946</v>
      </c>
      <c r="H6501" t="s">
        <v>23</v>
      </c>
      <c r="I6501" t="s">
        <v>16</v>
      </c>
      <c r="J6501">
        <v>0.01</v>
      </c>
      <c r="K6501">
        <v>3</v>
      </c>
      <c r="L6501" s="13">
        <f>VLOOKUP(I6501,FormProductsTable[],2,0)*(1-FormTransactionsTable[[#This Row],[Discount]])</f>
        <v>19.750499999999999</v>
      </c>
      <c r="M6501" s="14" t="str">
        <f>VLOOKUP(H6501,FormSalesRepTable[],2,0)</f>
        <v>MidWest</v>
      </c>
      <c r="N6501" s="13">
        <f t="shared" si="103"/>
        <v>59.25</v>
      </c>
    </row>
    <row r="6502" spans="7:14" x14ac:dyDescent="0.25">
      <c r="G6502" s="3">
        <v>41966</v>
      </c>
      <c r="H6502" t="s">
        <v>84</v>
      </c>
      <c r="I6502" t="s">
        <v>33</v>
      </c>
      <c r="J6502">
        <v>0</v>
      </c>
      <c r="K6502">
        <v>2</v>
      </c>
      <c r="L6502" s="13">
        <f>VLOOKUP(I6502,FormProductsTable[],2,0)*(1-FormTransactionsTable[[#This Row],[Discount]])</f>
        <v>23.5</v>
      </c>
      <c r="M6502" s="14" t="str">
        <f>VLOOKUP(H6502,FormSalesRepTable[],2,0)</f>
        <v>West</v>
      </c>
      <c r="N6502" s="13">
        <f t="shared" si="103"/>
        <v>47</v>
      </c>
    </row>
    <row r="6503" spans="7:14" x14ac:dyDescent="0.25">
      <c r="G6503" s="3">
        <v>41579</v>
      </c>
      <c r="H6503" t="s">
        <v>26</v>
      </c>
      <c r="I6503" t="s">
        <v>21</v>
      </c>
      <c r="J6503">
        <v>0.03</v>
      </c>
      <c r="K6503">
        <v>2</v>
      </c>
      <c r="L6503" s="13">
        <f>VLOOKUP(I6503,FormProductsTable[],2,0)*(1-FormTransactionsTable[[#This Row],[Discount]])</f>
        <v>24.25</v>
      </c>
      <c r="M6503" s="14" t="str">
        <f>VLOOKUP(H6503,FormSalesRepTable[],2,0)</f>
        <v>MidWest</v>
      </c>
      <c r="N6503" s="13">
        <f t="shared" si="103"/>
        <v>48.5</v>
      </c>
    </row>
    <row r="6504" spans="7:14" x14ac:dyDescent="0.25">
      <c r="G6504" s="3">
        <v>41967</v>
      </c>
      <c r="H6504" t="s">
        <v>40</v>
      </c>
      <c r="I6504" t="s">
        <v>41</v>
      </c>
      <c r="J6504">
        <v>0</v>
      </c>
      <c r="K6504">
        <v>2</v>
      </c>
      <c r="L6504" s="13">
        <f>VLOOKUP(I6504,FormProductsTable[],2,0)*(1-FormTransactionsTable[[#This Row],[Discount]])</f>
        <v>19</v>
      </c>
      <c r="M6504" s="14" t="str">
        <f>VLOOKUP(H6504,FormSalesRepTable[],2,0)</f>
        <v>South</v>
      </c>
      <c r="N6504" s="13">
        <f t="shared" si="103"/>
        <v>38</v>
      </c>
    </row>
    <row r="6505" spans="7:14" x14ac:dyDescent="0.25">
      <c r="G6505" s="3">
        <v>41667</v>
      </c>
      <c r="H6505" t="s">
        <v>91</v>
      </c>
      <c r="I6505" t="s">
        <v>12</v>
      </c>
      <c r="J6505">
        <v>0.03</v>
      </c>
      <c r="K6505">
        <v>2</v>
      </c>
      <c r="L6505" s="13">
        <f>VLOOKUP(I6505,FormProductsTable[],2,0)*(1-FormTransactionsTable[[#This Row],[Discount]])</f>
        <v>22.261499999999998</v>
      </c>
      <c r="M6505" s="14" t="str">
        <f>VLOOKUP(H6505,FormSalesRepTable[],2,0)</f>
        <v>West</v>
      </c>
      <c r="N6505" s="13">
        <f t="shared" si="103"/>
        <v>44.52</v>
      </c>
    </row>
    <row r="6506" spans="7:14" x14ac:dyDescent="0.25">
      <c r="G6506" s="3">
        <v>41994</v>
      </c>
      <c r="H6506" t="s">
        <v>45</v>
      </c>
      <c r="I6506" t="s">
        <v>12</v>
      </c>
      <c r="J6506">
        <v>1.4999999999999999E-2</v>
      </c>
      <c r="K6506">
        <v>2</v>
      </c>
      <c r="L6506" s="13">
        <f>VLOOKUP(I6506,FormProductsTable[],2,0)*(1-FormTransactionsTable[[#This Row],[Discount]])</f>
        <v>22.60575</v>
      </c>
      <c r="M6506" s="14" t="str">
        <f>VLOOKUP(H6506,FormSalesRepTable[],2,0)</f>
        <v>MidWest</v>
      </c>
      <c r="N6506" s="13">
        <f t="shared" si="103"/>
        <v>45.21</v>
      </c>
    </row>
    <row r="6507" spans="7:14" x14ac:dyDescent="0.25">
      <c r="G6507" s="3">
        <v>41846</v>
      </c>
      <c r="H6507" t="s">
        <v>92</v>
      </c>
      <c r="I6507" t="s">
        <v>33</v>
      </c>
      <c r="J6507">
        <v>1.4999999999999999E-2</v>
      </c>
      <c r="K6507">
        <v>1</v>
      </c>
      <c r="L6507" s="13">
        <f>VLOOKUP(I6507,FormProductsTable[],2,0)*(1-FormTransactionsTable[[#This Row],[Discount]])</f>
        <v>23.147500000000001</v>
      </c>
      <c r="M6507" s="14" t="str">
        <f>VLOOKUP(H6507,FormSalesRepTable[],2,0)</f>
        <v>MidWest</v>
      </c>
      <c r="N6507" s="13">
        <f t="shared" si="103"/>
        <v>23.15</v>
      </c>
    </row>
    <row r="6508" spans="7:14" x14ac:dyDescent="0.25">
      <c r="G6508" s="3">
        <v>41626</v>
      </c>
      <c r="H6508" t="s">
        <v>29</v>
      </c>
      <c r="I6508" t="s">
        <v>12</v>
      </c>
      <c r="J6508">
        <v>0</v>
      </c>
      <c r="K6508">
        <v>2</v>
      </c>
      <c r="L6508" s="13">
        <f>VLOOKUP(I6508,FormProductsTable[],2,0)*(1-FormTransactionsTable[[#This Row],[Discount]])</f>
        <v>22.95</v>
      </c>
      <c r="M6508" s="14" t="str">
        <f>VLOOKUP(H6508,FormSalesRepTable[],2,0)</f>
        <v>East</v>
      </c>
      <c r="N6508" s="13">
        <f t="shared" si="103"/>
        <v>45.9</v>
      </c>
    </row>
    <row r="6509" spans="7:14" x14ac:dyDescent="0.25">
      <c r="G6509" s="3">
        <v>42004</v>
      </c>
      <c r="H6509" t="s">
        <v>29</v>
      </c>
      <c r="I6509" t="s">
        <v>7</v>
      </c>
      <c r="J6509">
        <v>0</v>
      </c>
      <c r="K6509">
        <v>2</v>
      </c>
      <c r="L6509" s="13">
        <f>VLOOKUP(I6509,FormProductsTable[],2,0)*(1-FormTransactionsTable[[#This Row],[Discount]])</f>
        <v>21</v>
      </c>
      <c r="M6509" s="14" t="str">
        <f>VLOOKUP(H6509,FormSalesRepTable[],2,0)</f>
        <v>East</v>
      </c>
      <c r="N6509" s="13">
        <f t="shared" si="103"/>
        <v>42</v>
      </c>
    </row>
    <row r="6510" spans="7:14" x14ac:dyDescent="0.25">
      <c r="G6510" s="3">
        <v>42001</v>
      </c>
      <c r="H6510" t="s">
        <v>80</v>
      </c>
      <c r="I6510" t="s">
        <v>17</v>
      </c>
      <c r="J6510">
        <v>0</v>
      </c>
      <c r="K6510">
        <v>2</v>
      </c>
      <c r="L6510" s="13">
        <f>VLOOKUP(I6510,FormProductsTable[],2,0)*(1-FormTransactionsTable[[#This Row],[Discount]])</f>
        <v>22.95</v>
      </c>
      <c r="M6510" s="14" t="str">
        <f>VLOOKUP(H6510,FormSalesRepTable[],2,0)</f>
        <v>East</v>
      </c>
      <c r="N6510" s="13">
        <f t="shared" si="103"/>
        <v>45.9</v>
      </c>
    </row>
    <row r="6511" spans="7:14" x14ac:dyDescent="0.25">
      <c r="G6511" s="3">
        <v>41798</v>
      </c>
      <c r="H6511" t="s">
        <v>69</v>
      </c>
      <c r="I6511" t="s">
        <v>33</v>
      </c>
      <c r="J6511">
        <v>0.02</v>
      </c>
      <c r="K6511">
        <v>2</v>
      </c>
      <c r="L6511" s="13">
        <f>VLOOKUP(I6511,FormProductsTable[],2,0)*(1-FormTransactionsTable[[#This Row],[Discount]])</f>
        <v>23.03</v>
      </c>
      <c r="M6511" s="14" t="str">
        <f>VLOOKUP(H6511,FormSalesRepTable[],2,0)</f>
        <v>West</v>
      </c>
      <c r="N6511" s="13">
        <f t="shared" si="103"/>
        <v>46.06</v>
      </c>
    </row>
    <row r="6512" spans="7:14" x14ac:dyDescent="0.25">
      <c r="G6512" s="3">
        <v>41949</v>
      </c>
      <c r="H6512" t="s">
        <v>87</v>
      </c>
      <c r="I6512" t="s">
        <v>16</v>
      </c>
      <c r="J6512">
        <v>0.02</v>
      </c>
      <c r="K6512">
        <v>1</v>
      </c>
      <c r="L6512" s="13">
        <f>VLOOKUP(I6512,FormProductsTable[],2,0)*(1-FormTransactionsTable[[#This Row],[Discount]])</f>
        <v>19.550999999999998</v>
      </c>
      <c r="M6512" s="14" t="str">
        <f>VLOOKUP(H6512,FormSalesRepTable[],2,0)</f>
        <v>MidWest</v>
      </c>
      <c r="N6512" s="13">
        <f t="shared" si="103"/>
        <v>19.55</v>
      </c>
    </row>
    <row r="6513" spans="7:14" x14ac:dyDescent="0.25">
      <c r="G6513" s="3">
        <v>41955</v>
      </c>
      <c r="H6513" t="s">
        <v>53</v>
      </c>
      <c r="I6513" t="s">
        <v>17</v>
      </c>
      <c r="J6513">
        <v>2.5000000000000001E-2</v>
      </c>
      <c r="K6513">
        <v>3</v>
      </c>
      <c r="L6513" s="13">
        <f>VLOOKUP(I6513,FormProductsTable[],2,0)*(1-FormTransactionsTable[[#This Row],[Discount]])</f>
        <v>22.376249999999999</v>
      </c>
      <c r="M6513" s="14" t="str">
        <f>VLOOKUP(H6513,FormSalesRepTable[],2,0)</f>
        <v>East</v>
      </c>
      <c r="N6513" s="13">
        <f t="shared" si="103"/>
        <v>67.13</v>
      </c>
    </row>
    <row r="6514" spans="7:14" x14ac:dyDescent="0.25">
      <c r="G6514" s="3">
        <v>41357</v>
      </c>
      <c r="H6514" t="s">
        <v>85</v>
      </c>
      <c r="I6514" t="s">
        <v>36</v>
      </c>
      <c r="J6514">
        <v>1.4999999999999999E-2</v>
      </c>
      <c r="K6514">
        <v>2</v>
      </c>
      <c r="L6514" s="13">
        <f>VLOOKUP(I6514,FormProductsTable[],2,0)*(1-FormTransactionsTable[[#This Row],[Discount]])</f>
        <v>24.625</v>
      </c>
      <c r="M6514" s="14" t="str">
        <f>VLOOKUP(H6514,FormSalesRepTable[],2,0)</f>
        <v>West</v>
      </c>
      <c r="N6514" s="13">
        <f t="shared" si="103"/>
        <v>49.25</v>
      </c>
    </row>
    <row r="6515" spans="7:14" x14ac:dyDescent="0.25">
      <c r="G6515" s="3">
        <v>41584</v>
      </c>
      <c r="H6515" t="s">
        <v>93</v>
      </c>
      <c r="I6515" t="s">
        <v>17</v>
      </c>
      <c r="J6515">
        <v>0</v>
      </c>
      <c r="K6515">
        <v>3</v>
      </c>
      <c r="L6515" s="13">
        <f>VLOOKUP(I6515,FormProductsTable[],2,0)*(1-FormTransactionsTable[[#This Row],[Discount]])</f>
        <v>22.95</v>
      </c>
      <c r="M6515" s="14" t="str">
        <f>VLOOKUP(H6515,FormSalesRepTable[],2,0)</f>
        <v>MidWest</v>
      </c>
      <c r="N6515" s="13">
        <f t="shared" si="103"/>
        <v>68.849999999999994</v>
      </c>
    </row>
    <row r="6516" spans="7:14" x14ac:dyDescent="0.25">
      <c r="G6516" s="3">
        <v>41285</v>
      </c>
      <c r="H6516" t="s">
        <v>45</v>
      </c>
      <c r="I6516" t="s">
        <v>27</v>
      </c>
      <c r="J6516">
        <v>0</v>
      </c>
      <c r="K6516">
        <v>2</v>
      </c>
      <c r="L6516" s="13">
        <f>VLOOKUP(I6516,FormProductsTable[],2,0)*(1-FormTransactionsTable[[#This Row],[Discount]])</f>
        <v>27.5</v>
      </c>
      <c r="M6516" s="14" t="str">
        <f>VLOOKUP(H6516,FormSalesRepTable[],2,0)</f>
        <v>MidWest</v>
      </c>
      <c r="N6516" s="13">
        <f t="shared" si="103"/>
        <v>55</v>
      </c>
    </row>
    <row r="6517" spans="7:14" x14ac:dyDescent="0.25">
      <c r="G6517" s="3">
        <v>41713</v>
      </c>
      <c r="H6517" t="s">
        <v>53</v>
      </c>
      <c r="I6517" t="s">
        <v>33</v>
      </c>
      <c r="J6517">
        <v>0</v>
      </c>
      <c r="K6517">
        <v>1</v>
      </c>
      <c r="L6517" s="13">
        <f>VLOOKUP(I6517,FormProductsTable[],2,0)*(1-FormTransactionsTable[[#This Row],[Discount]])</f>
        <v>23.5</v>
      </c>
      <c r="M6517" s="14" t="str">
        <f>VLOOKUP(H6517,FormSalesRepTable[],2,0)</f>
        <v>East</v>
      </c>
      <c r="N6517" s="13">
        <f t="shared" si="103"/>
        <v>23.5</v>
      </c>
    </row>
    <row r="6518" spans="7:14" x14ac:dyDescent="0.25">
      <c r="G6518" s="3">
        <v>41322</v>
      </c>
      <c r="H6518" t="s">
        <v>26</v>
      </c>
      <c r="I6518" t="s">
        <v>12</v>
      </c>
      <c r="J6518">
        <v>0</v>
      </c>
      <c r="K6518">
        <v>13</v>
      </c>
      <c r="L6518" s="13">
        <f>VLOOKUP(I6518,FormProductsTable[],2,0)*(1-FormTransactionsTable[[#This Row],[Discount]])</f>
        <v>22.95</v>
      </c>
      <c r="M6518" s="14" t="str">
        <f>VLOOKUP(H6518,FormSalesRepTable[],2,0)</f>
        <v>MidWest</v>
      </c>
      <c r="N6518" s="13">
        <f t="shared" si="103"/>
        <v>298.35000000000002</v>
      </c>
    </row>
    <row r="6519" spans="7:14" x14ac:dyDescent="0.25">
      <c r="G6519" s="3">
        <v>41955</v>
      </c>
      <c r="H6519" t="s">
        <v>42</v>
      </c>
      <c r="I6519" t="s">
        <v>7</v>
      </c>
      <c r="J6519">
        <v>2.5000000000000001E-2</v>
      </c>
      <c r="K6519">
        <v>3</v>
      </c>
      <c r="L6519" s="13">
        <f>VLOOKUP(I6519,FormProductsTable[],2,0)*(1-FormTransactionsTable[[#This Row],[Discount]])</f>
        <v>20.474999999999998</v>
      </c>
      <c r="M6519" s="14" t="str">
        <f>VLOOKUP(H6519,FormSalesRepTable[],2,0)</f>
        <v>MidWest</v>
      </c>
      <c r="N6519" s="13">
        <f t="shared" si="103"/>
        <v>61.43</v>
      </c>
    </row>
    <row r="6520" spans="7:14" x14ac:dyDescent="0.25">
      <c r="G6520" s="3">
        <v>41519</v>
      </c>
      <c r="H6520" t="s">
        <v>81</v>
      </c>
      <c r="I6520" t="s">
        <v>16</v>
      </c>
      <c r="J6520">
        <v>0.01</v>
      </c>
      <c r="K6520">
        <v>2</v>
      </c>
      <c r="L6520" s="13">
        <f>VLOOKUP(I6520,FormProductsTable[],2,0)*(1-FormTransactionsTable[[#This Row],[Discount]])</f>
        <v>19.750499999999999</v>
      </c>
      <c r="M6520" s="14" t="str">
        <f>VLOOKUP(H6520,FormSalesRepTable[],2,0)</f>
        <v>West</v>
      </c>
      <c r="N6520" s="13">
        <f t="shared" si="103"/>
        <v>39.5</v>
      </c>
    </row>
    <row r="6521" spans="7:14" x14ac:dyDescent="0.25">
      <c r="G6521" s="3">
        <v>41416</v>
      </c>
      <c r="H6521" t="s">
        <v>56</v>
      </c>
      <c r="I6521" t="s">
        <v>21</v>
      </c>
      <c r="J6521">
        <v>0</v>
      </c>
      <c r="K6521">
        <v>13</v>
      </c>
      <c r="L6521" s="13">
        <f>VLOOKUP(I6521,FormProductsTable[],2,0)*(1-FormTransactionsTable[[#This Row],[Discount]])</f>
        <v>25</v>
      </c>
      <c r="M6521" s="14" t="str">
        <f>VLOOKUP(H6521,FormSalesRepTable[],2,0)</f>
        <v>South</v>
      </c>
      <c r="N6521" s="13">
        <f t="shared" si="103"/>
        <v>325</v>
      </c>
    </row>
    <row r="6522" spans="7:14" x14ac:dyDescent="0.25">
      <c r="G6522" s="3">
        <v>41278</v>
      </c>
      <c r="H6522" t="s">
        <v>48</v>
      </c>
      <c r="I6522" t="s">
        <v>17</v>
      </c>
      <c r="J6522">
        <v>1.4999999999999999E-2</v>
      </c>
      <c r="K6522">
        <v>2</v>
      </c>
      <c r="L6522" s="13">
        <f>VLOOKUP(I6522,FormProductsTable[],2,0)*(1-FormTransactionsTable[[#This Row],[Discount]])</f>
        <v>22.60575</v>
      </c>
      <c r="M6522" s="14" t="str">
        <f>VLOOKUP(H6522,FormSalesRepTable[],2,0)</f>
        <v>West</v>
      </c>
      <c r="N6522" s="13">
        <f t="shared" si="103"/>
        <v>45.21</v>
      </c>
    </row>
    <row r="6523" spans="7:14" x14ac:dyDescent="0.25">
      <c r="G6523" s="3">
        <v>41886</v>
      </c>
      <c r="H6523" t="s">
        <v>42</v>
      </c>
      <c r="I6523" t="s">
        <v>21</v>
      </c>
      <c r="J6523">
        <v>0.02</v>
      </c>
      <c r="K6523">
        <v>3</v>
      </c>
      <c r="L6523" s="13">
        <f>VLOOKUP(I6523,FormProductsTable[],2,0)*(1-FormTransactionsTable[[#This Row],[Discount]])</f>
        <v>24.5</v>
      </c>
      <c r="M6523" s="14" t="str">
        <f>VLOOKUP(H6523,FormSalesRepTable[],2,0)</f>
        <v>MidWest</v>
      </c>
      <c r="N6523" s="13">
        <f t="shared" si="103"/>
        <v>73.5</v>
      </c>
    </row>
    <row r="6524" spans="7:14" x14ac:dyDescent="0.25">
      <c r="G6524" s="3">
        <v>41632</v>
      </c>
      <c r="H6524" t="s">
        <v>93</v>
      </c>
      <c r="I6524" t="s">
        <v>33</v>
      </c>
      <c r="J6524">
        <v>0.02</v>
      </c>
      <c r="K6524">
        <v>3</v>
      </c>
      <c r="L6524" s="13">
        <f>VLOOKUP(I6524,FormProductsTable[],2,0)*(1-FormTransactionsTable[[#This Row],[Discount]])</f>
        <v>23.03</v>
      </c>
      <c r="M6524" s="14" t="str">
        <f>VLOOKUP(H6524,FormSalesRepTable[],2,0)</f>
        <v>MidWest</v>
      </c>
      <c r="N6524" s="13">
        <f t="shared" si="103"/>
        <v>69.09</v>
      </c>
    </row>
    <row r="6525" spans="7:14" x14ac:dyDescent="0.25">
      <c r="G6525" s="3">
        <v>41627</v>
      </c>
      <c r="H6525" t="s">
        <v>91</v>
      </c>
      <c r="I6525" t="s">
        <v>12</v>
      </c>
      <c r="J6525">
        <v>0</v>
      </c>
      <c r="K6525">
        <v>3</v>
      </c>
      <c r="L6525" s="13">
        <f>VLOOKUP(I6525,FormProductsTable[],2,0)*(1-FormTransactionsTable[[#This Row],[Discount]])</f>
        <v>22.95</v>
      </c>
      <c r="M6525" s="14" t="str">
        <f>VLOOKUP(H6525,FormSalesRepTable[],2,0)</f>
        <v>West</v>
      </c>
      <c r="N6525" s="13">
        <f t="shared" si="103"/>
        <v>68.849999999999994</v>
      </c>
    </row>
    <row r="6526" spans="7:14" x14ac:dyDescent="0.25">
      <c r="G6526" s="3">
        <v>41987</v>
      </c>
      <c r="H6526" t="s">
        <v>59</v>
      </c>
      <c r="I6526" t="s">
        <v>17</v>
      </c>
      <c r="J6526">
        <v>2.5000000000000001E-2</v>
      </c>
      <c r="K6526">
        <v>2</v>
      </c>
      <c r="L6526" s="13">
        <f>VLOOKUP(I6526,FormProductsTable[],2,0)*(1-FormTransactionsTable[[#This Row],[Discount]])</f>
        <v>22.376249999999999</v>
      </c>
      <c r="M6526" s="14" t="str">
        <f>VLOOKUP(H6526,FormSalesRepTable[],2,0)</f>
        <v>South</v>
      </c>
      <c r="N6526" s="13">
        <f t="shared" si="103"/>
        <v>44.75</v>
      </c>
    </row>
    <row r="6527" spans="7:14" x14ac:dyDescent="0.25">
      <c r="G6527" s="3">
        <v>42003</v>
      </c>
      <c r="H6527" t="s">
        <v>40</v>
      </c>
      <c r="I6527" t="s">
        <v>12</v>
      </c>
      <c r="J6527">
        <v>0.03</v>
      </c>
      <c r="K6527">
        <v>2</v>
      </c>
      <c r="L6527" s="13">
        <f>VLOOKUP(I6527,FormProductsTable[],2,0)*(1-FormTransactionsTable[[#This Row],[Discount]])</f>
        <v>22.261499999999998</v>
      </c>
      <c r="M6527" s="14" t="str">
        <f>VLOOKUP(H6527,FormSalesRepTable[],2,0)</f>
        <v>South</v>
      </c>
      <c r="N6527" s="13">
        <f t="shared" si="103"/>
        <v>44.52</v>
      </c>
    </row>
    <row r="6528" spans="7:14" x14ac:dyDescent="0.25">
      <c r="G6528" s="3">
        <v>41847</v>
      </c>
      <c r="H6528" t="s">
        <v>62</v>
      </c>
      <c r="I6528" t="s">
        <v>12</v>
      </c>
      <c r="J6528">
        <v>0.02</v>
      </c>
      <c r="K6528">
        <v>3</v>
      </c>
      <c r="L6528" s="13">
        <f>VLOOKUP(I6528,FormProductsTable[],2,0)*(1-FormTransactionsTable[[#This Row],[Discount]])</f>
        <v>22.491</v>
      </c>
      <c r="M6528" s="14" t="str">
        <f>VLOOKUP(H6528,FormSalesRepTable[],2,0)</f>
        <v>MidWest</v>
      </c>
      <c r="N6528" s="13">
        <f t="shared" si="103"/>
        <v>67.47</v>
      </c>
    </row>
    <row r="6529" spans="7:14" x14ac:dyDescent="0.25">
      <c r="G6529" s="3">
        <v>41965</v>
      </c>
      <c r="H6529" t="s">
        <v>57</v>
      </c>
      <c r="I6529" t="s">
        <v>17</v>
      </c>
      <c r="J6529">
        <v>0.01</v>
      </c>
      <c r="K6529">
        <v>1</v>
      </c>
      <c r="L6529" s="13">
        <f>VLOOKUP(I6529,FormProductsTable[],2,0)*(1-FormTransactionsTable[[#This Row],[Discount]])</f>
        <v>22.720499999999998</v>
      </c>
      <c r="M6529" s="14" t="str">
        <f>VLOOKUP(H6529,FormSalesRepTable[],2,0)</f>
        <v>East</v>
      </c>
      <c r="N6529" s="13">
        <f t="shared" si="103"/>
        <v>22.72</v>
      </c>
    </row>
    <row r="6530" spans="7:14" x14ac:dyDescent="0.25">
      <c r="G6530" s="3">
        <v>41580</v>
      </c>
      <c r="H6530" t="s">
        <v>51</v>
      </c>
      <c r="I6530" t="s">
        <v>16</v>
      </c>
      <c r="J6530">
        <v>1.4999999999999999E-2</v>
      </c>
      <c r="K6530">
        <v>3</v>
      </c>
      <c r="L6530" s="13">
        <f>VLOOKUP(I6530,FormProductsTable[],2,0)*(1-FormTransactionsTable[[#This Row],[Discount]])</f>
        <v>19.650749999999999</v>
      </c>
      <c r="M6530" s="14" t="str">
        <f>VLOOKUP(H6530,FormSalesRepTable[],2,0)</f>
        <v>South</v>
      </c>
      <c r="N6530" s="13">
        <f t="shared" si="103"/>
        <v>58.95</v>
      </c>
    </row>
    <row r="6531" spans="7:14" x14ac:dyDescent="0.25">
      <c r="G6531" s="3">
        <v>41949</v>
      </c>
      <c r="H6531" t="s">
        <v>80</v>
      </c>
      <c r="I6531" t="s">
        <v>27</v>
      </c>
      <c r="J6531">
        <v>2.5000000000000001E-2</v>
      </c>
      <c r="K6531">
        <v>1</v>
      </c>
      <c r="L6531" s="13">
        <f>VLOOKUP(I6531,FormProductsTable[],2,0)*(1-FormTransactionsTable[[#This Row],[Discount]])</f>
        <v>26.8125</v>
      </c>
      <c r="M6531" s="14" t="str">
        <f>VLOOKUP(H6531,FormSalesRepTable[],2,0)</f>
        <v>East</v>
      </c>
      <c r="N6531" s="13">
        <f t="shared" ref="N6531:N6594" si="104">ROUND(L6531*K6531,2)</f>
        <v>26.81</v>
      </c>
    </row>
    <row r="6532" spans="7:14" x14ac:dyDescent="0.25">
      <c r="G6532" s="3">
        <v>41619</v>
      </c>
      <c r="H6532" t="s">
        <v>69</v>
      </c>
      <c r="I6532" t="s">
        <v>24</v>
      </c>
      <c r="J6532">
        <v>0</v>
      </c>
      <c r="K6532">
        <v>2</v>
      </c>
      <c r="L6532" s="13">
        <f>VLOOKUP(I6532,FormProductsTable[],2,0)*(1-FormTransactionsTable[[#This Row],[Discount]])</f>
        <v>34</v>
      </c>
      <c r="M6532" s="14" t="str">
        <f>VLOOKUP(H6532,FormSalesRepTable[],2,0)</f>
        <v>West</v>
      </c>
      <c r="N6532" s="13">
        <f t="shared" si="104"/>
        <v>68</v>
      </c>
    </row>
    <row r="6533" spans="7:14" x14ac:dyDescent="0.25">
      <c r="G6533" s="3">
        <v>41945</v>
      </c>
      <c r="H6533" t="s">
        <v>53</v>
      </c>
      <c r="I6533" t="s">
        <v>17</v>
      </c>
      <c r="J6533">
        <v>2.5000000000000001E-2</v>
      </c>
      <c r="K6533">
        <v>2</v>
      </c>
      <c r="L6533" s="13">
        <f>VLOOKUP(I6533,FormProductsTable[],2,0)*(1-FormTransactionsTable[[#This Row],[Discount]])</f>
        <v>22.376249999999999</v>
      </c>
      <c r="M6533" s="14" t="str">
        <f>VLOOKUP(H6533,FormSalesRepTable[],2,0)</f>
        <v>East</v>
      </c>
      <c r="N6533" s="13">
        <f t="shared" si="104"/>
        <v>44.75</v>
      </c>
    </row>
    <row r="6534" spans="7:14" x14ac:dyDescent="0.25">
      <c r="G6534" s="3">
        <v>41959</v>
      </c>
      <c r="H6534" t="s">
        <v>34</v>
      </c>
      <c r="I6534" t="s">
        <v>36</v>
      </c>
      <c r="J6534">
        <v>0.02</v>
      </c>
      <c r="K6534">
        <v>3</v>
      </c>
      <c r="L6534" s="13">
        <f>VLOOKUP(I6534,FormProductsTable[],2,0)*(1-FormTransactionsTable[[#This Row],[Discount]])</f>
        <v>24.5</v>
      </c>
      <c r="M6534" s="14" t="str">
        <f>VLOOKUP(H6534,FormSalesRepTable[],2,0)</f>
        <v>MidWest</v>
      </c>
      <c r="N6534" s="13">
        <f t="shared" si="104"/>
        <v>73.5</v>
      </c>
    </row>
    <row r="6535" spans="7:14" x14ac:dyDescent="0.25">
      <c r="G6535" s="3">
        <v>41974</v>
      </c>
      <c r="H6535" t="s">
        <v>86</v>
      </c>
      <c r="I6535" t="s">
        <v>16</v>
      </c>
      <c r="J6535">
        <v>0</v>
      </c>
      <c r="K6535">
        <v>1</v>
      </c>
      <c r="L6535" s="13">
        <f>VLOOKUP(I6535,FormProductsTable[],2,0)*(1-FormTransactionsTable[[#This Row],[Discount]])</f>
        <v>19.95</v>
      </c>
      <c r="M6535" s="14" t="str">
        <f>VLOOKUP(H6535,FormSalesRepTable[],2,0)</f>
        <v>South</v>
      </c>
      <c r="N6535" s="13">
        <f t="shared" si="104"/>
        <v>19.95</v>
      </c>
    </row>
    <row r="6536" spans="7:14" x14ac:dyDescent="0.25">
      <c r="G6536" s="3">
        <v>41623</v>
      </c>
      <c r="H6536" t="s">
        <v>75</v>
      </c>
      <c r="I6536" t="s">
        <v>30</v>
      </c>
      <c r="J6536">
        <v>0.01</v>
      </c>
      <c r="K6536">
        <v>2</v>
      </c>
      <c r="L6536" s="13">
        <f>VLOOKUP(I6536,FormProductsTable[],2,0)*(1-FormTransactionsTable[[#This Row],[Discount]])</f>
        <v>29.7</v>
      </c>
      <c r="M6536" s="14" t="str">
        <f>VLOOKUP(H6536,FormSalesRepTable[],2,0)</f>
        <v>MidWest</v>
      </c>
      <c r="N6536" s="13">
        <f t="shared" si="104"/>
        <v>59.4</v>
      </c>
    </row>
    <row r="6537" spans="7:14" x14ac:dyDescent="0.25">
      <c r="G6537" s="3">
        <v>41949</v>
      </c>
      <c r="H6537" t="s">
        <v>44</v>
      </c>
      <c r="I6537" t="s">
        <v>24</v>
      </c>
      <c r="J6537">
        <v>0</v>
      </c>
      <c r="K6537">
        <v>3</v>
      </c>
      <c r="L6537" s="13">
        <f>VLOOKUP(I6537,FormProductsTable[],2,0)*(1-FormTransactionsTable[[#This Row],[Discount]])</f>
        <v>34</v>
      </c>
      <c r="M6537" s="14" t="str">
        <f>VLOOKUP(H6537,FormSalesRepTable[],2,0)</f>
        <v>MidWest</v>
      </c>
      <c r="N6537" s="13">
        <f t="shared" si="104"/>
        <v>102</v>
      </c>
    </row>
    <row r="6538" spans="7:14" x14ac:dyDescent="0.25">
      <c r="G6538" s="3">
        <v>41972</v>
      </c>
      <c r="H6538" t="s">
        <v>56</v>
      </c>
      <c r="I6538" t="s">
        <v>24</v>
      </c>
      <c r="J6538">
        <v>0.03</v>
      </c>
      <c r="K6538">
        <v>20</v>
      </c>
      <c r="L6538" s="13">
        <f>VLOOKUP(I6538,FormProductsTable[],2,0)*(1-FormTransactionsTable[[#This Row],[Discount]])</f>
        <v>32.979999999999997</v>
      </c>
      <c r="M6538" s="14" t="str">
        <f>VLOOKUP(H6538,FormSalesRepTable[],2,0)</f>
        <v>South</v>
      </c>
      <c r="N6538" s="13">
        <f t="shared" si="104"/>
        <v>659.6</v>
      </c>
    </row>
    <row r="6539" spans="7:14" x14ac:dyDescent="0.25">
      <c r="G6539" s="3">
        <v>41989</v>
      </c>
      <c r="H6539" t="s">
        <v>15</v>
      </c>
      <c r="I6539" t="s">
        <v>33</v>
      </c>
      <c r="J6539">
        <v>0</v>
      </c>
      <c r="K6539">
        <v>2</v>
      </c>
      <c r="L6539" s="13">
        <f>VLOOKUP(I6539,FormProductsTable[],2,0)*(1-FormTransactionsTable[[#This Row],[Discount]])</f>
        <v>23.5</v>
      </c>
      <c r="M6539" s="14" t="str">
        <f>VLOOKUP(H6539,FormSalesRepTable[],2,0)</f>
        <v>MidWest</v>
      </c>
      <c r="N6539" s="13">
        <f t="shared" si="104"/>
        <v>47</v>
      </c>
    </row>
    <row r="6540" spans="7:14" x14ac:dyDescent="0.25">
      <c r="G6540" s="3">
        <v>41949</v>
      </c>
      <c r="H6540" t="s">
        <v>45</v>
      </c>
      <c r="I6540" t="s">
        <v>30</v>
      </c>
      <c r="J6540">
        <v>1.4999999999999999E-2</v>
      </c>
      <c r="K6540">
        <v>3</v>
      </c>
      <c r="L6540" s="13">
        <f>VLOOKUP(I6540,FormProductsTable[],2,0)*(1-FormTransactionsTable[[#This Row],[Discount]])</f>
        <v>29.55</v>
      </c>
      <c r="M6540" s="14" t="str">
        <f>VLOOKUP(H6540,FormSalesRepTable[],2,0)</f>
        <v>MidWest</v>
      </c>
      <c r="N6540" s="13">
        <f t="shared" si="104"/>
        <v>88.65</v>
      </c>
    </row>
    <row r="6541" spans="7:14" x14ac:dyDescent="0.25">
      <c r="G6541" s="3">
        <v>41583</v>
      </c>
      <c r="H6541" t="s">
        <v>78</v>
      </c>
      <c r="I6541" t="s">
        <v>16</v>
      </c>
      <c r="J6541">
        <v>1.4999999999999999E-2</v>
      </c>
      <c r="K6541">
        <v>3</v>
      </c>
      <c r="L6541" s="13">
        <f>VLOOKUP(I6541,FormProductsTable[],2,0)*(1-FormTransactionsTable[[#This Row],[Discount]])</f>
        <v>19.650749999999999</v>
      </c>
      <c r="M6541" s="14" t="str">
        <f>VLOOKUP(H6541,FormSalesRepTable[],2,0)</f>
        <v>South</v>
      </c>
      <c r="N6541" s="13">
        <f t="shared" si="104"/>
        <v>58.95</v>
      </c>
    </row>
    <row r="6542" spans="7:14" x14ac:dyDescent="0.25">
      <c r="G6542" s="3">
        <v>41342</v>
      </c>
      <c r="H6542" t="s">
        <v>45</v>
      </c>
      <c r="I6542" t="s">
        <v>36</v>
      </c>
      <c r="J6542">
        <v>0.01</v>
      </c>
      <c r="K6542">
        <v>2</v>
      </c>
      <c r="L6542" s="13">
        <f>VLOOKUP(I6542,FormProductsTable[],2,0)*(1-FormTransactionsTable[[#This Row],[Discount]])</f>
        <v>24.75</v>
      </c>
      <c r="M6542" s="14" t="str">
        <f>VLOOKUP(H6542,FormSalesRepTable[],2,0)</f>
        <v>MidWest</v>
      </c>
      <c r="N6542" s="13">
        <f t="shared" si="104"/>
        <v>49.5</v>
      </c>
    </row>
    <row r="6543" spans="7:14" x14ac:dyDescent="0.25">
      <c r="G6543" s="3">
        <v>41958</v>
      </c>
      <c r="H6543" t="s">
        <v>29</v>
      </c>
      <c r="I6543" t="s">
        <v>33</v>
      </c>
      <c r="J6543">
        <v>0.02</v>
      </c>
      <c r="K6543">
        <v>24</v>
      </c>
      <c r="L6543" s="13">
        <f>VLOOKUP(I6543,FormProductsTable[],2,0)*(1-FormTransactionsTable[[#This Row],[Discount]])</f>
        <v>23.03</v>
      </c>
      <c r="M6543" s="14" t="str">
        <f>VLOOKUP(H6543,FormSalesRepTable[],2,0)</f>
        <v>East</v>
      </c>
      <c r="N6543" s="13">
        <f t="shared" si="104"/>
        <v>552.72</v>
      </c>
    </row>
    <row r="6544" spans="7:14" x14ac:dyDescent="0.25">
      <c r="G6544" s="3">
        <v>41602</v>
      </c>
      <c r="H6544" t="s">
        <v>40</v>
      </c>
      <c r="I6544" t="s">
        <v>27</v>
      </c>
      <c r="J6544">
        <v>0</v>
      </c>
      <c r="K6544">
        <v>3</v>
      </c>
      <c r="L6544" s="13">
        <f>VLOOKUP(I6544,FormProductsTable[],2,0)*(1-FormTransactionsTable[[#This Row],[Discount]])</f>
        <v>27.5</v>
      </c>
      <c r="M6544" s="14" t="str">
        <f>VLOOKUP(H6544,FormSalesRepTable[],2,0)</f>
        <v>South</v>
      </c>
      <c r="N6544" s="13">
        <f t="shared" si="104"/>
        <v>82.5</v>
      </c>
    </row>
    <row r="6545" spans="7:14" x14ac:dyDescent="0.25">
      <c r="G6545" s="3">
        <v>41971</v>
      </c>
      <c r="H6545" t="s">
        <v>55</v>
      </c>
      <c r="I6545" t="s">
        <v>17</v>
      </c>
      <c r="J6545">
        <v>0.03</v>
      </c>
      <c r="K6545">
        <v>2</v>
      </c>
      <c r="L6545" s="13">
        <f>VLOOKUP(I6545,FormProductsTable[],2,0)*(1-FormTransactionsTable[[#This Row],[Discount]])</f>
        <v>22.261499999999998</v>
      </c>
      <c r="M6545" s="14" t="str">
        <f>VLOOKUP(H6545,FormSalesRepTable[],2,0)</f>
        <v>West</v>
      </c>
      <c r="N6545" s="13">
        <f t="shared" si="104"/>
        <v>44.52</v>
      </c>
    </row>
    <row r="6546" spans="7:14" x14ac:dyDescent="0.25">
      <c r="G6546" s="3">
        <v>41772</v>
      </c>
      <c r="H6546" t="s">
        <v>51</v>
      </c>
      <c r="I6546" t="s">
        <v>27</v>
      </c>
      <c r="J6546">
        <v>0.01</v>
      </c>
      <c r="K6546">
        <v>2</v>
      </c>
      <c r="L6546" s="13">
        <f>VLOOKUP(I6546,FormProductsTable[],2,0)*(1-FormTransactionsTable[[#This Row],[Discount]])</f>
        <v>27.225000000000001</v>
      </c>
      <c r="M6546" s="14" t="str">
        <f>VLOOKUP(H6546,FormSalesRepTable[],2,0)</f>
        <v>South</v>
      </c>
      <c r="N6546" s="13">
        <f t="shared" si="104"/>
        <v>54.45</v>
      </c>
    </row>
    <row r="6547" spans="7:14" x14ac:dyDescent="0.25">
      <c r="G6547" s="3">
        <v>41622</v>
      </c>
      <c r="H6547" t="s">
        <v>73</v>
      </c>
      <c r="I6547" t="s">
        <v>24</v>
      </c>
      <c r="J6547">
        <v>0</v>
      </c>
      <c r="K6547">
        <v>2</v>
      </c>
      <c r="L6547" s="13">
        <f>VLOOKUP(I6547,FormProductsTable[],2,0)*(1-FormTransactionsTable[[#This Row],[Discount]])</f>
        <v>34</v>
      </c>
      <c r="M6547" s="14" t="str">
        <f>VLOOKUP(H6547,FormSalesRepTable[],2,0)</f>
        <v>MidWest</v>
      </c>
      <c r="N6547" s="13">
        <f t="shared" si="104"/>
        <v>68</v>
      </c>
    </row>
    <row r="6548" spans="7:14" x14ac:dyDescent="0.25">
      <c r="G6548" s="3">
        <v>41615</v>
      </c>
      <c r="H6548" t="s">
        <v>77</v>
      </c>
      <c r="I6548" t="s">
        <v>17</v>
      </c>
      <c r="J6548">
        <v>0.02</v>
      </c>
      <c r="K6548">
        <v>1</v>
      </c>
      <c r="L6548" s="13">
        <f>VLOOKUP(I6548,FormProductsTable[],2,0)*(1-FormTransactionsTable[[#This Row],[Discount]])</f>
        <v>22.491</v>
      </c>
      <c r="M6548" s="14" t="str">
        <f>VLOOKUP(H6548,FormSalesRepTable[],2,0)</f>
        <v>West</v>
      </c>
      <c r="N6548" s="13">
        <f t="shared" si="104"/>
        <v>22.49</v>
      </c>
    </row>
    <row r="6549" spans="7:14" x14ac:dyDescent="0.25">
      <c r="G6549" s="3">
        <v>41802</v>
      </c>
      <c r="H6549" t="s">
        <v>13</v>
      </c>
      <c r="I6549" t="s">
        <v>12</v>
      </c>
      <c r="J6549">
        <v>1.4999999999999999E-2</v>
      </c>
      <c r="K6549">
        <v>2</v>
      </c>
      <c r="L6549" s="13">
        <f>VLOOKUP(I6549,FormProductsTable[],2,0)*(1-FormTransactionsTable[[#This Row],[Discount]])</f>
        <v>22.60575</v>
      </c>
      <c r="M6549" s="14" t="str">
        <f>VLOOKUP(H6549,FormSalesRepTable[],2,0)</f>
        <v>West</v>
      </c>
      <c r="N6549" s="13">
        <f t="shared" si="104"/>
        <v>45.21</v>
      </c>
    </row>
    <row r="6550" spans="7:14" x14ac:dyDescent="0.25">
      <c r="G6550" s="3">
        <v>41660</v>
      </c>
      <c r="H6550" t="s">
        <v>29</v>
      </c>
      <c r="I6550" t="s">
        <v>24</v>
      </c>
      <c r="J6550">
        <v>2.5000000000000001E-2</v>
      </c>
      <c r="K6550">
        <v>2</v>
      </c>
      <c r="L6550" s="13">
        <f>VLOOKUP(I6550,FormProductsTable[],2,0)*(1-FormTransactionsTable[[#This Row],[Discount]])</f>
        <v>33.15</v>
      </c>
      <c r="M6550" s="14" t="str">
        <f>VLOOKUP(H6550,FormSalesRepTable[],2,0)</f>
        <v>East</v>
      </c>
      <c r="N6550" s="13">
        <f t="shared" si="104"/>
        <v>66.3</v>
      </c>
    </row>
    <row r="6551" spans="7:14" x14ac:dyDescent="0.25">
      <c r="G6551" s="3">
        <v>41630</v>
      </c>
      <c r="H6551" t="s">
        <v>26</v>
      </c>
      <c r="I6551" t="s">
        <v>17</v>
      </c>
      <c r="J6551">
        <v>2.5000000000000001E-2</v>
      </c>
      <c r="K6551">
        <v>2</v>
      </c>
      <c r="L6551" s="13">
        <f>VLOOKUP(I6551,FormProductsTable[],2,0)*(1-FormTransactionsTable[[#This Row],[Discount]])</f>
        <v>22.376249999999999</v>
      </c>
      <c r="M6551" s="14" t="str">
        <f>VLOOKUP(H6551,FormSalesRepTable[],2,0)</f>
        <v>MidWest</v>
      </c>
      <c r="N6551" s="13">
        <f t="shared" si="104"/>
        <v>44.75</v>
      </c>
    </row>
    <row r="6552" spans="7:14" x14ac:dyDescent="0.25">
      <c r="G6552" s="3">
        <v>42000</v>
      </c>
      <c r="H6552" t="s">
        <v>43</v>
      </c>
      <c r="I6552" t="s">
        <v>24</v>
      </c>
      <c r="J6552">
        <v>0</v>
      </c>
      <c r="K6552">
        <v>3</v>
      </c>
      <c r="L6552" s="13">
        <f>VLOOKUP(I6552,FormProductsTable[],2,0)*(1-FormTransactionsTable[[#This Row],[Discount]])</f>
        <v>34</v>
      </c>
      <c r="M6552" s="14" t="str">
        <f>VLOOKUP(H6552,FormSalesRepTable[],2,0)</f>
        <v>MidWest</v>
      </c>
      <c r="N6552" s="13">
        <f t="shared" si="104"/>
        <v>102</v>
      </c>
    </row>
    <row r="6553" spans="7:14" x14ac:dyDescent="0.25">
      <c r="G6553" s="3">
        <v>41619</v>
      </c>
      <c r="H6553" t="s">
        <v>20</v>
      </c>
      <c r="I6553" t="s">
        <v>36</v>
      </c>
      <c r="J6553">
        <v>0.02</v>
      </c>
      <c r="K6553">
        <v>2</v>
      </c>
      <c r="L6553" s="13">
        <f>VLOOKUP(I6553,FormProductsTable[],2,0)*(1-FormTransactionsTable[[#This Row],[Discount]])</f>
        <v>24.5</v>
      </c>
      <c r="M6553" s="14" t="str">
        <f>VLOOKUP(H6553,FormSalesRepTable[],2,0)</f>
        <v>West</v>
      </c>
      <c r="N6553" s="13">
        <f t="shared" si="104"/>
        <v>49</v>
      </c>
    </row>
    <row r="6554" spans="7:14" x14ac:dyDescent="0.25">
      <c r="G6554" s="3">
        <v>41983</v>
      </c>
      <c r="H6554" t="s">
        <v>88</v>
      </c>
      <c r="I6554" t="s">
        <v>11</v>
      </c>
      <c r="J6554">
        <v>0.01</v>
      </c>
      <c r="K6554">
        <v>3</v>
      </c>
      <c r="L6554" s="13">
        <f>VLOOKUP(I6554,FormProductsTable[],2,0)*(1-FormTransactionsTable[[#This Row],[Discount]])</f>
        <v>79.150500000000008</v>
      </c>
      <c r="M6554" s="14" t="str">
        <f>VLOOKUP(H6554,FormSalesRepTable[],2,0)</f>
        <v>West</v>
      </c>
      <c r="N6554" s="13">
        <f t="shared" si="104"/>
        <v>237.45</v>
      </c>
    </row>
    <row r="6555" spans="7:14" x14ac:dyDescent="0.25">
      <c r="G6555" s="3">
        <v>41633</v>
      </c>
      <c r="H6555" t="s">
        <v>20</v>
      </c>
      <c r="I6555" t="s">
        <v>16</v>
      </c>
      <c r="J6555">
        <v>0.01</v>
      </c>
      <c r="K6555">
        <v>3</v>
      </c>
      <c r="L6555" s="13">
        <f>VLOOKUP(I6555,FormProductsTable[],2,0)*(1-FormTransactionsTable[[#This Row],[Discount]])</f>
        <v>19.750499999999999</v>
      </c>
      <c r="M6555" s="14" t="str">
        <f>VLOOKUP(H6555,FormSalesRepTable[],2,0)</f>
        <v>West</v>
      </c>
      <c r="N6555" s="13">
        <f t="shared" si="104"/>
        <v>59.25</v>
      </c>
    </row>
    <row r="6556" spans="7:14" x14ac:dyDescent="0.25">
      <c r="G6556" s="3">
        <v>41319</v>
      </c>
      <c r="H6556" t="s">
        <v>39</v>
      </c>
      <c r="I6556" t="s">
        <v>16</v>
      </c>
      <c r="J6556">
        <v>0</v>
      </c>
      <c r="K6556">
        <v>1</v>
      </c>
      <c r="L6556" s="13">
        <f>VLOOKUP(I6556,FormProductsTable[],2,0)*(1-FormTransactionsTable[[#This Row],[Discount]])</f>
        <v>19.95</v>
      </c>
      <c r="M6556" s="14" t="str">
        <f>VLOOKUP(H6556,FormSalesRepTable[],2,0)</f>
        <v>East</v>
      </c>
      <c r="N6556" s="13">
        <f t="shared" si="104"/>
        <v>19.95</v>
      </c>
    </row>
    <row r="6557" spans="7:14" x14ac:dyDescent="0.25">
      <c r="G6557" s="3">
        <v>41633</v>
      </c>
      <c r="H6557" t="s">
        <v>65</v>
      </c>
      <c r="I6557" t="s">
        <v>21</v>
      </c>
      <c r="J6557">
        <v>1.4999999999999999E-2</v>
      </c>
      <c r="K6557">
        <v>1</v>
      </c>
      <c r="L6557" s="13">
        <f>VLOOKUP(I6557,FormProductsTable[],2,0)*(1-FormTransactionsTable[[#This Row],[Discount]])</f>
        <v>24.625</v>
      </c>
      <c r="M6557" s="14" t="str">
        <f>VLOOKUP(H6557,FormSalesRepTable[],2,0)</f>
        <v>MidWest</v>
      </c>
      <c r="N6557" s="13">
        <f t="shared" si="104"/>
        <v>24.63</v>
      </c>
    </row>
    <row r="6558" spans="7:14" x14ac:dyDescent="0.25">
      <c r="G6558" s="3">
        <v>41895</v>
      </c>
      <c r="H6558" t="s">
        <v>49</v>
      </c>
      <c r="I6558" t="s">
        <v>27</v>
      </c>
      <c r="J6558">
        <v>0.01</v>
      </c>
      <c r="K6558">
        <v>1</v>
      </c>
      <c r="L6558" s="13">
        <f>VLOOKUP(I6558,FormProductsTable[],2,0)*(1-FormTransactionsTable[[#This Row],[Discount]])</f>
        <v>27.225000000000001</v>
      </c>
      <c r="M6558" s="14" t="str">
        <f>VLOOKUP(H6558,FormSalesRepTable[],2,0)</f>
        <v>MidWest</v>
      </c>
      <c r="N6558" s="13">
        <f t="shared" si="104"/>
        <v>27.23</v>
      </c>
    </row>
    <row r="6559" spans="7:14" x14ac:dyDescent="0.25">
      <c r="G6559" s="3">
        <v>41963</v>
      </c>
      <c r="H6559" t="s">
        <v>45</v>
      </c>
      <c r="I6559" t="s">
        <v>30</v>
      </c>
      <c r="J6559">
        <v>2.5000000000000001E-2</v>
      </c>
      <c r="K6559">
        <v>21</v>
      </c>
      <c r="L6559" s="13">
        <f>VLOOKUP(I6559,FormProductsTable[],2,0)*(1-FormTransactionsTable[[#This Row],[Discount]])</f>
        <v>29.25</v>
      </c>
      <c r="M6559" s="14" t="str">
        <f>VLOOKUP(H6559,FormSalesRepTable[],2,0)</f>
        <v>MidWest</v>
      </c>
      <c r="N6559" s="13">
        <f t="shared" si="104"/>
        <v>614.25</v>
      </c>
    </row>
    <row r="6560" spans="7:14" x14ac:dyDescent="0.25">
      <c r="G6560" s="3">
        <v>41772</v>
      </c>
      <c r="H6560" t="s">
        <v>72</v>
      </c>
      <c r="I6560" t="s">
        <v>41</v>
      </c>
      <c r="J6560">
        <v>0.01</v>
      </c>
      <c r="K6560">
        <v>3</v>
      </c>
      <c r="L6560" s="13">
        <f>VLOOKUP(I6560,FormProductsTable[],2,0)*(1-FormTransactionsTable[[#This Row],[Discount]])</f>
        <v>18.809999999999999</v>
      </c>
      <c r="M6560" s="14" t="str">
        <f>VLOOKUP(H6560,FormSalesRepTable[],2,0)</f>
        <v>West</v>
      </c>
      <c r="N6560" s="13">
        <f t="shared" si="104"/>
        <v>56.43</v>
      </c>
    </row>
    <row r="6561" spans="7:14" x14ac:dyDescent="0.25">
      <c r="G6561" s="3">
        <v>41997</v>
      </c>
      <c r="H6561" t="s">
        <v>87</v>
      </c>
      <c r="I6561" t="s">
        <v>33</v>
      </c>
      <c r="J6561">
        <v>0</v>
      </c>
      <c r="K6561">
        <v>1</v>
      </c>
      <c r="L6561" s="13">
        <f>VLOOKUP(I6561,FormProductsTable[],2,0)*(1-FormTransactionsTable[[#This Row],[Discount]])</f>
        <v>23.5</v>
      </c>
      <c r="M6561" s="14" t="str">
        <f>VLOOKUP(H6561,FormSalesRepTable[],2,0)</f>
        <v>MidWest</v>
      </c>
      <c r="N6561" s="13">
        <f t="shared" si="104"/>
        <v>23.5</v>
      </c>
    </row>
    <row r="6562" spans="7:14" x14ac:dyDescent="0.25">
      <c r="G6562" s="3">
        <v>41625</v>
      </c>
      <c r="H6562" t="s">
        <v>28</v>
      </c>
      <c r="I6562" t="s">
        <v>17</v>
      </c>
      <c r="J6562">
        <v>0</v>
      </c>
      <c r="K6562">
        <v>3</v>
      </c>
      <c r="L6562" s="13">
        <f>VLOOKUP(I6562,FormProductsTable[],2,0)*(1-FormTransactionsTable[[#This Row],[Discount]])</f>
        <v>22.95</v>
      </c>
      <c r="M6562" s="14" t="str">
        <f>VLOOKUP(H6562,FormSalesRepTable[],2,0)</f>
        <v>MidWest</v>
      </c>
      <c r="N6562" s="13">
        <f t="shared" si="104"/>
        <v>68.849999999999994</v>
      </c>
    </row>
    <row r="6563" spans="7:14" x14ac:dyDescent="0.25">
      <c r="G6563" s="3">
        <v>41582</v>
      </c>
      <c r="H6563" t="s">
        <v>13</v>
      </c>
      <c r="I6563" t="s">
        <v>16</v>
      </c>
      <c r="J6563">
        <v>0</v>
      </c>
      <c r="K6563">
        <v>3</v>
      </c>
      <c r="L6563" s="13">
        <f>VLOOKUP(I6563,FormProductsTable[],2,0)*(1-FormTransactionsTable[[#This Row],[Discount]])</f>
        <v>19.95</v>
      </c>
      <c r="M6563" s="14" t="str">
        <f>VLOOKUP(H6563,FormSalesRepTable[],2,0)</f>
        <v>West</v>
      </c>
      <c r="N6563" s="13">
        <f t="shared" si="104"/>
        <v>59.85</v>
      </c>
    </row>
    <row r="6564" spans="7:14" x14ac:dyDescent="0.25">
      <c r="G6564" s="3">
        <v>41290</v>
      </c>
      <c r="H6564" t="s">
        <v>70</v>
      </c>
      <c r="I6564" t="s">
        <v>12</v>
      </c>
      <c r="J6564">
        <v>1.4999999999999999E-2</v>
      </c>
      <c r="K6564">
        <v>3</v>
      </c>
      <c r="L6564" s="13">
        <f>VLOOKUP(I6564,FormProductsTable[],2,0)*(1-FormTransactionsTable[[#This Row],[Discount]])</f>
        <v>22.60575</v>
      </c>
      <c r="M6564" s="14" t="str">
        <f>VLOOKUP(H6564,FormSalesRepTable[],2,0)</f>
        <v>MidWest</v>
      </c>
      <c r="N6564" s="13">
        <f t="shared" si="104"/>
        <v>67.819999999999993</v>
      </c>
    </row>
    <row r="6565" spans="7:14" x14ac:dyDescent="0.25">
      <c r="G6565" s="3">
        <v>41790</v>
      </c>
      <c r="H6565" t="s">
        <v>20</v>
      </c>
      <c r="I6565" t="s">
        <v>33</v>
      </c>
      <c r="J6565">
        <v>2.5000000000000001E-2</v>
      </c>
      <c r="K6565">
        <v>3</v>
      </c>
      <c r="L6565" s="13">
        <f>VLOOKUP(I6565,FormProductsTable[],2,0)*(1-FormTransactionsTable[[#This Row],[Discount]])</f>
        <v>22.912499999999998</v>
      </c>
      <c r="M6565" s="14" t="str">
        <f>VLOOKUP(H6565,FormSalesRepTable[],2,0)</f>
        <v>West</v>
      </c>
      <c r="N6565" s="13">
        <f t="shared" si="104"/>
        <v>68.739999999999995</v>
      </c>
    </row>
    <row r="6566" spans="7:14" x14ac:dyDescent="0.25">
      <c r="G6566" s="3">
        <v>41580</v>
      </c>
      <c r="H6566" t="s">
        <v>85</v>
      </c>
      <c r="I6566" t="s">
        <v>17</v>
      </c>
      <c r="J6566">
        <v>0</v>
      </c>
      <c r="K6566">
        <v>3</v>
      </c>
      <c r="L6566" s="13">
        <f>VLOOKUP(I6566,FormProductsTable[],2,0)*(1-FormTransactionsTable[[#This Row],[Discount]])</f>
        <v>22.95</v>
      </c>
      <c r="M6566" s="14" t="str">
        <f>VLOOKUP(H6566,FormSalesRepTable[],2,0)</f>
        <v>West</v>
      </c>
      <c r="N6566" s="13">
        <f t="shared" si="104"/>
        <v>68.849999999999994</v>
      </c>
    </row>
    <row r="6567" spans="7:14" x14ac:dyDescent="0.25">
      <c r="G6567" s="3">
        <v>41992</v>
      </c>
      <c r="H6567" t="s">
        <v>29</v>
      </c>
      <c r="I6567" t="s">
        <v>36</v>
      </c>
      <c r="J6567">
        <v>0.01</v>
      </c>
      <c r="K6567">
        <v>3</v>
      </c>
      <c r="L6567" s="13">
        <f>VLOOKUP(I6567,FormProductsTable[],2,0)*(1-FormTransactionsTable[[#This Row],[Discount]])</f>
        <v>24.75</v>
      </c>
      <c r="M6567" s="14" t="str">
        <f>VLOOKUP(H6567,FormSalesRepTable[],2,0)</f>
        <v>East</v>
      </c>
      <c r="N6567" s="13">
        <f t="shared" si="104"/>
        <v>74.25</v>
      </c>
    </row>
    <row r="6568" spans="7:14" x14ac:dyDescent="0.25">
      <c r="G6568" s="3">
        <v>41625</v>
      </c>
      <c r="H6568" t="s">
        <v>68</v>
      </c>
      <c r="I6568" t="s">
        <v>17</v>
      </c>
      <c r="J6568">
        <v>0.03</v>
      </c>
      <c r="K6568">
        <v>2</v>
      </c>
      <c r="L6568" s="13">
        <f>VLOOKUP(I6568,FormProductsTable[],2,0)*(1-FormTransactionsTable[[#This Row],[Discount]])</f>
        <v>22.261499999999998</v>
      </c>
      <c r="M6568" s="14" t="str">
        <f>VLOOKUP(H6568,FormSalesRepTable[],2,0)</f>
        <v>MidWest</v>
      </c>
      <c r="N6568" s="13">
        <f t="shared" si="104"/>
        <v>44.52</v>
      </c>
    </row>
    <row r="6569" spans="7:14" x14ac:dyDescent="0.25">
      <c r="G6569" s="3">
        <v>41626</v>
      </c>
      <c r="H6569" t="s">
        <v>75</v>
      </c>
      <c r="I6569" t="s">
        <v>33</v>
      </c>
      <c r="J6569">
        <v>2.5000000000000001E-2</v>
      </c>
      <c r="K6569">
        <v>1</v>
      </c>
      <c r="L6569" s="13">
        <f>VLOOKUP(I6569,FormProductsTable[],2,0)*(1-FormTransactionsTable[[#This Row],[Discount]])</f>
        <v>22.912499999999998</v>
      </c>
      <c r="M6569" s="14" t="str">
        <f>VLOOKUP(H6569,FormSalesRepTable[],2,0)</f>
        <v>MidWest</v>
      </c>
      <c r="N6569" s="13">
        <f t="shared" si="104"/>
        <v>22.91</v>
      </c>
    </row>
    <row r="6570" spans="7:14" x14ac:dyDescent="0.25">
      <c r="G6570" s="3">
        <v>41918</v>
      </c>
      <c r="H6570" t="s">
        <v>13</v>
      </c>
      <c r="I6570" t="s">
        <v>17</v>
      </c>
      <c r="J6570">
        <v>2.5000000000000001E-2</v>
      </c>
      <c r="K6570">
        <v>2</v>
      </c>
      <c r="L6570" s="13">
        <f>VLOOKUP(I6570,FormProductsTable[],2,0)*(1-FormTransactionsTable[[#This Row],[Discount]])</f>
        <v>22.376249999999999</v>
      </c>
      <c r="M6570" s="14" t="str">
        <f>VLOOKUP(H6570,FormSalesRepTable[],2,0)</f>
        <v>West</v>
      </c>
      <c r="N6570" s="13">
        <f t="shared" si="104"/>
        <v>44.75</v>
      </c>
    </row>
    <row r="6571" spans="7:14" x14ac:dyDescent="0.25">
      <c r="G6571" s="3">
        <v>41791</v>
      </c>
      <c r="H6571" t="s">
        <v>22</v>
      </c>
      <c r="I6571" t="s">
        <v>21</v>
      </c>
      <c r="J6571">
        <v>0.01</v>
      </c>
      <c r="K6571">
        <v>2</v>
      </c>
      <c r="L6571" s="13">
        <f>VLOOKUP(I6571,FormProductsTable[],2,0)*(1-FormTransactionsTable[[#This Row],[Discount]])</f>
        <v>24.75</v>
      </c>
      <c r="M6571" s="14" t="str">
        <f>VLOOKUP(H6571,FormSalesRepTable[],2,0)</f>
        <v>East</v>
      </c>
      <c r="N6571" s="13">
        <f t="shared" si="104"/>
        <v>49.5</v>
      </c>
    </row>
    <row r="6572" spans="7:14" x14ac:dyDescent="0.25">
      <c r="G6572" s="3">
        <v>41542</v>
      </c>
      <c r="H6572" t="s">
        <v>47</v>
      </c>
      <c r="I6572" t="s">
        <v>21</v>
      </c>
      <c r="J6572">
        <v>0</v>
      </c>
      <c r="K6572">
        <v>2</v>
      </c>
      <c r="L6572" s="13">
        <f>VLOOKUP(I6572,FormProductsTable[],2,0)*(1-FormTransactionsTable[[#This Row],[Discount]])</f>
        <v>25</v>
      </c>
      <c r="M6572" s="14" t="str">
        <f>VLOOKUP(H6572,FormSalesRepTable[],2,0)</f>
        <v>MidWest</v>
      </c>
      <c r="N6572" s="13">
        <f t="shared" si="104"/>
        <v>50</v>
      </c>
    </row>
    <row r="6573" spans="7:14" x14ac:dyDescent="0.25">
      <c r="G6573" s="3">
        <v>41971</v>
      </c>
      <c r="H6573" t="s">
        <v>45</v>
      </c>
      <c r="I6573" t="s">
        <v>33</v>
      </c>
      <c r="J6573">
        <v>0.03</v>
      </c>
      <c r="K6573">
        <v>3</v>
      </c>
      <c r="L6573" s="13">
        <f>VLOOKUP(I6573,FormProductsTable[],2,0)*(1-FormTransactionsTable[[#This Row],[Discount]])</f>
        <v>22.794999999999998</v>
      </c>
      <c r="M6573" s="14" t="str">
        <f>VLOOKUP(H6573,FormSalesRepTable[],2,0)</f>
        <v>MidWest</v>
      </c>
      <c r="N6573" s="13">
        <f t="shared" si="104"/>
        <v>68.39</v>
      </c>
    </row>
    <row r="6574" spans="7:14" x14ac:dyDescent="0.25">
      <c r="G6574" s="3">
        <v>41973</v>
      </c>
      <c r="H6574" t="s">
        <v>67</v>
      </c>
      <c r="I6574" t="s">
        <v>30</v>
      </c>
      <c r="J6574">
        <v>1.4999999999999999E-2</v>
      </c>
      <c r="K6574">
        <v>21</v>
      </c>
      <c r="L6574" s="13">
        <f>VLOOKUP(I6574,FormProductsTable[],2,0)*(1-FormTransactionsTable[[#This Row],[Discount]])</f>
        <v>29.55</v>
      </c>
      <c r="M6574" s="14" t="str">
        <f>VLOOKUP(H6574,FormSalesRepTable[],2,0)</f>
        <v>West</v>
      </c>
      <c r="N6574" s="13">
        <f t="shared" si="104"/>
        <v>620.54999999999995</v>
      </c>
    </row>
    <row r="6575" spans="7:14" x14ac:dyDescent="0.25">
      <c r="G6575" s="3">
        <v>41960</v>
      </c>
      <c r="H6575" t="s">
        <v>74</v>
      </c>
      <c r="I6575" t="s">
        <v>33</v>
      </c>
      <c r="J6575">
        <v>1.4999999999999999E-2</v>
      </c>
      <c r="K6575">
        <v>24</v>
      </c>
      <c r="L6575" s="13">
        <f>VLOOKUP(I6575,FormProductsTable[],2,0)*(1-FormTransactionsTable[[#This Row],[Discount]])</f>
        <v>23.147500000000001</v>
      </c>
      <c r="M6575" s="14" t="str">
        <f>VLOOKUP(H6575,FormSalesRepTable[],2,0)</f>
        <v>West</v>
      </c>
      <c r="N6575" s="13">
        <f t="shared" si="104"/>
        <v>555.54</v>
      </c>
    </row>
    <row r="6576" spans="7:14" x14ac:dyDescent="0.25">
      <c r="G6576" s="3">
        <v>41927</v>
      </c>
      <c r="H6576" t="s">
        <v>45</v>
      </c>
      <c r="I6576" t="s">
        <v>36</v>
      </c>
      <c r="J6576">
        <v>0.01</v>
      </c>
      <c r="K6576">
        <v>3</v>
      </c>
      <c r="L6576" s="13">
        <f>VLOOKUP(I6576,FormProductsTable[],2,0)*(1-FormTransactionsTable[[#This Row],[Discount]])</f>
        <v>24.75</v>
      </c>
      <c r="M6576" s="14" t="str">
        <f>VLOOKUP(H6576,FormSalesRepTable[],2,0)</f>
        <v>MidWest</v>
      </c>
      <c r="N6576" s="13">
        <f t="shared" si="104"/>
        <v>74.25</v>
      </c>
    </row>
    <row r="6577" spans="7:14" x14ac:dyDescent="0.25">
      <c r="G6577" s="3">
        <v>41992</v>
      </c>
      <c r="H6577" t="s">
        <v>93</v>
      </c>
      <c r="I6577" t="s">
        <v>12</v>
      </c>
      <c r="J6577">
        <v>1.4999999999999999E-2</v>
      </c>
      <c r="K6577">
        <v>2</v>
      </c>
      <c r="L6577" s="13">
        <f>VLOOKUP(I6577,FormProductsTable[],2,0)*(1-FormTransactionsTable[[#This Row],[Discount]])</f>
        <v>22.60575</v>
      </c>
      <c r="M6577" s="14" t="str">
        <f>VLOOKUP(H6577,FormSalesRepTable[],2,0)</f>
        <v>MidWest</v>
      </c>
      <c r="N6577" s="13">
        <f t="shared" si="104"/>
        <v>45.21</v>
      </c>
    </row>
    <row r="6578" spans="7:14" x14ac:dyDescent="0.25">
      <c r="G6578" s="3">
        <v>41613</v>
      </c>
      <c r="H6578" t="s">
        <v>32</v>
      </c>
      <c r="I6578" t="s">
        <v>24</v>
      </c>
      <c r="J6578">
        <v>0.03</v>
      </c>
      <c r="K6578">
        <v>1</v>
      </c>
      <c r="L6578" s="13">
        <f>VLOOKUP(I6578,FormProductsTable[],2,0)*(1-FormTransactionsTable[[#This Row],[Discount]])</f>
        <v>32.979999999999997</v>
      </c>
      <c r="M6578" s="14" t="str">
        <f>VLOOKUP(H6578,FormSalesRepTable[],2,0)</f>
        <v>MidWest</v>
      </c>
      <c r="N6578" s="13">
        <f t="shared" si="104"/>
        <v>32.979999999999997</v>
      </c>
    </row>
    <row r="6579" spans="7:14" x14ac:dyDescent="0.25">
      <c r="G6579" s="3">
        <v>41907</v>
      </c>
      <c r="H6579" t="s">
        <v>10</v>
      </c>
      <c r="I6579" t="s">
        <v>16</v>
      </c>
      <c r="J6579">
        <v>0.01</v>
      </c>
      <c r="K6579">
        <v>3</v>
      </c>
      <c r="L6579" s="13">
        <f>VLOOKUP(I6579,FormProductsTable[],2,0)*(1-FormTransactionsTable[[#This Row],[Discount]])</f>
        <v>19.750499999999999</v>
      </c>
      <c r="M6579" s="14" t="str">
        <f>VLOOKUP(H6579,FormSalesRepTable[],2,0)</f>
        <v>West</v>
      </c>
      <c r="N6579" s="13">
        <f t="shared" si="104"/>
        <v>59.25</v>
      </c>
    </row>
    <row r="6580" spans="7:14" x14ac:dyDescent="0.25">
      <c r="G6580" s="3">
        <v>41596</v>
      </c>
      <c r="H6580" t="s">
        <v>67</v>
      </c>
      <c r="I6580" t="s">
        <v>16</v>
      </c>
      <c r="J6580">
        <v>0</v>
      </c>
      <c r="K6580">
        <v>1</v>
      </c>
      <c r="L6580" s="13">
        <f>VLOOKUP(I6580,FormProductsTable[],2,0)*(1-FormTransactionsTable[[#This Row],[Discount]])</f>
        <v>19.95</v>
      </c>
      <c r="M6580" s="14" t="str">
        <f>VLOOKUP(H6580,FormSalesRepTable[],2,0)</f>
        <v>West</v>
      </c>
      <c r="N6580" s="13">
        <f t="shared" si="104"/>
        <v>19.95</v>
      </c>
    </row>
    <row r="6581" spans="7:14" x14ac:dyDescent="0.25">
      <c r="G6581" s="3">
        <v>41991</v>
      </c>
      <c r="H6581" t="s">
        <v>42</v>
      </c>
      <c r="I6581" t="s">
        <v>24</v>
      </c>
      <c r="J6581">
        <v>1.4999999999999999E-2</v>
      </c>
      <c r="K6581">
        <v>2</v>
      </c>
      <c r="L6581" s="13">
        <f>VLOOKUP(I6581,FormProductsTable[],2,0)*(1-FormTransactionsTable[[#This Row],[Discount]])</f>
        <v>33.49</v>
      </c>
      <c r="M6581" s="14" t="str">
        <f>VLOOKUP(H6581,FormSalesRepTable[],2,0)</f>
        <v>MidWest</v>
      </c>
      <c r="N6581" s="13">
        <f t="shared" si="104"/>
        <v>66.98</v>
      </c>
    </row>
    <row r="6582" spans="7:14" x14ac:dyDescent="0.25">
      <c r="G6582" s="3">
        <v>41636</v>
      </c>
      <c r="H6582" t="s">
        <v>77</v>
      </c>
      <c r="I6582" t="s">
        <v>16</v>
      </c>
      <c r="J6582">
        <v>0.02</v>
      </c>
      <c r="K6582">
        <v>3</v>
      </c>
      <c r="L6582" s="13">
        <f>VLOOKUP(I6582,FormProductsTable[],2,0)*(1-FormTransactionsTable[[#This Row],[Discount]])</f>
        <v>19.550999999999998</v>
      </c>
      <c r="M6582" s="14" t="str">
        <f>VLOOKUP(H6582,FormSalesRepTable[],2,0)</f>
        <v>West</v>
      </c>
      <c r="N6582" s="13">
        <f t="shared" si="104"/>
        <v>58.65</v>
      </c>
    </row>
    <row r="6583" spans="7:14" x14ac:dyDescent="0.25">
      <c r="G6583" s="3">
        <v>41987</v>
      </c>
      <c r="H6583" t="s">
        <v>20</v>
      </c>
      <c r="I6583" t="s">
        <v>12</v>
      </c>
      <c r="J6583">
        <v>0</v>
      </c>
      <c r="K6583">
        <v>1</v>
      </c>
      <c r="L6583" s="13">
        <f>VLOOKUP(I6583,FormProductsTable[],2,0)*(1-FormTransactionsTable[[#This Row],[Discount]])</f>
        <v>22.95</v>
      </c>
      <c r="M6583" s="14" t="str">
        <f>VLOOKUP(H6583,FormSalesRepTable[],2,0)</f>
        <v>West</v>
      </c>
      <c r="N6583" s="13">
        <f t="shared" si="104"/>
        <v>22.95</v>
      </c>
    </row>
    <row r="6584" spans="7:14" x14ac:dyDescent="0.25">
      <c r="G6584" s="3">
        <v>41579</v>
      </c>
      <c r="H6584" t="s">
        <v>48</v>
      </c>
      <c r="I6584" t="s">
        <v>12</v>
      </c>
      <c r="J6584">
        <v>0</v>
      </c>
      <c r="K6584">
        <v>2</v>
      </c>
      <c r="L6584" s="13">
        <f>VLOOKUP(I6584,FormProductsTable[],2,0)*(1-FormTransactionsTable[[#This Row],[Discount]])</f>
        <v>22.95</v>
      </c>
      <c r="M6584" s="14" t="str">
        <f>VLOOKUP(H6584,FormSalesRepTable[],2,0)</f>
        <v>West</v>
      </c>
      <c r="N6584" s="13">
        <f t="shared" si="104"/>
        <v>45.9</v>
      </c>
    </row>
    <row r="6585" spans="7:14" x14ac:dyDescent="0.25">
      <c r="G6585" s="3">
        <v>41703</v>
      </c>
      <c r="H6585" t="s">
        <v>79</v>
      </c>
      <c r="I6585" t="s">
        <v>17</v>
      </c>
      <c r="J6585">
        <v>0</v>
      </c>
      <c r="K6585">
        <v>2</v>
      </c>
      <c r="L6585" s="13">
        <f>VLOOKUP(I6585,FormProductsTable[],2,0)*(1-FormTransactionsTable[[#This Row],[Discount]])</f>
        <v>22.95</v>
      </c>
      <c r="M6585" s="14" t="str">
        <f>VLOOKUP(H6585,FormSalesRepTable[],2,0)</f>
        <v>MidWest</v>
      </c>
      <c r="N6585" s="13">
        <f t="shared" si="104"/>
        <v>45.9</v>
      </c>
    </row>
    <row r="6586" spans="7:14" x14ac:dyDescent="0.25">
      <c r="G6586" s="3">
        <v>41625</v>
      </c>
      <c r="H6586" t="s">
        <v>89</v>
      </c>
      <c r="I6586" t="s">
        <v>24</v>
      </c>
      <c r="J6586">
        <v>0</v>
      </c>
      <c r="K6586">
        <v>1</v>
      </c>
      <c r="L6586" s="13">
        <f>VLOOKUP(I6586,FormProductsTable[],2,0)*(1-FormTransactionsTable[[#This Row],[Discount]])</f>
        <v>34</v>
      </c>
      <c r="M6586" s="14" t="str">
        <f>VLOOKUP(H6586,FormSalesRepTable[],2,0)</f>
        <v>West</v>
      </c>
      <c r="N6586" s="13">
        <f t="shared" si="104"/>
        <v>34</v>
      </c>
    </row>
    <row r="6587" spans="7:14" x14ac:dyDescent="0.25">
      <c r="G6587" s="3">
        <v>41971</v>
      </c>
      <c r="H6587" t="s">
        <v>45</v>
      </c>
      <c r="I6587" t="s">
        <v>36</v>
      </c>
      <c r="J6587">
        <v>0</v>
      </c>
      <c r="K6587">
        <v>4</v>
      </c>
      <c r="L6587" s="13">
        <f>VLOOKUP(I6587,FormProductsTable[],2,0)*(1-FormTransactionsTable[[#This Row],[Discount]])</f>
        <v>25</v>
      </c>
      <c r="M6587" s="14" t="str">
        <f>VLOOKUP(H6587,FormSalesRepTable[],2,0)</f>
        <v>MidWest</v>
      </c>
      <c r="N6587" s="13">
        <f t="shared" si="104"/>
        <v>100</v>
      </c>
    </row>
    <row r="6588" spans="7:14" x14ac:dyDescent="0.25">
      <c r="G6588" s="3">
        <v>41966</v>
      </c>
      <c r="H6588" t="s">
        <v>10</v>
      </c>
      <c r="I6588" t="s">
        <v>12</v>
      </c>
      <c r="J6588">
        <v>0.02</v>
      </c>
      <c r="K6588">
        <v>3</v>
      </c>
      <c r="L6588" s="13">
        <f>VLOOKUP(I6588,FormProductsTable[],2,0)*(1-FormTransactionsTable[[#This Row],[Discount]])</f>
        <v>22.491</v>
      </c>
      <c r="M6588" s="14" t="str">
        <f>VLOOKUP(H6588,FormSalesRepTable[],2,0)</f>
        <v>West</v>
      </c>
      <c r="N6588" s="13">
        <f t="shared" si="104"/>
        <v>67.47</v>
      </c>
    </row>
    <row r="6589" spans="7:14" x14ac:dyDescent="0.25">
      <c r="G6589" s="3">
        <v>41990</v>
      </c>
      <c r="H6589" t="s">
        <v>85</v>
      </c>
      <c r="I6589" t="s">
        <v>21</v>
      </c>
      <c r="J6589">
        <v>0</v>
      </c>
      <c r="K6589">
        <v>1</v>
      </c>
      <c r="L6589" s="13">
        <f>VLOOKUP(I6589,FormProductsTable[],2,0)*(1-FormTransactionsTable[[#This Row],[Discount]])</f>
        <v>25</v>
      </c>
      <c r="M6589" s="14" t="str">
        <f>VLOOKUP(H6589,FormSalesRepTable[],2,0)</f>
        <v>West</v>
      </c>
      <c r="N6589" s="13">
        <f t="shared" si="104"/>
        <v>25</v>
      </c>
    </row>
    <row r="6590" spans="7:14" x14ac:dyDescent="0.25">
      <c r="G6590" s="3">
        <v>41587</v>
      </c>
      <c r="H6590" t="s">
        <v>47</v>
      </c>
      <c r="I6590" t="s">
        <v>17</v>
      </c>
      <c r="J6590">
        <v>2.5000000000000001E-2</v>
      </c>
      <c r="K6590">
        <v>3</v>
      </c>
      <c r="L6590" s="13">
        <f>VLOOKUP(I6590,FormProductsTable[],2,0)*(1-FormTransactionsTable[[#This Row],[Discount]])</f>
        <v>22.376249999999999</v>
      </c>
      <c r="M6590" s="14" t="str">
        <f>VLOOKUP(H6590,FormSalesRepTable[],2,0)</f>
        <v>MidWest</v>
      </c>
      <c r="N6590" s="13">
        <f t="shared" si="104"/>
        <v>67.13</v>
      </c>
    </row>
    <row r="6591" spans="7:14" x14ac:dyDescent="0.25">
      <c r="G6591" s="3">
        <v>41622</v>
      </c>
      <c r="H6591" t="s">
        <v>83</v>
      </c>
      <c r="I6591" t="s">
        <v>33</v>
      </c>
      <c r="J6591">
        <v>1.4999999999999999E-2</v>
      </c>
      <c r="K6591">
        <v>3</v>
      </c>
      <c r="L6591" s="13">
        <f>VLOOKUP(I6591,FormProductsTable[],2,0)*(1-FormTransactionsTable[[#This Row],[Discount]])</f>
        <v>23.147500000000001</v>
      </c>
      <c r="M6591" s="14" t="str">
        <f>VLOOKUP(H6591,FormSalesRepTable[],2,0)</f>
        <v>East</v>
      </c>
      <c r="N6591" s="13">
        <f t="shared" si="104"/>
        <v>69.44</v>
      </c>
    </row>
    <row r="6592" spans="7:14" x14ac:dyDescent="0.25">
      <c r="G6592" s="3">
        <v>41409</v>
      </c>
      <c r="H6592" t="s">
        <v>58</v>
      </c>
      <c r="I6592" t="s">
        <v>24</v>
      </c>
      <c r="J6592">
        <v>0</v>
      </c>
      <c r="K6592">
        <v>2</v>
      </c>
      <c r="L6592" s="13">
        <f>VLOOKUP(I6592,FormProductsTable[],2,0)*(1-FormTransactionsTable[[#This Row],[Discount]])</f>
        <v>34</v>
      </c>
      <c r="M6592" s="14" t="str">
        <f>VLOOKUP(H6592,FormSalesRepTable[],2,0)</f>
        <v>East</v>
      </c>
      <c r="N6592" s="13">
        <f t="shared" si="104"/>
        <v>68</v>
      </c>
    </row>
    <row r="6593" spans="7:14" x14ac:dyDescent="0.25">
      <c r="G6593" s="3">
        <v>41591</v>
      </c>
      <c r="H6593" t="s">
        <v>20</v>
      </c>
      <c r="I6593" t="s">
        <v>41</v>
      </c>
      <c r="J6593">
        <v>0.02</v>
      </c>
      <c r="K6593">
        <v>1</v>
      </c>
      <c r="L6593" s="13">
        <f>VLOOKUP(I6593,FormProductsTable[],2,0)*(1-FormTransactionsTable[[#This Row],[Discount]])</f>
        <v>18.62</v>
      </c>
      <c r="M6593" s="14" t="str">
        <f>VLOOKUP(H6593,FormSalesRepTable[],2,0)</f>
        <v>West</v>
      </c>
      <c r="N6593" s="13">
        <f t="shared" si="104"/>
        <v>18.62</v>
      </c>
    </row>
    <row r="6594" spans="7:14" x14ac:dyDescent="0.25">
      <c r="G6594" s="3">
        <v>41583</v>
      </c>
      <c r="H6594" t="s">
        <v>59</v>
      </c>
      <c r="I6594" t="s">
        <v>12</v>
      </c>
      <c r="J6594">
        <v>2.5000000000000001E-2</v>
      </c>
      <c r="K6594">
        <v>1</v>
      </c>
      <c r="L6594" s="13">
        <f>VLOOKUP(I6594,FormProductsTable[],2,0)*(1-FormTransactionsTable[[#This Row],[Discount]])</f>
        <v>22.376249999999999</v>
      </c>
      <c r="M6594" s="14" t="str">
        <f>VLOOKUP(H6594,FormSalesRepTable[],2,0)</f>
        <v>South</v>
      </c>
      <c r="N6594" s="13">
        <f t="shared" si="104"/>
        <v>22.38</v>
      </c>
    </row>
    <row r="6595" spans="7:14" x14ac:dyDescent="0.25">
      <c r="G6595" s="3">
        <v>41604</v>
      </c>
      <c r="H6595" t="s">
        <v>49</v>
      </c>
      <c r="I6595" t="s">
        <v>24</v>
      </c>
      <c r="J6595">
        <v>0</v>
      </c>
      <c r="K6595">
        <v>3</v>
      </c>
      <c r="L6595" s="13">
        <f>VLOOKUP(I6595,FormProductsTable[],2,0)*(1-FormTransactionsTable[[#This Row],[Discount]])</f>
        <v>34</v>
      </c>
      <c r="M6595" s="14" t="str">
        <f>VLOOKUP(H6595,FormSalesRepTable[],2,0)</f>
        <v>MidWest</v>
      </c>
      <c r="N6595" s="13">
        <f t="shared" ref="N6595:N6658" si="105">ROUND(L6595*K6595,2)</f>
        <v>102</v>
      </c>
    </row>
    <row r="6596" spans="7:14" x14ac:dyDescent="0.25">
      <c r="G6596" s="3">
        <v>41596</v>
      </c>
      <c r="H6596" t="s">
        <v>23</v>
      </c>
      <c r="I6596" t="s">
        <v>21</v>
      </c>
      <c r="J6596">
        <v>0</v>
      </c>
      <c r="K6596">
        <v>2</v>
      </c>
      <c r="L6596" s="13">
        <f>VLOOKUP(I6596,FormProductsTable[],2,0)*(1-FormTransactionsTable[[#This Row],[Discount]])</f>
        <v>25</v>
      </c>
      <c r="M6596" s="14" t="str">
        <f>VLOOKUP(H6596,FormSalesRepTable[],2,0)</f>
        <v>MidWest</v>
      </c>
      <c r="N6596" s="13">
        <f t="shared" si="105"/>
        <v>50</v>
      </c>
    </row>
    <row r="6597" spans="7:14" x14ac:dyDescent="0.25">
      <c r="G6597" s="3">
        <v>41587</v>
      </c>
      <c r="H6597" t="s">
        <v>45</v>
      </c>
      <c r="I6597" t="s">
        <v>36</v>
      </c>
      <c r="J6597">
        <v>0</v>
      </c>
      <c r="K6597">
        <v>3</v>
      </c>
      <c r="L6597" s="13">
        <f>VLOOKUP(I6597,FormProductsTable[],2,0)*(1-FormTransactionsTable[[#This Row],[Discount]])</f>
        <v>25</v>
      </c>
      <c r="M6597" s="14" t="str">
        <f>VLOOKUP(H6597,FormSalesRepTable[],2,0)</f>
        <v>MidWest</v>
      </c>
      <c r="N6597" s="13">
        <f t="shared" si="105"/>
        <v>75</v>
      </c>
    </row>
    <row r="6598" spans="7:14" x14ac:dyDescent="0.25">
      <c r="G6598" s="3">
        <v>41989</v>
      </c>
      <c r="H6598" t="s">
        <v>84</v>
      </c>
      <c r="I6598" t="s">
        <v>30</v>
      </c>
      <c r="J6598">
        <v>0.01</v>
      </c>
      <c r="K6598">
        <v>1</v>
      </c>
      <c r="L6598" s="13">
        <f>VLOOKUP(I6598,FormProductsTable[],2,0)*(1-FormTransactionsTable[[#This Row],[Discount]])</f>
        <v>29.7</v>
      </c>
      <c r="M6598" s="14" t="str">
        <f>VLOOKUP(H6598,FormSalesRepTable[],2,0)</f>
        <v>West</v>
      </c>
      <c r="N6598" s="13">
        <f t="shared" si="105"/>
        <v>29.7</v>
      </c>
    </row>
    <row r="6599" spans="7:14" x14ac:dyDescent="0.25">
      <c r="G6599" s="3">
        <v>41392</v>
      </c>
      <c r="H6599" t="s">
        <v>43</v>
      </c>
      <c r="I6599" t="s">
        <v>41</v>
      </c>
      <c r="J6599">
        <v>0</v>
      </c>
      <c r="K6599">
        <v>3</v>
      </c>
      <c r="L6599" s="13">
        <f>VLOOKUP(I6599,FormProductsTable[],2,0)*(1-FormTransactionsTable[[#This Row],[Discount]])</f>
        <v>19</v>
      </c>
      <c r="M6599" s="14" t="str">
        <f>VLOOKUP(H6599,FormSalesRepTable[],2,0)</f>
        <v>MidWest</v>
      </c>
      <c r="N6599" s="13">
        <f t="shared" si="105"/>
        <v>57</v>
      </c>
    </row>
    <row r="6600" spans="7:14" x14ac:dyDescent="0.25">
      <c r="G6600" s="3">
        <v>41393</v>
      </c>
      <c r="H6600" t="s">
        <v>49</v>
      </c>
      <c r="I6600" t="s">
        <v>24</v>
      </c>
      <c r="J6600">
        <v>0</v>
      </c>
      <c r="K6600">
        <v>1</v>
      </c>
      <c r="L6600" s="13">
        <f>VLOOKUP(I6600,FormProductsTable[],2,0)*(1-FormTransactionsTable[[#This Row],[Discount]])</f>
        <v>34</v>
      </c>
      <c r="M6600" s="14" t="str">
        <f>VLOOKUP(H6600,FormSalesRepTable[],2,0)</f>
        <v>MidWest</v>
      </c>
      <c r="N6600" s="13">
        <f t="shared" si="105"/>
        <v>34</v>
      </c>
    </row>
    <row r="6601" spans="7:14" x14ac:dyDescent="0.25">
      <c r="G6601" s="3">
        <v>41536</v>
      </c>
      <c r="H6601" t="s">
        <v>53</v>
      </c>
      <c r="I6601" t="s">
        <v>33</v>
      </c>
      <c r="J6601">
        <v>0.02</v>
      </c>
      <c r="K6601">
        <v>1</v>
      </c>
      <c r="L6601" s="13">
        <f>VLOOKUP(I6601,FormProductsTable[],2,0)*(1-FormTransactionsTable[[#This Row],[Discount]])</f>
        <v>23.03</v>
      </c>
      <c r="M6601" s="14" t="str">
        <f>VLOOKUP(H6601,FormSalesRepTable[],2,0)</f>
        <v>East</v>
      </c>
      <c r="N6601" s="13">
        <f t="shared" si="105"/>
        <v>23.03</v>
      </c>
    </row>
    <row r="6602" spans="7:14" x14ac:dyDescent="0.25">
      <c r="G6602" s="3">
        <v>41594</v>
      </c>
      <c r="H6602" t="s">
        <v>73</v>
      </c>
      <c r="I6602" t="s">
        <v>36</v>
      </c>
      <c r="J6602">
        <v>0</v>
      </c>
      <c r="K6602">
        <v>2</v>
      </c>
      <c r="L6602" s="13">
        <f>VLOOKUP(I6602,FormProductsTable[],2,0)*(1-FormTransactionsTable[[#This Row],[Discount]])</f>
        <v>25</v>
      </c>
      <c r="M6602" s="14" t="str">
        <f>VLOOKUP(H6602,FormSalesRepTable[],2,0)</f>
        <v>MidWest</v>
      </c>
      <c r="N6602" s="13">
        <f t="shared" si="105"/>
        <v>50</v>
      </c>
    </row>
    <row r="6603" spans="7:14" x14ac:dyDescent="0.25">
      <c r="G6603" s="3">
        <v>41994</v>
      </c>
      <c r="H6603" t="s">
        <v>85</v>
      </c>
      <c r="I6603" t="s">
        <v>24</v>
      </c>
      <c r="J6603">
        <v>0</v>
      </c>
      <c r="K6603">
        <v>2</v>
      </c>
      <c r="L6603" s="13">
        <f>VLOOKUP(I6603,FormProductsTable[],2,0)*(1-FormTransactionsTable[[#This Row],[Discount]])</f>
        <v>34</v>
      </c>
      <c r="M6603" s="14" t="str">
        <f>VLOOKUP(H6603,FormSalesRepTable[],2,0)</f>
        <v>West</v>
      </c>
      <c r="N6603" s="13">
        <f t="shared" si="105"/>
        <v>68</v>
      </c>
    </row>
    <row r="6604" spans="7:14" x14ac:dyDescent="0.25">
      <c r="G6604" s="3">
        <v>41600</v>
      </c>
      <c r="H6604" t="s">
        <v>49</v>
      </c>
      <c r="I6604" t="s">
        <v>12</v>
      </c>
      <c r="J6604">
        <v>0</v>
      </c>
      <c r="K6604">
        <v>2</v>
      </c>
      <c r="L6604" s="13">
        <f>VLOOKUP(I6604,FormProductsTable[],2,0)*(1-FormTransactionsTable[[#This Row],[Discount]])</f>
        <v>22.95</v>
      </c>
      <c r="M6604" s="14" t="str">
        <f>VLOOKUP(H6604,FormSalesRepTable[],2,0)</f>
        <v>MidWest</v>
      </c>
      <c r="N6604" s="13">
        <f t="shared" si="105"/>
        <v>45.9</v>
      </c>
    </row>
    <row r="6605" spans="7:14" x14ac:dyDescent="0.25">
      <c r="G6605" s="3">
        <v>41983</v>
      </c>
      <c r="H6605" t="s">
        <v>23</v>
      </c>
      <c r="I6605" t="s">
        <v>27</v>
      </c>
      <c r="J6605">
        <v>0</v>
      </c>
      <c r="K6605">
        <v>3</v>
      </c>
      <c r="L6605" s="13">
        <f>VLOOKUP(I6605,FormProductsTable[],2,0)*(1-FormTransactionsTable[[#This Row],[Discount]])</f>
        <v>27.5</v>
      </c>
      <c r="M6605" s="14" t="str">
        <f>VLOOKUP(H6605,FormSalesRepTable[],2,0)</f>
        <v>MidWest</v>
      </c>
      <c r="N6605" s="13">
        <f t="shared" si="105"/>
        <v>82.5</v>
      </c>
    </row>
    <row r="6606" spans="7:14" x14ac:dyDescent="0.25">
      <c r="G6606" s="3">
        <v>41620</v>
      </c>
      <c r="H6606" t="s">
        <v>48</v>
      </c>
      <c r="I6606" t="s">
        <v>17</v>
      </c>
      <c r="J6606">
        <v>0</v>
      </c>
      <c r="K6606">
        <v>2</v>
      </c>
      <c r="L6606" s="13">
        <f>VLOOKUP(I6606,FormProductsTable[],2,0)*(1-FormTransactionsTable[[#This Row],[Discount]])</f>
        <v>22.95</v>
      </c>
      <c r="M6606" s="14" t="str">
        <f>VLOOKUP(H6606,FormSalesRepTable[],2,0)</f>
        <v>West</v>
      </c>
      <c r="N6606" s="13">
        <f t="shared" si="105"/>
        <v>45.9</v>
      </c>
    </row>
    <row r="6607" spans="7:14" x14ac:dyDescent="0.25">
      <c r="G6607" s="3">
        <v>41949</v>
      </c>
      <c r="H6607" t="s">
        <v>53</v>
      </c>
      <c r="I6607" t="s">
        <v>24</v>
      </c>
      <c r="J6607">
        <v>0.02</v>
      </c>
      <c r="K6607">
        <v>13</v>
      </c>
      <c r="L6607" s="13">
        <f>VLOOKUP(I6607,FormProductsTable[],2,0)*(1-FormTransactionsTable[[#This Row],[Discount]])</f>
        <v>33.32</v>
      </c>
      <c r="M6607" s="14" t="str">
        <f>VLOOKUP(H6607,FormSalesRepTable[],2,0)</f>
        <v>East</v>
      </c>
      <c r="N6607" s="13">
        <f t="shared" si="105"/>
        <v>433.16</v>
      </c>
    </row>
    <row r="6608" spans="7:14" x14ac:dyDescent="0.25">
      <c r="G6608" s="3">
        <v>41973</v>
      </c>
      <c r="H6608" t="s">
        <v>94</v>
      </c>
      <c r="I6608" t="s">
        <v>12</v>
      </c>
      <c r="J6608">
        <v>2.5000000000000001E-2</v>
      </c>
      <c r="K6608">
        <v>3</v>
      </c>
      <c r="L6608" s="13">
        <f>VLOOKUP(I6608,FormProductsTable[],2,0)*(1-FormTransactionsTable[[#This Row],[Discount]])</f>
        <v>22.376249999999999</v>
      </c>
      <c r="M6608" s="14" t="str">
        <f>VLOOKUP(H6608,FormSalesRepTable[],2,0)</f>
        <v>South</v>
      </c>
      <c r="N6608" s="13">
        <f t="shared" si="105"/>
        <v>67.13</v>
      </c>
    </row>
    <row r="6609" spans="7:14" x14ac:dyDescent="0.25">
      <c r="G6609" s="3">
        <v>41607</v>
      </c>
      <c r="H6609" t="s">
        <v>20</v>
      </c>
      <c r="I6609" t="s">
        <v>17</v>
      </c>
      <c r="J6609">
        <v>0.01</v>
      </c>
      <c r="K6609">
        <v>3</v>
      </c>
      <c r="L6609" s="13">
        <f>VLOOKUP(I6609,FormProductsTable[],2,0)*(1-FormTransactionsTable[[#This Row],[Discount]])</f>
        <v>22.720499999999998</v>
      </c>
      <c r="M6609" s="14" t="str">
        <f>VLOOKUP(H6609,FormSalesRepTable[],2,0)</f>
        <v>West</v>
      </c>
      <c r="N6609" s="13">
        <f t="shared" si="105"/>
        <v>68.16</v>
      </c>
    </row>
    <row r="6610" spans="7:14" x14ac:dyDescent="0.25">
      <c r="G6610" s="3">
        <v>41957</v>
      </c>
      <c r="H6610" t="s">
        <v>58</v>
      </c>
      <c r="I6610" t="s">
        <v>24</v>
      </c>
      <c r="J6610">
        <v>0.03</v>
      </c>
      <c r="K6610">
        <v>3</v>
      </c>
      <c r="L6610" s="13">
        <f>VLOOKUP(I6610,FormProductsTable[],2,0)*(1-FormTransactionsTable[[#This Row],[Discount]])</f>
        <v>32.979999999999997</v>
      </c>
      <c r="M6610" s="14" t="str">
        <f>VLOOKUP(H6610,FormSalesRepTable[],2,0)</f>
        <v>East</v>
      </c>
      <c r="N6610" s="13">
        <f t="shared" si="105"/>
        <v>98.94</v>
      </c>
    </row>
    <row r="6611" spans="7:14" x14ac:dyDescent="0.25">
      <c r="G6611" s="3">
        <v>41895</v>
      </c>
      <c r="H6611" t="s">
        <v>46</v>
      </c>
      <c r="I6611" t="s">
        <v>12</v>
      </c>
      <c r="J6611">
        <v>0</v>
      </c>
      <c r="K6611">
        <v>1</v>
      </c>
      <c r="L6611" s="13">
        <f>VLOOKUP(I6611,FormProductsTable[],2,0)*(1-FormTransactionsTable[[#This Row],[Discount]])</f>
        <v>22.95</v>
      </c>
      <c r="M6611" s="14" t="str">
        <f>VLOOKUP(H6611,FormSalesRepTable[],2,0)</f>
        <v>South</v>
      </c>
      <c r="N6611" s="13">
        <f t="shared" si="105"/>
        <v>22.95</v>
      </c>
    </row>
    <row r="6612" spans="7:14" x14ac:dyDescent="0.25">
      <c r="G6612" s="3">
        <v>41971</v>
      </c>
      <c r="H6612" t="s">
        <v>29</v>
      </c>
      <c r="I6612" t="s">
        <v>24</v>
      </c>
      <c r="J6612">
        <v>0</v>
      </c>
      <c r="K6612">
        <v>2</v>
      </c>
      <c r="L6612" s="13">
        <f>VLOOKUP(I6612,FormProductsTable[],2,0)*(1-FormTransactionsTable[[#This Row],[Discount]])</f>
        <v>34</v>
      </c>
      <c r="M6612" s="14" t="str">
        <f>VLOOKUP(H6612,FormSalesRepTable[],2,0)</f>
        <v>East</v>
      </c>
      <c r="N6612" s="13">
        <f t="shared" si="105"/>
        <v>68</v>
      </c>
    </row>
    <row r="6613" spans="7:14" x14ac:dyDescent="0.25">
      <c r="G6613" s="3">
        <v>41592</v>
      </c>
      <c r="H6613" t="s">
        <v>49</v>
      </c>
      <c r="I6613" t="s">
        <v>24</v>
      </c>
      <c r="J6613">
        <v>0</v>
      </c>
      <c r="K6613">
        <v>2</v>
      </c>
      <c r="L6613" s="13">
        <f>VLOOKUP(I6613,FormProductsTable[],2,0)*(1-FormTransactionsTable[[#This Row],[Discount]])</f>
        <v>34</v>
      </c>
      <c r="M6613" s="14" t="str">
        <f>VLOOKUP(H6613,FormSalesRepTable[],2,0)</f>
        <v>MidWest</v>
      </c>
      <c r="N6613" s="13">
        <f t="shared" si="105"/>
        <v>68</v>
      </c>
    </row>
    <row r="6614" spans="7:14" x14ac:dyDescent="0.25">
      <c r="G6614" s="3">
        <v>41599</v>
      </c>
      <c r="H6614" t="s">
        <v>59</v>
      </c>
      <c r="I6614" t="s">
        <v>17</v>
      </c>
      <c r="J6614">
        <v>2.5000000000000001E-2</v>
      </c>
      <c r="K6614">
        <v>3</v>
      </c>
      <c r="L6614" s="13">
        <f>VLOOKUP(I6614,FormProductsTable[],2,0)*(1-FormTransactionsTable[[#This Row],[Discount]])</f>
        <v>22.376249999999999</v>
      </c>
      <c r="M6614" s="14" t="str">
        <f>VLOOKUP(H6614,FormSalesRepTable[],2,0)</f>
        <v>South</v>
      </c>
      <c r="N6614" s="13">
        <f t="shared" si="105"/>
        <v>67.13</v>
      </c>
    </row>
    <row r="6615" spans="7:14" x14ac:dyDescent="0.25">
      <c r="G6615" s="3">
        <v>41579</v>
      </c>
      <c r="H6615" t="s">
        <v>50</v>
      </c>
      <c r="I6615" t="s">
        <v>12</v>
      </c>
      <c r="J6615">
        <v>2.5000000000000001E-2</v>
      </c>
      <c r="K6615">
        <v>3</v>
      </c>
      <c r="L6615" s="13">
        <f>VLOOKUP(I6615,FormProductsTable[],2,0)*(1-FormTransactionsTable[[#This Row],[Discount]])</f>
        <v>22.376249999999999</v>
      </c>
      <c r="M6615" s="14" t="str">
        <f>VLOOKUP(H6615,FormSalesRepTable[],2,0)</f>
        <v>West</v>
      </c>
      <c r="N6615" s="13">
        <f t="shared" si="105"/>
        <v>67.13</v>
      </c>
    </row>
    <row r="6616" spans="7:14" x14ac:dyDescent="0.25">
      <c r="G6616" s="3">
        <v>41954</v>
      </c>
      <c r="H6616" t="s">
        <v>37</v>
      </c>
      <c r="I6616" t="s">
        <v>16</v>
      </c>
      <c r="J6616">
        <v>0</v>
      </c>
      <c r="K6616">
        <v>1</v>
      </c>
      <c r="L6616" s="13">
        <f>VLOOKUP(I6616,FormProductsTable[],2,0)*(1-FormTransactionsTable[[#This Row],[Discount]])</f>
        <v>19.95</v>
      </c>
      <c r="M6616" s="14" t="str">
        <f>VLOOKUP(H6616,FormSalesRepTable[],2,0)</f>
        <v>South</v>
      </c>
      <c r="N6616" s="13">
        <f t="shared" si="105"/>
        <v>19.95</v>
      </c>
    </row>
    <row r="6617" spans="7:14" x14ac:dyDescent="0.25">
      <c r="G6617" s="3">
        <v>41591</v>
      </c>
      <c r="H6617" t="s">
        <v>84</v>
      </c>
      <c r="I6617" t="s">
        <v>12</v>
      </c>
      <c r="J6617">
        <v>0.01</v>
      </c>
      <c r="K6617">
        <v>1</v>
      </c>
      <c r="L6617" s="13">
        <f>VLOOKUP(I6617,FormProductsTable[],2,0)*(1-FormTransactionsTable[[#This Row],[Discount]])</f>
        <v>22.720499999999998</v>
      </c>
      <c r="M6617" s="14" t="str">
        <f>VLOOKUP(H6617,FormSalesRepTable[],2,0)</f>
        <v>West</v>
      </c>
      <c r="N6617" s="13">
        <f t="shared" si="105"/>
        <v>22.72</v>
      </c>
    </row>
    <row r="6618" spans="7:14" x14ac:dyDescent="0.25">
      <c r="G6618" s="3">
        <v>41412</v>
      </c>
      <c r="H6618" t="s">
        <v>46</v>
      </c>
      <c r="I6618" t="s">
        <v>24</v>
      </c>
      <c r="J6618">
        <v>0.03</v>
      </c>
      <c r="K6618">
        <v>1</v>
      </c>
      <c r="L6618" s="13">
        <f>VLOOKUP(I6618,FormProductsTable[],2,0)*(1-FormTransactionsTable[[#This Row],[Discount]])</f>
        <v>32.979999999999997</v>
      </c>
      <c r="M6618" s="14" t="str">
        <f>VLOOKUP(H6618,FormSalesRepTable[],2,0)</f>
        <v>South</v>
      </c>
      <c r="N6618" s="13">
        <f t="shared" si="105"/>
        <v>32.979999999999997</v>
      </c>
    </row>
    <row r="6619" spans="7:14" x14ac:dyDescent="0.25">
      <c r="G6619" s="3">
        <v>41963</v>
      </c>
      <c r="H6619" t="s">
        <v>22</v>
      </c>
      <c r="I6619" t="s">
        <v>17</v>
      </c>
      <c r="J6619">
        <v>0.02</v>
      </c>
      <c r="K6619">
        <v>1</v>
      </c>
      <c r="L6619" s="13">
        <f>VLOOKUP(I6619,FormProductsTable[],2,0)*(1-FormTransactionsTable[[#This Row],[Discount]])</f>
        <v>22.491</v>
      </c>
      <c r="M6619" s="14" t="str">
        <f>VLOOKUP(H6619,FormSalesRepTable[],2,0)</f>
        <v>East</v>
      </c>
      <c r="N6619" s="13">
        <f t="shared" si="105"/>
        <v>22.49</v>
      </c>
    </row>
    <row r="6620" spans="7:14" x14ac:dyDescent="0.25">
      <c r="G6620" s="3">
        <v>41581</v>
      </c>
      <c r="H6620" t="s">
        <v>13</v>
      </c>
      <c r="I6620" t="s">
        <v>21</v>
      </c>
      <c r="J6620">
        <v>1.4999999999999999E-2</v>
      </c>
      <c r="K6620">
        <v>2</v>
      </c>
      <c r="L6620" s="13">
        <f>VLOOKUP(I6620,FormProductsTable[],2,0)*(1-FormTransactionsTable[[#This Row],[Discount]])</f>
        <v>24.625</v>
      </c>
      <c r="M6620" s="14" t="str">
        <f>VLOOKUP(H6620,FormSalesRepTable[],2,0)</f>
        <v>West</v>
      </c>
      <c r="N6620" s="13">
        <f t="shared" si="105"/>
        <v>49.25</v>
      </c>
    </row>
    <row r="6621" spans="7:14" x14ac:dyDescent="0.25">
      <c r="G6621" s="3">
        <v>41960</v>
      </c>
      <c r="H6621" t="s">
        <v>23</v>
      </c>
      <c r="I6621" t="s">
        <v>24</v>
      </c>
      <c r="J6621">
        <v>0</v>
      </c>
      <c r="K6621">
        <v>1</v>
      </c>
      <c r="L6621" s="13">
        <f>VLOOKUP(I6621,FormProductsTable[],2,0)*(1-FormTransactionsTable[[#This Row],[Discount]])</f>
        <v>34</v>
      </c>
      <c r="M6621" s="14" t="str">
        <f>VLOOKUP(H6621,FormSalesRepTable[],2,0)</f>
        <v>MidWest</v>
      </c>
      <c r="N6621" s="13">
        <f t="shared" si="105"/>
        <v>34</v>
      </c>
    </row>
    <row r="6622" spans="7:14" x14ac:dyDescent="0.25">
      <c r="G6622" s="3">
        <v>41687</v>
      </c>
      <c r="H6622" t="s">
        <v>46</v>
      </c>
      <c r="I6622" t="s">
        <v>17</v>
      </c>
      <c r="J6622">
        <v>2.5000000000000001E-2</v>
      </c>
      <c r="K6622">
        <v>1</v>
      </c>
      <c r="L6622" s="13">
        <f>VLOOKUP(I6622,FormProductsTable[],2,0)*(1-FormTransactionsTable[[#This Row],[Discount]])</f>
        <v>22.376249999999999</v>
      </c>
      <c r="M6622" s="14" t="str">
        <f>VLOOKUP(H6622,FormSalesRepTable[],2,0)</f>
        <v>South</v>
      </c>
      <c r="N6622" s="13">
        <f t="shared" si="105"/>
        <v>22.38</v>
      </c>
    </row>
    <row r="6623" spans="7:14" x14ac:dyDescent="0.25">
      <c r="G6623" s="3">
        <v>41903</v>
      </c>
      <c r="H6623" t="s">
        <v>51</v>
      </c>
      <c r="I6623" t="s">
        <v>30</v>
      </c>
      <c r="J6623">
        <v>2.5000000000000001E-2</v>
      </c>
      <c r="K6623">
        <v>2</v>
      </c>
      <c r="L6623" s="13">
        <f>VLOOKUP(I6623,FormProductsTable[],2,0)*(1-FormTransactionsTable[[#This Row],[Discount]])</f>
        <v>29.25</v>
      </c>
      <c r="M6623" s="14" t="str">
        <f>VLOOKUP(H6623,FormSalesRepTable[],2,0)</f>
        <v>South</v>
      </c>
      <c r="N6623" s="13">
        <f t="shared" si="105"/>
        <v>58.5</v>
      </c>
    </row>
    <row r="6624" spans="7:14" x14ac:dyDescent="0.25">
      <c r="G6624" s="3">
        <v>41354</v>
      </c>
      <c r="H6624" t="s">
        <v>35</v>
      </c>
      <c r="I6624" t="s">
        <v>16</v>
      </c>
      <c r="J6624">
        <v>0</v>
      </c>
      <c r="K6624">
        <v>2</v>
      </c>
      <c r="L6624" s="13">
        <f>VLOOKUP(I6624,FormProductsTable[],2,0)*(1-FormTransactionsTable[[#This Row],[Discount]])</f>
        <v>19.95</v>
      </c>
      <c r="M6624" s="14" t="str">
        <f>VLOOKUP(H6624,FormSalesRepTable[],2,0)</f>
        <v>West</v>
      </c>
      <c r="N6624" s="13">
        <f t="shared" si="105"/>
        <v>39.9</v>
      </c>
    </row>
    <row r="6625" spans="7:14" x14ac:dyDescent="0.25">
      <c r="G6625" s="3">
        <v>41956</v>
      </c>
      <c r="H6625" t="s">
        <v>64</v>
      </c>
      <c r="I6625" t="s">
        <v>16</v>
      </c>
      <c r="J6625">
        <v>0.02</v>
      </c>
      <c r="K6625">
        <v>4</v>
      </c>
      <c r="L6625" s="13">
        <f>VLOOKUP(I6625,FormProductsTable[],2,0)*(1-FormTransactionsTable[[#This Row],[Discount]])</f>
        <v>19.550999999999998</v>
      </c>
      <c r="M6625" s="14" t="str">
        <f>VLOOKUP(H6625,FormSalesRepTable[],2,0)</f>
        <v>West</v>
      </c>
      <c r="N6625" s="13">
        <f t="shared" si="105"/>
        <v>78.2</v>
      </c>
    </row>
    <row r="6626" spans="7:14" x14ac:dyDescent="0.25">
      <c r="G6626" s="3">
        <v>41949</v>
      </c>
      <c r="H6626" t="s">
        <v>50</v>
      </c>
      <c r="I6626" t="s">
        <v>21</v>
      </c>
      <c r="J6626">
        <v>0</v>
      </c>
      <c r="K6626">
        <v>3</v>
      </c>
      <c r="L6626" s="13">
        <f>VLOOKUP(I6626,FormProductsTable[],2,0)*(1-FormTransactionsTable[[#This Row],[Discount]])</f>
        <v>25</v>
      </c>
      <c r="M6626" s="14" t="str">
        <f>VLOOKUP(H6626,FormSalesRepTable[],2,0)</f>
        <v>West</v>
      </c>
      <c r="N6626" s="13">
        <f t="shared" si="105"/>
        <v>75</v>
      </c>
    </row>
    <row r="6627" spans="7:14" x14ac:dyDescent="0.25">
      <c r="G6627" s="3">
        <v>41391</v>
      </c>
      <c r="H6627" t="s">
        <v>18</v>
      </c>
      <c r="I6627" t="s">
        <v>36</v>
      </c>
      <c r="J6627">
        <v>0.03</v>
      </c>
      <c r="K6627">
        <v>2</v>
      </c>
      <c r="L6627" s="13">
        <f>VLOOKUP(I6627,FormProductsTable[],2,0)*(1-FormTransactionsTable[[#This Row],[Discount]])</f>
        <v>24.25</v>
      </c>
      <c r="M6627" s="14" t="str">
        <f>VLOOKUP(H6627,FormSalesRepTable[],2,0)</f>
        <v>East</v>
      </c>
      <c r="N6627" s="13">
        <f t="shared" si="105"/>
        <v>48.5</v>
      </c>
    </row>
    <row r="6628" spans="7:14" x14ac:dyDescent="0.25">
      <c r="G6628" s="3">
        <v>41594</v>
      </c>
      <c r="H6628" t="s">
        <v>61</v>
      </c>
      <c r="I6628" t="s">
        <v>41</v>
      </c>
      <c r="J6628">
        <v>1.4999999999999999E-2</v>
      </c>
      <c r="K6628">
        <v>2</v>
      </c>
      <c r="L6628" s="13">
        <f>VLOOKUP(I6628,FormProductsTable[],2,0)*(1-FormTransactionsTable[[#This Row],[Discount]])</f>
        <v>18.715</v>
      </c>
      <c r="M6628" s="14" t="str">
        <f>VLOOKUP(H6628,FormSalesRepTable[],2,0)</f>
        <v>East</v>
      </c>
      <c r="N6628" s="13">
        <f t="shared" si="105"/>
        <v>37.43</v>
      </c>
    </row>
    <row r="6629" spans="7:14" x14ac:dyDescent="0.25">
      <c r="G6629" s="3">
        <v>41627</v>
      </c>
      <c r="H6629" t="s">
        <v>58</v>
      </c>
      <c r="I6629" t="s">
        <v>36</v>
      </c>
      <c r="J6629">
        <v>0.03</v>
      </c>
      <c r="K6629">
        <v>1</v>
      </c>
      <c r="L6629" s="13">
        <f>VLOOKUP(I6629,FormProductsTable[],2,0)*(1-FormTransactionsTable[[#This Row],[Discount]])</f>
        <v>24.25</v>
      </c>
      <c r="M6629" s="14" t="str">
        <f>VLOOKUP(H6629,FormSalesRepTable[],2,0)</f>
        <v>East</v>
      </c>
      <c r="N6629" s="13">
        <f t="shared" si="105"/>
        <v>24.25</v>
      </c>
    </row>
    <row r="6630" spans="7:14" x14ac:dyDescent="0.25">
      <c r="G6630" s="3">
        <v>41600</v>
      </c>
      <c r="H6630" t="s">
        <v>39</v>
      </c>
      <c r="I6630" t="s">
        <v>16</v>
      </c>
      <c r="J6630">
        <v>0</v>
      </c>
      <c r="K6630">
        <v>3</v>
      </c>
      <c r="L6630" s="13">
        <f>VLOOKUP(I6630,FormProductsTable[],2,0)*(1-FormTransactionsTable[[#This Row],[Discount]])</f>
        <v>19.95</v>
      </c>
      <c r="M6630" s="14" t="str">
        <f>VLOOKUP(H6630,FormSalesRepTable[],2,0)</f>
        <v>East</v>
      </c>
      <c r="N6630" s="13">
        <f t="shared" si="105"/>
        <v>59.85</v>
      </c>
    </row>
    <row r="6631" spans="7:14" x14ac:dyDescent="0.25">
      <c r="G6631" s="3">
        <v>41616</v>
      </c>
      <c r="H6631" t="s">
        <v>87</v>
      </c>
      <c r="I6631" t="s">
        <v>17</v>
      </c>
      <c r="J6631">
        <v>0</v>
      </c>
      <c r="K6631">
        <v>2</v>
      </c>
      <c r="L6631" s="13">
        <f>VLOOKUP(I6631,FormProductsTable[],2,0)*(1-FormTransactionsTable[[#This Row],[Discount]])</f>
        <v>22.95</v>
      </c>
      <c r="M6631" s="14" t="str">
        <f>VLOOKUP(H6631,FormSalesRepTable[],2,0)</f>
        <v>MidWest</v>
      </c>
      <c r="N6631" s="13">
        <f t="shared" si="105"/>
        <v>45.9</v>
      </c>
    </row>
    <row r="6632" spans="7:14" x14ac:dyDescent="0.25">
      <c r="G6632" s="3">
        <v>41977</v>
      </c>
      <c r="H6632" t="s">
        <v>63</v>
      </c>
      <c r="I6632" t="s">
        <v>24</v>
      </c>
      <c r="J6632">
        <v>0</v>
      </c>
      <c r="K6632">
        <v>3</v>
      </c>
      <c r="L6632" s="13">
        <f>VLOOKUP(I6632,FormProductsTable[],2,0)*(1-FormTransactionsTable[[#This Row],[Discount]])</f>
        <v>34</v>
      </c>
      <c r="M6632" s="14" t="str">
        <f>VLOOKUP(H6632,FormSalesRepTable[],2,0)</f>
        <v>MidWest</v>
      </c>
      <c r="N6632" s="13">
        <f t="shared" si="105"/>
        <v>102</v>
      </c>
    </row>
    <row r="6633" spans="7:14" x14ac:dyDescent="0.25">
      <c r="G6633" s="3">
        <v>41627</v>
      </c>
      <c r="H6633" t="s">
        <v>65</v>
      </c>
      <c r="I6633" t="s">
        <v>24</v>
      </c>
      <c r="J6633">
        <v>1.4999999999999999E-2</v>
      </c>
      <c r="K6633">
        <v>2</v>
      </c>
      <c r="L6633" s="13">
        <f>VLOOKUP(I6633,FormProductsTable[],2,0)*(1-FormTransactionsTable[[#This Row],[Discount]])</f>
        <v>33.49</v>
      </c>
      <c r="M6633" s="14" t="str">
        <f>VLOOKUP(H6633,FormSalesRepTable[],2,0)</f>
        <v>MidWest</v>
      </c>
      <c r="N6633" s="13">
        <f t="shared" si="105"/>
        <v>66.98</v>
      </c>
    </row>
    <row r="6634" spans="7:14" x14ac:dyDescent="0.25">
      <c r="G6634" s="3">
        <v>41596</v>
      </c>
      <c r="H6634" t="s">
        <v>26</v>
      </c>
      <c r="I6634" t="s">
        <v>24</v>
      </c>
      <c r="J6634">
        <v>0</v>
      </c>
      <c r="K6634">
        <v>2</v>
      </c>
      <c r="L6634" s="13">
        <f>VLOOKUP(I6634,FormProductsTable[],2,0)*(1-FormTransactionsTable[[#This Row],[Discount]])</f>
        <v>34</v>
      </c>
      <c r="M6634" s="14" t="str">
        <f>VLOOKUP(H6634,FormSalesRepTable[],2,0)</f>
        <v>MidWest</v>
      </c>
      <c r="N6634" s="13">
        <f t="shared" si="105"/>
        <v>68</v>
      </c>
    </row>
    <row r="6635" spans="7:14" x14ac:dyDescent="0.25">
      <c r="G6635" s="3">
        <v>41970</v>
      </c>
      <c r="H6635" t="s">
        <v>77</v>
      </c>
      <c r="I6635" t="s">
        <v>41</v>
      </c>
      <c r="J6635">
        <v>0</v>
      </c>
      <c r="K6635">
        <v>21</v>
      </c>
      <c r="L6635" s="13">
        <f>VLOOKUP(I6635,FormProductsTable[],2,0)*(1-FormTransactionsTable[[#This Row],[Discount]])</f>
        <v>19</v>
      </c>
      <c r="M6635" s="14" t="str">
        <f>VLOOKUP(H6635,FormSalesRepTable[],2,0)</f>
        <v>West</v>
      </c>
      <c r="N6635" s="13">
        <f t="shared" si="105"/>
        <v>399</v>
      </c>
    </row>
    <row r="6636" spans="7:14" x14ac:dyDescent="0.25">
      <c r="G6636" s="3">
        <v>41984</v>
      </c>
      <c r="H6636" t="s">
        <v>34</v>
      </c>
      <c r="I6636" t="s">
        <v>16</v>
      </c>
      <c r="J6636">
        <v>0.03</v>
      </c>
      <c r="K6636">
        <v>2</v>
      </c>
      <c r="L6636" s="13">
        <f>VLOOKUP(I6636,FormProductsTable[],2,0)*(1-FormTransactionsTable[[#This Row],[Discount]])</f>
        <v>19.351499999999998</v>
      </c>
      <c r="M6636" s="14" t="str">
        <f>VLOOKUP(H6636,FormSalesRepTable[],2,0)</f>
        <v>MidWest</v>
      </c>
      <c r="N6636" s="13">
        <f t="shared" si="105"/>
        <v>38.700000000000003</v>
      </c>
    </row>
    <row r="6637" spans="7:14" x14ac:dyDescent="0.25">
      <c r="G6637" s="3">
        <v>41588</v>
      </c>
      <c r="H6637" t="s">
        <v>58</v>
      </c>
      <c r="I6637" t="s">
        <v>36</v>
      </c>
      <c r="J6637">
        <v>0</v>
      </c>
      <c r="K6637">
        <v>19</v>
      </c>
      <c r="L6637" s="13">
        <f>VLOOKUP(I6637,FormProductsTable[],2,0)*(1-FormTransactionsTable[[#This Row],[Discount]])</f>
        <v>25</v>
      </c>
      <c r="M6637" s="14" t="str">
        <f>VLOOKUP(H6637,FormSalesRepTable[],2,0)</f>
        <v>East</v>
      </c>
      <c r="N6637" s="13">
        <f t="shared" si="105"/>
        <v>475</v>
      </c>
    </row>
    <row r="6638" spans="7:14" x14ac:dyDescent="0.25">
      <c r="G6638" s="3">
        <v>41596</v>
      </c>
      <c r="H6638" t="s">
        <v>26</v>
      </c>
      <c r="I6638" t="s">
        <v>27</v>
      </c>
      <c r="J6638">
        <v>0</v>
      </c>
      <c r="K6638">
        <v>1</v>
      </c>
      <c r="L6638" s="13">
        <f>VLOOKUP(I6638,FormProductsTable[],2,0)*(1-FormTransactionsTable[[#This Row],[Discount]])</f>
        <v>27.5</v>
      </c>
      <c r="M6638" s="14" t="str">
        <f>VLOOKUP(H6638,FormSalesRepTable[],2,0)</f>
        <v>MidWest</v>
      </c>
      <c r="N6638" s="13">
        <f t="shared" si="105"/>
        <v>27.5</v>
      </c>
    </row>
    <row r="6639" spans="7:14" x14ac:dyDescent="0.25">
      <c r="G6639" s="3">
        <v>41596</v>
      </c>
      <c r="H6639" t="s">
        <v>66</v>
      </c>
      <c r="I6639" t="s">
        <v>7</v>
      </c>
      <c r="J6639">
        <v>0.01</v>
      </c>
      <c r="K6639">
        <v>3</v>
      </c>
      <c r="L6639" s="13">
        <f>VLOOKUP(I6639,FormProductsTable[],2,0)*(1-FormTransactionsTable[[#This Row],[Discount]])</f>
        <v>20.79</v>
      </c>
      <c r="M6639" s="14" t="str">
        <f>VLOOKUP(H6639,FormSalesRepTable[],2,0)</f>
        <v>West</v>
      </c>
      <c r="N6639" s="13">
        <f t="shared" si="105"/>
        <v>62.37</v>
      </c>
    </row>
    <row r="6640" spans="7:14" x14ac:dyDescent="0.25">
      <c r="G6640" s="3">
        <v>41949</v>
      </c>
      <c r="H6640" t="s">
        <v>76</v>
      </c>
      <c r="I6640" t="s">
        <v>12</v>
      </c>
      <c r="J6640">
        <v>1.4999999999999999E-2</v>
      </c>
      <c r="K6640">
        <v>3</v>
      </c>
      <c r="L6640" s="13">
        <f>VLOOKUP(I6640,FormProductsTable[],2,0)*(1-FormTransactionsTable[[#This Row],[Discount]])</f>
        <v>22.60575</v>
      </c>
      <c r="M6640" s="14" t="str">
        <f>VLOOKUP(H6640,FormSalesRepTable[],2,0)</f>
        <v>MidWest</v>
      </c>
      <c r="N6640" s="13">
        <f t="shared" si="105"/>
        <v>67.819999999999993</v>
      </c>
    </row>
    <row r="6641" spans="7:14" x14ac:dyDescent="0.25">
      <c r="G6641" s="3">
        <v>41492</v>
      </c>
      <c r="H6641" t="s">
        <v>84</v>
      </c>
      <c r="I6641" t="s">
        <v>17</v>
      </c>
      <c r="J6641">
        <v>1.4999999999999999E-2</v>
      </c>
      <c r="K6641">
        <v>2</v>
      </c>
      <c r="L6641" s="13">
        <f>VLOOKUP(I6641,FormProductsTable[],2,0)*(1-FormTransactionsTable[[#This Row],[Discount]])</f>
        <v>22.60575</v>
      </c>
      <c r="M6641" s="14" t="str">
        <f>VLOOKUP(H6641,FormSalesRepTable[],2,0)</f>
        <v>West</v>
      </c>
      <c r="N6641" s="13">
        <f t="shared" si="105"/>
        <v>45.21</v>
      </c>
    </row>
    <row r="6642" spans="7:14" x14ac:dyDescent="0.25">
      <c r="G6642" s="3">
        <v>41765</v>
      </c>
      <c r="H6642" t="s">
        <v>45</v>
      </c>
      <c r="I6642" t="s">
        <v>24</v>
      </c>
      <c r="J6642">
        <v>1.4999999999999999E-2</v>
      </c>
      <c r="K6642">
        <v>3</v>
      </c>
      <c r="L6642" s="13">
        <f>VLOOKUP(I6642,FormProductsTable[],2,0)*(1-FormTransactionsTable[[#This Row],[Discount]])</f>
        <v>33.49</v>
      </c>
      <c r="M6642" s="14" t="str">
        <f>VLOOKUP(H6642,FormSalesRepTable[],2,0)</f>
        <v>MidWest</v>
      </c>
      <c r="N6642" s="13">
        <f t="shared" si="105"/>
        <v>100.47</v>
      </c>
    </row>
    <row r="6643" spans="7:14" x14ac:dyDescent="0.25">
      <c r="G6643" s="3">
        <v>41545</v>
      </c>
      <c r="H6643" t="s">
        <v>13</v>
      </c>
      <c r="I6643" t="s">
        <v>24</v>
      </c>
      <c r="J6643">
        <v>2.5000000000000001E-2</v>
      </c>
      <c r="K6643">
        <v>1</v>
      </c>
      <c r="L6643" s="13">
        <f>VLOOKUP(I6643,FormProductsTable[],2,0)*(1-FormTransactionsTable[[#This Row],[Discount]])</f>
        <v>33.15</v>
      </c>
      <c r="M6643" s="14" t="str">
        <f>VLOOKUP(H6643,FormSalesRepTable[],2,0)</f>
        <v>West</v>
      </c>
      <c r="N6643" s="13">
        <f t="shared" si="105"/>
        <v>33.15</v>
      </c>
    </row>
    <row r="6644" spans="7:14" x14ac:dyDescent="0.25">
      <c r="G6644" s="3">
        <v>41535</v>
      </c>
      <c r="H6644" t="s">
        <v>67</v>
      </c>
      <c r="I6644" t="s">
        <v>16</v>
      </c>
      <c r="J6644">
        <v>0</v>
      </c>
      <c r="K6644">
        <v>2</v>
      </c>
      <c r="L6644" s="13">
        <f>VLOOKUP(I6644,FormProductsTable[],2,0)*(1-FormTransactionsTable[[#This Row],[Discount]])</f>
        <v>19.95</v>
      </c>
      <c r="M6644" s="14" t="str">
        <f>VLOOKUP(H6644,FormSalesRepTable[],2,0)</f>
        <v>West</v>
      </c>
      <c r="N6644" s="13">
        <f t="shared" si="105"/>
        <v>39.9</v>
      </c>
    </row>
    <row r="6645" spans="7:14" x14ac:dyDescent="0.25">
      <c r="G6645" s="3">
        <v>41956</v>
      </c>
      <c r="H6645" t="s">
        <v>26</v>
      </c>
      <c r="I6645" t="s">
        <v>7</v>
      </c>
      <c r="J6645">
        <v>0.02</v>
      </c>
      <c r="K6645">
        <v>3</v>
      </c>
      <c r="L6645" s="13">
        <f>VLOOKUP(I6645,FormProductsTable[],2,0)*(1-FormTransactionsTable[[#This Row],[Discount]])</f>
        <v>20.58</v>
      </c>
      <c r="M6645" s="14" t="str">
        <f>VLOOKUP(H6645,FormSalesRepTable[],2,0)</f>
        <v>MidWest</v>
      </c>
      <c r="N6645" s="13">
        <f t="shared" si="105"/>
        <v>61.74</v>
      </c>
    </row>
    <row r="6646" spans="7:14" x14ac:dyDescent="0.25">
      <c r="G6646" s="3">
        <v>41597</v>
      </c>
      <c r="H6646" t="s">
        <v>79</v>
      </c>
      <c r="I6646" t="s">
        <v>12</v>
      </c>
      <c r="J6646">
        <v>2.5000000000000001E-2</v>
      </c>
      <c r="K6646">
        <v>3</v>
      </c>
      <c r="L6646" s="13">
        <f>VLOOKUP(I6646,FormProductsTable[],2,0)*(1-FormTransactionsTable[[#This Row],[Discount]])</f>
        <v>22.376249999999999</v>
      </c>
      <c r="M6646" s="14" t="str">
        <f>VLOOKUP(H6646,FormSalesRepTable[],2,0)</f>
        <v>MidWest</v>
      </c>
      <c r="N6646" s="13">
        <f t="shared" si="105"/>
        <v>67.13</v>
      </c>
    </row>
    <row r="6647" spans="7:14" x14ac:dyDescent="0.25">
      <c r="G6647" s="3">
        <v>41985</v>
      </c>
      <c r="H6647" t="s">
        <v>42</v>
      </c>
      <c r="I6647" t="s">
        <v>27</v>
      </c>
      <c r="J6647">
        <v>1.4999999999999999E-2</v>
      </c>
      <c r="K6647">
        <v>2</v>
      </c>
      <c r="L6647" s="13">
        <f>VLOOKUP(I6647,FormProductsTable[],2,0)*(1-FormTransactionsTable[[#This Row],[Discount]])</f>
        <v>27.087499999999999</v>
      </c>
      <c r="M6647" s="14" t="str">
        <f>VLOOKUP(H6647,FormSalesRepTable[],2,0)</f>
        <v>MidWest</v>
      </c>
      <c r="N6647" s="13">
        <f t="shared" si="105"/>
        <v>54.18</v>
      </c>
    </row>
    <row r="6648" spans="7:14" x14ac:dyDescent="0.25">
      <c r="G6648" s="3">
        <v>41958</v>
      </c>
      <c r="H6648" t="s">
        <v>75</v>
      </c>
      <c r="I6648" t="s">
        <v>36</v>
      </c>
      <c r="J6648">
        <v>1.4999999999999999E-2</v>
      </c>
      <c r="K6648">
        <v>4</v>
      </c>
      <c r="L6648" s="13">
        <f>VLOOKUP(I6648,FormProductsTable[],2,0)*(1-FormTransactionsTable[[#This Row],[Discount]])</f>
        <v>24.625</v>
      </c>
      <c r="M6648" s="14" t="str">
        <f>VLOOKUP(H6648,FormSalesRepTable[],2,0)</f>
        <v>MidWest</v>
      </c>
      <c r="N6648" s="13">
        <f t="shared" si="105"/>
        <v>98.5</v>
      </c>
    </row>
    <row r="6649" spans="7:14" x14ac:dyDescent="0.25">
      <c r="G6649" s="3">
        <v>41959</v>
      </c>
      <c r="H6649" t="s">
        <v>42</v>
      </c>
      <c r="I6649" t="s">
        <v>24</v>
      </c>
      <c r="J6649">
        <v>2.5000000000000001E-2</v>
      </c>
      <c r="K6649">
        <v>2</v>
      </c>
      <c r="L6649" s="13">
        <f>VLOOKUP(I6649,FormProductsTable[],2,0)*(1-FormTransactionsTable[[#This Row],[Discount]])</f>
        <v>33.15</v>
      </c>
      <c r="M6649" s="14" t="str">
        <f>VLOOKUP(H6649,FormSalesRepTable[],2,0)</f>
        <v>MidWest</v>
      </c>
      <c r="N6649" s="13">
        <f t="shared" si="105"/>
        <v>66.3</v>
      </c>
    </row>
    <row r="6650" spans="7:14" x14ac:dyDescent="0.25">
      <c r="G6650" s="3">
        <v>41595</v>
      </c>
      <c r="H6650" t="s">
        <v>91</v>
      </c>
      <c r="I6650" t="s">
        <v>30</v>
      </c>
      <c r="J6650">
        <v>0</v>
      </c>
      <c r="K6650">
        <v>21</v>
      </c>
      <c r="L6650" s="13">
        <f>VLOOKUP(I6650,FormProductsTable[],2,0)*(1-FormTransactionsTable[[#This Row],[Discount]])</f>
        <v>30</v>
      </c>
      <c r="M6650" s="14" t="str">
        <f>VLOOKUP(H6650,FormSalesRepTable[],2,0)</f>
        <v>West</v>
      </c>
      <c r="N6650" s="13">
        <f t="shared" si="105"/>
        <v>630</v>
      </c>
    </row>
    <row r="6651" spans="7:14" x14ac:dyDescent="0.25">
      <c r="G6651" s="3">
        <v>41382</v>
      </c>
      <c r="H6651" t="s">
        <v>88</v>
      </c>
      <c r="I6651" t="s">
        <v>24</v>
      </c>
      <c r="J6651">
        <v>2.5000000000000001E-2</v>
      </c>
      <c r="K6651">
        <v>2</v>
      </c>
      <c r="L6651" s="13">
        <f>VLOOKUP(I6651,FormProductsTable[],2,0)*(1-FormTransactionsTable[[#This Row],[Discount]])</f>
        <v>33.15</v>
      </c>
      <c r="M6651" s="14" t="str">
        <f>VLOOKUP(H6651,FormSalesRepTable[],2,0)</f>
        <v>West</v>
      </c>
      <c r="N6651" s="13">
        <f t="shared" si="105"/>
        <v>66.3</v>
      </c>
    </row>
    <row r="6652" spans="7:14" x14ac:dyDescent="0.25">
      <c r="G6652" s="3">
        <v>41638</v>
      </c>
      <c r="H6652" t="s">
        <v>68</v>
      </c>
      <c r="I6652" t="s">
        <v>33</v>
      </c>
      <c r="J6652">
        <v>0.01</v>
      </c>
      <c r="K6652">
        <v>2</v>
      </c>
      <c r="L6652" s="13">
        <f>VLOOKUP(I6652,FormProductsTable[],2,0)*(1-FormTransactionsTable[[#This Row],[Discount]])</f>
        <v>23.265000000000001</v>
      </c>
      <c r="M6652" s="14" t="str">
        <f>VLOOKUP(H6652,FormSalesRepTable[],2,0)</f>
        <v>MidWest</v>
      </c>
      <c r="N6652" s="13">
        <f t="shared" si="105"/>
        <v>46.53</v>
      </c>
    </row>
    <row r="6653" spans="7:14" x14ac:dyDescent="0.25">
      <c r="G6653" s="3">
        <v>41436</v>
      </c>
      <c r="H6653" t="s">
        <v>52</v>
      </c>
      <c r="I6653" t="s">
        <v>17</v>
      </c>
      <c r="J6653">
        <v>0</v>
      </c>
      <c r="K6653">
        <v>2</v>
      </c>
      <c r="L6653" s="13">
        <f>VLOOKUP(I6653,FormProductsTable[],2,0)*(1-FormTransactionsTable[[#This Row],[Discount]])</f>
        <v>22.95</v>
      </c>
      <c r="M6653" s="14" t="str">
        <f>VLOOKUP(H6653,FormSalesRepTable[],2,0)</f>
        <v>West</v>
      </c>
      <c r="N6653" s="13">
        <f t="shared" si="105"/>
        <v>45.9</v>
      </c>
    </row>
    <row r="6654" spans="7:14" x14ac:dyDescent="0.25">
      <c r="G6654" s="3">
        <v>41549</v>
      </c>
      <c r="H6654" t="s">
        <v>23</v>
      </c>
      <c r="I6654" t="s">
        <v>30</v>
      </c>
      <c r="J6654">
        <v>0.01</v>
      </c>
      <c r="K6654">
        <v>2</v>
      </c>
      <c r="L6654" s="13">
        <f>VLOOKUP(I6654,FormProductsTable[],2,0)*(1-FormTransactionsTable[[#This Row],[Discount]])</f>
        <v>29.7</v>
      </c>
      <c r="M6654" s="14" t="str">
        <f>VLOOKUP(H6654,FormSalesRepTable[],2,0)</f>
        <v>MidWest</v>
      </c>
      <c r="N6654" s="13">
        <f t="shared" si="105"/>
        <v>59.4</v>
      </c>
    </row>
    <row r="6655" spans="7:14" x14ac:dyDescent="0.25">
      <c r="G6655" s="3">
        <v>41632</v>
      </c>
      <c r="H6655" t="s">
        <v>61</v>
      </c>
      <c r="I6655" t="s">
        <v>21</v>
      </c>
      <c r="J6655">
        <v>2.5000000000000001E-2</v>
      </c>
      <c r="K6655">
        <v>2</v>
      </c>
      <c r="L6655" s="13">
        <f>VLOOKUP(I6655,FormProductsTable[],2,0)*(1-FormTransactionsTable[[#This Row],[Discount]])</f>
        <v>24.375</v>
      </c>
      <c r="M6655" s="14" t="str">
        <f>VLOOKUP(H6655,FormSalesRepTable[],2,0)</f>
        <v>East</v>
      </c>
      <c r="N6655" s="13">
        <f t="shared" si="105"/>
        <v>48.75</v>
      </c>
    </row>
    <row r="6656" spans="7:14" x14ac:dyDescent="0.25">
      <c r="G6656" s="3">
        <v>41955</v>
      </c>
      <c r="H6656" t="s">
        <v>79</v>
      </c>
      <c r="I6656" t="s">
        <v>12</v>
      </c>
      <c r="J6656">
        <v>1.4999999999999999E-2</v>
      </c>
      <c r="K6656">
        <v>2</v>
      </c>
      <c r="L6656" s="13">
        <f>VLOOKUP(I6656,FormProductsTable[],2,0)*(1-FormTransactionsTable[[#This Row],[Discount]])</f>
        <v>22.60575</v>
      </c>
      <c r="M6656" s="14" t="str">
        <f>VLOOKUP(H6656,FormSalesRepTable[],2,0)</f>
        <v>MidWest</v>
      </c>
      <c r="N6656" s="13">
        <f t="shared" si="105"/>
        <v>45.21</v>
      </c>
    </row>
    <row r="6657" spans="7:14" x14ac:dyDescent="0.25">
      <c r="G6657" s="3">
        <v>41617</v>
      </c>
      <c r="H6657" t="s">
        <v>90</v>
      </c>
      <c r="I6657" t="s">
        <v>24</v>
      </c>
      <c r="J6657">
        <v>0.02</v>
      </c>
      <c r="K6657">
        <v>3</v>
      </c>
      <c r="L6657" s="13">
        <f>VLOOKUP(I6657,FormProductsTable[],2,0)*(1-FormTransactionsTable[[#This Row],[Discount]])</f>
        <v>33.32</v>
      </c>
      <c r="M6657" s="14" t="str">
        <f>VLOOKUP(H6657,FormSalesRepTable[],2,0)</f>
        <v>East</v>
      </c>
      <c r="N6657" s="13">
        <f t="shared" si="105"/>
        <v>99.96</v>
      </c>
    </row>
    <row r="6658" spans="7:14" x14ac:dyDescent="0.25">
      <c r="G6658" s="3">
        <v>41952</v>
      </c>
      <c r="H6658" t="s">
        <v>32</v>
      </c>
      <c r="I6658" t="s">
        <v>7</v>
      </c>
      <c r="J6658">
        <v>2.5000000000000001E-2</v>
      </c>
      <c r="K6658">
        <v>1</v>
      </c>
      <c r="L6658" s="13">
        <f>VLOOKUP(I6658,FormProductsTable[],2,0)*(1-FormTransactionsTable[[#This Row],[Discount]])</f>
        <v>20.474999999999998</v>
      </c>
      <c r="M6658" s="14" t="str">
        <f>VLOOKUP(H6658,FormSalesRepTable[],2,0)</f>
        <v>MidWest</v>
      </c>
      <c r="N6658" s="13">
        <f t="shared" si="105"/>
        <v>20.48</v>
      </c>
    </row>
    <row r="6659" spans="7:14" x14ac:dyDescent="0.25">
      <c r="G6659" s="3">
        <v>42004</v>
      </c>
      <c r="H6659" t="s">
        <v>58</v>
      </c>
      <c r="I6659" t="s">
        <v>16</v>
      </c>
      <c r="J6659">
        <v>0.01</v>
      </c>
      <c r="K6659">
        <v>2</v>
      </c>
      <c r="L6659" s="13">
        <f>VLOOKUP(I6659,FormProductsTable[],2,0)*(1-FormTransactionsTable[[#This Row],[Discount]])</f>
        <v>19.750499999999999</v>
      </c>
      <c r="M6659" s="14" t="str">
        <f>VLOOKUP(H6659,FormSalesRepTable[],2,0)</f>
        <v>East</v>
      </c>
      <c r="N6659" s="13">
        <f t="shared" ref="N6659:N6722" si="106">ROUND(L6659*K6659,2)</f>
        <v>39.5</v>
      </c>
    </row>
    <row r="6660" spans="7:14" x14ac:dyDescent="0.25">
      <c r="G6660" s="3">
        <v>41635</v>
      </c>
      <c r="H6660" t="s">
        <v>37</v>
      </c>
      <c r="I6660" t="s">
        <v>16</v>
      </c>
      <c r="J6660">
        <v>0</v>
      </c>
      <c r="K6660">
        <v>3</v>
      </c>
      <c r="L6660" s="13">
        <f>VLOOKUP(I6660,FormProductsTable[],2,0)*(1-FormTransactionsTable[[#This Row],[Discount]])</f>
        <v>19.95</v>
      </c>
      <c r="M6660" s="14" t="str">
        <f>VLOOKUP(H6660,FormSalesRepTable[],2,0)</f>
        <v>South</v>
      </c>
      <c r="N6660" s="13">
        <f t="shared" si="106"/>
        <v>59.85</v>
      </c>
    </row>
    <row r="6661" spans="7:14" x14ac:dyDescent="0.25">
      <c r="G6661" s="3">
        <v>41704</v>
      </c>
      <c r="H6661" t="s">
        <v>73</v>
      </c>
      <c r="I6661" t="s">
        <v>30</v>
      </c>
      <c r="J6661">
        <v>1.4999999999999999E-2</v>
      </c>
      <c r="K6661">
        <v>1</v>
      </c>
      <c r="L6661" s="13">
        <f>VLOOKUP(I6661,FormProductsTable[],2,0)*(1-FormTransactionsTable[[#This Row],[Discount]])</f>
        <v>29.55</v>
      </c>
      <c r="M6661" s="14" t="str">
        <f>VLOOKUP(H6661,FormSalesRepTable[],2,0)</f>
        <v>MidWest</v>
      </c>
      <c r="N6661" s="13">
        <f t="shared" si="106"/>
        <v>29.55</v>
      </c>
    </row>
    <row r="6662" spans="7:14" x14ac:dyDescent="0.25">
      <c r="G6662" s="3">
        <v>41280</v>
      </c>
      <c r="H6662" t="s">
        <v>35</v>
      </c>
      <c r="I6662" t="s">
        <v>24</v>
      </c>
      <c r="J6662">
        <v>2.5000000000000001E-2</v>
      </c>
      <c r="K6662">
        <v>1</v>
      </c>
      <c r="L6662" s="13">
        <f>VLOOKUP(I6662,FormProductsTable[],2,0)*(1-FormTransactionsTable[[#This Row],[Discount]])</f>
        <v>33.15</v>
      </c>
      <c r="M6662" s="14" t="str">
        <f>VLOOKUP(H6662,FormSalesRepTable[],2,0)</f>
        <v>West</v>
      </c>
      <c r="N6662" s="13">
        <f t="shared" si="106"/>
        <v>33.15</v>
      </c>
    </row>
    <row r="6663" spans="7:14" x14ac:dyDescent="0.25">
      <c r="G6663" s="3">
        <v>41950</v>
      </c>
      <c r="H6663" t="s">
        <v>88</v>
      </c>
      <c r="I6663" t="s">
        <v>7</v>
      </c>
      <c r="J6663">
        <v>0.01</v>
      </c>
      <c r="K6663">
        <v>2</v>
      </c>
      <c r="L6663" s="13">
        <f>VLOOKUP(I6663,FormProductsTable[],2,0)*(1-FormTransactionsTable[[#This Row],[Discount]])</f>
        <v>20.79</v>
      </c>
      <c r="M6663" s="14" t="str">
        <f>VLOOKUP(H6663,FormSalesRepTable[],2,0)</f>
        <v>West</v>
      </c>
      <c r="N6663" s="13">
        <f t="shared" si="106"/>
        <v>41.58</v>
      </c>
    </row>
    <row r="6664" spans="7:14" x14ac:dyDescent="0.25">
      <c r="G6664" s="3">
        <v>41596</v>
      </c>
      <c r="H6664" t="s">
        <v>64</v>
      </c>
      <c r="I6664" t="s">
        <v>30</v>
      </c>
      <c r="J6664">
        <v>0</v>
      </c>
      <c r="K6664">
        <v>2</v>
      </c>
      <c r="L6664" s="13">
        <f>VLOOKUP(I6664,FormProductsTable[],2,0)*(1-FormTransactionsTable[[#This Row],[Discount]])</f>
        <v>30</v>
      </c>
      <c r="M6664" s="14" t="str">
        <f>VLOOKUP(H6664,FormSalesRepTable[],2,0)</f>
        <v>West</v>
      </c>
      <c r="N6664" s="13">
        <f t="shared" si="106"/>
        <v>60</v>
      </c>
    </row>
    <row r="6665" spans="7:14" x14ac:dyDescent="0.25">
      <c r="G6665" s="3">
        <v>41611</v>
      </c>
      <c r="H6665" t="s">
        <v>84</v>
      </c>
      <c r="I6665" t="s">
        <v>36</v>
      </c>
      <c r="J6665">
        <v>0</v>
      </c>
      <c r="K6665">
        <v>2</v>
      </c>
      <c r="L6665" s="13">
        <f>VLOOKUP(I6665,FormProductsTable[],2,0)*(1-FormTransactionsTable[[#This Row],[Discount]])</f>
        <v>25</v>
      </c>
      <c r="M6665" s="14" t="str">
        <f>VLOOKUP(H6665,FormSalesRepTable[],2,0)</f>
        <v>West</v>
      </c>
      <c r="N6665" s="13">
        <f t="shared" si="106"/>
        <v>50</v>
      </c>
    </row>
    <row r="6666" spans="7:14" x14ac:dyDescent="0.25">
      <c r="G6666" s="3">
        <v>41615</v>
      </c>
      <c r="H6666" t="s">
        <v>72</v>
      </c>
      <c r="I6666" t="s">
        <v>27</v>
      </c>
      <c r="J6666">
        <v>1.4999999999999999E-2</v>
      </c>
      <c r="K6666">
        <v>2</v>
      </c>
      <c r="L6666" s="13">
        <f>VLOOKUP(I6666,FormProductsTable[],2,0)*(1-FormTransactionsTable[[#This Row],[Discount]])</f>
        <v>27.087499999999999</v>
      </c>
      <c r="M6666" s="14" t="str">
        <f>VLOOKUP(H6666,FormSalesRepTable[],2,0)</f>
        <v>West</v>
      </c>
      <c r="N6666" s="13">
        <f t="shared" si="106"/>
        <v>54.18</v>
      </c>
    </row>
    <row r="6667" spans="7:14" x14ac:dyDescent="0.25">
      <c r="G6667" s="3">
        <v>41976</v>
      </c>
      <c r="H6667" t="s">
        <v>32</v>
      </c>
      <c r="I6667" t="s">
        <v>12</v>
      </c>
      <c r="J6667">
        <v>2.5000000000000001E-2</v>
      </c>
      <c r="K6667">
        <v>3</v>
      </c>
      <c r="L6667" s="13">
        <f>VLOOKUP(I6667,FormProductsTable[],2,0)*(1-FormTransactionsTable[[#This Row],[Discount]])</f>
        <v>22.376249999999999</v>
      </c>
      <c r="M6667" s="14" t="str">
        <f>VLOOKUP(H6667,FormSalesRepTable[],2,0)</f>
        <v>MidWest</v>
      </c>
      <c r="N6667" s="13">
        <f t="shared" si="106"/>
        <v>67.13</v>
      </c>
    </row>
    <row r="6668" spans="7:14" x14ac:dyDescent="0.25">
      <c r="G6668" s="3">
        <v>41595</v>
      </c>
      <c r="H6668" t="s">
        <v>73</v>
      </c>
      <c r="I6668" t="s">
        <v>12</v>
      </c>
      <c r="J6668">
        <v>0</v>
      </c>
      <c r="K6668">
        <v>2</v>
      </c>
      <c r="L6668" s="13">
        <f>VLOOKUP(I6668,FormProductsTable[],2,0)*(1-FormTransactionsTable[[#This Row],[Discount]])</f>
        <v>22.95</v>
      </c>
      <c r="M6668" s="14" t="str">
        <f>VLOOKUP(H6668,FormSalesRepTable[],2,0)</f>
        <v>MidWest</v>
      </c>
      <c r="N6668" s="13">
        <f t="shared" si="106"/>
        <v>45.9</v>
      </c>
    </row>
    <row r="6669" spans="7:14" x14ac:dyDescent="0.25">
      <c r="G6669" s="3">
        <v>41952</v>
      </c>
      <c r="H6669" t="s">
        <v>89</v>
      </c>
      <c r="I6669" t="s">
        <v>12</v>
      </c>
      <c r="J6669">
        <v>2.5000000000000001E-2</v>
      </c>
      <c r="K6669">
        <v>3</v>
      </c>
      <c r="L6669" s="13">
        <f>VLOOKUP(I6669,FormProductsTable[],2,0)*(1-FormTransactionsTable[[#This Row],[Discount]])</f>
        <v>22.376249999999999</v>
      </c>
      <c r="M6669" s="14" t="str">
        <f>VLOOKUP(H6669,FormSalesRepTable[],2,0)</f>
        <v>West</v>
      </c>
      <c r="N6669" s="13">
        <f t="shared" si="106"/>
        <v>67.13</v>
      </c>
    </row>
    <row r="6670" spans="7:14" x14ac:dyDescent="0.25">
      <c r="G6670" s="3">
        <v>41610</v>
      </c>
      <c r="H6670" t="s">
        <v>53</v>
      </c>
      <c r="I6670" t="s">
        <v>24</v>
      </c>
      <c r="J6670">
        <v>1.4999999999999999E-2</v>
      </c>
      <c r="K6670">
        <v>14</v>
      </c>
      <c r="L6670" s="13">
        <f>VLOOKUP(I6670,FormProductsTable[],2,0)*(1-FormTransactionsTable[[#This Row],[Discount]])</f>
        <v>33.49</v>
      </c>
      <c r="M6670" s="14" t="str">
        <f>VLOOKUP(H6670,FormSalesRepTable[],2,0)</f>
        <v>East</v>
      </c>
      <c r="N6670" s="13">
        <f t="shared" si="106"/>
        <v>468.86</v>
      </c>
    </row>
    <row r="6671" spans="7:14" x14ac:dyDescent="0.25">
      <c r="G6671" s="3">
        <v>41988</v>
      </c>
      <c r="H6671" t="s">
        <v>57</v>
      </c>
      <c r="I6671" t="s">
        <v>21</v>
      </c>
      <c r="J6671">
        <v>0.01</v>
      </c>
      <c r="K6671">
        <v>3</v>
      </c>
      <c r="L6671" s="13">
        <f>VLOOKUP(I6671,FormProductsTable[],2,0)*(1-FormTransactionsTable[[#This Row],[Discount]])</f>
        <v>24.75</v>
      </c>
      <c r="M6671" s="14" t="str">
        <f>VLOOKUP(H6671,FormSalesRepTable[],2,0)</f>
        <v>East</v>
      </c>
      <c r="N6671" s="13">
        <f t="shared" si="106"/>
        <v>74.25</v>
      </c>
    </row>
    <row r="6672" spans="7:14" x14ac:dyDescent="0.25">
      <c r="G6672" s="3">
        <v>41285</v>
      </c>
      <c r="H6672" t="s">
        <v>64</v>
      </c>
      <c r="I6672" t="s">
        <v>27</v>
      </c>
      <c r="J6672">
        <v>0</v>
      </c>
      <c r="K6672">
        <v>3</v>
      </c>
      <c r="L6672" s="13">
        <f>VLOOKUP(I6672,FormProductsTable[],2,0)*(1-FormTransactionsTable[[#This Row],[Discount]])</f>
        <v>27.5</v>
      </c>
      <c r="M6672" s="14" t="str">
        <f>VLOOKUP(H6672,FormSalesRepTable[],2,0)</f>
        <v>West</v>
      </c>
      <c r="N6672" s="13">
        <f t="shared" si="106"/>
        <v>82.5</v>
      </c>
    </row>
    <row r="6673" spans="7:14" x14ac:dyDescent="0.25">
      <c r="G6673" s="3">
        <v>41375</v>
      </c>
      <c r="H6673" t="s">
        <v>55</v>
      </c>
      <c r="I6673" t="s">
        <v>12</v>
      </c>
      <c r="J6673">
        <v>0</v>
      </c>
      <c r="K6673">
        <v>4</v>
      </c>
      <c r="L6673" s="13">
        <f>VLOOKUP(I6673,FormProductsTable[],2,0)*(1-FormTransactionsTable[[#This Row],[Discount]])</f>
        <v>22.95</v>
      </c>
      <c r="M6673" s="14" t="str">
        <f>VLOOKUP(H6673,FormSalesRepTable[],2,0)</f>
        <v>West</v>
      </c>
      <c r="N6673" s="13">
        <f t="shared" si="106"/>
        <v>91.8</v>
      </c>
    </row>
    <row r="6674" spans="7:14" x14ac:dyDescent="0.25">
      <c r="G6674" s="3">
        <v>41597</v>
      </c>
      <c r="H6674" t="s">
        <v>15</v>
      </c>
      <c r="I6674" t="s">
        <v>12</v>
      </c>
      <c r="J6674">
        <v>0</v>
      </c>
      <c r="K6674">
        <v>1</v>
      </c>
      <c r="L6674" s="13">
        <f>VLOOKUP(I6674,FormProductsTable[],2,0)*(1-FormTransactionsTable[[#This Row],[Discount]])</f>
        <v>22.95</v>
      </c>
      <c r="M6674" s="14" t="str">
        <f>VLOOKUP(H6674,FormSalesRepTable[],2,0)</f>
        <v>MidWest</v>
      </c>
      <c r="N6674" s="13">
        <f t="shared" si="106"/>
        <v>22.95</v>
      </c>
    </row>
    <row r="6675" spans="7:14" x14ac:dyDescent="0.25">
      <c r="G6675" s="3">
        <v>41704</v>
      </c>
      <c r="H6675" t="s">
        <v>85</v>
      </c>
      <c r="I6675" t="s">
        <v>33</v>
      </c>
      <c r="J6675">
        <v>2.5000000000000001E-2</v>
      </c>
      <c r="K6675">
        <v>3</v>
      </c>
      <c r="L6675" s="13">
        <f>VLOOKUP(I6675,FormProductsTable[],2,0)*(1-FormTransactionsTable[[#This Row],[Discount]])</f>
        <v>22.912499999999998</v>
      </c>
      <c r="M6675" s="14" t="str">
        <f>VLOOKUP(H6675,FormSalesRepTable[],2,0)</f>
        <v>West</v>
      </c>
      <c r="N6675" s="13">
        <f t="shared" si="106"/>
        <v>68.739999999999995</v>
      </c>
    </row>
    <row r="6676" spans="7:14" x14ac:dyDescent="0.25">
      <c r="G6676" s="3">
        <v>42004</v>
      </c>
      <c r="H6676" t="s">
        <v>63</v>
      </c>
      <c r="I6676" t="s">
        <v>33</v>
      </c>
      <c r="J6676">
        <v>0</v>
      </c>
      <c r="K6676">
        <v>3</v>
      </c>
      <c r="L6676" s="13">
        <f>VLOOKUP(I6676,FormProductsTable[],2,0)*(1-FormTransactionsTable[[#This Row],[Discount]])</f>
        <v>23.5</v>
      </c>
      <c r="M6676" s="14" t="str">
        <f>VLOOKUP(H6676,FormSalesRepTable[],2,0)</f>
        <v>MidWest</v>
      </c>
      <c r="N6676" s="13">
        <f t="shared" si="106"/>
        <v>70.5</v>
      </c>
    </row>
    <row r="6677" spans="7:14" x14ac:dyDescent="0.25">
      <c r="G6677" s="3">
        <v>41988</v>
      </c>
      <c r="H6677" t="s">
        <v>88</v>
      </c>
      <c r="I6677" t="s">
        <v>24</v>
      </c>
      <c r="J6677">
        <v>0</v>
      </c>
      <c r="K6677">
        <v>23</v>
      </c>
      <c r="L6677" s="13">
        <f>VLOOKUP(I6677,FormProductsTable[],2,0)*(1-FormTransactionsTable[[#This Row],[Discount]])</f>
        <v>34</v>
      </c>
      <c r="M6677" s="14" t="str">
        <f>VLOOKUP(H6677,FormSalesRepTable[],2,0)</f>
        <v>West</v>
      </c>
      <c r="N6677" s="13">
        <f t="shared" si="106"/>
        <v>782</v>
      </c>
    </row>
    <row r="6678" spans="7:14" x14ac:dyDescent="0.25">
      <c r="G6678" s="3">
        <v>41617</v>
      </c>
      <c r="H6678" t="s">
        <v>65</v>
      </c>
      <c r="I6678" t="s">
        <v>24</v>
      </c>
      <c r="J6678">
        <v>0</v>
      </c>
      <c r="K6678">
        <v>3</v>
      </c>
      <c r="L6678" s="13">
        <f>VLOOKUP(I6678,FormProductsTable[],2,0)*(1-FormTransactionsTable[[#This Row],[Discount]])</f>
        <v>34</v>
      </c>
      <c r="M6678" s="14" t="str">
        <f>VLOOKUP(H6678,FormSalesRepTable[],2,0)</f>
        <v>MidWest</v>
      </c>
      <c r="N6678" s="13">
        <f t="shared" si="106"/>
        <v>102</v>
      </c>
    </row>
    <row r="6679" spans="7:14" x14ac:dyDescent="0.25">
      <c r="G6679" s="3">
        <v>41955</v>
      </c>
      <c r="H6679" t="s">
        <v>76</v>
      </c>
      <c r="I6679" t="s">
        <v>41</v>
      </c>
      <c r="J6679">
        <v>0</v>
      </c>
      <c r="K6679">
        <v>12</v>
      </c>
      <c r="L6679" s="13">
        <f>VLOOKUP(I6679,FormProductsTable[],2,0)*(1-FormTransactionsTable[[#This Row],[Discount]])</f>
        <v>19</v>
      </c>
      <c r="M6679" s="14" t="str">
        <f>VLOOKUP(H6679,FormSalesRepTable[],2,0)</f>
        <v>MidWest</v>
      </c>
      <c r="N6679" s="13">
        <f t="shared" si="106"/>
        <v>228</v>
      </c>
    </row>
    <row r="6680" spans="7:14" x14ac:dyDescent="0.25">
      <c r="G6680" s="3">
        <v>41815</v>
      </c>
      <c r="H6680" t="s">
        <v>84</v>
      </c>
      <c r="I6680" t="s">
        <v>12</v>
      </c>
      <c r="J6680">
        <v>0.01</v>
      </c>
      <c r="K6680">
        <v>2</v>
      </c>
      <c r="L6680" s="13">
        <f>VLOOKUP(I6680,FormProductsTable[],2,0)*(1-FormTransactionsTable[[#This Row],[Discount]])</f>
        <v>22.720499999999998</v>
      </c>
      <c r="M6680" s="14" t="str">
        <f>VLOOKUP(H6680,FormSalesRepTable[],2,0)</f>
        <v>West</v>
      </c>
      <c r="N6680" s="13">
        <f t="shared" si="106"/>
        <v>45.44</v>
      </c>
    </row>
    <row r="6681" spans="7:14" x14ac:dyDescent="0.25">
      <c r="G6681" s="3">
        <v>41621</v>
      </c>
      <c r="H6681" t="s">
        <v>26</v>
      </c>
      <c r="I6681" t="s">
        <v>7</v>
      </c>
      <c r="J6681">
        <v>1.4999999999999999E-2</v>
      </c>
      <c r="K6681">
        <v>1</v>
      </c>
      <c r="L6681" s="13">
        <f>VLOOKUP(I6681,FormProductsTable[],2,0)*(1-FormTransactionsTable[[#This Row],[Discount]])</f>
        <v>20.684999999999999</v>
      </c>
      <c r="M6681" s="14" t="str">
        <f>VLOOKUP(H6681,FormSalesRepTable[],2,0)</f>
        <v>MidWest</v>
      </c>
      <c r="N6681" s="13">
        <f t="shared" si="106"/>
        <v>20.69</v>
      </c>
    </row>
    <row r="6682" spans="7:14" x14ac:dyDescent="0.25">
      <c r="G6682" s="3">
        <v>41680</v>
      </c>
      <c r="H6682" t="s">
        <v>72</v>
      </c>
      <c r="I6682" t="s">
        <v>30</v>
      </c>
      <c r="J6682">
        <v>0.02</v>
      </c>
      <c r="K6682">
        <v>2</v>
      </c>
      <c r="L6682" s="13">
        <f>VLOOKUP(I6682,FormProductsTable[],2,0)*(1-FormTransactionsTable[[#This Row],[Discount]])</f>
        <v>29.4</v>
      </c>
      <c r="M6682" s="14" t="str">
        <f>VLOOKUP(H6682,FormSalesRepTable[],2,0)</f>
        <v>West</v>
      </c>
      <c r="N6682" s="13">
        <f t="shared" si="106"/>
        <v>58.8</v>
      </c>
    </row>
    <row r="6683" spans="7:14" x14ac:dyDescent="0.25">
      <c r="G6683" s="3">
        <v>41597</v>
      </c>
      <c r="H6683" t="s">
        <v>32</v>
      </c>
      <c r="I6683" t="s">
        <v>12</v>
      </c>
      <c r="J6683">
        <v>0</v>
      </c>
      <c r="K6683">
        <v>2</v>
      </c>
      <c r="L6683" s="13">
        <f>VLOOKUP(I6683,FormProductsTable[],2,0)*(1-FormTransactionsTable[[#This Row],[Discount]])</f>
        <v>22.95</v>
      </c>
      <c r="M6683" s="14" t="str">
        <f>VLOOKUP(H6683,FormSalesRepTable[],2,0)</f>
        <v>MidWest</v>
      </c>
      <c r="N6683" s="13">
        <f t="shared" si="106"/>
        <v>45.9</v>
      </c>
    </row>
    <row r="6684" spans="7:14" x14ac:dyDescent="0.25">
      <c r="G6684" s="3">
        <v>41849</v>
      </c>
      <c r="H6684" t="s">
        <v>53</v>
      </c>
      <c r="I6684" t="s">
        <v>41</v>
      </c>
      <c r="J6684">
        <v>0.01</v>
      </c>
      <c r="K6684">
        <v>2</v>
      </c>
      <c r="L6684" s="13">
        <f>VLOOKUP(I6684,FormProductsTable[],2,0)*(1-FormTransactionsTable[[#This Row],[Discount]])</f>
        <v>18.809999999999999</v>
      </c>
      <c r="M6684" s="14" t="str">
        <f>VLOOKUP(H6684,FormSalesRepTable[],2,0)</f>
        <v>East</v>
      </c>
      <c r="N6684" s="13">
        <f t="shared" si="106"/>
        <v>37.619999999999997</v>
      </c>
    </row>
    <row r="6685" spans="7:14" x14ac:dyDescent="0.25">
      <c r="G6685" s="3">
        <v>41602</v>
      </c>
      <c r="H6685" t="s">
        <v>45</v>
      </c>
      <c r="I6685" t="s">
        <v>21</v>
      </c>
      <c r="J6685">
        <v>0.02</v>
      </c>
      <c r="K6685">
        <v>3</v>
      </c>
      <c r="L6685" s="13">
        <f>VLOOKUP(I6685,FormProductsTable[],2,0)*(1-FormTransactionsTable[[#This Row],[Discount]])</f>
        <v>24.5</v>
      </c>
      <c r="M6685" s="14" t="str">
        <f>VLOOKUP(H6685,FormSalesRepTable[],2,0)</f>
        <v>MidWest</v>
      </c>
      <c r="N6685" s="13">
        <f t="shared" si="106"/>
        <v>73.5</v>
      </c>
    </row>
    <row r="6686" spans="7:14" x14ac:dyDescent="0.25">
      <c r="G6686" s="3">
        <v>41603</v>
      </c>
      <c r="H6686" t="s">
        <v>84</v>
      </c>
      <c r="I6686" t="s">
        <v>16</v>
      </c>
      <c r="J6686">
        <v>0.02</v>
      </c>
      <c r="K6686">
        <v>1</v>
      </c>
      <c r="L6686" s="13">
        <f>VLOOKUP(I6686,FormProductsTable[],2,0)*(1-FormTransactionsTable[[#This Row],[Discount]])</f>
        <v>19.550999999999998</v>
      </c>
      <c r="M6686" s="14" t="str">
        <f>VLOOKUP(H6686,FormSalesRepTable[],2,0)</f>
        <v>West</v>
      </c>
      <c r="N6686" s="13">
        <f t="shared" si="106"/>
        <v>19.55</v>
      </c>
    </row>
    <row r="6687" spans="7:14" x14ac:dyDescent="0.25">
      <c r="G6687" s="3">
        <v>41622</v>
      </c>
      <c r="H6687" t="s">
        <v>70</v>
      </c>
      <c r="I6687" t="s">
        <v>33</v>
      </c>
      <c r="J6687">
        <v>0</v>
      </c>
      <c r="K6687">
        <v>3</v>
      </c>
      <c r="L6687" s="13">
        <f>VLOOKUP(I6687,FormProductsTable[],2,0)*(1-FormTransactionsTable[[#This Row],[Discount]])</f>
        <v>23.5</v>
      </c>
      <c r="M6687" s="14" t="str">
        <f>VLOOKUP(H6687,FormSalesRepTable[],2,0)</f>
        <v>MidWest</v>
      </c>
      <c r="N6687" s="13">
        <f t="shared" si="106"/>
        <v>70.5</v>
      </c>
    </row>
    <row r="6688" spans="7:14" x14ac:dyDescent="0.25">
      <c r="G6688" s="3">
        <v>41596</v>
      </c>
      <c r="H6688" t="s">
        <v>39</v>
      </c>
      <c r="I6688" t="s">
        <v>36</v>
      </c>
      <c r="J6688">
        <v>0.03</v>
      </c>
      <c r="K6688">
        <v>2</v>
      </c>
      <c r="L6688" s="13">
        <f>VLOOKUP(I6688,FormProductsTable[],2,0)*(1-FormTransactionsTable[[#This Row],[Discount]])</f>
        <v>24.25</v>
      </c>
      <c r="M6688" s="14" t="str">
        <f>VLOOKUP(H6688,FormSalesRepTable[],2,0)</f>
        <v>East</v>
      </c>
      <c r="N6688" s="13">
        <f t="shared" si="106"/>
        <v>48.5</v>
      </c>
    </row>
    <row r="6689" spans="7:14" x14ac:dyDescent="0.25">
      <c r="G6689" s="3">
        <v>41969</v>
      </c>
      <c r="H6689" t="s">
        <v>15</v>
      </c>
      <c r="I6689" t="s">
        <v>17</v>
      </c>
      <c r="J6689">
        <v>0</v>
      </c>
      <c r="K6689">
        <v>2</v>
      </c>
      <c r="L6689" s="13">
        <f>VLOOKUP(I6689,FormProductsTable[],2,0)*(1-FormTransactionsTable[[#This Row],[Discount]])</f>
        <v>22.95</v>
      </c>
      <c r="M6689" s="14" t="str">
        <f>VLOOKUP(H6689,FormSalesRepTable[],2,0)</f>
        <v>MidWest</v>
      </c>
      <c r="N6689" s="13">
        <f t="shared" si="106"/>
        <v>45.9</v>
      </c>
    </row>
    <row r="6690" spans="7:14" x14ac:dyDescent="0.25">
      <c r="G6690" s="3">
        <v>41591</v>
      </c>
      <c r="H6690" t="s">
        <v>55</v>
      </c>
      <c r="I6690" t="s">
        <v>7</v>
      </c>
      <c r="J6690">
        <v>0.02</v>
      </c>
      <c r="K6690">
        <v>2</v>
      </c>
      <c r="L6690" s="13">
        <f>VLOOKUP(I6690,FormProductsTable[],2,0)*(1-FormTransactionsTable[[#This Row],[Discount]])</f>
        <v>20.58</v>
      </c>
      <c r="M6690" s="14" t="str">
        <f>VLOOKUP(H6690,FormSalesRepTable[],2,0)</f>
        <v>West</v>
      </c>
      <c r="N6690" s="13">
        <f t="shared" si="106"/>
        <v>41.16</v>
      </c>
    </row>
    <row r="6691" spans="7:14" x14ac:dyDescent="0.25">
      <c r="G6691" s="3">
        <v>41956</v>
      </c>
      <c r="H6691" t="s">
        <v>88</v>
      </c>
      <c r="I6691" t="s">
        <v>36</v>
      </c>
      <c r="J6691">
        <v>0.02</v>
      </c>
      <c r="K6691">
        <v>4</v>
      </c>
      <c r="L6691" s="13">
        <f>VLOOKUP(I6691,FormProductsTable[],2,0)*(1-FormTransactionsTable[[#This Row],[Discount]])</f>
        <v>24.5</v>
      </c>
      <c r="M6691" s="14" t="str">
        <f>VLOOKUP(H6691,FormSalesRepTable[],2,0)</f>
        <v>West</v>
      </c>
      <c r="N6691" s="13">
        <f t="shared" si="106"/>
        <v>98</v>
      </c>
    </row>
    <row r="6692" spans="7:14" x14ac:dyDescent="0.25">
      <c r="G6692" s="3">
        <v>41978</v>
      </c>
      <c r="H6692" t="s">
        <v>94</v>
      </c>
      <c r="I6692" t="s">
        <v>36</v>
      </c>
      <c r="J6692">
        <v>0</v>
      </c>
      <c r="K6692">
        <v>2</v>
      </c>
      <c r="L6692" s="13">
        <f>VLOOKUP(I6692,FormProductsTable[],2,0)*(1-FormTransactionsTable[[#This Row],[Discount]])</f>
        <v>25</v>
      </c>
      <c r="M6692" s="14" t="str">
        <f>VLOOKUP(H6692,FormSalesRepTable[],2,0)</f>
        <v>South</v>
      </c>
      <c r="N6692" s="13">
        <f t="shared" si="106"/>
        <v>50</v>
      </c>
    </row>
    <row r="6693" spans="7:14" x14ac:dyDescent="0.25">
      <c r="G6693" s="3">
        <v>41833</v>
      </c>
      <c r="H6693" t="s">
        <v>49</v>
      </c>
      <c r="I6693" t="s">
        <v>17</v>
      </c>
      <c r="J6693">
        <v>0.03</v>
      </c>
      <c r="K6693">
        <v>2</v>
      </c>
      <c r="L6693" s="13">
        <f>VLOOKUP(I6693,FormProductsTable[],2,0)*(1-FormTransactionsTable[[#This Row],[Discount]])</f>
        <v>22.261499999999998</v>
      </c>
      <c r="M6693" s="14" t="str">
        <f>VLOOKUP(H6693,FormSalesRepTable[],2,0)</f>
        <v>MidWest</v>
      </c>
      <c r="N6693" s="13">
        <f t="shared" si="106"/>
        <v>44.52</v>
      </c>
    </row>
    <row r="6694" spans="7:14" x14ac:dyDescent="0.25">
      <c r="G6694" s="3">
        <v>41982</v>
      </c>
      <c r="H6694" t="s">
        <v>52</v>
      </c>
      <c r="I6694" t="s">
        <v>30</v>
      </c>
      <c r="J6694">
        <v>0</v>
      </c>
      <c r="K6694">
        <v>1</v>
      </c>
      <c r="L6694" s="13">
        <f>VLOOKUP(I6694,FormProductsTable[],2,0)*(1-FormTransactionsTable[[#This Row],[Discount]])</f>
        <v>30</v>
      </c>
      <c r="M6694" s="14" t="str">
        <f>VLOOKUP(H6694,FormSalesRepTable[],2,0)</f>
        <v>West</v>
      </c>
      <c r="N6694" s="13">
        <f t="shared" si="106"/>
        <v>30</v>
      </c>
    </row>
    <row r="6695" spans="7:14" x14ac:dyDescent="0.25">
      <c r="G6695" s="3">
        <v>41964</v>
      </c>
      <c r="H6695" t="s">
        <v>51</v>
      </c>
      <c r="I6695" t="s">
        <v>12</v>
      </c>
      <c r="J6695">
        <v>0</v>
      </c>
      <c r="K6695">
        <v>1</v>
      </c>
      <c r="L6695" s="13">
        <f>VLOOKUP(I6695,FormProductsTable[],2,0)*(1-FormTransactionsTable[[#This Row],[Discount]])</f>
        <v>22.95</v>
      </c>
      <c r="M6695" s="14" t="str">
        <f>VLOOKUP(H6695,FormSalesRepTable[],2,0)</f>
        <v>South</v>
      </c>
      <c r="N6695" s="13">
        <f t="shared" si="106"/>
        <v>22.95</v>
      </c>
    </row>
    <row r="6696" spans="7:14" x14ac:dyDescent="0.25">
      <c r="G6696" s="3">
        <v>41608</v>
      </c>
      <c r="H6696" t="s">
        <v>22</v>
      </c>
      <c r="I6696" t="s">
        <v>7</v>
      </c>
      <c r="J6696">
        <v>1.4999999999999999E-2</v>
      </c>
      <c r="K6696">
        <v>1</v>
      </c>
      <c r="L6696" s="13">
        <f>VLOOKUP(I6696,FormProductsTable[],2,0)*(1-FormTransactionsTable[[#This Row],[Discount]])</f>
        <v>20.684999999999999</v>
      </c>
      <c r="M6696" s="14" t="str">
        <f>VLOOKUP(H6696,FormSalesRepTable[],2,0)</f>
        <v>East</v>
      </c>
      <c r="N6696" s="13">
        <f t="shared" si="106"/>
        <v>20.69</v>
      </c>
    </row>
    <row r="6697" spans="7:14" x14ac:dyDescent="0.25">
      <c r="G6697" s="3">
        <v>41585</v>
      </c>
      <c r="H6697" t="s">
        <v>84</v>
      </c>
      <c r="I6697" t="s">
        <v>24</v>
      </c>
      <c r="J6697">
        <v>0</v>
      </c>
      <c r="K6697">
        <v>1</v>
      </c>
      <c r="L6697" s="13">
        <f>VLOOKUP(I6697,FormProductsTable[],2,0)*(1-FormTransactionsTable[[#This Row],[Discount]])</f>
        <v>34</v>
      </c>
      <c r="M6697" s="14" t="str">
        <f>VLOOKUP(H6697,FormSalesRepTable[],2,0)</f>
        <v>West</v>
      </c>
      <c r="N6697" s="13">
        <f t="shared" si="106"/>
        <v>34</v>
      </c>
    </row>
    <row r="6698" spans="7:14" x14ac:dyDescent="0.25">
      <c r="G6698" s="3">
        <v>41889</v>
      </c>
      <c r="H6698" t="s">
        <v>8</v>
      </c>
      <c r="I6698" t="s">
        <v>27</v>
      </c>
      <c r="J6698">
        <v>0.02</v>
      </c>
      <c r="K6698">
        <v>1</v>
      </c>
      <c r="L6698" s="13">
        <f>VLOOKUP(I6698,FormProductsTable[],2,0)*(1-FormTransactionsTable[[#This Row],[Discount]])</f>
        <v>26.95</v>
      </c>
      <c r="M6698" s="14" t="str">
        <f>VLOOKUP(H6698,FormSalesRepTable[],2,0)</f>
        <v>MidWest</v>
      </c>
      <c r="N6698" s="13">
        <f t="shared" si="106"/>
        <v>26.95</v>
      </c>
    </row>
    <row r="6699" spans="7:14" x14ac:dyDescent="0.25">
      <c r="G6699" s="3">
        <v>41624</v>
      </c>
      <c r="H6699" t="s">
        <v>59</v>
      </c>
      <c r="I6699" t="s">
        <v>16</v>
      </c>
      <c r="J6699">
        <v>0</v>
      </c>
      <c r="K6699">
        <v>2</v>
      </c>
      <c r="L6699" s="13">
        <f>VLOOKUP(I6699,FormProductsTable[],2,0)*(1-FormTransactionsTable[[#This Row],[Discount]])</f>
        <v>19.95</v>
      </c>
      <c r="M6699" s="14" t="str">
        <f>VLOOKUP(H6699,FormSalesRepTable[],2,0)</f>
        <v>South</v>
      </c>
      <c r="N6699" s="13">
        <f t="shared" si="106"/>
        <v>39.9</v>
      </c>
    </row>
    <row r="6700" spans="7:14" x14ac:dyDescent="0.25">
      <c r="G6700" s="3">
        <v>41623</v>
      </c>
      <c r="H6700" t="s">
        <v>69</v>
      </c>
      <c r="I6700" t="s">
        <v>24</v>
      </c>
      <c r="J6700">
        <v>2.5000000000000001E-2</v>
      </c>
      <c r="K6700">
        <v>2</v>
      </c>
      <c r="L6700" s="13">
        <f>VLOOKUP(I6700,FormProductsTable[],2,0)*(1-FormTransactionsTable[[#This Row],[Discount]])</f>
        <v>33.15</v>
      </c>
      <c r="M6700" s="14" t="str">
        <f>VLOOKUP(H6700,FormSalesRepTable[],2,0)</f>
        <v>West</v>
      </c>
      <c r="N6700" s="13">
        <f t="shared" si="106"/>
        <v>66.3</v>
      </c>
    </row>
    <row r="6701" spans="7:14" x14ac:dyDescent="0.25">
      <c r="G6701" s="3">
        <v>41954</v>
      </c>
      <c r="H6701" t="s">
        <v>52</v>
      </c>
      <c r="I6701" t="s">
        <v>36</v>
      </c>
      <c r="J6701">
        <v>0</v>
      </c>
      <c r="K6701">
        <v>2</v>
      </c>
      <c r="L6701" s="13">
        <f>VLOOKUP(I6701,FormProductsTable[],2,0)*(1-FormTransactionsTable[[#This Row],[Discount]])</f>
        <v>25</v>
      </c>
      <c r="M6701" s="14" t="str">
        <f>VLOOKUP(H6701,FormSalesRepTable[],2,0)</f>
        <v>West</v>
      </c>
      <c r="N6701" s="13">
        <f t="shared" si="106"/>
        <v>50</v>
      </c>
    </row>
    <row r="6702" spans="7:14" x14ac:dyDescent="0.25">
      <c r="G6702" s="3">
        <v>41607</v>
      </c>
      <c r="H6702" t="s">
        <v>47</v>
      </c>
      <c r="I6702" t="s">
        <v>30</v>
      </c>
      <c r="J6702">
        <v>2.5000000000000001E-2</v>
      </c>
      <c r="K6702">
        <v>3</v>
      </c>
      <c r="L6702" s="13">
        <f>VLOOKUP(I6702,FormProductsTable[],2,0)*(1-FormTransactionsTable[[#This Row],[Discount]])</f>
        <v>29.25</v>
      </c>
      <c r="M6702" s="14" t="str">
        <f>VLOOKUP(H6702,FormSalesRepTable[],2,0)</f>
        <v>MidWest</v>
      </c>
      <c r="N6702" s="13">
        <f t="shared" si="106"/>
        <v>87.75</v>
      </c>
    </row>
    <row r="6703" spans="7:14" x14ac:dyDescent="0.25">
      <c r="G6703" s="3">
        <v>41610</v>
      </c>
      <c r="H6703" t="s">
        <v>66</v>
      </c>
      <c r="I6703" t="s">
        <v>16</v>
      </c>
      <c r="J6703">
        <v>0.02</v>
      </c>
      <c r="K6703">
        <v>3</v>
      </c>
      <c r="L6703" s="13">
        <f>VLOOKUP(I6703,FormProductsTable[],2,0)*(1-FormTransactionsTable[[#This Row],[Discount]])</f>
        <v>19.550999999999998</v>
      </c>
      <c r="M6703" s="14" t="str">
        <f>VLOOKUP(H6703,FormSalesRepTable[],2,0)</f>
        <v>West</v>
      </c>
      <c r="N6703" s="13">
        <f t="shared" si="106"/>
        <v>58.65</v>
      </c>
    </row>
    <row r="6704" spans="7:14" x14ac:dyDescent="0.25">
      <c r="G6704" s="3">
        <v>41975</v>
      </c>
      <c r="H6704" t="s">
        <v>57</v>
      </c>
      <c r="I6704" t="s">
        <v>33</v>
      </c>
      <c r="J6704">
        <v>0</v>
      </c>
      <c r="K6704">
        <v>2</v>
      </c>
      <c r="L6704" s="13">
        <f>VLOOKUP(I6704,FormProductsTable[],2,0)*(1-FormTransactionsTable[[#This Row],[Discount]])</f>
        <v>23.5</v>
      </c>
      <c r="M6704" s="14" t="str">
        <f>VLOOKUP(H6704,FormSalesRepTable[],2,0)</f>
        <v>East</v>
      </c>
      <c r="N6704" s="13">
        <f t="shared" si="106"/>
        <v>47</v>
      </c>
    </row>
    <row r="6705" spans="7:14" x14ac:dyDescent="0.25">
      <c r="G6705" s="3">
        <v>41601</v>
      </c>
      <c r="H6705" t="s">
        <v>87</v>
      </c>
      <c r="I6705" t="s">
        <v>16</v>
      </c>
      <c r="J6705">
        <v>0</v>
      </c>
      <c r="K6705">
        <v>3</v>
      </c>
      <c r="L6705" s="13">
        <f>VLOOKUP(I6705,FormProductsTable[],2,0)*(1-FormTransactionsTable[[#This Row],[Discount]])</f>
        <v>19.95</v>
      </c>
      <c r="M6705" s="14" t="str">
        <f>VLOOKUP(H6705,FormSalesRepTable[],2,0)</f>
        <v>MidWest</v>
      </c>
      <c r="N6705" s="13">
        <f t="shared" si="106"/>
        <v>59.85</v>
      </c>
    </row>
    <row r="6706" spans="7:14" x14ac:dyDescent="0.25">
      <c r="G6706" s="3">
        <v>41767</v>
      </c>
      <c r="H6706" t="s">
        <v>92</v>
      </c>
      <c r="I6706" t="s">
        <v>17</v>
      </c>
      <c r="J6706">
        <v>0.01</v>
      </c>
      <c r="K6706">
        <v>3</v>
      </c>
      <c r="L6706" s="13">
        <f>VLOOKUP(I6706,FormProductsTable[],2,0)*(1-FormTransactionsTable[[#This Row],[Discount]])</f>
        <v>22.720499999999998</v>
      </c>
      <c r="M6706" s="14" t="str">
        <f>VLOOKUP(H6706,FormSalesRepTable[],2,0)</f>
        <v>MidWest</v>
      </c>
      <c r="N6706" s="13">
        <f t="shared" si="106"/>
        <v>68.16</v>
      </c>
    </row>
    <row r="6707" spans="7:14" x14ac:dyDescent="0.25">
      <c r="G6707" s="3">
        <v>41607</v>
      </c>
      <c r="H6707" t="s">
        <v>47</v>
      </c>
      <c r="I6707" t="s">
        <v>17</v>
      </c>
      <c r="J6707">
        <v>0</v>
      </c>
      <c r="K6707">
        <v>3</v>
      </c>
      <c r="L6707" s="13">
        <f>VLOOKUP(I6707,FormProductsTable[],2,0)*(1-FormTransactionsTable[[#This Row],[Discount]])</f>
        <v>22.95</v>
      </c>
      <c r="M6707" s="14" t="str">
        <f>VLOOKUP(H6707,FormSalesRepTable[],2,0)</f>
        <v>MidWest</v>
      </c>
      <c r="N6707" s="13">
        <f t="shared" si="106"/>
        <v>68.849999999999994</v>
      </c>
    </row>
    <row r="6708" spans="7:14" x14ac:dyDescent="0.25">
      <c r="G6708" s="3">
        <v>41379</v>
      </c>
      <c r="H6708" t="s">
        <v>89</v>
      </c>
      <c r="I6708" t="s">
        <v>24</v>
      </c>
      <c r="J6708">
        <v>0.01</v>
      </c>
      <c r="K6708">
        <v>3</v>
      </c>
      <c r="L6708" s="13">
        <f>VLOOKUP(I6708,FormProductsTable[],2,0)*(1-FormTransactionsTable[[#This Row],[Discount]])</f>
        <v>33.659999999999997</v>
      </c>
      <c r="M6708" s="14" t="str">
        <f>VLOOKUP(H6708,FormSalesRepTable[],2,0)</f>
        <v>West</v>
      </c>
      <c r="N6708" s="13">
        <f t="shared" si="106"/>
        <v>100.98</v>
      </c>
    </row>
    <row r="6709" spans="7:14" x14ac:dyDescent="0.25">
      <c r="G6709" s="3">
        <v>41610</v>
      </c>
      <c r="H6709" t="s">
        <v>52</v>
      </c>
      <c r="I6709" t="s">
        <v>7</v>
      </c>
      <c r="J6709">
        <v>0</v>
      </c>
      <c r="K6709">
        <v>2</v>
      </c>
      <c r="L6709" s="13">
        <f>VLOOKUP(I6709,FormProductsTable[],2,0)*(1-FormTransactionsTable[[#This Row],[Discount]])</f>
        <v>21</v>
      </c>
      <c r="M6709" s="14" t="str">
        <f>VLOOKUP(H6709,FormSalesRepTable[],2,0)</f>
        <v>West</v>
      </c>
      <c r="N6709" s="13">
        <f t="shared" si="106"/>
        <v>42</v>
      </c>
    </row>
    <row r="6710" spans="7:14" x14ac:dyDescent="0.25">
      <c r="G6710" s="3">
        <v>41408</v>
      </c>
      <c r="H6710" t="s">
        <v>86</v>
      </c>
      <c r="I6710" t="s">
        <v>36</v>
      </c>
      <c r="J6710">
        <v>2.5000000000000001E-2</v>
      </c>
      <c r="K6710">
        <v>3</v>
      </c>
      <c r="L6710" s="13">
        <f>VLOOKUP(I6710,FormProductsTable[],2,0)*(1-FormTransactionsTable[[#This Row],[Discount]])</f>
        <v>24.375</v>
      </c>
      <c r="M6710" s="14" t="str">
        <f>VLOOKUP(H6710,FormSalesRepTable[],2,0)</f>
        <v>South</v>
      </c>
      <c r="N6710" s="13">
        <f t="shared" si="106"/>
        <v>73.13</v>
      </c>
    </row>
    <row r="6711" spans="7:14" x14ac:dyDescent="0.25">
      <c r="G6711" s="3">
        <v>41357</v>
      </c>
      <c r="H6711" t="s">
        <v>20</v>
      </c>
      <c r="I6711" t="s">
        <v>36</v>
      </c>
      <c r="J6711">
        <v>0.02</v>
      </c>
      <c r="K6711">
        <v>17</v>
      </c>
      <c r="L6711" s="13">
        <f>VLOOKUP(I6711,FormProductsTable[],2,0)*(1-FormTransactionsTable[[#This Row],[Discount]])</f>
        <v>24.5</v>
      </c>
      <c r="M6711" s="14" t="str">
        <f>VLOOKUP(H6711,FormSalesRepTable[],2,0)</f>
        <v>West</v>
      </c>
      <c r="N6711" s="13">
        <f t="shared" si="106"/>
        <v>416.5</v>
      </c>
    </row>
    <row r="6712" spans="7:14" x14ac:dyDescent="0.25">
      <c r="G6712" s="3">
        <v>41582</v>
      </c>
      <c r="H6712" t="s">
        <v>42</v>
      </c>
      <c r="I6712" t="s">
        <v>41</v>
      </c>
      <c r="J6712">
        <v>0.03</v>
      </c>
      <c r="K6712">
        <v>3</v>
      </c>
      <c r="L6712" s="13">
        <f>VLOOKUP(I6712,FormProductsTable[],2,0)*(1-FormTransactionsTable[[#This Row],[Discount]])</f>
        <v>18.43</v>
      </c>
      <c r="M6712" s="14" t="str">
        <f>VLOOKUP(H6712,FormSalesRepTable[],2,0)</f>
        <v>MidWest</v>
      </c>
      <c r="N6712" s="13">
        <f t="shared" si="106"/>
        <v>55.29</v>
      </c>
    </row>
    <row r="6713" spans="7:14" x14ac:dyDescent="0.25">
      <c r="G6713" s="3">
        <v>41946</v>
      </c>
      <c r="H6713" t="s">
        <v>32</v>
      </c>
      <c r="I6713" t="s">
        <v>12</v>
      </c>
      <c r="J6713">
        <v>0.02</v>
      </c>
      <c r="K6713">
        <v>1</v>
      </c>
      <c r="L6713" s="13">
        <f>VLOOKUP(I6713,FormProductsTable[],2,0)*(1-FormTransactionsTable[[#This Row],[Discount]])</f>
        <v>22.491</v>
      </c>
      <c r="M6713" s="14" t="str">
        <f>VLOOKUP(H6713,FormSalesRepTable[],2,0)</f>
        <v>MidWest</v>
      </c>
      <c r="N6713" s="13">
        <f t="shared" si="106"/>
        <v>22.49</v>
      </c>
    </row>
    <row r="6714" spans="7:14" x14ac:dyDescent="0.25">
      <c r="G6714" s="3">
        <v>41862</v>
      </c>
      <c r="H6714" t="s">
        <v>8</v>
      </c>
      <c r="I6714" t="s">
        <v>33</v>
      </c>
      <c r="J6714">
        <v>0</v>
      </c>
      <c r="K6714">
        <v>3</v>
      </c>
      <c r="L6714" s="13">
        <f>VLOOKUP(I6714,FormProductsTable[],2,0)*(1-FormTransactionsTable[[#This Row],[Discount]])</f>
        <v>23.5</v>
      </c>
      <c r="M6714" s="14" t="str">
        <f>VLOOKUP(H6714,FormSalesRepTable[],2,0)</f>
        <v>MidWest</v>
      </c>
      <c r="N6714" s="13">
        <f t="shared" si="106"/>
        <v>70.5</v>
      </c>
    </row>
    <row r="6715" spans="7:14" x14ac:dyDescent="0.25">
      <c r="G6715" s="3">
        <v>41346</v>
      </c>
      <c r="H6715" t="s">
        <v>46</v>
      </c>
      <c r="I6715" t="s">
        <v>12</v>
      </c>
      <c r="J6715">
        <v>0</v>
      </c>
      <c r="K6715">
        <v>2</v>
      </c>
      <c r="L6715" s="13">
        <f>VLOOKUP(I6715,FormProductsTable[],2,0)*(1-FormTransactionsTable[[#This Row],[Discount]])</f>
        <v>22.95</v>
      </c>
      <c r="M6715" s="14" t="str">
        <f>VLOOKUP(H6715,FormSalesRepTable[],2,0)</f>
        <v>South</v>
      </c>
      <c r="N6715" s="13">
        <f t="shared" si="106"/>
        <v>45.9</v>
      </c>
    </row>
    <row r="6716" spans="7:14" x14ac:dyDescent="0.25">
      <c r="G6716" s="3">
        <v>41624</v>
      </c>
      <c r="H6716" t="s">
        <v>48</v>
      </c>
      <c r="I6716" t="s">
        <v>41</v>
      </c>
      <c r="J6716">
        <v>0</v>
      </c>
      <c r="K6716">
        <v>1</v>
      </c>
      <c r="L6716" s="13">
        <f>VLOOKUP(I6716,FormProductsTable[],2,0)*(1-FormTransactionsTable[[#This Row],[Discount]])</f>
        <v>19</v>
      </c>
      <c r="M6716" s="14" t="str">
        <f>VLOOKUP(H6716,FormSalesRepTable[],2,0)</f>
        <v>West</v>
      </c>
      <c r="N6716" s="13">
        <f t="shared" si="106"/>
        <v>19</v>
      </c>
    </row>
    <row r="6717" spans="7:14" x14ac:dyDescent="0.25">
      <c r="G6717" s="3">
        <v>41611</v>
      </c>
      <c r="H6717" t="s">
        <v>40</v>
      </c>
      <c r="I6717" t="s">
        <v>24</v>
      </c>
      <c r="J6717">
        <v>0</v>
      </c>
      <c r="K6717">
        <v>1</v>
      </c>
      <c r="L6717" s="13">
        <f>VLOOKUP(I6717,FormProductsTable[],2,0)*(1-FormTransactionsTable[[#This Row],[Discount]])</f>
        <v>34</v>
      </c>
      <c r="M6717" s="14" t="str">
        <f>VLOOKUP(H6717,FormSalesRepTable[],2,0)</f>
        <v>South</v>
      </c>
      <c r="N6717" s="13">
        <f t="shared" si="106"/>
        <v>34</v>
      </c>
    </row>
    <row r="6718" spans="7:14" x14ac:dyDescent="0.25">
      <c r="G6718" s="3">
        <v>41628</v>
      </c>
      <c r="H6718" t="s">
        <v>84</v>
      </c>
      <c r="I6718" t="s">
        <v>17</v>
      </c>
      <c r="J6718">
        <v>0</v>
      </c>
      <c r="K6718">
        <v>12</v>
      </c>
      <c r="L6718" s="13">
        <f>VLOOKUP(I6718,FormProductsTable[],2,0)*(1-FormTransactionsTable[[#This Row],[Discount]])</f>
        <v>22.95</v>
      </c>
      <c r="M6718" s="14" t="str">
        <f>VLOOKUP(H6718,FormSalesRepTable[],2,0)</f>
        <v>West</v>
      </c>
      <c r="N6718" s="13">
        <f t="shared" si="106"/>
        <v>275.39999999999998</v>
      </c>
    </row>
    <row r="6719" spans="7:14" x14ac:dyDescent="0.25">
      <c r="G6719" s="3">
        <v>41986</v>
      </c>
      <c r="H6719" t="s">
        <v>40</v>
      </c>
      <c r="I6719" t="s">
        <v>30</v>
      </c>
      <c r="J6719">
        <v>0</v>
      </c>
      <c r="K6719">
        <v>18</v>
      </c>
      <c r="L6719" s="13">
        <f>VLOOKUP(I6719,FormProductsTable[],2,0)*(1-FormTransactionsTable[[#This Row],[Discount]])</f>
        <v>30</v>
      </c>
      <c r="M6719" s="14" t="str">
        <f>VLOOKUP(H6719,FormSalesRepTable[],2,0)</f>
        <v>South</v>
      </c>
      <c r="N6719" s="13">
        <f t="shared" si="106"/>
        <v>540</v>
      </c>
    </row>
    <row r="6720" spans="7:14" x14ac:dyDescent="0.25">
      <c r="G6720" s="3">
        <v>41391</v>
      </c>
      <c r="H6720" t="s">
        <v>23</v>
      </c>
      <c r="I6720" t="s">
        <v>36</v>
      </c>
      <c r="J6720">
        <v>0</v>
      </c>
      <c r="K6720">
        <v>3</v>
      </c>
      <c r="L6720" s="13">
        <f>VLOOKUP(I6720,FormProductsTable[],2,0)*(1-FormTransactionsTable[[#This Row],[Discount]])</f>
        <v>25</v>
      </c>
      <c r="M6720" s="14" t="str">
        <f>VLOOKUP(H6720,FormSalesRepTable[],2,0)</f>
        <v>MidWest</v>
      </c>
      <c r="N6720" s="13">
        <f t="shared" si="106"/>
        <v>75</v>
      </c>
    </row>
    <row r="6721" spans="7:14" x14ac:dyDescent="0.25">
      <c r="G6721" s="3">
        <v>41951</v>
      </c>
      <c r="H6721" t="s">
        <v>25</v>
      </c>
      <c r="I6721" t="s">
        <v>11</v>
      </c>
      <c r="J6721">
        <v>0.03</v>
      </c>
      <c r="K6721">
        <v>3</v>
      </c>
      <c r="L6721" s="13">
        <f>VLOOKUP(I6721,FormProductsTable[],2,0)*(1-FormTransactionsTable[[#This Row],[Discount]])</f>
        <v>77.551500000000004</v>
      </c>
      <c r="M6721" s="14" t="str">
        <f>VLOOKUP(H6721,FormSalesRepTable[],2,0)</f>
        <v>West</v>
      </c>
      <c r="N6721" s="13">
        <f t="shared" si="106"/>
        <v>232.65</v>
      </c>
    </row>
    <row r="6722" spans="7:14" x14ac:dyDescent="0.25">
      <c r="G6722" s="3">
        <v>41973</v>
      </c>
      <c r="H6722" t="s">
        <v>70</v>
      </c>
      <c r="I6722" t="s">
        <v>36</v>
      </c>
      <c r="J6722">
        <v>0.01</v>
      </c>
      <c r="K6722">
        <v>2</v>
      </c>
      <c r="L6722" s="13">
        <f>VLOOKUP(I6722,FormProductsTable[],2,0)*(1-FormTransactionsTable[[#This Row],[Discount]])</f>
        <v>24.75</v>
      </c>
      <c r="M6722" s="14" t="str">
        <f>VLOOKUP(H6722,FormSalesRepTable[],2,0)</f>
        <v>MidWest</v>
      </c>
      <c r="N6722" s="13">
        <f t="shared" si="106"/>
        <v>49.5</v>
      </c>
    </row>
    <row r="6723" spans="7:14" x14ac:dyDescent="0.25">
      <c r="G6723" s="3">
        <v>41834</v>
      </c>
      <c r="H6723" t="s">
        <v>91</v>
      </c>
      <c r="I6723" t="s">
        <v>30</v>
      </c>
      <c r="J6723">
        <v>1.4999999999999999E-2</v>
      </c>
      <c r="K6723">
        <v>1</v>
      </c>
      <c r="L6723" s="13">
        <f>VLOOKUP(I6723,FormProductsTable[],2,0)*(1-FormTransactionsTable[[#This Row],[Discount]])</f>
        <v>29.55</v>
      </c>
      <c r="M6723" s="14" t="str">
        <f>VLOOKUP(H6723,FormSalesRepTable[],2,0)</f>
        <v>West</v>
      </c>
      <c r="N6723" s="13">
        <f t="shared" ref="N6723:N6786" si="107">ROUND(L6723*K6723,2)</f>
        <v>29.55</v>
      </c>
    </row>
    <row r="6724" spans="7:14" x14ac:dyDescent="0.25">
      <c r="G6724" s="3">
        <v>41979</v>
      </c>
      <c r="H6724" t="s">
        <v>29</v>
      </c>
      <c r="I6724" t="s">
        <v>7</v>
      </c>
      <c r="J6724">
        <v>0</v>
      </c>
      <c r="K6724">
        <v>1</v>
      </c>
      <c r="L6724" s="13">
        <f>VLOOKUP(I6724,FormProductsTable[],2,0)*(1-FormTransactionsTable[[#This Row],[Discount]])</f>
        <v>21</v>
      </c>
      <c r="M6724" s="14" t="str">
        <f>VLOOKUP(H6724,FormSalesRepTable[],2,0)</f>
        <v>East</v>
      </c>
      <c r="N6724" s="13">
        <f t="shared" si="107"/>
        <v>21</v>
      </c>
    </row>
    <row r="6725" spans="7:14" x14ac:dyDescent="0.25">
      <c r="G6725" s="3">
        <v>41410</v>
      </c>
      <c r="H6725" t="s">
        <v>67</v>
      </c>
      <c r="I6725" t="s">
        <v>7</v>
      </c>
      <c r="J6725">
        <v>2.5000000000000001E-2</v>
      </c>
      <c r="K6725">
        <v>3</v>
      </c>
      <c r="L6725" s="13">
        <f>VLOOKUP(I6725,FormProductsTable[],2,0)*(1-FormTransactionsTable[[#This Row],[Discount]])</f>
        <v>20.474999999999998</v>
      </c>
      <c r="M6725" s="14" t="str">
        <f>VLOOKUP(H6725,FormSalesRepTable[],2,0)</f>
        <v>West</v>
      </c>
      <c r="N6725" s="13">
        <f t="shared" si="107"/>
        <v>61.43</v>
      </c>
    </row>
    <row r="6726" spans="7:14" x14ac:dyDescent="0.25">
      <c r="G6726" s="3">
        <v>41996</v>
      </c>
      <c r="H6726" t="s">
        <v>39</v>
      </c>
      <c r="I6726" t="s">
        <v>36</v>
      </c>
      <c r="J6726">
        <v>0.03</v>
      </c>
      <c r="K6726">
        <v>3</v>
      </c>
      <c r="L6726" s="13">
        <f>VLOOKUP(I6726,FormProductsTable[],2,0)*(1-FormTransactionsTable[[#This Row],[Discount]])</f>
        <v>24.25</v>
      </c>
      <c r="M6726" s="14" t="str">
        <f>VLOOKUP(H6726,FormSalesRepTable[],2,0)</f>
        <v>East</v>
      </c>
      <c r="N6726" s="13">
        <f t="shared" si="107"/>
        <v>72.75</v>
      </c>
    </row>
    <row r="6727" spans="7:14" x14ac:dyDescent="0.25">
      <c r="G6727" s="3">
        <v>41979</v>
      </c>
      <c r="H6727" t="s">
        <v>74</v>
      </c>
      <c r="I6727" t="s">
        <v>41</v>
      </c>
      <c r="J6727">
        <v>1.4999999999999999E-2</v>
      </c>
      <c r="K6727">
        <v>3</v>
      </c>
      <c r="L6727" s="13">
        <f>VLOOKUP(I6727,FormProductsTable[],2,0)*(1-FormTransactionsTable[[#This Row],[Discount]])</f>
        <v>18.715</v>
      </c>
      <c r="M6727" s="14" t="str">
        <f>VLOOKUP(H6727,FormSalesRepTable[],2,0)</f>
        <v>West</v>
      </c>
      <c r="N6727" s="13">
        <f t="shared" si="107"/>
        <v>56.15</v>
      </c>
    </row>
    <row r="6728" spans="7:14" x14ac:dyDescent="0.25">
      <c r="G6728" s="3">
        <v>41982</v>
      </c>
      <c r="H6728" t="s">
        <v>57</v>
      </c>
      <c r="I6728" t="s">
        <v>41</v>
      </c>
      <c r="J6728">
        <v>2.5000000000000001E-2</v>
      </c>
      <c r="K6728">
        <v>3</v>
      </c>
      <c r="L6728" s="13">
        <f>VLOOKUP(I6728,FormProductsTable[],2,0)*(1-FormTransactionsTable[[#This Row],[Discount]])</f>
        <v>18.524999999999999</v>
      </c>
      <c r="M6728" s="14" t="str">
        <f>VLOOKUP(H6728,FormSalesRepTable[],2,0)</f>
        <v>East</v>
      </c>
      <c r="N6728" s="13">
        <f t="shared" si="107"/>
        <v>55.58</v>
      </c>
    </row>
    <row r="6729" spans="7:14" x14ac:dyDescent="0.25">
      <c r="G6729" s="3">
        <v>41848</v>
      </c>
      <c r="H6729" t="s">
        <v>26</v>
      </c>
      <c r="I6729" t="s">
        <v>12</v>
      </c>
      <c r="J6729">
        <v>0.03</v>
      </c>
      <c r="K6729">
        <v>2</v>
      </c>
      <c r="L6729" s="13">
        <f>VLOOKUP(I6729,FormProductsTable[],2,0)*(1-FormTransactionsTable[[#This Row],[Discount]])</f>
        <v>22.261499999999998</v>
      </c>
      <c r="M6729" s="14" t="str">
        <f>VLOOKUP(H6729,FormSalesRepTable[],2,0)</f>
        <v>MidWest</v>
      </c>
      <c r="N6729" s="13">
        <f t="shared" si="107"/>
        <v>44.52</v>
      </c>
    </row>
    <row r="6730" spans="7:14" x14ac:dyDescent="0.25">
      <c r="G6730" s="3">
        <v>41378</v>
      </c>
      <c r="H6730" t="s">
        <v>40</v>
      </c>
      <c r="I6730" t="s">
        <v>11</v>
      </c>
      <c r="J6730">
        <v>0</v>
      </c>
      <c r="K6730">
        <v>2</v>
      </c>
      <c r="L6730" s="13">
        <f>VLOOKUP(I6730,FormProductsTable[],2,0)*(1-FormTransactionsTable[[#This Row],[Discount]])</f>
        <v>79.95</v>
      </c>
      <c r="M6730" s="14" t="str">
        <f>VLOOKUP(H6730,FormSalesRepTable[],2,0)</f>
        <v>South</v>
      </c>
      <c r="N6730" s="13">
        <f t="shared" si="107"/>
        <v>159.9</v>
      </c>
    </row>
    <row r="6731" spans="7:14" x14ac:dyDescent="0.25">
      <c r="G6731" s="3">
        <v>42001</v>
      </c>
      <c r="H6731" t="s">
        <v>34</v>
      </c>
      <c r="I6731" t="s">
        <v>11</v>
      </c>
      <c r="J6731">
        <v>0</v>
      </c>
      <c r="K6731">
        <v>2</v>
      </c>
      <c r="L6731" s="13">
        <f>VLOOKUP(I6731,FormProductsTable[],2,0)*(1-FormTransactionsTable[[#This Row],[Discount]])</f>
        <v>79.95</v>
      </c>
      <c r="M6731" s="14" t="str">
        <f>VLOOKUP(H6731,FormSalesRepTable[],2,0)</f>
        <v>MidWest</v>
      </c>
      <c r="N6731" s="13">
        <f t="shared" si="107"/>
        <v>159.9</v>
      </c>
    </row>
    <row r="6732" spans="7:14" x14ac:dyDescent="0.25">
      <c r="G6732" s="3">
        <v>41981</v>
      </c>
      <c r="H6732" t="s">
        <v>37</v>
      </c>
      <c r="I6732" t="s">
        <v>16</v>
      </c>
      <c r="J6732">
        <v>0</v>
      </c>
      <c r="K6732">
        <v>3</v>
      </c>
      <c r="L6732" s="13">
        <f>VLOOKUP(I6732,FormProductsTable[],2,0)*(1-FormTransactionsTable[[#This Row],[Discount]])</f>
        <v>19.95</v>
      </c>
      <c r="M6732" s="14" t="str">
        <f>VLOOKUP(H6732,FormSalesRepTable[],2,0)</f>
        <v>South</v>
      </c>
      <c r="N6732" s="13">
        <f t="shared" si="107"/>
        <v>59.85</v>
      </c>
    </row>
    <row r="6733" spans="7:14" x14ac:dyDescent="0.25">
      <c r="G6733" s="3">
        <v>41666</v>
      </c>
      <c r="H6733" t="s">
        <v>77</v>
      </c>
      <c r="I6733" t="s">
        <v>27</v>
      </c>
      <c r="J6733">
        <v>0.01</v>
      </c>
      <c r="K6733">
        <v>1</v>
      </c>
      <c r="L6733" s="13">
        <f>VLOOKUP(I6733,FormProductsTable[],2,0)*(1-FormTransactionsTable[[#This Row],[Discount]])</f>
        <v>27.225000000000001</v>
      </c>
      <c r="M6733" s="14" t="str">
        <f>VLOOKUP(H6733,FormSalesRepTable[],2,0)</f>
        <v>West</v>
      </c>
      <c r="N6733" s="13">
        <f t="shared" si="107"/>
        <v>27.23</v>
      </c>
    </row>
    <row r="6734" spans="7:14" x14ac:dyDescent="0.25">
      <c r="G6734" s="3">
        <v>41608</v>
      </c>
      <c r="H6734" t="s">
        <v>56</v>
      </c>
      <c r="I6734" t="s">
        <v>17</v>
      </c>
      <c r="J6734">
        <v>2.5000000000000001E-2</v>
      </c>
      <c r="K6734">
        <v>3</v>
      </c>
      <c r="L6734" s="13">
        <f>VLOOKUP(I6734,FormProductsTable[],2,0)*(1-FormTransactionsTable[[#This Row],[Discount]])</f>
        <v>22.376249999999999</v>
      </c>
      <c r="M6734" s="14" t="str">
        <f>VLOOKUP(H6734,FormSalesRepTable[],2,0)</f>
        <v>South</v>
      </c>
      <c r="N6734" s="13">
        <f t="shared" si="107"/>
        <v>67.13</v>
      </c>
    </row>
    <row r="6735" spans="7:14" x14ac:dyDescent="0.25">
      <c r="G6735" s="3">
        <v>41986</v>
      </c>
      <c r="H6735" t="s">
        <v>44</v>
      </c>
      <c r="I6735" t="s">
        <v>17</v>
      </c>
      <c r="J6735">
        <v>0</v>
      </c>
      <c r="K6735">
        <v>1</v>
      </c>
      <c r="L6735" s="13">
        <f>VLOOKUP(I6735,FormProductsTable[],2,0)*(1-FormTransactionsTable[[#This Row],[Discount]])</f>
        <v>22.95</v>
      </c>
      <c r="M6735" s="14" t="str">
        <f>VLOOKUP(H6735,FormSalesRepTable[],2,0)</f>
        <v>MidWest</v>
      </c>
      <c r="N6735" s="13">
        <f t="shared" si="107"/>
        <v>22.95</v>
      </c>
    </row>
    <row r="6736" spans="7:14" x14ac:dyDescent="0.25">
      <c r="G6736" s="3">
        <v>41432</v>
      </c>
      <c r="H6736" t="s">
        <v>45</v>
      </c>
      <c r="I6736" t="s">
        <v>16</v>
      </c>
      <c r="J6736">
        <v>1.4999999999999999E-2</v>
      </c>
      <c r="K6736">
        <v>2</v>
      </c>
      <c r="L6736" s="13">
        <f>VLOOKUP(I6736,FormProductsTable[],2,0)*(1-FormTransactionsTable[[#This Row],[Discount]])</f>
        <v>19.650749999999999</v>
      </c>
      <c r="M6736" s="14" t="str">
        <f>VLOOKUP(H6736,FormSalesRepTable[],2,0)</f>
        <v>MidWest</v>
      </c>
      <c r="N6736" s="13">
        <f t="shared" si="107"/>
        <v>39.299999999999997</v>
      </c>
    </row>
    <row r="6737" spans="7:14" x14ac:dyDescent="0.25">
      <c r="G6737" s="3">
        <v>41984</v>
      </c>
      <c r="H6737" t="s">
        <v>13</v>
      </c>
      <c r="I6737" t="s">
        <v>12</v>
      </c>
      <c r="J6737">
        <v>1.4999999999999999E-2</v>
      </c>
      <c r="K6737">
        <v>4</v>
      </c>
      <c r="L6737" s="13">
        <f>VLOOKUP(I6737,FormProductsTable[],2,0)*(1-FormTransactionsTable[[#This Row],[Discount]])</f>
        <v>22.60575</v>
      </c>
      <c r="M6737" s="14" t="str">
        <f>VLOOKUP(H6737,FormSalesRepTable[],2,0)</f>
        <v>West</v>
      </c>
      <c r="N6737" s="13">
        <f t="shared" si="107"/>
        <v>90.42</v>
      </c>
    </row>
    <row r="6738" spans="7:14" x14ac:dyDescent="0.25">
      <c r="G6738" s="3">
        <v>42003</v>
      </c>
      <c r="H6738" t="s">
        <v>76</v>
      </c>
      <c r="I6738" t="s">
        <v>24</v>
      </c>
      <c r="J6738">
        <v>0.03</v>
      </c>
      <c r="K6738">
        <v>3</v>
      </c>
      <c r="L6738" s="13">
        <f>VLOOKUP(I6738,FormProductsTable[],2,0)*(1-FormTransactionsTable[[#This Row],[Discount]])</f>
        <v>32.979999999999997</v>
      </c>
      <c r="M6738" s="14" t="str">
        <f>VLOOKUP(H6738,FormSalesRepTable[],2,0)</f>
        <v>MidWest</v>
      </c>
      <c r="N6738" s="13">
        <f t="shared" si="107"/>
        <v>98.94</v>
      </c>
    </row>
    <row r="6739" spans="7:14" x14ac:dyDescent="0.25">
      <c r="G6739" s="3">
        <v>41637</v>
      </c>
      <c r="H6739" t="s">
        <v>53</v>
      </c>
      <c r="I6739" t="s">
        <v>7</v>
      </c>
      <c r="J6739">
        <v>1.4999999999999999E-2</v>
      </c>
      <c r="K6739">
        <v>1</v>
      </c>
      <c r="L6739" s="13">
        <f>VLOOKUP(I6739,FormProductsTable[],2,0)*(1-FormTransactionsTable[[#This Row],[Discount]])</f>
        <v>20.684999999999999</v>
      </c>
      <c r="M6739" s="14" t="str">
        <f>VLOOKUP(H6739,FormSalesRepTable[],2,0)</f>
        <v>East</v>
      </c>
      <c r="N6739" s="13">
        <f t="shared" si="107"/>
        <v>20.69</v>
      </c>
    </row>
    <row r="6740" spans="7:14" x14ac:dyDescent="0.25">
      <c r="G6740" s="3">
        <v>41313</v>
      </c>
      <c r="H6740" t="s">
        <v>55</v>
      </c>
      <c r="I6740" t="s">
        <v>17</v>
      </c>
      <c r="J6740">
        <v>0.03</v>
      </c>
      <c r="K6740">
        <v>2</v>
      </c>
      <c r="L6740" s="13">
        <f>VLOOKUP(I6740,FormProductsTable[],2,0)*(1-FormTransactionsTable[[#This Row],[Discount]])</f>
        <v>22.261499999999998</v>
      </c>
      <c r="M6740" s="14" t="str">
        <f>VLOOKUP(H6740,FormSalesRepTable[],2,0)</f>
        <v>West</v>
      </c>
      <c r="N6740" s="13">
        <f t="shared" si="107"/>
        <v>44.52</v>
      </c>
    </row>
    <row r="6741" spans="7:14" x14ac:dyDescent="0.25">
      <c r="G6741" s="3">
        <v>41999</v>
      </c>
      <c r="H6741" t="s">
        <v>61</v>
      </c>
      <c r="I6741" t="s">
        <v>11</v>
      </c>
      <c r="J6741">
        <v>0</v>
      </c>
      <c r="K6741">
        <v>3</v>
      </c>
      <c r="L6741" s="13">
        <f>VLOOKUP(I6741,FormProductsTable[],2,0)*(1-FormTransactionsTable[[#This Row],[Discount]])</f>
        <v>79.95</v>
      </c>
      <c r="M6741" s="14" t="str">
        <f>VLOOKUP(H6741,FormSalesRepTable[],2,0)</f>
        <v>East</v>
      </c>
      <c r="N6741" s="13">
        <f t="shared" si="107"/>
        <v>239.85</v>
      </c>
    </row>
    <row r="6742" spans="7:14" x14ac:dyDescent="0.25">
      <c r="G6742" s="3">
        <v>41995</v>
      </c>
      <c r="H6742" t="s">
        <v>34</v>
      </c>
      <c r="I6742" t="s">
        <v>16</v>
      </c>
      <c r="J6742">
        <v>0</v>
      </c>
      <c r="K6742">
        <v>2</v>
      </c>
      <c r="L6742" s="13">
        <f>VLOOKUP(I6742,FormProductsTable[],2,0)*(1-FormTransactionsTable[[#This Row],[Discount]])</f>
        <v>19.95</v>
      </c>
      <c r="M6742" s="14" t="str">
        <f>VLOOKUP(H6742,FormSalesRepTable[],2,0)</f>
        <v>MidWest</v>
      </c>
      <c r="N6742" s="13">
        <f t="shared" si="107"/>
        <v>39.9</v>
      </c>
    </row>
    <row r="6743" spans="7:14" x14ac:dyDescent="0.25">
      <c r="G6743" s="3">
        <v>41986</v>
      </c>
      <c r="H6743" t="s">
        <v>64</v>
      </c>
      <c r="I6743" t="s">
        <v>36</v>
      </c>
      <c r="J6743">
        <v>0</v>
      </c>
      <c r="K6743">
        <v>1</v>
      </c>
      <c r="L6743" s="13">
        <f>VLOOKUP(I6743,FormProductsTable[],2,0)*(1-FormTransactionsTable[[#This Row],[Discount]])</f>
        <v>25</v>
      </c>
      <c r="M6743" s="14" t="str">
        <f>VLOOKUP(H6743,FormSalesRepTable[],2,0)</f>
        <v>West</v>
      </c>
      <c r="N6743" s="13">
        <f t="shared" si="107"/>
        <v>25</v>
      </c>
    </row>
    <row r="6744" spans="7:14" x14ac:dyDescent="0.25">
      <c r="G6744" s="3">
        <v>41623</v>
      </c>
      <c r="H6744" t="s">
        <v>75</v>
      </c>
      <c r="I6744" t="s">
        <v>27</v>
      </c>
      <c r="J6744">
        <v>0.03</v>
      </c>
      <c r="K6744">
        <v>2</v>
      </c>
      <c r="L6744" s="13">
        <f>VLOOKUP(I6744,FormProductsTable[],2,0)*(1-FormTransactionsTable[[#This Row],[Discount]])</f>
        <v>26.675000000000001</v>
      </c>
      <c r="M6744" s="14" t="str">
        <f>VLOOKUP(H6744,FormSalesRepTable[],2,0)</f>
        <v>MidWest</v>
      </c>
      <c r="N6744" s="13">
        <f t="shared" si="107"/>
        <v>53.35</v>
      </c>
    </row>
    <row r="6745" spans="7:14" x14ac:dyDescent="0.25">
      <c r="G6745" s="3">
        <v>41610</v>
      </c>
      <c r="H6745" t="s">
        <v>32</v>
      </c>
      <c r="I6745" t="s">
        <v>16</v>
      </c>
      <c r="J6745">
        <v>0</v>
      </c>
      <c r="K6745">
        <v>2</v>
      </c>
      <c r="L6745" s="13">
        <f>VLOOKUP(I6745,FormProductsTable[],2,0)*(1-FormTransactionsTable[[#This Row],[Discount]])</f>
        <v>19.95</v>
      </c>
      <c r="M6745" s="14" t="str">
        <f>VLOOKUP(H6745,FormSalesRepTable[],2,0)</f>
        <v>MidWest</v>
      </c>
      <c r="N6745" s="13">
        <f t="shared" si="107"/>
        <v>39.9</v>
      </c>
    </row>
    <row r="6746" spans="7:14" x14ac:dyDescent="0.25">
      <c r="G6746" s="3">
        <v>41594</v>
      </c>
      <c r="H6746" t="s">
        <v>22</v>
      </c>
      <c r="I6746" t="s">
        <v>21</v>
      </c>
      <c r="J6746">
        <v>0.03</v>
      </c>
      <c r="K6746">
        <v>3</v>
      </c>
      <c r="L6746" s="13">
        <f>VLOOKUP(I6746,FormProductsTable[],2,0)*(1-FormTransactionsTable[[#This Row],[Discount]])</f>
        <v>24.25</v>
      </c>
      <c r="M6746" s="14" t="str">
        <f>VLOOKUP(H6746,FormSalesRepTable[],2,0)</f>
        <v>East</v>
      </c>
      <c r="N6746" s="13">
        <f t="shared" si="107"/>
        <v>72.75</v>
      </c>
    </row>
    <row r="6747" spans="7:14" x14ac:dyDescent="0.25">
      <c r="G6747" s="3">
        <v>41636</v>
      </c>
      <c r="H6747" t="s">
        <v>31</v>
      </c>
      <c r="I6747" t="s">
        <v>36</v>
      </c>
      <c r="J6747">
        <v>0.02</v>
      </c>
      <c r="K6747">
        <v>3</v>
      </c>
      <c r="L6747" s="13">
        <f>VLOOKUP(I6747,FormProductsTable[],2,0)*(1-FormTransactionsTable[[#This Row],[Discount]])</f>
        <v>24.5</v>
      </c>
      <c r="M6747" s="14" t="str">
        <f>VLOOKUP(H6747,FormSalesRepTable[],2,0)</f>
        <v>West</v>
      </c>
      <c r="N6747" s="13">
        <f t="shared" si="107"/>
        <v>73.5</v>
      </c>
    </row>
    <row r="6748" spans="7:14" x14ac:dyDescent="0.25">
      <c r="G6748" s="3">
        <v>41812</v>
      </c>
      <c r="H6748" t="s">
        <v>50</v>
      </c>
      <c r="I6748" t="s">
        <v>12</v>
      </c>
      <c r="J6748">
        <v>1.4999999999999999E-2</v>
      </c>
      <c r="K6748">
        <v>2</v>
      </c>
      <c r="L6748" s="13">
        <f>VLOOKUP(I6748,FormProductsTable[],2,0)*(1-FormTransactionsTable[[#This Row],[Discount]])</f>
        <v>22.60575</v>
      </c>
      <c r="M6748" s="14" t="str">
        <f>VLOOKUP(H6748,FormSalesRepTable[],2,0)</f>
        <v>West</v>
      </c>
      <c r="N6748" s="13">
        <f t="shared" si="107"/>
        <v>45.21</v>
      </c>
    </row>
    <row r="6749" spans="7:14" x14ac:dyDescent="0.25">
      <c r="G6749" s="3">
        <v>41628</v>
      </c>
      <c r="H6749" t="s">
        <v>47</v>
      </c>
      <c r="I6749" t="s">
        <v>24</v>
      </c>
      <c r="J6749">
        <v>0.01</v>
      </c>
      <c r="K6749">
        <v>1</v>
      </c>
      <c r="L6749" s="13">
        <f>VLOOKUP(I6749,FormProductsTable[],2,0)*(1-FormTransactionsTable[[#This Row],[Discount]])</f>
        <v>33.659999999999997</v>
      </c>
      <c r="M6749" s="14" t="str">
        <f>VLOOKUP(H6749,FormSalesRepTable[],2,0)</f>
        <v>MidWest</v>
      </c>
      <c r="N6749" s="13">
        <f t="shared" si="107"/>
        <v>33.659999999999997</v>
      </c>
    </row>
    <row r="6750" spans="7:14" x14ac:dyDescent="0.25">
      <c r="G6750" s="3">
        <v>41712</v>
      </c>
      <c r="H6750" t="s">
        <v>88</v>
      </c>
      <c r="I6750" t="s">
        <v>36</v>
      </c>
      <c r="J6750">
        <v>0</v>
      </c>
      <c r="K6750">
        <v>3</v>
      </c>
      <c r="L6750" s="13">
        <f>VLOOKUP(I6750,FormProductsTable[],2,0)*(1-FormTransactionsTable[[#This Row],[Discount]])</f>
        <v>25</v>
      </c>
      <c r="M6750" s="14" t="str">
        <f>VLOOKUP(H6750,FormSalesRepTable[],2,0)</f>
        <v>West</v>
      </c>
      <c r="N6750" s="13">
        <f t="shared" si="107"/>
        <v>75</v>
      </c>
    </row>
    <row r="6751" spans="7:14" x14ac:dyDescent="0.25">
      <c r="G6751" s="3">
        <v>41600</v>
      </c>
      <c r="H6751" t="s">
        <v>93</v>
      </c>
      <c r="I6751" t="s">
        <v>30</v>
      </c>
      <c r="J6751">
        <v>0.03</v>
      </c>
      <c r="K6751">
        <v>2</v>
      </c>
      <c r="L6751" s="13">
        <f>VLOOKUP(I6751,FormProductsTable[],2,0)*(1-FormTransactionsTable[[#This Row],[Discount]])</f>
        <v>29.099999999999998</v>
      </c>
      <c r="M6751" s="14" t="str">
        <f>VLOOKUP(H6751,FormSalesRepTable[],2,0)</f>
        <v>MidWest</v>
      </c>
      <c r="N6751" s="13">
        <f t="shared" si="107"/>
        <v>58.2</v>
      </c>
    </row>
    <row r="6752" spans="7:14" x14ac:dyDescent="0.25">
      <c r="G6752" s="3">
        <v>41892</v>
      </c>
      <c r="H6752" t="s">
        <v>35</v>
      </c>
      <c r="I6752" t="s">
        <v>11</v>
      </c>
      <c r="J6752">
        <v>2.5000000000000001E-2</v>
      </c>
      <c r="K6752">
        <v>11</v>
      </c>
      <c r="L6752" s="13">
        <f>VLOOKUP(I6752,FormProductsTable[],2,0)*(1-FormTransactionsTable[[#This Row],[Discount]])</f>
        <v>77.951250000000002</v>
      </c>
      <c r="M6752" s="14" t="str">
        <f>VLOOKUP(H6752,FormSalesRepTable[],2,0)</f>
        <v>West</v>
      </c>
      <c r="N6752" s="13">
        <f t="shared" si="107"/>
        <v>857.46</v>
      </c>
    </row>
    <row r="6753" spans="7:14" x14ac:dyDescent="0.25">
      <c r="G6753" s="3">
        <v>41605</v>
      </c>
      <c r="H6753" t="s">
        <v>31</v>
      </c>
      <c r="I6753" t="s">
        <v>12</v>
      </c>
      <c r="J6753">
        <v>0</v>
      </c>
      <c r="K6753">
        <v>2</v>
      </c>
      <c r="L6753" s="13">
        <f>VLOOKUP(I6753,FormProductsTable[],2,0)*(1-FormTransactionsTable[[#This Row],[Discount]])</f>
        <v>22.95</v>
      </c>
      <c r="M6753" s="14" t="str">
        <f>VLOOKUP(H6753,FormSalesRepTable[],2,0)</f>
        <v>West</v>
      </c>
      <c r="N6753" s="13">
        <f t="shared" si="107"/>
        <v>45.9</v>
      </c>
    </row>
    <row r="6754" spans="7:14" x14ac:dyDescent="0.25">
      <c r="G6754" s="3">
        <v>41963</v>
      </c>
      <c r="H6754" t="s">
        <v>91</v>
      </c>
      <c r="I6754" t="s">
        <v>17</v>
      </c>
      <c r="J6754">
        <v>0.01</v>
      </c>
      <c r="K6754">
        <v>1</v>
      </c>
      <c r="L6754" s="13">
        <f>VLOOKUP(I6754,FormProductsTable[],2,0)*(1-FormTransactionsTable[[#This Row],[Discount]])</f>
        <v>22.720499999999998</v>
      </c>
      <c r="M6754" s="14" t="str">
        <f>VLOOKUP(H6754,FormSalesRepTable[],2,0)</f>
        <v>West</v>
      </c>
      <c r="N6754" s="13">
        <f t="shared" si="107"/>
        <v>22.72</v>
      </c>
    </row>
    <row r="6755" spans="7:14" x14ac:dyDescent="0.25">
      <c r="G6755" s="3">
        <v>41635</v>
      </c>
      <c r="H6755" t="s">
        <v>10</v>
      </c>
      <c r="I6755" t="s">
        <v>24</v>
      </c>
      <c r="J6755">
        <v>2.5000000000000001E-2</v>
      </c>
      <c r="K6755">
        <v>3</v>
      </c>
      <c r="L6755" s="13">
        <f>VLOOKUP(I6755,FormProductsTable[],2,0)*(1-FormTransactionsTable[[#This Row],[Discount]])</f>
        <v>33.15</v>
      </c>
      <c r="M6755" s="14" t="str">
        <f>VLOOKUP(H6755,FormSalesRepTable[],2,0)</f>
        <v>West</v>
      </c>
      <c r="N6755" s="13">
        <f t="shared" si="107"/>
        <v>99.45</v>
      </c>
    </row>
    <row r="6756" spans="7:14" x14ac:dyDescent="0.25">
      <c r="G6756" s="3">
        <v>41849</v>
      </c>
      <c r="H6756" t="s">
        <v>60</v>
      </c>
      <c r="I6756" t="s">
        <v>30</v>
      </c>
      <c r="J6756">
        <v>0.01</v>
      </c>
      <c r="K6756">
        <v>3</v>
      </c>
      <c r="L6756" s="13">
        <f>VLOOKUP(I6756,FormProductsTable[],2,0)*(1-FormTransactionsTable[[#This Row],[Discount]])</f>
        <v>29.7</v>
      </c>
      <c r="M6756" s="14" t="str">
        <f>VLOOKUP(H6756,FormSalesRepTable[],2,0)</f>
        <v>South</v>
      </c>
      <c r="N6756" s="13">
        <f t="shared" si="107"/>
        <v>89.1</v>
      </c>
    </row>
    <row r="6757" spans="7:14" x14ac:dyDescent="0.25">
      <c r="G6757" s="3">
        <v>41833</v>
      </c>
      <c r="H6757" t="s">
        <v>54</v>
      </c>
      <c r="I6757" t="s">
        <v>36</v>
      </c>
      <c r="J6757">
        <v>0</v>
      </c>
      <c r="K6757">
        <v>3</v>
      </c>
      <c r="L6757" s="13">
        <f>VLOOKUP(I6757,FormProductsTable[],2,0)*(1-FormTransactionsTable[[#This Row],[Discount]])</f>
        <v>25</v>
      </c>
      <c r="M6757" s="14" t="str">
        <f>VLOOKUP(H6757,FormSalesRepTable[],2,0)</f>
        <v>South</v>
      </c>
      <c r="N6757" s="13">
        <f t="shared" si="107"/>
        <v>75</v>
      </c>
    </row>
    <row r="6758" spans="7:14" x14ac:dyDescent="0.25">
      <c r="G6758" s="3">
        <v>41623</v>
      </c>
      <c r="H6758" t="s">
        <v>10</v>
      </c>
      <c r="I6758" t="s">
        <v>24</v>
      </c>
      <c r="J6758">
        <v>1.4999999999999999E-2</v>
      </c>
      <c r="K6758">
        <v>1</v>
      </c>
      <c r="L6758" s="13">
        <f>VLOOKUP(I6758,FormProductsTable[],2,0)*(1-FormTransactionsTable[[#This Row],[Discount]])</f>
        <v>33.49</v>
      </c>
      <c r="M6758" s="14" t="str">
        <f>VLOOKUP(H6758,FormSalesRepTable[],2,0)</f>
        <v>West</v>
      </c>
      <c r="N6758" s="13">
        <f t="shared" si="107"/>
        <v>33.49</v>
      </c>
    </row>
    <row r="6759" spans="7:14" x14ac:dyDescent="0.25">
      <c r="G6759" s="3">
        <v>41621</v>
      </c>
      <c r="H6759" t="s">
        <v>42</v>
      </c>
      <c r="I6759" t="s">
        <v>24</v>
      </c>
      <c r="J6759">
        <v>0.01</v>
      </c>
      <c r="K6759">
        <v>1</v>
      </c>
      <c r="L6759" s="13">
        <f>VLOOKUP(I6759,FormProductsTable[],2,0)*(1-FormTransactionsTable[[#This Row],[Discount]])</f>
        <v>33.659999999999997</v>
      </c>
      <c r="M6759" s="14" t="str">
        <f>VLOOKUP(H6759,FormSalesRepTable[],2,0)</f>
        <v>MidWest</v>
      </c>
      <c r="N6759" s="13">
        <f t="shared" si="107"/>
        <v>33.659999999999997</v>
      </c>
    </row>
    <row r="6760" spans="7:14" x14ac:dyDescent="0.25">
      <c r="G6760" s="3">
        <v>41281</v>
      </c>
      <c r="H6760" t="s">
        <v>81</v>
      </c>
      <c r="I6760" t="s">
        <v>30</v>
      </c>
      <c r="J6760">
        <v>2.5000000000000001E-2</v>
      </c>
      <c r="K6760">
        <v>1</v>
      </c>
      <c r="L6760" s="13">
        <f>VLOOKUP(I6760,FormProductsTable[],2,0)*(1-FormTransactionsTable[[#This Row],[Discount]])</f>
        <v>29.25</v>
      </c>
      <c r="M6760" s="14" t="str">
        <f>VLOOKUP(H6760,FormSalesRepTable[],2,0)</f>
        <v>West</v>
      </c>
      <c r="N6760" s="13">
        <f t="shared" si="107"/>
        <v>29.25</v>
      </c>
    </row>
    <row r="6761" spans="7:14" x14ac:dyDescent="0.25">
      <c r="G6761" s="3">
        <v>41306</v>
      </c>
      <c r="H6761" t="s">
        <v>84</v>
      </c>
      <c r="I6761" t="s">
        <v>36</v>
      </c>
      <c r="J6761">
        <v>2.5000000000000001E-2</v>
      </c>
      <c r="K6761">
        <v>1</v>
      </c>
      <c r="L6761" s="13">
        <f>VLOOKUP(I6761,FormProductsTable[],2,0)*(1-FormTransactionsTable[[#This Row],[Discount]])</f>
        <v>24.375</v>
      </c>
      <c r="M6761" s="14" t="str">
        <f>VLOOKUP(H6761,FormSalesRepTable[],2,0)</f>
        <v>West</v>
      </c>
      <c r="N6761" s="13">
        <f t="shared" si="107"/>
        <v>24.38</v>
      </c>
    </row>
    <row r="6762" spans="7:14" x14ac:dyDescent="0.25">
      <c r="G6762" s="3">
        <v>41685</v>
      </c>
      <c r="H6762" t="s">
        <v>50</v>
      </c>
      <c r="I6762" t="s">
        <v>12</v>
      </c>
      <c r="J6762">
        <v>1.4999999999999999E-2</v>
      </c>
      <c r="K6762">
        <v>1</v>
      </c>
      <c r="L6762" s="13">
        <f>VLOOKUP(I6762,FormProductsTable[],2,0)*(1-FormTransactionsTable[[#This Row],[Discount]])</f>
        <v>22.60575</v>
      </c>
      <c r="M6762" s="14" t="str">
        <f>VLOOKUP(H6762,FormSalesRepTable[],2,0)</f>
        <v>West</v>
      </c>
      <c r="N6762" s="13">
        <f t="shared" si="107"/>
        <v>22.61</v>
      </c>
    </row>
    <row r="6763" spans="7:14" x14ac:dyDescent="0.25">
      <c r="G6763" s="3">
        <v>41971</v>
      </c>
      <c r="H6763" t="s">
        <v>29</v>
      </c>
      <c r="I6763" t="s">
        <v>7</v>
      </c>
      <c r="J6763">
        <v>0</v>
      </c>
      <c r="K6763">
        <v>3</v>
      </c>
      <c r="L6763" s="13">
        <f>VLOOKUP(I6763,FormProductsTable[],2,0)*(1-FormTransactionsTable[[#This Row],[Discount]])</f>
        <v>21</v>
      </c>
      <c r="M6763" s="14" t="str">
        <f>VLOOKUP(H6763,FormSalesRepTable[],2,0)</f>
        <v>East</v>
      </c>
      <c r="N6763" s="13">
        <f t="shared" si="107"/>
        <v>63</v>
      </c>
    </row>
    <row r="6764" spans="7:14" x14ac:dyDescent="0.25">
      <c r="G6764" s="3">
        <v>41572</v>
      </c>
      <c r="H6764" t="s">
        <v>48</v>
      </c>
      <c r="I6764" t="s">
        <v>16</v>
      </c>
      <c r="J6764">
        <v>0</v>
      </c>
      <c r="K6764">
        <v>3</v>
      </c>
      <c r="L6764" s="13">
        <f>VLOOKUP(I6764,FormProductsTable[],2,0)*(1-FormTransactionsTable[[#This Row],[Discount]])</f>
        <v>19.95</v>
      </c>
      <c r="M6764" s="14" t="str">
        <f>VLOOKUP(H6764,FormSalesRepTable[],2,0)</f>
        <v>West</v>
      </c>
      <c r="N6764" s="13">
        <f t="shared" si="107"/>
        <v>59.85</v>
      </c>
    </row>
    <row r="6765" spans="7:14" x14ac:dyDescent="0.25">
      <c r="G6765" s="3">
        <v>41871</v>
      </c>
      <c r="H6765" t="s">
        <v>31</v>
      </c>
      <c r="I6765" t="s">
        <v>12</v>
      </c>
      <c r="J6765">
        <v>0.02</v>
      </c>
      <c r="K6765">
        <v>2</v>
      </c>
      <c r="L6765" s="13">
        <f>VLOOKUP(I6765,FormProductsTable[],2,0)*(1-FormTransactionsTable[[#This Row],[Discount]])</f>
        <v>22.491</v>
      </c>
      <c r="M6765" s="14" t="str">
        <f>VLOOKUP(H6765,FormSalesRepTable[],2,0)</f>
        <v>West</v>
      </c>
      <c r="N6765" s="13">
        <f t="shared" si="107"/>
        <v>44.98</v>
      </c>
    </row>
    <row r="6766" spans="7:14" x14ac:dyDescent="0.25">
      <c r="G6766" s="3">
        <v>41614</v>
      </c>
      <c r="H6766" t="s">
        <v>46</v>
      </c>
      <c r="I6766" t="s">
        <v>16</v>
      </c>
      <c r="J6766">
        <v>0</v>
      </c>
      <c r="K6766">
        <v>2</v>
      </c>
      <c r="L6766" s="13">
        <f>VLOOKUP(I6766,FormProductsTable[],2,0)*(1-FormTransactionsTable[[#This Row],[Discount]])</f>
        <v>19.95</v>
      </c>
      <c r="M6766" s="14" t="str">
        <f>VLOOKUP(H6766,FormSalesRepTable[],2,0)</f>
        <v>South</v>
      </c>
      <c r="N6766" s="13">
        <f t="shared" si="107"/>
        <v>39.9</v>
      </c>
    </row>
    <row r="6767" spans="7:14" x14ac:dyDescent="0.25">
      <c r="G6767" s="3">
        <v>41963</v>
      </c>
      <c r="H6767" t="s">
        <v>89</v>
      </c>
      <c r="I6767" t="s">
        <v>24</v>
      </c>
      <c r="J6767">
        <v>0</v>
      </c>
      <c r="K6767">
        <v>3</v>
      </c>
      <c r="L6767" s="13">
        <f>VLOOKUP(I6767,FormProductsTable[],2,0)*(1-FormTransactionsTable[[#This Row],[Discount]])</f>
        <v>34</v>
      </c>
      <c r="M6767" s="14" t="str">
        <f>VLOOKUP(H6767,FormSalesRepTable[],2,0)</f>
        <v>West</v>
      </c>
      <c r="N6767" s="13">
        <f t="shared" si="107"/>
        <v>102</v>
      </c>
    </row>
    <row r="6768" spans="7:14" x14ac:dyDescent="0.25">
      <c r="G6768" s="3">
        <v>41583</v>
      </c>
      <c r="H6768" t="s">
        <v>51</v>
      </c>
      <c r="I6768" t="s">
        <v>17</v>
      </c>
      <c r="J6768">
        <v>0</v>
      </c>
      <c r="K6768">
        <v>21</v>
      </c>
      <c r="L6768" s="13">
        <f>VLOOKUP(I6768,FormProductsTable[],2,0)*(1-FormTransactionsTable[[#This Row],[Discount]])</f>
        <v>22.95</v>
      </c>
      <c r="M6768" s="14" t="str">
        <f>VLOOKUP(H6768,FormSalesRepTable[],2,0)</f>
        <v>South</v>
      </c>
      <c r="N6768" s="13">
        <f t="shared" si="107"/>
        <v>481.95</v>
      </c>
    </row>
    <row r="6769" spans="7:14" x14ac:dyDescent="0.25">
      <c r="G6769" s="3">
        <v>41543</v>
      </c>
      <c r="H6769" t="s">
        <v>70</v>
      </c>
      <c r="I6769" t="s">
        <v>24</v>
      </c>
      <c r="J6769">
        <v>0.02</v>
      </c>
      <c r="K6769">
        <v>3</v>
      </c>
      <c r="L6769" s="13">
        <f>VLOOKUP(I6769,FormProductsTable[],2,0)*(1-FormTransactionsTable[[#This Row],[Discount]])</f>
        <v>33.32</v>
      </c>
      <c r="M6769" s="14" t="str">
        <f>VLOOKUP(H6769,FormSalesRepTable[],2,0)</f>
        <v>MidWest</v>
      </c>
      <c r="N6769" s="13">
        <f t="shared" si="107"/>
        <v>99.96</v>
      </c>
    </row>
    <row r="6770" spans="7:14" x14ac:dyDescent="0.25">
      <c r="G6770" s="3">
        <v>41947</v>
      </c>
      <c r="H6770" t="s">
        <v>20</v>
      </c>
      <c r="I6770" t="s">
        <v>12</v>
      </c>
      <c r="J6770">
        <v>0.03</v>
      </c>
      <c r="K6770">
        <v>2</v>
      </c>
      <c r="L6770" s="13">
        <f>VLOOKUP(I6770,FormProductsTable[],2,0)*(1-FormTransactionsTable[[#This Row],[Discount]])</f>
        <v>22.261499999999998</v>
      </c>
      <c r="M6770" s="14" t="str">
        <f>VLOOKUP(H6770,FormSalesRepTable[],2,0)</f>
        <v>West</v>
      </c>
      <c r="N6770" s="13">
        <f t="shared" si="107"/>
        <v>44.52</v>
      </c>
    </row>
    <row r="6771" spans="7:14" x14ac:dyDescent="0.25">
      <c r="G6771" s="3">
        <v>41993</v>
      </c>
      <c r="H6771" t="s">
        <v>43</v>
      </c>
      <c r="I6771" t="s">
        <v>36</v>
      </c>
      <c r="J6771">
        <v>2.5000000000000001E-2</v>
      </c>
      <c r="K6771">
        <v>3</v>
      </c>
      <c r="L6771" s="13">
        <f>VLOOKUP(I6771,FormProductsTable[],2,0)*(1-FormTransactionsTable[[#This Row],[Discount]])</f>
        <v>24.375</v>
      </c>
      <c r="M6771" s="14" t="str">
        <f>VLOOKUP(H6771,FormSalesRepTable[],2,0)</f>
        <v>MidWest</v>
      </c>
      <c r="N6771" s="13">
        <f t="shared" si="107"/>
        <v>73.13</v>
      </c>
    </row>
    <row r="6772" spans="7:14" x14ac:dyDescent="0.25">
      <c r="G6772" s="3">
        <v>41620</v>
      </c>
      <c r="H6772" t="s">
        <v>46</v>
      </c>
      <c r="I6772" t="s">
        <v>16</v>
      </c>
      <c r="J6772">
        <v>0</v>
      </c>
      <c r="K6772">
        <v>2</v>
      </c>
      <c r="L6772" s="13">
        <f>VLOOKUP(I6772,FormProductsTable[],2,0)*(1-FormTransactionsTable[[#This Row],[Discount]])</f>
        <v>19.95</v>
      </c>
      <c r="M6772" s="14" t="str">
        <f>VLOOKUP(H6772,FormSalesRepTable[],2,0)</f>
        <v>South</v>
      </c>
      <c r="N6772" s="13">
        <f t="shared" si="107"/>
        <v>39.9</v>
      </c>
    </row>
    <row r="6773" spans="7:14" x14ac:dyDescent="0.25">
      <c r="G6773" s="3">
        <v>41340</v>
      </c>
      <c r="H6773" t="s">
        <v>26</v>
      </c>
      <c r="I6773" t="s">
        <v>16</v>
      </c>
      <c r="J6773">
        <v>0.02</v>
      </c>
      <c r="K6773">
        <v>16</v>
      </c>
      <c r="L6773" s="13">
        <f>VLOOKUP(I6773,FormProductsTable[],2,0)*(1-FormTransactionsTable[[#This Row],[Discount]])</f>
        <v>19.550999999999998</v>
      </c>
      <c r="M6773" s="14" t="str">
        <f>VLOOKUP(H6773,FormSalesRepTable[],2,0)</f>
        <v>MidWest</v>
      </c>
      <c r="N6773" s="13">
        <f t="shared" si="107"/>
        <v>312.82</v>
      </c>
    </row>
    <row r="6774" spans="7:14" x14ac:dyDescent="0.25">
      <c r="G6774" s="3">
        <v>41529</v>
      </c>
      <c r="H6774" t="s">
        <v>84</v>
      </c>
      <c r="I6774" t="s">
        <v>12</v>
      </c>
      <c r="J6774">
        <v>2.5000000000000001E-2</v>
      </c>
      <c r="K6774">
        <v>3</v>
      </c>
      <c r="L6774" s="13">
        <f>VLOOKUP(I6774,FormProductsTable[],2,0)*(1-FormTransactionsTable[[#This Row],[Discount]])</f>
        <v>22.376249999999999</v>
      </c>
      <c r="M6774" s="14" t="str">
        <f>VLOOKUP(H6774,FormSalesRepTable[],2,0)</f>
        <v>West</v>
      </c>
      <c r="N6774" s="13">
        <f t="shared" si="107"/>
        <v>67.13</v>
      </c>
    </row>
    <row r="6775" spans="7:14" x14ac:dyDescent="0.25">
      <c r="G6775" s="3">
        <v>41885</v>
      </c>
      <c r="H6775" t="s">
        <v>84</v>
      </c>
      <c r="I6775" t="s">
        <v>7</v>
      </c>
      <c r="J6775">
        <v>0.03</v>
      </c>
      <c r="K6775">
        <v>2</v>
      </c>
      <c r="L6775" s="13">
        <f>VLOOKUP(I6775,FormProductsTable[],2,0)*(1-FormTransactionsTable[[#This Row],[Discount]])</f>
        <v>20.37</v>
      </c>
      <c r="M6775" s="14" t="str">
        <f>VLOOKUP(H6775,FormSalesRepTable[],2,0)</f>
        <v>West</v>
      </c>
      <c r="N6775" s="13">
        <f t="shared" si="107"/>
        <v>40.74</v>
      </c>
    </row>
    <row r="6776" spans="7:14" x14ac:dyDescent="0.25">
      <c r="G6776" s="3">
        <v>41589</v>
      </c>
      <c r="H6776" t="s">
        <v>64</v>
      </c>
      <c r="I6776" t="s">
        <v>12</v>
      </c>
      <c r="J6776">
        <v>0</v>
      </c>
      <c r="K6776">
        <v>3</v>
      </c>
      <c r="L6776" s="13">
        <f>VLOOKUP(I6776,FormProductsTable[],2,0)*(1-FormTransactionsTable[[#This Row],[Discount]])</f>
        <v>22.95</v>
      </c>
      <c r="M6776" s="14" t="str">
        <f>VLOOKUP(H6776,FormSalesRepTable[],2,0)</f>
        <v>West</v>
      </c>
      <c r="N6776" s="13">
        <f t="shared" si="107"/>
        <v>68.849999999999994</v>
      </c>
    </row>
    <row r="6777" spans="7:14" x14ac:dyDescent="0.25">
      <c r="G6777" s="3">
        <v>41608</v>
      </c>
      <c r="H6777" t="s">
        <v>61</v>
      </c>
      <c r="I6777" t="s">
        <v>17</v>
      </c>
      <c r="J6777">
        <v>0</v>
      </c>
      <c r="K6777">
        <v>1</v>
      </c>
      <c r="L6777" s="13">
        <f>VLOOKUP(I6777,FormProductsTable[],2,0)*(1-FormTransactionsTable[[#This Row],[Discount]])</f>
        <v>22.95</v>
      </c>
      <c r="M6777" s="14" t="str">
        <f>VLOOKUP(H6777,FormSalesRepTable[],2,0)</f>
        <v>East</v>
      </c>
      <c r="N6777" s="13">
        <f t="shared" si="107"/>
        <v>22.95</v>
      </c>
    </row>
    <row r="6778" spans="7:14" x14ac:dyDescent="0.25">
      <c r="G6778" s="3">
        <v>41308</v>
      </c>
      <c r="H6778" t="s">
        <v>51</v>
      </c>
      <c r="I6778" t="s">
        <v>17</v>
      </c>
      <c r="J6778">
        <v>0</v>
      </c>
      <c r="K6778">
        <v>1</v>
      </c>
      <c r="L6778" s="13">
        <f>VLOOKUP(I6778,FormProductsTable[],2,0)*(1-FormTransactionsTable[[#This Row],[Discount]])</f>
        <v>22.95</v>
      </c>
      <c r="M6778" s="14" t="str">
        <f>VLOOKUP(H6778,FormSalesRepTable[],2,0)</f>
        <v>South</v>
      </c>
      <c r="N6778" s="13">
        <f t="shared" si="107"/>
        <v>22.95</v>
      </c>
    </row>
    <row r="6779" spans="7:14" x14ac:dyDescent="0.25">
      <c r="G6779" s="3">
        <v>41983</v>
      </c>
      <c r="H6779" t="s">
        <v>72</v>
      </c>
      <c r="I6779" t="s">
        <v>21</v>
      </c>
      <c r="J6779">
        <v>0</v>
      </c>
      <c r="K6779">
        <v>3</v>
      </c>
      <c r="L6779" s="13">
        <f>VLOOKUP(I6779,FormProductsTable[],2,0)*(1-FormTransactionsTable[[#This Row],[Discount]])</f>
        <v>25</v>
      </c>
      <c r="M6779" s="14" t="str">
        <f>VLOOKUP(H6779,FormSalesRepTable[],2,0)</f>
        <v>West</v>
      </c>
      <c r="N6779" s="13">
        <f t="shared" si="107"/>
        <v>75</v>
      </c>
    </row>
    <row r="6780" spans="7:14" x14ac:dyDescent="0.25">
      <c r="G6780" s="3">
        <v>41390</v>
      </c>
      <c r="H6780" t="s">
        <v>84</v>
      </c>
      <c r="I6780" t="s">
        <v>21</v>
      </c>
      <c r="J6780">
        <v>0</v>
      </c>
      <c r="K6780">
        <v>1</v>
      </c>
      <c r="L6780" s="13">
        <f>VLOOKUP(I6780,FormProductsTable[],2,0)*(1-FormTransactionsTable[[#This Row],[Discount]])</f>
        <v>25</v>
      </c>
      <c r="M6780" s="14" t="str">
        <f>VLOOKUP(H6780,FormSalesRepTable[],2,0)</f>
        <v>West</v>
      </c>
      <c r="N6780" s="13">
        <f t="shared" si="107"/>
        <v>25</v>
      </c>
    </row>
    <row r="6781" spans="7:14" x14ac:dyDescent="0.25">
      <c r="G6781" s="3">
        <v>41989</v>
      </c>
      <c r="H6781" t="s">
        <v>32</v>
      </c>
      <c r="I6781" t="s">
        <v>16</v>
      </c>
      <c r="J6781">
        <v>1.4999999999999999E-2</v>
      </c>
      <c r="K6781">
        <v>1</v>
      </c>
      <c r="L6781" s="13">
        <f>VLOOKUP(I6781,FormProductsTable[],2,0)*(1-FormTransactionsTable[[#This Row],[Discount]])</f>
        <v>19.650749999999999</v>
      </c>
      <c r="M6781" s="14" t="str">
        <f>VLOOKUP(H6781,FormSalesRepTable[],2,0)</f>
        <v>MidWest</v>
      </c>
      <c r="N6781" s="13">
        <f t="shared" si="107"/>
        <v>19.649999999999999</v>
      </c>
    </row>
    <row r="6782" spans="7:14" x14ac:dyDescent="0.25">
      <c r="G6782" s="3">
        <v>41988</v>
      </c>
      <c r="H6782" t="s">
        <v>20</v>
      </c>
      <c r="I6782" t="s">
        <v>17</v>
      </c>
      <c r="J6782">
        <v>0</v>
      </c>
      <c r="K6782">
        <v>3</v>
      </c>
      <c r="L6782" s="13">
        <f>VLOOKUP(I6782,FormProductsTable[],2,0)*(1-FormTransactionsTable[[#This Row],[Discount]])</f>
        <v>22.95</v>
      </c>
      <c r="M6782" s="14" t="str">
        <f>VLOOKUP(H6782,FormSalesRepTable[],2,0)</f>
        <v>West</v>
      </c>
      <c r="N6782" s="13">
        <f t="shared" si="107"/>
        <v>68.849999999999994</v>
      </c>
    </row>
    <row r="6783" spans="7:14" x14ac:dyDescent="0.25">
      <c r="G6783" s="3">
        <v>41606</v>
      </c>
      <c r="H6783" t="s">
        <v>29</v>
      </c>
      <c r="I6783" t="s">
        <v>33</v>
      </c>
      <c r="J6783">
        <v>0</v>
      </c>
      <c r="K6783">
        <v>2</v>
      </c>
      <c r="L6783" s="13">
        <f>VLOOKUP(I6783,FormProductsTable[],2,0)*(1-FormTransactionsTable[[#This Row],[Discount]])</f>
        <v>23.5</v>
      </c>
      <c r="M6783" s="14" t="str">
        <f>VLOOKUP(H6783,FormSalesRepTable[],2,0)</f>
        <v>East</v>
      </c>
      <c r="N6783" s="13">
        <f t="shared" si="107"/>
        <v>47</v>
      </c>
    </row>
    <row r="6784" spans="7:14" x14ac:dyDescent="0.25">
      <c r="G6784" s="3">
        <v>41763</v>
      </c>
      <c r="H6784" t="s">
        <v>13</v>
      </c>
      <c r="I6784" t="s">
        <v>24</v>
      </c>
      <c r="J6784">
        <v>0.03</v>
      </c>
      <c r="K6784">
        <v>2</v>
      </c>
      <c r="L6784" s="13">
        <f>VLOOKUP(I6784,FormProductsTable[],2,0)*(1-FormTransactionsTable[[#This Row],[Discount]])</f>
        <v>32.979999999999997</v>
      </c>
      <c r="M6784" s="14" t="str">
        <f>VLOOKUP(H6784,FormSalesRepTable[],2,0)</f>
        <v>West</v>
      </c>
      <c r="N6784" s="13">
        <f t="shared" si="107"/>
        <v>65.959999999999994</v>
      </c>
    </row>
    <row r="6785" spans="7:14" x14ac:dyDescent="0.25">
      <c r="G6785" s="3">
        <v>41960</v>
      </c>
      <c r="H6785" t="s">
        <v>75</v>
      </c>
      <c r="I6785" t="s">
        <v>17</v>
      </c>
      <c r="J6785">
        <v>0</v>
      </c>
      <c r="K6785">
        <v>3</v>
      </c>
      <c r="L6785" s="13">
        <f>VLOOKUP(I6785,FormProductsTable[],2,0)*(1-FormTransactionsTable[[#This Row],[Discount]])</f>
        <v>22.95</v>
      </c>
      <c r="M6785" s="14" t="str">
        <f>VLOOKUP(H6785,FormSalesRepTable[],2,0)</f>
        <v>MidWest</v>
      </c>
      <c r="N6785" s="13">
        <f t="shared" si="107"/>
        <v>68.849999999999994</v>
      </c>
    </row>
    <row r="6786" spans="7:14" x14ac:dyDescent="0.25">
      <c r="G6786" s="3">
        <v>41844</v>
      </c>
      <c r="H6786" t="s">
        <v>72</v>
      </c>
      <c r="I6786" t="s">
        <v>24</v>
      </c>
      <c r="J6786">
        <v>0.01</v>
      </c>
      <c r="K6786">
        <v>3</v>
      </c>
      <c r="L6786" s="13">
        <f>VLOOKUP(I6786,FormProductsTable[],2,0)*(1-FormTransactionsTable[[#This Row],[Discount]])</f>
        <v>33.659999999999997</v>
      </c>
      <c r="M6786" s="14" t="str">
        <f>VLOOKUP(H6786,FormSalesRepTable[],2,0)</f>
        <v>West</v>
      </c>
      <c r="N6786" s="13">
        <f t="shared" si="107"/>
        <v>100.98</v>
      </c>
    </row>
    <row r="6787" spans="7:14" x14ac:dyDescent="0.25">
      <c r="G6787" s="3">
        <v>41965</v>
      </c>
      <c r="H6787" t="s">
        <v>28</v>
      </c>
      <c r="I6787" t="s">
        <v>36</v>
      </c>
      <c r="J6787">
        <v>0</v>
      </c>
      <c r="K6787">
        <v>3</v>
      </c>
      <c r="L6787" s="13">
        <f>VLOOKUP(I6787,FormProductsTable[],2,0)*(1-FormTransactionsTable[[#This Row],[Discount]])</f>
        <v>25</v>
      </c>
      <c r="M6787" s="14" t="str">
        <f>VLOOKUP(H6787,FormSalesRepTable[],2,0)</f>
        <v>MidWest</v>
      </c>
      <c r="N6787" s="13">
        <f t="shared" ref="N6787:N6850" si="108">ROUND(L6787*K6787,2)</f>
        <v>75</v>
      </c>
    </row>
    <row r="6788" spans="7:14" x14ac:dyDescent="0.25">
      <c r="G6788" s="3">
        <v>41608</v>
      </c>
      <c r="H6788" t="s">
        <v>77</v>
      </c>
      <c r="I6788" t="s">
        <v>7</v>
      </c>
      <c r="J6788">
        <v>0.03</v>
      </c>
      <c r="K6788">
        <v>2</v>
      </c>
      <c r="L6788" s="13">
        <f>VLOOKUP(I6788,FormProductsTable[],2,0)*(1-FormTransactionsTable[[#This Row],[Discount]])</f>
        <v>20.37</v>
      </c>
      <c r="M6788" s="14" t="str">
        <f>VLOOKUP(H6788,FormSalesRepTable[],2,0)</f>
        <v>West</v>
      </c>
      <c r="N6788" s="13">
        <f t="shared" si="108"/>
        <v>40.74</v>
      </c>
    </row>
    <row r="6789" spans="7:14" x14ac:dyDescent="0.25">
      <c r="G6789" s="3">
        <v>41584</v>
      </c>
      <c r="H6789" t="s">
        <v>75</v>
      </c>
      <c r="I6789" t="s">
        <v>7</v>
      </c>
      <c r="J6789">
        <v>0.02</v>
      </c>
      <c r="K6789">
        <v>3</v>
      </c>
      <c r="L6789" s="13">
        <f>VLOOKUP(I6789,FormProductsTable[],2,0)*(1-FormTransactionsTable[[#This Row],[Discount]])</f>
        <v>20.58</v>
      </c>
      <c r="M6789" s="14" t="str">
        <f>VLOOKUP(H6789,FormSalesRepTable[],2,0)</f>
        <v>MidWest</v>
      </c>
      <c r="N6789" s="13">
        <f t="shared" si="108"/>
        <v>61.74</v>
      </c>
    </row>
    <row r="6790" spans="7:14" x14ac:dyDescent="0.25">
      <c r="G6790" s="3">
        <v>41972</v>
      </c>
      <c r="H6790" t="s">
        <v>65</v>
      </c>
      <c r="I6790" t="s">
        <v>41</v>
      </c>
      <c r="J6790">
        <v>0</v>
      </c>
      <c r="K6790">
        <v>1</v>
      </c>
      <c r="L6790" s="13">
        <f>VLOOKUP(I6790,FormProductsTable[],2,0)*(1-FormTransactionsTable[[#This Row],[Discount]])</f>
        <v>19</v>
      </c>
      <c r="M6790" s="14" t="str">
        <f>VLOOKUP(H6790,FormSalesRepTable[],2,0)</f>
        <v>MidWest</v>
      </c>
      <c r="N6790" s="13">
        <f t="shared" si="108"/>
        <v>19</v>
      </c>
    </row>
    <row r="6791" spans="7:14" x14ac:dyDescent="0.25">
      <c r="G6791" s="3">
        <v>41959</v>
      </c>
      <c r="H6791" t="s">
        <v>26</v>
      </c>
      <c r="I6791" t="s">
        <v>33</v>
      </c>
      <c r="J6791">
        <v>0</v>
      </c>
      <c r="K6791">
        <v>2</v>
      </c>
      <c r="L6791" s="13">
        <f>VLOOKUP(I6791,FormProductsTable[],2,0)*(1-FormTransactionsTable[[#This Row],[Discount]])</f>
        <v>23.5</v>
      </c>
      <c r="M6791" s="14" t="str">
        <f>VLOOKUP(H6791,FormSalesRepTable[],2,0)</f>
        <v>MidWest</v>
      </c>
      <c r="N6791" s="13">
        <f t="shared" si="108"/>
        <v>47</v>
      </c>
    </row>
    <row r="6792" spans="7:14" x14ac:dyDescent="0.25">
      <c r="G6792" s="3">
        <v>41921</v>
      </c>
      <c r="H6792" t="s">
        <v>63</v>
      </c>
      <c r="I6792" t="s">
        <v>21</v>
      </c>
      <c r="J6792">
        <v>0</v>
      </c>
      <c r="K6792">
        <v>2</v>
      </c>
      <c r="L6792" s="13">
        <f>VLOOKUP(I6792,FormProductsTable[],2,0)*(1-FormTransactionsTable[[#This Row],[Discount]])</f>
        <v>25</v>
      </c>
      <c r="M6792" s="14" t="str">
        <f>VLOOKUP(H6792,FormSalesRepTable[],2,0)</f>
        <v>MidWest</v>
      </c>
      <c r="N6792" s="13">
        <f t="shared" si="108"/>
        <v>50</v>
      </c>
    </row>
    <row r="6793" spans="7:14" x14ac:dyDescent="0.25">
      <c r="G6793" s="3">
        <v>41617</v>
      </c>
      <c r="H6793" t="s">
        <v>69</v>
      </c>
      <c r="I6793" t="s">
        <v>7</v>
      </c>
      <c r="J6793">
        <v>0.02</v>
      </c>
      <c r="K6793">
        <v>3</v>
      </c>
      <c r="L6793" s="13">
        <f>VLOOKUP(I6793,FormProductsTable[],2,0)*(1-FormTransactionsTable[[#This Row],[Discount]])</f>
        <v>20.58</v>
      </c>
      <c r="M6793" s="14" t="str">
        <f>VLOOKUP(H6793,FormSalesRepTable[],2,0)</f>
        <v>West</v>
      </c>
      <c r="N6793" s="13">
        <f t="shared" si="108"/>
        <v>61.74</v>
      </c>
    </row>
    <row r="6794" spans="7:14" x14ac:dyDescent="0.25">
      <c r="G6794" s="3">
        <v>41618</v>
      </c>
      <c r="H6794" t="s">
        <v>67</v>
      </c>
      <c r="I6794" t="s">
        <v>16</v>
      </c>
      <c r="J6794">
        <v>1.4999999999999999E-2</v>
      </c>
      <c r="K6794">
        <v>3</v>
      </c>
      <c r="L6794" s="13">
        <f>VLOOKUP(I6794,FormProductsTable[],2,0)*(1-FormTransactionsTable[[#This Row],[Discount]])</f>
        <v>19.650749999999999</v>
      </c>
      <c r="M6794" s="14" t="str">
        <f>VLOOKUP(H6794,FormSalesRepTable[],2,0)</f>
        <v>West</v>
      </c>
      <c r="N6794" s="13">
        <f t="shared" si="108"/>
        <v>58.95</v>
      </c>
    </row>
    <row r="6795" spans="7:14" x14ac:dyDescent="0.25">
      <c r="G6795" s="3">
        <v>41999</v>
      </c>
      <c r="H6795" t="s">
        <v>42</v>
      </c>
      <c r="I6795" t="s">
        <v>30</v>
      </c>
      <c r="J6795">
        <v>0.02</v>
      </c>
      <c r="K6795">
        <v>23</v>
      </c>
      <c r="L6795" s="13">
        <f>VLOOKUP(I6795,FormProductsTable[],2,0)*(1-FormTransactionsTable[[#This Row],[Discount]])</f>
        <v>29.4</v>
      </c>
      <c r="M6795" s="14" t="str">
        <f>VLOOKUP(H6795,FormSalesRepTable[],2,0)</f>
        <v>MidWest</v>
      </c>
      <c r="N6795" s="13">
        <f t="shared" si="108"/>
        <v>676.2</v>
      </c>
    </row>
    <row r="6796" spans="7:14" x14ac:dyDescent="0.25">
      <c r="G6796" s="3">
        <v>42001</v>
      </c>
      <c r="H6796" t="s">
        <v>62</v>
      </c>
      <c r="I6796" t="s">
        <v>7</v>
      </c>
      <c r="J6796">
        <v>0</v>
      </c>
      <c r="K6796">
        <v>2</v>
      </c>
      <c r="L6796" s="13">
        <f>VLOOKUP(I6796,FormProductsTable[],2,0)*(1-FormTransactionsTable[[#This Row],[Discount]])</f>
        <v>21</v>
      </c>
      <c r="M6796" s="14" t="str">
        <f>VLOOKUP(H6796,FormSalesRepTable[],2,0)</f>
        <v>MidWest</v>
      </c>
      <c r="N6796" s="13">
        <f t="shared" si="108"/>
        <v>42</v>
      </c>
    </row>
    <row r="6797" spans="7:14" x14ac:dyDescent="0.25">
      <c r="G6797" s="3">
        <v>41625</v>
      </c>
      <c r="H6797" t="s">
        <v>45</v>
      </c>
      <c r="I6797" t="s">
        <v>16</v>
      </c>
      <c r="J6797">
        <v>2.5000000000000001E-2</v>
      </c>
      <c r="K6797">
        <v>3</v>
      </c>
      <c r="L6797" s="13">
        <f>VLOOKUP(I6797,FormProductsTable[],2,0)*(1-FormTransactionsTable[[#This Row],[Discount]])</f>
        <v>19.451249999999998</v>
      </c>
      <c r="M6797" s="14" t="str">
        <f>VLOOKUP(H6797,FormSalesRepTable[],2,0)</f>
        <v>MidWest</v>
      </c>
      <c r="N6797" s="13">
        <f t="shared" si="108"/>
        <v>58.35</v>
      </c>
    </row>
    <row r="6798" spans="7:14" x14ac:dyDescent="0.25">
      <c r="G6798" s="3">
        <v>41611</v>
      </c>
      <c r="H6798" t="s">
        <v>39</v>
      </c>
      <c r="I6798" t="s">
        <v>27</v>
      </c>
      <c r="J6798">
        <v>0.01</v>
      </c>
      <c r="K6798">
        <v>2</v>
      </c>
      <c r="L6798" s="13">
        <f>VLOOKUP(I6798,FormProductsTable[],2,0)*(1-FormTransactionsTable[[#This Row],[Discount]])</f>
        <v>27.225000000000001</v>
      </c>
      <c r="M6798" s="14" t="str">
        <f>VLOOKUP(H6798,FormSalesRepTable[],2,0)</f>
        <v>East</v>
      </c>
      <c r="N6798" s="13">
        <f t="shared" si="108"/>
        <v>54.45</v>
      </c>
    </row>
    <row r="6799" spans="7:14" x14ac:dyDescent="0.25">
      <c r="G6799" s="3">
        <v>41391</v>
      </c>
      <c r="H6799" t="s">
        <v>86</v>
      </c>
      <c r="I6799" t="s">
        <v>16</v>
      </c>
      <c r="J6799">
        <v>2.5000000000000001E-2</v>
      </c>
      <c r="K6799">
        <v>1</v>
      </c>
      <c r="L6799" s="13">
        <f>VLOOKUP(I6799,FormProductsTable[],2,0)*(1-FormTransactionsTable[[#This Row],[Discount]])</f>
        <v>19.451249999999998</v>
      </c>
      <c r="M6799" s="14" t="str">
        <f>VLOOKUP(H6799,FormSalesRepTable[],2,0)</f>
        <v>South</v>
      </c>
      <c r="N6799" s="13">
        <f t="shared" si="108"/>
        <v>19.45</v>
      </c>
    </row>
    <row r="6800" spans="7:14" x14ac:dyDescent="0.25">
      <c r="G6800" s="3">
        <v>41716</v>
      </c>
      <c r="H6800" t="s">
        <v>10</v>
      </c>
      <c r="I6800" t="s">
        <v>12</v>
      </c>
      <c r="J6800">
        <v>1.4999999999999999E-2</v>
      </c>
      <c r="K6800">
        <v>1</v>
      </c>
      <c r="L6800" s="13">
        <f>VLOOKUP(I6800,FormProductsTable[],2,0)*(1-FormTransactionsTable[[#This Row],[Discount]])</f>
        <v>22.60575</v>
      </c>
      <c r="M6800" s="14" t="str">
        <f>VLOOKUP(H6800,FormSalesRepTable[],2,0)</f>
        <v>West</v>
      </c>
      <c r="N6800" s="13">
        <f t="shared" si="108"/>
        <v>22.61</v>
      </c>
    </row>
    <row r="6801" spans="7:14" x14ac:dyDescent="0.25">
      <c r="G6801" s="3">
        <v>41595</v>
      </c>
      <c r="H6801" t="s">
        <v>68</v>
      </c>
      <c r="I6801" t="s">
        <v>24</v>
      </c>
      <c r="J6801">
        <v>0</v>
      </c>
      <c r="K6801">
        <v>2</v>
      </c>
      <c r="L6801" s="13">
        <f>VLOOKUP(I6801,FormProductsTable[],2,0)*(1-FormTransactionsTable[[#This Row],[Discount]])</f>
        <v>34</v>
      </c>
      <c r="M6801" s="14" t="str">
        <f>VLOOKUP(H6801,FormSalesRepTable[],2,0)</f>
        <v>MidWest</v>
      </c>
      <c r="N6801" s="13">
        <f t="shared" si="108"/>
        <v>68</v>
      </c>
    </row>
    <row r="6802" spans="7:14" x14ac:dyDescent="0.25">
      <c r="G6802" s="3">
        <v>41635</v>
      </c>
      <c r="H6802" t="s">
        <v>31</v>
      </c>
      <c r="I6802" t="s">
        <v>30</v>
      </c>
      <c r="J6802">
        <v>0</v>
      </c>
      <c r="K6802">
        <v>2</v>
      </c>
      <c r="L6802" s="13">
        <f>VLOOKUP(I6802,FormProductsTable[],2,0)*(1-FormTransactionsTable[[#This Row],[Discount]])</f>
        <v>30</v>
      </c>
      <c r="M6802" s="14" t="str">
        <f>VLOOKUP(H6802,FormSalesRepTable[],2,0)</f>
        <v>West</v>
      </c>
      <c r="N6802" s="13">
        <f t="shared" si="108"/>
        <v>60</v>
      </c>
    </row>
    <row r="6803" spans="7:14" x14ac:dyDescent="0.25">
      <c r="G6803" s="3">
        <v>41596</v>
      </c>
      <c r="H6803" t="s">
        <v>73</v>
      </c>
      <c r="I6803" t="s">
        <v>16</v>
      </c>
      <c r="J6803">
        <v>0</v>
      </c>
      <c r="K6803">
        <v>2</v>
      </c>
      <c r="L6803" s="13">
        <f>VLOOKUP(I6803,FormProductsTable[],2,0)*(1-FormTransactionsTable[[#This Row],[Discount]])</f>
        <v>19.95</v>
      </c>
      <c r="M6803" s="14" t="str">
        <f>VLOOKUP(H6803,FormSalesRepTable[],2,0)</f>
        <v>MidWest</v>
      </c>
      <c r="N6803" s="13">
        <f t="shared" si="108"/>
        <v>39.9</v>
      </c>
    </row>
    <row r="6804" spans="7:14" x14ac:dyDescent="0.25">
      <c r="G6804" s="3">
        <v>41998</v>
      </c>
      <c r="H6804" t="s">
        <v>68</v>
      </c>
      <c r="I6804" t="s">
        <v>16</v>
      </c>
      <c r="J6804">
        <v>0</v>
      </c>
      <c r="K6804">
        <v>2</v>
      </c>
      <c r="L6804" s="13">
        <f>VLOOKUP(I6804,FormProductsTable[],2,0)*(1-FormTransactionsTable[[#This Row],[Discount]])</f>
        <v>19.95</v>
      </c>
      <c r="M6804" s="14" t="str">
        <f>VLOOKUP(H6804,FormSalesRepTable[],2,0)</f>
        <v>MidWest</v>
      </c>
      <c r="N6804" s="13">
        <f t="shared" si="108"/>
        <v>39.9</v>
      </c>
    </row>
    <row r="6805" spans="7:14" x14ac:dyDescent="0.25">
      <c r="G6805" s="3">
        <v>41634</v>
      </c>
      <c r="H6805" t="s">
        <v>53</v>
      </c>
      <c r="I6805" t="s">
        <v>17</v>
      </c>
      <c r="J6805">
        <v>0</v>
      </c>
      <c r="K6805">
        <v>3</v>
      </c>
      <c r="L6805" s="13">
        <f>VLOOKUP(I6805,FormProductsTable[],2,0)*(1-FormTransactionsTable[[#This Row],[Discount]])</f>
        <v>22.95</v>
      </c>
      <c r="M6805" s="14" t="str">
        <f>VLOOKUP(H6805,FormSalesRepTable[],2,0)</f>
        <v>East</v>
      </c>
      <c r="N6805" s="13">
        <f t="shared" si="108"/>
        <v>68.849999999999994</v>
      </c>
    </row>
    <row r="6806" spans="7:14" x14ac:dyDescent="0.25">
      <c r="G6806" s="3">
        <v>41434</v>
      </c>
      <c r="H6806" t="s">
        <v>68</v>
      </c>
      <c r="I6806" t="s">
        <v>7</v>
      </c>
      <c r="J6806">
        <v>2.5000000000000001E-2</v>
      </c>
      <c r="K6806">
        <v>3</v>
      </c>
      <c r="L6806" s="13">
        <f>VLOOKUP(I6806,FormProductsTable[],2,0)*(1-FormTransactionsTable[[#This Row],[Discount]])</f>
        <v>20.474999999999998</v>
      </c>
      <c r="M6806" s="14" t="str">
        <f>VLOOKUP(H6806,FormSalesRepTable[],2,0)</f>
        <v>MidWest</v>
      </c>
      <c r="N6806" s="13">
        <f t="shared" si="108"/>
        <v>61.43</v>
      </c>
    </row>
    <row r="6807" spans="7:14" x14ac:dyDescent="0.25">
      <c r="G6807" s="3">
        <v>41637</v>
      </c>
      <c r="H6807" t="s">
        <v>53</v>
      </c>
      <c r="I6807" t="s">
        <v>12</v>
      </c>
      <c r="J6807">
        <v>0</v>
      </c>
      <c r="K6807">
        <v>2</v>
      </c>
      <c r="L6807" s="13">
        <f>VLOOKUP(I6807,FormProductsTable[],2,0)*(1-FormTransactionsTable[[#This Row],[Discount]])</f>
        <v>22.95</v>
      </c>
      <c r="M6807" s="14" t="str">
        <f>VLOOKUP(H6807,FormSalesRepTable[],2,0)</f>
        <v>East</v>
      </c>
      <c r="N6807" s="13">
        <f t="shared" si="108"/>
        <v>45.9</v>
      </c>
    </row>
    <row r="6808" spans="7:14" x14ac:dyDescent="0.25">
      <c r="G6808" s="3">
        <v>41987</v>
      </c>
      <c r="H6808" t="s">
        <v>46</v>
      </c>
      <c r="I6808" t="s">
        <v>27</v>
      </c>
      <c r="J6808">
        <v>0.02</v>
      </c>
      <c r="K6808">
        <v>3</v>
      </c>
      <c r="L6808" s="13">
        <f>VLOOKUP(I6808,FormProductsTable[],2,0)*(1-FormTransactionsTable[[#This Row],[Discount]])</f>
        <v>26.95</v>
      </c>
      <c r="M6808" s="14" t="str">
        <f>VLOOKUP(H6808,FormSalesRepTable[],2,0)</f>
        <v>South</v>
      </c>
      <c r="N6808" s="13">
        <f t="shared" si="108"/>
        <v>80.849999999999994</v>
      </c>
    </row>
    <row r="6809" spans="7:14" x14ac:dyDescent="0.25">
      <c r="G6809" s="3">
        <v>41918</v>
      </c>
      <c r="H6809" t="s">
        <v>23</v>
      </c>
      <c r="I6809" t="s">
        <v>24</v>
      </c>
      <c r="J6809">
        <v>0.02</v>
      </c>
      <c r="K6809">
        <v>1</v>
      </c>
      <c r="L6809" s="13">
        <f>VLOOKUP(I6809,FormProductsTable[],2,0)*(1-FormTransactionsTable[[#This Row],[Discount]])</f>
        <v>33.32</v>
      </c>
      <c r="M6809" s="14" t="str">
        <f>VLOOKUP(H6809,FormSalesRepTable[],2,0)</f>
        <v>MidWest</v>
      </c>
      <c r="N6809" s="13">
        <f t="shared" si="108"/>
        <v>33.32</v>
      </c>
    </row>
    <row r="6810" spans="7:14" x14ac:dyDescent="0.25">
      <c r="G6810" s="3">
        <v>41566</v>
      </c>
      <c r="H6810" t="s">
        <v>20</v>
      </c>
      <c r="I6810" t="s">
        <v>33</v>
      </c>
      <c r="J6810">
        <v>0.02</v>
      </c>
      <c r="K6810">
        <v>3</v>
      </c>
      <c r="L6810" s="13">
        <f>VLOOKUP(I6810,FormProductsTable[],2,0)*(1-FormTransactionsTable[[#This Row],[Discount]])</f>
        <v>23.03</v>
      </c>
      <c r="M6810" s="14" t="str">
        <f>VLOOKUP(H6810,FormSalesRepTable[],2,0)</f>
        <v>West</v>
      </c>
      <c r="N6810" s="13">
        <f t="shared" si="108"/>
        <v>69.09</v>
      </c>
    </row>
    <row r="6811" spans="7:14" x14ac:dyDescent="0.25">
      <c r="G6811" s="3">
        <v>41581</v>
      </c>
      <c r="H6811" t="s">
        <v>62</v>
      </c>
      <c r="I6811" t="s">
        <v>33</v>
      </c>
      <c r="J6811">
        <v>0</v>
      </c>
      <c r="K6811">
        <v>2</v>
      </c>
      <c r="L6811" s="13">
        <f>VLOOKUP(I6811,FormProductsTable[],2,0)*(1-FormTransactionsTable[[#This Row],[Discount]])</f>
        <v>23.5</v>
      </c>
      <c r="M6811" s="14" t="str">
        <f>VLOOKUP(H6811,FormSalesRepTable[],2,0)</f>
        <v>MidWest</v>
      </c>
      <c r="N6811" s="13">
        <f t="shared" si="108"/>
        <v>47</v>
      </c>
    </row>
    <row r="6812" spans="7:14" x14ac:dyDescent="0.25">
      <c r="G6812" s="3">
        <v>42004</v>
      </c>
      <c r="H6812" t="s">
        <v>29</v>
      </c>
      <c r="I6812" t="s">
        <v>24</v>
      </c>
      <c r="J6812">
        <v>0</v>
      </c>
      <c r="K6812">
        <v>1</v>
      </c>
      <c r="L6812" s="13">
        <f>VLOOKUP(I6812,FormProductsTable[],2,0)*(1-FormTransactionsTable[[#This Row],[Discount]])</f>
        <v>34</v>
      </c>
      <c r="M6812" s="14" t="str">
        <f>VLOOKUP(H6812,FormSalesRepTable[],2,0)</f>
        <v>East</v>
      </c>
      <c r="N6812" s="13">
        <f t="shared" si="108"/>
        <v>34</v>
      </c>
    </row>
    <row r="6813" spans="7:14" x14ac:dyDescent="0.25">
      <c r="G6813" s="3">
        <v>41606</v>
      </c>
      <c r="H6813" t="s">
        <v>29</v>
      </c>
      <c r="I6813" t="s">
        <v>27</v>
      </c>
      <c r="J6813">
        <v>1.4999999999999999E-2</v>
      </c>
      <c r="K6813">
        <v>19</v>
      </c>
      <c r="L6813" s="13">
        <f>VLOOKUP(I6813,FormProductsTable[],2,0)*(1-FormTransactionsTable[[#This Row],[Discount]])</f>
        <v>27.087499999999999</v>
      </c>
      <c r="M6813" s="14" t="str">
        <f>VLOOKUP(H6813,FormSalesRepTable[],2,0)</f>
        <v>East</v>
      </c>
      <c r="N6813" s="13">
        <f t="shared" si="108"/>
        <v>514.66</v>
      </c>
    </row>
    <row r="6814" spans="7:14" x14ac:dyDescent="0.25">
      <c r="G6814" s="3">
        <v>41505</v>
      </c>
      <c r="H6814" t="s">
        <v>26</v>
      </c>
      <c r="I6814" t="s">
        <v>36</v>
      </c>
      <c r="J6814">
        <v>0.01</v>
      </c>
      <c r="K6814">
        <v>2</v>
      </c>
      <c r="L6814" s="13">
        <f>VLOOKUP(I6814,FormProductsTable[],2,0)*(1-FormTransactionsTable[[#This Row],[Discount]])</f>
        <v>24.75</v>
      </c>
      <c r="M6814" s="14" t="str">
        <f>VLOOKUP(H6814,FormSalesRepTable[],2,0)</f>
        <v>MidWest</v>
      </c>
      <c r="N6814" s="13">
        <f t="shared" si="108"/>
        <v>49.5</v>
      </c>
    </row>
    <row r="6815" spans="7:14" x14ac:dyDescent="0.25">
      <c r="G6815" s="3">
        <v>41891</v>
      </c>
      <c r="H6815" t="s">
        <v>56</v>
      </c>
      <c r="I6815" t="s">
        <v>17</v>
      </c>
      <c r="J6815">
        <v>0</v>
      </c>
      <c r="K6815">
        <v>1</v>
      </c>
      <c r="L6815" s="13">
        <f>VLOOKUP(I6815,FormProductsTable[],2,0)*(1-FormTransactionsTable[[#This Row],[Discount]])</f>
        <v>22.95</v>
      </c>
      <c r="M6815" s="14" t="str">
        <f>VLOOKUP(H6815,FormSalesRepTable[],2,0)</f>
        <v>South</v>
      </c>
      <c r="N6815" s="13">
        <f t="shared" si="108"/>
        <v>22.95</v>
      </c>
    </row>
    <row r="6816" spans="7:14" x14ac:dyDescent="0.25">
      <c r="G6816" s="3">
        <v>41892</v>
      </c>
      <c r="H6816" t="s">
        <v>85</v>
      </c>
      <c r="I6816" t="s">
        <v>12</v>
      </c>
      <c r="J6816">
        <v>0</v>
      </c>
      <c r="K6816">
        <v>2</v>
      </c>
      <c r="L6816" s="13">
        <f>VLOOKUP(I6816,FormProductsTable[],2,0)*(1-FormTransactionsTable[[#This Row],[Discount]])</f>
        <v>22.95</v>
      </c>
      <c r="M6816" s="14" t="str">
        <f>VLOOKUP(H6816,FormSalesRepTable[],2,0)</f>
        <v>West</v>
      </c>
      <c r="N6816" s="13">
        <f t="shared" si="108"/>
        <v>45.9</v>
      </c>
    </row>
    <row r="6817" spans="7:14" x14ac:dyDescent="0.25">
      <c r="G6817" s="3">
        <v>41998</v>
      </c>
      <c r="H6817" t="s">
        <v>32</v>
      </c>
      <c r="I6817" t="s">
        <v>36</v>
      </c>
      <c r="J6817">
        <v>0</v>
      </c>
      <c r="K6817">
        <v>3</v>
      </c>
      <c r="L6817" s="13">
        <f>VLOOKUP(I6817,FormProductsTable[],2,0)*(1-FormTransactionsTable[[#This Row],[Discount]])</f>
        <v>25</v>
      </c>
      <c r="M6817" s="14" t="str">
        <f>VLOOKUP(H6817,FormSalesRepTable[],2,0)</f>
        <v>MidWest</v>
      </c>
      <c r="N6817" s="13">
        <f t="shared" si="108"/>
        <v>75</v>
      </c>
    </row>
    <row r="6818" spans="7:14" x14ac:dyDescent="0.25">
      <c r="G6818" s="3">
        <v>41969</v>
      </c>
      <c r="H6818" t="s">
        <v>81</v>
      </c>
      <c r="I6818" t="s">
        <v>24</v>
      </c>
      <c r="J6818">
        <v>2.5000000000000001E-2</v>
      </c>
      <c r="K6818">
        <v>4</v>
      </c>
      <c r="L6818" s="13">
        <f>VLOOKUP(I6818,FormProductsTable[],2,0)*(1-FormTransactionsTable[[#This Row],[Discount]])</f>
        <v>33.15</v>
      </c>
      <c r="M6818" s="14" t="str">
        <f>VLOOKUP(H6818,FormSalesRepTable[],2,0)</f>
        <v>West</v>
      </c>
      <c r="N6818" s="13">
        <f t="shared" si="108"/>
        <v>132.6</v>
      </c>
    </row>
    <row r="6819" spans="7:14" x14ac:dyDescent="0.25">
      <c r="G6819" s="3">
        <v>41716</v>
      </c>
      <c r="H6819" t="s">
        <v>52</v>
      </c>
      <c r="I6819" t="s">
        <v>17</v>
      </c>
      <c r="J6819">
        <v>0</v>
      </c>
      <c r="K6819">
        <v>1</v>
      </c>
      <c r="L6819" s="13">
        <f>VLOOKUP(I6819,FormProductsTable[],2,0)*(1-FormTransactionsTable[[#This Row],[Discount]])</f>
        <v>22.95</v>
      </c>
      <c r="M6819" s="14" t="str">
        <f>VLOOKUP(H6819,FormSalesRepTable[],2,0)</f>
        <v>West</v>
      </c>
      <c r="N6819" s="13">
        <f t="shared" si="108"/>
        <v>22.95</v>
      </c>
    </row>
    <row r="6820" spans="7:14" x14ac:dyDescent="0.25">
      <c r="G6820" s="3">
        <v>41404</v>
      </c>
      <c r="H6820" t="s">
        <v>58</v>
      </c>
      <c r="I6820" t="s">
        <v>36</v>
      </c>
      <c r="J6820">
        <v>0</v>
      </c>
      <c r="K6820">
        <v>3</v>
      </c>
      <c r="L6820" s="13">
        <f>VLOOKUP(I6820,FormProductsTable[],2,0)*(1-FormTransactionsTable[[#This Row],[Discount]])</f>
        <v>25</v>
      </c>
      <c r="M6820" s="14" t="str">
        <f>VLOOKUP(H6820,FormSalesRepTable[],2,0)</f>
        <v>East</v>
      </c>
      <c r="N6820" s="13">
        <f t="shared" si="108"/>
        <v>75</v>
      </c>
    </row>
    <row r="6821" spans="7:14" x14ac:dyDescent="0.25">
      <c r="G6821" s="3">
        <v>41618</v>
      </c>
      <c r="H6821" t="s">
        <v>23</v>
      </c>
      <c r="I6821" t="s">
        <v>33</v>
      </c>
      <c r="J6821">
        <v>0</v>
      </c>
      <c r="K6821">
        <v>3</v>
      </c>
      <c r="L6821" s="13">
        <f>VLOOKUP(I6821,FormProductsTable[],2,0)*(1-FormTransactionsTable[[#This Row],[Discount]])</f>
        <v>23.5</v>
      </c>
      <c r="M6821" s="14" t="str">
        <f>VLOOKUP(H6821,FormSalesRepTable[],2,0)</f>
        <v>MidWest</v>
      </c>
      <c r="N6821" s="13">
        <f t="shared" si="108"/>
        <v>70.5</v>
      </c>
    </row>
    <row r="6822" spans="7:14" x14ac:dyDescent="0.25">
      <c r="G6822" s="3">
        <v>41316</v>
      </c>
      <c r="H6822" t="s">
        <v>71</v>
      </c>
      <c r="I6822" t="s">
        <v>11</v>
      </c>
      <c r="J6822">
        <v>0</v>
      </c>
      <c r="K6822">
        <v>1</v>
      </c>
      <c r="L6822" s="13">
        <f>VLOOKUP(I6822,FormProductsTable[],2,0)*(1-FormTransactionsTable[[#This Row],[Discount]])</f>
        <v>79.95</v>
      </c>
      <c r="M6822" s="14" t="str">
        <f>VLOOKUP(H6822,FormSalesRepTable[],2,0)</f>
        <v>East</v>
      </c>
      <c r="N6822" s="13">
        <f t="shared" si="108"/>
        <v>79.95</v>
      </c>
    </row>
    <row r="6823" spans="7:14" x14ac:dyDescent="0.25">
      <c r="G6823" s="3">
        <v>41929</v>
      </c>
      <c r="H6823" t="s">
        <v>48</v>
      </c>
      <c r="I6823" t="s">
        <v>24</v>
      </c>
      <c r="J6823">
        <v>0.01</v>
      </c>
      <c r="K6823">
        <v>2</v>
      </c>
      <c r="L6823" s="13">
        <f>VLOOKUP(I6823,FormProductsTable[],2,0)*(1-FormTransactionsTable[[#This Row],[Discount]])</f>
        <v>33.659999999999997</v>
      </c>
      <c r="M6823" s="14" t="str">
        <f>VLOOKUP(H6823,FormSalesRepTable[],2,0)</f>
        <v>West</v>
      </c>
      <c r="N6823" s="13">
        <f t="shared" si="108"/>
        <v>67.319999999999993</v>
      </c>
    </row>
    <row r="6824" spans="7:14" x14ac:dyDescent="0.25">
      <c r="G6824" s="3">
        <v>41953</v>
      </c>
      <c r="H6824" t="s">
        <v>77</v>
      </c>
      <c r="I6824" t="s">
        <v>33</v>
      </c>
      <c r="J6824">
        <v>0</v>
      </c>
      <c r="K6824">
        <v>3</v>
      </c>
      <c r="L6824" s="13">
        <f>VLOOKUP(I6824,FormProductsTable[],2,0)*(1-FormTransactionsTable[[#This Row],[Discount]])</f>
        <v>23.5</v>
      </c>
      <c r="M6824" s="14" t="str">
        <f>VLOOKUP(H6824,FormSalesRepTable[],2,0)</f>
        <v>West</v>
      </c>
      <c r="N6824" s="13">
        <f t="shared" si="108"/>
        <v>70.5</v>
      </c>
    </row>
    <row r="6825" spans="7:14" x14ac:dyDescent="0.25">
      <c r="G6825" s="3">
        <v>41350</v>
      </c>
      <c r="H6825" t="s">
        <v>10</v>
      </c>
      <c r="I6825" t="s">
        <v>24</v>
      </c>
      <c r="J6825">
        <v>1.4999999999999999E-2</v>
      </c>
      <c r="K6825">
        <v>2</v>
      </c>
      <c r="L6825" s="13">
        <f>VLOOKUP(I6825,FormProductsTable[],2,0)*(1-FormTransactionsTable[[#This Row],[Discount]])</f>
        <v>33.49</v>
      </c>
      <c r="M6825" s="14" t="str">
        <f>VLOOKUP(H6825,FormSalesRepTable[],2,0)</f>
        <v>West</v>
      </c>
      <c r="N6825" s="13">
        <f t="shared" si="108"/>
        <v>66.98</v>
      </c>
    </row>
    <row r="6826" spans="7:14" x14ac:dyDescent="0.25">
      <c r="G6826" s="3">
        <v>41624</v>
      </c>
      <c r="H6826" t="s">
        <v>89</v>
      </c>
      <c r="I6826" t="s">
        <v>33</v>
      </c>
      <c r="J6826">
        <v>0</v>
      </c>
      <c r="K6826">
        <v>1</v>
      </c>
      <c r="L6826" s="13">
        <f>VLOOKUP(I6826,FormProductsTable[],2,0)*(1-FormTransactionsTable[[#This Row],[Discount]])</f>
        <v>23.5</v>
      </c>
      <c r="M6826" s="14" t="str">
        <f>VLOOKUP(H6826,FormSalesRepTable[],2,0)</f>
        <v>West</v>
      </c>
      <c r="N6826" s="13">
        <f t="shared" si="108"/>
        <v>23.5</v>
      </c>
    </row>
    <row r="6827" spans="7:14" x14ac:dyDescent="0.25">
      <c r="G6827" s="3">
        <v>41297</v>
      </c>
      <c r="H6827" t="s">
        <v>20</v>
      </c>
      <c r="I6827" t="s">
        <v>7</v>
      </c>
      <c r="J6827">
        <v>2.5000000000000001E-2</v>
      </c>
      <c r="K6827">
        <v>23</v>
      </c>
      <c r="L6827" s="13">
        <f>VLOOKUP(I6827,FormProductsTable[],2,0)*(1-FormTransactionsTable[[#This Row],[Discount]])</f>
        <v>20.474999999999998</v>
      </c>
      <c r="M6827" s="14" t="str">
        <f>VLOOKUP(H6827,FormSalesRepTable[],2,0)</f>
        <v>West</v>
      </c>
      <c r="N6827" s="13">
        <f t="shared" si="108"/>
        <v>470.93</v>
      </c>
    </row>
    <row r="6828" spans="7:14" x14ac:dyDescent="0.25">
      <c r="G6828" s="3">
        <v>41824</v>
      </c>
      <c r="H6828" t="s">
        <v>53</v>
      </c>
      <c r="I6828" t="s">
        <v>12</v>
      </c>
      <c r="J6828">
        <v>0.01</v>
      </c>
      <c r="K6828">
        <v>2</v>
      </c>
      <c r="L6828" s="13">
        <f>VLOOKUP(I6828,FormProductsTable[],2,0)*(1-FormTransactionsTable[[#This Row],[Discount]])</f>
        <v>22.720499999999998</v>
      </c>
      <c r="M6828" s="14" t="str">
        <f>VLOOKUP(H6828,FormSalesRepTable[],2,0)</f>
        <v>East</v>
      </c>
      <c r="N6828" s="13">
        <f t="shared" si="108"/>
        <v>45.44</v>
      </c>
    </row>
    <row r="6829" spans="7:14" x14ac:dyDescent="0.25">
      <c r="G6829" s="3">
        <v>41945</v>
      </c>
      <c r="H6829" t="s">
        <v>42</v>
      </c>
      <c r="I6829" t="s">
        <v>21</v>
      </c>
      <c r="J6829">
        <v>0</v>
      </c>
      <c r="K6829">
        <v>1</v>
      </c>
      <c r="L6829" s="13">
        <f>VLOOKUP(I6829,FormProductsTable[],2,0)*(1-FormTransactionsTable[[#This Row],[Discount]])</f>
        <v>25</v>
      </c>
      <c r="M6829" s="14" t="str">
        <f>VLOOKUP(H6829,FormSalesRepTable[],2,0)</f>
        <v>MidWest</v>
      </c>
      <c r="N6829" s="13">
        <f t="shared" si="108"/>
        <v>25</v>
      </c>
    </row>
    <row r="6830" spans="7:14" x14ac:dyDescent="0.25">
      <c r="G6830" s="3">
        <v>41970</v>
      </c>
      <c r="H6830" t="s">
        <v>47</v>
      </c>
      <c r="I6830" t="s">
        <v>17</v>
      </c>
      <c r="J6830">
        <v>0</v>
      </c>
      <c r="K6830">
        <v>3</v>
      </c>
      <c r="L6830" s="13">
        <f>VLOOKUP(I6830,FormProductsTable[],2,0)*(1-FormTransactionsTable[[#This Row],[Discount]])</f>
        <v>22.95</v>
      </c>
      <c r="M6830" s="14" t="str">
        <f>VLOOKUP(H6830,FormSalesRepTable[],2,0)</f>
        <v>MidWest</v>
      </c>
      <c r="N6830" s="13">
        <f t="shared" si="108"/>
        <v>68.849999999999994</v>
      </c>
    </row>
    <row r="6831" spans="7:14" x14ac:dyDescent="0.25">
      <c r="G6831" s="3">
        <v>41592</v>
      </c>
      <c r="H6831" t="s">
        <v>43</v>
      </c>
      <c r="I6831" t="s">
        <v>12</v>
      </c>
      <c r="J6831">
        <v>0.01</v>
      </c>
      <c r="K6831">
        <v>2</v>
      </c>
      <c r="L6831" s="13">
        <f>VLOOKUP(I6831,FormProductsTable[],2,0)*(1-FormTransactionsTable[[#This Row],[Discount]])</f>
        <v>22.720499999999998</v>
      </c>
      <c r="M6831" s="14" t="str">
        <f>VLOOKUP(H6831,FormSalesRepTable[],2,0)</f>
        <v>MidWest</v>
      </c>
      <c r="N6831" s="13">
        <f t="shared" si="108"/>
        <v>45.44</v>
      </c>
    </row>
    <row r="6832" spans="7:14" x14ac:dyDescent="0.25">
      <c r="G6832" s="3">
        <v>41751</v>
      </c>
      <c r="H6832" t="s">
        <v>18</v>
      </c>
      <c r="I6832" t="s">
        <v>33</v>
      </c>
      <c r="J6832">
        <v>1.4999999999999999E-2</v>
      </c>
      <c r="K6832">
        <v>4</v>
      </c>
      <c r="L6832" s="13">
        <f>VLOOKUP(I6832,FormProductsTable[],2,0)*(1-FormTransactionsTable[[#This Row],[Discount]])</f>
        <v>23.147500000000001</v>
      </c>
      <c r="M6832" s="14" t="str">
        <f>VLOOKUP(H6832,FormSalesRepTable[],2,0)</f>
        <v>East</v>
      </c>
      <c r="N6832" s="13">
        <f t="shared" si="108"/>
        <v>92.59</v>
      </c>
    </row>
    <row r="6833" spans="7:14" x14ac:dyDescent="0.25">
      <c r="G6833" s="3">
        <v>41633</v>
      </c>
      <c r="H6833" t="s">
        <v>85</v>
      </c>
      <c r="I6833" t="s">
        <v>12</v>
      </c>
      <c r="J6833">
        <v>1.4999999999999999E-2</v>
      </c>
      <c r="K6833">
        <v>3</v>
      </c>
      <c r="L6833" s="13">
        <f>VLOOKUP(I6833,FormProductsTable[],2,0)*(1-FormTransactionsTable[[#This Row],[Discount]])</f>
        <v>22.60575</v>
      </c>
      <c r="M6833" s="14" t="str">
        <f>VLOOKUP(H6833,FormSalesRepTable[],2,0)</f>
        <v>West</v>
      </c>
      <c r="N6833" s="13">
        <f t="shared" si="108"/>
        <v>67.819999999999993</v>
      </c>
    </row>
    <row r="6834" spans="7:14" x14ac:dyDescent="0.25">
      <c r="G6834" s="3">
        <v>41632</v>
      </c>
      <c r="H6834" t="s">
        <v>35</v>
      </c>
      <c r="I6834" t="s">
        <v>24</v>
      </c>
      <c r="J6834">
        <v>0.01</v>
      </c>
      <c r="K6834">
        <v>2</v>
      </c>
      <c r="L6834" s="13">
        <f>VLOOKUP(I6834,FormProductsTable[],2,0)*(1-FormTransactionsTable[[#This Row],[Discount]])</f>
        <v>33.659999999999997</v>
      </c>
      <c r="M6834" s="14" t="str">
        <f>VLOOKUP(H6834,FormSalesRepTable[],2,0)</f>
        <v>West</v>
      </c>
      <c r="N6834" s="13">
        <f t="shared" si="108"/>
        <v>67.319999999999993</v>
      </c>
    </row>
    <row r="6835" spans="7:14" x14ac:dyDescent="0.25">
      <c r="G6835" s="3">
        <v>41276</v>
      </c>
      <c r="H6835" t="s">
        <v>81</v>
      </c>
      <c r="I6835" t="s">
        <v>30</v>
      </c>
      <c r="J6835">
        <v>0</v>
      </c>
      <c r="K6835">
        <v>4</v>
      </c>
      <c r="L6835" s="13">
        <f>VLOOKUP(I6835,FormProductsTable[],2,0)*(1-FormTransactionsTable[[#This Row],[Discount]])</f>
        <v>30</v>
      </c>
      <c r="M6835" s="14" t="str">
        <f>VLOOKUP(H6835,FormSalesRepTable[],2,0)</f>
        <v>West</v>
      </c>
      <c r="N6835" s="13">
        <f t="shared" si="108"/>
        <v>120</v>
      </c>
    </row>
    <row r="6836" spans="7:14" x14ac:dyDescent="0.25">
      <c r="G6836" s="3">
        <v>41612</v>
      </c>
      <c r="H6836" t="s">
        <v>93</v>
      </c>
      <c r="I6836" t="s">
        <v>16</v>
      </c>
      <c r="J6836">
        <v>0.02</v>
      </c>
      <c r="K6836">
        <v>3</v>
      </c>
      <c r="L6836" s="13">
        <f>VLOOKUP(I6836,FormProductsTable[],2,0)*(1-FormTransactionsTable[[#This Row],[Discount]])</f>
        <v>19.550999999999998</v>
      </c>
      <c r="M6836" s="14" t="str">
        <f>VLOOKUP(H6836,FormSalesRepTable[],2,0)</f>
        <v>MidWest</v>
      </c>
      <c r="N6836" s="13">
        <f t="shared" si="108"/>
        <v>58.65</v>
      </c>
    </row>
    <row r="6837" spans="7:14" x14ac:dyDescent="0.25">
      <c r="G6837" s="3">
        <v>41972</v>
      </c>
      <c r="H6837" t="s">
        <v>84</v>
      </c>
      <c r="I6837" t="s">
        <v>41</v>
      </c>
      <c r="J6837">
        <v>0.03</v>
      </c>
      <c r="K6837">
        <v>3</v>
      </c>
      <c r="L6837" s="13">
        <f>VLOOKUP(I6837,FormProductsTable[],2,0)*(1-FormTransactionsTable[[#This Row],[Discount]])</f>
        <v>18.43</v>
      </c>
      <c r="M6837" s="14" t="str">
        <f>VLOOKUP(H6837,FormSalesRepTable[],2,0)</f>
        <v>West</v>
      </c>
      <c r="N6837" s="13">
        <f t="shared" si="108"/>
        <v>55.29</v>
      </c>
    </row>
    <row r="6838" spans="7:14" x14ac:dyDescent="0.25">
      <c r="G6838" s="3">
        <v>41625</v>
      </c>
      <c r="H6838" t="s">
        <v>42</v>
      </c>
      <c r="I6838" t="s">
        <v>12</v>
      </c>
      <c r="J6838">
        <v>0</v>
      </c>
      <c r="K6838">
        <v>2</v>
      </c>
      <c r="L6838" s="13">
        <f>VLOOKUP(I6838,FormProductsTable[],2,0)*(1-FormTransactionsTable[[#This Row],[Discount]])</f>
        <v>22.95</v>
      </c>
      <c r="M6838" s="14" t="str">
        <f>VLOOKUP(H6838,FormSalesRepTable[],2,0)</f>
        <v>MidWest</v>
      </c>
      <c r="N6838" s="13">
        <f t="shared" si="108"/>
        <v>45.9</v>
      </c>
    </row>
    <row r="6839" spans="7:14" x14ac:dyDescent="0.25">
      <c r="G6839" s="3">
        <v>41611</v>
      </c>
      <c r="H6839" t="s">
        <v>31</v>
      </c>
      <c r="I6839" t="s">
        <v>41</v>
      </c>
      <c r="J6839">
        <v>0.01</v>
      </c>
      <c r="K6839">
        <v>2</v>
      </c>
      <c r="L6839" s="13">
        <f>VLOOKUP(I6839,FormProductsTable[],2,0)*(1-FormTransactionsTable[[#This Row],[Discount]])</f>
        <v>18.809999999999999</v>
      </c>
      <c r="M6839" s="14" t="str">
        <f>VLOOKUP(H6839,FormSalesRepTable[],2,0)</f>
        <v>West</v>
      </c>
      <c r="N6839" s="13">
        <f t="shared" si="108"/>
        <v>37.619999999999997</v>
      </c>
    </row>
    <row r="6840" spans="7:14" x14ac:dyDescent="0.25">
      <c r="G6840" s="3">
        <v>41843</v>
      </c>
      <c r="H6840" t="s">
        <v>43</v>
      </c>
      <c r="I6840" t="s">
        <v>21</v>
      </c>
      <c r="J6840">
        <v>1.4999999999999999E-2</v>
      </c>
      <c r="K6840">
        <v>3</v>
      </c>
      <c r="L6840" s="13">
        <f>VLOOKUP(I6840,FormProductsTable[],2,0)*(1-FormTransactionsTable[[#This Row],[Discount]])</f>
        <v>24.625</v>
      </c>
      <c r="M6840" s="14" t="str">
        <f>VLOOKUP(H6840,FormSalesRepTable[],2,0)</f>
        <v>MidWest</v>
      </c>
      <c r="N6840" s="13">
        <f t="shared" si="108"/>
        <v>73.88</v>
      </c>
    </row>
    <row r="6841" spans="7:14" x14ac:dyDescent="0.25">
      <c r="G6841" s="3">
        <v>41360</v>
      </c>
      <c r="H6841" t="s">
        <v>49</v>
      </c>
      <c r="I6841" t="s">
        <v>17</v>
      </c>
      <c r="J6841">
        <v>0.02</v>
      </c>
      <c r="K6841">
        <v>2</v>
      </c>
      <c r="L6841" s="13">
        <f>VLOOKUP(I6841,FormProductsTable[],2,0)*(1-FormTransactionsTable[[#This Row],[Discount]])</f>
        <v>22.491</v>
      </c>
      <c r="M6841" s="14" t="str">
        <f>VLOOKUP(H6841,FormSalesRepTable[],2,0)</f>
        <v>MidWest</v>
      </c>
      <c r="N6841" s="13">
        <f t="shared" si="108"/>
        <v>44.98</v>
      </c>
    </row>
    <row r="6842" spans="7:14" x14ac:dyDescent="0.25">
      <c r="G6842" s="3">
        <v>41588</v>
      </c>
      <c r="H6842" t="s">
        <v>43</v>
      </c>
      <c r="I6842" t="s">
        <v>36</v>
      </c>
      <c r="J6842">
        <v>1.4999999999999999E-2</v>
      </c>
      <c r="K6842">
        <v>3</v>
      </c>
      <c r="L6842" s="13">
        <f>VLOOKUP(I6842,FormProductsTable[],2,0)*(1-FormTransactionsTable[[#This Row],[Discount]])</f>
        <v>24.625</v>
      </c>
      <c r="M6842" s="14" t="str">
        <f>VLOOKUP(H6842,FormSalesRepTable[],2,0)</f>
        <v>MidWest</v>
      </c>
      <c r="N6842" s="13">
        <f t="shared" si="108"/>
        <v>73.88</v>
      </c>
    </row>
    <row r="6843" spans="7:14" x14ac:dyDescent="0.25">
      <c r="G6843" s="3">
        <v>41409</v>
      </c>
      <c r="H6843" t="s">
        <v>86</v>
      </c>
      <c r="I6843" t="s">
        <v>16</v>
      </c>
      <c r="J6843">
        <v>0</v>
      </c>
      <c r="K6843">
        <v>24</v>
      </c>
      <c r="L6843" s="13">
        <f>VLOOKUP(I6843,FormProductsTable[],2,0)*(1-FormTransactionsTable[[#This Row],[Discount]])</f>
        <v>19.95</v>
      </c>
      <c r="M6843" s="14" t="str">
        <f>VLOOKUP(H6843,FormSalesRepTable[],2,0)</f>
        <v>South</v>
      </c>
      <c r="N6843" s="13">
        <f t="shared" si="108"/>
        <v>478.8</v>
      </c>
    </row>
    <row r="6844" spans="7:14" x14ac:dyDescent="0.25">
      <c r="G6844" s="3">
        <v>41579</v>
      </c>
      <c r="H6844" t="s">
        <v>50</v>
      </c>
      <c r="I6844" t="s">
        <v>24</v>
      </c>
      <c r="J6844">
        <v>0.01</v>
      </c>
      <c r="K6844">
        <v>3</v>
      </c>
      <c r="L6844" s="13">
        <f>VLOOKUP(I6844,FormProductsTable[],2,0)*(1-FormTransactionsTable[[#This Row],[Discount]])</f>
        <v>33.659999999999997</v>
      </c>
      <c r="M6844" s="14" t="str">
        <f>VLOOKUP(H6844,FormSalesRepTable[],2,0)</f>
        <v>West</v>
      </c>
      <c r="N6844" s="13">
        <f t="shared" si="108"/>
        <v>100.98</v>
      </c>
    </row>
    <row r="6845" spans="7:14" x14ac:dyDescent="0.25">
      <c r="G6845" s="3">
        <v>41981</v>
      </c>
      <c r="H6845" t="s">
        <v>49</v>
      </c>
      <c r="I6845" t="s">
        <v>24</v>
      </c>
      <c r="J6845">
        <v>0</v>
      </c>
      <c r="K6845">
        <v>3</v>
      </c>
      <c r="L6845" s="13">
        <f>VLOOKUP(I6845,FormProductsTable[],2,0)*(1-FormTransactionsTable[[#This Row],[Discount]])</f>
        <v>34</v>
      </c>
      <c r="M6845" s="14" t="str">
        <f>VLOOKUP(H6845,FormSalesRepTable[],2,0)</f>
        <v>MidWest</v>
      </c>
      <c r="N6845" s="13">
        <f t="shared" si="108"/>
        <v>102</v>
      </c>
    </row>
    <row r="6846" spans="7:14" x14ac:dyDescent="0.25">
      <c r="G6846" s="3">
        <v>41588</v>
      </c>
      <c r="H6846" t="s">
        <v>85</v>
      </c>
      <c r="I6846" t="s">
        <v>33</v>
      </c>
      <c r="J6846">
        <v>0.02</v>
      </c>
      <c r="K6846">
        <v>3</v>
      </c>
      <c r="L6846" s="13">
        <f>VLOOKUP(I6846,FormProductsTable[],2,0)*(1-FormTransactionsTable[[#This Row],[Discount]])</f>
        <v>23.03</v>
      </c>
      <c r="M6846" s="14" t="str">
        <f>VLOOKUP(H6846,FormSalesRepTable[],2,0)</f>
        <v>West</v>
      </c>
      <c r="N6846" s="13">
        <f t="shared" si="108"/>
        <v>69.09</v>
      </c>
    </row>
    <row r="6847" spans="7:14" x14ac:dyDescent="0.25">
      <c r="G6847" s="3">
        <v>41599</v>
      </c>
      <c r="H6847" t="s">
        <v>39</v>
      </c>
      <c r="I6847" t="s">
        <v>36</v>
      </c>
      <c r="J6847">
        <v>0.01</v>
      </c>
      <c r="K6847">
        <v>3</v>
      </c>
      <c r="L6847" s="13">
        <f>VLOOKUP(I6847,FormProductsTable[],2,0)*(1-FormTransactionsTable[[#This Row],[Discount]])</f>
        <v>24.75</v>
      </c>
      <c r="M6847" s="14" t="str">
        <f>VLOOKUP(H6847,FormSalesRepTable[],2,0)</f>
        <v>East</v>
      </c>
      <c r="N6847" s="13">
        <f t="shared" si="108"/>
        <v>74.25</v>
      </c>
    </row>
    <row r="6848" spans="7:14" x14ac:dyDescent="0.25">
      <c r="G6848" s="3">
        <v>41921</v>
      </c>
      <c r="H6848" t="s">
        <v>48</v>
      </c>
      <c r="I6848" t="s">
        <v>36</v>
      </c>
      <c r="J6848">
        <v>0.02</v>
      </c>
      <c r="K6848">
        <v>3</v>
      </c>
      <c r="L6848" s="13">
        <f>VLOOKUP(I6848,FormProductsTable[],2,0)*(1-FormTransactionsTable[[#This Row],[Discount]])</f>
        <v>24.5</v>
      </c>
      <c r="M6848" s="14" t="str">
        <f>VLOOKUP(H6848,FormSalesRepTable[],2,0)</f>
        <v>West</v>
      </c>
      <c r="N6848" s="13">
        <f t="shared" si="108"/>
        <v>73.5</v>
      </c>
    </row>
    <row r="6849" spans="7:14" x14ac:dyDescent="0.25">
      <c r="G6849" s="3">
        <v>41614</v>
      </c>
      <c r="H6849" t="s">
        <v>73</v>
      </c>
      <c r="I6849" t="s">
        <v>24</v>
      </c>
      <c r="J6849">
        <v>0</v>
      </c>
      <c r="K6849">
        <v>3</v>
      </c>
      <c r="L6849" s="13">
        <f>VLOOKUP(I6849,FormProductsTable[],2,0)*(1-FormTransactionsTable[[#This Row],[Discount]])</f>
        <v>34</v>
      </c>
      <c r="M6849" s="14" t="str">
        <f>VLOOKUP(H6849,FormSalesRepTable[],2,0)</f>
        <v>MidWest</v>
      </c>
      <c r="N6849" s="13">
        <f t="shared" si="108"/>
        <v>102</v>
      </c>
    </row>
    <row r="6850" spans="7:14" x14ac:dyDescent="0.25">
      <c r="G6850" s="3">
        <v>41971</v>
      </c>
      <c r="H6850" t="s">
        <v>26</v>
      </c>
      <c r="I6850" t="s">
        <v>16</v>
      </c>
      <c r="J6850">
        <v>0.01</v>
      </c>
      <c r="K6850">
        <v>2</v>
      </c>
      <c r="L6850" s="13">
        <f>VLOOKUP(I6850,FormProductsTable[],2,0)*(1-FormTransactionsTable[[#This Row],[Discount]])</f>
        <v>19.750499999999999</v>
      </c>
      <c r="M6850" s="14" t="str">
        <f>VLOOKUP(H6850,FormSalesRepTable[],2,0)</f>
        <v>MidWest</v>
      </c>
      <c r="N6850" s="13">
        <f t="shared" si="108"/>
        <v>39.5</v>
      </c>
    </row>
    <row r="6851" spans="7:14" x14ac:dyDescent="0.25">
      <c r="G6851" s="3">
        <v>41956</v>
      </c>
      <c r="H6851" t="s">
        <v>88</v>
      </c>
      <c r="I6851" t="s">
        <v>17</v>
      </c>
      <c r="J6851">
        <v>0.01</v>
      </c>
      <c r="K6851">
        <v>20</v>
      </c>
      <c r="L6851" s="13">
        <f>VLOOKUP(I6851,FormProductsTable[],2,0)*(1-FormTransactionsTable[[#This Row],[Discount]])</f>
        <v>22.720499999999998</v>
      </c>
      <c r="M6851" s="14" t="str">
        <f>VLOOKUP(H6851,FormSalesRepTable[],2,0)</f>
        <v>West</v>
      </c>
      <c r="N6851" s="13">
        <f t="shared" ref="N6851:N6914" si="109">ROUND(L6851*K6851,2)</f>
        <v>454.41</v>
      </c>
    </row>
    <row r="6852" spans="7:14" x14ac:dyDescent="0.25">
      <c r="G6852" s="3">
        <v>41408</v>
      </c>
      <c r="H6852" t="s">
        <v>62</v>
      </c>
      <c r="I6852" t="s">
        <v>24</v>
      </c>
      <c r="J6852">
        <v>0</v>
      </c>
      <c r="K6852">
        <v>2</v>
      </c>
      <c r="L6852" s="13">
        <f>VLOOKUP(I6852,FormProductsTable[],2,0)*(1-FormTransactionsTable[[#This Row],[Discount]])</f>
        <v>34</v>
      </c>
      <c r="M6852" s="14" t="str">
        <f>VLOOKUP(H6852,FormSalesRepTable[],2,0)</f>
        <v>MidWest</v>
      </c>
      <c r="N6852" s="13">
        <f t="shared" si="109"/>
        <v>68</v>
      </c>
    </row>
    <row r="6853" spans="7:14" x14ac:dyDescent="0.25">
      <c r="G6853" s="3">
        <v>41872</v>
      </c>
      <c r="H6853" t="s">
        <v>87</v>
      </c>
      <c r="I6853" t="s">
        <v>12</v>
      </c>
      <c r="J6853">
        <v>1.4999999999999999E-2</v>
      </c>
      <c r="K6853">
        <v>2</v>
      </c>
      <c r="L6853" s="13">
        <f>VLOOKUP(I6853,FormProductsTable[],2,0)*(1-FormTransactionsTable[[#This Row],[Discount]])</f>
        <v>22.60575</v>
      </c>
      <c r="M6853" s="14" t="str">
        <f>VLOOKUP(H6853,FormSalesRepTable[],2,0)</f>
        <v>MidWest</v>
      </c>
      <c r="N6853" s="13">
        <f t="shared" si="109"/>
        <v>45.21</v>
      </c>
    </row>
    <row r="6854" spans="7:14" x14ac:dyDescent="0.25">
      <c r="G6854" s="3">
        <v>41293</v>
      </c>
      <c r="H6854" t="s">
        <v>20</v>
      </c>
      <c r="I6854" t="s">
        <v>12</v>
      </c>
      <c r="J6854">
        <v>0.02</v>
      </c>
      <c r="K6854">
        <v>3</v>
      </c>
      <c r="L6854" s="13">
        <f>VLOOKUP(I6854,FormProductsTable[],2,0)*(1-FormTransactionsTable[[#This Row],[Discount]])</f>
        <v>22.491</v>
      </c>
      <c r="M6854" s="14" t="str">
        <f>VLOOKUP(H6854,FormSalesRepTable[],2,0)</f>
        <v>West</v>
      </c>
      <c r="N6854" s="13">
        <f t="shared" si="109"/>
        <v>67.47</v>
      </c>
    </row>
    <row r="6855" spans="7:14" x14ac:dyDescent="0.25">
      <c r="G6855" s="3">
        <v>41976</v>
      </c>
      <c r="H6855" t="s">
        <v>46</v>
      </c>
      <c r="I6855" t="s">
        <v>21</v>
      </c>
      <c r="J6855">
        <v>0</v>
      </c>
      <c r="K6855">
        <v>5</v>
      </c>
      <c r="L6855" s="13">
        <f>VLOOKUP(I6855,FormProductsTable[],2,0)*(1-FormTransactionsTable[[#This Row],[Discount]])</f>
        <v>25</v>
      </c>
      <c r="M6855" s="14" t="str">
        <f>VLOOKUP(H6855,FormSalesRepTable[],2,0)</f>
        <v>South</v>
      </c>
      <c r="N6855" s="13">
        <f t="shared" si="109"/>
        <v>125</v>
      </c>
    </row>
    <row r="6856" spans="7:14" x14ac:dyDescent="0.25">
      <c r="G6856" s="3">
        <v>41713</v>
      </c>
      <c r="H6856" t="s">
        <v>23</v>
      </c>
      <c r="I6856" t="s">
        <v>12</v>
      </c>
      <c r="J6856">
        <v>0.03</v>
      </c>
      <c r="K6856">
        <v>2</v>
      </c>
      <c r="L6856" s="13">
        <f>VLOOKUP(I6856,FormProductsTable[],2,0)*(1-FormTransactionsTable[[#This Row],[Discount]])</f>
        <v>22.261499999999998</v>
      </c>
      <c r="M6856" s="14" t="str">
        <f>VLOOKUP(H6856,FormSalesRepTable[],2,0)</f>
        <v>MidWest</v>
      </c>
      <c r="N6856" s="13">
        <f t="shared" si="109"/>
        <v>44.52</v>
      </c>
    </row>
    <row r="6857" spans="7:14" x14ac:dyDescent="0.25">
      <c r="G6857" s="3">
        <v>41995</v>
      </c>
      <c r="H6857" t="s">
        <v>88</v>
      </c>
      <c r="I6857" t="s">
        <v>12</v>
      </c>
      <c r="J6857">
        <v>2.5000000000000001E-2</v>
      </c>
      <c r="K6857">
        <v>2</v>
      </c>
      <c r="L6857" s="13">
        <f>VLOOKUP(I6857,FormProductsTable[],2,0)*(1-FormTransactionsTable[[#This Row],[Discount]])</f>
        <v>22.376249999999999</v>
      </c>
      <c r="M6857" s="14" t="str">
        <f>VLOOKUP(H6857,FormSalesRepTable[],2,0)</f>
        <v>West</v>
      </c>
      <c r="N6857" s="13">
        <f t="shared" si="109"/>
        <v>44.75</v>
      </c>
    </row>
    <row r="6858" spans="7:14" x14ac:dyDescent="0.25">
      <c r="G6858" s="3">
        <v>41990</v>
      </c>
      <c r="H6858" t="s">
        <v>23</v>
      </c>
      <c r="I6858" t="s">
        <v>16</v>
      </c>
      <c r="J6858">
        <v>0</v>
      </c>
      <c r="K6858">
        <v>2</v>
      </c>
      <c r="L6858" s="13">
        <f>VLOOKUP(I6858,FormProductsTable[],2,0)*(1-FormTransactionsTable[[#This Row],[Discount]])</f>
        <v>19.95</v>
      </c>
      <c r="M6858" s="14" t="str">
        <f>VLOOKUP(H6858,FormSalesRepTable[],2,0)</f>
        <v>MidWest</v>
      </c>
      <c r="N6858" s="13">
        <f t="shared" si="109"/>
        <v>39.9</v>
      </c>
    </row>
    <row r="6859" spans="7:14" x14ac:dyDescent="0.25">
      <c r="G6859" s="3">
        <v>41949</v>
      </c>
      <c r="H6859" t="s">
        <v>62</v>
      </c>
      <c r="I6859" t="s">
        <v>17</v>
      </c>
      <c r="J6859">
        <v>0</v>
      </c>
      <c r="K6859">
        <v>3</v>
      </c>
      <c r="L6859" s="13">
        <f>VLOOKUP(I6859,FormProductsTable[],2,0)*(1-FormTransactionsTable[[#This Row],[Discount]])</f>
        <v>22.95</v>
      </c>
      <c r="M6859" s="14" t="str">
        <f>VLOOKUP(H6859,FormSalesRepTable[],2,0)</f>
        <v>MidWest</v>
      </c>
      <c r="N6859" s="13">
        <f t="shared" si="109"/>
        <v>68.849999999999994</v>
      </c>
    </row>
    <row r="6860" spans="7:14" x14ac:dyDescent="0.25">
      <c r="G6860" s="3">
        <v>42002</v>
      </c>
      <c r="H6860" t="s">
        <v>49</v>
      </c>
      <c r="I6860" t="s">
        <v>33</v>
      </c>
      <c r="J6860">
        <v>2.5000000000000001E-2</v>
      </c>
      <c r="K6860">
        <v>1</v>
      </c>
      <c r="L6860" s="13">
        <f>VLOOKUP(I6860,FormProductsTable[],2,0)*(1-FormTransactionsTable[[#This Row],[Discount]])</f>
        <v>22.912499999999998</v>
      </c>
      <c r="M6860" s="14" t="str">
        <f>VLOOKUP(H6860,FormSalesRepTable[],2,0)</f>
        <v>MidWest</v>
      </c>
      <c r="N6860" s="13">
        <f t="shared" si="109"/>
        <v>22.91</v>
      </c>
    </row>
    <row r="6861" spans="7:14" x14ac:dyDescent="0.25">
      <c r="G6861" s="3">
        <v>41636</v>
      </c>
      <c r="H6861" t="s">
        <v>56</v>
      </c>
      <c r="I6861" t="s">
        <v>16</v>
      </c>
      <c r="J6861">
        <v>0.02</v>
      </c>
      <c r="K6861">
        <v>2</v>
      </c>
      <c r="L6861" s="13">
        <f>VLOOKUP(I6861,FormProductsTable[],2,0)*(1-FormTransactionsTable[[#This Row],[Discount]])</f>
        <v>19.550999999999998</v>
      </c>
      <c r="M6861" s="14" t="str">
        <f>VLOOKUP(H6861,FormSalesRepTable[],2,0)</f>
        <v>South</v>
      </c>
      <c r="N6861" s="13">
        <f t="shared" si="109"/>
        <v>39.1</v>
      </c>
    </row>
    <row r="6862" spans="7:14" x14ac:dyDescent="0.25">
      <c r="G6862" s="3">
        <v>41808</v>
      </c>
      <c r="H6862" t="s">
        <v>40</v>
      </c>
      <c r="I6862" t="s">
        <v>41</v>
      </c>
      <c r="J6862">
        <v>0</v>
      </c>
      <c r="K6862">
        <v>2</v>
      </c>
      <c r="L6862" s="13">
        <f>VLOOKUP(I6862,FormProductsTable[],2,0)*(1-FormTransactionsTable[[#This Row],[Discount]])</f>
        <v>19</v>
      </c>
      <c r="M6862" s="14" t="str">
        <f>VLOOKUP(H6862,FormSalesRepTable[],2,0)</f>
        <v>South</v>
      </c>
      <c r="N6862" s="13">
        <f t="shared" si="109"/>
        <v>38</v>
      </c>
    </row>
    <row r="6863" spans="7:14" x14ac:dyDescent="0.25">
      <c r="G6863" s="3">
        <v>41630</v>
      </c>
      <c r="H6863" t="s">
        <v>40</v>
      </c>
      <c r="I6863" t="s">
        <v>16</v>
      </c>
      <c r="J6863">
        <v>0</v>
      </c>
      <c r="K6863">
        <v>1</v>
      </c>
      <c r="L6863" s="13">
        <f>VLOOKUP(I6863,FormProductsTable[],2,0)*(1-FormTransactionsTable[[#This Row],[Discount]])</f>
        <v>19.95</v>
      </c>
      <c r="M6863" s="14" t="str">
        <f>VLOOKUP(H6863,FormSalesRepTable[],2,0)</f>
        <v>South</v>
      </c>
      <c r="N6863" s="13">
        <f t="shared" si="109"/>
        <v>19.95</v>
      </c>
    </row>
    <row r="6864" spans="7:14" x14ac:dyDescent="0.25">
      <c r="G6864" s="3">
        <v>41636</v>
      </c>
      <c r="H6864" t="s">
        <v>20</v>
      </c>
      <c r="I6864" t="s">
        <v>17</v>
      </c>
      <c r="J6864">
        <v>0</v>
      </c>
      <c r="K6864">
        <v>3</v>
      </c>
      <c r="L6864" s="13">
        <f>VLOOKUP(I6864,FormProductsTable[],2,0)*(1-FormTransactionsTable[[#This Row],[Discount]])</f>
        <v>22.95</v>
      </c>
      <c r="M6864" s="14" t="str">
        <f>VLOOKUP(H6864,FormSalesRepTable[],2,0)</f>
        <v>West</v>
      </c>
      <c r="N6864" s="13">
        <f t="shared" si="109"/>
        <v>68.849999999999994</v>
      </c>
    </row>
    <row r="6865" spans="7:14" x14ac:dyDescent="0.25">
      <c r="G6865" s="3">
        <v>41953</v>
      </c>
      <c r="H6865" t="s">
        <v>80</v>
      </c>
      <c r="I6865" t="s">
        <v>21</v>
      </c>
      <c r="J6865">
        <v>0.01</v>
      </c>
      <c r="K6865">
        <v>3</v>
      </c>
      <c r="L6865" s="13">
        <f>VLOOKUP(I6865,FormProductsTable[],2,0)*(1-FormTransactionsTable[[#This Row],[Discount]])</f>
        <v>24.75</v>
      </c>
      <c r="M6865" s="14" t="str">
        <f>VLOOKUP(H6865,FormSalesRepTable[],2,0)</f>
        <v>East</v>
      </c>
      <c r="N6865" s="13">
        <f t="shared" si="109"/>
        <v>74.25</v>
      </c>
    </row>
    <row r="6866" spans="7:14" x14ac:dyDescent="0.25">
      <c r="G6866" s="3">
        <v>41595</v>
      </c>
      <c r="H6866" t="s">
        <v>43</v>
      </c>
      <c r="I6866" t="s">
        <v>27</v>
      </c>
      <c r="J6866">
        <v>0.01</v>
      </c>
      <c r="K6866">
        <v>3</v>
      </c>
      <c r="L6866" s="13">
        <f>VLOOKUP(I6866,FormProductsTable[],2,0)*(1-FormTransactionsTable[[#This Row],[Discount]])</f>
        <v>27.225000000000001</v>
      </c>
      <c r="M6866" s="14" t="str">
        <f>VLOOKUP(H6866,FormSalesRepTable[],2,0)</f>
        <v>MidWest</v>
      </c>
      <c r="N6866" s="13">
        <f t="shared" si="109"/>
        <v>81.680000000000007</v>
      </c>
    </row>
    <row r="6867" spans="7:14" x14ac:dyDescent="0.25">
      <c r="G6867" s="3">
        <v>41615</v>
      </c>
      <c r="H6867" t="s">
        <v>63</v>
      </c>
      <c r="I6867" t="s">
        <v>17</v>
      </c>
      <c r="J6867">
        <v>0.03</v>
      </c>
      <c r="K6867">
        <v>16</v>
      </c>
      <c r="L6867" s="13">
        <f>VLOOKUP(I6867,FormProductsTable[],2,0)*(1-FormTransactionsTable[[#This Row],[Discount]])</f>
        <v>22.261499999999998</v>
      </c>
      <c r="M6867" s="14" t="str">
        <f>VLOOKUP(H6867,FormSalesRepTable[],2,0)</f>
        <v>MidWest</v>
      </c>
      <c r="N6867" s="13">
        <f t="shared" si="109"/>
        <v>356.18</v>
      </c>
    </row>
    <row r="6868" spans="7:14" x14ac:dyDescent="0.25">
      <c r="G6868" s="3">
        <v>41605</v>
      </c>
      <c r="H6868" t="s">
        <v>51</v>
      </c>
      <c r="I6868" t="s">
        <v>36</v>
      </c>
      <c r="J6868">
        <v>2.5000000000000001E-2</v>
      </c>
      <c r="K6868">
        <v>2</v>
      </c>
      <c r="L6868" s="13">
        <f>VLOOKUP(I6868,FormProductsTable[],2,0)*(1-FormTransactionsTable[[#This Row],[Discount]])</f>
        <v>24.375</v>
      </c>
      <c r="M6868" s="14" t="str">
        <f>VLOOKUP(H6868,FormSalesRepTable[],2,0)</f>
        <v>South</v>
      </c>
      <c r="N6868" s="13">
        <f t="shared" si="109"/>
        <v>48.75</v>
      </c>
    </row>
    <row r="6869" spans="7:14" x14ac:dyDescent="0.25">
      <c r="G6869" s="3">
        <v>41634</v>
      </c>
      <c r="H6869" t="s">
        <v>45</v>
      </c>
      <c r="I6869" t="s">
        <v>17</v>
      </c>
      <c r="J6869">
        <v>0</v>
      </c>
      <c r="K6869">
        <v>4</v>
      </c>
      <c r="L6869" s="13">
        <f>VLOOKUP(I6869,FormProductsTable[],2,0)*(1-FormTransactionsTable[[#This Row],[Discount]])</f>
        <v>22.95</v>
      </c>
      <c r="M6869" s="14" t="str">
        <f>VLOOKUP(H6869,FormSalesRepTable[],2,0)</f>
        <v>MidWest</v>
      </c>
      <c r="N6869" s="13">
        <f t="shared" si="109"/>
        <v>91.8</v>
      </c>
    </row>
    <row r="6870" spans="7:14" x14ac:dyDescent="0.25">
      <c r="G6870" s="3">
        <v>41818</v>
      </c>
      <c r="H6870" t="s">
        <v>29</v>
      </c>
      <c r="I6870" t="s">
        <v>16</v>
      </c>
      <c r="J6870">
        <v>0</v>
      </c>
      <c r="K6870">
        <v>2</v>
      </c>
      <c r="L6870" s="13">
        <f>VLOOKUP(I6870,FormProductsTable[],2,0)*(1-FormTransactionsTable[[#This Row],[Discount]])</f>
        <v>19.95</v>
      </c>
      <c r="M6870" s="14" t="str">
        <f>VLOOKUP(H6870,FormSalesRepTable[],2,0)</f>
        <v>East</v>
      </c>
      <c r="N6870" s="13">
        <f t="shared" si="109"/>
        <v>39.9</v>
      </c>
    </row>
    <row r="6871" spans="7:14" x14ac:dyDescent="0.25">
      <c r="G6871" s="3">
        <v>41960</v>
      </c>
      <c r="H6871" t="s">
        <v>77</v>
      </c>
      <c r="I6871" t="s">
        <v>7</v>
      </c>
      <c r="J6871">
        <v>0.01</v>
      </c>
      <c r="K6871">
        <v>2</v>
      </c>
      <c r="L6871" s="13">
        <f>VLOOKUP(I6871,FormProductsTable[],2,0)*(1-FormTransactionsTable[[#This Row],[Discount]])</f>
        <v>20.79</v>
      </c>
      <c r="M6871" s="14" t="str">
        <f>VLOOKUP(H6871,FormSalesRepTable[],2,0)</f>
        <v>West</v>
      </c>
      <c r="N6871" s="13">
        <f t="shared" si="109"/>
        <v>41.58</v>
      </c>
    </row>
    <row r="6872" spans="7:14" x14ac:dyDescent="0.25">
      <c r="G6872" s="3">
        <v>41599</v>
      </c>
      <c r="H6872" t="s">
        <v>23</v>
      </c>
      <c r="I6872" t="s">
        <v>17</v>
      </c>
      <c r="J6872">
        <v>0</v>
      </c>
      <c r="K6872">
        <v>2</v>
      </c>
      <c r="L6872" s="13">
        <f>VLOOKUP(I6872,FormProductsTable[],2,0)*(1-FormTransactionsTable[[#This Row],[Discount]])</f>
        <v>22.95</v>
      </c>
      <c r="M6872" s="14" t="str">
        <f>VLOOKUP(H6872,FormSalesRepTable[],2,0)</f>
        <v>MidWest</v>
      </c>
      <c r="N6872" s="13">
        <f t="shared" si="109"/>
        <v>45.9</v>
      </c>
    </row>
    <row r="6873" spans="7:14" x14ac:dyDescent="0.25">
      <c r="G6873" s="3">
        <v>41743</v>
      </c>
      <c r="H6873" t="s">
        <v>26</v>
      </c>
      <c r="I6873" t="s">
        <v>16</v>
      </c>
      <c r="J6873">
        <v>0</v>
      </c>
      <c r="K6873">
        <v>1</v>
      </c>
      <c r="L6873" s="13">
        <f>VLOOKUP(I6873,FormProductsTable[],2,0)*(1-FormTransactionsTable[[#This Row],[Discount]])</f>
        <v>19.95</v>
      </c>
      <c r="M6873" s="14" t="str">
        <f>VLOOKUP(H6873,FormSalesRepTable[],2,0)</f>
        <v>MidWest</v>
      </c>
      <c r="N6873" s="13">
        <f t="shared" si="109"/>
        <v>19.95</v>
      </c>
    </row>
    <row r="6874" spans="7:14" x14ac:dyDescent="0.25">
      <c r="G6874" s="3">
        <v>41991</v>
      </c>
      <c r="H6874" t="s">
        <v>48</v>
      </c>
      <c r="I6874" t="s">
        <v>7</v>
      </c>
      <c r="J6874">
        <v>0</v>
      </c>
      <c r="K6874">
        <v>3</v>
      </c>
      <c r="L6874" s="13">
        <f>VLOOKUP(I6874,FormProductsTable[],2,0)*(1-FormTransactionsTable[[#This Row],[Discount]])</f>
        <v>21</v>
      </c>
      <c r="M6874" s="14" t="str">
        <f>VLOOKUP(H6874,FormSalesRepTable[],2,0)</f>
        <v>West</v>
      </c>
      <c r="N6874" s="13">
        <f t="shared" si="109"/>
        <v>63</v>
      </c>
    </row>
    <row r="6875" spans="7:14" x14ac:dyDescent="0.25">
      <c r="G6875" s="3">
        <v>41590</v>
      </c>
      <c r="H6875" t="s">
        <v>65</v>
      </c>
      <c r="I6875" t="s">
        <v>21</v>
      </c>
      <c r="J6875">
        <v>0</v>
      </c>
      <c r="K6875">
        <v>2</v>
      </c>
      <c r="L6875" s="13">
        <f>VLOOKUP(I6875,FormProductsTable[],2,0)*(1-FormTransactionsTable[[#This Row],[Discount]])</f>
        <v>25</v>
      </c>
      <c r="M6875" s="14" t="str">
        <f>VLOOKUP(H6875,FormSalesRepTable[],2,0)</f>
        <v>MidWest</v>
      </c>
      <c r="N6875" s="13">
        <f t="shared" si="109"/>
        <v>50</v>
      </c>
    </row>
    <row r="6876" spans="7:14" x14ac:dyDescent="0.25">
      <c r="G6876" s="3">
        <v>41703</v>
      </c>
      <c r="H6876" t="s">
        <v>43</v>
      </c>
      <c r="I6876" t="s">
        <v>21</v>
      </c>
      <c r="J6876">
        <v>0</v>
      </c>
      <c r="K6876">
        <v>1</v>
      </c>
      <c r="L6876" s="13">
        <f>VLOOKUP(I6876,FormProductsTable[],2,0)*(1-FormTransactionsTable[[#This Row],[Discount]])</f>
        <v>25</v>
      </c>
      <c r="M6876" s="14" t="str">
        <f>VLOOKUP(H6876,FormSalesRepTable[],2,0)</f>
        <v>MidWest</v>
      </c>
      <c r="N6876" s="13">
        <f t="shared" si="109"/>
        <v>25</v>
      </c>
    </row>
    <row r="6877" spans="7:14" x14ac:dyDescent="0.25">
      <c r="G6877" s="3">
        <v>41909</v>
      </c>
      <c r="H6877" t="s">
        <v>85</v>
      </c>
      <c r="I6877" t="s">
        <v>41</v>
      </c>
      <c r="J6877">
        <v>0.02</v>
      </c>
      <c r="K6877">
        <v>1</v>
      </c>
      <c r="L6877" s="13">
        <f>VLOOKUP(I6877,FormProductsTable[],2,0)*(1-FormTransactionsTable[[#This Row],[Discount]])</f>
        <v>18.62</v>
      </c>
      <c r="M6877" s="14" t="str">
        <f>VLOOKUP(H6877,FormSalesRepTable[],2,0)</f>
        <v>West</v>
      </c>
      <c r="N6877" s="13">
        <f t="shared" si="109"/>
        <v>18.62</v>
      </c>
    </row>
    <row r="6878" spans="7:14" x14ac:dyDescent="0.25">
      <c r="G6878" s="3">
        <v>41590</v>
      </c>
      <c r="H6878" t="s">
        <v>20</v>
      </c>
      <c r="I6878" t="s">
        <v>17</v>
      </c>
      <c r="J6878">
        <v>0.02</v>
      </c>
      <c r="K6878">
        <v>1</v>
      </c>
      <c r="L6878" s="13">
        <f>VLOOKUP(I6878,FormProductsTable[],2,0)*(1-FormTransactionsTable[[#This Row],[Discount]])</f>
        <v>22.491</v>
      </c>
      <c r="M6878" s="14" t="str">
        <f>VLOOKUP(H6878,FormSalesRepTable[],2,0)</f>
        <v>West</v>
      </c>
      <c r="N6878" s="13">
        <f t="shared" si="109"/>
        <v>22.49</v>
      </c>
    </row>
    <row r="6879" spans="7:14" x14ac:dyDescent="0.25">
      <c r="G6879" s="3">
        <v>41618</v>
      </c>
      <c r="H6879" t="s">
        <v>40</v>
      </c>
      <c r="I6879" t="s">
        <v>7</v>
      </c>
      <c r="J6879">
        <v>0</v>
      </c>
      <c r="K6879">
        <v>2</v>
      </c>
      <c r="L6879" s="13">
        <f>VLOOKUP(I6879,FormProductsTable[],2,0)*(1-FormTransactionsTable[[#This Row],[Discount]])</f>
        <v>21</v>
      </c>
      <c r="M6879" s="14" t="str">
        <f>VLOOKUP(H6879,FormSalesRepTable[],2,0)</f>
        <v>South</v>
      </c>
      <c r="N6879" s="13">
        <f t="shared" si="109"/>
        <v>42</v>
      </c>
    </row>
    <row r="6880" spans="7:14" x14ac:dyDescent="0.25">
      <c r="G6880" s="3">
        <v>41947</v>
      </c>
      <c r="H6880" t="s">
        <v>43</v>
      </c>
      <c r="I6880" t="s">
        <v>36</v>
      </c>
      <c r="J6880">
        <v>2.5000000000000001E-2</v>
      </c>
      <c r="K6880">
        <v>1</v>
      </c>
      <c r="L6880" s="13">
        <f>VLOOKUP(I6880,FormProductsTable[],2,0)*(1-FormTransactionsTable[[#This Row],[Discount]])</f>
        <v>24.375</v>
      </c>
      <c r="M6880" s="14" t="str">
        <f>VLOOKUP(H6880,FormSalesRepTable[],2,0)</f>
        <v>MidWest</v>
      </c>
      <c r="N6880" s="13">
        <f t="shared" si="109"/>
        <v>24.38</v>
      </c>
    </row>
    <row r="6881" spans="7:14" x14ac:dyDescent="0.25">
      <c r="G6881" s="3">
        <v>42001</v>
      </c>
      <c r="H6881" t="s">
        <v>45</v>
      </c>
      <c r="I6881" t="s">
        <v>27</v>
      </c>
      <c r="J6881">
        <v>0.01</v>
      </c>
      <c r="K6881">
        <v>12</v>
      </c>
      <c r="L6881" s="13">
        <f>VLOOKUP(I6881,FormProductsTable[],2,0)*(1-FormTransactionsTable[[#This Row],[Discount]])</f>
        <v>27.225000000000001</v>
      </c>
      <c r="M6881" s="14" t="str">
        <f>VLOOKUP(H6881,FormSalesRepTable[],2,0)</f>
        <v>MidWest</v>
      </c>
      <c r="N6881" s="13">
        <f t="shared" si="109"/>
        <v>326.7</v>
      </c>
    </row>
    <row r="6882" spans="7:14" x14ac:dyDescent="0.25">
      <c r="G6882" s="3">
        <v>41655</v>
      </c>
      <c r="H6882" t="s">
        <v>85</v>
      </c>
      <c r="I6882" t="s">
        <v>24</v>
      </c>
      <c r="J6882">
        <v>0</v>
      </c>
      <c r="K6882">
        <v>2</v>
      </c>
      <c r="L6882" s="13">
        <f>VLOOKUP(I6882,FormProductsTable[],2,0)*(1-FormTransactionsTable[[#This Row],[Discount]])</f>
        <v>34</v>
      </c>
      <c r="M6882" s="14" t="str">
        <f>VLOOKUP(H6882,FormSalesRepTable[],2,0)</f>
        <v>West</v>
      </c>
      <c r="N6882" s="13">
        <f t="shared" si="109"/>
        <v>68</v>
      </c>
    </row>
    <row r="6883" spans="7:14" x14ac:dyDescent="0.25">
      <c r="G6883" s="3">
        <v>41603</v>
      </c>
      <c r="H6883" t="s">
        <v>89</v>
      </c>
      <c r="I6883" t="s">
        <v>21</v>
      </c>
      <c r="J6883">
        <v>2.5000000000000001E-2</v>
      </c>
      <c r="K6883">
        <v>1</v>
      </c>
      <c r="L6883" s="13">
        <f>VLOOKUP(I6883,FormProductsTable[],2,0)*(1-FormTransactionsTable[[#This Row],[Discount]])</f>
        <v>24.375</v>
      </c>
      <c r="M6883" s="14" t="str">
        <f>VLOOKUP(H6883,FormSalesRepTable[],2,0)</f>
        <v>West</v>
      </c>
      <c r="N6883" s="13">
        <f t="shared" si="109"/>
        <v>24.38</v>
      </c>
    </row>
    <row r="6884" spans="7:14" x14ac:dyDescent="0.25">
      <c r="G6884" s="3">
        <v>41623</v>
      </c>
      <c r="H6884" t="s">
        <v>46</v>
      </c>
      <c r="I6884" t="s">
        <v>16</v>
      </c>
      <c r="J6884">
        <v>0</v>
      </c>
      <c r="K6884">
        <v>1</v>
      </c>
      <c r="L6884" s="13">
        <f>VLOOKUP(I6884,FormProductsTable[],2,0)*(1-FormTransactionsTable[[#This Row],[Discount]])</f>
        <v>19.95</v>
      </c>
      <c r="M6884" s="14" t="str">
        <f>VLOOKUP(H6884,FormSalesRepTable[],2,0)</f>
        <v>South</v>
      </c>
      <c r="N6884" s="13">
        <f t="shared" si="109"/>
        <v>19.95</v>
      </c>
    </row>
    <row r="6885" spans="7:14" x14ac:dyDescent="0.25">
      <c r="G6885" s="3">
        <v>41579</v>
      </c>
      <c r="H6885" t="s">
        <v>51</v>
      </c>
      <c r="I6885" t="s">
        <v>16</v>
      </c>
      <c r="J6885">
        <v>0.02</v>
      </c>
      <c r="K6885">
        <v>2</v>
      </c>
      <c r="L6885" s="13">
        <f>VLOOKUP(I6885,FormProductsTable[],2,0)*(1-FormTransactionsTable[[#This Row],[Discount]])</f>
        <v>19.550999999999998</v>
      </c>
      <c r="M6885" s="14" t="str">
        <f>VLOOKUP(H6885,FormSalesRepTable[],2,0)</f>
        <v>South</v>
      </c>
      <c r="N6885" s="13">
        <f t="shared" si="109"/>
        <v>39.1</v>
      </c>
    </row>
    <row r="6886" spans="7:14" x14ac:dyDescent="0.25">
      <c r="G6886" s="3">
        <v>41833</v>
      </c>
      <c r="H6886" t="s">
        <v>10</v>
      </c>
      <c r="I6886" t="s">
        <v>33</v>
      </c>
      <c r="J6886">
        <v>0</v>
      </c>
      <c r="K6886">
        <v>3</v>
      </c>
      <c r="L6886" s="13">
        <f>VLOOKUP(I6886,FormProductsTable[],2,0)*(1-FormTransactionsTable[[#This Row],[Discount]])</f>
        <v>23.5</v>
      </c>
      <c r="M6886" s="14" t="str">
        <f>VLOOKUP(H6886,FormSalesRepTable[],2,0)</f>
        <v>West</v>
      </c>
      <c r="N6886" s="13">
        <f t="shared" si="109"/>
        <v>70.5</v>
      </c>
    </row>
    <row r="6887" spans="7:14" x14ac:dyDescent="0.25">
      <c r="G6887" s="3">
        <v>41959</v>
      </c>
      <c r="H6887" t="s">
        <v>57</v>
      </c>
      <c r="I6887" t="s">
        <v>33</v>
      </c>
      <c r="J6887">
        <v>2.5000000000000001E-2</v>
      </c>
      <c r="K6887">
        <v>1</v>
      </c>
      <c r="L6887" s="13">
        <f>VLOOKUP(I6887,FormProductsTable[],2,0)*(1-FormTransactionsTable[[#This Row],[Discount]])</f>
        <v>22.912499999999998</v>
      </c>
      <c r="M6887" s="14" t="str">
        <f>VLOOKUP(H6887,FormSalesRepTable[],2,0)</f>
        <v>East</v>
      </c>
      <c r="N6887" s="13">
        <f t="shared" si="109"/>
        <v>22.91</v>
      </c>
    </row>
    <row r="6888" spans="7:14" x14ac:dyDescent="0.25">
      <c r="G6888" s="3">
        <v>41944</v>
      </c>
      <c r="H6888" t="s">
        <v>46</v>
      </c>
      <c r="I6888" t="s">
        <v>7</v>
      </c>
      <c r="J6888">
        <v>0</v>
      </c>
      <c r="K6888">
        <v>1</v>
      </c>
      <c r="L6888" s="13">
        <f>VLOOKUP(I6888,FormProductsTable[],2,0)*(1-FormTransactionsTable[[#This Row],[Discount]])</f>
        <v>21</v>
      </c>
      <c r="M6888" s="14" t="str">
        <f>VLOOKUP(H6888,FormSalesRepTable[],2,0)</f>
        <v>South</v>
      </c>
      <c r="N6888" s="13">
        <f t="shared" si="109"/>
        <v>21</v>
      </c>
    </row>
    <row r="6889" spans="7:14" x14ac:dyDescent="0.25">
      <c r="G6889" s="3">
        <v>42003</v>
      </c>
      <c r="H6889" t="s">
        <v>20</v>
      </c>
      <c r="I6889" t="s">
        <v>36</v>
      </c>
      <c r="J6889">
        <v>0</v>
      </c>
      <c r="K6889">
        <v>2</v>
      </c>
      <c r="L6889" s="13">
        <f>VLOOKUP(I6889,FormProductsTable[],2,0)*(1-FormTransactionsTable[[#This Row],[Discount]])</f>
        <v>25</v>
      </c>
      <c r="M6889" s="14" t="str">
        <f>VLOOKUP(H6889,FormSalesRepTable[],2,0)</f>
        <v>West</v>
      </c>
      <c r="N6889" s="13">
        <f t="shared" si="109"/>
        <v>50</v>
      </c>
    </row>
    <row r="6890" spans="7:14" x14ac:dyDescent="0.25">
      <c r="G6890" s="3">
        <v>41956</v>
      </c>
      <c r="H6890" t="s">
        <v>72</v>
      </c>
      <c r="I6890" t="s">
        <v>41</v>
      </c>
      <c r="J6890">
        <v>0</v>
      </c>
      <c r="K6890">
        <v>1</v>
      </c>
      <c r="L6890" s="13">
        <f>VLOOKUP(I6890,FormProductsTable[],2,0)*(1-FormTransactionsTable[[#This Row],[Discount]])</f>
        <v>19</v>
      </c>
      <c r="M6890" s="14" t="str">
        <f>VLOOKUP(H6890,FormSalesRepTable[],2,0)</f>
        <v>West</v>
      </c>
      <c r="N6890" s="13">
        <f t="shared" si="109"/>
        <v>19</v>
      </c>
    </row>
    <row r="6891" spans="7:14" x14ac:dyDescent="0.25">
      <c r="G6891" s="3">
        <v>41654</v>
      </c>
      <c r="H6891" t="s">
        <v>77</v>
      </c>
      <c r="I6891" t="s">
        <v>41</v>
      </c>
      <c r="J6891">
        <v>2.5000000000000001E-2</v>
      </c>
      <c r="K6891">
        <v>1</v>
      </c>
      <c r="L6891" s="13">
        <f>VLOOKUP(I6891,FormProductsTable[],2,0)*(1-FormTransactionsTable[[#This Row],[Discount]])</f>
        <v>18.524999999999999</v>
      </c>
      <c r="M6891" s="14" t="str">
        <f>VLOOKUP(H6891,FormSalesRepTable[],2,0)</f>
        <v>West</v>
      </c>
      <c r="N6891" s="13">
        <f t="shared" si="109"/>
        <v>18.53</v>
      </c>
    </row>
    <row r="6892" spans="7:14" x14ac:dyDescent="0.25">
      <c r="G6892" s="3">
        <v>42002</v>
      </c>
      <c r="H6892" t="s">
        <v>40</v>
      </c>
      <c r="I6892" t="s">
        <v>12</v>
      </c>
      <c r="J6892">
        <v>0.01</v>
      </c>
      <c r="K6892">
        <v>2</v>
      </c>
      <c r="L6892" s="13">
        <f>VLOOKUP(I6892,FormProductsTable[],2,0)*(1-FormTransactionsTable[[#This Row],[Discount]])</f>
        <v>22.720499999999998</v>
      </c>
      <c r="M6892" s="14" t="str">
        <f>VLOOKUP(H6892,FormSalesRepTable[],2,0)</f>
        <v>South</v>
      </c>
      <c r="N6892" s="13">
        <f t="shared" si="109"/>
        <v>45.44</v>
      </c>
    </row>
    <row r="6893" spans="7:14" x14ac:dyDescent="0.25">
      <c r="G6893" s="3">
        <v>41972</v>
      </c>
      <c r="H6893" t="s">
        <v>86</v>
      </c>
      <c r="I6893" t="s">
        <v>24</v>
      </c>
      <c r="J6893">
        <v>1.4999999999999999E-2</v>
      </c>
      <c r="K6893">
        <v>2</v>
      </c>
      <c r="L6893" s="13">
        <f>VLOOKUP(I6893,FormProductsTable[],2,0)*(1-FormTransactionsTable[[#This Row],[Discount]])</f>
        <v>33.49</v>
      </c>
      <c r="M6893" s="14" t="str">
        <f>VLOOKUP(H6893,FormSalesRepTable[],2,0)</f>
        <v>South</v>
      </c>
      <c r="N6893" s="13">
        <f t="shared" si="109"/>
        <v>66.98</v>
      </c>
    </row>
    <row r="6894" spans="7:14" x14ac:dyDescent="0.25">
      <c r="G6894" s="3">
        <v>41593</v>
      </c>
      <c r="H6894" t="s">
        <v>15</v>
      </c>
      <c r="I6894" t="s">
        <v>12</v>
      </c>
      <c r="J6894">
        <v>0</v>
      </c>
      <c r="K6894">
        <v>1</v>
      </c>
      <c r="L6894" s="13">
        <f>VLOOKUP(I6894,FormProductsTable[],2,0)*(1-FormTransactionsTable[[#This Row],[Discount]])</f>
        <v>22.95</v>
      </c>
      <c r="M6894" s="14" t="str">
        <f>VLOOKUP(H6894,FormSalesRepTable[],2,0)</f>
        <v>MidWest</v>
      </c>
      <c r="N6894" s="13">
        <f t="shared" si="109"/>
        <v>22.95</v>
      </c>
    </row>
    <row r="6895" spans="7:14" x14ac:dyDescent="0.25">
      <c r="G6895" s="3">
        <v>41620</v>
      </c>
      <c r="H6895" t="s">
        <v>29</v>
      </c>
      <c r="I6895" t="s">
        <v>16</v>
      </c>
      <c r="J6895">
        <v>0</v>
      </c>
      <c r="K6895">
        <v>1</v>
      </c>
      <c r="L6895" s="13">
        <f>VLOOKUP(I6895,FormProductsTable[],2,0)*(1-FormTransactionsTable[[#This Row],[Discount]])</f>
        <v>19.95</v>
      </c>
      <c r="M6895" s="14" t="str">
        <f>VLOOKUP(H6895,FormSalesRepTable[],2,0)</f>
        <v>East</v>
      </c>
      <c r="N6895" s="13">
        <f t="shared" si="109"/>
        <v>19.95</v>
      </c>
    </row>
    <row r="6896" spans="7:14" x14ac:dyDescent="0.25">
      <c r="G6896" s="3">
        <v>41779</v>
      </c>
      <c r="H6896" t="s">
        <v>84</v>
      </c>
      <c r="I6896" t="s">
        <v>30</v>
      </c>
      <c r="J6896">
        <v>0</v>
      </c>
      <c r="K6896">
        <v>2</v>
      </c>
      <c r="L6896" s="13">
        <f>VLOOKUP(I6896,FormProductsTable[],2,0)*(1-FormTransactionsTable[[#This Row],[Discount]])</f>
        <v>30</v>
      </c>
      <c r="M6896" s="14" t="str">
        <f>VLOOKUP(H6896,FormSalesRepTable[],2,0)</f>
        <v>West</v>
      </c>
      <c r="N6896" s="13">
        <f t="shared" si="109"/>
        <v>60</v>
      </c>
    </row>
    <row r="6897" spans="7:14" x14ac:dyDescent="0.25">
      <c r="G6897" s="3">
        <v>41968</v>
      </c>
      <c r="H6897" t="s">
        <v>81</v>
      </c>
      <c r="I6897" t="s">
        <v>24</v>
      </c>
      <c r="J6897">
        <v>0</v>
      </c>
      <c r="K6897">
        <v>2</v>
      </c>
      <c r="L6897" s="13">
        <f>VLOOKUP(I6897,FormProductsTable[],2,0)*(1-FormTransactionsTable[[#This Row],[Discount]])</f>
        <v>34</v>
      </c>
      <c r="M6897" s="14" t="str">
        <f>VLOOKUP(H6897,FormSalesRepTable[],2,0)</f>
        <v>West</v>
      </c>
      <c r="N6897" s="13">
        <f t="shared" si="109"/>
        <v>68</v>
      </c>
    </row>
    <row r="6898" spans="7:14" x14ac:dyDescent="0.25">
      <c r="G6898" s="3">
        <v>41613</v>
      </c>
      <c r="H6898" t="s">
        <v>83</v>
      </c>
      <c r="I6898" t="s">
        <v>17</v>
      </c>
      <c r="J6898">
        <v>0</v>
      </c>
      <c r="K6898">
        <v>3</v>
      </c>
      <c r="L6898" s="13">
        <f>VLOOKUP(I6898,FormProductsTable[],2,0)*(1-FormTransactionsTable[[#This Row],[Discount]])</f>
        <v>22.95</v>
      </c>
      <c r="M6898" s="14" t="str">
        <f>VLOOKUP(H6898,FormSalesRepTable[],2,0)</f>
        <v>East</v>
      </c>
      <c r="N6898" s="13">
        <f t="shared" si="109"/>
        <v>68.849999999999994</v>
      </c>
    </row>
    <row r="6899" spans="7:14" x14ac:dyDescent="0.25">
      <c r="G6899" s="3">
        <v>41884</v>
      </c>
      <c r="H6899" t="s">
        <v>79</v>
      </c>
      <c r="I6899" t="s">
        <v>21</v>
      </c>
      <c r="J6899">
        <v>0.02</v>
      </c>
      <c r="K6899">
        <v>1</v>
      </c>
      <c r="L6899" s="13">
        <f>VLOOKUP(I6899,FormProductsTable[],2,0)*(1-FormTransactionsTable[[#This Row],[Discount]])</f>
        <v>24.5</v>
      </c>
      <c r="M6899" s="14" t="str">
        <f>VLOOKUP(H6899,FormSalesRepTable[],2,0)</f>
        <v>MidWest</v>
      </c>
      <c r="N6899" s="13">
        <f t="shared" si="109"/>
        <v>24.5</v>
      </c>
    </row>
    <row r="6900" spans="7:14" x14ac:dyDescent="0.25">
      <c r="G6900" s="3">
        <v>41292</v>
      </c>
      <c r="H6900" t="s">
        <v>73</v>
      </c>
      <c r="I6900" t="s">
        <v>21</v>
      </c>
      <c r="J6900">
        <v>0</v>
      </c>
      <c r="K6900">
        <v>2</v>
      </c>
      <c r="L6900" s="13">
        <f>VLOOKUP(I6900,FormProductsTable[],2,0)*(1-FormTransactionsTable[[#This Row],[Discount]])</f>
        <v>25</v>
      </c>
      <c r="M6900" s="14" t="str">
        <f>VLOOKUP(H6900,FormSalesRepTable[],2,0)</f>
        <v>MidWest</v>
      </c>
      <c r="N6900" s="13">
        <f t="shared" si="109"/>
        <v>50</v>
      </c>
    </row>
    <row r="6901" spans="7:14" x14ac:dyDescent="0.25">
      <c r="G6901" s="3">
        <v>41996</v>
      </c>
      <c r="H6901" t="s">
        <v>77</v>
      </c>
      <c r="I6901" t="s">
        <v>41</v>
      </c>
      <c r="J6901">
        <v>0</v>
      </c>
      <c r="K6901">
        <v>1</v>
      </c>
      <c r="L6901" s="13">
        <f>VLOOKUP(I6901,FormProductsTable[],2,0)*(1-FormTransactionsTable[[#This Row],[Discount]])</f>
        <v>19</v>
      </c>
      <c r="M6901" s="14" t="str">
        <f>VLOOKUP(H6901,FormSalesRepTable[],2,0)</f>
        <v>West</v>
      </c>
      <c r="N6901" s="13">
        <f t="shared" si="109"/>
        <v>19</v>
      </c>
    </row>
    <row r="6902" spans="7:14" x14ac:dyDescent="0.25">
      <c r="G6902" s="3">
        <v>41784</v>
      </c>
      <c r="H6902" t="s">
        <v>62</v>
      </c>
      <c r="I6902" t="s">
        <v>33</v>
      </c>
      <c r="J6902">
        <v>0.03</v>
      </c>
      <c r="K6902">
        <v>2</v>
      </c>
      <c r="L6902" s="13">
        <f>VLOOKUP(I6902,FormProductsTable[],2,0)*(1-FormTransactionsTable[[#This Row],[Discount]])</f>
        <v>22.794999999999998</v>
      </c>
      <c r="M6902" s="14" t="str">
        <f>VLOOKUP(H6902,FormSalesRepTable[],2,0)</f>
        <v>MidWest</v>
      </c>
      <c r="N6902" s="13">
        <f t="shared" si="109"/>
        <v>45.59</v>
      </c>
    </row>
    <row r="6903" spans="7:14" x14ac:dyDescent="0.25">
      <c r="G6903" s="3">
        <v>41958</v>
      </c>
      <c r="H6903" t="s">
        <v>42</v>
      </c>
      <c r="I6903" t="s">
        <v>24</v>
      </c>
      <c r="J6903">
        <v>2.5000000000000001E-2</v>
      </c>
      <c r="K6903">
        <v>2</v>
      </c>
      <c r="L6903" s="13">
        <f>VLOOKUP(I6903,FormProductsTable[],2,0)*(1-FormTransactionsTable[[#This Row],[Discount]])</f>
        <v>33.15</v>
      </c>
      <c r="M6903" s="14" t="str">
        <f>VLOOKUP(H6903,FormSalesRepTable[],2,0)</f>
        <v>MidWest</v>
      </c>
      <c r="N6903" s="13">
        <f t="shared" si="109"/>
        <v>66.3</v>
      </c>
    </row>
    <row r="6904" spans="7:14" x14ac:dyDescent="0.25">
      <c r="G6904" s="3">
        <v>41983</v>
      </c>
      <c r="H6904" t="s">
        <v>49</v>
      </c>
      <c r="I6904" t="s">
        <v>24</v>
      </c>
      <c r="J6904">
        <v>0</v>
      </c>
      <c r="K6904">
        <v>2</v>
      </c>
      <c r="L6904" s="13">
        <f>VLOOKUP(I6904,FormProductsTable[],2,0)*(1-FormTransactionsTable[[#This Row],[Discount]])</f>
        <v>34</v>
      </c>
      <c r="M6904" s="14" t="str">
        <f>VLOOKUP(H6904,FormSalesRepTable[],2,0)</f>
        <v>MidWest</v>
      </c>
      <c r="N6904" s="13">
        <f t="shared" si="109"/>
        <v>68</v>
      </c>
    </row>
    <row r="6905" spans="7:14" x14ac:dyDescent="0.25">
      <c r="G6905" s="3">
        <v>41965</v>
      </c>
      <c r="H6905" t="s">
        <v>53</v>
      </c>
      <c r="I6905" t="s">
        <v>7</v>
      </c>
      <c r="J6905">
        <v>2.5000000000000001E-2</v>
      </c>
      <c r="K6905">
        <v>2</v>
      </c>
      <c r="L6905" s="13">
        <f>VLOOKUP(I6905,FormProductsTable[],2,0)*(1-FormTransactionsTable[[#This Row],[Discount]])</f>
        <v>20.474999999999998</v>
      </c>
      <c r="M6905" s="14" t="str">
        <f>VLOOKUP(H6905,FormSalesRepTable[],2,0)</f>
        <v>East</v>
      </c>
      <c r="N6905" s="13">
        <f t="shared" si="109"/>
        <v>40.950000000000003</v>
      </c>
    </row>
    <row r="6906" spans="7:14" x14ac:dyDescent="0.25">
      <c r="G6906" s="3">
        <v>41721</v>
      </c>
      <c r="H6906" t="s">
        <v>55</v>
      </c>
      <c r="I6906" t="s">
        <v>24</v>
      </c>
      <c r="J6906">
        <v>0.03</v>
      </c>
      <c r="K6906">
        <v>17</v>
      </c>
      <c r="L6906" s="13">
        <f>VLOOKUP(I6906,FormProductsTable[],2,0)*(1-FormTransactionsTable[[#This Row],[Discount]])</f>
        <v>32.979999999999997</v>
      </c>
      <c r="M6906" s="14" t="str">
        <f>VLOOKUP(H6906,FormSalesRepTable[],2,0)</f>
        <v>West</v>
      </c>
      <c r="N6906" s="13">
        <f t="shared" si="109"/>
        <v>560.66</v>
      </c>
    </row>
    <row r="6907" spans="7:14" x14ac:dyDescent="0.25">
      <c r="G6907" s="3">
        <v>41965</v>
      </c>
      <c r="H6907" t="s">
        <v>23</v>
      </c>
      <c r="I6907" t="s">
        <v>24</v>
      </c>
      <c r="J6907">
        <v>0.01</v>
      </c>
      <c r="K6907">
        <v>1</v>
      </c>
      <c r="L6907" s="13">
        <f>VLOOKUP(I6907,FormProductsTable[],2,0)*(1-FormTransactionsTable[[#This Row],[Discount]])</f>
        <v>33.659999999999997</v>
      </c>
      <c r="M6907" s="14" t="str">
        <f>VLOOKUP(H6907,FormSalesRepTable[],2,0)</f>
        <v>MidWest</v>
      </c>
      <c r="N6907" s="13">
        <f t="shared" si="109"/>
        <v>33.659999999999997</v>
      </c>
    </row>
    <row r="6908" spans="7:14" x14ac:dyDescent="0.25">
      <c r="G6908" s="3">
        <v>41579</v>
      </c>
      <c r="H6908" t="s">
        <v>92</v>
      </c>
      <c r="I6908" t="s">
        <v>33</v>
      </c>
      <c r="J6908">
        <v>0</v>
      </c>
      <c r="K6908">
        <v>4</v>
      </c>
      <c r="L6908" s="13">
        <f>VLOOKUP(I6908,FormProductsTable[],2,0)*(1-FormTransactionsTable[[#This Row],[Discount]])</f>
        <v>23.5</v>
      </c>
      <c r="M6908" s="14" t="str">
        <f>VLOOKUP(H6908,FormSalesRepTable[],2,0)</f>
        <v>MidWest</v>
      </c>
      <c r="N6908" s="13">
        <f t="shared" si="109"/>
        <v>94</v>
      </c>
    </row>
    <row r="6909" spans="7:14" x14ac:dyDescent="0.25">
      <c r="G6909" s="3">
        <v>41625</v>
      </c>
      <c r="H6909" t="s">
        <v>46</v>
      </c>
      <c r="I6909" t="s">
        <v>12</v>
      </c>
      <c r="J6909">
        <v>0</v>
      </c>
      <c r="K6909">
        <v>3</v>
      </c>
      <c r="L6909" s="13">
        <f>VLOOKUP(I6909,FormProductsTable[],2,0)*(1-FormTransactionsTable[[#This Row],[Discount]])</f>
        <v>22.95</v>
      </c>
      <c r="M6909" s="14" t="str">
        <f>VLOOKUP(H6909,FormSalesRepTable[],2,0)</f>
        <v>South</v>
      </c>
      <c r="N6909" s="13">
        <f t="shared" si="109"/>
        <v>68.849999999999994</v>
      </c>
    </row>
    <row r="6910" spans="7:14" x14ac:dyDescent="0.25">
      <c r="G6910" s="3">
        <v>41594</v>
      </c>
      <c r="H6910" t="s">
        <v>26</v>
      </c>
      <c r="I6910" t="s">
        <v>41</v>
      </c>
      <c r="J6910">
        <v>2.5000000000000001E-2</v>
      </c>
      <c r="K6910">
        <v>3</v>
      </c>
      <c r="L6910" s="13">
        <f>VLOOKUP(I6910,FormProductsTable[],2,0)*(1-FormTransactionsTable[[#This Row],[Discount]])</f>
        <v>18.524999999999999</v>
      </c>
      <c r="M6910" s="14" t="str">
        <f>VLOOKUP(H6910,FormSalesRepTable[],2,0)</f>
        <v>MidWest</v>
      </c>
      <c r="N6910" s="13">
        <f t="shared" si="109"/>
        <v>55.58</v>
      </c>
    </row>
    <row r="6911" spans="7:14" x14ac:dyDescent="0.25">
      <c r="G6911" s="3">
        <v>41383</v>
      </c>
      <c r="H6911" t="s">
        <v>53</v>
      </c>
      <c r="I6911" t="s">
        <v>24</v>
      </c>
      <c r="J6911">
        <v>0.01</v>
      </c>
      <c r="K6911">
        <v>15</v>
      </c>
      <c r="L6911" s="13">
        <f>VLOOKUP(I6911,FormProductsTable[],2,0)*(1-FormTransactionsTable[[#This Row],[Discount]])</f>
        <v>33.659999999999997</v>
      </c>
      <c r="M6911" s="14" t="str">
        <f>VLOOKUP(H6911,FormSalesRepTable[],2,0)</f>
        <v>East</v>
      </c>
      <c r="N6911" s="13">
        <f t="shared" si="109"/>
        <v>504.9</v>
      </c>
    </row>
    <row r="6912" spans="7:14" x14ac:dyDescent="0.25">
      <c r="G6912" s="3">
        <v>41593</v>
      </c>
      <c r="H6912" t="s">
        <v>45</v>
      </c>
      <c r="I6912" t="s">
        <v>21</v>
      </c>
      <c r="J6912">
        <v>2.5000000000000001E-2</v>
      </c>
      <c r="K6912">
        <v>3</v>
      </c>
      <c r="L6912" s="13">
        <f>VLOOKUP(I6912,FormProductsTable[],2,0)*(1-FormTransactionsTable[[#This Row],[Discount]])</f>
        <v>24.375</v>
      </c>
      <c r="M6912" s="14" t="str">
        <f>VLOOKUP(H6912,FormSalesRepTable[],2,0)</f>
        <v>MidWest</v>
      </c>
      <c r="N6912" s="13">
        <f t="shared" si="109"/>
        <v>73.13</v>
      </c>
    </row>
    <row r="6913" spans="7:14" x14ac:dyDescent="0.25">
      <c r="G6913" s="3">
        <v>41618</v>
      </c>
      <c r="H6913" t="s">
        <v>66</v>
      </c>
      <c r="I6913" t="s">
        <v>30</v>
      </c>
      <c r="J6913">
        <v>0.02</v>
      </c>
      <c r="K6913">
        <v>3</v>
      </c>
      <c r="L6913" s="13">
        <f>VLOOKUP(I6913,FormProductsTable[],2,0)*(1-FormTransactionsTable[[#This Row],[Discount]])</f>
        <v>29.4</v>
      </c>
      <c r="M6913" s="14" t="str">
        <f>VLOOKUP(H6913,FormSalesRepTable[],2,0)</f>
        <v>West</v>
      </c>
      <c r="N6913" s="13">
        <f t="shared" si="109"/>
        <v>88.2</v>
      </c>
    </row>
    <row r="6914" spans="7:14" x14ac:dyDescent="0.25">
      <c r="G6914" s="3">
        <v>41982</v>
      </c>
      <c r="H6914" t="s">
        <v>89</v>
      </c>
      <c r="I6914" t="s">
        <v>12</v>
      </c>
      <c r="J6914">
        <v>2.5000000000000001E-2</v>
      </c>
      <c r="K6914">
        <v>2</v>
      </c>
      <c r="L6914" s="13">
        <f>VLOOKUP(I6914,FormProductsTable[],2,0)*(1-FormTransactionsTable[[#This Row],[Discount]])</f>
        <v>22.376249999999999</v>
      </c>
      <c r="M6914" s="14" t="str">
        <f>VLOOKUP(H6914,FormSalesRepTable[],2,0)</f>
        <v>West</v>
      </c>
      <c r="N6914" s="13">
        <f t="shared" si="109"/>
        <v>44.75</v>
      </c>
    </row>
    <row r="6915" spans="7:14" x14ac:dyDescent="0.25">
      <c r="G6915" s="3">
        <v>41606</v>
      </c>
      <c r="H6915" t="s">
        <v>29</v>
      </c>
      <c r="I6915" t="s">
        <v>30</v>
      </c>
      <c r="J6915">
        <v>0.02</v>
      </c>
      <c r="K6915">
        <v>1</v>
      </c>
      <c r="L6915" s="13">
        <f>VLOOKUP(I6915,FormProductsTable[],2,0)*(1-FormTransactionsTable[[#This Row],[Discount]])</f>
        <v>29.4</v>
      </c>
      <c r="M6915" s="14" t="str">
        <f>VLOOKUP(H6915,FormSalesRepTable[],2,0)</f>
        <v>East</v>
      </c>
      <c r="N6915" s="13">
        <f t="shared" ref="N6915:N6978" si="110">ROUND(L6915*K6915,2)</f>
        <v>29.4</v>
      </c>
    </row>
    <row r="6916" spans="7:14" x14ac:dyDescent="0.25">
      <c r="G6916" s="3">
        <v>41979</v>
      </c>
      <c r="H6916" t="s">
        <v>88</v>
      </c>
      <c r="I6916" t="s">
        <v>16</v>
      </c>
      <c r="J6916">
        <v>0.01</v>
      </c>
      <c r="K6916">
        <v>2</v>
      </c>
      <c r="L6916" s="13">
        <f>VLOOKUP(I6916,FormProductsTable[],2,0)*(1-FormTransactionsTable[[#This Row],[Discount]])</f>
        <v>19.750499999999999</v>
      </c>
      <c r="M6916" s="14" t="str">
        <f>VLOOKUP(H6916,FormSalesRepTable[],2,0)</f>
        <v>West</v>
      </c>
      <c r="N6916" s="13">
        <f t="shared" si="110"/>
        <v>39.5</v>
      </c>
    </row>
    <row r="6917" spans="7:14" x14ac:dyDescent="0.25">
      <c r="G6917" s="3">
        <v>41582</v>
      </c>
      <c r="H6917" t="s">
        <v>42</v>
      </c>
      <c r="I6917" t="s">
        <v>24</v>
      </c>
      <c r="J6917">
        <v>0.01</v>
      </c>
      <c r="K6917">
        <v>2</v>
      </c>
      <c r="L6917" s="13">
        <f>VLOOKUP(I6917,FormProductsTable[],2,0)*(1-FormTransactionsTable[[#This Row],[Discount]])</f>
        <v>33.659999999999997</v>
      </c>
      <c r="M6917" s="14" t="str">
        <f>VLOOKUP(H6917,FormSalesRepTable[],2,0)</f>
        <v>MidWest</v>
      </c>
      <c r="N6917" s="13">
        <f t="shared" si="110"/>
        <v>67.319999999999993</v>
      </c>
    </row>
    <row r="6918" spans="7:14" x14ac:dyDescent="0.25">
      <c r="G6918" s="3">
        <v>41617</v>
      </c>
      <c r="H6918" t="s">
        <v>42</v>
      </c>
      <c r="I6918" t="s">
        <v>36</v>
      </c>
      <c r="J6918">
        <v>0.02</v>
      </c>
      <c r="K6918">
        <v>2</v>
      </c>
      <c r="L6918" s="13">
        <f>VLOOKUP(I6918,FormProductsTable[],2,0)*(1-FormTransactionsTable[[#This Row],[Discount]])</f>
        <v>24.5</v>
      </c>
      <c r="M6918" s="14" t="str">
        <f>VLOOKUP(H6918,FormSalesRepTable[],2,0)</f>
        <v>MidWest</v>
      </c>
      <c r="N6918" s="13">
        <f t="shared" si="110"/>
        <v>49</v>
      </c>
    </row>
    <row r="6919" spans="7:14" x14ac:dyDescent="0.25">
      <c r="G6919" s="3">
        <v>41621</v>
      </c>
      <c r="H6919" t="s">
        <v>72</v>
      </c>
      <c r="I6919" t="s">
        <v>36</v>
      </c>
      <c r="J6919">
        <v>2.5000000000000001E-2</v>
      </c>
      <c r="K6919">
        <v>3</v>
      </c>
      <c r="L6919" s="13">
        <f>VLOOKUP(I6919,FormProductsTable[],2,0)*(1-FormTransactionsTable[[#This Row],[Discount]])</f>
        <v>24.375</v>
      </c>
      <c r="M6919" s="14" t="str">
        <f>VLOOKUP(H6919,FormSalesRepTable[],2,0)</f>
        <v>West</v>
      </c>
      <c r="N6919" s="13">
        <f t="shared" si="110"/>
        <v>73.13</v>
      </c>
    </row>
    <row r="6920" spans="7:14" x14ac:dyDescent="0.25">
      <c r="G6920" s="3">
        <v>41369</v>
      </c>
      <c r="H6920" t="s">
        <v>65</v>
      </c>
      <c r="I6920" t="s">
        <v>33</v>
      </c>
      <c r="J6920">
        <v>0.03</v>
      </c>
      <c r="K6920">
        <v>2</v>
      </c>
      <c r="L6920" s="13">
        <f>VLOOKUP(I6920,FormProductsTable[],2,0)*(1-FormTransactionsTable[[#This Row],[Discount]])</f>
        <v>22.794999999999998</v>
      </c>
      <c r="M6920" s="14" t="str">
        <f>VLOOKUP(H6920,FormSalesRepTable[],2,0)</f>
        <v>MidWest</v>
      </c>
      <c r="N6920" s="13">
        <f t="shared" si="110"/>
        <v>45.59</v>
      </c>
    </row>
    <row r="6921" spans="7:14" x14ac:dyDescent="0.25">
      <c r="G6921" s="3">
        <v>41987</v>
      </c>
      <c r="H6921" t="s">
        <v>75</v>
      </c>
      <c r="I6921" t="s">
        <v>16</v>
      </c>
      <c r="J6921">
        <v>0.03</v>
      </c>
      <c r="K6921">
        <v>4</v>
      </c>
      <c r="L6921" s="13">
        <f>VLOOKUP(I6921,FormProductsTable[],2,0)*(1-FormTransactionsTable[[#This Row],[Discount]])</f>
        <v>19.351499999999998</v>
      </c>
      <c r="M6921" s="14" t="str">
        <f>VLOOKUP(H6921,FormSalesRepTable[],2,0)</f>
        <v>MidWest</v>
      </c>
      <c r="N6921" s="13">
        <f t="shared" si="110"/>
        <v>77.41</v>
      </c>
    </row>
    <row r="6922" spans="7:14" x14ac:dyDescent="0.25">
      <c r="G6922" s="3">
        <v>41374</v>
      </c>
      <c r="H6922" t="s">
        <v>51</v>
      </c>
      <c r="I6922" t="s">
        <v>12</v>
      </c>
      <c r="J6922">
        <v>0</v>
      </c>
      <c r="K6922">
        <v>1</v>
      </c>
      <c r="L6922" s="13">
        <f>VLOOKUP(I6922,FormProductsTable[],2,0)*(1-FormTransactionsTable[[#This Row],[Discount]])</f>
        <v>22.95</v>
      </c>
      <c r="M6922" s="14" t="str">
        <f>VLOOKUP(H6922,FormSalesRepTable[],2,0)</f>
        <v>South</v>
      </c>
      <c r="N6922" s="13">
        <f t="shared" si="110"/>
        <v>22.95</v>
      </c>
    </row>
    <row r="6923" spans="7:14" x14ac:dyDescent="0.25">
      <c r="G6923" s="3">
        <v>41586</v>
      </c>
      <c r="H6923" t="s">
        <v>46</v>
      </c>
      <c r="I6923" t="s">
        <v>33</v>
      </c>
      <c r="J6923">
        <v>0</v>
      </c>
      <c r="K6923">
        <v>4</v>
      </c>
      <c r="L6923" s="13">
        <f>VLOOKUP(I6923,FormProductsTable[],2,0)*(1-FormTransactionsTable[[#This Row],[Discount]])</f>
        <v>23.5</v>
      </c>
      <c r="M6923" s="14" t="str">
        <f>VLOOKUP(H6923,FormSalesRepTable[],2,0)</f>
        <v>South</v>
      </c>
      <c r="N6923" s="13">
        <f t="shared" si="110"/>
        <v>94</v>
      </c>
    </row>
    <row r="6924" spans="7:14" x14ac:dyDescent="0.25">
      <c r="G6924" s="3">
        <v>41710</v>
      </c>
      <c r="H6924" t="s">
        <v>26</v>
      </c>
      <c r="I6924" t="s">
        <v>16</v>
      </c>
      <c r="J6924">
        <v>0.01</v>
      </c>
      <c r="K6924">
        <v>1</v>
      </c>
      <c r="L6924" s="13">
        <f>VLOOKUP(I6924,FormProductsTable[],2,0)*(1-FormTransactionsTable[[#This Row],[Discount]])</f>
        <v>19.750499999999999</v>
      </c>
      <c r="M6924" s="14" t="str">
        <f>VLOOKUP(H6924,FormSalesRepTable[],2,0)</f>
        <v>MidWest</v>
      </c>
      <c r="N6924" s="13">
        <f t="shared" si="110"/>
        <v>19.75</v>
      </c>
    </row>
    <row r="6925" spans="7:14" x14ac:dyDescent="0.25">
      <c r="G6925" s="3">
        <v>41723</v>
      </c>
      <c r="H6925" t="s">
        <v>62</v>
      </c>
      <c r="I6925" t="s">
        <v>30</v>
      </c>
      <c r="J6925">
        <v>0</v>
      </c>
      <c r="K6925">
        <v>2</v>
      </c>
      <c r="L6925" s="13">
        <f>VLOOKUP(I6925,FormProductsTable[],2,0)*(1-FormTransactionsTable[[#This Row],[Discount]])</f>
        <v>30</v>
      </c>
      <c r="M6925" s="14" t="str">
        <f>VLOOKUP(H6925,FormSalesRepTable[],2,0)</f>
        <v>MidWest</v>
      </c>
      <c r="N6925" s="13">
        <f t="shared" si="110"/>
        <v>60</v>
      </c>
    </row>
    <row r="6926" spans="7:14" x14ac:dyDescent="0.25">
      <c r="G6926" s="3">
        <v>41618</v>
      </c>
      <c r="H6926" t="s">
        <v>51</v>
      </c>
      <c r="I6926" t="s">
        <v>17</v>
      </c>
      <c r="J6926">
        <v>0</v>
      </c>
      <c r="K6926">
        <v>2</v>
      </c>
      <c r="L6926" s="13">
        <f>VLOOKUP(I6926,FormProductsTable[],2,0)*(1-FormTransactionsTable[[#This Row],[Discount]])</f>
        <v>22.95</v>
      </c>
      <c r="M6926" s="14" t="str">
        <f>VLOOKUP(H6926,FormSalesRepTable[],2,0)</f>
        <v>South</v>
      </c>
      <c r="N6926" s="13">
        <f t="shared" si="110"/>
        <v>45.9</v>
      </c>
    </row>
    <row r="6927" spans="7:14" x14ac:dyDescent="0.25">
      <c r="G6927" s="3">
        <v>41631</v>
      </c>
      <c r="H6927" t="s">
        <v>26</v>
      </c>
      <c r="I6927" t="s">
        <v>30</v>
      </c>
      <c r="J6927">
        <v>1.4999999999999999E-2</v>
      </c>
      <c r="K6927">
        <v>4</v>
      </c>
      <c r="L6927" s="13">
        <f>VLOOKUP(I6927,FormProductsTable[],2,0)*(1-FormTransactionsTable[[#This Row],[Discount]])</f>
        <v>29.55</v>
      </c>
      <c r="M6927" s="14" t="str">
        <f>VLOOKUP(H6927,FormSalesRepTable[],2,0)</f>
        <v>MidWest</v>
      </c>
      <c r="N6927" s="13">
        <f t="shared" si="110"/>
        <v>118.2</v>
      </c>
    </row>
    <row r="6928" spans="7:14" x14ac:dyDescent="0.25">
      <c r="G6928" s="3">
        <v>41915</v>
      </c>
      <c r="H6928" t="s">
        <v>37</v>
      </c>
      <c r="I6928" t="s">
        <v>21</v>
      </c>
      <c r="J6928">
        <v>0</v>
      </c>
      <c r="K6928">
        <v>2</v>
      </c>
      <c r="L6928" s="13">
        <f>VLOOKUP(I6928,FormProductsTable[],2,0)*(1-FormTransactionsTable[[#This Row],[Discount]])</f>
        <v>25</v>
      </c>
      <c r="M6928" s="14" t="str">
        <f>VLOOKUP(H6928,FormSalesRepTable[],2,0)</f>
        <v>South</v>
      </c>
      <c r="N6928" s="13">
        <f t="shared" si="110"/>
        <v>50</v>
      </c>
    </row>
    <row r="6929" spans="7:14" x14ac:dyDescent="0.25">
      <c r="G6929" s="3">
        <v>41630</v>
      </c>
      <c r="H6929" t="s">
        <v>83</v>
      </c>
      <c r="I6929" t="s">
        <v>12</v>
      </c>
      <c r="J6929">
        <v>0</v>
      </c>
      <c r="K6929">
        <v>3</v>
      </c>
      <c r="L6929" s="13">
        <f>VLOOKUP(I6929,FormProductsTable[],2,0)*(1-FormTransactionsTable[[#This Row],[Discount]])</f>
        <v>22.95</v>
      </c>
      <c r="M6929" s="14" t="str">
        <f>VLOOKUP(H6929,FormSalesRepTable[],2,0)</f>
        <v>East</v>
      </c>
      <c r="N6929" s="13">
        <f t="shared" si="110"/>
        <v>68.849999999999994</v>
      </c>
    </row>
    <row r="6930" spans="7:14" x14ac:dyDescent="0.25">
      <c r="G6930" s="3">
        <v>41613</v>
      </c>
      <c r="H6930" t="s">
        <v>61</v>
      </c>
      <c r="I6930" t="s">
        <v>17</v>
      </c>
      <c r="J6930">
        <v>0</v>
      </c>
      <c r="K6930">
        <v>2</v>
      </c>
      <c r="L6930" s="13">
        <f>VLOOKUP(I6930,FormProductsTable[],2,0)*(1-FormTransactionsTable[[#This Row],[Discount]])</f>
        <v>22.95</v>
      </c>
      <c r="M6930" s="14" t="str">
        <f>VLOOKUP(H6930,FormSalesRepTable[],2,0)</f>
        <v>East</v>
      </c>
      <c r="N6930" s="13">
        <f t="shared" si="110"/>
        <v>45.9</v>
      </c>
    </row>
    <row r="6931" spans="7:14" x14ac:dyDescent="0.25">
      <c r="G6931" s="3">
        <v>41967</v>
      </c>
      <c r="H6931" t="s">
        <v>62</v>
      </c>
      <c r="I6931" t="s">
        <v>24</v>
      </c>
      <c r="J6931">
        <v>0.01</v>
      </c>
      <c r="K6931">
        <v>1</v>
      </c>
      <c r="L6931" s="13">
        <f>VLOOKUP(I6931,FormProductsTable[],2,0)*(1-FormTransactionsTable[[#This Row],[Discount]])</f>
        <v>33.659999999999997</v>
      </c>
      <c r="M6931" s="14" t="str">
        <f>VLOOKUP(H6931,FormSalesRepTable[],2,0)</f>
        <v>MidWest</v>
      </c>
      <c r="N6931" s="13">
        <f t="shared" si="110"/>
        <v>33.659999999999997</v>
      </c>
    </row>
    <row r="6932" spans="7:14" x14ac:dyDescent="0.25">
      <c r="G6932" s="3">
        <v>41961</v>
      </c>
      <c r="H6932" t="s">
        <v>26</v>
      </c>
      <c r="I6932" t="s">
        <v>21</v>
      </c>
      <c r="J6932">
        <v>0.01</v>
      </c>
      <c r="K6932">
        <v>2</v>
      </c>
      <c r="L6932" s="13">
        <f>VLOOKUP(I6932,FormProductsTable[],2,0)*(1-FormTransactionsTable[[#This Row],[Discount]])</f>
        <v>24.75</v>
      </c>
      <c r="M6932" s="14" t="str">
        <f>VLOOKUP(H6932,FormSalesRepTable[],2,0)</f>
        <v>MidWest</v>
      </c>
      <c r="N6932" s="13">
        <f t="shared" si="110"/>
        <v>49.5</v>
      </c>
    </row>
    <row r="6933" spans="7:14" x14ac:dyDescent="0.25">
      <c r="G6933" s="3">
        <v>41591</v>
      </c>
      <c r="H6933" t="s">
        <v>74</v>
      </c>
      <c r="I6933" t="s">
        <v>21</v>
      </c>
      <c r="J6933">
        <v>0</v>
      </c>
      <c r="K6933">
        <v>2</v>
      </c>
      <c r="L6933" s="13">
        <f>VLOOKUP(I6933,FormProductsTable[],2,0)*(1-FormTransactionsTable[[#This Row],[Discount]])</f>
        <v>25</v>
      </c>
      <c r="M6933" s="14" t="str">
        <f>VLOOKUP(H6933,FormSalesRepTable[],2,0)</f>
        <v>West</v>
      </c>
      <c r="N6933" s="13">
        <f t="shared" si="110"/>
        <v>50</v>
      </c>
    </row>
    <row r="6934" spans="7:14" x14ac:dyDescent="0.25">
      <c r="G6934" s="3">
        <v>41625</v>
      </c>
      <c r="H6934" t="s">
        <v>64</v>
      </c>
      <c r="I6934" t="s">
        <v>7</v>
      </c>
      <c r="J6934">
        <v>0.01</v>
      </c>
      <c r="K6934">
        <v>1</v>
      </c>
      <c r="L6934" s="13">
        <f>VLOOKUP(I6934,FormProductsTable[],2,0)*(1-FormTransactionsTable[[#This Row],[Discount]])</f>
        <v>20.79</v>
      </c>
      <c r="M6934" s="14" t="str">
        <f>VLOOKUP(H6934,FormSalesRepTable[],2,0)</f>
        <v>West</v>
      </c>
      <c r="N6934" s="13">
        <f t="shared" si="110"/>
        <v>20.79</v>
      </c>
    </row>
    <row r="6935" spans="7:14" x14ac:dyDescent="0.25">
      <c r="G6935" s="3">
        <v>41621</v>
      </c>
      <c r="H6935" t="s">
        <v>39</v>
      </c>
      <c r="I6935" t="s">
        <v>16</v>
      </c>
      <c r="J6935">
        <v>0</v>
      </c>
      <c r="K6935">
        <v>3</v>
      </c>
      <c r="L6935" s="13">
        <f>VLOOKUP(I6935,FormProductsTable[],2,0)*(1-FormTransactionsTable[[#This Row],[Discount]])</f>
        <v>19.95</v>
      </c>
      <c r="M6935" s="14" t="str">
        <f>VLOOKUP(H6935,FormSalesRepTable[],2,0)</f>
        <v>East</v>
      </c>
      <c r="N6935" s="13">
        <f t="shared" si="110"/>
        <v>59.85</v>
      </c>
    </row>
    <row r="6936" spans="7:14" x14ac:dyDescent="0.25">
      <c r="G6936" s="3">
        <v>41393</v>
      </c>
      <c r="H6936" t="s">
        <v>26</v>
      </c>
      <c r="I6936" t="s">
        <v>21</v>
      </c>
      <c r="J6936">
        <v>0</v>
      </c>
      <c r="K6936">
        <v>4</v>
      </c>
      <c r="L6936" s="13">
        <f>VLOOKUP(I6936,FormProductsTable[],2,0)*(1-FormTransactionsTable[[#This Row],[Discount]])</f>
        <v>25</v>
      </c>
      <c r="M6936" s="14" t="str">
        <f>VLOOKUP(H6936,FormSalesRepTable[],2,0)</f>
        <v>MidWest</v>
      </c>
      <c r="N6936" s="13">
        <f t="shared" si="110"/>
        <v>100</v>
      </c>
    </row>
    <row r="6937" spans="7:14" x14ac:dyDescent="0.25">
      <c r="G6937" s="3">
        <v>41997</v>
      </c>
      <c r="H6937" t="s">
        <v>40</v>
      </c>
      <c r="I6937" t="s">
        <v>17</v>
      </c>
      <c r="J6937">
        <v>2.5000000000000001E-2</v>
      </c>
      <c r="K6937">
        <v>1</v>
      </c>
      <c r="L6937" s="13">
        <f>VLOOKUP(I6937,FormProductsTable[],2,0)*(1-FormTransactionsTable[[#This Row],[Discount]])</f>
        <v>22.376249999999999</v>
      </c>
      <c r="M6937" s="14" t="str">
        <f>VLOOKUP(H6937,FormSalesRepTable[],2,0)</f>
        <v>South</v>
      </c>
      <c r="N6937" s="13">
        <f t="shared" si="110"/>
        <v>22.38</v>
      </c>
    </row>
    <row r="6938" spans="7:14" x14ac:dyDescent="0.25">
      <c r="G6938" s="3">
        <v>41710</v>
      </c>
      <c r="H6938" t="s">
        <v>58</v>
      </c>
      <c r="I6938" t="s">
        <v>17</v>
      </c>
      <c r="J6938">
        <v>0</v>
      </c>
      <c r="K6938">
        <v>2</v>
      </c>
      <c r="L6938" s="13">
        <f>VLOOKUP(I6938,FormProductsTable[],2,0)*(1-FormTransactionsTable[[#This Row],[Discount]])</f>
        <v>22.95</v>
      </c>
      <c r="M6938" s="14" t="str">
        <f>VLOOKUP(H6938,FormSalesRepTable[],2,0)</f>
        <v>East</v>
      </c>
      <c r="N6938" s="13">
        <f t="shared" si="110"/>
        <v>45.9</v>
      </c>
    </row>
    <row r="6939" spans="7:14" x14ac:dyDescent="0.25">
      <c r="G6939" s="3">
        <v>41961</v>
      </c>
      <c r="H6939" t="s">
        <v>92</v>
      </c>
      <c r="I6939" t="s">
        <v>24</v>
      </c>
      <c r="J6939">
        <v>1.4999999999999999E-2</v>
      </c>
      <c r="K6939">
        <v>2</v>
      </c>
      <c r="L6939" s="13">
        <f>VLOOKUP(I6939,FormProductsTable[],2,0)*(1-FormTransactionsTable[[#This Row],[Discount]])</f>
        <v>33.49</v>
      </c>
      <c r="M6939" s="14" t="str">
        <f>VLOOKUP(H6939,FormSalesRepTable[],2,0)</f>
        <v>MidWest</v>
      </c>
      <c r="N6939" s="13">
        <f t="shared" si="110"/>
        <v>66.98</v>
      </c>
    </row>
    <row r="6940" spans="7:14" x14ac:dyDescent="0.25">
      <c r="G6940" s="3">
        <v>41581</v>
      </c>
      <c r="H6940" t="s">
        <v>87</v>
      </c>
      <c r="I6940" t="s">
        <v>21</v>
      </c>
      <c r="J6940">
        <v>0.03</v>
      </c>
      <c r="K6940">
        <v>2</v>
      </c>
      <c r="L6940" s="13">
        <f>VLOOKUP(I6940,FormProductsTable[],2,0)*(1-FormTransactionsTable[[#This Row],[Discount]])</f>
        <v>24.25</v>
      </c>
      <c r="M6940" s="14" t="str">
        <f>VLOOKUP(H6940,FormSalesRepTable[],2,0)</f>
        <v>MidWest</v>
      </c>
      <c r="N6940" s="13">
        <f t="shared" si="110"/>
        <v>48.5</v>
      </c>
    </row>
    <row r="6941" spans="7:14" x14ac:dyDescent="0.25">
      <c r="G6941" s="3">
        <v>41593</v>
      </c>
      <c r="H6941" t="s">
        <v>20</v>
      </c>
      <c r="I6941" t="s">
        <v>33</v>
      </c>
      <c r="J6941">
        <v>1.4999999999999999E-2</v>
      </c>
      <c r="K6941">
        <v>1</v>
      </c>
      <c r="L6941" s="13">
        <f>VLOOKUP(I6941,FormProductsTable[],2,0)*(1-FormTransactionsTable[[#This Row],[Discount]])</f>
        <v>23.147500000000001</v>
      </c>
      <c r="M6941" s="14" t="str">
        <f>VLOOKUP(H6941,FormSalesRepTable[],2,0)</f>
        <v>West</v>
      </c>
      <c r="N6941" s="13">
        <f t="shared" si="110"/>
        <v>23.15</v>
      </c>
    </row>
    <row r="6942" spans="7:14" x14ac:dyDescent="0.25">
      <c r="G6942" s="3">
        <v>41344</v>
      </c>
      <c r="H6942" t="s">
        <v>20</v>
      </c>
      <c r="I6942" t="s">
        <v>17</v>
      </c>
      <c r="J6942">
        <v>2.5000000000000001E-2</v>
      </c>
      <c r="K6942">
        <v>3</v>
      </c>
      <c r="L6942" s="13">
        <f>VLOOKUP(I6942,FormProductsTable[],2,0)*(1-FormTransactionsTable[[#This Row],[Discount]])</f>
        <v>22.376249999999999</v>
      </c>
      <c r="M6942" s="14" t="str">
        <f>VLOOKUP(H6942,FormSalesRepTable[],2,0)</f>
        <v>West</v>
      </c>
      <c r="N6942" s="13">
        <f t="shared" si="110"/>
        <v>67.13</v>
      </c>
    </row>
    <row r="6943" spans="7:14" x14ac:dyDescent="0.25">
      <c r="G6943" s="3">
        <v>41964</v>
      </c>
      <c r="H6943" t="s">
        <v>77</v>
      </c>
      <c r="I6943" t="s">
        <v>36</v>
      </c>
      <c r="J6943">
        <v>2.5000000000000001E-2</v>
      </c>
      <c r="K6943">
        <v>2</v>
      </c>
      <c r="L6943" s="13">
        <f>VLOOKUP(I6943,FormProductsTable[],2,0)*(1-FormTransactionsTable[[#This Row],[Discount]])</f>
        <v>24.375</v>
      </c>
      <c r="M6943" s="14" t="str">
        <f>VLOOKUP(H6943,FormSalesRepTable[],2,0)</f>
        <v>West</v>
      </c>
      <c r="N6943" s="13">
        <f t="shared" si="110"/>
        <v>48.75</v>
      </c>
    </row>
    <row r="6944" spans="7:14" x14ac:dyDescent="0.25">
      <c r="G6944" s="3">
        <v>41972</v>
      </c>
      <c r="H6944" t="s">
        <v>40</v>
      </c>
      <c r="I6944" t="s">
        <v>11</v>
      </c>
      <c r="J6944">
        <v>2.5000000000000001E-2</v>
      </c>
      <c r="K6944">
        <v>3</v>
      </c>
      <c r="L6944" s="13">
        <f>VLOOKUP(I6944,FormProductsTable[],2,0)*(1-FormTransactionsTable[[#This Row],[Discount]])</f>
        <v>77.951250000000002</v>
      </c>
      <c r="M6944" s="14" t="str">
        <f>VLOOKUP(H6944,FormSalesRepTable[],2,0)</f>
        <v>South</v>
      </c>
      <c r="N6944" s="13">
        <f t="shared" si="110"/>
        <v>233.85</v>
      </c>
    </row>
    <row r="6945" spans="7:14" x14ac:dyDescent="0.25">
      <c r="G6945" s="3">
        <v>42002</v>
      </c>
      <c r="H6945" t="s">
        <v>81</v>
      </c>
      <c r="I6945" t="s">
        <v>16</v>
      </c>
      <c r="J6945">
        <v>0</v>
      </c>
      <c r="K6945">
        <v>1</v>
      </c>
      <c r="L6945" s="13">
        <f>VLOOKUP(I6945,FormProductsTable[],2,0)*(1-FormTransactionsTable[[#This Row],[Discount]])</f>
        <v>19.95</v>
      </c>
      <c r="M6945" s="14" t="str">
        <f>VLOOKUP(H6945,FormSalesRepTable[],2,0)</f>
        <v>West</v>
      </c>
      <c r="N6945" s="13">
        <f t="shared" si="110"/>
        <v>19.95</v>
      </c>
    </row>
    <row r="6946" spans="7:14" x14ac:dyDescent="0.25">
      <c r="G6946" s="3">
        <v>41616</v>
      </c>
      <c r="H6946" t="s">
        <v>40</v>
      </c>
      <c r="I6946" t="s">
        <v>17</v>
      </c>
      <c r="J6946">
        <v>2.5000000000000001E-2</v>
      </c>
      <c r="K6946">
        <v>2</v>
      </c>
      <c r="L6946" s="13">
        <f>VLOOKUP(I6946,FormProductsTable[],2,0)*(1-FormTransactionsTable[[#This Row],[Discount]])</f>
        <v>22.376249999999999</v>
      </c>
      <c r="M6946" s="14" t="str">
        <f>VLOOKUP(H6946,FormSalesRepTable[],2,0)</f>
        <v>South</v>
      </c>
      <c r="N6946" s="13">
        <f t="shared" si="110"/>
        <v>44.75</v>
      </c>
    </row>
    <row r="6947" spans="7:14" x14ac:dyDescent="0.25">
      <c r="G6947" s="3">
        <v>41868</v>
      </c>
      <c r="H6947" t="s">
        <v>61</v>
      </c>
      <c r="I6947" t="s">
        <v>21</v>
      </c>
      <c r="J6947">
        <v>0</v>
      </c>
      <c r="K6947">
        <v>1</v>
      </c>
      <c r="L6947" s="13">
        <f>VLOOKUP(I6947,FormProductsTable[],2,0)*(1-FormTransactionsTable[[#This Row],[Discount]])</f>
        <v>25</v>
      </c>
      <c r="M6947" s="14" t="str">
        <f>VLOOKUP(H6947,FormSalesRepTable[],2,0)</f>
        <v>East</v>
      </c>
      <c r="N6947" s="13">
        <f t="shared" si="110"/>
        <v>25</v>
      </c>
    </row>
    <row r="6948" spans="7:14" x14ac:dyDescent="0.25">
      <c r="G6948" s="3">
        <v>41601</v>
      </c>
      <c r="H6948" t="s">
        <v>49</v>
      </c>
      <c r="I6948" t="s">
        <v>16</v>
      </c>
      <c r="J6948">
        <v>0.02</v>
      </c>
      <c r="K6948">
        <v>2</v>
      </c>
      <c r="L6948" s="13">
        <f>VLOOKUP(I6948,FormProductsTable[],2,0)*(1-FormTransactionsTable[[#This Row],[Discount]])</f>
        <v>19.550999999999998</v>
      </c>
      <c r="M6948" s="14" t="str">
        <f>VLOOKUP(H6948,FormSalesRepTable[],2,0)</f>
        <v>MidWest</v>
      </c>
      <c r="N6948" s="13">
        <f t="shared" si="110"/>
        <v>39.1</v>
      </c>
    </row>
    <row r="6949" spans="7:14" x14ac:dyDescent="0.25">
      <c r="G6949" s="3">
        <v>41964</v>
      </c>
      <c r="H6949" t="s">
        <v>47</v>
      </c>
      <c r="I6949" t="s">
        <v>11</v>
      </c>
      <c r="J6949">
        <v>0.02</v>
      </c>
      <c r="K6949">
        <v>2</v>
      </c>
      <c r="L6949" s="13">
        <f>VLOOKUP(I6949,FormProductsTable[],2,0)*(1-FormTransactionsTable[[#This Row],[Discount]])</f>
        <v>78.350999999999999</v>
      </c>
      <c r="M6949" s="14" t="str">
        <f>VLOOKUP(H6949,FormSalesRepTable[],2,0)</f>
        <v>MidWest</v>
      </c>
      <c r="N6949" s="13">
        <f t="shared" si="110"/>
        <v>156.69999999999999</v>
      </c>
    </row>
    <row r="6950" spans="7:14" x14ac:dyDescent="0.25">
      <c r="G6950" s="3">
        <v>41596</v>
      </c>
      <c r="H6950" t="s">
        <v>82</v>
      </c>
      <c r="I6950" t="s">
        <v>36</v>
      </c>
      <c r="J6950">
        <v>0</v>
      </c>
      <c r="K6950">
        <v>2</v>
      </c>
      <c r="L6950" s="13">
        <f>VLOOKUP(I6950,FormProductsTable[],2,0)*(1-FormTransactionsTable[[#This Row],[Discount]])</f>
        <v>25</v>
      </c>
      <c r="M6950" s="14" t="str">
        <f>VLOOKUP(H6950,FormSalesRepTable[],2,0)</f>
        <v>South</v>
      </c>
      <c r="N6950" s="13">
        <f t="shared" si="110"/>
        <v>50</v>
      </c>
    </row>
    <row r="6951" spans="7:14" x14ac:dyDescent="0.25">
      <c r="G6951" s="3">
        <v>41497</v>
      </c>
      <c r="H6951" t="s">
        <v>8</v>
      </c>
      <c r="I6951" t="s">
        <v>21</v>
      </c>
      <c r="J6951">
        <v>0</v>
      </c>
      <c r="K6951">
        <v>2</v>
      </c>
      <c r="L6951" s="13">
        <f>VLOOKUP(I6951,FormProductsTable[],2,0)*(1-FormTransactionsTable[[#This Row],[Discount]])</f>
        <v>25</v>
      </c>
      <c r="M6951" s="14" t="str">
        <f>VLOOKUP(H6951,FormSalesRepTable[],2,0)</f>
        <v>MidWest</v>
      </c>
      <c r="N6951" s="13">
        <f t="shared" si="110"/>
        <v>50</v>
      </c>
    </row>
    <row r="6952" spans="7:14" x14ac:dyDescent="0.25">
      <c r="G6952" s="3">
        <v>41584</v>
      </c>
      <c r="H6952" t="s">
        <v>78</v>
      </c>
      <c r="I6952" t="s">
        <v>36</v>
      </c>
      <c r="J6952">
        <v>2.5000000000000001E-2</v>
      </c>
      <c r="K6952">
        <v>2</v>
      </c>
      <c r="L6952" s="13">
        <f>VLOOKUP(I6952,FormProductsTable[],2,0)*(1-FormTransactionsTable[[#This Row],[Discount]])</f>
        <v>24.375</v>
      </c>
      <c r="M6952" s="14" t="str">
        <f>VLOOKUP(H6952,FormSalesRepTable[],2,0)</f>
        <v>South</v>
      </c>
      <c r="N6952" s="13">
        <f t="shared" si="110"/>
        <v>48.75</v>
      </c>
    </row>
    <row r="6953" spans="7:14" x14ac:dyDescent="0.25">
      <c r="G6953" s="3">
        <v>41553</v>
      </c>
      <c r="H6953" t="s">
        <v>85</v>
      </c>
      <c r="I6953" t="s">
        <v>21</v>
      </c>
      <c r="J6953">
        <v>0</v>
      </c>
      <c r="K6953">
        <v>3</v>
      </c>
      <c r="L6953" s="13">
        <f>VLOOKUP(I6953,FormProductsTable[],2,0)*(1-FormTransactionsTable[[#This Row],[Discount]])</f>
        <v>25</v>
      </c>
      <c r="M6953" s="14" t="str">
        <f>VLOOKUP(H6953,FormSalesRepTable[],2,0)</f>
        <v>West</v>
      </c>
      <c r="N6953" s="13">
        <f t="shared" si="110"/>
        <v>75</v>
      </c>
    </row>
    <row r="6954" spans="7:14" x14ac:dyDescent="0.25">
      <c r="G6954" s="3">
        <v>41611</v>
      </c>
      <c r="H6954" t="s">
        <v>64</v>
      </c>
      <c r="I6954" t="s">
        <v>21</v>
      </c>
      <c r="J6954">
        <v>1.4999999999999999E-2</v>
      </c>
      <c r="K6954">
        <v>2</v>
      </c>
      <c r="L6954" s="13">
        <f>VLOOKUP(I6954,FormProductsTable[],2,0)*(1-FormTransactionsTable[[#This Row],[Discount]])</f>
        <v>24.625</v>
      </c>
      <c r="M6954" s="14" t="str">
        <f>VLOOKUP(H6954,FormSalesRepTable[],2,0)</f>
        <v>West</v>
      </c>
      <c r="N6954" s="13">
        <f t="shared" si="110"/>
        <v>49.25</v>
      </c>
    </row>
    <row r="6955" spans="7:14" x14ac:dyDescent="0.25">
      <c r="G6955" s="3">
        <v>41627</v>
      </c>
      <c r="H6955" t="s">
        <v>34</v>
      </c>
      <c r="I6955" t="s">
        <v>7</v>
      </c>
      <c r="J6955">
        <v>0</v>
      </c>
      <c r="K6955">
        <v>3</v>
      </c>
      <c r="L6955" s="13">
        <f>VLOOKUP(I6955,FormProductsTable[],2,0)*(1-FormTransactionsTable[[#This Row],[Discount]])</f>
        <v>21</v>
      </c>
      <c r="M6955" s="14" t="str">
        <f>VLOOKUP(H6955,FormSalesRepTable[],2,0)</f>
        <v>MidWest</v>
      </c>
      <c r="N6955" s="13">
        <f t="shared" si="110"/>
        <v>63</v>
      </c>
    </row>
    <row r="6956" spans="7:14" x14ac:dyDescent="0.25">
      <c r="G6956" s="3">
        <v>41929</v>
      </c>
      <c r="H6956" t="s">
        <v>13</v>
      </c>
      <c r="I6956" t="s">
        <v>12</v>
      </c>
      <c r="J6956">
        <v>0</v>
      </c>
      <c r="K6956">
        <v>13</v>
      </c>
      <c r="L6956" s="13">
        <f>VLOOKUP(I6956,FormProductsTable[],2,0)*(1-FormTransactionsTable[[#This Row],[Discount]])</f>
        <v>22.95</v>
      </c>
      <c r="M6956" s="14" t="str">
        <f>VLOOKUP(H6956,FormSalesRepTable[],2,0)</f>
        <v>West</v>
      </c>
      <c r="N6956" s="13">
        <f t="shared" si="110"/>
        <v>298.35000000000002</v>
      </c>
    </row>
    <row r="6957" spans="7:14" x14ac:dyDescent="0.25">
      <c r="G6957" s="3">
        <v>41967</v>
      </c>
      <c r="H6957" t="s">
        <v>50</v>
      </c>
      <c r="I6957" t="s">
        <v>12</v>
      </c>
      <c r="J6957">
        <v>0</v>
      </c>
      <c r="K6957">
        <v>3</v>
      </c>
      <c r="L6957" s="13">
        <f>VLOOKUP(I6957,FormProductsTable[],2,0)*(1-FormTransactionsTable[[#This Row],[Discount]])</f>
        <v>22.95</v>
      </c>
      <c r="M6957" s="14" t="str">
        <f>VLOOKUP(H6957,FormSalesRepTable[],2,0)</f>
        <v>West</v>
      </c>
      <c r="N6957" s="13">
        <f t="shared" si="110"/>
        <v>68.849999999999994</v>
      </c>
    </row>
    <row r="6958" spans="7:14" x14ac:dyDescent="0.25">
      <c r="G6958" s="3">
        <v>41987</v>
      </c>
      <c r="H6958" t="s">
        <v>71</v>
      </c>
      <c r="I6958" t="s">
        <v>30</v>
      </c>
      <c r="J6958">
        <v>0</v>
      </c>
      <c r="K6958">
        <v>3</v>
      </c>
      <c r="L6958" s="13">
        <f>VLOOKUP(I6958,FormProductsTable[],2,0)*(1-FormTransactionsTable[[#This Row],[Discount]])</f>
        <v>30</v>
      </c>
      <c r="M6958" s="14" t="str">
        <f>VLOOKUP(H6958,FormSalesRepTable[],2,0)</f>
        <v>East</v>
      </c>
      <c r="N6958" s="13">
        <f t="shared" si="110"/>
        <v>90</v>
      </c>
    </row>
    <row r="6959" spans="7:14" x14ac:dyDescent="0.25">
      <c r="G6959" s="3">
        <v>41978</v>
      </c>
      <c r="H6959" t="s">
        <v>84</v>
      </c>
      <c r="I6959" t="s">
        <v>17</v>
      </c>
      <c r="J6959">
        <v>1.4999999999999999E-2</v>
      </c>
      <c r="K6959">
        <v>2</v>
      </c>
      <c r="L6959" s="13">
        <f>VLOOKUP(I6959,FormProductsTable[],2,0)*(1-FormTransactionsTable[[#This Row],[Discount]])</f>
        <v>22.60575</v>
      </c>
      <c r="M6959" s="14" t="str">
        <f>VLOOKUP(H6959,FormSalesRepTable[],2,0)</f>
        <v>West</v>
      </c>
      <c r="N6959" s="13">
        <f t="shared" si="110"/>
        <v>45.21</v>
      </c>
    </row>
    <row r="6960" spans="7:14" x14ac:dyDescent="0.25">
      <c r="G6960" s="3">
        <v>41584</v>
      </c>
      <c r="H6960" t="s">
        <v>22</v>
      </c>
      <c r="I6960" t="s">
        <v>24</v>
      </c>
      <c r="J6960">
        <v>0</v>
      </c>
      <c r="K6960">
        <v>2</v>
      </c>
      <c r="L6960" s="13">
        <f>VLOOKUP(I6960,FormProductsTable[],2,0)*(1-FormTransactionsTable[[#This Row],[Discount]])</f>
        <v>34</v>
      </c>
      <c r="M6960" s="14" t="str">
        <f>VLOOKUP(H6960,FormSalesRepTable[],2,0)</f>
        <v>East</v>
      </c>
      <c r="N6960" s="13">
        <f t="shared" si="110"/>
        <v>68</v>
      </c>
    </row>
    <row r="6961" spans="7:14" x14ac:dyDescent="0.25">
      <c r="G6961" s="3">
        <v>41633</v>
      </c>
      <c r="H6961" t="s">
        <v>61</v>
      </c>
      <c r="I6961" t="s">
        <v>12</v>
      </c>
      <c r="J6961">
        <v>0</v>
      </c>
      <c r="K6961">
        <v>2</v>
      </c>
      <c r="L6961" s="13">
        <f>VLOOKUP(I6961,FormProductsTable[],2,0)*(1-FormTransactionsTable[[#This Row],[Discount]])</f>
        <v>22.95</v>
      </c>
      <c r="M6961" s="14" t="str">
        <f>VLOOKUP(H6961,FormSalesRepTable[],2,0)</f>
        <v>East</v>
      </c>
      <c r="N6961" s="13">
        <f t="shared" si="110"/>
        <v>45.9</v>
      </c>
    </row>
    <row r="6962" spans="7:14" x14ac:dyDescent="0.25">
      <c r="G6962" s="3">
        <v>41994</v>
      </c>
      <c r="H6962" t="s">
        <v>18</v>
      </c>
      <c r="I6962" t="s">
        <v>24</v>
      </c>
      <c r="J6962">
        <v>0</v>
      </c>
      <c r="K6962">
        <v>1</v>
      </c>
      <c r="L6962" s="13">
        <f>VLOOKUP(I6962,FormProductsTable[],2,0)*(1-FormTransactionsTable[[#This Row],[Discount]])</f>
        <v>34</v>
      </c>
      <c r="M6962" s="14" t="str">
        <f>VLOOKUP(H6962,FormSalesRepTable[],2,0)</f>
        <v>East</v>
      </c>
      <c r="N6962" s="13">
        <f t="shared" si="110"/>
        <v>34</v>
      </c>
    </row>
    <row r="6963" spans="7:14" x14ac:dyDescent="0.25">
      <c r="G6963" s="3">
        <v>41588</v>
      </c>
      <c r="H6963" t="s">
        <v>71</v>
      </c>
      <c r="I6963" t="s">
        <v>30</v>
      </c>
      <c r="J6963">
        <v>0.01</v>
      </c>
      <c r="K6963">
        <v>2</v>
      </c>
      <c r="L6963" s="13">
        <f>VLOOKUP(I6963,FormProductsTable[],2,0)*(1-FormTransactionsTable[[#This Row],[Discount]])</f>
        <v>29.7</v>
      </c>
      <c r="M6963" s="14" t="str">
        <f>VLOOKUP(H6963,FormSalesRepTable[],2,0)</f>
        <v>East</v>
      </c>
      <c r="N6963" s="13">
        <f t="shared" si="110"/>
        <v>59.4</v>
      </c>
    </row>
    <row r="6964" spans="7:14" x14ac:dyDescent="0.25">
      <c r="G6964" s="3">
        <v>41589</v>
      </c>
      <c r="H6964" t="s">
        <v>22</v>
      </c>
      <c r="I6964" t="s">
        <v>17</v>
      </c>
      <c r="J6964">
        <v>0.03</v>
      </c>
      <c r="K6964">
        <v>2</v>
      </c>
      <c r="L6964" s="13">
        <f>VLOOKUP(I6964,FormProductsTable[],2,0)*(1-FormTransactionsTable[[#This Row],[Discount]])</f>
        <v>22.261499999999998</v>
      </c>
      <c r="M6964" s="14" t="str">
        <f>VLOOKUP(H6964,FormSalesRepTable[],2,0)</f>
        <v>East</v>
      </c>
      <c r="N6964" s="13">
        <f t="shared" si="110"/>
        <v>44.52</v>
      </c>
    </row>
    <row r="6965" spans="7:14" x14ac:dyDescent="0.25">
      <c r="G6965" s="3">
        <v>41585</v>
      </c>
      <c r="H6965" t="s">
        <v>10</v>
      </c>
      <c r="I6965" t="s">
        <v>33</v>
      </c>
      <c r="J6965">
        <v>2.5000000000000001E-2</v>
      </c>
      <c r="K6965">
        <v>2</v>
      </c>
      <c r="L6965" s="13">
        <f>VLOOKUP(I6965,FormProductsTable[],2,0)*(1-FormTransactionsTable[[#This Row],[Discount]])</f>
        <v>22.912499999999998</v>
      </c>
      <c r="M6965" s="14" t="str">
        <f>VLOOKUP(H6965,FormSalesRepTable[],2,0)</f>
        <v>West</v>
      </c>
      <c r="N6965" s="13">
        <f t="shared" si="110"/>
        <v>45.83</v>
      </c>
    </row>
    <row r="6966" spans="7:14" x14ac:dyDescent="0.25">
      <c r="G6966" s="3">
        <v>41626</v>
      </c>
      <c r="H6966" t="s">
        <v>66</v>
      </c>
      <c r="I6966" t="s">
        <v>12</v>
      </c>
      <c r="J6966">
        <v>0</v>
      </c>
      <c r="K6966">
        <v>2</v>
      </c>
      <c r="L6966" s="13">
        <f>VLOOKUP(I6966,FormProductsTable[],2,0)*(1-FormTransactionsTable[[#This Row],[Discount]])</f>
        <v>22.95</v>
      </c>
      <c r="M6966" s="14" t="str">
        <f>VLOOKUP(H6966,FormSalesRepTable[],2,0)</f>
        <v>West</v>
      </c>
      <c r="N6966" s="13">
        <f t="shared" si="110"/>
        <v>45.9</v>
      </c>
    </row>
    <row r="6967" spans="7:14" x14ac:dyDescent="0.25">
      <c r="G6967" s="3">
        <v>41972</v>
      </c>
      <c r="H6967" t="s">
        <v>84</v>
      </c>
      <c r="I6967" t="s">
        <v>11</v>
      </c>
      <c r="J6967">
        <v>0</v>
      </c>
      <c r="K6967">
        <v>18</v>
      </c>
      <c r="L6967" s="13">
        <f>VLOOKUP(I6967,FormProductsTable[],2,0)*(1-FormTransactionsTable[[#This Row],[Discount]])</f>
        <v>79.95</v>
      </c>
      <c r="M6967" s="14" t="str">
        <f>VLOOKUP(H6967,FormSalesRepTable[],2,0)</f>
        <v>West</v>
      </c>
      <c r="N6967" s="13">
        <f t="shared" si="110"/>
        <v>1439.1</v>
      </c>
    </row>
    <row r="6968" spans="7:14" x14ac:dyDescent="0.25">
      <c r="G6968" s="3">
        <v>41945</v>
      </c>
      <c r="H6968" t="s">
        <v>71</v>
      </c>
      <c r="I6968" t="s">
        <v>36</v>
      </c>
      <c r="J6968">
        <v>0.03</v>
      </c>
      <c r="K6968">
        <v>3</v>
      </c>
      <c r="L6968" s="13">
        <f>VLOOKUP(I6968,FormProductsTable[],2,0)*(1-FormTransactionsTable[[#This Row],[Discount]])</f>
        <v>24.25</v>
      </c>
      <c r="M6968" s="14" t="str">
        <f>VLOOKUP(H6968,FormSalesRepTable[],2,0)</f>
        <v>East</v>
      </c>
      <c r="N6968" s="13">
        <f t="shared" si="110"/>
        <v>72.75</v>
      </c>
    </row>
    <row r="6969" spans="7:14" x14ac:dyDescent="0.25">
      <c r="G6969" s="3">
        <v>41945</v>
      </c>
      <c r="H6969" t="s">
        <v>51</v>
      </c>
      <c r="I6969" t="s">
        <v>11</v>
      </c>
      <c r="J6969">
        <v>0</v>
      </c>
      <c r="K6969">
        <v>1</v>
      </c>
      <c r="L6969" s="13">
        <f>VLOOKUP(I6969,FormProductsTable[],2,0)*(1-FormTransactionsTable[[#This Row],[Discount]])</f>
        <v>79.95</v>
      </c>
      <c r="M6969" s="14" t="str">
        <f>VLOOKUP(H6969,FormSalesRepTable[],2,0)</f>
        <v>South</v>
      </c>
      <c r="N6969" s="13">
        <f t="shared" si="110"/>
        <v>79.95</v>
      </c>
    </row>
    <row r="6970" spans="7:14" x14ac:dyDescent="0.25">
      <c r="G6970" s="3">
        <v>41988</v>
      </c>
      <c r="H6970" t="s">
        <v>52</v>
      </c>
      <c r="I6970" t="s">
        <v>17</v>
      </c>
      <c r="J6970">
        <v>0.03</v>
      </c>
      <c r="K6970">
        <v>3</v>
      </c>
      <c r="L6970" s="13">
        <f>VLOOKUP(I6970,FormProductsTable[],2,0)*(1-FormTransactionsTable[[#This Row],[Discount]])</f>
        <v>22.261499999999998</v>
      </c>
      <c r="M6970" s="14" t="str">
        <f>VLOOKUP(H6970,FormSalesRepTable[],2,0)</f>
        <v>West</v>
      </c>
      <c r="N6970" s="13">
        <f t="shared" si="110"/>
        <v>66.78</v>
      </c>
    </row>
    <row r="6971" spans="7:14" x14ac:dyDescent="0.25">
      <c r="G6971" s="3">
        <v>41975</v>
      </c>
      <c r="H6971" t="s">
        <v>72</v>
      </c>
      <c r="I6971" t="s">
        <v>27</v>
      </c>
      <c r="J6971">
        <v>0.03</v>
      </c>
      <c r="K6971">
        <v>2</v>
      </c>
      <c r="L6971" s="13">
        <f>VLOOKUP(I6971,FormProductsTable[],2,0)*(1-FormTransactionsTable[[#This Row],[Discount]])</f>
        <v>26.675000000000001</v>
      </c>
      <c r="M6971" s="14" t="str">
        <f>VLOOKUP(H6971,FormSalesRepTable[],2,0)</f>
        <v>West</v>
      </c>
      <c r="N6971" s="13">
        <f t="shared" si="110"/>
        <v>53.35</v>
      </c>
    </row>
    <row r="6972" spans="7:14" x14ac:dyDescent="0.25">
      <c r="G6972" s="3">
        <v>41584</v>
      </c>
      <c r="H6972" t="s">
        <v>26</v>
      </c>
      <c r="I6972" t="s">
        <v>33</v>
      </c>
      <c r="J6972">
        <v>0</v>
      </c>
      <c r="K6972">
        <v>8</v>
      </c>
      <c r="L6972" s="13">
        <f>VLOOKUP(I6972,FormProductsTable[],2,0)*(1-FormTransactionsTable[[#This Row],[Discount]])</f>
        <v>23.5</v>
      </c>
      <c r="M6972" s="14" t="str">
        <f>VLOOKUP(H6972,FormSalesRepTable[],2,0)</f>
        <v>MidWest</v>
      </c>
      <c r="N6972" s="13">
        <f t="shared" si="110"/>
        <v>188</v>
      </c>
    </row>
    <row r="6973" spans="7:14" x14ac:dyDescent="0.25">
      <c r="G6973" s="3">
        <v>41621</v>
      </c>
      <c r="H6973" t="s">
        <v>64</v>
      </c>
      <c r="I6973" t="s">
        <v>17</v>
      </c>
      <c r="J6973">
        <v>0.01</v>
      </c>
      <c r="K6973">
        <v>3</v>
      </c>
      <c r="L6973" s="13">
        <f>VLOOKUP(I6973,FormProductsTable[],2,0)*(1-FormTransactionsTable[[#This Row],[Discount]])</f>
        <v>22.720499999999998</v>
      </c>
      <c r="M6973" s="14" t="str">
        <f>VLOOKUP(H6973,FormSalesRepTable[],2,0)</f>
        <v>West</v>
      </c>
      <c r="N6973" s="13">
        <f t="shared" si="110"/>
        <v>68.16</v>
      </c>
    </row>
    <row r="6974" spans="7:14" x14ac:dyDescent="0.25">
      <c r="G6974" s="3">
        <v>41593</v>
      </c>
      <c r="H6974" t="s">
        <v>13</v>
      </c>
      <c r="I6974" t="s">
        <v>36</v>
      </c>
      <c r="J6974">
        <v>0.01</v>
      </c>
      <c r="K6974">
        <v>2</v>
      </c>
      <c r="L6974" s="13">
        <f>VLOOKUP(I6974,FormProductsTable[],2,0)*(1-FormTransactionsTable[[#This Row],[Discount]])</f>
        <v>24.75</v>
      </c>
      <c r="M6974" s="14" t="str">
        <f>VLOOKUP(H6974,FormSalesRepTable[],2,0)</f>
        <v>West</v>
      </c>
      <c r="N6974" s="13">
        <f t="shared" si="110"/>
        <v>49.5</v>
      </c>
    </row>
    <row r="6975" spans="7:14" x14ac:dyDescent="0.25">
      <c r="G6975" s="3">
        <v>41604</v>
      </c>
      <c r="H6975" t="s">
        <v>64</v>
      </c>
      <c r="I6975" t="s">
        <v>12</v>
      </c>
      <c r="J6975">
        <v>0.01</v>
      </c>
      <c r="K6975">
        <v>3</v>
      </c>
      <c r="L6975" s="13">
        <f>VLOOKUP(I6975,FormProductsTable[],2,0)*(1-FormTransactionsTable[[#This Row],[Discount]])</f>
        <v>22.720499999999998</v>
      </c>
      <c r="M6975" s="14" t="str">
        <f>VLOOKUP(H6975,FormSalesRepTable[],2,0)</f>
        <v>West</v>
      </c>
      <c r="N6975" s="13">
        <f t="shared" si="110"/>
        <v>68.16</v>
      </c>
    </row>
    <row r="6976" spans="7:14" x14ac:dyDescent="0.25">
      <c r="G6976" s="3">
        <v>41610</v>
      </c>
      <c r="H6976" t="s">
        <v>85</v>
      </c>
      <c r="I6976" t="s">
        <v>7</v>
      </c>
      <c r="J6976">
        <v>0</v>
      </c>
      <c r="K6976">
        <v>2</v>
      </c>
      <c r="L6976" s="13">
        <f>VLOOKUP(I6976,FormProductsTable[],2,0)*(1-FormTransactionsTable[[#This Row],[Discount]])</f>
        <v>21</v>
      </c>
      <c r="M6976" s="14" t="str">
        <f>VLOOKUP(H6976,FormSalesRepTable[],2,0)</f>
        <v>West</v>
      </c>
      <c r="N6976" s="13">
        <f t="shared" si="110"/>
        <v>42</v>
      </c>
    </row>
    <row r="6977" spans="7:14" x14ac:dyDescent="0.25">
      <c r="G6977" s="3">
        <v>41969</v>
      </c>
      <c r="H6977" t="s">
        <v>66</v>
      </c>
      <c r="I6977" t="s">
        <v>33</v>
      </c>
      <c r="J6977">
        <v>0</v>
      </c>
      <c r="K6977">
        <v>2</v>
      </c>
      <c r="L6977" s="13">
        <f>VLOOKUP(I6977,FormProductsTable[],2,0)*(1-FormTransactionsTable[[#This Row],[Discount]])</f>
        <v>23.5</v>
      </c>
      <c r="M6977" s="14" t="str">
        <f>VLOOKUP(H6977,FormSalesRepTable[],2,0)</f>
        <v>West</v>
      </c>
      <c r="N6977" s="13">
        <f t="shared" si="110"/>
        <v>47</v>
      </c>
    </row>
    <row r="6978" spans="7:14" x14ac:dyDescent="0.25">
      <c r="G6978" s="3">
        <v>41983</v>
      </c>
      <c r="H6978" t="s">
        <v>51</v>
      </c>
      <c r="I6978" t="s">
        <v>17</v>
      </c>
      <c r="J6978">
        <v>0</v>
      </c>
      <c r="K6978">
        <v>3</v>
      </c>
      <c r="L6978" s="13">
        <f>VLOOKUP(I6978,FormProductsTable[],2,0)*(1-FormTransactionsTable[[#This Row],[Discount]])</f>
        <v>22.95</v>
      </c>
      <c r="M6978" s="14" t="str">
        <f>VLOOKUP(H6978,FormSalesRepTable[],2,0)</f>
        <v>South</v>
      </c>
      <c r="N6978" s="13">
        <f t="shared" si="110"/>
        <v>68.849999999999994</v>
      </c>
    </row>
    <row r="6979" spans="7:14" x14ac:dyDescent="0.25">
      <c r="G6979" s="3">
        <v>41618</v>
      </c>
      <c r="H6979" t="s">
        <v>67</v>
      </c>
      <c r="I6979" t="s">
        <v>41</v>
      </c>
      <c r="J6979">
        <v>0</v>
      </c>
      <c r="K6979">
        <v>2</v>
      </c>
      <c r="L6979" s="13">
        <f>VLOOKUP(I6979,FormProductsTable[],2,0)*(1-FormTransactionsTable[[#This Row],[Discount]])</f>
        <v>19</v>
      </c>
      <c r="M6979" s="14" t="str">
        <f>VLOOKUP(H6979,FormSalesRepTable[],2,0)</f>
        <v>West</v>
      </c>
      <c r="N6979" s="13">
        <f t="shared" ref="N6979:N7042" si="111">ROUND(L6979*K6979,2)</f>
        <v>38</v>
      </c>
    </row>
    <row r="6980" spans="7:14" x14ac:dyDescent="0.25">
      <c r="G6980" s="3">
        <v>41960</v>
      </c>
      <c r="H6980" t="s">
        <v>88</v>
      </c>
      <c r="I6980" t="s">
        <v>24</v>
      </c>
      <c r="J6980">
        <v>1.4999999999999999E-2</v>
      </c>
      <c r="K6980">
        <v>2</v>
      </c>
      <c r="L6980" s="13">
        <f>VLOOKUP(I6980,FormProductsTable[],2,0)*(1-FormTransactionsTable[[#This Row],[Discount]])</f>
        <v>33.49</v>
      </c>
      <c r="M6980" s="14" t="str">
        <f>VLOOKUP(H6980,FormSalesRepTable[],2,0)</f>
        <v>West</v>
      </c>
      <c r="N6980" s="13">
        <f t="shared" si="111"/>
        <v>66.98</v>
      </c>
    </row>
    <row r="6981" spans="7:14" x14ac:dyDescent="0.25">
      <c r="G6981" s="3">
        <v>41711</v>
      </c>
      <c r="H6981" t="s">
        <v>28</v>
      </c>
      <c r="I6981" t="s">
        <v>16</v>
      </c>
      <c r="J6981">
        <v>0.01</v>
      </c>
      <c r="K6981">
        <v>3</v>
      </c>
      <c r="L6981" s="13">
        <f>VLOOKUP(I6981,FormProductsTable[],2,0)*(1-FormTransactionsTable[[#This Row],[Discount]])</f>
        <v>19.750499999999999</v>
      </c>
      <c r="M6981" s="14" t="str">
        <f>VLOOKUP(H6981,FormSalesRepTable[],2,0)</f>
        <v>MidWest</v>
      </c>
      <c r="N6981" s="13">
        <f t="shared" si="111"/>
        <v>59.25</v>
      </c>
    </row>
    <row r="6982" spans="7:14" x14ac:dyDescent="0.25">
      <c r="G6982" s="3">
        <v>41466</v>
      </c>
      <c r="H6982" t="s">
        <v>20</v>
      </c>
      <c r="I6982" t="s">
        <v>12</v>
      </c>
      <c r="J6982">
        <v>0</v>
      </c>
      <c r="K6982">
        <v>2</v>
      </c>
      <c r="L6982" s="13">
        <f>VLOOKUP(I6982,FormProductsTable[],2,0)*(1-FormTransactionsTable[[#This Row],[Discount]])</f>
        <v>22.95</v>
      </c>
      <c r="M6982" s="14" t="str">
        <f>VLOOKUP(H6982,FormSalesRepTable[],2,0)</f>
        <v>West</v>
      </c>
      <c r="N6982" s="13">
        <f t="shared" si="111"/>
        <v>45.9</v>
      </c>
    </row>
    <row r="6983" spans="7:14" x14ac:dyDescent="0.25">
      <c r="G6983" s="3">
        <v>41584</v>
      </c>
      <c r="H6983" t="s">
        <v>64</v>
      </c>
      <c r="I6983" t="s">
        <v>12</v>
      </c>
      <c r="J6983">
        <v>0</v>
      </c>
      <c r="K6983">
        <v>2</v>
      </c>
      <c r="L6983" s="13">
        <f>VLOOKUP(I6983,FormProductsTable[],2,0)*(1-FormTransactionsTable[[#This Row],[Discount]])</f>
        <v>22.95</v>
      </c>
      <c r="M6983" s="14" t="str">
        <f>VLOOKUP(H6983,FormSalesRepTable[],2,0)</f>
        <v>West</v>
      </c>
      <c r="N6983" s="13">
        <f t="shared" si="111"/>
        <v>45.9</v>
      </c>
    </row>
    <row r="6984" spans="7:14" x14ac:dyDescent="0.25">
      <c r="G6984" s="3">
        <v>41603</v>
      </c>
      <c r="H6984" t="s">
        <v>60</v>
      </c>
      <c r="I6984" t="s">
        <v>24</v>
      </c>
      <c r="J6984">
        <v>0</v>
      </c>
      <c r="K6984">
        <v>2</v>
      </c>
      <c r="L6984" s="13">
        <f>VLOOKUP(I6984,FormProductsTable[],2,0)*(1-FormTransactionsTable[[#This Row],[Discount]])</f>
        <v>34</v>
      </c>
      <c r="M6984" s="14" t="str">
        <f>VLOOKUP(H6984,FormSalesRepTable[],2,0)</f>
        <v>South</v>
      </c>
      <c r="N6984" s="13">
        <f t="shared" si="111"/>
        <v>68</v>
      </c>
    </row>
    <row r="6985" spans="7:14" x14ac:dyDescent="0.25">
      <c r="G6985" s="3">
        <v>41627</v>
      </c>
      <c r="H6985" t="s">
        <v>20</v>
      </c>
      <c r="I6985" t="s">
        <v>30</v>
      </c>
      <c r="J6985">
        <v>2.5000000000000001E-2</v>
      </c>
      <c r="K6985">
        <v>2</v>
      </c>
      <c r="L6985" s="13">
        <f>VLOOKUP(I6985,FormProductsTable[],2,0)*(1-FormTransactionsTable[[#This Row],[Discount]])</f>
        <v>29.25</v>
      </c>
      <c r="M6985" s="14" t="str">
        <f>VLOOKUP(H6985,FormSalesRepTable[],2,0)</f>
        <v>West</v>
      </c>
      <c r="N6985" s="13">
        <f t="shared" si="111"/>
        <v>58.5</v>
      </c>
    </row>
    <row r="6986" spans="7:14" x14ac:dyDescent="0.25">
      <c r="G6986" s="3">
        <v>41759</v>
      </c>
      <c r="H6986" t="s">
        <v>54</v>
      </c>
      <c r="I6986" t="s">
        <v>12</v>
      </c>
      <c r="J6986">
        <v>0.03</v>
      </c>
      <c r="K6986">
        <v>1</v>
      </c>
      <c r="L6986" s="13">
        <f>VLOOKUP(I6986,FormProductsTable[],2,0)*(1-FormTransactionsTable[[#This Row],[Discount]])</f>
        <v>22.261499999999998</v>
      </c>
      <c r="M6986" s="14" t="str">
        <f>VLOOKUP(H6986,FormSalesRepTable[],2,0)</f>
        <v>South</v>
      </c>
      <c r="N6986" s="13">
        <f t="shared" si="111"/>
        <v>22.26</v>
      </c>
    </row>
    <row r="6987" spans="7:14" x14ac:dyDescent="0.25">
      <c r="G6987" s="3">
        <v>41326</v>
      </c>
      <c r="H6987" t="s">
        <v>94</v>
      </c>
      <c r="I6987" t="s">
        <v>27</v>
      </c>
      <c r="J6987">
        <v>0</v>
      </c>
      <c r="K6987">
        <v>3</v>
      </c>
      <c r="L6987" s="13">
        <f>VLOOKUP(I6987,FormProductsTable[],2,0)*(1-FormTransactionsTable[[#This Row],[Discount]])</f>
        <v>27.5</v>
      </c>
      <c r="M6987" s="14" t="str">
        <f>VLOOKUP(H6987,FormSalesRepTable[],2,0)</f>
        <v>South</v>
      </c>
      <c r="N6987" s="13">
        <f t="shared" si="111"/>
        <v>82.5</v>
      </c>
    </row>
    <row r="6988" spans="7:14" x14ac:dyDescent="0.25">
      <c r="G6988" s="3">
        <v>41876</v>
      </c>
      <c r="H6988" t="s">
        <v>49</v>
      </c>
      <c r="I6988" t="s">
        <v>12</v>
      </c>
      <c r="J6988">
        <v>0.02</v>
      </c>
      <c r="K6988">
        <v>22</v>
      </c>
      <c r="L6988" s="13">
        <f>VLOOKUP(I6988,FormProductsTable[],2,0)*(1-FormTransactionsTable[[#This Row],[Discount]])</f>
        <v>22.491</v>
      </c>
      <c r="M6988" s="14" t="str">
        <f>VLOOKUP(H6988,FormSalesRepTable[],2,0)</f>
        <v>MidWest</v>
      </c>
      <c r="N6988" s="13">
        <f t="shared" si="111"/>
        <v>494.8</v>
      </c>
    </row>
    <row r="6989" spans="7:14" x14ac:dyDescent="0.25">
      <c r="G6989" s="3">
        <v>41953</v>
      </c>
      <c r="H6989" t="s">
        <v>91</v>
      </c>
      <c r="I6989" t="s">
        <v>16</v>
      </c>
      <c r="J6989">
        <v>0</v>
      </c>
      <c r="K6989">
        <v>12</v>
      </c>
      <c r="L6989" s="13">
        <f>VLOOKUP(I6989,FormProductsTable[],2,0)*(1-FormTransactionsTable[[#This Row],[Discount]])</f>
        <v>19.95</v>
      </c>
      <c r="M6989" s="14" t="str">
        <f>VLOOKUP(H6989,FormSalesRepTable[],2,0)</f>
        <v>West</v>
      </c>
      <c r="N6989" s="13">
        <f t="shared" si="111"/>
        <v>239.4</v>
      </c>
    </row>
    <row r="6990" spans="7:14" x14ac:dyDescent="0.25">
      <c r="G6990" s="3">
        <v>41428</v>
      </c>
      <c r="H6990" t="s">
        <v>22</v>
      </c>
      <c r="I6990" t="s">
        <v>17</v>
      </c>
      <c r="J6990">
        <v>0</v>
      </c>
      <c r="K6990">
        <v>1</v>
      </c>
      <c r="L6990" s="13">
        <f>VLOOKUP(I6990,FormProductsTable[],2,0)*(1-FormTransactionsTable[[#This Row],[Discount]])</f>
        <v>22.95</v>
      </c>
      <c r="M6990" s="14" t="str">
        <f>VLOOKUP(H6990,FormSalesRepTable[],2,0)</f>
        <v>East</v>
      </c>
      <c r="N6990" s="13">
        <f t="shared" si="111"/>
        <v>22.95</v>
      </c>
    </row>
    <row r="6991" spans="7:14" x14ac:dyDescent="0.25">
      <c r="G6991" s="3">
        <v>41967</v>
      </c>
      <c r="H6991" t="s">
        <v>86</v>
      </c>
      <c r="I6991" t="s">
        <v>36</v>
      </c>
      <c r="J6991">
        <v>0</v>
      </c>
      <c r="K6991">
        <v>1</v>
      </c>
      <c r="L6991" s="13">
        <f>VLOOKUP(I6991,FormProductsTable[],2,0)*(1-FormTransactionsTable[[#This Row],[Discount]])</f>
        <v>25</v>
      </c>
      <c r="M6991" s="14" t="str">
        <f>VLOOKUP(H6991,FormSalesRepTable[],2,0)</f>
        <v>South</v>
      </c>
      <c r="N6991" s="13">
        <f t="shared" si="111"/>
        <v>25</v>
      </c>
    </row>
    <row r="6992" spans="7:14" x14ac:dyDescent="0.25">
      <c r="G6992" s="3">
        <v>41615</v>
      </c>
      <c r="H6992" t="s">
        <v>53</v>
      </c>
      <c r="I6992" t="s">
        <v>12</v>
      </c>
      <c r="J6992">
        <v>0</v>
      </c>
      <c r="K6992">
        <v>1</v>
      </c>
      <c r="L6992" s="13">
        <f>VLOOKUP(I6992,FormProductsTable[],2,0)*(1-FormTransactionsTable[[#This Row],[Discount]])</f>
        <v>22.95</v>
      </c>
      <c r="M6992" s="14" t="str">
        <f>VLOOKUP(H6992,FormSalesRepTable[],2,0)</f>
        <v>East</v>
      </c>
      <c r="N6992" s="13">
        <f t="shared" si="111"/>
        <v>22.95</v>
      </c>
    </row>
    <row r="6993" spans="7:14" x14ac:dyDescent="0.25">
      <c r="G6993" s="3">
        <v>41622</v>
      </c>
      <c r="H6993" t="s">
        <v>89</v>
      </c>
      <c r="I6993" t="s">
        <v>12</v>
      </c>
      <c r="J6993">
        <v>1.4999999999999999E-2</v>
      </c>
      <c r="K6993">
        <v>3</v>
      </c>
      <c r="L6993" s="13">
        <f>VLOOKUP(I6993,FormProductsTable[],2,0)*(1-FormTransactionsTable[[#This Row],[Discount]])</f>
        <v>22.60575</v>
      </c>
      <c r="M6993" s="14" t="str">
        <f>VLOOKUP(H6993,FormSalesRepTable[],2,0)</f>
        <v>West</v>
      </c>
      <c r="N6993" s="13">
        <f t="shared" si="111"/>
        <v>67.819999999999993</v>
      </c>
    </row>
    <row r="6994" spans="7:14" x14ac:dyDescent="0.25">
      <c r="G6994" s="3">
        <v>41964</v>
      </c>
      <c r="H6994" t="s">
        <v>89</v>
      </c>
      <c r="I6994" t="s">
        <v>36</v>
      </c>
      <c r="J6994">
        <v>0.03</v>
      </c>
      <c r="K6994">
        <v>2</v>
      </c>
      <c r="L6994" s="13">
        <f>VLOOKUP(I6994,FormProductsTable[],2,0)*(1-FormTransactionsTable[[#This Row],[Discount]])</f>
        <v>24.25</v>
      </c>
      <c r="M6994" s="14" t="str">
        <f>VLOOKUP(H6994,FormSalesRepTable[],2,0)</f>
        <v>West</v>
      </c>
      <c r="N6994" s="13">
        <f t="shared" si="111"/>
        <v>48.5</v>
      </c>
    </row>
    <row r="6995" spans="7:14" x14ac:dyDescent="0.25">
      <c r="G6995" s="3">
        <v>41976</v>
      </c>
      <c r="H6995" t="s">
        <v>91</v>
      </c>
      <c r="I6995" t="s">
        <v>24</v>
      </c>
      <c r="J6995">
        <v>2.5000000000000001E-2</v>
      </c>
      <c r="K6995">
        <v>2</v>
      </c>
      <c r="L6995" s="13">
        <f>VLOOKUP(I6995,FormProductsTable[],2,0)*(1-FormTransactionsTable[[#This Row],[Discount]])</f>
        <v>33.15</v>
      </c>
      <c r="M6995" s="14" t="str">
        <f>VLOOKUP(H6995,FormSalesRepTable[],2,0)</f>
        <v>West</v>
      </c>
      <c r="N6995" s="13">
        <f t="shared" si="111"/>
        <v>66.3</v>
      </c>
    </row>
    <row r="6996" spans="7:14" x14ac:dyDescent="0.25">
      <c r="G6996" s="3">
        <v>41720</v>
      </c>
      <c r="H6996" t="s">
        <v>55</v>
      </c>
      <c r="I6996" t="s">
        <v>36</v>
      </c>
      <c r="J6996">
        <v>0.03</v>
      </c>
      <c r="K6996">
        <v>11</v>
      </c>
      <c r="L6996" s="13">
        <f>VLOOKUP(I6996,FormProductsTable[],2,0)*(1-FormTransactionsTable[[#This Row],[Discount]])</f>
        <v>24.25</v>
      </c>
      <c r="M6996" s="14" t="str">
        <f>VLOOKUP(H6996,FormSalesRepTable[],2,0)</f>
        <v>West</v>
      </c>
      <c r="N6996" s="13">
        <f t="shared" si="111"/>
        <v>266.75</v>
      </c>
    </row>
    <row r="6997" spans="7:14" x14ac:dyDescent="0.25">
      <c r="G6997" s="3">
        <v>41979</v>
      </c>
      <c r="H6997" t="s">
        <v>37</v>
      </c>
      <c r="I6997" t="s">
        <v>24</v>
      </c>
      <c r="J6997">
        <v>0</v>
      </c>
      <c r="K6997">
        <v>4</v>
      </c>
      <c r="L6997" s="13">
        <f>VLOOKUP(I6997,FormProductsTable[],2,0)*(1-FormTransactionsTable[[#This Row],[Discount]])</f>
        <v>34</v>
      </c>
      <c r="M6997" s="14" t="str">
        <f>VLOOKUP(H6997,FormSalesRepTable[],2,0)</f>
        <v>South</v>
      </c>
      <c r="N6997" s="13">
        <f t="shared" si="111"/>
        <v>136</v>
      </c>
    </row>
    <row r="6998" spans="7:14" x14ac:dyDescent="0.25">
      <c r="G6998" s="3">
        <v>41607</v>
      </c>
      <c r="H6998" t="s">
        <v>55</v>
      </c>
      <c r="I6998" t="s">
        <v>17</v>
      </c>
      <c r="J6998">
        <v>0</v>
      </c>
      <c r="K6998">
        <v>1</v>
      </c>
      <c r="L6998" s="13">
        <f>VLOOKUP(I6998,FormProductsTable[],2,0)*(1-FormTransactionsTable[[#This Row],[Discount]])</f>
        <v>22.95</v>
      </c>
      <c r="M6998" s="14" t="str">
        <f>VLOOKUP(H6998,FormSalesRepTable[],2,0)</f>
        <v>West</v>
      </c>
      <c r="N6998" s="13">
        <f t="shared" si="111"/>
        <v>22.95</v>
      </c>
    </row>
    <row r="6999" spans="7:14" x14ac:dyDescent="0.25">
      <c r="G6999" s="3">
        <v>41597</v>
      </c>
      <c r="H6999" t="s">
        <v>42</v>
      </c>
      <c r="I6999" t="s">
        <v>11</v>
      </c>
      <c r="J6999">
        <v>0</v>
      </c>
      <c r="K6999">
        <v>2</v>
      </c>
      <c r="L6999" s="13">
        <f>VLOOKUP(I6999,FormProductsTable[],2,0)*(1-FormTransactionsTable[[#This Row],[Discount]])</f>
        <v>79.95</v>
      </c>
      <c r="M6999" s="14" t="str">
        <f>VLOOKUP(H6999,FormSalesRepTable[],2,0)</f>
        <v>MidWest</v>
      </c>
      <c r="N6999" s="13">
        <f t="shared" si="111"/>
        <v>159.9</v>
      </c>
    </row>
    <row r="7000" spans="7:14" x14ac:dyDescent="0.25">
      <c r="G7000" s="3">
        <v>41739</v>
      </c>
      <c r="H7000" t="s">
        <v>42</v>
      </c>
      <c r="I7000" t="s">
        <v>24</v>
      </c>
      <c r="J7000">
        <v>0.01</v>
      </c>
      <c r="K7000">
        <v>1</v>
      </c>
      <c r="L7000" s="13">
        <f>VLOOKUP(I7000,FormProductsTable[],2,0)*(1-FormTransactionsTable[[#This Row],[Discount]])</f>
        <v>33.659999999999997</v>
      </c>
      <c r="M7000" s="14" t="str">
        <f>VLOOKUP(H7000,FormSalesRepTable[],2,0)</f>
        <v>MidWest</v>
      </c>
      <c r="N7000" s="13">
        <f t="shared" si="111"/>
        <v>33.659999999999997</v>
      </c>
    </row>
    <row r="7001" spans="7:14" x14ac:dyDescent="0.25">
      <c r="G7001" s="3">
        <v>41988</v>
      </c>
      <c r="H7001" t="s">
        <v>92</v>
      </c>
      <c r="I7001" t="s">
        <v>33</v>
      </c>
      <c r="J7001">
        <v>0.01</v>
      </c>
      <c r="K7001">
        <v>13</v>
      </c>
      <c r="L7001" s="13">
        <f>VLOOKUP(I7001,FormProductsTable[],2,0)*(1-FormTransactionsTable[[#This Row],[Discount]])</f>
        <v>23.265000000000001</v>
      </c>
      <c r="M7001" s="14" t="str">
        <f>VLOOKUP(H7001,FormSalesRepTable[],2,0)</f>
        <v>MidWest</v>
      </c>
      <c r="N7001" s="13">
        <f t="shared" si="111"/>
        <v>302.45</v>
      </c>
    </row>
    <row r="7002" spans="7:14" x14ac:dyDescent="0.25">
      <c r="G7002" s="3">
        <v>41482</v>
      </c>
      <c r="H7002" t="s">
        <v>57</v>
      </c>
      <c r="I7002" t="s">
        <v>24</v>
      </c>
      <c r="J7002">
        <v>0</v>
      </c>
      <c r="K7002">
        <v>2</v>
      </c>
      <c r="L7002" s="13">
        <f>VLOOKUP(I7002,FormProductsTable[],2,0)*(1-FormTransactionsTable[[#This Row],[Discount]])</f>
        <v>34</v>
      </c>
      <c r="M7002" s="14" t="str">
        <f>VLOOKUP(H7002,FormSalesRepTable[],2,0)</f>
        <v>East</v>
      </c>
      <c r="N7002" s="13">
        <f t="shared" si="111"/>
        <v>68</v>
      </c>
    </row>
    <row r="7003" spans="7:14" x14ac:dyDescent="0.25">
      <c r="G7003" s="3">
        <v>41966</v>
      </c>
      <c r="H7003" t="s">
        <v>29</v>
      </c>
      <c r="I7003" t="s">
        <v>36</v>
      </c>
      <c r="J7003">
        <v>0</v>
      </c>
      <c r="K7003">
        <v>1</v>
      </c>
      <c r="L7003" s="13">
        <f>VLOOKUP(I7003,FormProductsTable[],2,0)*(1-FormTransactionsTable[[#This Row],[Discount]])</f>
        <v>25</v>
      </c>
      <c r="M7003" s="14" t="str">
        <f>VLOOKUP(H7003,FormSalesRepTable[],2,0)</f>
        <v>East</v>
      </c>
      <c r="N7003" s="13">
        <f t="shared" si="111"/>
        <v>25</v>
      </c>
    </row>
    <row r="7004" spans="7:14" x14ac:dyDescent="0.25">
      <c r="G7004" s="3">
        <v>41597</v>
      </c>
      <c r="H7004" t="s">
        <v>26</v>
      </c>
      <c r="I7004" t="s">
        <v>27</v>
      </c>
      <c r="J7004">
        <v>1.4999999999999999E-2</v>
      </c>
      <c r="K7004">
        <v>2</v>
      </c>
      <c r="L7004" s="13">
        <f>VLOOKUP(I7004,FormProductsTable[],2,0)*(1-FormTransactionsTable[[#This Row],[Discount]])</f>
        <v>27.087499999999999</v>
      </c>
      <c r="M7004" s="14" t="str">
        <f>VLOOKUP(H7004,FormSalesRepTable[],2,0)</f>
        <v>MidWest</v>
      </c>
      <c r="N7004" s="13">
        <f t="shared" si="111"/>
        <v>54.18</v>
      </c>
    </row>
    <row r="7005" spans="7:14" x14ac:dyDescent="0.25">
      <c r="G7005" s="3">
        <v>41291</v>
      </c>
      <c r="H7005" t="s">
        <v>89</v>
      </c>
      <c r="I7005" t="s">
        <v>24</v>
      </c>
      <c r="J7005">
        <v>0</v>
      </c>
      <c r="K7005">
        <v>2</v>
      </c>
      <c r="L7005" s="13">
        <f>VLOOKUP(I7005,FormProductsTable[],2,0)*(1-FormTransactionsTable[[#This Row],[Discount]])</f>
        <v>34</v>
      </c>
      <c r="M7005" s="14" t="str">
        <f>VLOOKUP(H7005,FormSalesRepTable[],2,0)</f>
        <v>West</v>
      </c>
      <c r="N7005" s="13">
        <f t="shared" si="111"/>
        <v>68</v>
      </c>
    </row>
    <row r="7006" spans="7:14" x14ac:dyDescent="0.25">
      <c r="G7006" s="3">
        <v>41590</v>
      </c>
      <c r="H7006" t="s">
        <v>89</v>
      </c>
      <c r="I7006" t="s">
        <v>21</v>
      </c>
      <c r="J7006">
        <v>0.03</v>
      </c>
      <c r="K7006">
        <v>1</v>
      </c>
      <c r="L7006" s="13">
        <f>VLOOKUP(I7006,FormProductsTable[],2,0)*(1-FormTransactionsTable[[#This Row],[Discount]])</f>
        <v>24.25</v>
      </c>
      <c r="M7006" s="14" t="str">
        <f>VLOOKUP(H7006,FormSalesRepTable[],2,0)</f>
        <v>West</v>
      </c>
      <c r="N7006" s="13">
        <f t="shared" si="111"/>
        <v>24.25</v>
      </c>
    </row>
    <row r="7007" spans="7:14" x14ac:dyDescent="0.25">
      <c r="G7007" s="3">
        <v>41694</v>
      </c>
      <c r="H7007" t="s">
        <v>89</v>
      </c>
      <c r="I7007" t="s">
        <v>36</v>
      </c>
      <c r="J7007">
        <v>0</v>
      </c>
      <c r="K7007">
        <v>4</v>
      </c>
      <c r="L7007" s="13">
        <f>VLOOKUP(I7007,FormProductsTable[],2,0)*(1-FormTransactionsTable[[#This Row],[Discount]])</f>
        <v>25</v>
      </c>
      <c r="M7007" s="14" t="str">
        <f>VLOOKUP(H7007,FormSalesRepTable[],2,0)</f>
        <v>West</v>
      </c>
      <c r="N7007" s="13">
        <f t="shared" si="111"/>
        <v>100</v>
      </c>
    </row>
    <row r="7008" spans="7:14" x14ac:dyDescent="0.25">
      <c r="G7008" s="3">
        <v>41611</v>
      </c>
      <c r="H7008" t="s">
        <v>47</v>
      </c>
      <c r="I7008" t="s">
        <v>12</v>
      </c>
      <c r="J7008">
        <v>1.4999999999999999E-2</v>
      </c>
      <c r="K7008">
        <v>2</v>
      </c>
      <c r="L7008" s="13">
        <f>VLOOKUP(I7008,FormProductsTable[],2,0)*(1-FormTransactionsTable[[#This Row],[Discount]])</f>
        <v>22.60575</v>
      </c>
      <c r="M7008" s="14" t="str">
        <f>VLOOKUP(H7008,FormSalesRepTable[],2,0)</f>
        <v>MidWest</v>
      </c>
      <c r="N7008" s="13">
        <f t="shared" si="111"/>
        <v>45.21</v>
      </c>
    </row>
    <row r="7009" spans="7:14" x14ac:dyDescent="0.25">
      <c r="G7009" s="3">
        <v>41957</v>
      </c>
      <c r="H7009" t="s">
        <v>75</v>
      </c>
      <c r="I7009" t="s">
        <v>16</v>
      </c>
      <c r="J7009">
        <v>2.5000000000000001E-2</v>
      </c>
      <c r="K7009">
        <v>3</v>
      </c>
      <c r="L7009" s="13">
        <f>VLOOKUP(I7009,FormProductsTable[],2,0)*(1-FormTransactionsTable[[#This Row],[Discount]])</f>
        <v>19.451249999999998</v>
      </c>
      <c r="M7009" s="14" t="str">
        <f>VLOOKUP(H7009,FormSalesRepTable[],2,0)</f>
        <v>MidWest</v>
      </c>
      <c r="N7009" s="13">
        <f t="shared" si="111"/>
        <v>58.35</v>
      </c>
    </row>
    <row r="7010" spans="7:14" x14ac:dyDescent="0.25">
      <c r="G7010" s="3">
        <v>41597</v>
      </c>
      <c r="H7010" t="s">
        <v>40</v>
      </c>
      <c r="I7010" t="s">
        <v>33</v>
      </c>
      <c r="J7010">
        <v>0</v>
      </c>
      <c r="K7010">
        <v>3</v>
      </c>
      <c r="L7010" s="13">
        <f>VLOOKUP(I7010,FormProductsTable[],2,0)*(1-FormTransactionsTable[[#This Row],[Discount]])</f>
        <v>23.5</v>
      </c>
      <c r="M7010" s="14" t="str">
        <f>VLOOKUP(H7010,FormSalesRepTable[],2,0)</f>
        <v>South</v>
      </c>
      <c r="N7010" s="13">
        <f t="shared" si="111"/>
        <v>70.5</v>
      </c>
    </row>
    <row r="7011" spans="7:14" x14ac:dyDescent="0.25">
      <c r="G7011" s="3">
        <v>41978</v>
      </c>
      <c r="H7011" t="s">
        <v>69</v>
      </c>
      <c r="I7011" t="s">
        <v>16</v>
      </c>
      <c r="J7011">
        <v>0.01</v>
      </c>
      <c r="K7011">
        <v>1</v>
      </c>
      <c r="L7011" s="13">
        <f>VLOOKUP(I7011,FormProductsTable[],2,0)*(1-FormTransactionsTable[[#This Row],[Discount]])</f>
        <v>19.750499999999999</v>
      </c>
      <c r="M7011" s="14" t="str">
        <f>VLOOKUP(H7011,FormSalesRepTable[],2,0)</f>
        <v>West</v>
      </c>
      <c r="N7011" s="13">
        <f t="shared" si="111"/>
        <v>19.75</v>
      </c>
    </row>
    <row r="7012" spans="7:14" x14ac:dyDescent="0.25">
      <c r="G7012" s="3">
        <v>41623</v>
      </c>
      <c r="H7012" t="s">
        <v>29</v>
      </c>
      <c r="I7012" t="s">
        <v>12</v>
      </c>
      <c r="J7012">
        <v>0.01</v>
      </c>
      <c r="K7012">
        <v>3</v>
      </c>
      <c r="L7012" s="13">
        <f>VLOOKUP(I7012,FormProductsTable[],2,0)*(1-FormTransactionsTable[[#This Row],[Discount]])</f>
        <v>22.720499999999998</v>
      </c>
      <c r="M7012" s="14" t="str">
        <f>VLOOKUP(H7012,FormSalesRepTable[],2,0)</f>
        <v>East</v>
      </c>
      <c r="N7012" s="13">
        <f t="shared" si="111"/>
        <v>68.16</v>
      </c>
    </row>
    <row r="7013" spans="7:14" x14ac:dyDescent="0.25">
      <c r="G7013" s="3">
        <v>41635</v>
      </c>
      <c r="H7013" t="s">
        <v>45</v>
      </c>
      <c r="I7013" t="s">
        <v>21</v>
      </c>
      <c r="J7013">
        <v>0</v>
      </c>
      <c r="K7013">
        <v>3</v>
      </c>
      <c r="L7013" s="13">
        <f>VLOOKUP(I7013,FormProductsTable[],2,0)*(1-FormTransactionsTable[[#This Row],[Discount]])</f>
        <v>25</v>
      </c>
      <c r="M7013" s="14" t="str">
        <f>VLOOKUP(H7013,FormSalesRepTable[],2,0)</f>
        <v>MidWest</v>
      </c>
      <c r="N7013" s="13">
        <f t="shared" si="111"/>
        <v>75</v>
      </c>
    </row>
    <row r="7014" spans="7:14" x14ac:dyDescent="0.25">
      <c r="G7014" s="3">
        <v>41466</v>
      </c>
      <c r="H7014" t="s">
        <v>69</v>
      </c>
      <c r="I7014" t="s">
        <v>11</v>
      </c>
      <c r="J7014">
        <v>0.03</v>
      </c>
      <c r="K7014">
        <v>3</v>
      </c>
      <c r="L7014" s="13">
        <f>VLOOKUP(I7014,FormProductsTable[],2,0)*(1-FormTransactionsTable[[#This Row],[Discount]])</f>
        <v>77.551500000000004</v>
      </c>
      <c r="M7014" s="14" t="str">
        <f>VLOOKUP(H7014,FormSalesRepTable[],2,0)</f>
        <v>West</v>
      </c>
      <c r="N7014" s="13">
        <f t="shared" si="111"/>
        <v>232.65</v>
      </c>
    </row>
    <row r="7015" spans="7:14" x14ac:dyDescent="0.25">
      <c r="G7015" s="3">
        <v>41600</v>
      </c>
      <c r="H7015" t="s">
        <v>26</v>
      </c>
      <c r="I7015" t="s">
        <v>36</v>
      </c>
      <c r="J7015">
        <v>0.03</v>
      </c>
      <c r="K7015">
        <v>1</v>
      </c>
      <c r="L7015" s="13">
        <f>VLOOKUP(I7015,FormProductsTable[],2,0)*(1-FormTransactionsTable[[#This Row],[Discount]])</f>
        <v>24.25</v>
      </c>
      <c r="M7015" s="14" t="str">
        <f>VLOOKUP(H7015,FormSalesRepTable[],2,0)</f>
        <v>MidWest</v>
      </c>
      <c r="N7015" s="13">
        <f t="shared" si="111"/>
        <v>24.25</v>
      </c>
    </row>
    <row r="7016" spans="7:14" x14ac:dyDescent="0.25">
      <c r="G7016" s="3">
        <v>41968</v>
      </c>
      <c r="H7016" t="s">
        <v>58</v>
      </c>
      <c r="I7016" t="s">
        <v>7</v>
      </c>
      <c r="J7016">
        <v>2.5000000000000001E-2</v>
      </c>
      <c r="K7016">
        <v>1</v>
      </c>
      <c r="L7016" s="13">
        <f>VLOOKUP(I7016,FormProductsTable[],2,0)*(1-FormTransactionsTable[[#This Row],[Discount]])</f>
        <v>20.474999999999998</v>
      </c>
      <c r="M7016" s="14" t="str">
        <f>VLOOKUP(H7016,FormSalesRepTable[],2,0)</f>
        <v>East</v>
      </c>
      <c r="N7016" s="13">
        <f t="shared" si="111"/>
        <v>20.48</v>
      </c>
    </row>
    <row r="7017" spans="7:14" x14ac:dyDescent="0.25">
      <c r="G7017" s="3">
        <v>41966</v>
      </c>
      <c r="H7017" t="s">
        <v>56</v>
      </c>
      <c r="I7017" t="s">
        <v>17</v>
      </c>
      <c r="J7017">
        <v>0</v>
      </c>
      <c r="K7017">
        <v>1</v>
      </c>
      <c r="L7017" s="13">
        <f>VLOOKUP(I7017,FormProductsTable[],2,0)*(1-FormTransactionsTable[[#This Row],[Discount]])</f>
        <v>22.95</v>
      </c>
      <c r="M7017" s="14" t="str">
        <f>VLOOKUP(H7017,FormSalesRepTable[],2,0)</f>
        <v>South</v>
      </c>
      <c r="N7017" s="13">
        <f t="shared" si="111"/>
        <v>22.95</v>
      </c>
    </row>
    <row r="7018" spans="7:14" x14ac:dyDescent="0.25">
      <c r="G7018" s="3">
        <v>41947</v>
      </c>
      <c r="H7018" t="s">
        <v>40</v>
      </c>
      <c r="I7018" t="s">
        <v>36</v>
      </c>
      <c r="J7018">
        <v>0.01</v>
      </c>
      <c r="K7018">
        <v>1</v>
      </c>
      <c r="L7018" s="13">
        <f>VLOOKUP(I7018,FormProductsTable[],2,0)*(1-FormTransactionsTable[[#This Row],[Discount]])</f>
        <v>24.75</v>
      </c>
      <c r="M7018" s="14" t="str">
        <f>VLOOKUP(H7018,FormSalesRepTable[],2,0)</f>
        <v>South</v>
      </c>
      <c r="N7018" s="13">
        <f t="shared" si="111"/>
        <v>24.75</v>
      </c>
    </row>
    <row r="7019" spans="7:14" x14ac:dyDescent="0.25">
      <c r="G7019" s="3">
        <v>41902</v>
      </c>
      <c r="H7019" t="s">
        <v>89</v>
      </c>
      <c r="I7019" t="s">
        <v>36</v>
      </c>
      <c r="J7019">
        <v>0</v>
      </c>
      <c r="K7019">
        <v>3</v>
      </c>
      <c r="L7019" s="13">
        <f>VLOOKUP(I7019,FormProductsTable[],2,0)*(1-FormTransactionsTable[[#This Row],[Discount]])</f>
        <v>25</v>
      </c>
      <c r="M7019" s="14" t="str">
        <f>VLOOKUP(H7019,FormSalesRepTable[],2,0)</f>
        <v>West</v>
      </c>
      <c r="N7019" s="13">
        <f t="shared" si="111"/>
        <v>75</v>
      </c>
    </row>
    <row r="7020" spans="7:14" x14ac:dyDescent="0.25">
      <c r="G7020" s="3">
        <v>41962</v>
      </c>
      <c r="H7020" t="s">
        <v>56</v>
      </c>
      <c r="I7020" t="s">
        <v>12</v>
      </c>
      <c r="J7020">
        <v>0</v>
      </c>
      <c r="K7020">
        <v>2</v>
      </c>
      <c r="L7020" s="13">
        <f>VLOOKUP(I7020,FormProductsTable[],2,0)*(1-FormTransactionsTable[[#This Row],[Discount]])</f>
        <v>22.95</v>
      </c>
      <c r="M7020" s="14" t="str">
        <f>VLOOKUP(H7020,FormSalesRepTable[],2,0)</f>
        <v>South</v>
      </c>
      <c r="N7020" s="13">
        <f t="shared" si="111"/>
        <v>45.9</v>
      </c>
    </row>
    <row r="7021" spans="7:14" x14ac:dyDescent="0.25">
      <c r="G7021" s="3">
        <v>41986</v>
      </c>
      <c r="H7021" t="s">
        <v>75</v>
      </c>
      <c r="I7021" t="s">
        <v>17</v>
      </c>
      <c r="J7021">
        <v>1.4999999999999999E-2</v>
      </c>
      <c r="K7021">
        <v>2</v>
      </c>
      <c r="L7021" s="13">
        <f>VLOOKUP(I7021,FormProductsTable[],2,0)*(1-FormTransactionsTable[[#This Row],[Discount]])</f>
        <v>22.60575</v>
      </c>
      <c r="M7021" s="14" t="str">
        <f>VLOOKUP(H7021,FormSalesRepTable[],2,0)</f>
        <v>MidWest</v>
      </c>
      <c r="N7021" s="13">
        <f t="shared" si="111"/>
        <v>45.21</v>
      </c>
    </row>
    <row r="7022" spans="7:14" x14ac:dyDescent="0.25">
      <c r="G7022" s="3">
        <v>41609</v>
      </c>
      <c r="H7022" t="s">
        <v>23</v>
      </c>
      <c r="I7022" t="s">
        <v>21</v>
      </c>
      <c r="J7022">
        <v>1.4999999999999999E-2</v>
      </c>
      <c r="K7022">
        <v>1</v>
      </c>
      <c r="L7022" s="13">
        <f>VLOOKUP(I7022,FormProductsTable[],2,0)*(1-FormTransactionsTable[[#This Row],[Discount]])</f>
        <v>24.625</v>
      </c>
      <c r="M7022" s="14" t="str">
        <f>VLOOKUP(H7022,FormSalesRepTable[],2,0)</f>
        <v>MidWest</v>
      </c>
      <c r="N7022" s="13">
        <f t="shared" si="111"/>
        <v>24.63</v>
      </c>
    </row>
    <row r="7023" spans="7:14" x14ac:dyDescent="0.25">
      <c r="G7023" s="3">
        <v>41670</v>
      </c>
      <c r="H7023" t="s">
        <v>32</v>
      </c>
      <c r="I7023" t="s">
        <v>7</v>
      </c>
      <c r="J7023">
        <v>0.01</v>
      </c>
      <c r="K7023">
        <v>1</v>
      </c>
      <c r="L7023" s="13">
        <f>VLOOKUP(I7023,FormProductsTable[],2,0)*(1-FormTransactionsTable[[#This Row],[Discount]])</f>
        <v>20.79</v>
      </c>
      <c r="M7023" s="14" t="str">
        <f>VLOOKUP(H7023,FormSalesRepTable[],2,0)</f>
        <v>MidWest</v>
      </c>
      <c r="N7023" s="13">
        <f t="shared" si="111"/>
        <v>20.79</v>
      </c>
    </row>
    <row r="7024" spans="7:14" x14ac:dyDescent="0.25">
      <c r="G7024" s="3">
        <v>41997</v>
      </c>
      <c r="H7024" t="s">
        <v>72</v>
      </c>
      <c r="I7024" t="s">
        <v>7</v>
      </c>
      <c r="J7024">
        <v>2.5000000000000001E-2</v>
      </c>
      <c r="K7024">
        <v>3</v>
      </c>
      <c r="L7024" s="13">
        <f>VLOOKUP(I7024,FormProductsTable[],2,0)*(1-FormTransactionsTable[[#This Row],[Discount]])</f>
        <v>20.474999999999998</v>
      </c>
      <c r="M7024" s="14" t="str">
        <f>VLOOKUP(H7024,FormSalesRepTable[],2,0)</f>
        <v>West</v>
      </c>
      <c r="N7024" s="13">
        <f t="shared" si="111"/>
        <v>61.43</v>
      </c>
    </row>
    <row r="7025" spans="7:14" x14ac:dyDescent="0.25">
      <c r="G7025" s="3">
        <v>41951</v>
      </c>
      <c r="H7025" t="s">
        <v>69</v>
      </c>
      <c r="I7025" t="s">
        <v>41</v>
      </c>
      <c r="J7025">
        <v>2.5000000000000001E-2</v>
      </c>
      <c r="K7025">
        <v>1</v>
      </c>
      <c r="L7025" s="13">
        <f>VLOOKUP(I7025,FormProductsTable[],2,0)*(1-FormTransactionsTable[[#This Row],[Discount]])</f>
        <v>18.524999999999999</v>
      </c>
      <c r="M7025" s="14" t="str">
        <f>VLOOKUP(H7025,FormSalesRepTable[],2,0)</f>
        <v>West</v>
      </c>
      <c r="N7025" s="13">
        <f t="shared" si="111"/>
        <v>18.53</v>
      </c>
    </row>
    <row r="7026" spans="7:14" x14ac:dyDescent="0.25">
      <c r="G7026" s="3">
        <v>41618</v>
      </c>
      <c r="H7026" t="s">
        <v>81</v>
      </c>
      <c r="I7026" t="s">
        <v>33</v>
      </c>
      <c r="J7026">
        <v>0.01</v>
      </c>
      <c r="K7026">
        <v>1</v>
      </c>
      <c r="L7026" s="13">
        <f>VLOOKUP(I7026,FormProductsTable[],2,0)*(1-FormTransactionsTable[[#This Row],[Discount]])</f>
        <v>23.265000000000001</v>
      </c>
      <c r="M7026" s="14" t="str">
        <f>VLOOKUP(H7026,FormSalesRepTable[],2,0)</f>
        <v>West</v>
      </c>
      <c r="N7026" s="13">
        <f t="shared" si="111"/>
        <v>23.27</v>
      </c>
    </row>
    <row r="7027" spans="7:14" x14ac:dyDescent="0.25">
      <c r="G7027" s="3">
        <v>41944</v>
      </c>
      <c r="H7027" t="s">
        <v>73</v>
      </c>
      <c r="I7027" t="s">
        <v>12</v>
      </c>
      <c r="J7027">
        <v>0.01</v>
      </c>
      <c r="K7027">
        <v>2</v>
      </c>
      <c r="L7027" s="13">
        <f>VLOOKUP(I7027,FormProductsTable[],2,0)*(1-FormTransactionsTable[[#This Row],[Discount]])</f>
        <v>22.720499999999998</v>
      </c>
      <c r="M7027" s="14" t="str">
        <f>VLOOKUP(H7027,FormSalesRepTable[],2,0)</f>
        <v>MidWest</v>
      </c>
      <c r="N7027" s="13">
        <f t="shared" si="111"/>
        <v>45.44</v>
      </c>
    </row>
    <row r="7028" spans="7:14" x14ac:dyDescent="0.25">
      <c r="G7028" s="3">
        <v>41992</v>
      </c>
      <c r="H7028" t="s">
        <v>13</v>
      </c>
      <c r="I7028" t="s">
        <v>12</v>
      </c>
      <c r="J7028">
        <v>0</v>
      </c>
      <c r="K7028">
        <v>3</v>
      </c>
      <c r="L7028" s="13">
        <f>VLOOKUP(I7028,FormProductsTable[],2,0)*(1-FormTransactionsTable[[#This Row],[Discount]])</f>
        <v>22.95</v>
      </c>
      <c r="M7028" s="14" t="str">
        <f>VLOOKUP(H7028,FormSalesRepTable[],2,0)</f>
        <v>West</v>
      </c>
      <c r="N7028" s="13">
        <f t="shared" si="111"/>
        <v>68.849999999999994</v>
      </c>
    </row>
    <row r="7029" spans="7:14" x14ac:dyDescent="0.25">
      <c r="G7029" s="3">
        <v>41972</v>
      </c>
      <c r="H7029" t="s">
        <v>13</v>
      </c>
      <c r="I7029" t="s">
        <v>21</v>
      </c>
      <c r="J7029">
        <v>0.01</v>
      </c>
      <c r="K7029">
        <v>2</v>
      </c>
      <c r="L7029" s="13">
        <f>VLOOKUP(I7029,FormProductsTable[],2,0)*(1-FormTransactionsTable[[#This Row],[Discount]])</f>
        <v>24.75</v>
      </c>
      <c r="M7029" s="14" t="str">
        <f>VLOOKUP(H7029,FormSalesRepTable[],2,0)</f>
        <v>West</v>
      </c>
      <c r="N7029" s="13">
        <f t="shared" si="111"/>
        <v>49.5</v>
      </c>
    </row>
    <row r="7030" spans="7:14" x14ac:dyDescent="0.25">
      <c r="G7030" s="3">
        <v>41981</v>
      </c>
      <c r="H7030" t="s">
        <v>44</v>
      </c>
      <c r="I7030" t="s">
        <v>41</v>
      </c>
      <c r="J7030">
        <v>0.03</v>
      </c>
      <c r="K7030">
        <v>1</v>
      </c>
      <c r="L7030" s="13">
        <f>VLOOKUP(I7030,FormProductsTable[],2,0)*(1-FormTransactionsTable[[#This Row],[Discount]])</f>
        <v>18.43</v>
      </c>
      <c r="M7030" s="14" t="str">
        <f>VLOOKUP(H7030,FormSalesRepTable[],2,0)</f>
        <v>MidWest</v>
      </c>
      <c r="N7030" s="13">
        <f t="shared" si="111"/>
        <v>18.43</v>
      </c>
    </row>
    <row r="7031" spans="7:14" x14ac:dyDescent="0.25">
      <c r="G7031" s="3">
        <v>41972</v>
      </c>
      <c r="H7031" t="s">
        <v>54</v>
      </c>
      <c r="I7031" t="s">
        <v>17</v>
      </c>
      <c r="J7031">
        <v>0</v>
      </c>
      <c r="K7031">
        <v>2</v>
      </c>
      <c r="L7031" s="13">
        <f>VLOOKUP(I7031,FormProductsTable[],2,0)*(1-FormTransactionsTable[[#This Row],[Discount]])</f>
        <v>22.95</v>
      </c>
      <c r="M7031" s="14" t="str">
        <f>VLOOKUP(H7031,FormSalesRepTable[],2,0)</f>
        <v>South</v>
      </c>
      <c r="N7031" s="13">
        <f t="shared" si="111"/>
        <v>45.9</v>
      </c>
    </row>
    <row r="7032" spans="7:14" x14ac:dyDescent="0.25">
      <c r="G7032" s="3">
        <v>41590</v>
      </c>
      <c r="H7032" t="s">
        <v>64</v>
      </c>
      <c r="I7032" t="s">
        <v>7</v>
      </c>
      <c r="J7032">
        <v>0</v>
      </c>
      <c r="K7032">
        <v>3</v>
      </c>
      <c r="L7032" s="13">
        <f>VLOOKUP(I7032,FormProductsTable[],2,0)*(1-FormTransactionsTable[[#This Row],[Discount]])</f>
        <v>21</v>
      </c>
      <c r="M7032" s="14" t="str">
        <f>VLOOKUP(H7032,FormSalesRepTable[],2,0)</f>
        <v>West</v>
      </c>
      <c r="N7032" s="13">
        <f t="shared" si="111"/>
        <v>63</v>
      </c>
    </row>
    <row r="7033" spans="7:14" x14ac:dyDescent="0.25">
      <c r="G7033" s="3">
        <v>41593</v>
      </c>
      <c r="H7033" t="s">
        <v>59</v>
      </c>
      <c r="I7033" t="s">
        <v>17</v>
      </c>
      <c r="J7033">
        <v>0</v>
      </c>
      <c r="K7033">
        <v>2</v>
      </c>
      <c r="L7033" s="13">
        <f>VLOOKUP(I7033,FormProductsTable[],2,0)*(1-FormTransactionsTable[[#This Row],[Discount]])</f>
        <v>22.95</v>
      </c>
      <c r="M7033" s="14" t="str">
        <f>VLOOKUP(H7033,FormSalesRepTable[],2,0)</f>
        <v>South</v>
      </c>
      <c r="N7033" s="13">
        <f t="shared" si="111"/>
        <v>45.9</v>
      </c>
    </row>
    <row r="7034" spans="7:14" x14ac:dyDescent="0.25">
      <c r="G7034" s="3">
        <v>41632</v>
      </c>
      <c r="H7034" t="s">
        <v>86</v>
      </c>
      <c r="I7034" t="s">
        <v>12</v>
      </c>
      <c r="J7034">
        <v>0</v>
      </c>
      <c r="K7034">
        <v>2</v>
      </c>
      <c r="L7034" s="13">
        <f>VLOOKUP(I7034,FormProductsTable[],2,0)*(1-FormTransactionsTable[[#This Row],[Discount]])</f>
        <v>22.95</v>
      </c>
      <c r="M7034" s="14" t="str">
        <f>VLOOKUP(H7034,FormSalesRepTable[],2,0)</f>
        <v>South</v>
      </c>
      <c r="N7034" s="13">
        <f t="shared" si="111"/>
        <v>45.9</v>
      </c>
    </row>
    <row r="7035" spans="7:14" x14ac:dyDescent="0.25">
      <c r="G7035" s="3">
        <v>41771</v>
      </c>
      <c r="H7035" t="s">
        <v>58</v>
      </c>
      <c r="I7035" t="s">
        <v>24</v>
      </c>
      <c r="J7035">
        <v>0</v>
      </c>
      <c r="K7035">
        <v>1</v>
      </c>
      <c r="L7035" s="13">
        <f>VLOOKUP(I7035,FormProductsTable[],2,0)*(1-FormTransactionsTable[[#This Row],[Discount]])</f>
        <v>34</v>
      </c>
      <c r="M7035" s="14" t="str">
        <f>VLOOKUP(H7035,FormSalesRepTable[],2,0)</f>
        <v>East</v>
      </c>
      <c r="N7035" s="13">
        <f t="shared" si="111"/>
        <v>34</v>
      </c>
    </row>
    <row r="7036" spans="7:14" x14ac:dyDescent="0.25">
      <c r="G7036" s="3">
        <v>41603</v>
      </c>
      <c r="H7036" t="s">
        <v>93</v>
      </c>
      <c r="I7036" t="s">
        <v>33</v>
      </c>
      <c r="J7036">
        <v>0.01</v>
      </c>
      <c r="K7036">
        <v>1</v>
      </c>
      <c r="L7036" s="13">
        <f>VLOOKUP(I7036,FormProductsTable[],2,0)*(1-FormTransactionsTable[[#This Row],[Discount]])</f>
        <v>23.265000000000001</v>
      </c>
      <c r="M7036" s="14" t="str">
        <f>VLOOKUP(H7036,FormSalesRepTable[],2,0)</f>
        <v>MidWest</v>
      </c>
      <c r="N7036" s="13">
        <f t="shared" si="111"/>
        <v>23.27</v>
      </c>
    </row>
    <row r="7037" spans="7:14" x14ac:dyDescent="0.25">
      <c r="G7037" s="3">
        <v>41638</v>
      </c>
      <c r="H7037" t="s">
        <v>73</v>
      </c>
      <c r="I7037" t="s">
        <v>27</v>
      </c>
      <c r="J7037">
        <v>2.5000000000000001E-2</v>
      </c>
      <c r="K7037">
        <v>1</v>
      </c>
      <c r="L7037" s="13">
        <f>VLOOKUP(I7037,FormProductsTable[],2,0)*(1-FormTransactionsTable[[#This Row],[Discount]])</f>
        <v>26.8125</v>
      </c>
      <c r="M7037" s="14" t="str">
        <f>VLOOKUP(H7037,FormSalesRepTable[],2,0)</f>
        <v>MidWest</v>
      </c>
      <c r="N7037" s="13">
        <f t="shared" si="111"/>
        <v>26.81</v>
      </c>
    </row>
    <row r="7038" spans="7:14" x14ac:dyDescent="0.25">
      <c r="G7038" s="3">
        <v>41984</v>
      </c>
      <c r="H7038" t="s">
        <v>81</v>
      </c>
      <c r="I7038" t="s">
        <v>30</v>
      </c>
      <c r="J7038">
        <v>0.03</v>
      </c>
      <c r="K7038">
        <v>3</v>
      </c>
      <c r="L7038" s="13">
        <f>VLOOKUP(I7038,FormProductsTable[],2,0)*(1-FormTransactionsTable[[#This Row],[Discount]])</f>
        <v>29.099999999999998</v>
      </c>
      <c r="M7038" s="14" t="str">
        <f>VLOOKUP(H7038,FormSalesRepTable[],2,0)</f>
        <v>West</v>
      </c>
      <c r="N7038" s="13">
        <f t="shared" si="111"/>
        <v>87.3</v>
      </c>
    </row>
    <row r="7039" spans="7:14" x14ac:dyDescent="0.25">
      <c r="G7039" s="3">
        <v>41616</v>
      </c>
      <c r="H7039" t="s">
        <v>76</v>
      </c>
      <c r="I7039" t="s">
        <v>24</v>
      </c>
      <c r="J7039">
        <v>2.5000000000000001E-2</v>
      </c>
      <c r="K7039">
        <v>4</v>
      </c>
      <c r="L7039" s="13">
        <f>VLOOKUP(I7039,FormProductsTable[],2,0)*(1-FormTransactionsTable[[#This Row],[Discount]])</f>
        <v>33.15</v>
      </c>
      <c r="M7039" s="14" t="str">
        <f>VLOOKUP(H7039,FormSalesRepTable[],2,0)</f>
        <v>MidWest</v>
      </c>
      <c r="N7039" s="13">
        <f t="shared" si="111"/>
        <v>132.6</v>
      </c>
    </row>
    <row r="7040" spans="7:14" x14ac:dyDescent="0.25">
      <c r="G7040" s="3">
        <v>41966</v>
      </c>
      <c r="H7040" t="s">
        <v>62</v>
      </c>
      <c r="I7040" t="s">
        <v>7</v>
      </c>
      <c r="J7040">
        <v>0</v>
      </c>
      <c r="K7040">
        <v>3</v>
      </c>
      <c r="L7040" s="13">
        <f>VLOOKUP(I7040,FormProductsTable[],2,0)*(1-FormTransactionsTable[[#This Row],[Discount]])</f>
        <v>21</v>
      </c>
      <c r="M7040" s="14" t="str">
        <f>VLOOKUP(H7040,FormSalesRepTable[],2,0)</f>
        <v>MidWest</v>
      </c>
      <c r="N7040" s="13">
        <f t="shared" si="111"/>
        <v>63</v>
      </c>
    </row>
    <row r="7041" spans="7:14" x14ac:dyDescent="0.25">
      <c r="G7041" s="3">
        <v>41691</v>
      </c>
      <c r="H7041" t="s">
        <v>51</v>
      </c>
      <c r="I7041" t="s">
        <v>21</v>
      </c>
      <c r="J7041">
        <v>0</v>
      </c>
      <c r="K7041">
        <v>5</v>
      </c>
      <c r="L7041" s="13">
        <f>VLOOKUP(I7041,FormProductsTable[],2,0)*(1-FormTransactionsTable[[#This Row],[Discount]])</f>
        <v>25</v>
      </c>
      <c r="M7041" s="14" t="str">
        <f>VLOOKUP(H7041,FormSalesRepTable[],2,0)</f>
        <v>South</v>
      </c>
      <c r="N7041" s="13">
        <f t="shared" si="111"/>
        <v>125</v>
      </c>
    </row>
    <row r="7042" spans="7:14" x14ac:dyDescent="0.25">
      <c r="G7042" s="3">
        <v>41621</v>
      </c>
      <c r="H7042" t="s">
        <v>8</v>
      </c>
      <c r="I7042" t="s">
        <v>17</v>
      </c>
      <c r="J7042">
        <v>0.01</v>
      </c>
      <c r="K7042">
        <v>2</v>
      </c>
      <c r="L7042" s="13">
        <f>VLOOKUP(I7042,FormProductsTable[],2,0)*(1-FormTransactionsTable[[#This Row],[Discount]])</f>
        <v>22.720499999999998</v>
      </c>
      <c r="M7042" s="14" t="str">
        <f>VLOOKUP(H7042,FormSalesRepTable[],2,0)</f>
        <v>MidWest</v>
      </c>
      <c r="N7042" s="13">
        <f t="shared" si="111"/>
        <v>45.44</v>
      </c>
    </row>
    <row r="7043" spans="7:14" x14ac:dyDescent="0.25">
      <c r="G7043" s="3">
        <v>41627</v>
      </c>
      <c r="H7043" t="s">
        <v>29</v>
      </c>
      <c r="I7043" t="s">
        <v>12</v>
      </c>
      <c r="J7043">
        <v>1.4999999999999999E-2</v>
      </c>
      <c r="K7043">
        <v>3</v>
      </c>
      <c r="L7043" s="13">
        <f>VLOOKUP(I7043,FormProductsTable[],2,0)*(1-FormTransactionsTable[[#This Row],[Discount]])</f>
        <v>22.60575</v>
      </c>
      <c r="M7043" s="14" t="str">
        <f>VLOOKUP(H7043,FormSalesRepTable[],2,0)</f>
        <v>East</v>
      </c>
      <c r="N7043" s="13">
        <f t="shared" ref="N7043:N7106" si="112">ROUND(L7043*K7043,2)</f>
        <v>67.819999999999993</v>
      </c>
    </row>
    <row r="7044" spans="7:14" x14ac:dyDescent="0.25">
      <c r="G7044" s="3">
        <v>41954</v>
      </c>
      <c r="H7044" t="s">
        <v>45</v>
      </c>
      <c r="I7044" t="s">
        <v>24</v>
      </c>
      <c r="J7044">
        <v>0.01</v>
      </c>
      <c r="K7044">
        <v>3</v>
      </c>
      <c r="L7044" s="13">
        <f>VLOOKUP(I7044,FormProductsTable[],2,0)*(1-FormTransactionsTable[[#This Row],[Discount]])</f>
        <v>33.659999999999997</v>
      </c>
      <c r="M7044" s="14" t="str">
        <f>VLOOKUP(H7044,FormSalesRepTable[],2,0)</f>
        <v>MidWest</v>
      </c>
      <c r="N7044" s="13">
        <f t="shared" si="112"/>
        <v>100.98</v>
      </c>
    </row>
    <row r="7045" spans="7:14" x14ac:dyDescent="0.25">
      <c r="G7045" s="3">
        <v>41960</v>
      </c>
      <c r="H7045" t="s">
        <v>84</v>
      </c>
      <c r="I7045" t="s">
        <v>17</v>
      </c>
      <c r="J7045">
        <v>1.4999999999999999E-2</v>
      </c>
      <c r="K7045">
        <v>2</v>
      </c>
      <c r="L7045" s="13">
        <f>VLOOKUP(I7045,FormProductsTable[],2,0)*(1-FormTransactionsTable[[#This Row],[Discount]])</f>
        <v>22.60575</v>
      </c>
      <c r="M7045" s="14" t="str">
        <f>VLOOKUP(H7045,FormSalesRepTable[],2,0)</f>
        <v>West</v>
      </c>
      <c r="N7045" s="13">
        <f t="shared" si="112"/>
        <v>45.21</v>
      </c>
    </row>
    <row r="7046" spans="7:14" x14ac:dyDescent="0.25">
      <c r="G7046" s="3">
        <v>41984</v>
      </c>
      <c r="H7046" t="s">
        <v>53</v>
      </c>
      <c r="I7046" t="s">
        <v>12</v>
      </c>
      <c r="J7046">
        <v>0.02</v>
      </c>
      <c r="K7046">
        <v>1</v>
      </c>
      <c r="L7046" s="13">
        <f>VLOOKUP(I7046,FormProductsTable[],2,0)*(1-FormTransactionsTable[[#This Row],[Discount]])</f>
        <v>22.491</v>
      </c>
      <c r="M7046" s="14" t="str">
        <f>VLOOKUP(H7046,FormSalesRepTable[],2,0)</f>
        <v>East</v>
      </c>
      <c r="N7046" s="13">
        <f t="shared" si="112"/>
        <v>22.49</v>
      </c>
    </row>
    <row r="7047" spans="7:14" x14ac:dyDescent="0.25">
      <c r="G7047" s="3">
        <v>41438</v>
      </c>
      <c r="H7047" t="s">
        <v>57</v>
      </c>
      <c r="I7047" t="s">
        <v>33</v>
      </c>
      <c r="J7047">
        <v>0</v>
      </c>
      <c r="K7047">
        <v>2</v>
      </c>
      <c r="L7047" s="13">
        <f>VLOOKUP(I7047,FormProductsTable[],2,0)*(1-FormTransactionsTable[[#This Row],[Discount]])</f>
        <v>23.5</v>
      </c>
      <c r="M7047" s="14" t="str">
        <f>VLOOKUP(H7047,FormSalesRepTable[],2,0)</f>
        <v>East</v>
      </c>
      <c r="N7047" s="13">
        <f t="shared" si="112"/>
        <v>47</v>
      </c>
    </row>
    <row r="7048" spans="7:14" x14ac:dyDescent="0.25">
      <c r="G7048" s="3">
        <v>41581</v>
      </c>
      <c r="H7048" t="s">
        <v>43</v>
      </c>
      <c r="I7048" t="s">
        <v>24</v>
      </c>
      <c r="J7048">
        <v>0</v>
      </c>
      <c r="K7048">
        <v>2</v>
      </c>
      <c r="L7048" s="13">
        <f>VLOOKUP(I7048,FormProductsTable[],2,0)*(1-FormTransactionsTable[[#This Row],[Discount]])</f>
        <v>34</v>
      </c>
      <c r="M7048" s="14" t="str">
        <f>VLOOKUP(H7048,FormSalesRepTable[],2,0)</f>
        <v>MidWest</v>
      </c>
      <c r="N7048" s="13">
        <f t="shared" si="112"/>
        <v>68</v>
      </c>
    </row>
    <row r="7049" spans="7:14" x14ac:dyDescent="0.25">
      <c r="G7049" s="3">
        <v>41991</v>
      </c>
      <c r="H7049" t="s">
        <v>91</v>
      </c>
      <c r="I7049" t="s">
        <v>21</v>
      </c>
      <c r="J7049">
        <v>0.03</v>
      </c>
      <c r="K7049">
        <v>3</v>
      </c>
      <c r="L7049" s="13">
        <f>VLOOKUP(I7049,FormProductsTable[],2,0)*(1-FormTransactionsTable[[#This Row],[Discount]])</f>
        <v>24.25</v>
      </c>
      <c r="M7049" s="14" t="str">
        <f>VLOOKUP(H7049,FormSalesRepTable[],2,0)</f>
        <v>West</v>
      </c>
      <c r="N7049" s="13">
        <f t="shared" si="112"/>
        <v>72.75</v>
      </c>
    </row>
    <row r="7050" spans="7:14" x14ac:dyDescent="0.25">
      <c r="G7050" s="3">
        <v>41628</v>
      </c>
      <c r="H7050" t="s">
        <v>47</v>
      </c>
      <c r="I7050" t="s">
        <v>36</v>
      </c>
      <c r="J7050">
        <v>0.02</v>
      </c>
      <c r="K7050">
        <v>2</v>
      </c>
      <c r="L7050" s="13">
        <f>VLOOKUP(I7050,FormProductsTable[],2,0)*(1-FormTransactionsTable[[#This Row],[Discount]])</f>
        <v>24.5</v>
      </c>
      <c r="M7050" s="14" t="str">
        <f>VLOOKUP(H7050,FormSalesRepTable[],2,0)</f>
        <v>MidWest</v>
      </c>
      <c r="N7050" s="13">
        <f t="shared" si="112"/>
        <v>49</v>
      </c>
    </row>
    <row r="7051" spans="7:14" x14ac:dyDescent="0.25">
      <c r="G7051" s="3">
        <v>41580</v>
      </c>
      <c r="H7051" t="s">
        <v>61</v>
      </c>
      <c r="I7051" t="s">
        <v>12</v>
      </c>
      <c r="J7051">
        <v>0</v>
      </c>
      <c r="K7051">
        <v>2</v>
      </c>
      <c r="L7051" s="13">
        <f>VLOOKUP(I7051,FormProductsTable[],2,0)*(1-FormTransactionsTable[[#This Row],[Discount]])</f>
        <v>22.95</v>
      </c>
      <c r="M7051" s="14" t="str">
        <f>VLOOKUP(H7051,FormSalesRepTable[],2,0)</f>
        <v>East</v>
      </c>
      <c r="N7051" s="13">
        <f t="shared" si="112"/>
        <v>45.9</v>
      </c>
    </row>
    <row r="7052" spans="7:14" x14ac:dyDescent="0.25">
      <c r="G7052" s="3">
        <v>41959</v>
      </c>
      <c r="H7052" t="s">
        <v>89</v>
      </c>
      <c r="I7052" t="s">
        <v>30</v>
      </c>
      <c r="J7052">
        <v>1.4999999999999999E-2</v>
      </c>
      <c r="K7052">
        <v>3</v>
      </c>
      <c r="L7052" s="13">
        <f>VLOOKUP(I7052,FormProductsTable[],2,0)*(1-FormTransactionsTable[[#This Row],[Discount]])</f>
        <v>29.55</v>
      </c>
      <c r="M7052" s="14" t="str">
        <f>VLOOKUP(H7052,FormSalesRepTable[],2,0)</f>
        <v>West</v>
      </c>
      <c r="N7052" s="13">
        <f t="shared" si="112"/>
        <v>88.65</v>
      </c>
    </row>
    <row r="7053" spans="7:14" x14ac:dyDescent="0.25">
      <c r="G7053" s="3">
        <v>41981</v>
      </c>
      <c r="H7053" t="s">
        <v>46</v>
      </c>
      <c r="I7053" t="s">
        <v>12</v>
      </c>
      <c r="J7053">
        <v>0</v>
      </c>
      <c r="K7053">
        <v>10</v>
      </c>
      <c r="L7053" s="13">
        <f>VLOOKUP(I7053,FormProductsTable[],2,0)*(1-FormTransactionsTable[[#This Row],[Discount]])</f>
        <v>22.95</v>
      </c>
      <c r="M7053" s="14" t="str">
        <f>VLOOKUP(H7053,FormSalesRepTable[],2,0)</f>
        <v>South</v>
      </c>
      <c r="N7053" s="13">
        <f t="shared" si="112"/>
        <v>229.5</v>
      </c>
    </row>
    <row r="7054" spans="7:14" x14ac:dyDescent="0.25">
      <c r="G7054" s="3">
        <v>41606</v>
      </c>
      <c r="H7054" t="s">
        <v>80</v>
      </c>
      <c r="I7054" t="s">
        <v>16</v>
      </c>
      <c r="J7054">
        <v>2.5000000000000001E-2</v>
      </c>
      <c r="K7054">
        <v>3</v>
      </c>
      <c r="L7054" s="13">
        <f>VLOOKUP(I7054,FormProductsTable[],2,0)*(1-FormTransactionsTable[[#This Row],[Discount]])</f>
        <v>19.451249999999998</v>
      </c>
      <c r="M7054" s="14" t="str">
        <f>VLOOKUP(H7054,FormSalesRepTable[],2,0)</f>
        <v>East</v>
      </c>
      <c r="N7054" s="13">
        <f t="shared" si="112"/>
        <v>58.35</v>
      </c>
    </row>
    <row r="7055" spans="7:14" x14ac:dyDescent="0.25">
      <c r="G7055" s="3">
        <v>41984</v>
      </c>
      <c r="H7055" t="s">
        <v>51</v>
      </c>
      <c r="I7055" t="s">
        <v>7</v>
      </c>
      <c r="J7055">
        <v>0</v>
      </c>
      <c r="K7055">
        <v>1</v>
      </c>
      <c r="L7055" s="13">
        <f>VLOOKUP(I7055,FormProductsTable[],2,0)*(1-FormTransactionsTable[[#This Row],[Discount]])</f>
        <v>21</v>
      </c>
      <c r="M7055" s="14" t="str">
        <f>VLOOKUP(H7055,FormSalesRepTable[],2,0)</f>
        <v>South</v>
      </c>
      <c r="N7055" s="13">
        <f t="shared" si="112"/>
        <v>21</v>
      </c>
    </row>
    <row r="7056" spans="7:14" x14ac:dyDescent="0.25">
      <c r="G7056" s="3">
        <v>41619</v>
      </c>
      <c r="H7056" t="s">
        <v>61</v>
      </c>
      <c r="I7056" t="s">
        <v>30</v>
      </c>
      <c r="J7056">
        <v>0</v>
      </c>
      <c r="K7056">
        <v>2</v>
      </c>
      <c r="L7056" s="13">
        <f>VLOOKUP(I7056,FormProductsTable[],2,0)*(1-FormTransactionsTable[[#This Row],[Discount]])</f>
        <v>30</v>
      </c>
      <c r="M7056" s="14" t="str">
        <f>VLOOKUP(H7056,FormSalesRepTable[],2,0)</f>
        <v>East</v>
      </c>
      <c r="N7056" s="13">
        <f t="shared" si="112"/>
        <v>60</v>
      </c>
    </row>
    <row r="7057" spans="7:14" x14ac:dyDescent="0.25">
      <c r="G7057" s="3">
        <v>41428</v>
      </c>
      <c r="H7057" t="s">
        <v>29</v>
      </c>
      <c r="I7057" t="s">
        <v>33</v>
      </c>
      <c r="J7057">
        <v>2.5000000000000001E-2</v>
      </c>
      <c r="K7057">
        <v>14</v>
      </c>
      <c r="L7057" s="13">
        <f>VLOOKUP(I7057,FormProductsTable[],2,0)*(1-FormTransactionsTable[[#This Row],[Discount]])</f>
        <v>22.912499999999998</v>
      </c>
      <c r="M7057" s="14" t="str">
        <f>VLOOKUP(H7057,FormSalesRepTable[],2,0)</f>
        <v>East</v>
      </c>
      <c r="N7057" s="13">
        <f t="shared" si="112"/>
        <v>320.77999999999997</v>
      </c>
    </row>
    <row r="7058" spans="7:14" x14ac:dyDescent="0.25">
      <c r="G7058" s="3">
        <v>41661</v>
      </c>
      <c r="H7058" t="s">
        <v>44</v>
      </c>
      <c r="I7058" t="s">
        <v>30</v>
      </c>
      <c r="J7058">
        <v>2.5000000000000001E-2</v>
      </c>
      <c r="K7058">
        <v>2</v>
      </c>
      <c r="L7058" s="13">
        <f>VLOOKUP(I7058,FormProductsTable[],2,0)*(1-FormTransactionsTable[[#This Row],[Discount]])</f>
        <v>29.25</v>
      </c>
      <c r="M7058" s="14" t="str">
        <f>VLOOKUP(H7058,FormSalesRepTable[],2,0)</f>
        <v>MidWest</v>
      </c>
      <c r="N7058" s="13">
        <f t="shared" si="112"/>
        <v>58.5</v>
      </c>
    </row>
    <row r="7059" spans="7:14" x14ac:dyDescent="0.25">
      <c r="G7059" s="3">
        <v>41557</v>
      </c>
      <c r="H7059" t="s">
        <v>42</v>
      </c>
      <c r="I7059" t="s">
        <v>33</v>
      </c>
      <c r="J7059">
        <v>2.5000000000000001E-2</v>
      </c>
      <c r="K7059">
        <v>3</v>
      </c>
      <c r="L7059" s="13">
        <f>VLOOKUP(I7059,FormProductsTable[],2,0)*(1-FormTransactionsTable[[#This Row],[Discount]])</f>
        <v>22.912499999999998</v>
      </c>
      <c r="M7059" s="14" t="str">
        <f>VLOOKUP(H7059,FormSalesRepTable[],2,0)</f>
        <v>MidWest</v>
      </c>
      <c r="N7059" s="13">
        <f t="shared" si="112"/>
        <v>68.739999999999995</v>
      </c>
    </row>
    <row r="7060" spans="7:14" x14ac:dyDescent="0.25">
      <c r="G7060" s="3">
        <v>41327</v>
      </c>
      <c r="H7060" t="s">
        <v>47</v>
      </c>
      <c r="I7060" t="s">
        <v>7</v>
      </c>
      <c r="J7060">
        <v>0</v>
      </c>
      <c r="K7060">
        <v>13</v>
      </c>
      <c r="L7060" s="13">
        <f>VLOOKUP(I7060,FormProductsTable[],2,0)*(1-FormTransactionsTable[[#This Row],[Discount]])</f>
        <v>21</v>
      </c>
      <c r="M7060" s="14" t="str">
        <f>VLOOKUP(H7060,FormSalesRepTable[],2,0)</f>
        <v>MidWest</v>
      </c>
      <c r="N7060" s="13">
        <f t="shared" si="112"/>
        <v>273</v>
      </c>
    </row>
    <row r="7061" spans="7:14" x14ac:dyDescent="0.25">
      <c r="G7061" s="3">
        <v>41831</v>
      </c>
      <c r="H7061" t="s">
        <v>44</v>
      </c>
      <c r="I7061" t="s">
        <v>30</v>
      </c>
      <c r="J7061">
        <v>0</v>
      </c>
      <c r="K7061">
        <v>1</v>
      </c>
      <c r="L7061" s="13">
        <f>VLOOKUP(I7061,FormProductsTable[],2,0)*(1-FormTransactionsTable[[#This Row],[Discount]])</f>
        <v>30</v>
      </c>
      <c r="M7061" s="14" t="str">
        <f>VLOOKUP(H7061,FormSalesRepTable[],2,0)</f>
        <v>MidWest</v>
      </c>
      <c r="N7061" s="13">
        <f t="shared" si="112"/>
        <v>30</v>
      </c>
    </row>
    <row r="7062" spans="7:14" x14ac:dyDescent="0.25">
      <c r="G7062" s="3">
        <v>41594</v>
      </c>
      <c r="H7062" t="s">
        <v>20</v>
      </c>
      <c r="I7062" t="s">
        <v>12</v>
      </c>
      <c r="J7062">
        <v>1.4999999999999999E-2</v>
      </c>
      <c r="K7062">
        <v>1</v>
      </c>
      <c r="L7062" s="13">
        <f>VLOOKUP(I7062,FormProductsTable[],2,0)*(1-FormTransactionsTable[[#This Row],[Discount]])</f>
        <v>22.60575</v>
      </c>
      <c r="M7062" s="14" t="str">
        <f>VLOOKUP(H7062,FormSalesRepTable[],2,0)</f>
        <v>West</v>
      </c>
      <c r="N7062" s="13">
        <f t="shared" si="112"/>
        <v>22.61</v>
      </c>
    </row>
    <row r="7063" spans="7:14" x14ac:dyDescent="0.25">
      <c r="G7063" s="3">
        <v>41447</v>
      </c>
      <c r="H7063" t="s">
        <v>58</v>
      </c>
      <c r="I7063" t="s">
        <v>17</v>
      </c>
      <c r="J7063">
        <v>0</v>
      </c>
      <c r="K7063">
        <v>1</v>
      </c>
      <c r="L7063" s="13">
        <f>VLOOKUP(I7063,FormProductsTable[],2,0)*(1-FormTransactionsTable[[#This Row],[Discount]])</f>
        <v>22.95</v>
      </c>
      <c r="M7063" s="14" t="str">
        <f>VLOOKUP(H7063,FormSalesRepTable[],2,0)</f>
        <v>East</v>
      </c>
      <c r="N7063" s="13">
        <f t="shared" si="112"/>
        <v>22.95</v>
      </c>
    </row>
    <row r="7064" spans="7:14" x14ac:dyDescent="0.25">
      <c r="G7064" s="3">
        <v>41773</v>
      </c>
      <c r="H7064" t="s">
        <v>43</v>
      </c>
      <c r="I7064" t="s">
        <v>21</v>
      </c>
      <c r="J7064">
        <v>2.5000000000000001E-2</v>
      </c>
      <c r="K7064">
        <v>24</v>
      </c>
      <c r="L7064" s="13">
        <f>VLOOKUP(I7064,FormProductsTable[],2,0)*(1-FormTransactionsTable[[#This Row],[Discount]])</f>
        <v>24.375</v>
      </c>
      <c r="M7064" s="14" t="str">
        <f>VLOOKUP(H7064,FormSalesRepTable[],2,0)</f>
        <v>MidWest</v>
      </c>
      <c r="N7064" s="13">
        <f t="shared" si="112"/>
        <v>585</v>
      </c>
    </row>
    <row r="7065" spans="7:14" x14ac:dyDescent="0.25">
      <c r="G7065" s="3">
        <v>41627</v>
      </c>
      <c r="H7065" t="s">
        <v>34</v>
      </c>
      <c r="I7065" t="s">
        <v>27</v>
      </c>
      <c r="J7065">
        <v>0.01</v>
      </c>
      <c r="K7065">
        <v>3</v>
      </c>
      <c r="L7065" s="13">
        <f>VLOOKUP(I7065,FormProductsTable[],2,0)*(1-FormTransactionsTable[[#This Row],[Discount]])</f>
        <v>27.225000000000001</v>
      </c>
      <c r="M7065" s="14" t="str">
        <f>VLOOKUP(H7065,FormSalesRepTable[],2,0)</f>
        <v>MidWest</v>
      </c>
      <c r="N7065" s="13">
        <f t="shared" si="112"/>
        <v>81.680000000000007</v>
      </c>
    </row>
    <row r="7066" spans="7:14" x14ac:dyDescent="0.25">
      <c r="G7066" s="3">
        <v>41606</v>
      </c>
      <c r="H7066" t="s">
        <v>29</v>
      </c>
      <c r="I7066" t="s">
        <v>30</v>
      </c>
      <c r="J7066">
        <v>2.5000000000000001E-2</v>
      </c>
      <c r="K7066">
        <v>2</v>
      </c>
      <c r="L7066" s="13">
        <f>VLOOKUP(I7066,FormProductsTable[],2,0)*(1-FormTransactionsTable[[#This Row],[Discount]])</f>
        <v>29.25</v>
      </c>
      <c r="M7066" s="14" t="str">
        <f>VLOOKUP(H7066,FormSalesRepTable[],2,0)</f>
        <v>East</v>
      </c>
      <c r="N7066" s="13">
        <f t="shared" si="112"/>
        <v>58.5</v>
      </c>
    </row>
    <row r="7067" spans="7:14" x14ac:dyDescent="0.25">
      <c r="G7067" s="3">
        <v>41628</v>
      </c>
      <c r="H7067" t="s">
        <v>26</v>
      </c>
      <c r="I7067" t="s">
        <v>7</v>
      </c>
      <c r="J7067">
        <v>0</v>
      </c>
      <c r="K7067">
        <v>1</v>
      </c>
      <c r="L7067" s="13">
        <f>VLOOKUP(I7067,FormProductsTable[],2,0)*(1-FormTransactionsTable[[#This Row],[Discount]])</f>
        <v>21</v>
      </c>
      <c r="M7067" s="14" t="str">
        <f>VLOOKUP(H7067,FormSalesRepTable[],2,0)</f>
        <v>MidWest</v>
      </c>
      <c r="N7067" s="13">
        <f t="shared" si="112"/>
        <v>21</v>
      </c>
    </row>
    <row r="7068" spans="7:14" x14ac:dyDescent="0.25">
      <c r="G7068" s="3">
        <v>41977</v>
      </c>
      <c r="H7068" t="s">
        <v>42</v>
      </c>
      <c r="I7068" t="s">
        <v>24</v>
      </c>
      <c r="J7068">
        <v>0</v>
      </c>
      <c r="K7068">
        <v>9</v>
      </c>
      <c r="L7068" s="13">
        <f>VLOOKUP(I7068,FormProductsTable[],2,0)*(1-FormTransactionsTable[[#This Row],[Discount]])</f>
        <v>34</v>
      </c>
      <c r="M7068" s="14" t="str">
        <f>VLOOKUP(H7068,FormSalesRepTable[],2,0)</f>
        <v>MidWest</v>
      </c>
      <c r="N7068" s="13">
        <f t="shared" si="112"/>
        <v>306</v>
      </c>
    </row>
    <row r="7069" spans="7:14" x14ac:dyDescent="0.25">
      <c r="G7069" s="3">
        <v>41866</v>
      </c>
      <c r="H7069" t="s">
        <v>64</v>
      </c>
      <c r="I7069" t="s">
        <v>30</v>
      </c>
      <c r="J7069">
        <v>0</v>
      </c>
      <c r="K7069">
        <v>3</v>
      </c>
      <c r="L7069" s="13">
        <f>VLOOKUP(I7069,FormProductsTable[],2,0)*(1-FormTransactionsTable[[#This Row],[Discount]])</f>
        <v>30</v>
      </c>
      <c r="M7069" s="14" t="str">
        <f>VLOOKUP(H7069,FormSalesRepTable[],2,0)</f>
        <v>West</v>
      </c>
      <c r="N7069" s="13">
        <f t="shared" si="112"/>
        <v>90</v>
      </c>
    </row>
    <row r="7070" spans="7:14" x14ac:dyDescent="0.25">
      <c r="G7070" s="3">
        <v>41900</v>
      </c>
      <c r="H7070" t="s">
        <v>76</v>
      </c>
      <c r="I7070" t="s">
        <v>12</v>
      </c>
      <c r="J7070">
        <v>0</v>
      </c>
      <c r="K7070">
        <v>3</v>
      </c>
      <c r="L7070" s="13">
        <f>VLOOKUP(I7070,FormProductsTable[],2,0)*(1-FormTransactionsTable[[#This Row],[Discount]])</f>
        <v>22.95</v>
      </c>
      <c r="M7070" s="14" t="str">
        <f>VLOOKUP(H7070,FormSalesRepTable[],2,0)</f>
        <v>MidWest</v>
      </c>
      <c r="N7070" s="13">
        <f t="shared" si="112"/>
        <v>68.849999999999994</v>
      </c>
    </row>
    <row r="7071" spans="7:14" x14ac:dyDescent="0.25">
      <c r="G7071" s="3">
        <v>41950</v>
      </c>
      <c r="H7071" t="s">
        <v>39</v>
      </c>
      <c r="I7071" t="s">
        <v>12</v>
      </c>
      <c r="J7071">
        <v>0.01</v>
      </c>
      <c r="K7071">
        <v>1</v>
      </c>
      <c r="L7071" s="13">
        <f>VLOOKUP(I7071,FormProductsTable[],2,0)*(1-FormTransactionsTable[[#This Row],[Discount]])</f>
        <v>22.720499999999998</v>
      </c>
      <c r="M7071" s="14" t="str">
        <f>VLOOKUP(H7071,FormSalesRepTable[],2,0)</f>
        <v>East</v>
      </c>
      <c r="N7071" s="13">
        <f t="shared" si="112"/>
        <v>22.72</v>
      </c>
    </row>
    <row r="7072" spans="7:14" x14ac:dyDescent="0.25">
      <c r="G7072" s="3">
        <v>41579</v>
      </c>
      <c r="H7072" t="s">
        <v>77</v>
      </c>
      <c r="I7072" t="s">
        <v>24</v>
      </c>
      <c r="J7072">
        <v>0</v>
      </c>
      <c r="K7072">
        <v>2</v>
      </c>
      <c r="L7072" s="13">
        <f>VLOOKUP(I7072,FormProductsTable[],2,0)*(1-FormTransactionsTable[[#This Row],[Discount]])</f>
        <v>34</v>
      </c>
      <c r="M7072" s="14" t="str">
        <f>VLOOKUP(H7072,FormSalesRepTable[],2,0)</f>
        <v>West</v>
      </c>
      <c r="N7072" s="13">
        <f t="shared" si="112"/>
        <v>68</v>
      </c>
    </row>
    <row r="7073" spans="7:14" x14ac:dyDescent="0.25">
      <c r="G7073" s="3">
        <v>41956</v>
      </c>
      <c r="H7073" t="s">
        <v>29</v>
      </c>
      <c r="I7073" t="s">
        <v>33</v>
      </c>
      <c r="J7073">
        <v>1.4999999999999999E-2</v>
      </c>
      <c r="K7073">
        <v>2</v>
      </c>
      <c r="L7073" s="13">
        <f>VLOOKUP(I7073,FormProductsTable[],2,0)*(1-FormTransactionsTable[[#This Row],[Discount]])</f>
        <v>23.147500000000001</v>
      </c>
      <c r="M7073" s="14" t="str">
        <f>VLOOKUP(H7073,FormSalesRepTable[],2,0)</f>
        <v>East</v>
      </c>
      <c r="N7073" s="13">
        <f t="shared" si="112"/>
        <v>46.3</v>
      </c>
    </row>
    <row r="7074" spans="7:14" x14ac:dyDescent="0.25">
      <c r="G7074" s="3">
        <v>41712</v>
      </c>
      <c r="H7074" t="s">
        <v>86</v>
      </c>
      <c r="I7074" t="s">
        <v>36</v>
      </c>
      <c r="J7074">
        <v>0.01</v>
      </c>
      <c r="K7074">
        <v>2</v>
      </c>
      <c r="L7074" s="13">
        <f>VLOOKUP(I7074,FormProductsTable[],2,0)*(1-FormTransactionsTable[[#This Row],[Discount]])</f>
        <v>24.75</v>
      </c>
      <c r="M7074" s="14" t="str">
        <f>VLOOKUP(H7074,FormSalesRepTable[],2,0)</f>
        <v>South</v>
      </c>
      <c r="N7074" s="13">
        <f t="shared" si="112"/>
        <v>49.5</v>
      </c>
    </row>
    <row r="7075" spans="7:14" x14ac:dyDescent="0.25">
      <c r="G7075" s="3">
        <v>41989</v>
      </c>
      <c r="H7075" t="s">
        <v>25</v>
      </c>
      <c r="I7075" t="s">
        <v>24</v>
      </c>
      <c r="J7075">
        <v>0</v>
      </c>
      <c r="K7075">
        <v>2</v>
      </c>
      <c r="L7075" s="13">
        <f>VLOOKUP(I7075,FormProductsTable[],2,0)*(1-FormTransactionsTable[[#This Row],[Discount]])</f>
        <v>34</v>
      </c>
      <c r="M7075" s="14" t="str">
        <f>VLOOKUP(H7075,FormSalesRepTable[],2,0)</f>
        <v>West</v>
      </c>
      <c r="N7075" s="13">
        <f t="shared" si="112"/>
        <v>68</v>
      </c>
    </row>
    <row r="7076" spans="7:14" x14ac:dyDescent="0.25">
      <c r="G7076" s="3">
        <v>41923</v>
      </c>
      <c r="H7076" t="s">
        <v>56</v>
      </c>
      <c r="I7076" t="s">
        <v>41</v>
      </c>
      <c r="J7076">
        <v>0</v>
      </c>
      <c r="K7076">
        <v>9</v>
      </c>
      <c r="L7076" s="13">
        <f>VLOOKUP(I7076,FormProductsTable[],2,0)*(1-FormTransactionsTable[[#This Row],[Discount]])</f>
        <v>19</v>
      </c>
      <c r="M7076" s="14" t="str">
        <f>VLOOKUP(H7076,FormSalesRepTable[],2,0)</f>
        <v>South</v>
      </c>
      <c r="N7076" s="13">
        <f t="shared" si="112"/>
        <v>171</v>
      </c>
    </row>
    <row r="7077" spans="7:14" x14ac:dyDescent="0.25">
      <c r="G7077" s="3">
        <v>41627</v>
      </c>
      <c r="H7077" t="s">
        <v>62</v>
      </c>
      <c r="I7077" t="s">
        <v>33</v>
      </c>
      <c r="J7077">
        <v>0</v>
      </c>
      <c r="K7077">
        <v>12</v>
      </c>
      <c r="L7077" s="13">
        <f>VLOOKUP(I7077,FormProductsTable[],2,0)*(1-FormTransactionsTable[[#This Row],[Discount]])</f>
        <v>23.5</v>
      </c>
      <c r="M7077" s="14" t="str">
        <f>VLOOKUP(H7077,FormSalesRepTable[],2,0)</f>
        <v>MidWest</v>
      </c>
      <c r="N7077" s="13">
        <f t="shared" si="112"/>
        <v>282</v>
      </c>
    </row>
    <row r="7078" spans="7:14" x14ac:dyDescent="0.25">
      <c r="G7078" s="3">
        <v>41988</v>
      </c>
      <c r="H7078" t="s">
        <v>48</v>
      </c>
      <c r="I7078" t="s">
        <v>30</v>
      </c>
      <c r="J7078">
        <v>1.4999999999999999E-2</v>
      </c>
      <c r="K7078">
        <v>1</v>
      </c>
      <c r="L7078" s="13">
        <f>VLOOKUP(I7078,FormProductsTable[],2,0)*(1-FormTransactionsTable[[#This Row],[Discount]])</f>
        <v>29.55</v>
      </c>
      <c r="M7078" s="14" t="str">
        <f>VLOOKUP(H7078,FormSalesRepTable[],2,0)</f>
        <v>West</v>
      </c>
      <c r="N7078" s="13">
        <f t="shared" si="112"/>
        <v>29.55</v>
      </c>
    </row>
    <row r="7079" spans="7:14" x14ac:dyDescent="0.25">
      <c r="G7079" s="3">
        <v>41979</v>
      </c>
      <c r="H7079" t="s">
        <v>84</v>
      </c>
      <c r="I7079" t="s">
        <v>11</v>
      </c>
      <c r="J7079">
        <v>2.5000000000000001E-2</v>
      </c>
      <c r="K7079">
        <v>3</v>
      </c>
      <c r="L7079" s="13">
        <f>VLOOKUP(I7079,FormProductsTable[],2,0)*(1-FormTransactionsTable[[#This Row],[Discount]])</f>
        <v>77.951250000000002</v>
      </c>
      <c r="M7079" s="14" t="str">
        <f>VLOOKUP(H7079,FormSalesRepTable[],2,0)</f>
        <v>West</v>
      </c>
      <c r="N7079" s="13">
        <f t="shared" si="112"/>
        <v>233.85</v>
      </c>
    </row>
    <row r="7080" spans="7:14" x14ac:dyDescent="0.25">
      <c r="G7080" s="3">
        <v>41969</v>
      </c>
      <c r="H7080" t="s">
        <v>62</v>
      </c>
      <c r="I7080" t="s">
        <v>24</v>
      </c>
      <c r="J7080">
        <v>0</v>
      </c>
      <c r="K7080">
        <v>13</v>
      </c>
      <c r="L7080" s="13">
        <f>VLOOKUP(I7080,FormProductsTable[],2,0)*(1-FormTransactionsTable[[#This Row],[Discount]])</f>
        <v>34</v>
      </c>
      <c r="M7080" s="14" t="str">
        <f>VLOOKUP(H7080,FormSalesRepTable[],2,0)</f>
        <v>MidWest</v>
      </c>
      <c r="N7080" s="13">
        <f t="shared" si="112"/>
        <v>442</v>
      </c>
    </row>
    <row r="7081" spans="7:14" x14ac:dyDescent="0.25">
      <c r="G7081" s="3">
        <v>41955</v>
      </c>
      <c r="H7081" t="s">
        <v>59</v>
      </c>
      <c r="I7081" t="s">
        <v>24</v>
      </c>
      <c r="J7081">
        <v>0</v>
      </c>
      <c r="K7081">
        <v>2</v>
      </c>
      <c r="L7081" s="13">
        <f>VLOOKUP(I7081,FormProductsTable[],2,0)*(1-FormTransactionsTable[[#This Row],[Discount]])</f>
        <v>34</v>
      </c>
      <c r="M7081" s="14" t="str">
        <f>VLOOKUP(H7081,FormSalesRepTable[],2,0)</f>
        <v>South</v>
      </c>
      <c r="N7081" s="13">
        <f t="shared" si="112"/>
        <v>68</v>
      </c>
    </row>
    <row r="7082" spans="7:14" x14ac:dyDescent="0.25">
      <c r="G7082" s="3">
        <v>41621</v>
      </c>
      <c r="H7082" t="s">
        <v>29</v>
      </c>
      <c r="I7082" t="s">
        <v>12</v>
      </c>
      <c r="J7082">
        <v>0.02</v>
      </c>
      <c r="K7082">
        <v>2</v>
      </c>
      <c r="L7082" s="13">
        <f>VLOOKUP(I7082,FormProductsTable[],2,0)*(1-FormTransactionsTable[[#This Row],[Discount]])</f>
        <v>22.491</v>
      </c>
      <c r="M7082" s="14" t="str">
        <f>VLOOKUP(H7082,FormSalesRepTable[],2,0)</f>
        <v>East</v>
      </c>
      <c r="N7082" s="13">
        <f t="shared" si="112"/>
        <v>44.98</v>
      </c>
    </row>
    <row r="7083" spans="7:14" x14ac:dyDescent="0.25">
      <c r="G7083" s="3">
        <v>41614</v>
      </c>
      <c r="H7083" t="s">
        <v>40</v>
      </c>
      <c r="I7083" t="s">
        <v>24</v>
      </c>
      <c r="J7083">
        <v>2.5000000000000001E-2</v>
      </c>
      <c r="K7083">
        <v>2</v>
      </c>
      <c r="L7083" s="13">
        <f>VLOOKUP(I7083,FormProductsTable[],2,0)*(1-FormTransactionsTable[[#This Row],[Discount]])</f>
        <v>33.15</v>
      </c>
      <c r="M7083" s="14" t="str">
        <f>VLOOKUP(H7083,FormSalesRepTable[],2,0)</f>
        <v>South</v>
      </c>
      <c r="N7083" s="13">
        <f t="shared" si="112"/>
        <v>66.3</v>
      </c>
    </row>
    <row r="7084" spans="7:14" x14ac:dyDescent="0.25">
      <c r="G7084" s="3">
        <v>41944</v>
      </c>
      <c r="H7084" t="s">
        <v>67</v>
      </c>
      <c r="I7084" t="s">
        <v>30</v>
      </c>
      <c r="J7084">
        <v>1.4999999999999999E-2</v>
      </c>
      <c r="K7084">
        <v>1</v>
      </c>
      <c r="L7084" s="13">
        <f>VLOOKUP(I7084,FormProductsTable[],2,0)*(1-FormTransactionsTable[[#This Row],[Discount]])</f>
        <v>29.55</v>
      </c>
      <c r="M7084" s="14" t="str">
        <f>VLOOKUP(H7084,FormSalesRepTable[],2,0)</f>
        <v>West</v>
      </c>
      <c r="N7084" s="13">
        <f t="shared" si="112"/>
        <v>29.55</v>
      </c>
    </row>
    <row r="7085" spans="7:14" x14ac:dyDescent="0.25">
      <c r="G7085" s="3">
        <v>41635</v>
      </c>
      <c r="H7085" t="s">
        <v>20</v>
      </c>
      <c r="I7085" t="s">
        <v>24</v>
      </c>
      <c r="J7085">
        <v>1.4999999999999999E-2</v>
      </c>
      <c r="K7085">
        <v>3</v>
      </c>
      <c r="L7085" s="13">
        <f>VLOOKUP(I7085,FormProductsTable[],2,0)*(1-FormTransactionsTable[[#This Row],[Discount]])</f>
        <v>33.49</v>
      </c>
      <c r="M7085" s="14" t="str">
        <f>VLOOKUP(H7085,FormSalesRepTable[],2,0)</f>
        <v>West</v>
      </c>
      <c r="N7085" s="13">
        <f t="shared" si="112"/>
        <v>100.47</v>
      </c>
    </row>
    <row r="7086" spans="7:14" x14ac:dyDescent="0.25">
      <c r="G7086" s="3">
        <v>41332</v>
      </c>
      <c r="H7086" t="s">
        <v>73</v>
      </c>
      <c r="I7086" t="s">
        <v>11</v>
      </c>
      <c r="J7086">
        <v>0</v>
      </c>
      <c r="K7086">
        <v>2</v>
      </c>
      <c r="L7086" s="13">
        <f>VLOOKUP(I7086,FormProductsTable[],2,0)*(1-FormTransactionsTable[[#This Row],[Discount]])</f>
        <v>79.95</v>
      </c>
      <c r="M7086" s="14" t="str">
        <f>VLOOKUP(H7086,FormSalesRepTable[],2,0)</f>
        <v>MidWest</v>
      </c>
      <c r="N7086" s="13">
        <f t="shared" si="112"/>
        <v>159.9</v>
      </c>
    </row>
    <row r="7087" spans="7:14" x14ac:dyDescent="0.25">
      <c r="G7087" s="3">
        <v>41622</v>
      </c>
      <c r="H7087" t="s">
        <v>42</v>
      </c>
      <c r="I7087" t="s">
        <v>27</v>
      </c>
      <c r="J7087">
        <v>0.03</v>
      </c>
      <c r="K7087">
        <v>4</v>
      </c>
      <c r="L7087" s="13">
        <f>VLOOKUP(I7087,FormProductsTable[],2,0)*(1-FormTransactionsTable[[#This Row],[Discount]])</f>
        <v>26.675000000000001</v>
      </c>
      <c r="M7087" s="14" t="str">
        <f>VLOOKUP(H7087,FormSalesRepTable[],2,0)</f>
        <v>MidWest</v>
      </c>
      <c r="N7087" s="13">
        <f t="shared" si="112"/>
        <v>106.7</v>
      </c>
    </row>
    <row r="7088" spans="7:14" x14ac:dyDescent="0.25">
      <c r="G7088" s="3">
        <v>41998</v>
      </c>
      <c r="H7088" t="s">
        <v>51</v>
      </c>
      <c r="I7088" t="s">
        <v>16</v>
      </c>
      <c r="J7088">
        <v>0</v>
      </c>
      <c r="K7088">
        <v>1</v>
      </c>
      <c r="L7088" s="13">
        <f>VLOOKUP(I7088,FormProductsTable[],2,0)*(1-FormTransactionsTable[[#This Row],[Discount]])</f>
        <v>19.95</v>
      </c>
      <c r="M7088" s="14" t="str">
        <f>VLOOKUP(H7088,FormSalesRepTable[],2,0)</f>
        <v>South</v>
      </c>
      <c r="N7088" s="13">
        <f t="shared" si="112"/>
        <v>19.95</v>
      </c>
    </row>
    <row r="7089" spans="7:14" x14ac:dyDescent="0.25">
      <c r="G7089" s="3">
        <v>41966</v>
      </c>
      <c r="H7089" t="s">
        <v>79</v>
      </c>
      <c r="I7089" t="s">
        <v>12</v>
      </c>
      <c r="J7089">
        <v>0</v>
      </c>
      <c r="K7089">
        <v>3</v>
      </c>
      <c r="L7089" s="13">
        <f>VLOOKUP(I7089,FormProductsTable[],2,0)*(1-FormTransactionsTable[[#This Row],[Discount]])</f>
        <v>22.95</v>
      </c>
      <c r="M7089" s="14" t="str">
        <f>VLOOKUP(H7089,FormSalesRepTable[],2,0)</f>
        <v>MidWest</v>
      </c>
      <c r="N7089" s="13">
        <f t="shared" si="112"/>
        <v>68.849999999999994</v>
      </c>
    </row>
    <row r="7090" spans="7:14" x14ac:dyDescent="0.25">
      <c r="G7090" s="3">
        <v>41586</v>
      </c>
      <c r="H7090" t="s">
        <v>45</v>
      </c>
      <c r="I7090" t="s">
        <v>24</v>
      </c>
      <c r="J7090">
        <v>0.01</v>
      </c>
      <c r="K7090">
        <v>3</v>
      </c>
      <c r="L7090" s="13">
        <f>VLOOKUP(I7090,FormProductsTable[],2,0)*(1-FormTransactionsTable[[#This Row],[Discount]])</f>
        <v>33.659999999999997</v>
      </c>
      <c r="M7090" s="14" t="str">
        <f>VLOOKUP(H7090,FormSalesRepTable[],2,0)</f>
        <v>MidWest</v>
      </c>
      <c r="N7090" s="13">
        <f t="shared" si="112"/>
        <v>100.98</v>
      </c>
    </row>
    <row r="7091" spans="7:14" x14ac:dyDescent="0.25">
      <c r="G7091" s="3">
        <v>41991</v>
      </c>
      <c r="H7091" t="s">
        <v>53</v>
      </c>
      <c r="I7091" t="s">
        <v>17</v>
      </c>
      <c r="J7091">
        <v>0</v>
      </c>
      <c r="K7091">
        <v>3</v>
      </c>
      <c r="L7091" s="13">
        <f>VLOOKUP(I7091,FormProductsTable[],2,0)*(1-FormTransactionsTable[[#This Row],[Discount]])</f>
        <v>22.95</v>
      </c>
      <c r="M7091" s="14" t="str">
        <f>VLOOKUP(H7091,FormSalesRepTable[],2,0)</f>
        <v>East</v>
      </c>
      <c r="N7091" s="13">
        <f t="shared" si="112"/>
        <v>68.849999999999994</v>
      </c>
    </row>
    <row r="7092" spans="7:14" x14ac:dyDescent="0.25">
      <c r="G7092" s="3">
        <v>41636</v>
      </c>
      <c r="H7092" t="s">
        <v>13</v>
      </c>
      <c r="I7092" t="s">
        <v>21</v>
      </c>
      <c r="J7092">
        <v>0.02</v>
      </c>
      <c r="K7092">
        <v>2</v>
      </c>
      <c r="L7092" s="13">
        <f>VLOOKUP(I7092,FormProductsTable[],2,0)*(1-FormTransactionsTable[[#This Row],[Discount]])</f>
        <v>24.5</v>
      </c>
      <c r="M7092" s="14" t="str">
        <f>VLOOKUP(H7092,FormSalesRepTable[],2,0)</f>
        <v>West</v>
      </c>
      <c r="N7092" s="13">
        <f t="shared" si="112"/>
        <v>49</v>
      </c>
    </row>
    <row r="7093" spans="7:14" x14ac:dyDescent="0.25">
      <c r="G7093" s="3">
        <v>41637</v>
      </c>
      <c r="H7093" t="s">
        <v>42</v>
      </c>
      <c r="I7093" t="s">
        <v>11</v>
      </c>
      <c r="J7093">
        <v>0</v>
      </c>
      <c r="K7093">
        <v>2</v>
      </c>
      <c r="L7093" s="13">
        <f>VLOOKUP(I7093,FormProductsTable[],2,0)*(1-FormTransactionsTable[[#This Row],[Discount]])</f>
        <v>79.95</v>
      </c>
      <c r="M7093" s="14" t="str">
        <f>VLOOKUP(H7093,FormSalesRepTable[],2,0)</f>
        <v>MidWest</v>
      </c>
      <c r="N7093" s="13">
        <f t="shared" si="112"/>
        <v>159.9</v>
      </c>
    </row>
    <row r="7094" spans="7:14" x14ac:dyDescent="0.25">
      <c r="G7094" s="3">
        <v>41888</v>
      </c>
      <c r="H7094" t="s">
        <v>28</v>
      </c>
      <c r="I7094" t="s">
        <v>12</v>
      </c>
      <c r="J7094">
        <v>0</v>
      </c>
      <c r="K7094">
        <v>1</v>
      </c>
      <c r="L7094" s="13">
        <f>VLOOKUP(I7094,FormProductsTable[],2,0)*(1-FormTransactionsTable[[#This Row],[Discount]])</f>
        <v>22.95</v>
      </c>
      <c r="M7094" s="14" t="str">
        <f>VLOOKUP(H7094,FormSalesRepTable[],2,0)</f>
        <v>MidWest</v>
      </c>
      <c r="N7094" s="13">
        <f t="shared" si="112"/>
        <v>22.95</v>
      </c>
    </row>
    <row r="7095" spans="7:14" x14ac:dyDescent="0.25">
      <c r="G7095" s="3">
        <v>41696</v>
      </c>
      <c r="H7095" t="s">
        <v>47</v>
      </c>
      <c r="I7095" t="s">
        <v>21</v>
      </c>
      <c r="J7095">
        <v>0</v>
      </c>
      <c r="K7095">
        <v>2</v>
      </c>
      <c r="L7095" s="13">
        <f>VLOOKUP(I7095,FormProductsTable[],2,0)*(1-FormTransactionsTable[[#This Row],[Discount]])</f>
        <v>25</v>
      </c>
      <c r="M7095" s="14" t="str">
        <f>VLOOKUP(H7095,FormSalesRepTable[],2,0)</f>
        <v>MidWest</v>
      </c>
      <c r="N7095" s="13">
        <f t="shared" si="112"/>
        <v>50</v>
      </c>
    </row>
    <row r="7096" spans="7:14" x14ac:dyDescent="0.25">
      <c r="G7096" s="3">
        <v>41623</v>
      </c>
      <c r="H7096" t="s">
        <v>28</v>
      </c>
      <c r="I7096" t="s">
        <v>16</v>
      </c>
      <c r="J7096">
        <v>0.01</v>
      </c>
      <c r="K7096">
        <v>3</v>
      </c>
      <c r="L7096" s="13">
        <f>VLOOKUP(I7096,FormProductsTable[],2,0)*(1-FormTransactionsTable[[#This Row],[Discount]])</f>
        <v>19.750499999999999</v>
      </c>
      <c r="M7096" s="14" t="str">
        <f>VLOOKUP(H7096,FormSalesRepTable[],2,0)</f>
        <v>MidWest</v>
      </c>
      <c r="N7096" s="13">
        <f t="shared" si="112"/>
        <v>59.25</v>
      </c>
    </row>
    <row r="7097" spans="7:14" x14ac:dyDescent="0.25">
      <c r="G7097" s="3">
        <v>41625</v>
      </c>
      <c r="H7097" t="s">
        <v>45</v>
      </c>
      <c r="I7097" t="s">
        <v>24</v>
      </c>
      <c r="J7097">
        <v>0</v>
      </c>
      <c r="K7097">
        <v>2</v>
      </c>
      <c r="L7097" s="13">
        <f>VLOOKUP(I7097,FormProductsTable[],2,0)*(1-FormTransactionsTable[[#This Row],[Discount]])</f>
        <v>34</v>
      </c>
      <c r="M7097" s="14" t="str">
        <f>VLOOKUP(H7097,FormSalesRepTable[],2,0)</f>
        <v>MidWest</v>
      </c>
      <c r="N7097" s="13">
        <f t="shared" si="112"/>
        <v>68</v>
      </c>
    </row>
    <row r="7098" spans="7:14" x14ac:dyDescent="0.25">
      <c r="G7098" s="3">
        <v>41607</v>
      </c>
      <c r="H7098" t="s">
        <v>62</v>
      </c>
      <c r="I7098" t="s">
        <v>16</v>
      </c>
      <c r="J7098">
        <v>0</v>
      </c>
      <c r="K7098">
        <v>1</v>
      </c>
      <c r="L7098" s="13">
        <f>VLOOKUP(I7098,FormProductsTable[],2,0)*(1-FormTransactionsTable[[#This Row],[Discount]])</f>
        <v>19.95</v>
      </c>
      <c r="M7098" s="14" t="str">
        <f>VLOOKUP(H7098,FormSalesRepTable[],2,0)</f>
        <v>MidWest</v>
      </c>
      <c r="N7098" s="13">
        <f t="shared" si="112"/>
        <v>19.95</v>
      </c>
    </row>
    <row r="7099" spans="7:14" x14ac:dyDescent="0.25">
      <c r="G7099" s="3">
        <v>41978</v>
      </c>
      <c r="H7099" t="s">
        <v>46</v>
      </c>
      <c r="I7099" t="s">
        <v>11</v>
      </c>
      <c r="J7099">
        <v>0.02</v>
      </c>
      <c r="K7099">
        <v>3</v>
      </c>
      <c r="L7099" s="13">
        <f>VLOOKUP(I7099,FormProductsTable[],2,0)*(1-FormTransactionsTable[[#This Row],[Discount]])</f>
        <v>78.350999999999999</v>
      </c>
      <c r="M7099" s="14" t="str">
        <f>VLOOKUP(H7099,FormSalesRepTable[],2,0)</f>
        <v>South</v>
      </c>
      <c r="N7099" s="13">
        <f t="shared" si="112"/>
        <v>235.05</v>
      </c>
    </row>
    <row r="7100" spans="7:14" x14ac:dyDescent="0.25">
      <c r="G7100" s="3">
        <v>41876</v>
      </c>
      <c r="H7100" t="s">
        <v>53</v>
      </c>
      <c r="I7100" t="s">
        <v>21</v>
      </c>
      <c r="J7100">
        <v>0</v>
      </c>
      <c r="K7100">
        <v>3</v>
      </c>
      <c r="L7100" s="13">
        <f>VLOOKUP(I7100,FormProductsTable[],2,0)*(1-FormTransactionsTable[[#This Row],[Discount]])</f>
        <v>25</v>
      </c>
      <c r="M7100" s="14" t="str">
        <f>VLOOKUP(H7100,FormSalesRepTable[],2,0)</f>
        <v>East</v>
      </c>
      <c r="N7100" s="13">
        <f t="shared" si="112"/>
        <v>75</v>
      </c>
    </row>
    <row r="7101" spans="7:14" x14ac:dyDescent="0.25">
      <c r="G7101" s="3">
        <v>41606</v>
      </c>
      <c r="H7101" t="s">
        <v>59</v>
      </c>
      <c r="I7101" t="s">
        <v>16</v>
      </c>
      <c r="J7101">
        <v>0</v>
      </c>
      <c r="K7101">
        <v>3</v>
      </c>
      <c r="L7101" s="13">
        <f>VLOOKUP(I7101,FormProductsTable[],2,0)*(1-FormTransactionsTable[[#This Row],[Discount]])</f>
        <v>19.95</v>
      </c>
      <c r="M7101" s="14" t="str">
        <f>VLOOKUP(H7101,FormSalesRepTable[],2,0)</f>
        <v>South</v>
      </c>
      <c r="N7101" s="13">
        <f t="shared" si="112"/>
        <v>59.85</v>
      </c>
    </row>
    <row r="7102" spans="7:14" x14ac:dyDescent="0.25">
      <c r="G7102" s="3">
        <v>41616</v>
      </c>
      <c r="H7102" t="s">
        <v>45</v>
      </c>
      <c r="I7102" t="s">
        <v>41</v>
      </c>
      <c r="J7102">
        <v>1.4999999999999999E-2</v>
      </c>
      <c r="K7102">
        <v>2</v>
      </c>
      <c r="L7102" s="13">
        <f>VLOOKUP(I7102,FormProductsTable[],2,0)*(1-FormTransactionsTable[[#This Row],[Discount]])</f>
        <v>18.715</v>
      </c>
      <c r="M7102" s="14" t="str">
        <f>VLOOKUP(H7102,FormSalesRepTable[],2,0)</f>
        <v>MidWest</v>
      </c>
      <c r="N7102" s="13">
        <f t="shared" si="112"/>
        <v>37.43</v>
      </c>
    </row>
    <row r="7103" spans="7:14" x14ac:dyDescent="0.25">
      <c r="G7103" s="3">
        <v>41599</v>
      </c>
      <c r="H7103" t="s">
        <v>10</v>
      </c>
      <c r="I7103" t="s">
        <v>24</v>
      </c>
      <c r="J7103">
        <v>1.4999999999999999E-2</v>
      </c>
      <c r="K7103">
        <v>2</v>
      </c>
      <c r="L7103" s="13">
        <f>VLOOKUP(I7103,FormProductsTable[],2,0)*(1-FormTransactionsTable[[#This Row],[Discount]])</f>
        <v>33.49</v>
      </c>
      <c r="M7103" s="14" t="str">
        <f>VLOOKUP(H7103,FormSalesRepTable[],2,0)</f>
        <v>West</v>
      </c>
      <c r="N7103" s="13">
        <f t="shared" si="112"/>
        <v>66.98</v>
      </c>
    </row>
    <row r="7104" spans="7:14" x14ac:dyDescent="0.25">
      <c r="G7104" s="3">
        <v>41852</v>
      </c>
      <c r="H7104" t="s">
        <v>63</v>
      </c>
      <c r="I7104" t="s">
        <v>27</v>
      </c>
      <c r="J7104">
        <v>0.02</v>
      </c>
      <c r="K7104">
        <v>3</v>
      </c>
      <c r="L7104" s="13">
        <f>VLOOKUP(I7104,FormProductsTable[],2,0)*(1-FormTransactionsTable[[#This Row],[Discount]])</f>
        <v>26.95</v>
      </c>
      <c r="M7104" s="14" t="str">
        <f>VLOOKUP(H7104,FormSalesRepTable[],2,0)</f>
        <v>MidWest</v>
      </c>
      <c r="N7104" s="13">
        <f t="shared" si="112"/>
        <v>80.849999999999994</v>
      </c>
    </row>
    <row r="7105" spans="7:14" x14ac:dyDescent="0.25">
      <c r="G7105" s="3">
        <v>41972</v>
      </c>
      <c r="H7105" t="s">
        <v>45</v>
      </c>
      <c r="I7105" t="s">
        <v>41</v>
      </c>
      <c r="J7105">
        <v>0</v>
      </c>
      <c r="K7105">
        <v>2</v>
      </c>
      <c r="L7105" s="13">
        <f>VLOOKUP(I7105,FormProductsTable[],2,0)*(1-FormTransactionsTable[[#This Row],[Discount]])</f>
        <v>19</v>
      </c>
      <c r="M7105" s="14" t="str">
        <f>VLOOKUP(H7105,FormSalesRepTable[],2,0)</f>
        <v>MidWest</v>
      </c>
      <c r="N7105" s="13">
        <f t="shared" si="112"/>
        <v>38</v>
      </c>
    </row>
    <row r="7106" spans="7:14" x14ac:dyDescent="0.25">
      <c r="G7106" s="3">
        <v>41295</v>
      </c>
      <c r="H7106" t="s">
        <v>89</v>
      </c>
      <c r="I7106" t="s">
        <v>21</v>
      </c>
      <c r="J7106">
        <v>0.02</v>
      </c>
      <c r="K7106">
        <v>1</v>
      </c>
      <c r="L7106" s="13">
        <f>VLOOKUP(I7106,FormProductsTable[],2,0)*(1-FormTransactionsTable[[#This Row],[Discount]])</f>
        <v>24.5</v>
      </c>
      <c r="M7106" s="14" t="str">
        <f>VLOOKUP(H7106,FormSalesRepTable[],2,0)</f>
        <v>West</v>
      </c>
      <c r="N7106" s="13">
        <f t="shared" si="112"/>
        <v>24.5</v>
      </c>
    </row>
    <row r="7107" spans="7:14" x14ac:dyDescent="0.25">
      <c r="G7107" s="3">
        <v>41633</v>
      </c>
      <c r="H7107" t="s">
        <v>28</v>
      </c>
      <c r="I7107" t="s">
        <v>24</v>
      </c>
      <c r="J7107">
        <v>2.5000000000000001E-2</v>
      </c>
      <c r="K7107">
        <v>3</v>
      </c>
      <c r="L7107" s="13">
        <f>VLOOKUP(I7107,FormProductsTable[],2,0)*(1-FormTransactionsTable[[#This Row],[Discount]])</f>
        <v>33.15</v>
      </c>
      <c r="M7107" s="14" t="str">
        <f>VLOOKUP(H7107,FormSalesRepTable[],2,0)</f>
        <v>MidWest</v>
      </c>
      <c r="N7107" s="13">
        <f t="shared" ref="N7107:N7170" si="113">ROUND(L7107*K7107,2)</f>
        <v>99.45</v>
      </c>
    </row>
    <row r="7108" spans="7:14" x14ac:dyDescent="0.25">
      <c r="G7108" s="3">
        <v>41601</v>
      </c>
      <c r="H7108" t="s">
        <v>84</v>
      </c>
      <c r="I7108" t="s">
        <v>17</v>
      </c>
      <c r="J7108">
        <v>0</v>
      </c>
      <c r="K7108">
        <v>4</v>
      </c>
      <c r="L7108" s="13">
        <f>VLOOKUP(I7108,FormProductsTable[],2,0)*(1-FormTransactionsTable[[#This Row],[Discount]])</f>
        <v>22.95</v>
      </c>
      <c r="M7108" s="14" t="str">
        <f>VLOOKUP(H7108,FormSalesRepTable[],2,0)</f>
        <v>West</v>
      </c>
      <c r="N7108" s="13">
        <f t="shared" si="113"/>
        <v>91.8</v>
      </c>
    </row>
    <row r="7109" spans="7:14" x14ac:dyDescent="0.25">
      <c r="G7109" s="3">
        <v>41990</v>
      </c>
      <c r="H7109" t="s">
        <v>53</v>
      </c>
      <c r="I7109" t="s">
        <v>16</v>
      </c>
      <c r="J7109">
        <v>0.01</v>
      </c>
      <c r="K7109">
        <v>2</v>
      </c>
      <c r="L7109" s="13">
        <f>VLOOKUP(I7109,FormProductsTable[],2,0)*(1-FormTransactionsTable[[#This Row],[Discount]])</f>
        <v>19.750499999999999</v>
      </c>
      <c r="M7109" s="14" t="str">
        <f>VLOOKUP(H7109,FormSalesRepTable[],2,0)</f>
        <v>East</v>
      </c>
      <c r="N7109" s="13">
        <f t="shared" si="113"/>
        <v>39.5</v>
      </c>
    </row>
    <row r="7110" spans="7:14" x14ac:dyDescent="0.25">
      <c r="G7110" s="3">
        <v>41731</v>
      </c>
      <c r="H7110" t="s">
        <v>54</v>
      </c>
      <c r="I7110" t="s">
        <v>24</v>
      </c>
      <c r="J7110">
        <v>2.5000000000000001E-2</v>
      </c>
      <c r="K7110">
        <v>11</v>
      </c>
      <c r="L7110" s="13">
        <f>VLOOKUP(I7110,FormProductsTable[],2,0)*(1-FormTransactionsTable[[#This Row],[Discount]])</f>
        <v>33.15</v>
      </c>
      <c r="M7110" s="14" t="str">
        <f>VLOOKUP(H7110,FormSalesRepTable[],2,0)</f>
        <v>South</v>
      </c>
      <c r="N7110" s="13">
        <f t="shared" si="113"/>
        <v>364.65</v>
      </c>
    </row>
    <row r="7111" spans="7:14" x14ac:dyDescent="0.25">
      <c r="G7111" s="3">
        <v>41622</v>
      </c>
      <c r="H7111" t="s">
        <v>88</v>
      </c>
      <c r="I7111" t="s">
        <v>24</v>
      </c>
      <c r="J7111">
        <v>1.4999999999999999E-2</v>
      </c>
      <c r="K7111">
        <v>2</v>
      </c>
      <c r="L7111" s="13">
        <f>VLOOKUP(I7111,FormProductsTable[],2,0)*(1-FormTransactionsTable[[#This Row],[Discount]])</f>
        <v>33.49</v>
      </c>
      <c r="M7111" s="14" t="str">
        <f>VLOOKUP(H7111,FormSalesRepTable[],2,0)</f>
        <v>West</v>
      </c>
      <c r="N7111" s="13">
        <f t="shared" si="113"/>
        <v>66.98</v>
      </c>
    </row>
    <row r="7112" spans="7:14" x14ac:dyDescent="0.25">
      <c r="G7112" s="3">
        <v>41574</v>
      </c>
      <c r="H7112" t="s">
        <v>43</v>
      </c>
      <c r="I7112" t="s">
        <v>16</v>
      </c>
      <c r="J7112">
        <v>0.02</v>
      </c>
      <c r="K7112">
        <v>2</v>
      </c>
      <c r="L7112" s="13">
        <f>VLOOKUP(I7112,FormProductsTable[],2,0)*(1-FormTransactionsTable[[#This Row],[Discount]])</f>
        <v>19.550999999999998</v>
      </c>
      <c r="M7112" s="14" t="str">
        <f>VLOOKUP(H7112,FormSalesRepTable[],2,0)</f>
        <v>MidWest</v>
      </c>
      <c r="N7112" s="13">
        <f t="shared" si="113"/>
        <v>39.1</v>
      </c>
    </row>
    <row r="7113" spans="7:14" x14ac:dyDescent="0.25">
      <c r="G7113" s="3">
        <v>41988</v>
      </c>
      <c r="H7113" t="s">
        <v>45</v>
      </c>
      <c r="I7113" t="s">
        <v>33</v>
      </c>
      <c r="J7113">
        <v>0</v>
      </c>
      <c r="K7113">
        <v>3</v>
      </c>
      <c r="L7113" s="13">
        <f>VLOOKUP(I7113,FormProductsTable[],2,0)*(1-FormTransactionsTable[[#This Row],[Discount]])</f>
        <v>23.5</v>
      </c>
      <c r="M7113" s="14" t="str">
        <f>VLOOKUP(H7113,FormSalesRepTable[],2,0)</f>
        <v>MidWest</v>
      </c>
      <c r="N7113" s="13">
        <f t="shared" si="113"/>
        <v>70.5</v>
      </c>
    </row>
    <row r="7114" spans="7:14" x14ac:dyDescent="0.25">
      <c r="G7114" s="3">
        <v>41612</v>
      </c>
      <c r="H7114" t="s">
        <v>28</v>
      </c>
      <c r="I7114" t="s">
        <v>12</v>
      </c>
      <c r="J7114">
        <v>1.4999999999999999E-2</v>
      </c>
      <c r="K7114">
        <v>3</v>
      </c>
      <c r="L7114" s="13">
        <f>VLOOKUP(I7114,FormProductsTable[],2,0)*(1-FormTransactionsTable[[#This Row],[Discount]])</f>
        <v>22.60575</v>
      </c>
      <c r="M7114" s="14" t="str">
        <f>VLOOKUP(H7114,FormSalesRepTable[],2,0)</f>
        <v>MidWest</v>
      </c>
      <c r="N7114" s="13">
        <f t="shared" si="113"/>
        <v>67.819999999999993</v>
      </c>
    </row>
    <row r="7115" spans="7:14" x14ac:dyDescent="0.25">
      <c r="G7115" s="3">
        <v>42002</v>
      </c>
      <c r="H7115" t="s">
        <v>66</v>
      </c>
      <c r="I7115" t="s">
        <v>16</v>
      </c>
      <c r="J7115">
        <v>0</v>
      </c>
      <c r="K7115">
        <v>14</v>
      </c>
      <c r="L7115" s="13">
        <f>VLOOKUP(I7115,FormProductsTable[],2,0)*(1-FormTransactionsTable[[#This Row],[Discount]])</f>
        <v>19.95</v>
      </c>
      <c r="M7115" s="14" t="str">
        <f>VLOOKUP(H7115,FormSalesRepTable[],2,0)</f>
        <v>West</v>
      </c>
      <c r="N7115" s="13">
        <f t="shared" si="113"/>
        <v>279.3</v>
      </c>
    </row>
    <row r="7116" spans="7:14" x14ac:dyDescent="0.25">
      <c r="G7116" s="3">
        <v>41986</v>
      </c>
      <c r="H7116" t="s">
        <v>94</v>
      </c>
      <c r="I7116" t="s">
        <v>16</v>
      </c>
      <c r="J7116">
        <v>0</v>
      </c>
      <c r="K7116">
        <v>2</v>
      </c>
      <c r="L7116" s="13">
        <f>VLOOKUP(I7116,FormProductsTable[],2,0)*(1-FormTransactionsTable[[#This Row],[Discount]])</f>
        <v>19.95</v>
      </c>
      <c r="M7116" s="14" t="str">
        <f>VLOOKUP(H7116,FormSalesRepTable[],2,0)</f>
        <v>South</v>
      </c>
      <c r="N7116" s="13">
        <f t="shared" si="113"/>
        <v>39.9</v>
      </c>
    </row>
    <row r="7117" spans="7:14" x14ac:dyDescent="0.25">
      <c r="G7117" s="3">
        <v>41762</v>
      </c>
      <c r="H7117" t="s">
        <v>40</v>
      </c>
      <c r="I7117" t="s">
        <v>16</v>
      </c>
      <c r="J7117">
        <v>0.02</v>
      </c>
      <c r="K7117">
        <v>2</v>
      </c>
      <c r="L7117" s="13">
        <f>VLOOKUP(I7117,FormProductsTable[],2,0)*(1-FormTransactionsTable[[#This Row],[Discount]])</f>
        <v>19.550999999999998</v>
      </c>
      <c r="M7117" s="14" t="str">
        <f>VLOOKUP(H7117,FormSalesRepTable[],2,0)</f>
        <v>South</v>
      </c>
      <c r="N7117" s="13">
        <f t="shared" si="113"/>
        <v>39.1</v>
      </c>
    </row>
    <row r="7118" spans="7:14" x14ac:dyDescent="0.25">
      <c r="G7118" s="3">
        <v>41594</v>
      </c>
      <c r="H7118" t="s">
        <v>46</v>
      </c>
      <c r="I7118" t="s">
        <v>11</v>
      </c>
      <c r="J7118">
        <v>0.02</v>
      </c>
      <c r="K7118">
        <v>3</v>
      </c>
      <c r="L7118" s="13">
        <f>VLOOKUP(I7118,FormProductsTable[],2,0)*(1-FormTransactionsTable[[#This Row],[Discount]])</f>
        <v>78.350999999999999</v>
      </c>
      <c r="M7118" s="14" t="str">
        <f>VLOOKUP(H7118,FormSalesRepTable[],2,0)</f>
        <v>South</v>
      </c>
      <c r="N7118" s="13">
        <f t="shared" si="113"/>
        <v>235.05</v>
      </c>
    </row>
    <row r="7119" spans="7:14" x14ac:dyDescent="0.25">
      <c r="G7119" s="3">
        <v>41977</v>
      </c>
      <c r="H7119" t="s">
        <v>61</v>
      </c>
      <c r="I7119" t="s">
        <v>24</v>
      </c>
      <c r="J7119">
        <v>0.02</v>
      </c>
      <c r="K7119">
        <v>2</v>
      </c>
      <c r="L7119" s="13">
        <f>VLOOKUP(I7119,FormProductsTable[],2,0)*(1-FormTransactionsTable[[#This Row],[Discount]])</f>
        <v>33.32</v>
      </c>
      <c r="M7119" s="14" t="str">
        <f>VLOOKUP(H7119,FormSalesRepTable[],2,0)</f>
        <v>East</v>
      </c>
      <c r="N7119" s="13">
        <f t="shared" si="113"/>
        <v>66.64</v>
      </c>
    </row>
    <row r="7120" spans="7:14" x14ac:dyDescent="0.25">
      <c r="G7120" s="3">
        <v>41446</v>
      </c>
      <c r="H7120" t="s">
        <v>49</v>
      </c>
      <c r="I7120" t="s">
        <v>30</v>
      </c>
      <c r="J7120">
        <v>2.5000000000000001E-2</v>
      </c>
      <c r="K7120">
        <v>3</v>
      </c>
      <c r="L7120" s="13">
        <f>VLOOKUP(I7120,FormProductsTable[],2,0)*(1-FormTransactionsTable[[#This Row],[Discount]])</f>
        <v>29.25</v>
      </c>
      <c r="M7120" s="14" t="str">
        <f>VLOOKUP(H7120,FormSalesRepTable[],2,0)</f>
        <v>MidWest</v>
      </c>
      <c r="N7120" s="13">
        <f t="shared" si="113"/>
        <v>87.75</v>
      </c>
    </row>
    <row r="7121" spans="7:14" x14ac:dyDescent="0.25">
      <c r="G7121" s="3">
        <v>41950</v>
      </c>
      <c r="H7121" t="s">
        <v>51</v>
      </c>
      <c r="I7121" t="s">
        <v>41</v>
      </c>
      <c r="J7121">
        <v>0</v>
      </c>
      <c r="K7121">
        <v>1</v>
      </c>
      <c r="L7121" s="13">
        <f>VLOOKUP(I7121,FormProductsTable[],2,0)*(1-FormTransactionsTable[[#This Row],[Discount]])</f>
        <v>19</v>
      </c>
      <c r="M7121" s="14" t="str">
        <f>VLOOKUP(H7121,FormSalesRepTable[],2,0)</f>
        <v>South</v>
      </c>
      <c r="N7121" s="13">
        <f t="shared" si="113"/>
        <v>19</v>
      </c>
    </row>
    <row r="7122" spans="7:14" x14ac:dyDescent="0.25">
      <c r="G7122" s="3">
        <v>41448</v>
      </c>
      <c r="H7122" t="s">
        <v>55</v>
      </c>
      <c r="I7122" t="s">
        <v>27</v>
      </c>
      <c r="J7122">
        <v>0</v>
      </c>
      <c r="K7122">
        <v>1</v>
      </c>
      <c r="L7122" s="13">
        <f>VLOOKUP(I7122,FormProductsTable[],2,0)*(1-FormTransactionsTable[[#This Row],[Discount]])</f>
        <v>27.5</v>
      </c>
      <c r="M7122" s="14" t="str">
        <f>VLOOKUP(H7122,FormSalesRepTable[],2,0)</f>
        <v>West</v>
      </c>
      <c r="N7122" s="13">
        <f t="shared" si="113"/>
        <v>27.5</v>
      </c>
    </row>
    <row r="7123" spans="7:14" x14ac:dyDescent="0.25">
      <c r="G7123" s="3">
        <v>41618</v>
      </c>
      <c r="H7123" t="s">
        <v>51</v>
      </c>
      <c r="I7123" t="s">
        <v>41</v>
      </c>
      <c r="J7123">
        <v>0</v>
      </c>
      <c r="K7123">
        <v>3</v>
      </c>
      <c r="L7123" s="13">
        <f>VLOOKUP(I7123,FormProductsTable[],2,0)*(1-FormTransactionsTable[[#This Row],[Discount]])</f>
        <v>19</v>
      </c>
      <c r="M7123" s="14" t="str">
        <f>VLOOKUP(H7123,FormSalesRepTable[],2,0)</f>
        <v>South</v>
      </c>
      <c r="N7123" s="13">
        <f t="shared" si="113"/>
        <v>57</v>
      </c>
    </row>
    <row r="7124" spans="7:14" x14ac:dyDescent="0.25">
      <c r="G7124" s="3">
        <v>41611</v>
      </c>
      <c r="H7124" t="s">
        <v>60</v>
      </c>
      <c r="I7124" t="s">
        <v>17</v>
      </c>
      <c r="J7124">
        <v>0.01</v>
      </c>
      <c r="K7124">
        <v>2</v>
      </c>
      <c r="L7124" s="13">
        <f>VLOOKUP(I7124,FormProductsTable[],2,0)*(1-FormTransactionsTable[[#This Row],[Discount]])</f>
        <v>22.720499999999998</v>
      </c>
      <c r="M7124" s="14" t="str">
        <f>VLOOKUP(H7124,FormSalesRepTable[],2,0)</f>
        <v>South</v>
      </c>
      <c r="N7124" s="13">
        <f t="shared" si="113"/>
        <v>45.44</v>
      </c>
    </row>
    <row r="7125" spans="7:14" x14ac:dyDescent="0.25">
      <c r="G7125" s="3">
        <v>41939</v>
      </c>
      <c r="H7125" t="s">
        <v>45</v>
      </c>
      <c r="I7125" t="s">
        <v>33</v>
      </c>
      <c r="J7125">
        <v>2.5000000000000001E-2</v>
      </c>
      <c r="K7125">
        <v>2</v>
      </c>
      <c r="L7125" s="13">
        <f>VLOOKUP(I7125,FormProductsTable[],2,0)*(1-FormTransactionsTable[[#This Row],[Discount]])</f>
        <v>22.912499999999998</v>
      </c>
      <c r="M7125" s="14" t="str">
        <f>VLOOKUP(H7125,FormSalesRepTable[],2,0)</f>
        <v>MidWest</v>
      </c>
      <c r="N7125" s="13">
        <f t="shared" si="113"/>
        <v>45.83</v>
      </c>
    </row>
    <row r="7126" spans="7:14" x14ac:dyDescent="0.25">
      <c r="G7126" s="3">
        <v>41613</v>
      </c>
      <c r="H7126" t="s">
        <v>26</v>
      </c>
      <c r="I7126" t="s">
        <v>16</v>
      </c>
      <c r="J7126">
        <v>0</v>
      </c>
      <c r="K7126">
        <v>2</v>
      </c>
      <c r="L7126" s="13">
        <f>VLOOKUP(I7126,FormProductsTable[],2,0)*(1-FormTransactionsTable[[#This Row],[Discount]])</f>
        <v>19.95</v>
      </c>
      <c r="M7126" s="14" t="str">
        <f>VLOOKUP(H7126,FormSalesRepTable[],2,0)</f>
        <v>MidWest</v>
      </c>
      <c r="N7126" s="13">
        <f t="shared" si="113"/>
        <v>39.9</v>
      </c>
    </row>
    <row r="7127" spans="7:14" x14ac:dyDescent="0.25">
      <c r="G7127" s="3">
        <v>41945</v>
      </c>
      <c r="H7127" t="s">
        <v>55</v>
      </c>
      <c r="I7127" t="s">
        <v>27</v>
      </c>
      <c r="J7127">
        <v>0</v>
      </c>
      <c r="K7127">
        <v>19</v>
      </c>
      <c r="L7127" s="13">
        <f>VLOOKUP(I7127,FormProductsTable[],2,0)*(1-FormTransactionsTable[[#This Row],[Discount]])</f>
        <v>27.5</v>
      </c>
      <c r="M7127" s="14" t="str">
        <f>VLOOKUP(H7127,FormSalesRepTable[],2,0)</f>
        <v>West</v>
      </c>
      <c r="N7127" s="13">
        <f t="shared" si="113"/>
        <v>522.5</v>
      </c>
    </row>
    <row r="7128" spans="7:14" x14ac:dyDescent="0.25">
      <c r="G7128" s="3">
        <v>41574</v>
      </c>
      <c r="H7128" t="s">
        <v>60</v>
      </c>
      <c r="I7128" t="s">
        <v>27</v>
      </c>
      <c r="J7128">
        <v>1.4999999999999999E-2</v>
      </c>
      <c r="K7128">
        <v>3</v>
      </c>
      <c r="L7128" s="13">
        <f>VLOOKUP(I7128,FormProductsTable[],2,0)*(1-FormTransactionsTable[[#This Row],[Discount]])</f>
        <v>27.087499999999999</v>
      </c>
      <c r="M7128" s="14" t="str">
        <f>VLOOKUP(H7128,FormSalesRepTable[],2,0)</f>
        <v>South</v>
      </c>
      <c r="N7128" s="13">
        <f t="shared" si="113"/>
        <v>81.260000000000005</v>
      </c>
    </row>
    <row r="7129" spans="7:14" x14ac:dyDescent="0.25">
      <c r="G7129" s="3">
        <v>41960</v>
      </c>
      <c r="H7129" t="s">
        <v>42</v>
      </c>
      <c r="I7129" t="s">
        <v>36</v>
      </c>
      <c r="J7129">
        <v>0.01</v>
      </c>
      <c r="K7129">
        <v>1</v>
      </c>
      <c r="L7129" s="13">
        <f>VLOOKUP(I7129,FormProductsTable[],2,0)*(1-FormTransactionsTable[[#This Row],[Discount]])</f>
        <v>24.75</v>
      </c>
      <c r="M7129" s="14" t="str">
        <f>VLOOKUP(H7129,FormSalesRepTable[],2,0)</f>
        <v>MidWest</v>
      </c>
      <c r="N7129" s="13">
        <f t="shared" si="113"/>
        <v>24.75</v>
      </c>
    </row>
    <row r="7130" spans="7:14" x14ac:dyDescent="0.25">
      <c r="G7130" s="3">
        <v>41593</v>
      </c>
      <c r="H7130" t="s">
        <v>52</v>
      </c>
      <c r="I7130" t="s">
        <v>24</v>
      </c>
      <c r="J7130">
        <v>0</v>
      </c>
      <c r="K7130">
        <v>4</v>
      </c>
      <c r="L7130" s="13">
        <f>VLOOKUP(I7130,FormProductsTable[],2,0)*(1-FormTransactionsTable[[#This Row],[Discount]])</f>
        <v>34</v>
      </c>
      <c r="M7130" s="14" t="str">
        <f>VLOOKUP(H7130,FormSalesRepTable[],2,0)</f>
        <v>West</v>
      </c>
      <c r="N7130" s="13">
        <f t="shared" si="113"/>
        <v>136</v>
      </c>
    </row>
    <row r="7131" spans="7:14" x14ac:dyDescent="0.25">
      <c r="G7131" s="3">
        <v>41971</v>
      </c>
      <c r="H7131" t="s">
        <v>74</v>
      </c>
      <c r="I7131" t="s">
        <v>17</v>
      </c>
      <c r="J7131">
        <v>2.5000000000000001E-2</v>
      </c>
      <c r="K7131">
        <v>3</v>
      </c>
      <c r="L7131" s="13">
        <f>VLOOKUP(I7131,FormProductsTable[],2,0)*(1-FormTransactionsTable[[#This Row],[Discount]])</f>
        <v>22.376249999999999</v>
      </c>
      <c r="M7131" s="14" t="str">
        <f>VLOOKUP(H7131,FormSalesRepTable[],2,0)</f>
        <v>West</v>
      </c>
      <c r="N7131" s="13">
        <f t="shared" si="113"/>
        <v>67.13</v>
      </c>
    </row>
    <row r="7132" spans="7:14" x14ac:dyDescent="0.25">
      <c r="G7132" s="3">
        <v>41622</v>
      </c>
      <c r="H7132" t="s">
        <v>79</v>
      </c>
      <c r="I7132" t="s">
        <v>16</v>
      </c>
      <c r="J7132">
        <v>0</v>
      </c>
      <c r="K7132">
        <v>1</v>
      </c>
      <c r="L7132" s="13">
        <f>VLOOKUP(I7132,FormProductsTable[],2,0)*(1-FormTransactionsTable[[#This Row],[Discount]])</f>
        <v>19.95</v>
      </c>
      <c r="M7132" s="14" t="str">
        <f>VLOOKUP(H7132,FormSalesRepTable[],2,0)</f>
        <v>MidWest</v>
      </c>
      <c r="N7132" s="13">
        <f t="shared" si="113"/>
        <v>19.95</v>
      </c>
    </row>
    <row r="7133" spans="7:14" x14ac:dyDescent="0.25">
      <c r="G7133" s="3">
        <v>41459</v>
      </c>
      <c r="H7133" t="s">
        <v>57</v>
      </c>
      <c r="I7133" t="s">
        <v>17</v>
      </c>
      <c r="J7133">
        <v>1.4999999999999999E-2</v>
      </c>
      <c r="K7133">
        <v>1</v>
      </c>
      <c r="L7133" s="13">
        <f>VLOOKUP(I7133,FormProductsTable[],2,0)*(1-FormTransactionsTable[[#This Row],[Discount]])</f>
        <v>22.60575</v>
      </c>
      <c r="M7133" s="14" t="str">
        <f>VLOOKUP(H7133,FormSalesRepTable[],2,0)</f>
        <v>East</v>
      </c>
      <c r="N7133" s="13">
        <f t="shared" si="113"/>
        <v>22.61</v>
      </c>
    </row>
    <row r="7134" spans="7:14" x14ac:dyDescent="0.25">
      <c r="G7134" s="3">
        <v>41959</v>
      </c>
      <c r="H7134" t="s">
        <v>74</v>
      </c>
      <c r="I7134" t="s">
        <v>17</v>
      </c>
      <c r="J7134">
        <v>0</v>
      </c>
      <c r="K7134">
        <v>2</v>
      </c>
      <c r="L7134" s="13">
        <f>VLOOKUP(I7134,FormProductsTable[],2,0)*(1-FormTransactionsTable[[#This Row],[Discount]])</f>
        <v>22.95</v>
      </c>
      <c r="M7134" s="14" t="str">
        <f>VLOOKUP(H7134,FormSalesRepTable[],2,0)</f>
        <v>West</v>
      </c>
      <c r="N7134" s="13">
        <f t="shared" si="113"/>
        <v>45.9</v>
      </c>
    </row>
    <row r="7135" spans="7:14" x14ac:dyDescent="0.25">
      <c r="G7135" s="3">
        <v>41987</v>
      </c>
      <c r="H7135" t="s">
        <v>18</v>
      </c>
      <c r="I7135" t="s">
        <v>36</v>
      </c>
      <c r="J7135">
        <v>0.02</v>
      </c>
      <c r="K7135">
        <v>3</v>
      </c>
      <c r="L7135" s="13">
        <f>VLOOKUP(I7135,FormProductsTable[],2,0)*(1-FormTransactionsTable[[#This Row],[Discount]])</f>
        <v>24.5</v>
      </c>
      <c r="M7135" s="14" t="str">
        <f>VLOOKUP(H7135,FormSalesRepTable[],2,0)</f>
        <v>East</v>
      </c>
      <c r="N7135" s="13">
        <f t="shared" si="113"/>
        <v>73.5</v>
      </c>
    </row>
    <row r="7136" spans="7:14" x14ac:dyDescent="0.25">
      <c r="G7136" s="3">
        <v>41432</v>
      </c>
      <c r="H7136" t="s">
        <v>89</v>
      </c>
      <c r="I7136" t="s">
        <v>24</v>
      </c>
      <c r="J7136">
        <v>0</v>
      </c>
      <c r="K7136">
        <v>1</v>
      </c>
      <c r="L7136" s="13">
        <f>VLOOKUP(I7136,FormProductsTable[],2,0)*(1-FormTransactionsTable[[#This Row],[Discount]])</f>
        <v>34</v>
      </c>
      <c r="M7136" s="14" t="str">
        <f>VLOOKUP(H7136,FormSalesRepTable[],2,0)</f>
        <v>West</v>
      </c>
      <c r="N7136" s="13">
        <f t="shared" si="113"/>
        <v>34</v>
      </c>
    </row>
    <row r="7137" spans="7:14" x14ac:dyDescent="0.25">
      <c r="G7137" s="3">
        <v>41610</v>
      </c>
      <c r="H7137" t="s">
        <v>68</v>
      </c>
      <c r="I7137" t="s">
        <v>17</v>
      </c>
      <c r="J7137">
        <v>0.01</v>
      </c>
      <c r="K7137">
        <v>20</v>
      </c>
      <c r="L7137" s="13">
        <f>VLOOKUP(I7137,FormProductsTable[],2,0)*(1-FormTransactionsTable[[#This Row],[Discount]])</f>
        <v>22.720499999999998</v>
      </c>
      <c r="M7137" s="14" t="str">
        <f>VLOOKUP(H7137,FormSalesRepTable[],2,0)</f>
        <v>MidWest</v>
      </c>
      <c r="N7137" s="13">
        <f t="shared" si="113"/>
        <v>454.41</v>
      </c>
    </row>
    <row r="7138" spans="7:14" x14ac:dyDescent="0.25">
      <c r="G7138" s="3">
        <v>41563</v>
      </c>
      <c r="H7138" t="s">
        <v>92</v>
      </c>
      <c r="I7138" t="s">
        <v>11</v>
      </c>
      <c r="J7138">
        <v>2.5000000000000001E-2</v>
      </c>
      <c r="K7138">
        <v>1</v>
      </c>
      <c r="L7138" s="13">
        <f>VLOOKUP(I7138,FormProductsTable[],2,0)*(1-FormTransactionsTable[[#This Row],[Discount]])</f>
        <v>77.951250000000002</v>
      </c>
      <c r="M7138" s="14" t="str">
        <f>VLOOKUP(H7138,FormSalesRepTable[],2,0)</f>
        <v>MidWest</v>
      </c>
      <c r="N7138" s="13">
        <f t="shared" si="113"/>
        <v>77.95</v>
      </c>
    </row>
    <row r="7139" spans="7:14" x14ac:dyDescent="0.25">
      <c r="G7139" s="3">
        <v>41994</v>
      </c>
      <c r="H7139" t="s">
        <v>35</v>
      </c>
      <c r="I7139" t="s">
        <v>36</v>
      </c>
      <c r="J7139">
        <v>0.01</v>
      </c>
      <c r="K7139">
        <v>1</v>
      </c>
      <c r="L7139" s="13">
        <f>VLOOKUP(I7139,FormProductsTable[],2,0)*(1-FormTransactionsTable[[#This Row],[Discount]])</f>
        <v>24.75</v>
      </c>
      <c r="M7139" s="14" t="str">
        <f>VLOOKUP(H7139,FormSalesRepTable[],2,0)</f>
        <v>West</v>
      </c>
      <c r="N7139" s="13">
        <f t="shared" si="113"/>
        <v>24.75</v>
      </c>
    </row>
    <row r="7140" spans="7:14" x14ac:dyDescent="0.25">
      <c r="G7140" s="3">
        <v>41595</v>
      </c>
      <c r="H7140" t="s">
        <v>58</v>
      </c>
      <c r="I7140" t="s">
        <v>24</v>
      </c>
      <c r="J7140">
        <v>0.02</v>
      </c>
      <c r="K7140">
        <v>2</v>
      </c>
      <c r="L7140" s="13">
        <f>VLOOKUP(I7140,FormProductsTable[],2,0)*(1-FormTransactionsTable[[#This Row],[Discount]])</f>
        <v>33.32</v>
      </c>
      <c r="M7140" s="14" t="str">
        <f>VLOOKUP(H7140,FormSalesRepTable[],2,0)</f>
        <v>East</v>
      </c>
      <c r="N7140" s="13">
        <f t="shared" si="113"/>
        <v>66.64</v>
      </c>
    </row>
    <row r="7141" spans="7:14" x14ac:dyDescent="0.25">
      <c r="G7141" s="3">
        <v>41963</v>
      </c>
      <c r="H7141" t="s">
        <v>48</v>
      </c>
      <c r="I7141" t="s">
        <v>7</v>
      </c>
      <c r="J7141">
        <v>1.4999999999999999E-2</v>
      </c>
      <c r="K7141">
        <v>4</v>
      </c>
      <c r="L7141" s="13">
        <f>VLOOKUP(I7141,FormProductsTable[],2,0)*(1-FormTransactionsTable[[#This Row],[Discount]])</f>
        <v>20.684999999999999</v>
      </c>
      <c r="M7141" s="14" t="str">
        <f>VLOOKUP(H7141,FormSalesRepTable[],2,0)</f>
        <v>West</v>
      </c>
      <c r="N7141" s="13">
        <f t="shared" si="113"/>
        <v>82.74</v>
      </c>
    </row>
    <row r="7142" spans="7:14" x14ac:dyDescent="0.25">
      <c r="G7142" s="3">
        <v>41598</v>
      </c>
      <c r="H7142" t="s">
        <v>46</v>
      </c>
      <c r="I7142" t="s">
        <v>24</v>
      </c>
      <c r="J7142">
        <v>2.5000000000000001E-2</v>
      </c>
      <c r="K7142">
        <v>3</v>
      </c>
      <c r="L7142" s="13">
        <f>VLOOKUP(I7142,FormProductsTable[],2,0)*(1-FormTransactionsTable[[#This Row],[Discount]])</f>
        <v>33.15</v>
      </c>
      <c r="M7142" s="14" t="str">
        <f>VLOOKUP(H7142,FormSalesRepTable[],2,0)</f>
        <v>South</v>
      </c>
      <c r="N7142" s="13">
        <f t="shared" si="113"/>
        <v>99.45</v>
      </c>
    </row>
    <row r="7143" spans="7:14" x14ac:dyDescent="0.25">
      <c r="G7143" s="3">
        <v>41742</v>
      </c>
      <c r="H7143" t="s">
        <v>87</v>
      </c>
      <c r="I7143" t="s">
        <v>36</v>
      </c>
      <c r="J7143">
        <v>0</v>
      </c>
      <c r="K7143">
        <v>1</v>
      </c>
      <c r="L7143" s="13">
        <f>VLOOKUP(I7143,FormProductsTable[],2,0)*(1-FormTransactionsTable[[#This Row],[Discount]])</f>
        <v>25</v>
      </c>
      <c r="M7143" s="14" t="str">
        <f>VLOOKUP(H7143,FormSalesRepTable[],2,0)</f>
        <v>MidWest</v>
      </c>
      <c r="N7143" s="13">
        <f t="shared" si="113"/>
        <v>25</v>
      </c>
    </row>
    <row r="7144" spans="7:14" x14ac:dyDescent="0.25">
      <c r="G7144" s="3">
        <v>41985</v>
      </c>
      <c r="H7144" t="s">
        <v>37</v>
      </c>
      <c r="I7144" t="s">
        <v>17</v>
      </c>
      <c r="J7144">
        <v>0.01</v>
      </c>
      <c r="K7144">
        <v>3</v>
      </c>
      <c r="L7144" s="13">
        <f>VLOOKUP(I7144,FormProductsTable[],2,0)*(1-FormTransactionsTable[[#This Row],[Discount]])</f>
        <v>22.720499999999998</v>
      </c>
      <c r="M7144" s="14" t="str">
        <f>VLOOKUP(H7144,FormSalesRepTable[],2,0)</f>
        <v>South</v>
      </c>
      <c r="N7144" s="13">
        <f t="shared" si="113"/>
        <v>68.16</v>
      </c>
    </row>
    <row r="7145" spans="7:14" x14ac:dyDescent="0.25">
      <c r="G7145" s="3">
        <v>41614</v>
      </c>
      <c r="H7145" t="s">
        <v>82</v>
      </c>
      <c r="I7145" t="s">
        <v>33</v>
      </c>
      <c r="J7145">
        <v>0.01</v>
      </c>
      <c r="K7145">
        <v>3</v>
      </c>
      <c r="L7145" s="13">
        <f>VLOOKUP(I7145,FormProductsTable[],2,0)*(1-FormTransactionsTable[[#This Row],[Discount]])</f>
        <v>23.265000000000001</v>
      </c>
      <c r="M7145" s="14" t="str">
        <f>VLOOKUP(H7145,FormSalesRepTable[],2,0)</f>
        <v>South</v>
      </c>
      <c r="N7145" s="13">
        <f t="shared" si="113"/>
        <v>69.8</v>
      </c>
    </row>
    <row r="7146" spans="7:14" x14ac:dyDescent="0.25">
      <c r="G7146" s="3">
        <v>41622</v>
      </c>
      <c r="H7146" t="s">
        <v>50</v>
      </c>
      <c r="I7146" t="s">
        <v>7</v>
      </c>
      <c r="J7146">
        <v>0.03</v>
      </c>
      <c r="K7146">
        <v>1</v>
      </c>
      <c r="L7146" s="13">
        <f>VLOOKUP(I7146,FormProductsTable[],2,0)*(1-FormTransactionsTable[[#This Row],[Discount]])</f>
        <v>20.37</v>
      </c>
      <c r="M7146" s="14" t="str">
        <f>VLOOKUP(H7146,FormSalesRepTable[],2,0)</f>
        <v>West</v>
      </c>
      <c r="N7146" s="13">
        <f t="shared" si="113"/>
        <v>20.37</v>
      </c>
    </row>
    <row r="7147" spans="7:14" x14ac:dyDescent="0.25">
      <c r="G7147" s="3">
        <v>41840</v>
      </c>
      <c r="H7147" t="s">
        <v>29</v>
      </c>
      <c r="I7147" t="s">
        <v>41</v>
      </c>
      <c r="J7147">
        <v>0.03</v>
      </c>
      <c r="K7147">
        <v>1</v>
      </c>
      <c r="L7147" s="13">
        <f>VLOOKUP(I7147,FormProductsTable[],2,0)*(1-FormTransactionsTable[[#This Row],[Discount]])</f>
        <v>18.43</v>
      </c>
      <c r="M7147" s="14" t="str">
        <f>VLOOKUP(H7147,FormSalesRepTable[],2,0)</f>
        <v>East</v>
      </c>
      <c r="N7147" s="13">
        <f t="shared" si="113"/>
        <v>18.43</v>
      </c>
    </row>
    <row r="7148" spans="7:14" x14ac:dyDescent="0.25">
      <c r="G7148" s="3">
        <v>41949</v>
      </c>
      <c r="H7148" t="s">
        <v>18</v>
      </c>
      <c r="I7148" t="s">
        <v>12</v>
      </c>
      <c r="J7148">
        <v>0</v>
      </c>
      <c r="K7148">
        <v>4</v>
      </c>
      <c r="L7148" s="13">
        <f>VLOOKUP(I7148,FormProductsTable[],2,0)*(1-FormTransactionsTable[[#This Row],[Discount]])</f>
        <v>22.95</v>
      </c>
      <c r="M7148" s="14" t="str">
        <f>VLOOKUP(H7148,FormSalesRepTable[],2,0)</f>
        <v>East</v>
      </c>
      <c r="N7148" s="13">
        <f t="shared" si="113"/>
        <v>91.8</v>
      </c>
    </row>
    <row r="7149" spans="7:14" x14ac:dyDescent="0.25">
      <c r="G7149" s="3">
        <v>41996</v>
      </c>
      <c r="H7149" t="s">
        <v>46</v>
      </c>
      <c r="I7149" t="s">
        <v>17</v>
      </c>
      <c r="J7149">
        <v>0</v>
      </c>
      <c r="K7149">
        <v>3</v>
      </c>
      <c r="L7149" s="13">
        <f>VLOOKUP(I7149,FormProductsTable[],2,0)*(1-FormTransactionsTable[[#This Row],[Discount]])</f>
        <v>22.95</v>
      </c>
      <c r="M7149" s="14" t="str">
        <f>VLOOKUP(H7149,FormSalesRepTable[],2,0)</f>
        <v>South</v>
      </c>
      <c r="N7149" s="13">
        <f t="shared" si="113"/>
        <v>68.849999999999994</v>
      </c>
    </row>
    <row r="7150" spans="7:14" x14ac:dyDescent="0.25">
      <c r="G7150" s="3">
        <v>41964</v>
      </c>
      <c r="H7150" t="s">
        <v>49</v>
      </c>
      <c r="I7150" t="s">
        <v>36</v>
      </c>
      <c r="J7150">
        <v>2.5000000000000001E-2</v>
      </c>
      <c r="K7150">
        <v>2</v>
      </c>
      <c r="L7150" s="13">
        <f>VLOOKUP(I7150,FormProductsTable[],2,0)*(1-FormTransactionsTable[[#This Row],[Discount]])</f>
        <v>24.375</v>
      </c>
      <c r="M7150" s="14" t="str">
        <f>VLOOKUP(H7150,FormSalesRepTable[],2,0)</f>
        <v>MidWest</v>
      </c>
      <c r="N7150" s="13">
        <f t="shared" si="113"/>
        <v>48.75</v>
      </c>
    </row>
    <row r="7151" spans="7:14" x14ac:dyDescent="0.25">
      <c r="G7151" s="3">
        <v>41946</v>
      </c>
      <c r="H7151" t="s">
        <v>67</v>
      </c>
      <c r="I7151" t="s">
        <v>12</v>
      </c>
      <c r="J7151">
        <v>0.02</v>
      </c>
      <c r="K7151">
        <v>9</v>
      </c>
      <c r="L7151" s="13">
        <f>VLOOKUP(I7151,FormProductsTable[],2,0)*(1-FormTransactionsTable[[#This Row],[Discount]])</f>
        <v>22.491</v>
      </c>
      <c r="M7151" s="14" t="str">
        <f>VLOOKUP(H7151,FormSalesRepTable[],2,0)</f>
        <v>West</v>
      </c>
      <c r="N7151" s="13">
        <f t="shared" si="113"/>
        <v>202.42</v>
      </c>
    </row>
    <row r="7152" spans="7:14" x14ac:dyDescent="0.25">
      <c r="G7152" s="3">
        <v>41995</v>
      </c>
      <c r="H7152" t="s">
        <v>69</v>
      </c>
      <c r="I7152" t="s">
        <v>21</v>
      </c>
      <c r="J7152">
        <v>0.03</v>
      </c>
      <c r="K7152">
        <v>3</v>
      </c>
      <c r="L7152" s="13">
        <f>VLOOKUP(I7152,FormProductsTable[],2,0)*(1-FormTransactionsTable[[#This Row],[Discount]])</f>
        <v>24.25</v>
      </c>
      <c r="M7152" s="14" t="str">
        <f>VLOOKUP(H7152,FormSalesRepTable[],2,0)</f>
        <v>West</v>
      </c>
      <c r="N7152" s="13">
        <f t="shared" si="113"/>
        <v>72.75</v>
      </c>
    </row>
    <row r="7153" spans="7:14" x14ac:dyDescent="0.25">
      <c r="G7153" s="3">
        <v>41953</v>
      </c>
      <c r="H7153" t="s">
        <v>77</v>
      </c>
      <c r="I7153" t="s">
        <v>16</v>
      </c>
      <c r="J7153">
        <v>0.02</v>
      </c>
      <c r="K7153">
        <v>2</v>
      </c>
      <c r="L7153" s="13">
        <f>VLOOKUP(I7153,FormProductsTable[],2,0)*(1-FormTransactionsTable[[#This Row],[Discount]])</f>
        <v>19.550999999999998</v>
      </c>
      <c r="M7153" s="14" t="str">
        <f>VLOOKUP(H7153,FormSalesRepTable[],2,0)</f>
        <v>West</v>
      </c>
      <c r="N7153" s="13">
        <f t="shared" si="113"/>
        <v>39.1</v>
      </c>
    </row>
    <row r="7154" spans="7:14" x14ac:dyDescent="0.25">
      <c r="G7154" s="3">
        <v>41976</v>
      </c>
      <c r="H7154" t="s">
        <v>55</v>
      </c>
      <c r="I7154" t="s">
        <v>12</v>
      </c>
      <c r="J7154">
        <v>0.02</v>
      </c>
      <c r="K7154">
        <v>3</v>
      </c>
      <c r="L7154" s="13">
        <f>VLOOKUP(I7154,FormProductsTable[],2,0)*(1-FormTransactionsTable[[#This Row],[Discount]])</f>
        <v>22.491</v>
      </c>
      <c r="M7154" s="14" t="str">
        <f>VLOOKUP(H7154,FormSalesRepTable[],2,0)</f>
        <v>West</v>
      </c>
      <c r="N7154" s="13">
        <f t="shared" si="113"/>
        <v>67.47</v>
      </c>
    </row>
    <row r="7155" spans="7:14" x14ac:dyDescent="0.25">
      <c r="G7155" s="3">
        <v>41961</v>
      </c>
      <c r="H7155" t="s">
        <v>87</v>
      </c>
      <c r="I7155" t="s">
        <v>7</v>
      </c>
      <c r="J7155">
        <v>1.4999999999999999E-2</v>
      </c>
      <c r="K7155">
        <v>3</v>
      </c>
      <c r="L7155" s="13">
        <f>VLOOKUP(I7155,FormProductsTable[],2,0)*(1-FormTransactionsTable[[#This Row],[Discount]])</f>
        <v>20.684999999999999</v>
      </c>
      <c r="M7155" s="14" t="str">
        <f>VLOOKUP(H7155,FormSalesRepTable[],2,0)</f>
        <v>MidWest</v>
      </c>
      <c r="N7155" s="13">
        <f t="shared" si="113"/>
        <v>62.06</v>
      </c>
    </row>
    <row r="7156" spans="7:14" x14ac:dyDescent="0.25">
      <c r="G7156" s="3">
        <v>41900</v>
      </c>
      <c r="H7156" t="s">
        <v>46</v>
      </c>
      <c r="I7156" t="s">
        <v>36</v>
      </c>
      <c r="J7156">
        <v>0.03</v>
      </c>
      <c r="K7156">
        <v>2</v>
      </c>
      <c r="L7156" s="13">
        <f>VLOOKUP(I7156,FormProductsTable[],2,0)*(1-FormTransactionsTable[[#This Row],[Discount]])</f>
        <v>24.25</v>
      </c>
      <c r="M7156" s="14" t="str">
        <f>VLOOKUP(H7156,FormSalesRepTable[],2,0)</f>
        <v>South</v>
      </c>
      <c r="N7156" s="13">
        <f t="shared" si="113"/>
        <v>48.5</v>
      </c>
    </row>
    <row r="7157" spans="7:14" x14ac:dyDescent="0.25">
      <c r="G7157" s="3">
        <v>41593</v>
      </c>
      <c r="H7157" t="s">
        <v>15</v>
      </c>
      <c r="I7157" t="s">
        <v>41</v>
      </c>
      <c r="J7157">
        <v>0</v>
      </c>
      <c r="K7157">
        <v>1</v>
      </c>
      <c r="L7157" s="13">
        <f>VLOOKUP(I7157,FormProductsTable[],2,0)*(1-FormTransactionsTable[[#This Row],[Discount]])</f>
        <v>19</v>
      </c>
      <c r="M7157" s="14" t="str">
        <f>VLOOKUP(H7157,FormSalesRepTable[],2,0)</f>
        <v>MidWest</v>
      </c>
      <c r="N7157" s="13">
        <f t="shared" si="113"/>
        <v>19</v>
      </c>
    </row>
    <row r="7158" spans="7:14" x14ac:dyDescent="0.25">
      <c r="G7158" s="3">
        <v>41591</v>
      </c>
      <c r="H7158" t="s">
        <v>62</v>
      </c>
      <c r="I7158" t="s">
        <v>12</v>
      </c>
      <c r="J7158">
        <v>0.01</v>
      </c>
      <c r="K7158">
        <v>3</v>
      </c>
      <c r="L7158" s="13">
        <f>VLOOKUP(I7158,FormProductsTable[],2,0)*(1-FormTransactionsTable[[#This Row],[Discount]])</f>
        <v>22.720499999999998</v>
      </c>
      <c r="M7158" s="14" t="str">
        <f>VLOOKUP(H7158,FormSalesRepTable[],2,0)</f>
        <v>MidWest</v>
      </c>
      <c r="N7158" s="13">
        <f t="shared" si="113"/>
        <v>68.16</v>
      </c>
    </row>
    <row r="7159" spans="7:14" x14ac:dyDescent="0.25">
      <c r="G7159" s="3">
        <v>41629</v>
      </c>
      <c r="H7159" t="s">
        <v>35</v>
      </c>
      <c r="I7159" t="s">
        <v>24</v>
      </c>
      <c r="J7159">
        <v>0</v>
      </c>
      <c r="K7159">
        <v>2</v>
      </c>
      <c r="L7159" s="13">
        <f>VLOOKUP(I7159,FormProductsTable[],2,0)*(1-FormTransactionsTable[[#This Row],[Discount]])</f>
        <v>34</v>
      </c>
      <c r="M7159" s="14" t="str">
        <f>VLOOKUP(H7159,FormSalesRepTable[],2,0)</f>
        <v>West</v>
      </c>
      <c r="N7159" s="13">
        <f t="shared" si="113"/>
        <v>68</v>
      </c>
    </row>
    <row r="7160" spans="7:14" x14ac:dyDescent="0.25">
      <c r="G7160" s="3">
        <v>41958</v>
      </c>
      <c r="H7160" t="s">
        <v>26</v>
      </c>
      <c r="I7160" t="s">
        <v>12</v>
      </c>
      <c r="J7160">
        <v>0.02</v>
      </c>
      <c r="K7160">
        <v>22</v>
      </c>
      <c r="L7160" s="13">
        <f>VLOOKUP(I7160,FormProductsTable[],2,0)*(1-FormTransactionsTable[[#This Row],[Discount]])</f>
        <v>22.491</v>
      </c>
      <c r="M7160" s="14" t="str">
        <f>VLOOKUP(H7160,FormSalesRepTable[],2,0)</f>
        <v>MidWest</v>
      </c>
      <c r="N7160" s="13">
        <f t="shared" si="113"/>
        <v>494.8</v>
      </c>
    </row>
    <row r="7161" spans="7:14" x14ac:dyDescent="0.25">
      <c r="G7161" s="3">
        <v>41975</v>
      </c>
      <c r="H7161" t="s">
        <v>29</v>
      </c>
      <c r="I7161" t="s">
        <v>36</v>
      </c>
      <c r="J7161">
        <v>1.4999999999999999E-2</v>
      </c>
      <c r="K7161">
        <v>3</v>
      </c>
      <c r="L7161" s="13">
        <f>VLOOKUP(I7161,FormProductsTable[],2,0)*(1-FormTransactionsTable[[#This Row],[Discount]])</f>
        <v>24.625</v>
      </c>
      <c r="M7161" s="14" t="str">
        <f>VLOOKUP(H7161,FormSalesRepTable[],2,0)</f>
        <v>East</v>
      </c>
      <c r="N7161" s="13">
        <f t="shared" si="113"/>
        <v>73.88</v>
      </c>
    </row>
    <row r="7162" spans="7:14" x14ac:dyDescent="0.25">
      <c r="G7162" s="3">
        <v>41951</v>
      </c>
      <c r="H7162" t="s">
        <v>84</v>
      </c>
      <c r="I7162" t="s">
        <v>24</v>
      </c>
      <c r="J7162">
        <v>0.01</v>
      </c>
      <c r="K7162">
        <v>2</v>
      </c>
      <c r="L7162" s="13">
        <f>VLOOKUP(I7162,FormProductsTable[],2,0)*(1-FormTransactionsTable[[#This Row],[Discount]])</f>
        <v>33.659999999999997</v>
      </c>
      <c r="M7162" s="14" t="str">
        <f>VLOOKUP(H7162,FormSalesRepTable[],2,0)</f>
        <v>West</v>
      </c>
      <c r="N7162" s="13">
        <f t="shared" si="113"/>
        <v>67.319999999999993</v>
      </c>
    </row>
    <row r="7163" spans="7:14" x14ac:dyDescent="0.25">
      <c r="G7163" s="3">
        <v>41601</v>
      </c>
      <c r="H7163" t="s">
        <v>26</v>
      </c>
      <c r="I7163" t="s">
        <v>16</v>
      </c>
      <c r="J7163">
        <v>0</v>
      </c>
      <c r="K7163">
        <v>1</v>
      </c>
      <c r="L7163" s="13">
        <f>VLOOKUP(I7163,FormProductsTable[],2,0)*(1-FormTransactionsTable[[#This Row],[Discount]])</f>
        <v>19.95</v>
      </c>
      <c r="M7163" s="14" t="str">
        <f>VLOOKUP(H7163,FormSalesRepTable[],2,0)</f>
        <v>MidWest</v>
      </c>
      <c r="N7163" s="13">
        <f t="shared" si="113"/>
        <v>19.95</v>
      </c>
    </row>
    <row r="7164" spans="7:14" x14ac:dyDescent="0.25">
      <c r="G7164" s="3">
        <v>41985</v>
      </c>
      <c r="H7164" t="s">
        <v>84</v>
      </c>
      <c r="I7164" t="s">
        <v>33</v>
      </c>
      <c r="J7164">
        <v>0</v>
      </c>
      <c r="K7164">
        <v>10</v>
      </c>
      <c r="L7164" s="13">
        <f>VLOOKUP(I7164,FormProductsTable[],2,0)*(1-FormTransactionsTable[[#This Row],[Discount]])</f>
        <v>23.5</v>
      </c>
      <c r="M7164" s="14" t="str">
        <f>VLOOKUP(H7164,FormSalesRepTable[],2,0)</f>
        <v>West</v>
      </c>
      <c r="N7164" s="13">
        <f t="shared" si="113"/>
        <v>235</v>
      </c>
    </row>
    <row r="7165" spans="7:14" x14ac:dyDescent="0.25">
      <c r="G7165" s="3">
        <v>41976</v>
      </c>
      <c r="H7165" t="s">
        <v>46</v>
      </c>
      <c r="I7165" t="s">
        <v>36</v>
      </c>
      <c r="J7165">
        <v>0.01</v>
      </c>
      <c r="K7165">
        <v>11</v>
      </c>
      <c r="L7165" s="13">
        <f>VLOOKUP(I7165,FormProductsTable[],2,0)*(1-FormTransactionsTable[[#This Row],[Discount]])</f>
        <v>24.75</v>
      </c>
      <c r="M7165" s="14" t="str">
        <f>VLOOKUP(H7165,FormSalesRepTable[],2,0)</f>
        <v>South</v>
      </c>
      <c r="N7165" s="13">
        <f t="shared" si="113"/>
        <v>272.25</v>
      </c>
    </row>
    <row r="7166" spans="7:14" x14ac:dyDescent="0.25">
      <c r="G7166" s="3">
        <v>41569</v>
      </c>
      <c r="H7166" t="s">
        <v>49</v>
      </c>
      <c r="I7166" t="s">
        <v>33</v>
      </c>
      <c r="J7166">
        <v>0.02</v>
      </c>
      <c r="K7166">
        <v>2</v>
      </c>
      <c r="L7166" s="13">
        <f>VLOOKUP(I7166,FormProductsTable[],2,0)*(1-FormTransactionsTable[[#This Row],[Discount]])</f>
        <v>23.03</v>
      </c>
      <c r="M7166" s="14" t="str">
        <f>VLOOKUP(H7166,FormSalesRepTable[],2,0)</f>
        <v>MidWest</v>
      </c>
      <c r="N7166" s="13">
        <f t="shared" si="113"/>
        <v>46.06</v>
      </c>
    </row>
    <row r="7167" spans="7:14" x14ac:dyDescent="0.25">
      <c r="G7167" s="3">
        <v>41967</v>
      </c>
      <c r="H7167" t="s">
        <v>89</v>
      </c>
      <c r="I7167" t="s">
        <v>12</v>
      </c>
      <c r="J7167">
        <v>0.02</v>
      </c>
      <c r="K7167">
        <v>3</v>
      </c>
      <c r="L7167" s="13">
        <f>VLOOKUP(I7167,FormProductsTable[],2,0)*(1-FormTransactionsTable[[#This Row],[Discount]])</f>
        <v>22.491</v>
      </c>
      <c r="M7167" s="14" t="str">
        <f>VLOOKUP(H7167,FormSalesRepTable[],2,0)</f>
        <v>West</v>
      </c>
      <c r="N7167" s="13">
        <f t="shared" si="113"/>
        <v>67.47</v>
      </c>
    </row>
    <row r="7168" spans="7:14" x14ac:dyDescent="0.25">
      <c r="G7168" s="3">
        <v>41901</v>
      </c>
      <c r="H7168" t="s">
        <v>22</v>
      </c>
      <c r="I7168" t="s">
        <v>17</v>
      </c>
      <c r="J7168">
        <v>0.03</v>
      </c>
      <c r="K7168">
        <v>2</v>
      </c>
      <c r="L7168" s="13">
        <f>VLOOKUP(I7168,FormProductsTable[],2,0)*(1-FormTransactionsTable[[#This Row],[Discount]])</f>
        <v>22.261499999999998</v>
      </c>
      <c r="M7168" s="14" t="str">
        <f>VLOOKUP(H7168,FormSalesRepTable[],2,0)</f>
        <v>East</v>
      </c>
      <c r="N7168" s="13">
        <f t="shared" si="113"/>
        <v>44.52</v>
      </c>
    </row>
    <row r="7169" spans="7:14" x14ac:dyDescent="0.25">
      <c r="G7169" s="3">
        <v>41971</v>
      </c>
      <c r="H7169" t="s">
        <v>74</v>
      </c>
      <c r="I7169" t="s">
        <v>12</v>
      </c>
      <c r="J7169">
        <v>0</v>
      </c>
      <c r="K7169">
        <v>2</v>
      </c>
      <c r="L7169" s="13">
        <f>VLOOKUP(I7169,FormProductsTable[],2,0)*(1-FormTransactionsTable[[#This Row],[Discount]])</f>
        <v>22.95</v>
      </c>
      <c r="M7169" s="14" t="str">
        <f>VLOOKUP(H7169,FormSalesRepTable[],2,0)</f>
        <v>West</v>
      </c>
      <c r="N7169" s="13">
        <f t="shared" si="113"/>
        <v>45.9</v>
      </c>
    </row>
    <row r="7170" spans="7:14" x14ac:dyDescent="0.25">
      <c r="G7170" s="3">
        <v>41969</v>
      </c>
      <c r="H7170" t="s">
        <v>35</v>
      </c>
      <c r="I7170" t="s">
        <v>21</v>
      </c>
      <c r="J7170">
        <v>0</v>
      </c>
      <c r="K7170">
        <v>3</v>
      </c>
      <c r="L7170" s="13">
        <f>VLOOKUP(I7170,FormProductsTable[],2,0)*(1-FormTransactionsTable[[#This Row],[Discount]])</f>
        <v>25</v>
      </c>
      <c r="M7170" s="14" t="str">
        <f>VLOOKUP(H7170,FormSalesRepTable[],2,0)</f>
        <v>West</v>
      </c>
      <c r="N7170" s="13">
        <f t="shared" si="113"/>
        <v>75</v>
      </c>
    </row>
    <row r="7171" spans="7:14" x14ac:dyDescent="0.25">
      <c r="G7171" s="3">
        <v>41592</v>
      </c>
      <c r="H7171" t="s">
        <v>93</v>
      </c>
      <c r="I7171" t="s">
        <v>24</v>
      </c>
      <c r="J7171">
        <v>0</v>
      </c>
      <c r="K7171">
        <v>3</v>
      </c>
      <c r="L7171" s="13">
        <f>VLOOKUP(I7171,FormProductsTable[],2,0)*(1-FormTransactionsTable[[#This Row],[Discount]])</f>
        <v>34</v>
      </c>
      <c r="M7171" s="14" t="str">
        <f>VLOOKUP(H7171,FormSalesRepTable[],2,0)</f>
        <v>MidWest</v>
      </c>
      <c r="N7171" s="13">
        <f t="shared" ref="N7171:N7234" si="114">ROUND(L7171*K7171,2)</f>
        <v>102</v>
      </c>
    </row>
    <row r="7172" spans="7:14" x14ac:dyDescent="0.25">
      <c r="G7172" s="3">
        <v>41625</v>
      </c>
      <c r="H7172" t="s">
        <v>85</v>
      </c>
      <c r="I7172" t="s">
        <v>27</v>
      </c>
      <c r="J7172">
        <v>1.4999999999999999E-2</v>
      </c>
      <c r="K7172">
        <v>3</v>
      </c>
      <c r="L7172" s="13">
        <f>VLOOKUP(I7172,FormProductsTable[],2,0)*(1-FormTransactionsTable[[#This Row],[Discount]])</f>
        <v>27.087499999999999</v>
      </c>
      <c r="M7172" s="14" t="str">
        <f>VLOOKUP(H7172,FormSalesRepTable[],2,0)</f>
        <v>West</v>
      </c>
      <c r="N7172" s="13">
        <f t="shared" si="114"/>
        <v>81.260000000000005</v>
      </c>
    </row>
    <row r="7173" spans="7:14" x14ac:dyDescent="0.25">
      <c r="G7173" s="3">
        <v>42004</v>
      </c>
      <c r="H7173" t="s">
        <v>53</v>
      </c>
      <c r="I7173" t="s">
        <v>33</v>
      </c>
      <c r="J7173">
        <v>0</v>
      </c>
      <c r="K7173">
        <v>4</v>
      </c>
      <c r="L7173" s="13">
        <f>VLOOKUP(I7173,FormProductsTable[],2,0)*(1-FormTransactionsTable[[#This Row],[Discount]])</f>
        <v>23.5</v>
      </c>
      <c r="M7173" s="14" t="str">
        <f>VLOOKUP(H7173,FormSalesRepTable[],2,0)</f>
        <v>East</v>
      </c>
      <c r="N7173" s="13">
        <f t="shared" si="114"/>
        <v>94</v>
      </c>
    </row>
    <row r="7174" spans="7:14" x14ac:dyDescent="0.25">
      <c r="G7174" s="3">
        <v>41995</v>
      </c>
      <c r="H7174" t="s">
        <v>31</v>
      </c>
      <c r="I7174" t="s">
        <v>7</v>
      </c>
      <c r="J7174">
        <v>0</v>
      </c>
      <c r="K7174">
        <v>3</v>
      </c>
      <c r="L7174" s="13">
        <f>VLOOKUP(I7174,FormProductsTable[],2,0)*(1-FormTransactionsTable[[#This Row],[Discount]])</f>
        <v>21</v>
      </c>
      <c r="M7174" s="14" t="str">
        <f>VLOOKUP(H7174,FormSalesRepTable[],2,0)</f>
        <v>West</v>
      </c>
      <c r="N7174" s="13">
        <f t="shared" si="114"/>
        <v>63</v>
      </c>
    </row>
    <row r="7175" spans="7:14" x14ac:dyDescent="0.25">
      <c r="G7175" s="3">
        <v>41958</v>
      </c>
      <c r="H7175" t="s">
        <v>43</v>
      </c>
      <c r="I7175" t="s">
        <v>17</v>
      </c>
      <c r="J7175">
        <v>0</v>
      </c>
      <c r="K7175">
        <v>4</v>
      </c>
      <c r="L7175" s="13">
        <f>VLOOKUP(I7175,FormProductsTable[],2,0)*(1-FormTransactionsTable[[#This Row],[Discount]])</f>
        <v>22.95</v>
      </c>
      <c r="M7175" s="14" t="str">
        <f>VLOOKUP(H7175,FormSalesRepTable[],2,0)</f>
        <v>MidWest</v>
      </c>
      <c r="N7175" s="13">
        <f t="shared" si="114"/>
        <v>91.8</v>
      </c>
    </row>
    <row r="7176" spans="7:14" x14ac:dyDescent="0.25">
      <c r="G7176" s="3">
        <v>41975</v>
      </c>
      <c r="H7176" t="s">
        <v>40</v>
      </c>
      <c r="I7176" t="s">
        <v>33</v>
      </c>
      <c r="J7176">
        <v>0</v>
      </c>
      <c r="K7176">
        <v>13</v>
      </c>
      <c r="L7176" s="13">
        <f>VLOOKUP(I7176,FormProductsTable[],2,0)*(1-FormTransactionsTable[[#This Row],[Discount]])</f>
        <v>23.5</v>
      </c>
      <c r="M7176" s="14" t="str">
        <f>VLOOKUP(H7176,FormSalesRepTable[],2,0)</f>
        <v>South</v>
      </c>
      <c r="N7176" s="13">
        <f t="shared" si="114"/>
        <v>305.5</v>
      </c>
    </row>
    <row r="7177" spans="7:14" x14ac:dyDescent="0.25">
      <c r="G7177" s="3">
        <v>41580</v>
      </c>
      <c r="H7177" t="s">
        <v>93</v>
      </c>
      <c r="I7177" t="s">
        <v>16</v>
      </c>
      <c r="J7177">
        <v>0</v>
      </c>
      <c r="K7177">
        <v>3</v>
      </c>
      <c r="L7177" s="13">
        <f>VLOOKUP(I7177,FormProductsTable[],2,0)*(1-FormTransactionsTable[[#This Row],[Discount]])</f>
        <v>19.95</v>
      </c>
      <c r="M7177" s="14" t="str">
        <f>VLOOKUP(H7177,FormSalesRepTable[],2,0)</f>
        <v>MidWest</v>
      </c>
      <c r="N7177" s="13">
        <f t="shared" si="114"/>
        <v>59.85</v>
      </c>
    </row>
    <row r="7178" spans="7:14" x14ac:dyDescent="0.25">
      <c r="G7178" s="3">
        <v>41953</v>
      </c>
      <c r="H7178" t="s">
        <v>52</v>
      </c>
      <c r="I7178" t="s">
        <v>12</v>
      </c>
      <c r="J7178">
        <v>0.02</v>
      </c>
      <c r="K7178">
        <v>3</v>
      </c>
      <c r="L7178" s="13">
        <f>VLOOKUP(I7178,FormProductsTable[],2,0)*(1-FormTransactionsTable[[#This Row],[Discount]])</f>
        <v>22.491</v>
      </c>
      <c r="M7178" s="14" t="str">
        <f>VLOOKUP(H7178,FormSalesRepTable[],2,0)</f>
        <v>West</v>
      </c>
      <c r="N7178" s="13">
        <f t="shared" si="114"/>
        <v>67.47</v>
      </c>
    </row>
    <row r="7179" spans="7:14" x14ac:dyDescent="0.25">
      <c r="G7179" s="3">
        <v>41951</v>
      </c>
      <c r="H7179" t="s">
        <v>93</v>
      </c>
      <c r="I7179" t="s">
        <v>17</v>
      </c>
      <c r="J7179">
        <v>0</v>
      </c>
      <c r="K7179">
        <v>2</v>
      </c>
      <c r="L7179" s="13">
        <f>VLOOKUP(I7179,FormProductsTable[],2,0)*(1-FormTransactionsTable[[#This Row],[Discount]])</f>
        <v>22.95</v>
      </c>
      <c r="M7179" s="14" t="str">
        <f>VLOOKUP(H7179,FormSalesRepTable[],2,0)</f>
        <v>MidWest</v>
      </c>
      <c r="N7179" s="13">
        <f t="shared" si="114"/>
        <v>45.9</v>
      </c>
    </row>
    <row r="7180" spans="7:14" x14ac:dyDescent="0.25">
      <c r="G7180" s="3">
        <v>41955</v>
      </c>
      <c r="H7180" t="s">
        <v>40</v>
      </c>
      <c r="I7180" t="s">
        <v>33</v>
      </c>
      <c r="J7180">
        <v>0</v>
      </c>
      <c r="K7180">
        <v>2</v>
      </c>
      <c r="L7180" s="13">
        <f>VLOOKUP(I7180,FormProductsTable[],2,0)*(1-FormTransactionsTable[[#This Row],[Discount]])</f>
        <v>23.5</v>
      </c>
      <c r="M7180" s="14" t="str">
        <f>VLOOKUP(H7180,FormSalesRepTable[],2,0)</f>
        <v>South</v>
      </c>
      <c r="N7180" s="13">
        <f t="shared" si="114"/>
        <v>47</v>
      </c>
    </row>
    <row r="7181" spans="7:14" x14ac:dyDescent="0.25">
      <c r="G7181" s="3">
        <v>41986</v>
      </c>
      <c r="H7181" t="s">
        <v>29</v>
      </c>
      <c r="I7181" t="s">
        <v>36</v>
      </c>
      <c r="J7181">
        <v>0.03</v>
      </c>
      <c r="K7181">
        <v>3</v>
      </c>
      <c r="L7181" s="13">
        <f>VLOOKUP(I7181,FormProductsTable[],2,0)*(1-FormTransactionsTable[[#This Row],[Discount]])</f>
        <v>24.25</v>
      </c>
      <c r="M7181" s="14" t="str">
        <f>VLOOKUP(H7181,FormSalesRepTable[],2,0)</f>
        <v>East</v>
      </c>
      <c r="N7181" s="13">
        <f t="shared" si="114"/>
        <v>72.75</v>
      </c>
    </row>
    <row r="7182" spans="7:14" x14ac:dyDescent="0.25">
      <c r="G7182" s="3">
        <v>41982</v>
      </c>
      <c r="H7182" t="s">
        <v>49</v>
      </c>
      <c r="I7182" t="s">
        <v>17</v>
      </c>
      <c r="J7182">
        <v>0.03</v>
      </c>
      <c r="K7182">
        <v>3</v>
      </c>
      <c r="L7182" s="13">
        <f>VLOOKUP(I7182,FormProductsTable[],2,0)*(1-FormTransactionsTable[[#This Row],[Discount]])</f>
        <v>22.261499999999998</v>
      </c>
      <c r="M7182" s="14" t="str">
        <f>VLOOKUP(H7182,FormSalesRepTable[],2,0)</f>
        <v>MidWest</v>
      </c>
      <c r="N7182" s="13">
        <f t="shared" si="114"/>
        <v>66.78</v>
      </c>
    </row>
    <row r="7183" spans="7:14" x14ac:dyDescent="0.25">
      <c r="G7183" s="3">
        <v>41604</v>
      </c>
      <c r="H7183" t="s">
        <v>20</v>
      </c>
      <c r="I7183" t="s">
        <v>41</v>
      </c>
      <c r="J7183">
        <v>0</v>
      </c>
      <c r="K7183">
        <v>1</v>
      </c>
      <c r="L7183" s="13">
        <f>VLOOKUP(I7183,FormProductsTable[],2,0)*(1-FormTransactionsTable[[#This Row],[Discount]])</f>
        <v>19</v>
      </c>
      <c r="M7183" s="14" t="str">
        <f>VLOOKUP(H7183,FormSalesRepTable[],2,0)</f>
        <v>West</v>
      </c>
      <c r="N7183" s="13">
        <f t="shared" si="114"/>
        <v>19</v>
      </c>
    </row>
    <row r="7184" spans="7:14" x14ac:dyDescent="0.25">
      <c r="G7184" s="3">
        <v>41626</v>
      </c>
      <c r="H7184" t="s">
        <v>40</v>
      </c>
      <c r="I7184" t="s">
        <v>16</v>
      </c>
      <c r="J7184">
        <v>0</v>
      </c>
      <c r="K7184">
        <v>6</v>
      </c>
      <c r="L7184" s="13">
        <f>VLOOKUP(I7184,FormProductsTable[],2,0)*(1-FormTransactionsTable[[#This Row],[Discount]])</f>
        <v>19.95</v>
      </c>
      <c r="M7184" s="14" t="str">
        <f>VLOOKUP(H7184,FormSalesRepTable[],2,0)</f>
        <v>South</v>
      </c>
      <c r="N7184" s="13">
        <f t="shared" si="114"/>
        <v>119.7</v>
      </c>
    </row>
    <row r="7185" spans="7:14" x14ac:dyDescent="0.25">
      <c r="G7185" s="3">
        <v>41974</v>
      </c>
      <c r="H7185" t="s">
        <v>23</v>
      </c>
      <c r="I7185" t="s">
        <v>16</v>
      </c>
      <c r="J7185">
        <v>0.02</v>
      </c>
      <c r="K7185">
        <v>3</v>
      </c>
      <c r="L7185" s="13">
        <f>VLOOKUP(I7185,FormProductsTable[],2,0)*(1-FormTransactionsTable[[#This Row],[Discount]])</f>
        <v>19.550999999999998</v>
      </c>
      <c r="M7185" s="14" t="str">
        <f>VLOOKUP(H7185,FormSalesRepTable[],2,0)</f>
        <v>MidWest</v>
      </c>
      <c r="N7185" s="13">
        <f t="shared" si="114"/>
        <v>58.65</v>
      </c>
    </row>
    <row r="7186" spans="7:14" x14ac:dyDescent="0.25">
      <c r="G7186" s="3">
        <v>41981</v>
      </c>
      <c r="H7186" t="s">
        <v>78</v>
      </c>
      <c r="I7186" t="s">
        <v>27</v>
      </c>
      <c r="J7186">
        <v>1.4999999999999999E-2</v>
      </c>
      <c r="K7186">
        <v>1</v>
      </c>
      <c r="L7186" s="13">
        <f>VLOOKUP(I7186,FormProductsTable[],2,0)*(1-FormTransactionsTable[[#This Row],[Discount]])</f>
        <v>27.087499999999999</v>
      </c>
      <c r="M7186" s="14" t="str">
        <f>VLOOKUP(H7186,FormSalesRepTable[],2,0)</f>
        <v>South</v>
      </c>
      <c r="N7186" s="13">
        <f t="shared" si="114"/>
        <v>27.09</v>
      </c>
    </row>
    <row r="7187" spans="7:14" x14ac:dyDescent="0.25">
      <c r="G7187" s="3">
        <v>41961</v>
      </c>
      <c r="H7187" t="s">
        <v>84</v>
      </c>
      <c r="I7187" t="s">
        <v>24</v>
      </c>
      <c r="J7187">
        <v>0</v>
      </c>
      <c r="K7187">
        <v>3</v>
      </c>
      <c r="L7187" s="13">
        <f>VLOOKUP(I7187,FormProductsTable[],2,0)*(1-FormTransactionsTable[[#This Row],[Discount]])</f>
        <v>34</v>
      </c>
      <c r="M7187" s="14" t="str">
        <f>VLOOKUP(H7187,FormSalesRepTable[],2,0)</f>
        <v>West</v>
      </c>
      <c r="N7187" s="13">
        <f t="shared" si="114"/>
        <v>102</v>
      </c>
    </row>
    <row r="7188" spans="7:14" x14ac:dyDescent="0.25">
      <c r="G7188" s="3">
        <v>42002</v>
      </c>
      <c r="H7188" t="s">
        <v>47</v>
      </c>
      <c r="I7188" t="s">
        <v>17</v>
      </c>
      <c r="J7188">
        <v>0.01</v>
      </c>
      <c r="K7188">
        <v>2</v>
      </c>
      <c r="L7188" s="13">
        <f>VLOOKUP(I7188,FormProductsTable[],2,0)*(1-FormTransactionsTable[[#This Row],[Discount]])</f>
        <v>22.720499999999998</v>
      </c>
      <c r="M7188" s="14" t="str">
        <f>VLOOKUP(H7188,FormSalesRepTable[],2,0)</f>
        <v>MidWest</v>
      </c>
      <c r="N7188" s="13">
        <f t="shared" si="114"/>
        <v>45.44</v>
      </c>
    </row>
    <row r="7189" spans="7:14" x14ac:dyDescent="0.25">
      <c r="G7189" s="3">
        <v>41944</v>
      </c>
      <c r="H7189" t="s">
        <v>93</v>
      </c>
      <c r="I7189" t="s">
        <v>17</v>
      </c>
      <c r="J7189">
        <v>0.03</v>
      </c>
      <c r="K7189">
        <v>3</v>
      </c>
      <c r="L7189" s="13">
        <f>VLOOKUP(I7189,FormProductsTable[],2,0)*(1-FormTransactionsTable[[#This Row],[Discount]])</f>
        <v>22.261499999999998</v>
      </c>
      <c r="M7189" s="14" t="str">
        <f>VLOOKUP(H7189,FormSalesRepTable[],2,0)</f>
        <v>MidWest</v>
      </c>
      <c r="N7189" s="13">
        <f t="shared" si="114"/>
        <v>66.78</v>
      </c>
    </row>
    <row r="7190" spans="7:14" x14ac:dyDescent="0.25">
      <c r="G7190" s="3">
        <v>41960</v>
      </c>
      <c r="H7190" t="s">
        <v>43</v>
      </c>
      <c r="I7190" t="s">
        <v>12</v>
      </c>
      <c r="J7190">
        <v>0.03</v>
      </c>
      <c r="K7190">
        <v>3</v>
      </c>
      <c r="L7190" s="13">
        <f>VLOOKUP(I7190,FormProductsTable[],2,0)*(1-FormTransactionsTable[[#This Row],[Discount]])</f>
        <v>22.261499999999998</v>
      </c>
      <c r="M7190" s="14" t="str">
        <f>VLOOKUP(H7190,FormSalesRepTable[],2,0)</f>
        <v>MidWest</v>
      </c>
      <c r="N7190" s="13">
        <f t="shared" si="114"/>
        <v>66.78</v>
      </c>
    </row>
    <row r="7191" spans="7:14" x14ac:dyDescent="0.25">
      <c r="G7191" s="3">
        <v>41973</v>
      </c>
      <c r="H7191" t="s">
        <v>84</v>
      </c>
      <c r="I7191" t="s">
        <v>36</v>
      </c>
      <c r="J7191">
        <v>1.4999999999999999E-2</v>
      </c>
      <c r="K7191">
        <v>3</v>
      </c>
      <c r="L7191" s="13">
        <f>VLOOKUP(I7191,FormProductsTable[],2,0)*(1-FormTransactionsTable[[#This Row],[Discount]])</f>
        <v>24.625</v>
      </c>
      <c r="M7191" s="14" t="str">
        <f>VLOOKUP(H7191,FormSalesRepTable[],2,0)</f>
        <v>West</v>
      </c>
      <c r="N7191" s="13">
        <f t="shared" si="114"/>
        <v>73.88</v>
      </c>
    </row>
    <row r="7192" spans="7:14" x14ac:dyDescent="0.25">
      <c r="G7192" s="3">
        <v>41978</v>
      </c>
      <c r="H7192" t="s">
        <v>51</v>
      </c>
      <c r="I7192" t="s">
        <v>16</v>
      </c>
      <c r="J7192">
        <v>0.03</v>
      </c>
      <c r="K7192">
        <v>2</v>
      </c>
      <c r="L7192" s="13">
        <f>VLOOKUP(I7192,FormProductsTable[],2,0)*(1-FormTransactionsTable[[#This Row],[Discount]])</f>
        <v>19.351499999999998</v>
      </c>
      <c r="M7192" s="14" t="str">
        <f>VLOOKUP(H7192,FormSalesRepTable[],2,0)</f>
        <v>South</v>
      </c>
      <c r="N7192" s="13">
        <f t="shared" si="114"/>
        <v>38.700000000000003</v>
      </c>
    </row>
    <row r="7193" spans="7:14" x14ac:dyDescent="0.25">
      <c r="G7193" s="3">
        <v>41613</v>
      </c>
      <c r="H7193" t="s">
        <v>51</v>
      </c>
      <c r="I7193" t="s">
        <v>27</v>
      </c>
      <c r="J7193">
        <v>2.5000000000000001E-2</v>
      </c>
      <c r="K7193">
        <v>2</v>
      </c>
      <c r="L7193" s="13">
        <f>VLOOKUP(I7193,FormProductsTable[],2,0)*(1-FormTransactionsTable[[#This Row],[Discount]])</f>
        <v>26.8125</v>
      </c>
      <c r="M7193" s="14" t="str">
        <f>VLOOKUP(H7193,FormSalesRepTable[],2,0)</f>
        <v>South</v>
      </c>
      <c r="N7193" s="13">
        <f t="shared" si="114"/>
        <v>53.63</v>
      </c>
    </row>
    <row r="7194" spans="7:14" x14ac:dyDescent="0.25">
      <c r="G7194" s="3">
        <v>41717</v>
      </c>
      <c r="H7194" t="s">
        <v>44</v>
      </c>
      <c r="I7194" t="s">
        <v>16</v>
      </c>
      <c r="J7194">
        <v>0.03</v>
      </c>
      <c r="K7194">
        <v>4</v>
      </c>
      <c r="L7194" s="13">
        <f>VLOOKUP(I7194,FormProductsTable[],2,0)*(1-FormTransactionsTable[[#This Row],[Discount]])</f>
        <v>19.351499999999998</v>
      </c>
      <c r="M7194" s="14" t="str">
        <f>VLOOKUP(H7194,FormSalesRepTable[],2,0)</f>
        <v>MidWest</v>
      </c>
      <c r="N7194" s="13">
        <f t="shared" si="114"/>
        <v>77.41</v>
      </c>
    </row>
    <row r="7195" spans="7:14" x14ac:dyDescent="0.25">
      <c r="G7195" s="3">
        <v>41742</v>
      </c>
      <c r="H7195" t="s">
        <v>23</v>
      </c>
      <c r="I7195" t="s">
        <v>24</v>
      </c>
      <c r="J7195">
        <v>2.5000000000000001E-2</v>
      </c>
      <c r="K7195">
        <v>3</v>
      </c>
      <c r="L7195" s="13">
        <f>VLOOKUP(I7195,FormProductsTable[],2,0)*(1-FormTransactionsTable[[#This Row],[Discount]])</f>
        <v>33.15</v>
      </c>
      <c r="M7195" s="14" t="str">
        <f>VLOOKUP(H7195,FormSalesRepTable[],2,0)</f>
        <v>MidWest</v>
      </c>
      <c r="N7195" s="13">
        <f t="shared" si="114"/>
        <v>99.45</v>
      </c>
    </row>
    <row r="7196" spans="7:14" x14ac:dyDescent="0.25">
      <c r="G7196" s="3">
        <v>41624</v>
      </c>
      <c r="H7196" t="s">
        <v>45</v>
      </c>
      <c r="I7196" t="s">
        <v>30</v>
      </c>
      <c r="J7196">
        <v>1.4999999999999999E-2</v>
      </c>
      <c r="K7196">
        <v>2</v>
      </c>
      <c r="L7196" s="13">
        <f>VLOOKUP(I7196,FormProductsTable[],2,0)*(1-FormTransactionsTable[[#This Row],[Discount]])</f>
        <v>29.55</v>
      </c>
      <c r="M7196" s="14" t="str">
        <f>VLOOKUP(H7196,FormSalesRepTable[],2,0)</f>
        <v>MidWest</v>
      </c>
      <c r="N7196" s="13">
        <f t="shared" si="114"/>
        <v>59.1</v>
      </c>
    </row>
    <row r="7197" spans="7:14" x14ac:dyDescent="0.25">
      <c r="G7197" s="3">
        <v>41366</v>
      </c>
      <c r="H7197" t="s">
        <v>45</v>
      </c>
      <c r="I7197" t="s">
        <v>24</v>
      </c>
      <c r="J7197">
        <v>0.02</v>
      </c>
      <c r="K7197">
        <v>1</v>
      </c>
      <c r="L7197" s="13">
        <f>VLOOKUP(I7197,FormProductsTable[],2,0)*(1-FormTransactionsTable[[#This Row],[Discount]])</f>
        <v>33.32</v>
      </c>
      <c r="M7197" s="14" t="str">
        <f>VLOOKUP(H7197,FormSalesRepTable[],2,0)</f>
        <v>MidWest</v>
      </c>
      <c r="N7197" s="13">
        <f t="shared" si="114"/>
        <v>33.32</v>
      </c>
    </row>
    <row r="7198" spans="7:14" x14ac:dyDescent="0.25">
      <c r="G7198" s="3">
        <v>41856</v>
      </c>
      <c r="H7198" t="s">
        <v>43</v>
      </c>
      <c r="I7198" t="s">
        <v>7</v>
      </c>
      <c r="J7198">
        <v>0.01</v>
      </c>
      <c r="K7198">
        <v>2</v>
      </c>
      <c r="L7198" s="13">
        <f>VLOOKUP(I7198,FormProductsTable[],2,0)*(1-FormTransactionsTable[[#This Row],[Discount]])</f>
        <v>20.79</v>
      </c>
      <c r="M7198" s="14" t="str">
        <f>VLOOKUP(H7198,FormSalesRepTable[],2,0)</f>
        <v>MidWest</v>
      </c>
      <c r="N7198" s="13">
        <f t="shared" si="114"/>
        <v>41.58</v>
      </c>
    </row>
    <row r="7199" spans="7:14" x14ac:dyDescent="0.25">
      <c r="G7199" s="3">
        <v>42004</v>
      </c>
      <c r="H7199" t="s">
        <v>93</v>
      </c>
      <c r="I7199" t="s">
        <v>21</v>
      </c>
      <c r="J7199">
        <v>1.4999999999999999E-2</v>
      </c>
      <c r="K7199">
        <v>1</v>
      </c>
      <c r="L7199" s="13">
        <f>VLOOKUP(I7199,FormProductsTable[],2,0)*(1-FormTransactionsTable[[#This Row],[Discount]])</f>
        <v>24.625</v>
      </c>
      <c r="M7199" s="14" t="str">
        <f>VLOOKUP(H7199,FormSalesRepTable[],2,0)</f>
        <v>MidWest</v>
      </c>
      <c r="N7199" s="13">
        <f t="shared" si="114"/>
        <v>24.63</v>
      </c>
    </row>
    <row r="7200" spans="7:14" x14ac:dyDescent="0.25">
      <c r="G7200" s="3">
        <v>41616</v>
      </c>
      <c r="H7200" t="s">
        <v>68</v>
      </c>
      <c r="I7200" t="s">
        <v>30</v>
      </c>
      <c r="J7200">
        <v>0</v>
      </c>
      <c r="K7200">
        <v>1</v>
      </c>
      <c r="L7200" s="13">
        <f>VLOOKUP(I7200,FormProductsTable[],2,0)*(1-FormTransactionsTable[[#This Row],[Discount]])</f>
        <v>30</v>
      </c>
      <c r="M7200" s="14" t="str">
        <f>VLOOKUP(H7200,FormSalesRepTable[],2,0)</f>
        <v>MidWest</v>
      </c>
      <c r="N7200" s="13">
        <f t="shared" si="114"/>
        <v>30</v>
      </c>
    </row>
    <row r="7201" spans="7:14" x14ac:dyDescent="0.25">
      <c r="G7201" s="3">
        <v>41590</v>
      </c>
      <c r="H7201" t="s">
        <v>49</v>
      </c>
      <c r="I7201" t="s">
        <v>24</v>
      </c>
      <c r="J7201">
        <v>0.03</v>
      </c>
      <c r="K7201">
        <v>1</v>
      </c>
      <c r="L7201" s="13">
        <f>VLOOKUP(I7201,FormProductsTable[],2,0)*(1-FormTransactionsTable[[#This Row],[Discount]])</f>
        <v>32.979999999999997</v>
      </c>
      <c r="M7201" s="14" t="str">
        <f>VLOOKUP(H7201,FormSalesRepTable[],2,0)</f>
        <v>MidWest</v>
      </c>
      <c r="N7201" s="13">
        <f t="shared" si="114"/>
        <v>32.979999999999997</v>
      </c>
    </row>
    <row r="7202" spans="7:14" x14ac:dyDescent="0.25">
      <c r="G7202" s="3">
        <v>41516</v>
      </c>
      <c r="H7202" t="s">
        <v>51</v>
      </c>
      <c r="I7202" t="s">
        <v>36</v>
      </c>
      <c r="J7202">
        <v>0</v>
      </c>
      <c r="K7202">
        <v>3</v>
      </c>
      <c r="L7202" s="13">
        <f>VLOOKUP(I7202,FormProductsTable[],2,0)*(1-FormTransactionsTable[[#This Row],[Discount]])</f>
        <v>25</v>
      </c>
      <c r="M7202" s="14" t="str">
        <f>VLOOKUP(H7202,FormSalesRepTable[],2,0)</f>
        <v>South</v>
      </c>
      <c r="N7202" s="13">
        <f t="shared" si="114"/>
        <v>75</v>
      </c>
    </row>
    <row r="7203" spans="7:14" x14ac:dyDescent="0.25">
      <c r="G7203" s="3">
        <v>41630</v>
      </c>
      <c r="H7203" t="s">
        <v>86</v>
      </c>
      <c r="I7203" t="s">
        <v>24</v>
      </c>
      <c r="J7203">
        <v>0</v>
      </c>
      <c r="K7203">
        <v>3</v>
      </c>
      <c r="L7203" s="13">
        <f>VLOOKUP(I7203,FormProductsTable[],2,0)*(1-FormTransactionsTable[[#This Row],[Discount]])</f>
        <v>34</v>
      </c>
      <c r="M7203" s="14" t="str">
        <f>VLOOKUP(H7203,FormSalesRepTable[],2,0)</f>
        <v>South</v>
      </c>
      <c r="N7203" s="13">
        <f t="shared" si="114"/>
        <v>102</v>
      </c>
    </row>
    <row r="7204" spans="7:14" x14ac:dyDescent="0.25">
      <c r="G7204" s="3">
        <v>41635</v>
      </c>
      <c r="H7204" t="s">
        <v>81</v>
      </c>
      <c r="I7204" t="s">
        <v>12</v>
      </c>
      <c r="J7204">
        <v>0</v>
      </c>
      <c r="K7204">
        <v>1</v>
      </c>
      <c r="L7204" s="13">
        <f>VLOOKUP(I7204,FormProductsTable[],2,0)*(1-FormTransactionsTable[[#This Row],[Discount]])</f>
        <v>22.95</v>
      </c>
      <c r="M7204" s="14" t="str">
        <f>VLOOKUP(H7204,FormSalesRepTable[],2,0)</f>
        <v>West</v>
      </c>
      <c r="N7204" s="13">
        <f t="shared" si="114"/>
        <v>22.95</v>
      </c>
    </row>
    <row r="7205" spans="7:14" x14ac:dyDescent="0.25">
      <c r="G7205" s="3">
        <v>41978</v>
      </c>
      <c r="H7205" t="s">
        <v>25</v>
      </c>
      <c r="I7205" t="s">
        <v>17</v>
      </c>
      <c r="J7205">
        <v>0</v>
      </c>
      <c r="K7205">
        <v>3</v>
      </c>
      <c r="L7205" s="13">
        <f>VLOOKUP(I7205,FormProductsTable[],2,0)*(1-FormTransactionsTable[[#This Row],[Discount]])</f>
        <v>22.95</v>
      </c>
      <c r="M7205" s="14" t="str">
        <f>VLOOKUP(H7205,FormSalesRepTable[],2,0)</f>
        <v>West</v>
      </c>
      <c r="N7205" s="13">
        <f t="shared" si="114"/>
        <v>68.849999999999994</v>
      </c>
    </row>
    <row r="7206" spans="7:14" x14ac:dyDescent="0.25">
      <c r="G7206" s="3">
        <v>41754</v>
      </c>
      <c r="H7206" t="s">
        <v>74</v>
      </c>
      <c r="I7206" t="s">
        <v>16</v>
      </c>
      <c r="J7206">
        <v>0</v>
      </c>
      <c r="K7206">
        <v>1</v>
      </c>
      <c r="L7206" s="13">
        <f>VLOOKUP(I7206,FormProductsTable[],2,0)*(1-FormTransactionsTable[[#This Row],[Discount]])</f>
        <v>19.95</v>
      </c>
      <c r="M7206" s="14" t="str">
        <f>VLOOKUP(H7206,FormSalesRepTable[],2,0)</f>
        <v>West</v>
      </c>
      <c r="N7206" s="13">
        <f t="shared" si="114"/>
        <v>19.95</v>
      </c>
    </row>
    <row r="7207" spans="7:14" x14ac:dyDescent="0.25">
      <c r="G7207" s="3">
        <v>41603</v>
      </c>
      <c r="H7207" t="s">
        <v>80</v>
      </c>
      <c r="I7207" t="s">
        <v>12</v>
      </c>
      <c r="J7207">
        <v>0</v>
      </c>
      <c r="K7207">
        <v>2</v>
      </c>
      <c r="L7207" s="13">
        <f>VLOOKUP(I7207,FormProductsTable[],2,0)*(1-FormTransactionsTable[[#This Row],[Discount]])</f>
        <v>22.95</v>
      </c>
      <c r="M7207" s="14" t="str">
        <f>VLOOKUP(H7207,FormSalesRepTable[],2,0)</f>
        <v>East</v>
      </c>
      <c r="N7207" s="13">
        <f t="shared" si="114"/>
        <v>45.9</v>
      </c>
    </row>
    <row r="7208" spans="7:14" x14ac:dyDescent="0.25">
      <c r="G7208" s="3">
        <v>41976</v>
      </c>
      <c r="H7208" t="s">
        <v>70</v>
      </c>
      <c r="I7208" t="s">
        <v>33</v>
      </c>
      <c r="J7208">
        <v>0.01</v>
      </c>
      <c r="K7208">
        <v>3</v>
      </c>
      <c r="L7208" s="13">
        <f>VLOOKUP(I7208,FormProductsTable[],2,0)*(1-FormTransactionsTable[[#This Row],[Discount]])</f>
        <v>23.265000000000001</v>
      </c>
      <c r="M7208" s="14" t="str">
        <f>VLOOKUP(H7208,FormSalesRepTable[],2,0)</f>
        <v>MidWest</v>
      </c>
      <c r="N7208" s="13">
        <f t="shared" si="114"/>
        <v>69.8</v>
      </c>
    </row>
    <row r="7209" spans="7:14" x14ac:dyDescent="0.25">
      <c r="G7209" s="3">
        <v>41764</v>
      </c>
      <c r="H7209" t="s">
        <v>51</v>
      </c>
      <c r="I7209" t="s">
        <v>17</v>
      </c>
      <c r="J7209">
        <v>2.5000000000000001E-2</v>
      </c>
      <c r="K7209">
        <v>7</v>
      </c>
      <c r="L7209" s="13">
        <f>VLOOKUP(I7209,FormProductsTable[],2,0)*(1-FormTransactionsTable[[#This Row],[Discount]])</f>
        <v>22.376249999999999</v>
      </c>
      <c r="M7209" s="14" t="str">
        <f>VLOOKUP(H7209,FormSalesRepTable[],2,0)</f>
        <v>South</v>
      </c>
      <c r="N7209" s="13">
        <f t="shared" si="114"/>
        <v>156.63</v>
      </c>
    </row>
    <row r="7210" spans="7:14" x14ac:dyDescent="0.25">
      <c r="G7210" s="3">
        <v>41995</v>
      </c>
      <c r="H7210" t="s">
        <v>35</v>
      </c>
      <c r="I7210" t="s">
        <v>24</v>
      </c>
      <c r="J7210">
        <v>2.5000000000000001E-2</v>
      </c>
      <c r="K7210">
        <v>1</v>
      </c>
      <c r="L7210" s="13">
        <f>VLOOKUP(I7210,FormProductsTable[],2,0)*(1-FormTransactionsTable[[#This Row],[Discount]])</f>
        <v>33.15</v>
      </c>
      <c r="M7210" s="14" t="str">
        <f>VLOOKUP(H7210,FormSalesRepTable[],2,0)</f>
        <v>West</v>
      </c>
      <c r="N7210" s="13">
        <f t="shared" si="114"/>
        <v>33.15</v>
      </c>
    </row>
    <row r="7211" spans="7:14" x14ac:dyDescent="0.25">
      <c r="G7211" s="3">
        <v>41951</v>
      </c>
      <c r="H7211" t="s">
        <v>13</v>
      </c>
      <c r="I7211" t="s">
        <v>17</v>
      </c>
      <c r="J7211">
        <v>1.4999999999999999E-2</v>
      </c>
      <c r="K7211">
        <v>3</v>
      </c>
      <c r="L7211" s="13">
        <f>VLOOKUP(I7211,FormProductsTable[],2,0)*(1-FormTransactionsTable[[#This Row],[Discount]])</f>
        <v>22.60575</v>
      </c>
      <c r="M7211" s="14" t="str">
        <f>VLOOKUP(H7211,FormSalesRepTable[],2,0)</f>
        <v>West</v>
      </c>
      <c r="N7211" s="13">
        <f t="shared" si="114"/>
        <v>67.819999999999993</v>
      </c>
    </row>
    <row r="7212" spans="7:14" x14ac:dyDescent="0.25">
      <c r="G7212" s="3">
        <v>41579</v>
      </c>
      <c r="H7212" t="s">
        <v>25</v>
      </c>
      <c r="I7212" t="s">
        <v>11</v>
      </c>
      <c r="J7212">
        <v>2.5000000000000001E-2</v>
      </c>
      <c r="K7212">
        <v>4</v>
      </c>
      <c r="L7212" s="13">
        <f>VLOOKUP(I7212,FormProductsTable[],2,0)*(1-FormTransactionsTable[[#This Row],[Discount]])</f>
        <v>77.951250000000002</v>
      </c>
      <c r="M7212" s="14" t="str">
        <f>VLOOKUP(H7212,FormSalesRepTable[],2,0)</f>
        <v>West</v>
      </c>
      <c r="N7212" s="13">
        <f t="shared" si="114"/>
        <v>311.81</v>
      </c>
    </row>
    <row r="7213" spans="7:14" x14ac:dyDescent="0.25">
      <c r="G7213" s="3">
        <v>41906</v>
      </c>
      <c r="H7213" t="s">
        <v>20</v>
      </c>
      <c r="I7213" t="s">
        <v>17</v>
      </c>
      <c r="J7213">
        <v>2.5000000000000001E-2</v>
      </c>
      <c r="K7213">
        <v>7</v>
      </c>
      <c r="L7213" s="13">
        <f>VLOOKUP(I7213,FormProductsTable[],2,0)*(1-FormTransactionsTable[[#This Row],[Discount]])</f>
        <v>22.376249999999999</v>
      </c>
      <c r="M7213" s="14" t="str">
        <f>VLOOKUP(H7213,FormSalesRepTable[],2,0)</f>
        <v>West</v>
      </c>
      <c r="N7213" s="13">
        <f t="shared" si="114"/>
        <v>156.63</v>
      </c>
    </row>
    <row r="7214" spans="7:14" x14ac:dyDescent="0.25">
      <c r="G7214" s="3">
        <v>41467</v>
      </c>
      <c r="H7214" t="s">
        <v>84</v>
      </c>
      <c r="I7214" t="s">
        <v>21</v>
      </c>
      <c r="J7214">
        <v>0.02</v>
      </c>
      <c r="K7214">
        <v>3</v>
      </c>
      <c r="L7214" s="13">
        <f>VLOOKUP(I7214,FormProductsTable[],2,0)*(1-FormTransactionsTable[[#This Row],[Discount]])</f>
        <v>24.5</v>
      </c>
      <c r="M7214" s="14" t="str">
        <f>VLOOKUP(H7214,FormSalesRepTable[],2,0)</f>
        <v>West</v>
      </c>
      <c r="N7214" s="13">
        <f t="shared" si="114"/>
        <v>73.5</v>
      </c>
    </row>
    <row r="7215" spans="7:14" x14ac:dyDescent="0.25">
      <c r="G7215" s="3">
        <v>42003</v>
      </c>
      <c r="H7215" t="s">
        <v>86</v>
      </c>
      <c r="I7215" t="s">
        <v>7</v>
      </c>
      <c r="J7215">
        <v>0.02</v>
      </c>
      <c r="K7215">
        <v>2</v>
      </c>
      <c r="L7215" s="13">
        <f>VLOOKUP(I7215,FormProductsTable[],2,0)*(1-FormTransactionsTable[[#This Row],[Discount]])</f>
        <v>20.58</v>
      </c>
      <c r="M7215" s="14" t="str">
        <f>VLOOKUP(H7215,FormSalesRepTable[],2,0)</f>
        <v>South</v>
      </c>
      <c r="N7215" s="13">
        <f t="shared" si="114"/>
        <v>41.16</v>
      </c>
    </row>
    <row r="7216" spans="7:14" x14ac:dyDescent="0.25">
      <c r="G7216" s="3">
        <v>41971</v>
      </c>
      <c r="H7216" t="s">
        <v>73</v>
      </c>
      <c r="I7216" t="s">
        <v>30</v>
      </c>
      <c r="J7216">
        <v>0.01</v>
      </c>
      <c r="K7216">
        <v>1</v>
      </c>
      <c r="L7216" s="13">
        <f>VLOOKUP(I7216,FormProductsTable[],2,0)*(1-FormTransactionsTable[[#This Row],[Discount]])</f>
        <v>29.7</v>
      </c>
      <c r="M7216" s="14" t="str">
        <f>VLOOKUP(H7216,FormSalesRepTable[],2,0)</f>
        <v>MidWest</v>
      </c>
      <c r="N7216" s="13">
        <f t="shared" si="114"/>
        <v>29.7</v>
      </c>
    </row>
    <row r="7217" spans="7:14" x14ac:dyDescent="0.25">
      <c r="G7217" s="3">
        <v>41956</v>
      </c>
      <c r="H7217" t="s">
        <v>68</v>
      </c>
      <c r="I7217" t="s">
        <v>17</v>
      </c>
      <c r="J7217">
        <v>1.4999999999999999E-2</v>
      </c>
      <c r="K7217">
        <v>3</v>
      </c>
      <c r="L7217" s="13">
        <f>VLOOKUP(I7217,FormProductsTable[],2,0)*(1-FormTransactionsTable[[#This Row],[Discount]])</f>
        <v>22.60575</v>
      </c>
      <c r="M7217" s="14" t="str">
        <f>VLOOKUP(H7217,FormSalesRepTable[],2,0)</f>
        <v>MidWest</v>
      </c>
      <c r="N7217" s="13">
        <f t="shared" si="114"/>
        <v>67.819999999999993</v>
      </c>
    </row>
    <row r="7218" spans="7:14" x14ac:dyDescent="0.25">
      <c r="G7218" s="3">
        <v>41704</v>
      </c>
      <c r="H7218" t="s">
        <v>53</v>
      </c>
      <c r="I7218" t="s">
        <v>21</v>
      </c>
      <c r="J7218">
        <v>0.03</v>
      </c>
      <c r="K7218">
        <v>2</v>
      </c>
      <c r="L7218" s="13">
        <f>VLOOKUP(I7218,FormProductsTable[],2,0)*(1-FormTransactionsTable[[#This Row],[Discount]])</f>
        <v>24.25</v>
      </c>
      <c r="M7218" s="14" t="str">
        <f>VLOOKUP(H7218,FormSalesRepTable[],2,0)</f>
        <v>East</v>
      </c>
      <c r="N7218" s="13">
        <f t="shared" si="114"/>
        <v>48.5</v>
      </c>
    </row>
    <row r="7219" spans="7:14" x14ac:dyDescent="0.25">
      <c r="G7219" s="3">
        <v>41940</v>
      </c>
      <c r="H7219" t="s">
        <v>67</v>
      </c>
      <c r="I7219" t="s">
        <v>33</v>
      </c>
      <c r="J7219">
        <v>0</v>
      </c>
      <c r="K7219">
        <v>3</v>
      </c>
      <c r="L7219" s="13">
        <f>VLOOKUP(I7219,FormProductsTable[],2,0)*(1-FormTransactionsTable[[#This Row],[Discount]])</f>
        <v>23.5</v>
      </c>
      <c r="M7219" s="14" t="str">
        <f>VLOOKUP(H7219,FormSalesRepTable[],2,0)</f>
        <v>West</v>
      </c>
      <c r="N7219" s="13">
        <f t="shared" si="114"/>
        <v>70.5</v>
      </c>
    </row>
    <row r="7220" spans="7:14" x14ac:dyDescent="0.25">
      <c r="G7220" s="3">
        <v>41594</v>
      </c>
      <c r="H7220" t="s">
        <v>23</v>
      </c>
      <c r="I7220" t="s">
        <v>36</v>
      </c>
      <c r="J7220">
        <v>0.03</v>
      </c>
      <c r="K7220">
        <v>2</v>
      </c>
      <c r="L7220" s="13">
        <f>VLOOKUP(I7220,FormProductsTable[],2,0)*(1-FormTransactionsTable[[#This Row],[Discount]])</f>
        <v>24.25</v>
      </c>
      <c r="M7220" s="14" t="str">
        <f>VLOOKUP(H7220,FormSalesRepTable[],2,0)</f>
        <v>MidWest</v>
      </c>
      <c r="N7220" s="13">
        <f t="shared" si="114"/>
        <v>48.5</v>
      </c>
    </row>
    <row r="7221" spans="7:14" x14ac:dyDescent="0.25">
      <c r="G7221" s="3">
        <v>41727</v>
      </c>
      <c r="H7221" t="s">
        <v>91</v>
      </c>
      <c r="I7221" t="s">
        <v>36</v>
      </c>
      <c r="J7221">
        <v>0</v>
      </c>
      <c r="K7221">
        <v>2</v>
      </c>
      <c r="L7221" s="13">
        <f>VLOOKUP(I7221,FormProductsTable[],2,0)*(1-FormTransactionsTable[[#This Row],[Discount]])</f>
        <v>25</v>
      </c>
      <c r="M7221" s="14" t="str">
        <f>VLOOKUP(H7221,FormSalesRepTable[],2,0)</f>
        <v>West</v>
      </c>
      <c r="N7221" s="13">
        <f t="shared" si="114"/>
        <v>50</v>
      </c>
    </row>
    <row r="7222" spans="7:14" x14ac:dyDescent="0.25">
      <c r="G7222" s="3">
        <v>41610</v>
      </c>
      <c r="H7222" t="s">
        <v>43</v>
      </c>
      <c r="I7222" t="s">
        <v>21</v>
      </c>
      <c r="J7222">
        <v>0.02</v>
      </c>
      <c r="K7222">
        <v>3</v>
      </c>
      <c r="L7222" s="13">
        <f>VLOOKUP(I7222,FormProductsTable[],2,0)*(1-FormTransactionsTable[[#This Row],[Discount]])</f>
        <v>24.5</v>
      </c>
      <c r="M7222" s="14" t="str">
        <f>VLOOKUP(H7222,FormSalesRepTable[],2,0)</f>
        <v>MidWest</v>
      </c>
      <c r="N7222" s="13">
        <f t="shared" si="114"/>
        <v>73.5</v>
      </c>
    </row>
    <row r="7223" spans="7:14" x14ac:dyDescent="0.25">
      <c r="G7223" s="3">
        <v>42000</v>
      </c>
      <c r="H7223" t="s">
        <v>42</v>
      </c>
      <c r="I7223" t="s">
        <v>16</v>
      </c>
      <c r="J7223">
        <v>0.03</v>
      </c>
      <c r="K7223">
        <v>3</v>
      </c>
      <c r="L7223" s="13">
        <f>VLOOKUP(I7223,FormProductsTable[],2,0)*(1-FormTransactionsTable[[#This Row],[Discount]])</f>
        <v>19.351499999999998</v>
      </c>
      <c r="M7223" s="14" t="str">
        <f>VLOOKUP(H7223,FormSalesRepTable[],2,0)</f>
        <v>MidWest</v>
      </c>
      <c r="N7223" s="13">
        <f t="shared" si="114"/>
        <v>58.05</v>
      </c>
    </row>
    <row r="7224" spans="7:14" x14ac:dyDescent="0.25">
      <c r="G7224" s="3">
        <v>41616</v>
      </c>
      <c r="H7224" t="s">
        <v>43</v>
      </c>
      <c r="I7224" t="s">
        <v>12</v>
      </c>
      <c r="J7224">
        <v>0.02</v>
      </c>
      <c r="K7224">
        <v>1</v>
      </c>
      <c r="L7224" s="13">
        <f>VLOOKUP(I7224,FormProductsTable[],2,0)*(1-FormTransactionsTable[[#This Row],[Discount]])</f>
        <v>22.491</v>
      </c>
      <c r="M7224" s="14" t="str">
        <f>VLOOKUP(H7224,FormSalesRepTable[],2,0)</f>
        <v>MidWest</v>
      </c>
      <c r="N7224" s="13">
        <f t="shared" si="114"/>
        <v>22.49</v>
      </c>
    </row>
    <row r="7225" spans="7:14" x14ac:dyDescent="0.25">
      <c r="G7225" s="3">
        <v>41625</v>
      </c>
      <c r="H7225" t="s">
        <v>73</v>
      </c>
      <c r="I7225" t="s">
        <v>12</v>
      </c>
      <c r="J7225">
        <v>0.03</v>
      </c>
      <c r="K7225">
        <v>2</v>
      </c>
      <c r="L7225" s="13">
        <f>VLOOKUP(I7225,FormProductsTable[],2,0)*(1-FormTransactionsTable[[#This Row],[Discount]])</f>
        <v>22.261499999999998</v>
      </c>
      <c r="M7225" s="14" t="str">
        <f>VLOOKUP(H7225,FormSalesRepTable[],2,0)</f>
        <v>MidWest</v>
      </c>
      <c r="N7225" s="13">
        <f t="shared" si="114"/>
        <v>44.52</v>
      </c>
    </row>
    <row r="7226" spans="7:14" x14ac:dyDescent="0.25">
      <c r="G7226" s="3">
        <v>41583</v>
      </c>
      <c r="H7226" t="s">
        <v>13</v>
      </c>
      <c r="I7226" t="s">
        <v>33</v>
      </c>
      <c r="J7226">
        <v>0</v>
      </c>
      <c r="K7226">
        <v>1</v>
      </c>
      <c r="L7226" s="13">
        <f>VLOOKUP(I7226,FormProductsTable[],2,0)*(1-FormTransactionsTable[[#This Row],[Discount]])</f>
        <v>23.5</v>
      </c>
      <c r="M7226" s="14" t="str">
        <f>VLOOKUP(H7226,FormSalesRepTable[],2,0)</f>
        <v>West</v>
      </c>
      <c r="N7226" s="13">
        <f t="shared" si="114"/>
        <v>23.5</v>
      </c>
    </row>
    <row r="7227" spans="7:14" x14ac:dyDescent="0.25">
      <c r="G7227" s="3">
        <v>41968</v>
      </c>
      <c r="H7227" t="s">
        <v>13</v>
      </c>
      <c r="I7227" t="s">
        <v>12</v>
      </c>
      <c r="J7227">
        <v>0</v>
      </c>
      <c r="K7227">
        <v>3</v>
      </c>
      <c r="L7227" s="13">
        <f>VLOOKUP(I7227,FormProductsTable[],2,0)*(1-FormTransactionsTable[[#This Row],[Discount]])</f>
        <v>22.95</v>
      </c>
      <c r="M7227" s="14" t="str">
        <f>VLOOKUP(H7227,FormSalesRepTable[],2,0)</f>
        <v>West</v>
      </c>
      <c r="N7227" s="13">
        <f t="shared" si="114"/>
        <v>68.849999999999994</v>
      </c>
    </row>
    <row r="7228" spans="7:14" x14ac:dyDescent="0.25">
      <c r="G7228" s="3">
        <v>41355</v>
      </c>
      <c r="H7228" t="s">
        <v>80</v>
      </c>
      <c r="I7228" t="s">
        <v>17</v>
      </c>
      <c r="J7228">
        <v>0</v>
      </c>
      <c r="K7228">
        <v>3</v>
      </c>
      <c r="L7228" s="13">
        <f>VLOOKUP(I7228,FormProductsTable[],2,0)*(1-FormTransactionsTable[[#This Row],[Discount]])</f>
        <v>22.95</v>
      </c>
      <c r="M7228" s="14" t="str">
        <f>VLOOKUP(H7228,FormSalesRepTable[],2,0)</f>
        <v>East</v>
      </c>
      <c r="N7228" s="13">
        <f t="shared" si="114"/>
        <v>68.849999999999994</v>
      </c>
    </row>
    <row r="7229" spans="7:14" x14ac:dyDescent="0.25">
      <c r="G7229" s="3">
        <v>41581</v>
      </c>
      <c r="H7229" t="s">
        <v>89</v>
      </c>
      <c r="I7229" t="s">
        <v>16</v>
      </c>
      <c r="J7229">
        <v>0</v>
      </c>
      <c r="K7229">
        <v>1</v>
      </c>
      <c r="L7229" s="13">
        <f>VLOOKUP(I7229,FormProductsTable[],2,0)*(1-FormTransactionsTable[[#This Row],[Discount]])</f>
        <v>19.95</v>
      </c>
      <c r="M7229" s="14" t="str">
        <f>VLOOKUP(H7229,FormSalesRepTable[],2,0)</f>
        <v>West</v>
      </c>
      <c r="N7229" s="13">
        <f t="shared" si="114"/>
        <v>19.95</v>
      </c>
    </row>
    <row r="7230" spans="7:14" x14ac:dyDescent="0.25">
      <c r="G7230" s="3">
        <v>41461</v>
      </c>
      <c r="H7230" t="s">
        <v>46</v>
      </c>
      <c r="I7230" t="s">
        <v>7</v>
      </c>
      <c r="J7230">
        <v>0</v>
      </c>
      <c r="K7230">
        <v>1</v>
      </c>
      <c r="L7230" s="13">
        <f>VLOOKUP(I7230,FormProductsTable[],2,0)*(1-FormTransactionsTable[[#This Row],[Discount]])</f>
        <v>21</v>
      </c>
      <c r="M7230" s="14" t="str">
        <f>VLOOKUP(H7230,FormSalesRepTable[],2,0)</f>
        <v>South</v>
      </c>
      <c r="N7230" s="13">
        <f t="shared" si="114"/>
        <v>21</v>
      </c>
    </row>
    <row r="7231" spans="7:14" x14ac:dyDescent="0.25">
      <c r="G7231" s="3">
        <v>41999</v>
      </c>
      <c r="H7231" t="s">
        <v>88</v>
      </c>
      <c r="I7231" t="s">
        <v>7</v>
      </c>
      <c r="J7231">
        <v>1.4999999999999999E-2</v>
      </c>
      <c r="K7231">
        <v>19</v>
      </c>
      <c r="L7231" s="13">
        <f>VLOOKUP(I7231,FormProductsTable[],2,0)*(1-FormTransactionsTable[[#This Row],[Discount]])</f>
        <v>20.684999999999999</v>
      </c>
      <c r="M7231" s="14" t="str">
        <f>VLOOKUP(H7231,FormSalesRepTable[],2,0)</f>
        <v>West</v>
      </c>
      <c r="N7231" s="13">
        <f t="shared" si="114"/>
        <v>393.02</v>
      </c>
    </row>
    <row r="7232" spans="7:14" x14ac:dyDescent="0.25">
      <c r="G7232" s="3">
        <v>41471</v>
      </c>
      <c r="H7232" t="s">
        <v>88</v>
      </c>
      <c r="I7232" t="s">
        <v>17</v>
      </c>
      <c r="J7232">
        <v>0.02</v>
      </c>
      <c r="K7232">
        <v>1</v>
      </c>
      <c r="L7232" s="13">
        <f>VLOOKUP(I7232,FormProductsTable[],2,0)*(1-FormTransactionsTable[[#This Row],[Discount]])</f>
        <v>22.491</v>
      </c>
      <c r="M7232" s="14" t="str">
        <f>VLOOKUP(H7232,FormSalesRepTable[],2,0)</f>
        <v>West</v>
      </c>
      <c r="N7232" s="13">
        <f t="shared" si="114"/>
        <v>22.49</v>
      </c>
    </row>
    <row r="7233" spans="7:14" x14ac:dyDescent="0.25">
      <c r="G7233" s="3">
        <v>41586</v>
      </c>
      <c r="H7233" t="s">
        <v>94</v>
      </c>
      <c r="I7233" t="s">
        <v>30</v>
      </c>
      <c r="J7233">
        <v>0.01</v>
      </c>
      <c r="K7233">
        <v>2</v>
      </c>
      <c r="L7233" s="13">
        <f>VLOOKUP(I7233,FormProductsTable[],2,0)*(1-FormTransactionsTable[[#This Row],[Discount]])</f>
        <v>29.7</v>
      </c>
      <c r="M7233" s="14" t="str">
        <f>VLOOKUP(H7233,FormSalesRepTable[],2,0)</f>
        <v>South</v>
      </c>
      <c r="N7233" s="13">
        <f t="shared" si="114"/>
        <v>59.4</v>
      </c>
    </row>
    <row r="7234" spans="7:14" x14ac:dyDescent="0.25">
      <c r="G7234" s="3">
        <v>41908</v>
      </c>
      <c r="H7234" t="s">
        <v>83</v>
      </c>
      <c r="I7234" t="s">
        <v>12</v>
      </c>
      <c r="J7234">
        <v>0.02</v>
      </c>
      <c r="K7234">
        <v>1</v>
      </c>
      <c r="L7234" s="13">
        <f>VLOOKUP(I7234,FormProductsTable[],2,0)*(1-FormTransactionsTable[[#This Row],[Discount]])</f>
        <v>22.491</v>
      </c>
      <c r="M7234" s="14" t="str">
        <f>VLOOKUP(H7234,FormSalesRepTable[],2,0)</f>
        <v>East</v>
      </c>
      <c r="N7234" s="13">
        <f t="shared" si="114"/>
        <v>22.49</v>
      </c>
    </row>
    <row r="7235" spans="7:14" x14ac:dyDescent="0.25">
      <c r="G7235" s="3">
        <v>41962</v>
      </c>
      <c r="H7235" t="s">
        <v>83</v>
      </c>
      <c r="I7235" t="s">
        <v>12</v>
      </c>
      <c r="J7235">
        <v>0</v>
      </c>
      <c r="K7235">
        <v>3</v>
      </c>
      <c r="L7235" s="13">
        <f>VLOOKUP(I7235,FormProductsTable[],2,0)*(1-FormTransactionsTable[[#This Row],[Discount]])</f>
        <v>22.95</v>
      </c>
      <c r="M7235" s="14" t="str">
        <f>VLOOKUP(H7235,FormSalesRepTable[],2,0)</f>
        <v>East</v>
      </c>
      <c r="N7235" s="13">
        <f t="shared" ref="N7235:N7298" si="115">ROUND(L7235*K7235,2)</f>
        <v>68.849999999999994</v>
      </c>
    </row>
    <row r="7236" spans="7:14" x14ac:dyDescent="0.25">
      <c r="G7236" s="3">
        <v>41626</v>
      </c>
      <c r="H7236" t="s">
        <v>53</v>
      </c>
      <c r="I7236" t="s">
        <v>27</v>
      </c>
      <c r="J7236">
        <v>0.02</v>
      </c>
      <c r="K7236">
        <v>3</v>
      </c>
      <c r="L7236" s="13">
        <f>VLOOKUP(I7236,FormProductsTable[],2,0)*(1-FormTransactionsTable[[#This Row],[Discount]])</f>
        <v>26.95</v>
      </c>
      <c r="M7236" s="14" t="str">
        <f>VLOOKUP(H7236,FormSalesRepTable[],2,0)</f>
        <v>East</v>
      </c>
      <c r="N7236" s="13">
        <f t="shared" si="115"/>
        <v>80.849999999999994</v>
      </c>
    </row>
    <row r="7237" spans="7:14" x14ac:dyDescent="0.25">
      <c r="G7237" s="3">
        <v>41420</v>
      </c>
      <c r="H7237" t="s">
        <v>63</v>
      </c>
      <c r="I7237" t="s">
        <v>12</v>
      </c>
      <c r="J7237">
        <v>0</v>
      </c>
      <c r="K7237">
        <v>5</v>
      </c>
      <c r="L7237" s="13">
        <f>VLOOKUP(I7237,FormProductsTable[],2,0)*(1-FormTransactionsTable[[#This Row],[Discount]])</f>
        <v>22.95</v>
      </c>
      <c r="M7237" s="14" t="str">
        <f>VLOOKUP(H7237,FormSalesRepTable[],2,0)</f>
        <v>MidWest</v>
      </c>
      <c r="N7237" s="13">
        <f t="shared" si="115"/>
        <v>114.75</v>
      </c>
    </row>
    <row r="7238" spans="7:14" x14ac:dyDescent="0.25">
      <c r="G7238" s="3">
        <v>41582</v>
      </c>
      <c r="H7238" t="s">
        <v>45</v>
      </c>
      <c r="I7238" t="s">
        <v>36</v>
      </c>
      <c r="J7238">
        <v>0.02</v>
      </c>
      <c r="K7238">
        <v>2</v>
      </c>
      <c r="L7238" s="13">
        <f>VLOOKUP(I7238,FormProductsTable[],2,0)*(1-FormTransactionsTable[[#This Row],[Discount]])</f>
        <v>24.5</v>
      </c>
      <c r="M7238" s="14" t="str">
        <f>VLOOKUP(H7238,FormSalesRepTable[],2,0)</f>
        <v>MidWest</v>
      </c>
      <c r="N7238" s="13">
        <f t="shared" si="115"/>
        <v>49</v>
      </c>
    </row>
    <row r="7239" spans="7:14" x14ac:dyDescent="0.25">
      <c r="G7239" s="3">
        <v>41476</v>
      </c>
      <c r="H7239" t="s">
        <v>71</v>
      </c>
      <c r="I7239" t="s">
        <v>7</v>
      </c>
      <c r="J7239">
        <v>0</v>
      </c>
      <c r="K7239">
        <v>1</v>
      </c>
      <c r="L7239" s="13">
        <f>VLOOKUP(I7239,FormProductsTable[],2,0)*(1-FormTransactionsTable[[#This Row],[Discount]])</f>
        <v>21</v>
      </c>
      <c r="M7239" s="14" t="str">
        <f>VLOOKUP(H7239,FormSalesRepTable[],2,0)</f>
        <v>East</v>
      </c>
      <c r="N7239" s="13">
        <f t="shared" si="115"/>
        <v>21</v>
      </c>
    </row>
    <row r="7240" spans="7:14" x14ac:dyDescent="0.25">
      <c r="G7240" s="3">
        <v>41964</v>
      </c>
      <c r="H7240" t="s">
        <v>45</v>
      </c>
      <c r="I7240" t="s">
        <v>16</v>
      </c>
      <c r="J7240">
        <v>2.5000000000000001E-2</v>
      </c>
      <c r="K7240">
        <v>8</v>
      </c>
      <c r="L7240" s="13">
        <f>VLOOKUP(I7240,FormProductsTable[],2,0)*(1-FormTransactionsTable[[#This Row],[Discount]])</f>
        <v>19.451249999999998</v>
      </c>
      <c r="M7240" s="14" t="str">
        <f>VLOOKUP(H7240,FormSalesRepTable[],2,0)</f>
        <v>MidWest</v>
      </c>
      <c r="N7240" s="13">
        <f t="shared" si="115"/>
        <v>155.61000000000001</v>
      </c>
    </row>
    <row r="7241" spans="7:14" x14ac:dyDescent="0.25">
      <c r="G7241" s="3">
        <v>41582</v>
      </c>
      <c r="H7241" t="s">
        <v>46</v>
      </c>
      <c r="I7241" t="s">
        <v>7</v>
      </c>
      <c r="J7241">
        <v>0</v>
      </c>
      <c r="K7241">
        <v>4</v>
      </c>
      <c r="L7241" s="13">
        <f>VLOOKUP(I7241,FormProductsTable[],2,0)*(1-FormTransactionsTable[[#This Row],[Discount]])</f>
        <v>21</v>
      </c>
      <c r="M7241" s="14" t="str">
        <f>VLOOKUP(H7241,FormSalesRepTable[],2,0)</f>
        <v>South</v>
      </c>
      <c r="N7241" s="13">
        <f t="shared" si="115"/>
        <v>84</v>
      </c>
    </row>
    <row r="7242" spans="7:14" x14ac:dyDescent="0.25">
      <c r="G7242" s="3">
        <v>41597</v>
      </c>
      <c r="H7242" t="s">
        <v>10</v>
      </c>
      <c r="I7242" t="s">
        <v>12</v>
      </c>
      <c r="J7242">
        <v>0</v>
      </c>
      <c r="K7242">
        <v>1</v>
      </c>
      <c r="L7242" s="13">
        <f>VLOOKUP(I7242,FormProductsTable[],2,0)*(1-FormTransactionsTable[[#This Row],[Discount]])</f>
        <v>22.95</v>
      </c>
      <c r="M7242" s="14" t="str">
        <f>VLOOKUP(H7242,FormSalesRepTable[],2,0)</f>
        <v>West</v>
      </c>
      <c r="N7242" s="13">
        <f t="shared" si="115"/>
        <v>22.95</v>
      </c>
    </row>
    <row r="7243" spans="7:14" x14ac:dyDescent="0.25">
      <c r="G7243" s="3">
        <v>41638</v>
      </c>
      <c r="H7243" t="s">
        <v>48</v>
      </c>
      <c r="I7243" t="s">
        <v>12</v>
      </c>
      <c r="J7243">
        <v>0</v>
      </c>
      <c r="K7243">
        <v>1</v>
      </c>
      <c r="L7243" s="13">
        <f>VLOOKUP(I7243,FormProductsTable[],2,0)*(1-FormTransactionsTable[[#This Row],[Discount]])</f>
        <v>22.95</v>
      </c>
      <c r="M7243" s="14" t="str">
        <f>VLOOKUP(H7243,FormSalesRepTable[],2,0)</f>
        <v>West</v>
      </c>
      <c r="N7243" s="13">
        <f t="shared" si="115"/>
        <v>22.95</v>
      </c>
    </row>
    <row r="7244" spans="7:14" x14ac:dyDescent="0.25">
      <c r="G7244" s="3">
        <v>41586</v>
      </c>
      <c r="H7244" t="s">
        <v>49</v>
      </c>
      <c r="I7244" t="s">
        <v>16</v>
      </c>
      <c r="J7244">
        <v>0.03</v>
      </c>
      <c r="K7244">
        <v>1</v>
      </c>
      <c r="L7244" s="13">
        <f>VLOOKUP(I7244,FormProductsTable[],2,0)*(1-FormTransactionsTable[[#This Row],[Discount]])</f>
        <v>19.351499999999998</v>
      </c>
      <c r="M7244" s="14" t="str">
        <f>VLOOKUP(H7244,FormSalesRepTable[],2,0)</f>
        <v>MidWest</v>
      </c>
      <c r="N7244" s="13">
        <f t="shared" si="115"/>
        <v>19.350000000000001</v>
      </c>
    </row>
    <row r="7245" spans="7:14" x14ac:dyDescent="0.25">
      <c r="G7245" s="3">
        <v>41926</v>
      </c>
      <c r="H7245" t="s">
        <v>62</v>
      </c>
      <c r="I7245" t="s">
        <v>24</v>
      </c>
      <c r="J7245">
        <v>0</v>
      </c>
      <c r="K7245">
        <v>1</v>
      </c>
      <c r="L7245" s="13">
        <f>VLOOKUP(I7245,FormProductsTable[],2,0)*(1-FormTransactionsTable[[#This Row],[Discount]])</f>
        <v>34</v>
      </c>
      <c r="M7245" s="14" t="str">
        <f>VLOOKUP(H7245,FormSalesRepTable[],2,0)</f>
        <v>MidWest</v>
      </c>
      <c r="N7245" s="13">
        <f t="shared" si="115"/>
        <v>34</v>
      </c>
    </row>
    <row r="7246" spans="7:14" x14ac:dyDescent="0.25">
      <c r="G7246" s="3">
        <v>41602</v>
      </c>
      <c r="H7246" t="s">
        <v>42</v>
      </c>
      <c r="I7246" t="s">
        <v>12</v>
      </c>
      <c r="J7246">
        <v>0</v>
      </c>
      <c r="K7246">
        <v>4</v>
      </c>
      <c r="L7246" s="13">
        <f>VLOOKUP(I7246,FormProductsTable[],2,0)*(1-FormTransactionsTable[[#This Row],[Discount]])</f>
        <v>22.95</v>
      </c>
      <c r="M7246" s="14" t="str">
        <f>VLOOKUP(H7246,FormSalesRepTable[],2,0)</f>
        <v>MidWest</v>
      </c>
      <c r="N7246" s="13">
        <f t="shared" si="115"/>
        <v>91.8</v>
      </c>
    </row>
    <row r="7247" spans="7:14" x14ac:dyDescent="0.25">
      <c r="G7247" s="3">
        <v>41578</v>
      </c>
      <c r="H7247" t="s">
        <v>84</v>
      </c>
      <c r="I7247" t="s">
        <v>33</v>
      </c>
      <c r="J7247">
        <v>0</v>
      </c>
      <c r="K7247">
        <v>3</v>
      </c>
      <c r="L7247" s="13">
        <f>VLOOKUP(I7247,FormProductsTable[],2,0)*(1-FormTransactionsTable[[#This Row],[Discount]])</f>
        <v>23.5</v>
      </c>
      <c r="M7247" s="14" t="str">
        <f>VLOOKUP(H7247,FormSalesRepTable[],2,0)</f>
        <v>West</v>
      </c>
      <c r="N7247" s="13">
        <f t="shared" si="115"/>
        <v>70.5</v>
      </c>
    </row>
    <row r="7248" spans="7:14" x14ac:dyDescent="0.25">
      <c r="G7248" s="3">
        <v>41944</v>
      </c>
      <c r="H7248" t="s">
        <v>42</v>
      </c>
      <c r="I7248" t="s">
        <v>12</v>
      </c>
      <c r="J7248">
        <v>0.03</v>
      </c>
      <c r="K7248">
        <v>3</v>
      </c>
      <c r="L7248" s="13">
        <f>VLOOKUP(I7248,FormProductsTable[],2,0)*(1-FormTransactionsTable[[#This Row],[Discount]])</f>
        <v>22.261499999999998</v>
      </c>
      <c r="M7248" s="14" t="str">
        <f>VLOOKUP(H7248,FormSalesRepTable[],2,0)</f>
        <v>MidWest</v>
      </c>
      <c r="N7248" s="13">
        <f t="shared" si="115"/>
        <v>66.78</v>
      </c>
    </row>
    <row r="7249" spans="7:14" x14ac:dyDescent="0.25">
      <c r="G7249" s="3">
        <v>41371</v>
      </c>
      <c r="H7249" t="s">
        <v>86</v>
      </c>
      <c r="I7249" t="s">
        <v>24</v>
      </c>
      <c r="J7249">
        <v>0.03</v>
      </c>
      <c r="K7249">
        <v>3</v>
      </c>
      <c r="L7249" s="13">
        <f>VLOOKUP(I7249,FormProductsTable[],2,0)*(1-FormTransactionsTable[[#This Row],[Discount]])</f>
        <v>32.979999999999997</v>
      </c>
      <c r="M7249" s="14" t="str">
        <f>VLOOKUP(H7249,FormSalesRepTable[],2,0)</f>
        <v>South</v>
      </c>
      <c r="N7249" s="13">
        <f t="shared" si="115"/>
        <v>98.94</v>
      </c>
    </row>
    <row r="7250" spans="7:14" x14ac:dyDescent="0.25">
      <c r="G7250" s="3">
        <v>41988</v>
      </c>
      <c r="H7250" t="s">
        <v>68</v>
      </c>
      <c r="I7250" t="s">
        <v>16</v>
      </c>
      <c r="J7250">
        <v>0</v>
      </c>
      <c r="K7250">
        <v>18</v>
      </c>
      <c r="L7250" s="13">
        <f>VLOOKUP(I7250,FormProductsTable[],2,0)*(1-FormTransactionsTable[[#This Row],[Discount]])</f>
        <v>19.95</v>
      </c>
      <c r="M7250" s="14" t="str">
        <f>VLOOKUP(H7250,FormSalesRepTable[],2,0)</f>
        <v>MidWest</v>
      </c>
      <c r="N7250" s="13">
        <f t="shared" si="115"/>
        <v>359.1</v>
      </c>
    </row>
    <row r="7251" spans="7:14" x14ac:dyDescent="0.25">
      <c r="G7251" s="3">
        <v>41596</v>
      </c>
      <c r="H7251" t="s">
        <v>50</v>
      </c>
      <c r="I7251" t="s">
        <v>17</v>
      </c>
      <c r="J7251">
        <v>0.03</v>
      </c>
      <c r="K7251">
        <v>2</v>
      </c>
      <c r="L7251" s="13">
        <f>VLOOKUP(I7251,FormProductsTable[],2,0)*(1-FormTransactionsTable[[#This Row],[Discount]])</f>
        <v>22.261499999999998</v>
      </c>
      <c r="M7251" s="14" t="str">
        <f>VLOOKUP(H7251,FormSalesRepTable[],2,0)</f>
        <v>West</v>
      </c>
      <c r="N7251" s="13">
        <f t="shared" si="115"/>
        <v>44.52</v>
      </c>
    </row>
    <row r="7252" spans="7:14" x14ac:dyDescent="0.25">
      <c r="G7252" s="3">
        <v>41986</v>
      </c>
      <c r="H7252" t="s">
        <v>39</v>
      </c>
      <c r="I7252" t="s">
        <v>36</v>
      </c>
      <c r="J7252">
        <v>1.4999999999999999E-2</v>
      </c>
      <c r="K7252">
        <v>2</v>
      </c>
      <c r="L7252" s="13">
        <f>VLOOKUP(I7252,FormProductsTable[],2,0)*(1-FormTransactionsTable[[#This Row],[Discount]])</f>
        <v>24.625</v>
      </c>
      <c r="M7252" s="14" t="str">
        <f>VLOOKUP(H7252,FormSalesRepTable[],2,0)</f>
        <v>East</v>
      </c>
      <c r="N7252" s="13">
        <f t="shared" si="115"/>
        <v>49.25</v>
      </c>
    </row>
    <row r="7253" spans="7:14" x14ac:dyDescent="0.25">
      <c r="G7253" s="3">
        <v>41570</v>
      </c>
      <c r="H7253" t="s">
        <v>29</v>
      </c>
      <c r="I7253" t="s">
        <v>7</v>
      </c>
      <c r="J7253">
        <v>0</v>
      </c>
      <c r="K7253">
        <v>4</v>
      </c>
      <c r="L7253" s="13">
        <f>VLOOKUP(I7253,FormProductsTable[],2,0)*(1-FormTransactionsTable[[#This Row],[Discount]])</f>
        <v>21</v>
      </c>
      <c r="M7253" s="14" t="str">
        <f>VLOOKUP(H7253,FormSalesRepTable[],2,0)</f>
        <v>East</v>
      </c>
      <c r="N7253" s="13">
        <f t="shared" si="115"/>
        <v>84</v>
      </c>
    </row>
    <row r="7254" spans="7:14" x14ac:dyDescent="0.25">
      <c r="G7254" s="3">
        <v>41612</v>
      </c>
      <c r="H7254" t="s">
        <v>26</v>
      </c>
      <c r="I7254" t="s">
        <v>7</v>
      </c>
      <c r="J7254">
        <v>0</v>
      </c>
      <c r="K7254">
        <v>2</v>
      </c>
      <c r="L7254" s="13">
        <f>VLOOKUP(I7254,FormProductsTable[],2,0)*(1-FormTransactionsTable[[#This Row],[Discount]])</f>
        <v>21</v>
      </c>
      <c r="M7254" s="14" t="str">
        <f>VLOOKUP(H7254,FormSalesRepTable[],2,0)</f>
        <v>MidWest</v>
      </c>
      <c r="N7254" s="13">
        <f t="shared" si="115"/>
        <v>42</v>
      </c>
    </row>
    <row r="7255" spans="7:14" x14ac:dyDescent="0.25">
      <c r="G7255" s="3">
        <v>41405</v>
      </c>
      <c r="H7255" t="s">
        <v>64</v>
      </c>
      <c r="I7255" t="s">
        <v>30</v>
      </c>
      <c r="J7255">
        <v>0</v>
      </c>
      <c r="K7255">
        <v>1</v>
      </c>
      <c r="L7255" s="13">
        <f>VLOOKUP(I7255,FormProductsTable[],2,0)*(1-FormTransactionsTable[[#This Row],[Discount]])</f>
        <v>30</v>
      </c>
      <c r="M7255" s="14" t="str">
        <f>VLOOKUP(H7255,FormSalesRepTable[],2,0)</f>
        <v>West</v>
      </c>
      <c r="N7255" s="13">
        <f t="shared" si="115"/>
        <v>30</v>
      </c>
    </row>
    <row r="7256" spans="7:14" x14ac:dyDescent="0.25">
      <c r="G7256" s="3">
        <v>41947</v>
      </c>
      <c r="H7256" t="s">
        <v>8</v>
      </c>
      <c r="I7256" t="s">
        <v>24</v>
      </c>
      <c r="J7256">
        <v>0</v>
      </c>
      <c r="K7256">
        <v>3</v>
      </c>
      <c r="L7256" s="13">
        <f>VLOOKUP(I7256,FormProductsTable[],2,0)*(1-FormTransactionsTable[[#This Row],[Discount]])</f>
        <v>34</v>
      </c>
      <c r="M7256" s="14" t="str">
        <f>VLOOKUP(H7256,FormSalesRepTable[],2,0)</f>
        <v>MidWest</v>
      </c>
      <c r="N7256" s="13">
        <f t="shared" si="115"/>
        <v>102</v>
      </c>
    </row>
    <row r="7257" spans="7:14" x14ac:dyDescent="0.25">
      <c r="G7257" s="3">
        <v>41951</v>
      </c>
      <c r="H7257" t="s">
        <v>58</v>
      </c>
      <c r="I7257" t="s">
        <v>21</v>
      </c>
      <c r="J7257">
        <v>0.02</v>
      </c>
      <c r="K7257">
        <v>3</v>
      </c>
      <c r="L7257" s="13">
        <f>VLOOKUP(I7257,FormProductsTable[],2,0)*(1-FormTransactionsTable[[#This Row],[Discount]])</f>
        <v>24.5</v>
      </c>
      <c r="M7257" s="14" t="str">
        <f>VLOOKUP(H7257,FormSalesRepTable[],2,0)</f>
        <v>East</v>
      </c>
      <c r="N7257" s="13">
        <f t="shared" si="115"/>
        <v>73.5</v>
      </c>
    </row>
    <row r="7258" spans="7:14" x14ac:dyDescent="0.25">
      <c r="G7258" s="3">
        <v>41835</v>
      </c>
      <c r="H7258" t="s">
        <v>35</v>
      </c>
      <c r="I7258" t="s">
        <v>36</v>
      </c>
      <c r="J7258">
        <v>1.4999999999999999E-2</v>
      </c>
      <c r="K7258">
        <v>12</v>
      </c>
      <c r="L7258" s="13">
        <f>VLOOKUP(I7258,FormProductsTable[],2,0)*(1-FormTransactionsTable[[#This Row],[Discount]])</f>
        <v>24.625</v>
      </c>
      <c r="M7258" s="14" t="str">
        <f>VLOOKUP(H7258,FormSalesRepTable[],2,0)</f>
        <v>West</v>
      </c>
      <c r="N7258" s="13">
        <f t="shared" si="115"/>
        <v>295.5</v>
      </c>
    </row>
    <row r="7259" spans="7:14" x14ac:dyDescent="0.25">
      <c r="G7259" s="3">
        <v>41631</v>
      </c>
      <c r="H7259" t="s">
        <v>31</v>
      </c>
      <c r="I7259" t="s">
        <v>17</v>
      </c>
      <c r="J7259">
        <v>0</v>
      </c>
      <c r="K7259">
        <v>1</v>
      </c>
      <c r="L7259" s="13">
        <f>VLOOKUP(I7259,FormProductsTable[],2,0)*(1-FormTransactionsTable[[#This Row],[Discount]])</f>
        <v>22.95</v>
      </c>
      <c r="M7259" s="14" t="str">
        <f>VLOOKUP(H7259,FormSalesRepTable[],2,0)</f>
        <v>West</v>
      </c>
      <c r="N7259" s="13">
        <f t="shared" si="115"/>
        <v>22.95</v>
      </c>
    </row>
    <row r="7260" spans="7:14" x14ac:dyDescent="0.25">
      <c r="G7260" s="3">
        <v>41764</v>
      </c>
      <c r="H7260" t="s">
        <v>83</v>
      </c>
      <c r="I7260" t="s">
        <v>33</v>
      </c>
      <c r="J7260">
        <v>0</v>
      </c>
      <c r="K7260">
        <v>1</v>
      </c>
      <c r="L7260" s="13">
        <f>VLOOKUP(I7260,FormProductsTable[],2,0)*(1-FormTransactionsTable[[#This Row],[Discount]])</f>
        <v>23.5</v>
      </c>
      <c r="M7260" s="14" t="str">
        <f>VLOOKUP(H7260,FormSalesRepTable[],2,0)</f>
        <v>East</v>
      </c>
      <c r="N7260" s="13">
        <f t="shared" si="115"/>
        <v>23.5</v>
      </c>
    </row>
    <row r="7261" spans="7:14" x14ac:dyDescent="0.25">
      <c r="G7261" s="3">
        <v>41590</v>
      </c>
      <c r="H7261" t="s">
        <v>76</v>
      </c>
      <c r="I7261" t="s">
        <v>36</v>
      </c>
      <c r="J7261">
        <v>0</v>
      </c>
      <c r="K7261">
        <v>1</v>
      </c>
      <c r="L7261" s="13">
        <f>VLOOKUP(I7261,FormProductsTable[],2,0)*(1-FormTransactionsTable[[#This Row],[Discount]])</f>
        <v>25</v>
      </c>
      <c r="M7261" s="14" t="str">
        <f>VLOOKUP(H7261,FormSalesRepTable[],2,0)</f>
        <v>MidWest</v>
      </c>
      <c r="N7261" s="13">
        <f t="shared" si="115"/>
        <v>25</v>
      </c>
    </row>
    <row r="7262" spans="7:14" x14ac:dyDescent="0.25">
      <c r="G7262" s="3">
        <v>41966</v>
      </c>
      <c r="H7262" t="s">
        <v>53</v>
      </c>
      <c r="I7262" t="s">
        <v>16</v>
      </c>
      <c r="J7262">
        <v>0</v>
      </c>
      <c r="K7262">
        <v>1</v>
      </c>
      <c r="L7262" s="13">
        <f>VLOOKUP(I7262,FormProductsTable[],2,0)*(1-FormTransactionsTable[[#This Row],[Discount]])</f>
        <v>19.95</v>
      </c>
      <c r="M7262" s="14" t="str">
        <f>VLOOKUP(H7262,FormSalesRepTable[],2,0)</f>
        <v>East</v>
      </c>
      <c r="N7262" s="13">
        <f t="shared" si="115"/>
        <v>19.95</v>
      </c>
    </row>
    <row r="7263" spans="7:14" x14ac:dyDescent="0.25">
      <c r="G7263" s="3">
        <v>41572</v>
      </c>
      <c r="H7263" t="s">
        <v>50</v>
      </c>
      <c r="I7263" t="s">
        <v>17</v>
      </c>
      <c r="J7263">
        <v>0</v>
      </c>
      <c r="K7263">
        <v>1</v>
      </c>
      <c r="L7263" s="13">
        <f>VLOOKUP(I7263,FormProductsTable[],2,0)*(1-FormTransactionsTable[[#This Row],[Discount]])</f>
        <v>22.95</v>
      </c>
      <c r="M7263" s="14" t="str">
        <f>VLOOKUP(H7263,FormSalesRepTable[],2,0)</f>
        <v>West</v>
      </c>
      <c r="N7263" s="13">
        <f t="shared" si="115"/>
        <v>22.95</v>
      </c>
    </row>
    <row r="7264" spans="7:14" x14ac:dyDescent="0.25">
      <c r="G7264" s="3">
        <v>41968</v>
      </c>
      <c r="H7264" t="s">
        <v>42</v>
      </c>
      <c r="I7264" t="s">
        <v>12</v>
      </c>
      <c r="J7264">
        <v>2.5000000000000001E-2</v>
      </c>
      <c r="K7264">
        <v>4</v>
      </c>
      <c r="L7264" s="13">
        <f>VLOOKUP(I7264,FormProductsTable[],2,0)*(1-FormTransactionsTable[[#This Row],[Discount]])</f>
        <v>22.376249999999999</v>
      </c>
      <c r="M7264" s="14" t="str">
        <f>VLOOKUP(H7264,FormSalesRepTable[],2,0)</f>
        <v>MidWest</v>
      </c>
      <c r="N7264" s="13">
        <f t="shared" si="115"/>
        <v>89.51</v>
      </c>
    </row>
    <row r="7265" spans="7:14" x14ac:dyDescent="0.25">
      <c r="G7265" s="3">
        <v>41984</v>
      </c>
      <c r="H7265" t="s">
        <v>89</v>
      </c>
      <c r="I7265" t="s">
        <v>27</v>
      </c>
      <c r="J7265">
        <v>0.03</v>
      </c>
      <c r="K7265">
        <v>2</v>
      </c>
      <c r="L7265" s="13">
        <f>VLOOKUP(I7265,FormProductsTable[],2,0)*(1-FormTransactionsTable[[#This Row],[Discount]])</f>
        <v>26.675000000000001</v>
      </c>
      <c r="M7265" s="14" t="str">
        <f>VLOOKUP(H7265,FormSalesRepTable[],2,0)</f>
        <v>West</v>
      </c>
      <c r="N7265" s="13">
        <f t="shared" si="115"/>
        <v>53.35</v>
      </c>
    </row>
    <row r="7266" spans="7:14" x14ac:dyDescent="0.25">
      <c r="G7266" s="3">
        <v>41633</v>
      </c>
      <c r="H7266" t="s">
        <v>73</v>
      </c>
      <c r="I7266" t="s">
        <v>36</v>
      </c>
      <c r="J7266">
        <v>0.02</v>
      </c>
      <c r="K7266">
        <v>3</v>
      </c>
      <c r="L7266" s="13">
        <f>VLOOKUP(I7266,FormProductsTable[],2,0)*(1-FormTransactionsTable[[#This Row],[Discount]])</f>
        <v>24.5</v>
      </c>
      <c r="M7266" s="14" t="str">
        <f>VLOOKUP(H7266,FormSalesRepTable[],2,0)</f>
        <v>MidWest</v>
      </c>
      <c r="N7266" s="13">
        <f t="shared" si="115"/>
        <v>73.5</v>
      </c>
    </row>
    <row r="7267" spans="7:14" x14ac:dyDescent="0.25">
      <c r="G7267" s="3">
        <v>41960</v>
      </c>
      <c r="H7267" t="s">
        <v>29</v>
      </c>
      <c r="I7267" t="s">
        <v>17</v>
      </c>
      <c r="J7267">
        <v>0.03</v>
      </c>
      <c r="K7267">
        <v>1</v>
      </c>
      <c r="L7267" s="13">
        <f>VLOOKUP(I7267,FormProductsTable[],2,0)*(1-FormTransactionsTable[[#This Row],[Discount]])</f>
        <v>22.261499999999998</v>
      </c>
      <c r="M7267" s="14" t="str">
        <f>VLOOKUP(H7267,FormSalesRepTable[],2,0)</f>
        <v>East</v>
      </c>
      <c r="N7267" s="13">
        <f t="shared" si="115"/>
        <v>22.26</v>
      </c>
    </row>
    <row r="7268" spans="7:14" x14ac:dyDescent="0.25">
      <c r="G7268" s="3">
        <v>41289</v>
      </c>
      <c r="H7268" t="s">
        <v>43</v>
      </c>
      <c r="I7268" t="s">
        <v>7</v>
      </c>
      <c r="J7268">
        <v>0</v>
      </c>
      <c r="K7268">
        <v>1</v>
      </c>
      <c r="L7268" s="13">
        <f>VLOOKUP(I7268,FormProductsTable[],2,0)*(1-FormTransactionsTable[[#This Row],[Discount]])</f>
        <v>21</v>
      </c>
      <c r="M7268" s="14" t="str">
        <f>VLOOKUP(H7268,FormSalesRepTable[],2,0)</f>
        <v>MidWest</v>
      </c>
      <c r="N7268" s="13">
        <f t="shared" si="115"/>
        <v>21</v>
      </c>
    </row>
    <row r="7269" spans="7:14" x14ac:dyDescent="0.25">
      <c r="G7269" s="3">
        <v>41514</v>
      </c>
      <c r="H7269" t="s">
        <v>84</v>
      </c>
      <c r="I7269" t="s">
        <v>24</v>
      </c>
      <c r="J7269">
        <v>0</v>
      </c>
      <c r="K7269">
        <v>3</v>
      </c>
      <c r="L7269" s="13">
        <f>VLOOKUP(I7269,FormProductsTable[],2,0)*(1-FormTransactionsTable[[#This Row],[Discount]])</f>
        <v>34</v>
      </c>
      <c r="M7269" s="14" t="str">
        <f>VLOOKUP(H7269,FormSalesRepTable[],2,0)</f>
        <v>West</v>
      </c>
      <c r="N7269" s="13">
        <f t="shared" si="115"/>
        <v>102</v>
      </c>
    </row>
    <row r="7270" spans="7:14" x14ac:dyDescent="0.25">
      <c r="G7270" s="3">
        <v>41588</v>
      </c>
      <c r="H7270" t="s">
        <v>77</v>
      </c>
      <c r="I7270" t="s">
        <v>24</v>
      </c>
      <c r="J7270">
        <v>0</v>
      </c>
      <c r="K7270">
        <v>3</v>
      </c>
      <c r="L7270" s="13">
        <f>VLOOKUP(I7270,FormProductsTable[],2,0)*(1-FormTransactionsTable[[#This Row],[Discount]])</f>
        <v>34</v>
      </c>
      <c r="M7270" s="14" t="str">
        <f>VLOOKUP(H7270,FormSalesRepTable[],2,0)</f>
        <v>West</v>
      </c>
      <c r="N7270" s="13">
        <f t="shared" si="115"/>
        <v>102</v>
      </c>
    </row>
    <row r="7271" spans="7:14" x14ac:dyDescent="0.25">
      <c r="G7271" s="3">
        <v>41904</v>
      </c>
      <c r="H7271" t="s">
        <v>43</v>
      </c>
      <c r="I7271" t="s">
        <v>7</v>
      </c>
      <c r="J7271">
        <v>0.03</v>
      </c>
      <c r="K7271">
        <v>2</v>
      </c>
      <c r="L7271" s="13">
        <f>VLOOKUP(I7271,FormProductsTable[],2,0)*(1-FormTransactionsTable[[#This Row],[Discount]])</f>
        <v>20.37</v>
      </c>
      <c r="M7271" s="14" t="str">
        <f>VLOOKUP(H7271,FormSalesRepTable[],2,0)</f>
        <v>MidWest</v>
      </c>
      <c r="N7271" s="13">
        <f t="shared" si="115"/>
        <v>40.74</v>
      </c>
    </row>
    <row r="7272" spans="7:14" x14ac:dyDescent="0.25">
      <c r="G7272" s="3">
        <v>41992</v>
      </c>
      <c r="H7272" t="s">
        <v>43</v>
      </c>
      <c r="I7272" t="s">
        <v>30</v>
      </c>
      <c r="J7272">
        <v>0</v>
      </c>
      <c r="K7272">
        <v>2</v>
      </c>
      <c r="L7272" s="13">
        <f>VLOOKUP(I7272,FormProductsTable[],2,0)*(1-FormTransactionsTable[[#This Row],[Discount]])</f>
        <v>30</v>
      </c>
      <c r="M7272" s="14" t="str">
        <f>VLOOKUP(H7272,FormSalesRepTable[],2,0)</f>
        <v>MidWest</v>
      </c>
      <c r="N7272" s="13">
        <f t="shared" si="115"/>
        <v>60</v>
      </c>
    </row>
    <row r="7273" spans="7:14" x14ac:dyDescent="0.25">
      <c r="G7273" s="3">
        <v>41593</v>
      </c>
      <c r="H7273" t="s">
        <v>59</v>
      </c>
      <c r="I7273" t="s">
        <v>21</v>
      </c>
      <c r="J7273">
        <v>0.01</v>
      </c>
      <c r="K7273">
        <v>1</v>
      </c>
      <c r="L7273" s="13">
        <f>VLOOKUP(I7273,FormProductsTable[],2,0)*(1-FormTransactionsTable[[#This Row],[Discount]])</f>
        <v>24.75</v>
      </c>
      <c r="M7273" s="14" t="str">
        <f>VLOOKUP(H7273,FormSalesRepTable[],2,0)</f>
        <v>South</v>
      </c>
      <c r="N7273" s="13">
        <f t="shared" si="115"/>
        <v>24.75</v>
      </c>
    </row>
    <row r="7274" spans="7:14" x14ac:dyDescent="0.25">
      <c r="G7274" s="3">
        <v>41745</v>
      </c>
      <c r="H7274" t="s">
        <v>68</v>
      </c>
      <c r="I7274" t="s">
        <v>12</v>
      </c>
      <c r="J7274">
        <v>0</v>
      </c>
      <c r="K7274">
        <v>3</v>
      </c>
      <c r="L7274" s="13">
        <f>VLOOKUP(I7274,FormProductsTable[],2,0)*(1-FormTransactionsTable[[#This Row],[Discount]])</f>
        <v>22.95</v>
      </c>
      <c r="M7274" s="14" t="str">
        <f>VLOOKUP(H7274,FormSalesRepTable[],2,0)</f>
        <v>MidWest</v>
      </c>
      <c r="N7274" s="13">
        <f t="shared" si="115"/>
        <v>68.849999999999994</v>
      </c>
    </row>
    <row r="7275" spans="7:14" x14ac:dyDescent="0.25">
      <c r="G7275" s="3">
        <v>41582</v>
      </c>
      <c r="H7275" t="s">
        <v>89</v>
      </c>
      <c r="I7275" t="s">
        <v>24</v>
      </c>
      <c r="J7275">
        <v>0</v>
      </c>
      <c r="K7275">
        <v>2</v>
      </c>
      <c r="L7275" s="13">
        <f>VLOOKUP(I7275,FormProductsTable[],2,0)*(1-FormTransactionsTable[[#This Row],[Discount]])</f>
        <v>34</v>
      </c>
      <c r="M7275" s="14" t="str">
        <f>VLOOKUP(H7275,FormSalesRepTable[],2,0)</f>
        <v>West</v>
      </c>
      <c r="N7275" s="13">
        <f t="shared" si="115"/>
        <v>68</v>
      </c>
    </row>
    <row r="7276" spans="7:14" x14ac:dyDescent="0.25">
      <c r="G7276" s="3">
        <v>41337</v>
      </c>
      <c r="H7276" t="s">
        <v>89</v>
      </c>
      <c r="I7276" t="s">
        <v>27</v>
      </c>
      <c r="J7276">
        <v>1.4999999999999999E-2</v>
      </c>
      <c r="K7276">
        <v>1</v>
      </c>
      <c r="L7276" s="13">
        <f>VLOOKUP(I7276,FormProductsTable[],2,0)*(1-FormTransactionsTable[[#This Row],[Discount]])</f>
        <v>27.087499999999999</v>
      </c>
      <c r="M7276" s="14" t="str">
        <f>VLOOKUP(H7276,FormSalesRepTable[],2,0)</f>
        <v>West</v>
      </c>
      <c r="N7276" s="13">
        <f t="shared" si="115"/>
        <v>27.09</v>
      </c>
    </row>
    <row r="7277" spans="7:14" x14ac:dyDescent="0.25">
      <c r="G7277" s="3">
        <v>41957</v>
      </c>
      <c r="H7277" t="s">
        <v>28</v>
      </c>
      <c r="I7277" t="s">
        <v>16</v>
      </c>
      <c r="J7277">
        <v>0</v>
      </c>
      <c r="K7277">
        <v>2</v>
      </c>
      <c r="L7277" s="13">
        <f>VLOOKUP(I7277,FormProductsTable[],2,0)*(1-FormTransactionsTable[[#This Row],[Discount]])</f>
        <v>19.95</v>
      </c>
      <c r="M7277" s="14" t="str">
        <f>VLOOKUP(H7277,FormSalesRepTable[],2,0)</f>
        <v>MidWest</v>
      </c>
      <c r="N7277" s="13">
        <f t="shared" si="115"/>
        <v>39.9</v>
      </c>
    </row>
    <row r="7278" spans="7:14" x14ac:dyDescent="0.25">
      <c r="G7278" s="3">
        <v>41615</v>
      </c>
      <c r="H7278" t="s">
        <v>85</v>
      </c>
      <c r="I7278" t="s">
        <v>33</v>
      </c>
      <c r="J7278">
        <v>0</v>
      </c>
      <c r="K7278">
        <v>2</v>
      </c>
      <c r="L7278" s="13">
        <f>VLOOKUP(I7278,FormProductsTable[],2,0)*(1-FormTransactionsTable[[#This Row],[Discount]])</f>
        <v>23.5</v>
      </c>
      <c r="M7278" s="14" t="str">
        <f>VLOOKUP(H7278,FormSalesRepTable[],2,0)</f>
        <v>West</v>
      </c>
      <c r="N7278" s="13">
        <f t="shared" si="115"/>
        <v>47</v>
      </c>
    </row>
    <row r="7279" spans="7:14" x14ac:dyDescent="0.25">
      <c r="G7279" s="3">
        <v>41605</v>
      </c>
      <c r="H7279" t="s">
        <v>45</v>
      </c>
      <c r="I7279" t="s">
        <v>16</v>
      </c>
      <c r="J7279">
        <v>2.5000000000000001E-2</v>
      </c>
      <c r="K7279">
        <v>1</v>
      </c>
      <c r="L7279" s="13">
        <f>VLOOKUP(I7279,FormProductsTable[],2,0)*(1-FormTransactionsTable[[#This Row],[Discount]])</f>
        <v>19.451249999999998</v>
      </c>
      <c r="M7279" s="14" t="str">
        <f>VLOOKUP(H7279,FormSalesRepTable[],2,0)</f>
        <v>MidWest</v>
      </c>
      <c r="N7279" s="13">
        <f t="shared" si="115"/>
        <v>19.45</v>
      </c>
    </row>
    <row r="7280" spans="7:14" x14ac:dyDescent="0.25">
      <c r="G7280" s="3">
        <v>41957</v>
      </c>
      <c r="H7280" t="s">
        <v>42</v>
      </c>
      <c r="I7280" t="s">
        <v>33</v>
      </c>
      <c r="J7280">
        <v>0.01</v>
      </c>
      <c r="K7280">
        <v>3</v>
      </c>
      <c r="L7280" s="13">
        <f>VLOOKUP(I7280,FormProductsTable[],2,0)*(1-FormTransactionsTable[[#This Row],[Discount]])</f>
        <v>23.265000000000001</v>
      </c>
      <c r="M7280" s="14" t="str">
        <f>VLOOKUP(H7280,FormSalesRepTable[],2,0)</f>
        <v>MidWest</v>
      </c>
      <c r="N7280" s="13">
        <f t="shared" si="115"/>
        <v>69.8</v>
      </c>
    </row>
    <row r="7281" spans="7:14" x14ac:dyDescent="0.25">
      <c r="G7281" s="3">
        <v>41554</v>
      </c>
      <c r="H7281" t="s">
        <v>74</v>
      </c>
      <c r="I7281" t="s">
        <v>36</v>
      </c>
      <c r="J7281">
        <v>0</v>
      </c>
      <c r="K7281">
        <v>2</v>
      </c>
      <c r="L7281" s="13">
        <f>VLOOKUP(I7281,FormProductsTable[],2,0)*(1-FormTransactionsTable[[#This Row],[Discount]])</f>
        <v>25</v>
      </c>
      <c r="M7281" s="14" t="str">
        <f>VLOOKUP(H7281,FormSalesRepTable[],2,0)</f>
        <v>West</v>
      </c>
      <c r="N7281" s="13">
        <f t="shared" si="115"/>
        <v>50</v>
      </c>
    </row>
    <row r="7282" spans="7:14" x14ac:dyDescent="0.25">
      <c r="G7282" s="3">
        <v>41998</v>
      </c>
      <c r="H7282" t="s">
        <v>79</v>
      </c>
      <c r="I7282" t="s">
        <v>30</v>
      </c>
      <c r="J7282">
        <v>0</v>
      </c>
      <c r="K7282">
        <v>24</v>
      </c>
      <c r="L7282" s="13">
        <f>VLOOKUP(I7282,FormProductsTable[],2,0)*(1-FormTransactionsTable[[#This Row],[Discount]])</f>
        <v>30</v>
      </c>
      <c r="M7282" s="14" t="str">
        <f>VLOOKUP(H7282,FormSalesRepTable[],2,0)</f>
        <v>MidWest</v>
      </c>
      <c r="N7282" s="13">
        <f t="shared" si="115"/>
        <v>720</v>
      </c>
    </row>
    <row r="7283" spans="7:14" x14ac:dyDescent="0.25">
      <c r="G7283" s="3">
        <v>41987</v>
      </c>
      <c r="H7283" t="s">
        <v>25</v>
      </c>
      <c r="I7283" t="s">
        <v>21</v>
      </c>
      <c r="J7283">
        <v>0.03</v>
      </c>
      <c r="K7283">
        <v>2</v>
      </c>
      <c r="L7283" s="13">
        <f>VLOOKUP(I7283,FormProductsTable[],2,0)*(1-FormTransactionsTable[[#This Row],[Discount]])</f>
        <v>24.25</v>
      </c>
      <c r="M7283" s="14" t="str">
        <f>VLOOKUP(H7283,FormSalesRepTable[],2,0)</f>
        <v>West</v>
      </c>
      <c r="N7283" s="13">
        <f t="shared" si="115"/>
        <v>48.5</v>
      </c>
    </row>
    <row r="7284" spans="7:14" x14ac:dyDescent="0.25">
      <c r="G7284" s="3">
        <v>41403</v>
      </c>
      <c r="H7284" t="s">
        <v>60</v>
      </c>
      <c r="I7284" t="s">
        <v>24</v>
      </c>
      <c r="J7284">
        <v>0</v>
      </c>
      <c r="K7284">
        <v>1</v>
      </c>
      <c r="L7284" s="13">
        <f>VLOOKUP(I7284,FormProductsTable[],2,0)*(1-FormTransactionsTable[[#This Row],[Discount]])</f>
        <v>34</v>
      </c>
      <c r="M7284" s="14" t="str">
        <f>VLOOKUP(H7284,FormSalesRepTable[],2,0)</f>
        <v>South</v>
      </c>
      <c r="N7284" s="13">
        <f t="shared" si="115"/>
        <v>34</v>
      </c>
    </row>
    <row r="7285" spans="7:14" x14ac:dyDescent="0.25">
      <c r="G7285" s="3">
        <v>42002</v>
      </c>
      <c r="H7285" t="s">
        <v>84</v>
      </c>
      <c r="I7285" t="s">
        <v>16</v>
      </c>
      <c r="J7285">
        <v>0.03</v>
      </c>
      <c r="K7285">
        <v>1</v>
      </c>
      <c r="L7285" s="13">
        <f>VLOOKUP(I7285,FormProductsTable[],2,0)*(1-FormTransactionsTable[[#This Row],[Discount]])</f>
        <v>19.351499999999998</v>
      </c>
      <c r="M7285" s="14" t="str">
        <f>VLOOKUP(H7285,FormSalesRepTable[],2,0)</f>
        <v>West</v>
      </c>
      <c r="N7285" s="13">
        <f t="shared" si="115"/>
        <v>19.350000000000001</v>
      </c>
    </row>
    <row r="7286" spans="7:14" x14ac:dyDescent="0.25">
      <c r="G7286" s="3">
        <v>42002</v>
      </c>
      <c r="H7286" t="s">
        <v>66</v>
      </c>
      <c r="I7286" t="s">
        <v>24</v>
      </c>
      <c r="J7286">
        <v>0.01</v>
      </c>
      <c r="K7286">
        <v>1</v>
      </c>
      <c r="L7286" s="13">
        <f>VLOOKUP(I7286,FormProductsTable[],2,0)*(1-FormTransactionsTable[[#This Row],[Discount]])</f>
        <v>33.659999999999997</v>
      </c>
      <c r="M7286" s="14" t="str">
        <f>VLOOKUP(H7286,FormSalesRepTable[],2,0)</f>
        <v>West</v>
      </c>
      <c r="N7286" s="13">
        <f t="shared" si="115"/>
        <v>33.659999999999997</v>
      </c>
    </row>
    <row r="7287" spans="7:14" x14ac:dyDescent="0.25">
      <c r="G7287" s="3">
        <v>41664</v>
      </c>
      <c r="H7287" t="s">
        <v>43</v>
      </c>
      <c r="I7287" t="s">
        <v>16</v>
      </c>
      <c r="J7287">
        <v>0.02</v>
      </c>
      <c r="K7287">
        <v>2</v>
      </c>
      <c r="L7287" s="13">
        <f>VLOOKUP(I7287,FormProductsTable[],2,0)*(1-FormTransactionsTable[[#This Row],[Discount]])</f>
        <v>19.550999999999998</v>
      </c>
      <c r="M7287" s="14" t="str">
        <f>VLOOKUP(H7287,FormSalesRepTable[],2,0)</f>
        <v>MidWest</v>
      </c>
      <c r="N7287" s="13">
        <f t="shared" si="115"/>
        <v>39.1</v>
      </c>
    </row>
    <row r="7288" spans="7:14" x14ac:dyDescent="0.25">
      <c r="G7288" s="3">
        <v>41553</v>
      </c>
      <c r="H7288" t="s">
        <v>34</v>
      </c>
      <c r="I7288" t="s">
        <v>12</v>
      </c>
      <c r="J7288">
        <v>0</v>
      </c>
      <c r="K7288">
        <v>2</v>
      </c>
      <c r="L7288" s="13">
        <f>VLOOKUP(I7288,FormProductsTable[],2,0)*(1-FormTransactionsTable[[#This Row],[Discount]])</f>
        <v>22.95</v>
      </c>
      <c r="M7288" s="14" t="str">
        <f>VLOOKUP(H7288,FormSalesRepTable[],2,0)</f>
        <v>MidWest</v>
      </c>
      <c r="N7288" s="13">
        <f t="shared" si="115"/>
        <v>45.9</v>
      </c>
    </row>
    <row r="7289" spans="7:14" x14ac:dyDescent="0.25">
      <c r="G7289" s="3">
        <v>41978</v>
      </c>
      <c r="H7289" t="s">
        <v>66</v>
      </c>
      <c r="I7289" t="s">
        <v>36</v>
      </c>
      <c r="J7289">
        <v>0.01</v>
      </c>
      <c r="K7289">
        <v>3</v>
      </c>
      <c r="L7289" s="13">
        <f>VLOOKUP(I7289,FormProductsTable[],2,0)*(1-FormTransactionsTable[[#This Row],[Discount]])</f>
        <v>24.75</v>
      </c>
      <c r="M7289" s="14" t="str">
        <f>VLOOKUP(H7289,FormSalesRepTable[],2,0)</f>
        <v>West</v>
      </c>
      <c r="N7289" s="13">
        <f t="shared" si="115"/>
        <v>74.25</v>
      </c>
    </row>
    <row r="7290" spans="7:14" x14ac:dyDescent="0.25">
      <c r="G7290" s="3">
        <v>41835</v>
      </c>
      <c r="H7290" t="s">
        <v>28</v>
      </c>
      <c r="I7290" t="s">
        <v>12</v>
      </c>
      <c r="J7290">
        <v>2.5000000000000001E-2</v>
      </c>
      <c r="K7290">
        <v>3</v>
      </c>
      <c r="L7290" s="13">
        <f>VLOOKUP(I7290,FormProductsTable[],2,0)*(1-FormTransactionsTable[[#This Row],[Discount]])</f>
        <v>22.376249999999999</v>
      </c>
      <c r="M7290" s="14" t="str">
        <f>VLOOKUP(H7290,FormSalesRepTable[],2,0)</f>
        <v>MidWest</v>
      </c>
      <c r="N7290" s="13">
        <f t="shared" si="115"/>
        <v>67.13</v>
      </c>
    </row>
    <row r="7291" spans="7:14" x14ac:dyDescent="0.25">
      <c r="G7291" s="3">
        <v>41957</v>
      </c>
      <c r="H7291" t="s">
        <v>26</v>
      </c>
      <c r="I7291" t="s">
        <v>7</v>
      </c>
      <c r="J7291">
        <v>2.5000000000000001E-2</v>
      </c>
      <c r="K7291">
        <v>1</v>
      </c>
      <c r="L7291" s="13">
        <f>VLOOKUP(I7291,FormProductsTable[],2,0)*(1-FormTransactionsTable[[#This Row],[Discount]])</f>
        <v>20.474999999999998</v>
      </c>
      <c r="M7291" s="14" t="str">
        <f>VLOOKUP(H7291,FormSalesRepTable[],2,0)</f>
        <v>MidWest</v>
      </c>
      <c r="N7291" s="13">
        <f t="shared" si="115"/>
        <v>20.48</v>
      </c>
    </row>
    <row r="7292" spans="7:14" x14ac:dyDescent="0.25">
      <c r="G7292" s="3">
        <v>41602</v>
      </c>
      <c r="H7292" t="s">
        <v>34</v>
      </c>
      <c r="I7292" t="s">
        <v>17</v>
      </c>
      <c r="J7292">
        <v>0.02</v>
      </c>
      <c r="K7292">
        <v>2</v>
      </c>
      <c r="L7292" s="13">
        <f>VLOOKUP(I7292,FormProductsTable[],2,0)*(1-FormTransactionsTable[[#This Row],[Discount]])</f>
        <v>22.491</v>
      </c>
      <c r="M7292" s="14" t="str">
        <f>VLOOKUP(H7292,FormSalesRepTable[],2,0)</f>
        <v>MidWest</v>
      </c>
      <c r="N7292" s="13">
        <f t="shared" si="115"/>
        <v>44.98</v>
      </c>
    </row>
    <row r="7293" spans="7:14" x14ac:dyDescent="0.25">
      <c r="G7293" s="3">
        <v>41981</v>
      </c>
      <c r="H7293" t="s">
        <v>84</v>
      </c>
      <c r="I7293" t="s">
        <v>36</v>
      </c>
      <c r="J7293">
        <v>0</v>
      </c>
      <c r="K7293">
        <v>1</v>
      </c>
      <c r="L7293" s="13">
        <f>VLOOKUP(I7293,FormProductsTable[],2,0)*(1-FormTransactionsTable[[#This Row],[Discount]])</f>
        <v>25</v>
      </c>
      <c r="M7293" s="14" t="str">
        <f>VLOOKUP(H7293,FormSalesRepTable[],2,0)</f>
        <v>West</v>
      </c>
      <c r="N7293" s="13">
        <f t="shared" si="115"/>
        <v>25</v>
      </c>
    </row>
    <row r="7294" spans="7:14" x14ac:dyDescent="0.25">
      <c r="G7294" s="3">
        <v>41976</v>
      </c>
      <c r="H7294" t="s">
        <v>44</v>
      </c>
      <c r="I7294" t="s">
        <v>36</v>
      </c>
      <c r="J7294">
        <v>0</v>
      </c>
      <c r="K7294">
        <v>3</v>
      </c>
      <c r="L7294" s="13">
        <f>VLOOKUP(I7294,FormProductsTable[],2,0)*(1-FormTransactionsTable[[#This Row],[Discount]])</f>
        <v>25</v>
      </c>
      <c r="M7294" s="14" t="str">
        <f>VLOOKUP(H7294,FormSalesRepTable[],2,0)</f>
        <v>MidWest</v>
      </c>
      <c r="N7294" s="13">
        <f t="shared" si="115"/>
        <v>75</v>
      </c>
    </row>
    <row r="7295" spans="7:14" x14ac:dyDescent="0.25">
      <c r="G7295" s="3">
        <v>41624</v>
      </c>
      <c r="H7295" t="s">
        <v>13</v>
      </c>
      <c r="I7295" t="s">
        <v>21</v>
      </c>
      <c r="J7295">
        <v>0</v>
      </c>
      <c r="K7295">
        <v>2</v>
      </c>
      <c r="L7295" s="13">
        <f>VLOOKUP(I7295,FormProductsTable[],2,0)*(1-FormTransactionsTable[[#This Row],[Discount]])</f>
        <v>25</v>
      </c>
      <c r="M7295" s="14" t="str">
        <f>VLOOKUP(H7295,FormSalesRepTable[],2,0)</f>
        <v>West</v>
      </c>
      <c r="N7295" s="13">
        <f t="shared" si="115"/>
        <v>50</v>
      </c>
    </row>
    <row r="7296" spans="7:14" x14ac:dyDescent="0.25">
      <c r="G7296" s="3">
        <v>41905</v>
      </c>
      <c r="H7296" t="s">
        <v>45</v>
      </c>
      <c r="I7296" t="s">
        <v>27</v>
      </c>
      <c r="J7296">
        <v>0.03</v>
      </c>
      <c r="K7296">
        <v>2</v>
      </c>
      <c r="L7296" s="13">
        <f>VLOOKUP(I7296,FormProductsTable[],2,0)*(1-FormTransactionsTable[[#This Row],[Discount]])</f>
        <v>26.675000000000001</v>
      </c>
      <c r="M7296" s="14" t="str">
        <f>VLOOKUP(H7296,FormSalesRepTable[],2,0)</f>
        <v>MidWest</v>
      </c>
      <c r="N7296" s="13">
        <f t="shared" si="115"/>
        <v>53.35</v>
      </c>
    </row>
    <row r="7297" spans="7:14" x14ac:dyDescent="0.25">
      <c r="G7297" s="3">
        <v>41979</v>
      </c>
      <c r="H7297" t="s">
        <v>89</v>
      </c>
      <c r="I7297" t="s">
        <v>33</v>
      </c>
      <c r="J7297">
        <v>1.4999999999999999E-2</v>
      </c>
      <c r="K7297">
        <v>2</v>
      </c>
      <c r="L7297" s="13">
        <f>VLOOKUP(I7297,FormProductsTable[],2,0)*(1-FormTransactionsTable[[#This Row],[Discount]])</f>
        <v>23.147500000000001</v>
      </c>
      <c r="M7297" s="14" t="str">
        <f>VLOOKUP(H7297,FormSalesRepTable[],2,0)</f>
        <v>West</v>
      </c>
      <c r="N7297" s="13">
        <f t="shared" si="115"/>
        <v>46.3</v>
      </c>
    </row>
    <row r="7298" spans="7:14" x14ac:dyDescent="0.25">
      <c r="G7298" s="3">
        <v>41986</v>
      </c>
      <c r="H7298" t="s">
        <v>90</v>
      </c>
      <c r="I7298" t="s">
        <v>12</v>
      </c>
      <c r="J7298">
        <v>0.03</v>
      </c>
      <c r="K7298">
        <v>3</v>
      </c>
      <c r="L7298" s="13">
        <f>VLOOKUP(I7298,FormProductsTable[],2,0)*(1-FormTransactionsTable[[#This Row],[Discount]])</f>
        <v>22.261499999999998</v>
      </c>
      <c r="M7298" s="14" t="str">
        <f>VLOOKUP(H7298,FormSalesRepTable[],2,0)</f>
        <v>East</v>
      </c>
      <c r="N7298" s="13">
        <f t="shared" si="115"/>
        <v>66.78</v>
      </c>
    </row>
    <row r="7299" spans="7:14" x14ac:dyDescent="0.25">
      <c r="G7299" s="3">
        <v>41620</v>
      </c>
      <c r="H7299" t="s">
        <v>40</v>
      </c>
      <c r="I7299" t="s">
        <v>12</v>
      </c>
      <c r="J7299">
        <v>0</v>
      </c>
      <c r="K7299">
        <v>3</v>
      </c>
      <c r="L7299" s="13">
        <f>VLOOKUP(I7299,FormProductsTable[],2,0)*(1-FormTransactionsTable[[#This Row],[Discount]])</f>
        <v>22.95</v>
      </c>
      <c r="M7299" s="14" t="str">
        <f>VLOOKUP(H7299,FormSalesRepTable[],2,0)</f>
        <v>South</v>
      </c>
      <c r="N7299" s="13">
        <f t="shared" ref="N7299:N7362" si="116">ROUND(L7299*K7299,2)</f>
        <v>68.849999999999994</v>
      </c>
    </row>
    <row r="7300" spans="7:14" x14ac:dyDescent="0.25">
      <c r="G7300" s="3">
        <v>41320</v>
      </c>
      <c r="H7300" t="s">
        <v>40</v>
      </c>
      <c r="I7300" t="s">
        <v>33</v>
      </c>
      <c r="J7300">
        <v>2.5000000000000001E-2</v>
      </c>
      <c r="K7300">
        <v>2</v>
      </c>
      <c r="L7300" s="13">
        <f>VLOOKUP(I7300,FormProductsTable[],2,0)*(1-FormTransactionsTable[[#This Row],[Discount]])</f>
        <v>22.912499999999998</v>
      </c>
      <c r="M7300" s="14" t="str">
        <f>VLOOKUP(H7300,FormSalesRepTable[],2,0)</f>
        <v>South</v>
      </c>
      <c r="N7300" s="13">
        <f t="shared" si="116"/>
        <v>45.83</v>
      </c>
    </row>
    <row r="7301" spans="7:14" x14ac:dyDescent="0.25">
      <c r="G7301" s="3">
        <v>41736</v>
      </c>
      <c r="H7301" t="s">
        <v>42</v>
      </c>
      <c r="I7301" t="s">
        <v>12</v>
      </c>
      <c r="J7301">
        <v>0.02</v>
      </c>
      <c r="K7301">
        <v>20</v>
      </c>
      <c r="L7301" s="13">
        <f>VLOOKUP(I7301,FormProductsTable[],2,0)*(1-FormTransactionsTable[[#This Row],[Discount]])</f>
        <v>22.491</v>
      </c>
      <c r="M7301" s="14" t="str">
        <f>VLOOKUP(H7301,FormSalesRepTable[],2,0)</f>
        <v>MidWest</v>
      </c>
      <c r="N7301" s="13">
        <f t="shared" si="116"/>
        <v>449.82</v>
      </c>
    </row>
    <row r="7302" spans="7:14" x14ac:dyDescent="0.25">
      <c r="G7302" s="3">
        <v>41959</v>
      </c>
      <c r="H7302" t="s">
        <v>54</v>
      </c>
      <c r="I7302" t="s">
        <v>27</v>
      </c>
      <c r="J7302">
        <v>0.02</v>
      </c>
      <c r="K7302">
        <v>2</v>
      </c>
      <c r="L7302" s="13">
        <f>VLOOKUP(I7302,FormProductsTable[],2,0)*(1-FormTransactionsTable[[#This Row],[Discount]])</f>
        <v>26.95</v>
      </c>
      <c r="M7302" s="14" t="str">
        <f>VLOOKUP(H7302,FormSalesRepTable[],2,0)</f>
        <v>South</v>
      </c>
      <c r="N7302" s="13">
        <f t="shared" si="116"/>
        <v>53.9</v>
      </c>
    </row>
    <row r="7303" spans="7:14" x14ac:dyDescent="0.25">
      <c r="G7303" s="3">
        <v>41637</v>
      </c>
      <c r="H7303" t="s">
        <v>87</v>
      </c>
      <c r="I7303" t="s">
        <v>24</v>
      </c>
      <c r="J7303">
        <v>2.5000000000000001E-2</v>
      </c>
      <c r="K7303">
        <v>2</v>
      </c>
      <c r="L7303" s="13">
        <f>VLOOKUP(I7303,FormProductsTable[],2,0)*(1-FormTransactionsTable[[#This Row],[Discount]])</f>
        <v>33.15</v>
      </c>
      <c r="M7303" s="14" t="str">
        <f>VLOOKUP(H7303,FormSalesRepTable[],2,0)</f>
        <v>MidWest</v>
      </c>
      <c r="N7303" s="13">
        <f t="shared" si="116"/>
        <v>66.3</v>
      </c>
    </row>
    <row r="7304" spans="7:14" x14ac:dyDescent="0.25">
      <c r="G7304" s="3">
        <v>42003</v>
      </c>
      <c r="H7304" t="s">
        <v>40</v>
      </c>
      <c r="I7304" t="s">
        <v>12</v>
      </c>
      <c r="J7304">
        <v>0</v>
      </c>
      <c r="K7304">
        <v>4</v>
      </c>
      <c r="L7304" s="13">
        <f>VLOOKUP(I7304,FormProductsTable[],2,0)*(1-FormTransactionsTable[[#This Row],[Discount]])</f>
        <v>22.95</v>
      </c>
      <c r="M7304" s="14" t="str">
        <f>VLOOKUP(H7304,FormSalesRepTable[],2,0)</f>
        <v>South</v>
      </c>
      <c r="N7304" s="13">
        <f t="shared" si="116"/>
        <v>91.8</v>
      </c>
    </row>
    <row r="7305" spans="7:14" x14ac:dyDescent="0.25">
      <c r="G7305" s="3">
        <v>41593</v>
      </c>
      <c r="H7305" t="s">
        <v>13</v>
      </c>
      <c r="I7305" t="s">
        <v>36</v>
      </c>
      <c r="J7305">
        <v>0.02</v>
      </c>
      <c r="K7305">
        <v>2</v>
      </c>
      <c r="L7305" s="13">
        <f>VLOOKUP(I7305,FormProductsTable[],2,0)*(1-FormTransactionsTable[[#This Row],[Discount]])</f>
        <v>24.5</v>
      </c>
      <c r="M7305" s="14" t="str">
        <f>VLOOKUP(H7305,FormSalesRepTable[],2,0)</f>
        <v>West</v>
      </c>
      <c r="N7305" s="13">
        <f t="shared" si="116"/>
        <v>49</v>
      </c>
    </row>
    <row r="7306" spans="7:14" x14ac:dyDescent="0.25">
      <c r="G7306" s="3">
        <v>41624</v>
      </c>
      <c r="H7306" t="s">
        <v>73</v>
      </c>
      <c r="I7306" t="s">
        <v>7</v>
      </c>
      <c r="J7306">
        <v>0</v>
      </c>
      <c r="K7306">
        <v>2</v>
      </c>
      <c r="L7306" s="13">
        <f>VLOOKUP(I7306,FormProductsTable[],2,0)*(1-FormTransactionsTable[[#This Row],[Discount]])</f>
        <v>21</v>
      </c>
      <c r="M7306" s="14" t="str">
        <f>VLOOKUP(H7306,FormSalesRepTable[],2,0)</f>
        <v>MidWest</v>
      </c>
      <c r="N7306" s="13">
        <f t="shared" si="116"/>
        <v>42</v>
      </c>
    </row>
    <row r="7307" spans="7:14" x14ac:dyDescent="0.25">
      <c r="G7307" s="3">
        <v>41621</v>
      </c>
      <c r="H7307" t="s">
        <v>92</v>
      </c>
      <c r="I7307" t="s">
        <v>33</v>
      </c>
      <c r="J7307">
        <v>0</v>
      </c>
      <c r="K7307">
        <v>2</v>
      </c>
      <c r="L7307" s="13">
        <f>VLOOKUP(I7307,FormProductsTable[],2,0)*(1-FormTransactionsTable[[#This Row],[Discount]])</f>
        <v>23.5</v>
      </c>
      <c r="M7307" s="14" t="str">
        <f>VLOOKUP(H7307,FormSalesRepTable[],2,0)</f>
        <v>MidWest</v>
      </c>
      <c r="N7307" s="13">
        <f t="shared" si="116"/>
        <v>47</v>
      </c>
    </row>
    <row r="7308" spans="7:14" x14ac:dyDescent="0.25">
      <c r="G7308" s="3">
        <v>41628</v>
      </c>
      <c r="H7308" t="s">
        <v>26</v>
      </c>
      <c r="I7308" t="s">
        <v>24</v>
      </c>
      <c r="J7308">
        <v>0.01</v>
      </c>
      <c r="K7308">
        <v>2</v>
      </c>
      <c r="L7308" s="13">
        <f>VLOOKUP(I7308,FormProductsTable[],2,0)*(1-FormTransactionsTable[[#This Row],[Discount]])</f>
        <v>33.659999999999997</v>
      </c>
      <c r="M7308" s="14" t="str">
        <f>VLOOKUP(H7308,FormSalesRepTable[],2,0)</f>
        <v>MidWest</v>
      </c>
      <c r="N7308" s="13">
        <f t="shared" si="116"/>
        <v>67.319999999999993</v>
      </c>
    </row>
    <row r="7309" spans="7:14" x14ac:dyDescent="0.25">
      <c r="G7309" s="3">
        <v>41960</v>
      </c>
      <c r="H7309" t="s">
        <v>65</v>
      </c>
      <c r="I7309" t="s">
        <v>30</v>
      </c>
      <c r="J7309">
        <v>0</v>
      </c>
      <c r="K7309">
        <v>2</v>
      </c>
      <c r="L7309" s="13">
        <f>VLOOKUP(I7309,FormProductsTable[],2,0)*(1-FormTransactionsTable[[#This Row],[Discount]])</f>
        <v>30</v>
      </c>
      <c r="M7309" s="14" t="str">
        <f>VLOOKUP(H7309,FormSalesRepTable[],2,0)</f>
        <v>MidWest</v>
      </c>
      <c r="N7309" s="13">
        <f t="shared" si="116"/>
        <v>60</v>
      </c>
    </row>
    <row r="7310" spans="7:14" x14ac:dyDescent="0.25">
      <c r="G7310" s="3">
        <v>41609</v>
      </c>
      <c r="H7310" t="s">
        <v>67</v>
      </c>
      <c r="I7310" t="s">
        <v>33</v>
      </c>
      <c r="J7310">
        <v>0</v>
      </c>
      <c r="K7310">
        <v>1</v>
      </c>
      <c r="L7310" s="13">
        <f>VLOOKUP(I7310,FormProductsTable[],2,0)*(1-FormTransactionsTable[[#This Row],[Discount]])</f>
        <v>23.5</v>
      </c>
      <c r="M7310" s="14" t="str">
        <f>VLOOKUP(H7310,FormSalesRepTable[],2,0)</f>
        <v>West</v>
      </c>
      <c r="N7310" s="13">
        <f t="shared" si="116"/>
        <v>23.5</v>
      </c>
    </row>
    <row r="7311" spans="7:14" x14ac:dyDescent="0.25">
      <c r="G7311" s="3">
        <v>41990</v>
      </c>
      <c r="H7311" t="s">
        <v>84</v>
      </c>
      <c r="I7311" t="s">
        <v>17</v>
      </c>
      <c r="J7311">
        <v>0</v>
      </c>
      <c r="K7311">
        <v>2</v>
      </c>
      <c r="L7311" s="13">
        <f>VLOOKUP(I7311,FormProductsTable[],2,0)*(1-FormTransactionsTable[[#This Row],[Discount]])</f>
        <v>22.95</v>
      </c>
      <c r="M7311" s="14" t="str">
        <f>VLOOKUP(H7311,FormSalesRepTable[],2,0)</f>
        <v>West</v>
      </c>
      <c r="N7311" s="13">
        <f t="shared" si="116"/>
        <v>45.9</v>
      </c>
    </row>
    <row r="7312" spans="7:14" x14ac:dyDescent="0.25">
      <c r="G7312" s="3">
        <v>41940</v>
      </c>
      <c r="H7312" t="s">
        <v>49</v>
      </c>
      <c r="I7312" t="s">
        <v>12</v>
      </c>
      <c r="J7312">
        <v>0</v>
      </c>
      <c r="K7312">
        <v>2</v>
      </c>
      <c r="L7312" s="13">
        <f>VLOOKUP(I7312,FormProductsTable[],2,0)*(1-FormTransactionsTable[[#This Row],[Discount]])</f>
        <v>22.95</v>
      </c>
      <c r="M7312" s="14" t="str">
        <f>VLOOKUP(H7312,FormSalesRepTable[],2,0)</f>
        <v>MidWest</v>
      </c>
      <c r="N7312" s="13">
        <f t="shared" si="116"/>
        <v>45.9</v>
      </c>
    </row>
    <row r="7313" spans="7:14" x14ac:dyDescent="0.25">
      <c r="G7313" s="3">
        <v>41972</v>
      </c>
      <c r="H7313" t="s">
        <v>13</v>
      </c>
      <c r="I7313" t="s">
        <v>24</v>
      </c>
      <c r="J7313">
        <v>1.4999999999999999E-2</v>
      </c>
      <c r="K7313">
        <v>2</v>
      </c>
      <c r="L7313" s="13">
        <f>VLOOKUP(I7313,FormProductsTable[],2,0)*(1-FormTransactionsTable[[#This Row],[Discount]])</f>
        <v>33.49</v>
      </c>
      <c r="M7313" s="14" t="str">
        <f>VLOOKUP(H7313,FormSalesRepTable[],2,0)</f>
        <v>West</v>
      </c>
      <c r="N7313" s="13">
        <f t="shared" si="116"/>
        <v>66.98</v>
      </c>
    </row>
    <row r="7314" spans="7:14" x14ac:dyDescent="0.25">
      <c r="G7314" s="3">
        <v>41972</v>
      </c>
      <c r="H7314" t="s">
        <v>23</v>
      </c>
      <c r="I7314" t="s">
        <v>17</v>
      </c>
      <c r="J7314">
        <v>0.02</v>
      </c>
      <c r="K7314">
        <v>2</v>
      </c>
      <c r="L7314" s="13">
        <f>VLOOKUP(I7314,FormProductsTable[],2,0)*(1-FormTransactionsTable[[#This Row],[Discount]])</f>
        <v>22.491</v>
      </c>
      <c r="M7314" s="14" t="str">
        <f>VLOOKUP(H7314,FormSalesRepTable[],2,0)</f>
        <v>MidWest</v>
      </c>
      <c r="N7314" s="13">
        <f t="shared" si="116"/>
        <v>44.98</v>
      </c>
    </row>
    <row r="7315" spans="7:14" x14ac:dyDescent="0.25">
      <c r="G7315" s="3">
        <v>41968</v>
      </c>
      <c r="H7315" t="s">
        <v>13</v>
      </c>
      <c r="I7315" t="s">
        <v>33</v>
      </c>
      <c r="J7315">
        <v>2.5000000000000001E-2</v>
      </c>
      <c r="K7315">
        <v>3</v>
      </c>
      <c r="L7315" s="13">
        <f>VLOOKUP(I7315,FormProductsTable[],2,0)*(1-FormTransactionsTable[[#This Row],[Discount]])</f>
        <v>22.912499999999998</v>
      </c>
      <c r="M7315" s="14" t="str">
        <f>VLOOKUP(H7315,FormSalesRepTable[],2,0)</f>
        <v>West</v>
      </c>
      <c r="N7315" s="13">
        <f t="shared" si="116"/>
        <v>68.739999999999995</v>
      </c>
    </row>
    <row r="7316" spans="7:14" x14ac:dyDescent="0.25">
      <c r="G7316" s="3">
        <v>41918</v>
      </c>
      <c r="H7316" t="s">
        <v>28</v>
      </c>
      <c r="I7316" t="s">
        <v>16</v>
      </c>
      <c r="J7316">
        <v>0</v>
      </c>
      <c r="K7316">
        <v>3</v>
      </c>
      <c r="L7316" s="13">
        <f>VLOOKUP(I7316,FormProductsTable[],2,0)*(1-FormTransactionsTable[[#This Row],[Discount]])</f>
        <v>19.95</v>
      </c>
      <c r="M7316" s="14" t="str">
        <f>VLOOKUP(H7316,FormSalesRepTable[],2,0)</f>
        <v>MidWest</v>
      </c>
      <c r="N7316" s="13">
        <f t="shared" si="116"/>
        <v>59.85</v>
      </c>
    </row>
    <row r="7317" spans="7:14" x14ac:dyDescent="0.25">
      <c r="G7317" s="3">
        <v>41806</v>
      </c>
      <c r="H7317" t="s">
        <v>35</v>
      </c>
      <c r="I7317" t="s">
        <v>21</v>
      </c>
      <c r="J7317">
        <v>2.5000000000000001E-2</v>
      </c>
      <c r="K7317">
        <v>1</v>
      </c>
      <c r="L7317" s="13">
        <f>VLOOKUP(I7317,FormProductsTable[],2,0)*(1-FormTransactionsTable[[#This Row],[Discount]])</f>
        <v>24.375</v>
      </c>
      <c r="M7317" s="14" t="str">
        <f>VLOOKUP(H7317,FormSalesRepTable[],2,0)</f>
        <v>West</v>
      </c>
      <c r="N7317" s="13">
        <f t="shared" si="116"/>
        <v>24.38</v>
      </c>
    </row>
    <row r="7318" spans="7:14" x14ac:dyDescent="0.25">
      <c r="G7318" s="3">
        <v>42000</v>
      </c>
      <c r="H7318" t="s">
        <v>58</v>
      </c>
      <c r="I7318" t="s">
        <v>12</v>
      </c>
      <c r="J7318">
        <v>0</v>
      </c>
      <c r="K7318">
        <v>15</v>
      </c>
      <c r="L7318" s="13">
        <f>VLOOKUP(I7318,FormProductsTable[],2,0)*(1-FormTransactionsTable[[#This Row],[Discount]])</f>
        <v>22.95</v>
      </c>
      <c r="M7318" s="14" t="str">
        <f>VLOOKUP(H7318,FormSalesRepTable[],2,0)</f>
        <v>East</v>
      </c>
      <c r="N7318" s="13">
        <f t="shared" si="116"/>
        <v>344.25</v>
      </c>
    </row>
    <row r="7319" spans="7:14" x14ac:dyDescent="0.25">
      <c r="G7319" s="3">
        <v>41618</v>
      </c>
      <c r="H7319" t="s">
        <v>53</v>
      </c>
      <c r="I7319" t="s">
        <v>16</v>
      </c>
      <c r="J7319">
        <v>0</v>
      </c>
      <c r="K7319">
        <v>7</v>
      </c>
      <c r="L7319" s="13">
        <f>VLOOKUP(I7319,FormProductsTable[],2,0)*(1-FormTransactionsTable[[#This Row],[Discount]])</f>
        <v>19.95</v>
      </c>
      <c r="M7319" s="14" t="str">
        <f>VLOOKUP(H7319,FormSalesRepTable[],2,0)</f>
        <v>East</v>
      </c>
      <c r="N7319" s="13">
        <f t="shared" si="116"/>
        <v>139.65</v>
      </c>
    </row>
    <row r="7320" spans="7:14" x14ac:dyDescent="0.25">
      <c r="G7320" s="3">
        <v>41616</v>
      </c>
      <c r="H7320" t="s">
        <v>87</v>
      </c>
      <c r="I7320" t="s">
        <v>41</v>
      </c>
      <c r="J7320">
        <v>0</v>
      </c>
      <c r="K7320">
        <v>1</v>
      </c>
      <c r="L7320" s="13">
        <f>VLOOKUP(I7320,FormProductsTable[],2,0)*(1-FormTransactionsTable[[#This Row],[Discount]])</f>
        <v>19</v>
      </c>
      <c r="M7320" s="14" t="str">
        <f>VLOOKUP(H7320,FormSalesRepTable[],2,0)</f>
        <v>MidWest</v>
      </c>
      <c r="N7320" s="13">
        <f t="shared" si="116"/>
        <v>19</v>
      </c>
    </row>
    <row r="7321" spans="7:14" x14ac:dyDescent="0.25">
      <c r="G7321" s="3">
        <v>41585</v>
      </c>
      <c r="H7321" t="s">
        <v>64</v>
      </c>
      <c r="I7321" t="s">
        <v>24</v>
      </c>
      <c r="J7321">
        <v>0.03</v>
      </c>
      <c r="K7321">
        <v>3</v>
      </c>
      <c r="L7321" s="13">
        <f>VLOOKUP(I7321,FormProductsTable[],2,0)*(1-FormTransactionsTable[[#This Row],[Discount]])</f>
        <v>32.979999999999997</v>
      </c>
      <c r="M7321" s="14" t="str">
        <f>VLOOKUP(H7321,FormSalesRepTable[],2,0)</f>
        <v>West</v>
      </c>
      <c r="N7321" s="13">
        <f t="shared" si="116"/>
        <v>98.94</v>
      </c>
    </row>
    <row r="7322" spans="7:14" x14ac:dyDescent="0.25">
      <c r="G7322" s="3">
        <v>41978</v>
      </c>
      <c r="H7322" t="s">
        <v>56</v>
      </c>
      <c r="I7322" t="s">
        <v>7</v>
      </c>
      <c r="J7322">
        <v>0.03</v>
      </c>
      <c r="K7322">
        <v>3</v>
      </c>
      <c r="L7322" s="13">
        <f>VLOOKUP(I7322,FormProductsTable[],2,0)*(1-FormTransactionsTable[[#This Row],[Discount]])</f>
        <v>20.37</v>
      </c>
      <c r="M7322" s="14" t="str">
        <f>VLOOKUP(H7322,FormSalesRepTable[],2,0)</f>
        <v>South</v>
      </c>
      <c r="N7322" s="13">
        <f t="shared" si="116"/>
        <v>61.11</v>
      </c>
    </row>
    <row r="7323" spans="7:14" x14ac:dyDescent="0.25">
      <c r="G7323" s="3">
        <v>41583</v>
      </c>
      <c r="H7323" t="s">
        <v>84</v>
      </c>
      <c r="I7323" t="s">
        <v>24</v>
      </c>
      <c r="J7323">
        <v>1.4999999999999999E-2</v>
      </c>
      <c r="K7323">
        <v>3</v>
      </c>
      <c r="L7323" s="13">
        <f>VLOOKUP(I7323,FormProductsTable[],2,0)*(1-FormTransactionsTable[[#This Row],[Discount]])</f>
        <v>33.49</v>
      </c>
      <c r="M7323" s="14" t="str">
        <f>VLOOKUP(H7323,FormSalesRepTable[],2,0)</f>
        <v>West</v>
      </c>
      <c r="N7323" s="13">
        <f t="shared" si="116"/>
        <v>100.47</v>
      </c>
    </row>
    <row r="7324" spans="7:14" x14ac:dyDescent="0.25">
      <c r="G7324" s="3">
        <v>41608</v>
      </c>
      <c r="H7324" t="s">
        <v>44</v>
      </c>
      <c r="I7324" t="s">
        <v>16</v>
      </c>
      <c r="J7324">
        <v>2.5000000000000001E-2</v>
      </c>
      <c r="K7324">
        <v>20</v>
      </c>
      <c r="L7324" s="13">
        <f>VLOOKUP(I7324,FormProductsTable[],2,0)*(1-FormTransactionsTable[[#This Row],[Discount]])</f>
        <v>19.451249999999998</v>
      </c>
      <c r="M7324" s="14" t="str">
        <f>VLOOKUP(H7324,FormSalesRepTable[],2,0)</f>
        <v>MidWest</v>
      </c>
      <c r="N7324" s="13">
        <f t="shared" si="116"/>
        <v>389.03</v>
      </c>
    </row>
    <row r="7325" spans="7:14" x14ac:dyDescent="0.25">
      <c r="G7325" s="3">
        <v>42001</v>
      </c>
      <c r="H7325" t="s">
        <v>67</v>
      </c>
      <c r="I7325" t="s">
        <v>24</v>
      </c>
      <c r="J7325">
        <v>0</v>
      </c>
      <c r="K7325">
        <v>3</v>
      </c>
      <c r="L7325" s="13">
        <f>VLOOKUP(I7325,FormProductsTable[],2,0)*(1-FormTransactionsTable[[#This Row],[Discount]])</f>
        <v>34</v>
      </c>
      <c r="M7325" s="14" t="str">
        <f>VLOOKUP(H7325,FormSalesRepTable[],2,0)</f>
        <v>West</v>
      </c>
      <c r="N7325" s="13">
        <f t="shared" si="116"/>
        <v>102</v>
      </c>
    </row>
    <row r="7326" spans="7:14" x14ac:dyDescent="0.25">
      <c r="G7326" s="3">
        <v>41409</v>
      </c>
      <c r="H7326" t="s">
        <v>57</v>
      </c>
      <c r="I7326" t="s">
        <v>12</v>
      </c>
      <c r="J7326">
        <v>0</v>
      </c>
      <c r="K7326">
        <v>2</v>
      </c>
      <c r="L7326" s="13">
        <f>VLOOKUP(I7326,FormProductsTable[],2,0)*(1-FormTransactionsTable[[#This Row],[Discount]])</f>
        <v>22.95</v>
      </c>
      <c r="M7326" s="14" t="str">
        <f>VLOOKUP(H7326,FormSalesRepTable[],2,0)</f>
        <v>East</v>
      </c>
      <c r="N7326" s="13">
        <f t="shared" si="116"/>
        <v>45.9</v>
      </c>
    </row>
    <row r="7327" spans="7:14" x14ac:dyDescent="0.25">
      <c r="G7327" s="3">
        <v>41990</v>
      </c>
      <c r="H7327" t="s">
        <v>23</v>
      </c>
      <c r="I7327" t="s">
        <v>41</v>
      </c>
      <c r="J7327">
        <v>0</v>
      </c>
      <c r="K7327">
        <v>3</v>
      </c>
      <c r="L7327" s="13">
        <f>VLOOKUP(I7327,FormProductsTable[],2,0)*(1-FormTransactionsTable[[#This Row],[Discount]])</f>
        <v>19</v>
      </c>
      <c r="M7327" s="14" t="str">
        <f>VLOOKUP(H7327,FormSalesRepTable[],2,0)</f>
        <v>MidWest</v>
      </c>
      <c r="N7327" s="13">
        <f t="shared" si="116"/>
        <v>57</v>
      </c>
    </row>
    <row r="7328" spans="7:14" x14ac:dyDescent="0.25">
      <c r="G7328" s="3">
        <v>41960</v>
      </c>
      <c r="H7328" t="s">
        <v>25</v>
      </c>
      <c r="I7328" t="s">
        <v>12</v>
      </c>
      <c r="J7328">
        <v>2.5000000000000001E-2</v>
      </c>
      <c r="K7328">
        <v>2</v>
      </c>
      <c r="L7328" s="13">
        <f>VLOOKUP(I7328,FormProductsTable[],2,0)*(1-FormTransactionsTable[[#This Row],[Discount]])</f>
        <v>22.376249999999999</v>
      </c>
      <c r="M7328" s="14" t="str">
        <f>VLOOKUP(H7328,FormSalesRepTable[],2,0)</f>
        <v>West</v>
      </c>
      <c r="N7328" s="13">
        <f t="shared" si="116"/>
        <v>44.75</v>
      </c>
    </row>
    <row r="7329" spans="7:14" x14ac:dyDescent="0.25">
      <c r="G7329" s="3">
        <v>41970</v>
      </c>
      <c r="H7329" t="s">
        <v>54</v>
      </c>
      <c r="I7329" t="s">
        <v>24</v>
      </c>
      <c r="J7329">
        <v>0</v>
      </c>
      <c r="K7329">
        <v>3</v>
      </c>
      <c r="L7329" s="13">
        <f>VLOOKUP(I7329,FormProductsTable[],2,0)*(1-FormTransactionsTable[[#This Row],[Discount]])</f>
        <v>34</v>
      </c>
      <c r="M7329" s="14" t="str">
        <f>VLOOKUP(H7329,FormSalesRepTable[],2,0)</f>
        <v>South</v>
      </c>
      <c r="N7329" s="13">
        <f t="shared" si="116"/>
        <v>102</v>
      </c>
    </row>
    <row r="7330" spans="7:14" x14ac:dyDescent="0.25">
      <c r="G7330" s="3">
        <v>41959</v>
      </c>
      <c r="H7330" t="s">
        <v>71</v>
      </c>
      <c r="I7330" t="s">
        <v>33</v>
      </c>
      <c r="J7330">
        <v>1.4999999999999999E-2</v>
      </c>
      <c r="K7330">
        <v>2</v>
      </c>
      <c r="L7330" s="13">
        <f>VLOOKUP(I7330,FormProductsTable[],2,0)*(1-FormTransactionsTable[[#This Row],[Discount]])</f>
        <v>23.147500000000001</v>
      </c>
      <c r="M7330" s="14" t="str">
        <f>VLOOKUP(H7330,FormSalesRepTable[],2,0)</f>
        <v>East</v>
      </c>
      <c r="N7330" s="13">
        <f t="shared" si="116"/>
        <v>46.3</v>
      </c>
    </row>
    <row r="7331" spans="7:14" x14ac:dyDescent="0.25">
      <c r="G7331" s="3">
        <v>41611</v>
      </c>
      <c r="H7331" t="s">
        <v>64</v>
      </c>
      <c r="I7331" t="s">
        <v>11</v>
      </c>
      <c r="J7331">
        <v>0.03</v>
      </c>
      <c r="K7331">
        <v>2</v>
      </c>
      <c r="L7331" s="13">
        <f>VLOOKUP(I7331,FormProductsTable[],2,0)*(1-FormTransactionsTable[[#This Row],[Discount]])</f>
        <v>77.551500000000004</v>
      </c>
      <c r="M7331" s="14" t="str">
        <f>VLOOKUP(H7331,FormSalesRepTable[],2,0)</f>
        <v>West</v>
      </c>
      <c r="N7331" s="13">
        <f t="shared" si="116"/>
        <v>155.1</v>
      </c>
    </row>
    <row r="7332" spans="7:14" x14ac:dyDescent="0.25">
      <c r="G7332" s="3">
        <v>41300</v>
      </c>
      <c r="H7332" t="s">
        <v>79</v>
      </c>
      <c r="I7332" t="s">
        <v>24</v>
      </c>
      <c r="J7332">
        <v>0</v>
      </c>
      <c r="K7332">
        <v>7</v>
      </c>
      <c r="L7332" s="13">
        <f>VLOOKUP(I7332,FormProductsTable[],2,0)*(1-FormTransactionsTable[[#This Row],[Discount]])</f>
        <v>34</v>
      </c>
      <c r="M7332" s="14" t="str">
        <f>VLOOKUP(H7332,FormSalesRepTable[],2,0)</f>
        <v>MidWest</v>
      </c>
      <c r="N7332" s="13">
        <f t="shared" si="116"/>
        <v>238</v>
      </c>
    </row>
    <row r="7333" spans="7:14" x14ac:dyDescent="0.25">
      <c r="G7333" s="3">
        <v>41638</v>
      </c>
      <c r="H7333" t="s">
        <v>26</v>
      </c>
      <c r="I7333" t="s">
        <v>36</v>
      </c>
      <c r="J7333">
        <v>0.02</v>
      </c>
      <c r="K7333">
        <v>1</v>
      </c>
      <c r="L7333" s="13">
        <f>VLOOKUP(I7333,FormProductsTable[],2,0)*(1-FormTransactionsTable[[#This Row],[Discount]])</f>
        <v>24.5</v>
      </c>
      <c r="M7333" s="14" t="str">
        <f>VLOOKUP(H7333,FormSalesRepTable[],2,0)</f>
        <v>MidWest</v>
      </c>
      <c r="N7333" s="13">
        <f t="shared" si="116"/>
        <v>24.5</v>
      </c>
    </row>
    <row r="7334" spans="7:14" x14ac:dyDescent="0.25">
      <c r="G7334" s="3">
        <v>41462</v>
      </c>
      <c r="H7334" t="s">
        <v>53</v>
      </c>
      <c r="I7334" t="s">
        <v>24</v>
      </c>
      <c r="J7334">
        <v>0.02</v>
      </c>
      <c r="K7334">
        <v>3</v>
      </c>
      <c r="L7334" s="13">
        <f>VLOOKUP(I7334,FormProductsTable[],2,0)*(1-FormTransactionsTable[[#This Row],[Discount]])</f>
        <v>33.32</v>
      </c>
      <c r="M7334" s="14" t="str">
        <f>VLOOKUP(H7334,FormSalesRepTable[],2,0)</f>
        <v>East</v>
      </c>
      <c r="N7334" s="13">
        <f t="shared" si="116"/>
        <v>99.96</v>
      </c>
    </row>
    <row r="7335" spans="7:14" x14ac:dyDescent="0.25">
      <c r="G7335" s="3">
        <v>41964</v>
      </c>
      <c r="H7335" t="s">
        <v>46</v>
      </c>
      <c r="I7335" t="s">
        <v>24</v>
      </c>
      <c r="J7335">
        <v>0.03</v>
      </c>
      <c r="K7335">
        <v>12</v>
      </c>
      <c r="L7335" s="13">
        <f>VLOOKUP(I7335,FormProductsTable[],2,0)*(1-FormTransactionsTable[[#This Row],[Discount]])</f>
        <v>32.979999999999997</v>
      </c>
      <c r="M7335" s="14" t="str">
        <f>VLOOKUP(H7335,FormSalesRepTable[],2,0)</f>
        <v>South</v>
      </c>
      <c r="N7335" s="13">
        <f t="shared" si="116"/>
        <v>395.76</v>
      </c>
    </row>
    <row r="7336" spans="7:14" x14ac:dyDescent="0.25">
      <c r="G7336" s="3">
        <v>41803</v>
      </c>
      <c r="H7336" t="s">
        <v>40</v>
      </c>
      <c r="I7336" t="s">
        <v>21</v>
      </c>
      <c r="J7336">
        <v>0</v>
      </c>
      <c r="K7336">
        <v>14</v>
      </c>
      <c r="L7336" s="13">
        <f>VLOOKUP(I7336,FormProductsTable[],2,0)*(1-FormTransactionsTable[[#This Row],[Discount]])</f>
        <v>25</v>
      </c>
      <c r="M7336" s="14" t="str">
        <f>VLOOKUP(H7336,FormSalesRepTable[],2,0)</f>
        <v>South</v>
      </c>
      <c r="N7336" s="13">
        <f t="shared" si="116"/>
        <v>350</v>
      </c>
    </row>
    <row r="7337" spans="7:14" x14ac:dyDescent="0.25">
      <c r="G7337" s="3">
        <v>41630</v>
      </c>
      <c r="H7337" t="s">
        <v>57</v>
      </c>
      <c r="I7337" t="s">
        <v>12</v>
      </c>
      <c r="J7337">
        <v>0.01</v>
      </c>
      <c r="K7337">
        <v>23</v>
      </c>
      <c r="L7337" s="13">
        <f>VLOOKUP(I7337,FormProductsTable[],2,0)*(1-FormTransactionsTable[[#This Row],[Discount]])</f>
        <v>22.720499999999998</v>
      </c>
      <c r="M7337" s="14" t="str">
        <f>VLOOKUP(H7337,FormSalesRepTable[],2,0)</f>
        <v>East</v>
      </c>
      <c r="N7337" s="13">
        <f t="shared" si="116"/>
        <v>522.57000000000005</v>
      </c>
    </row>
    <row r="7338" spans="7:14" x14ac:dyDescent="0.25">
      <c r="G7338" s="3">
        <v>41972</v>
      </c>
      <c r="H7338" t="s">
        <v>23</v>
      </c>
      <c r="I7338" t="s">
        <v>24</v>
      </c>
      <c r="J7338">
        <v>0.03</v>
      </c>
      <c r="K7338">
        <v>3</v>
      </c>
      <c r="L7338" s="13">
        <f>VLOOKUP(I7338,FormProductsTable[],2,0)*(1-FormTransactionsTable[[#This Row],[Discount]])</f>
        <v>32.979999999999997</v>
      </c>
      <c r="M7338" s="14" t="str">
        <f>VLOOKUP(H7338,FormSalesRepTable[],2,0)</f>
        <v>MidWest</v>
      </c>
      <c r="N7338" s="13">
        <f t="shared" si="116"/>
        <v>98.94</v>
      </c>
    </row>
    <row r="7339" spans="7:14" x14ac:dyDescent="0.25">
      <c r="G7339" s="3">
        <v>41993</v>
      </c>
      <c r="H7339" t="s">
        <v>31</v>
      </c>
      <c r="I7339" t="s">
        <v>12</v>
      </c>
      <c r="J7339">
        <v>0.01</v>
      </c>
      <c r="K7339">
        <v>1</v>
      </c>
      <c r="L7339" s="13">
        <f>VLOOKUP(I7339,FormProductsTable[],2,0)*(1-FormTransactionsTable[[#This Row],[Discount]])</f>
        <v>22.720499999999998</v>
      </c>
      <c r="M7339" s="14" t="str">
        <f>VLOOKUP(H7339,FormSalesRepTable[],2,0)</f>
        <v>West</v>
      </c>
      <c r="N7339" s="13">
        <f t="shared" si="116"/>
        <v>22.72</v>
      </c>
    </row>
    <row r="7340" spans="7:14" x14ac:dyDescent="0.25">
      <c r="G7340" s="3">
        <v>41979</v>
      </c>
      <c r="H7340" t="s">
        <v>44</v>
      </c>
      <c r="I7340" t="s">
        <v>36</v>
      </c>
      <c r="J7340">
        <v>0.01</v>
      </c>
      <c r="K7340">
        <v>2</v>
      </c>
      <c r="L7340" s="13">
        <f>VLOOKUP(I7340,FormProductsTable[],2,0)*(1-FormTransactionsTable[[#This Row],[Discount]])</f>
        <v>24.75</v>
      </c>
      <c r="M7340" s="14" t="str">
        <f>VLOOKUP(H7340,FormSalesRepTable[],2,0)</f>
        <v>MidWest</v>
      </c>
      <c r="N7340" s="13">
        <f t="shared" si="116"/>
        <v>49.5</v>
      </c>
    </row>
    <row r="7341" spans="7:14" x14ac:dyDescent="0.25">
      <c r="G7341" s="3">
        <v>41607</v>
      </c>
      <c r="H7341" t="s">
        <v>73</v>
      </c>
      <c r="I7341" t="s">
        <v>17</v>
      </c>
      <c r="J7341">
        <v>1.4999999999999999E-2</v>
      </c>
      <c r="K7341">
        <v>2</v>
      </c>
      <c r="L7341" s="13">
        <f>VLOOKUP(I7341,FormProductsTable[],2,0)*(1-FormTransactionsTable[[#This Row],[Discount]])</f>
        <v>22.60575</v>
      </c>
      <c r="M7341" s="14" t="str">
        <f>VLOOKUP(H7341,FormSalesRepTable[],2,0)</f>
        <v>MidWest</v>
      </c>
      <c r="N7341" s="13">
        <f t="shared" si="116"/>
        <v>45.21</v>
      </c>
    </row>
    <row r="7342" spans="7:14" x14ac:dyDescent="0.25">
      <c r="G7342" s="3">
        <v>41978</v>
      </c>
      <c r="H7342" t="s">
        <v>84</v>
      </c>
      <c r="I7342" t="s">
        <v>27</v>
      </c>
      <c r="J7342">
        <v>0.01</v>
      </c>
      <c r="K7342">
        <v>2</v>
      </c>
      <c r="L7342" s="13">
        <f>VLOOKUP(I7342,FormProductsTable[],2,0)*(1-FormTransactionsTable[[#This Row],[Discount]])</f>
        <v>27.225000000000001</v>
      </c>
      <c r="M7342" s="14" t="str">
        <f>VLOOKUP(H7342,FormSalesRepTable[],2,0)</f>
        <v>West</v>
      </c>
      <c r="N7342" s="13">
        <f t="shared" si="116"/>
        <v>54.45</v>
      </c>
    </row>
    <row r="7343" spans="7:14" x14ac:dyDescent="0.25">
      <c r="G7343" s="3">
        <v>41620</v>
      </c>
      <c r="H7343" t="s">
        <v>26</v>
      </c>
      <c r="I7343" t="s">
        <v>17</v>
      </c>
      <c r="J7343">
        <v>0</v>
      </c>
      <c r="K7343">
        <v>2</v>
      </c>
      <c r="L7343" s="13">
        <f>VLOOKUP(I7343,FormProductsTable[],2,0)*(1-FormTransactionsTable[[#This Row],[Discount]])</f>
        <v>22.95</v>
      </c>
      <c r="M7343" s="14" t="str">
        <f>VLOOKUP(H7343,FormSalesRepTable[],2,0)</f>
        <v>MidWest</v>
      </c>
      <c r="N7343" s="13">
        <f t="shared" si="116"/>
        <v>45.9</v>
      </c>
    </row>
    <row r="7344" spans="7:14" x14ac:dyDescent="0.25">
      <c r="G7344" s="3">
        <v>41599</v>
      </c>
      <c r="H7344" t="s">
        <v>81</v>
      </c>
      <c r="I7344" t="s">
        <v>33</v>
      </c>
      <c r="J7344">
        <v>1.4999999999999999E-2</v>
      </c>
      <c r="K7344">
        <v>2</v>
      </c>
      <c r="L7344" s="13">
        <f>VLOOKUP(I7344,FormProductsTable[],2,0)*(1-FormTransactionsTable[[#This Row],[Discount]])</f>
        <v>23.147500000000001</v>
      </c>
      <c r="M7344" s="14" t="str">
        <f>VLOOKUP(H7344,FormSalesRepTable[],2,0)</f>
        <v>West</v>
      </c>
      <c r="N7344" s="13">
        <f t="shared" si="116"/>
        <v>46.3</v>
      </c>
    </row>
    <row r="7345" spans="7:14" x14ac:dyDescent="0.25">
      <c r="G7345" s="3">
        <v>41584</v>
      </c>
      <c r="H7345" t="s">
        <v>28</v>
      </c>
      <c r="I7345" t="s">
        <v>30</v>
      </c>
      <c r="J7345">
        <v>0</v>
      </c>
      <c r="K7345">
        <v>2</v>
      </c>
      <c r="L7345" s="13">
        <f>VLOOKUP(I7345,FormProductsTable[],2,0)*(1-FormTransactionsTable[[#This Row],[Discount]])</f>
        <v>30</v>
      </c>
      <c r="M7345" s="14" t="str">
        <f>VLOOKUP(H7345,FormSalesRepTable[],2,0)</f>
        <v>MidWest</v>
      </c>
      <c r="N7345" s="13">
        <f t="shared" si="116"/>
        <v>60</v>
      </c>
    </row>
    <row r="7346" spans="7:14" x14ac:dyDescent="0.25">
      <c r="G7346" s="3">
        <v>41602</v>
      </c>
      <c r="H7346" t="s">
        <v>29</v>
      </c>
      <c r="I7346" t="s">
        <v>27</v>
      </c>
      <c r="J7346">
        <v>0.03</v>
      </c>
      <c r="K7346">
        <v>3</v>
      </c>
      <c r="L7346" s="13">
        <f>VLOOKUP(I7346,FormProductsTable[],2,0)*(1-FormTransactionsTable[[#This Row],[Discount]])</f>
        <v>26.675000000000001</v>
      </c>
      <c r="M7346" s="14" t="str">
        <f>VLOOKUP(H7346,FormSalesRepTable[],2,0)</f>
        <v>East</v>
      </c>
      <c r="N7346" s="13">
        <f t="shared" si="116"/>
        <v>80.03</v>
      </c>
    </row>
    <row r="7347" spans="7:14" x14ac:dyDescent="0.25">
      <c r="G7347" s="3">
        <v>41966</v>
      </c>
      <c r="H7347" t="s">
        <v>88</v>
      </c>
      <c r="I7347" t="s">
        <v>17</v>
      </c>
      <c r="J7347">
        <v>0.02</v>
      </c>
      <c r="K7347">
        <v>3</v>
      </c>
      <c r="L7347" s="13">
        <f>VLOOKUP(I7347,FormProductsTable[],2,0)*(1-FormTransactionsTable[[#This Row],[Discount]])</f>
        <v>22.491</v>
      </c>
      <c r="M7347" s="14" t="str">
        <f>VLOOKUP(H7347,FormSalesRepTable[],2,0)</f>
        <v>West</v>
      </c>
      <c r="N7347" s="13">
        <f t="shared" si="116"/>
        <v>67.47</v>
      </c>
    </row>
    <row r="7348" spans="7:14" x14ac:dyDescent="0.25">
      <c r="G7348" s="3">
        <v>41622</v>
      </c>
      <c r="H7348" t="s">
        <v>23</v>
      </c>
      <c r="I7348" t="s">
        <v>36</v>
      </c>
      <c r="J7348">
        <v>0</v>
      </c>
      <c r="K7348">
        <v>2</v>
      </c>
      <c r="L7348" s="13">
        <f>VLOOKUP(I7348,FormProductsTable[],2,0)*(1-FormTransactionsTable[[#This Row],[Discount]])</f>
        <v>25</v>
      </c>
      <c r="M7348" s="14" t="str">
        <f>VLOOKUP(H7348,FormSalesRepTable[],2,0)</f>
        <v>MidWest</v>
      </c>
      <c r="N7348" s="13">
        <f t="shared" si="116"/>
        <v>50</v>
      </c>
    </row>
    <row r="7349" spans="7:14" x14ac:dyDescent="0.25">
      <c r="G7349" s="3">
        <v>41283</v>
      </c>
      <c r="H7349" t="s">
        <v>40</v>
      </c>
      <c r="I7349" t="s">
        <v>16</v>
      </c>
      <c r="J7349">
        <v>0.03</v>
      </c>
      <c r="K7349">
        <v>2</v>
      </c>
      <c r="L7349" s="13">
        <f>VLOOKUP(I7349,FormProductsTable[],2,0)*(1-FormTransactionsTable[[#This Row],[Discount]])</f>
        <v>19.351499999999998</v>
      </c>
      <c r="M7349" s="14" t="str">
        <f>VLOOKUP(H7349,FormSalesRepTable[],2,0)</f>
        <v>South</v>
      </c>
      <c r="N7349" s="13">
        <f t="shared" si="116"/>
        <v>38.700000000000003</v>
      </c>
    </row>
    <row r="7350" spans="7:14" x14ac:dyDescent="0.25">
      <c r="G7350" s="3">
        <v>41945</v>
      </c>
      <c r="H7350" t="s">
        <v>90</v>
      </c>
      <c r="I7350" t="s">
        <v>11</v>
      </c>
      <c r="J7350">
        <v>0</v>
      </c>
      <c r="K7350">
        <v>2</v>
      </c>
      <c r="L7350" s="13">
        <f>VLOOKUP(I7350,FormProductsTable[],2,0)*(1-FormTransactionsTable[[#This Row],[Discount]])</f>
        <v>79.95</v>
      </c>
      <c r="M7350" s="14" t="str">
        <f>VLOOKUP(H7350,FormSalesRepTable[],2,0)</f>
        <v>East</v>
      </c>
      <c r="N7350" s="13">
        <f t="shared" si="116"/>
        <v>159.9</v>
      </c>
    </row>
    <row r="7351" spans="7:14" x14ac:dyDescent="0.25">
      <c r="G7351" s="3">
        <v>41998</v>
      </c>
      <c r="H7351" t="s">
        <v>52</v>
      </c>
      <c r="I7351" t="s">
        <v>7</v>
      </c>
      <c r="J7351">
        <v>0</v>
      </c>
      <c r="K7351">
        <v>3</v>
      </c>
      <c r="L7351" s="13">
        <f>VLOOKUP(I7351,FormProductsTable[],2,0)*(1-FormTransactionsTable[[#This Row],[Discount]])</f>
        <v>21</v>
      </c>
      <c r="M7351" s="14" t="str">
        <f>VLOOKUP(H7351,FormSalesRepTable[],2,0)</f>
        <v>West</v>
      </c>
      <c r="N7351" s="13">
        <f t="shared" si="116"/>
        <v>63</v>
      </c>
    </row>
    <row r="7352" spans="7:14" x14ac:dyDescent="0.25">
      <c r="G7352" s="3">
        <v>41979</v>
      </c>
      <c r="H7352" t="s">
        <v>81</v>
      </c>
      <c r="I7352" t="s">
        <v>33</v>
      </c>
      <c r="J7352">
        <v>0.03</v>
      </c>
      <c r="K7352">
        <v>1</v>
      </c>
      <c r="L7352" s="13">
        <f>VLOOKUP(I7352,FormProductsTable[],2,0)*(1-FormTransactionsTable[[#This Row],[Discount]])</f>
        <v>22.794999999999998</v>
      </c>
      <c r="M7352" s="14" t="str">
        <f>VLOOKUP(H7352,FormSalesRepTable[],2,0)</f>
        <v>West</v>
      </c>
      <c r="N7352" s="13">
        <f t="shared" si="116"/>
        <v>22.8</v>
      </c>
    </row>
    <row r="7353" spans="7:14" x14ac:dyDescent="0.25">
      <c r="G7353" s="3">
        <v>41353</v>
      </c>
      <c r="H7353" t="s">
        <v>22</v>
      </c>
      <c r="I7353" t="s">
        <v>17</v>
      </c>
      <c r="J7353">
        <v>1.4999999999999999E-2</v>
      </c>
      <c r="K7353">
        <v>2</v>
      </c>
      <c r="L7353" s="13">
        <f>VLOOKUP(I7353,FormProductsTable[],2,0)*(1-FormTransactionsTable[[#This Row],[Discount]])</f>
        <v>22.60575</v>
      </c>
      <c r="M7353" s="14" t="str">
        <f>VLOOKUP(H7353,FormSalesRepTable[],2,0)</f>
        <v>East</v>
      </c>
      <c r="N7353" s="13">
        <f t="shared" si="116"/>
        <v>45.21</v>
      </c>
    </row>
    <row r="7354" spans="7:14" x14ac:dyDescent="0.25">
      <c r="G7354" s="3">
        <v>41997</v>
      </c>
      <c r="H7354" t="s">
        <v>82</v>
      </c>
      <c r="I7354" t="s">
        <v>16</v>
      </c>
      <c r="J7354">
        <v>0.02</v>
      </c>
      <c r="K7354">
        <v>1</v>
      </c>
      <c r="L7354" s="13">
        <f>VLOOKUP(I7354,FormProductsTable[],2,0)*(1-FormTransactionsTable[[#This Row],[Discount]])</f>
        <v>19.550999999999998</v>
      </c>
      <c r="M7354" s="14" t="str">
        <f>VLOOKUP(H7354,FormSalesRepTable[],2,0)</f>
        <v>South</v>
      </c>
      <c r="N7354" s="13">
        <f t="shared" si="116"/>
        <v>19.55</v>
      </c>
    </row>
    <row r="7355" spans="7:14" x14ac:dyDescent="0.25">
      <c r="G7355" s="3">
        <v>41960</v>
      </c>
      <c r="H7355" t="s">
        <v>60</v>
      </c>
      <c r="I7355" t="s">
        <v>16</v>
      </c>
      <c r="J7355">
        <v>1.4999999999999999E-2</v>
      </c>
      <c r="K7355">
        <v>2</v>
      </c>
      <c r="L7355" s="13">
        <f>VLOOKUP(I7355,FormProductsTable[],2,0)*(1-FormTransactionsTable[[#This Row],[Discount]])</f>
        <v>19.650749999999999</v>
      </c>
      <c r="M7355" s="14" t="str">
        <f>VLOOKUP(H7355,FormSalesRepTable[],2,0)</f>
        <v>South</v>
      </c>
      <c r="N7355" s="13">
        <f t="shared" si="116"/>
        <v>39.299999999999997</v>
      </c>
    </row>
    <row r="7356" spans="7:14" x14ac:dyDescent="0.25">
      <c r="G7356" s="3">
        <v>41856</v>
      </c>
      <c r="H7356" t="s">
        <v>93</v>
      </c>
      <c r="I7356" t="s">
        <v>27</v>
      </c>
      <c r="J7356">
        <v>0.03</v>
      </c>
      <c r="K7356">
        <v>3</v>
      </c>
      <c r="L7356" s="13">
        <f>VLOOKUP(I7356,FormProductsTable[],2,0)*(1-FormTransactionsTable[[#This Row],[Discount]])</f>
        <v>26.675000000000001</v>
      </c>
      <c r="M7356" s="14" t="str">
        <f>VLOOKUP(H7356,FormSalesRepTable[],2,0)</f>
        <v>MidWest</v>
      </c>
      <c r="N7356" s="13">
        <f t="shared" si="116"/>
        <v>80.03</v>
      </c>
    </row>
    <row r="7357" spans="7:14" x14ac:dyDescent="0.25">
      <c r="G7357" s="3">
        <v>41959</v>
      </c>
      <c r="H7357" t="s">
        <v>42</v>
      </c>
      <c r="I7357" t="s">
        <v>11</v>
      </c>
      <c r="J7357">
        <v>0</v>
      </c>
      <c r="K7357">
        <v>1</v>
      </c>
      <c r="L7357" s="13">
        <f>VLOOKUP(I7357,FormProductsTable[],2,0)*(1-FormTransactionsTable[[#This Row],[Discount]])</f>
        <v>79.95</v>
      </c>
      <c r="M7357" s="14" t="str">
        <f>VLOOKUP(H7357,FormSalesRepTable[],2,0)</f>
        <v>MidWest</v>
      </c>
      <c r="N7357" s="13">
        <f t="shared" si="116"/>
        <v>79.95</v>
      </c>
    </row>
    <row r="7358" spans="7:14" x14ac:dyDescent="0.25">
      <c r="G7358" s="3">
        <v>41638</v>
      </c>
      <c r="H7358" t="s">
        <v>43</v>
      </c>
      <c r="I7358" t="s">
        <v>16</v>
      </c>
      <c r="J7358">
        <v>0.01</v>
      </c>
      <c r="K7358">
        <v>3</v>
      </c>
      <c r="L7358" s="13">
        <f>VLOOKUP(I7358,FormProductsTable[],2,0)*(1-FormTransactionsTable[[#This Row],[Discount]])</f>
        <v>19.750499999999999</v>
      </c>
      <c r="M7358" s="14" t="str">
        <f>VLOOKUP(H7358,FormSalesRepTable[],2,0)</f>
        <v>MidWest</v>
      </c>
      <c r="N7358" s="13">
        <f t="shared" si="116"/>
        <v>59.25</v>
      </c>
    </row>
    <row r="7359" spans="7:14" x14ac:dyDescent="0.25">
      <c r="G7359" s="3">
        <v>41953</v>
      </c>
      <c r="H7359" t="s">
        <v>62</v>
      </c>
      <c r="I7359" t="s">
        <v>7</v>
      </c>
      <c r="J7359">
        <v>0</v>
      </c>
      <c r="K7359">
        <v>3</v>
      </c>
      <c r="L7359" s="13">
        <f>VLOOKUP(I7359,FormProductsTable[],2,0)*(1-FormTransactionsTable[[#This Row],[Discount]])</f>
        <v>21</v>
      </c>
      <c r="M7359" s="14" t="str">
        <f>VLOOKUP(H7359,FormSalesRepTable[],2,0)</f>
        <v>MidWest</v>
      </c>
      <c r="N7359" s="13">
        <f t="shared" si="116"/>
        <v>63</v>
      </c>
    </row>
    <row r="7360" spans="7:14" x14ac:dyDescent="0.25">
      <c r="G7360" s="3">
        <v>41490</v>
      </c>
      <c r="H7360" t="s">
        <v>76</v>
      </c>
      <c r="I7360" t="s">
        <v>27</v>
      </c>
      <c r="J7360">
        <v>0</v>
      </c>
      <c r="K7360">
        <v>3</v>
      </c>
      <c r="L7360" s="13">
        <f>VLOOKUP(I7360,FormProductsTable[],2,0)*(1-FormTransactionsTable[[#This Row],[Discount]])</f>
        <v>27.5</v>
      </c>
      <c r="M7360" s="14" t="str">
        <f>VLOOKUP(H7360,FormSalesRepTable[],2,0)</f>
        <v>MidWest</v>
      </c>
      <c r="N7360" s="13">
        <f t="shared" si="116"/>
        <v>82.5</v>
      </c>
    </row>
    <row r="7361" spans="7:14" x14ac:dyDescent="0.25">
      <c r="G7361" s="3">
        <v>41962</v>
      </c>
      <c r="H7361" t="s">
        <v>43</v>
      </c>
      <c r="I7361" t="s">
        <v>33</v>
      </c>
      <c r="J7361">
        <v>0</v>
      </c>
      <c r="K7361">
        <v>3</v>
      </c>
      <c r="L7361" s="13">
        <f>VLOOKUP(I7361,FormProductsTable[],2,0)*(1-FormTransactionsTable[[#This Row],[Discount]])</f>
        <v>23.5</v>
      </c>
      <c r="M7361" s="14" t="str">
        <f>VLOOKUP(H7361,FormSalesRepTable[],2,0)</f>
        <v>MidWest</v>
      </c>
      <c r="N7361" s="13">
        <f t="shared" si="116"/>
        <v>70.5</v>
      </c>
    </row>
    <row r="7362" spans="7:14" x14ac:dyDescent="0.25">
      <c r="G7362" s="3">
        <v>41553</v>
      </c>
      <c r="H7362" t="s">
        <v>44</v>
      </c>
      <c r="I7362" t="s">
        <v>12</v>
      </c>
      <c r="J7362">
        <v>0</v>
      </c>
      <c r="K7362">
        <v>2</v>
      </c>
      <c r="L7362" s="13">
        <f>VLOOKUP(I7362,FormProductsTable[],2,0)*(1-FormTransactionsTable[[#This Row],[Discount]])</f>
        <v>22.95</v>
      </c>
      <c r="M7362" s="14" t="str">
        <f>VLOOKUP(H7362,FormSalesRepTable[],2,0)</f>
        <v>MidWest</v>
      </c>
      <c r="N7362" s="13">
        <f t="shared" si="116"/>
        <v>45.9</v>
      </c>
    </row>
    <row r="7363" spans="7:14" x14ac:dyDescent="0.25">
      <c r="G7363" s="3">
        <v>41982</v>
      </c>
      <c r="H7363" t="s">
        <v>84</v>
      </c>
      <c r="I7363" t="s">
        <v>12</v>
      </c>
      <c r="J7363">
        <v>1.4999999999999999E-2</v>
      </c>
      <c r="K7363">
        <v>2</v>
      </c>
      <c r="L7363" s="13">
        <f>VLOOKUP(I7363,FormProductsTable[],2,0)*(1-FormTransactionsTable[[#This Row],[Discount]])</f>
        <v>22.60575</v>
      </c>
      <c r="M7363" s="14" t="str">
        <f>VLOOKUP(H7363,FormSalesRepTable[],2,0)</f>
        <v>West</v>
      </c>
      <c r="N7363" s="13">
        <f t="shared" ref="N7363:N7426" si="117">ROUND(L7363*K7363,2)</f>
        <v>45.21</v>
      </c>
    </row>
    <row r="7364" spans="7:14" x14ac:dyDescent="0.25">
      <c r="G7364" s="3">
        <v>41969</v>
      </c>
      <c r="H7364" t="s">
        <v>58</v>
      </c>
      <c r="I7364" t="s">
        <v>24</v>
      </c>
      <c r="J7364">
        <v>2.5000000000000001E-2</v>
      </c>
      <c r="K7364">
        <v>1</v>
      </c>
      <c r="L7364" s="13">
        <f>VLOOKUP(I7364,FormProductsTable[],2,0)*(1-FormTransactionsTable[[#This Row],[Discount]])</f>
        <v>33.15</v>
      </c>
      <c r="M7364" s="14" t="str">
        <f>VLOOKUP(H7364,FormSalesRepTable[],2,0)</f>
        <v>East</v>
      </c>
      <c r="N7364" s="13">
        <f t="shared" si="117"/>
        <v>33.15</v>
      </c>
    </row>
    <row r="7365" spans="7:14" x14ac:dyDescent="0.25">
      <c r="G7365" s="3">
        <v>41976</v>
      </c>
      <c r="H7365" t="s">
        <v>49</v>
      </c>
      <c r="I7365" t="s">
        <v>24</v>
      </c>
      <c r="J7365">
        <v>1.4999999999999999E-2</v>
      </c>
      <c r="K7365">
        <v>1</v>
      </c>
      <c r="L7365" s="13">
        <f>VLOOKUP(I7365,FormProductsTable[],2,0)*(1-FormTransactionsTable[[#This Row],[Discount]])</f>
        <v>33.49</v>
      </c>
      <c r="M7365" s="14" t="str">
        <f>VLOOKUP(H7365,FormSalesRepTable[],2,0)</f>
        <v>MidWest</v>
      </c>
      <c r="N7365" s="13">
        <f t="shared" si="117"/>
        <v>33.49</v>
      </c>
    </row>
    <row r="7366" spans="7:14" x14ac:dyDescent="0.25">
      <c r="G7366" s="3">
        <v>41946</v>
      </c>
      <c r="H7366" t="s">
        <v>44</v>
      </c>
      <c r="I7366" t="s">
        <v>36</v>
      </c>
      <c r="J7366">
        <v>0.02</v>
      </c>
      <c r="K7366">
        <v>2</v>
      </c>
      <c r="L7366" s="13">
        <f>VLOOKUP(I7366,FormProductsTable[],2,0)*(1-FormTransactionsTable[[#This Row],[Discount]])</f>
        <v>24.5</v>
      </c>
      <c r="M7366" s="14" t="str">
        <f>VLOOKUP(H7366,FormSalesRepTable[],2,0)</f>
        <v>MidWest</v>
      </c>
      <c r="N7366" s="13">
        <f t="shared" si="117"/>
        <v>49</v>
      </c>
    </row>
    <row r="7367" spans="7:14" x14ac:dyDescent="0.25">
      <c r="G7367" s="3">
        <v>41988</v>
      </c>
      <c r="H7367" t="s">
        <v>64</v>
      </c>
      <c r="I7367" t="s">
        <v>17</v>
      </c>
      <c r="J7367">
        <v>1.4999999999999999E-2</v>
      </c>
      <c r="K7367">
        <v>2</v>
      </c>
      <c r="L7367" s="13">
        <f>VLOOKUP(I7367,FormProductsTable[],2,0)*(1-FormTransactionsTable[[#This Row],[Discount]])</f>
        <v>22.60575</v>
      </c>
      <c r="M7367" s="14" t="str">
        <f>VLOOKUP(H7367,FormSalesRepTable[],2,0)</f>
        <v>West</v>
      </c>
      <c r="N7367" s="13">
        <f t="shared" si="117"/>
        <v>45.21</v>
      </c>
    </row>
    <row r="7368" spans="7:14" x14ac:dyDescent="0.25">
      <c r="G7368" s="3">
        <v>41616</v>
      </c>
      <c r="H7368" t="s">
        <v>47</v>
      </c>
      <c r="I7368" t="s">
        <v>30</v>
      </c>
      <c r="J7368">
        <v>1.4999999999999999E-2</v>
      </c>
      <c r="K7368">
        <v>3</v>
      </c>
      <c r="L7368" s="13">
        <f>VLOOKUP(I7368,FormProductsTable[],2,0)*(1-FormTransactionsTable[[#This Row],[Discount]])</f>
        <v>29.55</v>
      </c>
      <c r="M7368" s="14" t="str">
        <f>VLOOKUP(H7368,FormSalesRepTable[],2,0)</f>
        <v>MidWest</v>
      </c>
      <c r="N7368" s="13">
        <f t="shared" si="117"/>
        <v>88.65</v>
      </c>
    </row>
    <row r="7369" spans="7:14" x14ac:dyDescent="0.25">
      <c r="G7369" s="3">
        <v>41627</v>
      </c>
      <c r="H7369" t="s">
        <v>72</v>
      </c>
      <c r="I7369" t="s">
        <v>30</v>
      </c>
      <c r="J7369">
        <v>0</v>
      </c>
      <c r="K7369">
        <v>16</v>
      </c>
      <c r="L7369" s="13">
        <f>VLOOKUP(I7369,FormProductsTable[],2,0)*(1-FormTransactionsTable[[#This Row],[Discount]])</f>
        <v>30</v>
      </c>
      <c r="M7369" s="14" t="str">
        <f>VLOOKUP(H7369,FormSalesRepTable[],2,0)</f>
        <v>West</v>
      </c>
      <c r="N7369" s="13">
        <f t="shared" si="117"/>
        <v>480</v>
      </c>
    </row>
    <row r="7370" spans="7:14" x14ac:dyDescent="0.25">
      <c r="G7370" s="3">
        <v>41614</v>
      </c>
      <c r="H7370" t="s">
        <v>45</v>
      </c>
      <c r="I7370" t="s">
        <v>7</v>
      </c>
      <c r="J7370">
        <v>0</v>
      </c>
      <c r="K7370">
        <v>1</v>
      </c>
      <c r="L7370" s="13">
        <f>VLOOKUP(I7370,FormProductsTable[],2,0)*(1-FormTransactionsTable[[#This Row],[Discount]])</f>
        <v>21</v>
      </c>
      <c r="M7370" s="14" t="str">
        <f>VLOOKUP(H7370,FormSalesRepTable[],2,0)</f>
        <v>MidWest</v>
      </c>
      <c r="N7370" s="13">
        <f t="shared" si="117"/>
        <v>21</v>
      </c>
    </row>
    <row r="7371" spans="7:14" x14ac:dyDescent="0.25">
      <c r="G7371" s="3">
        <v>41637</v>
      </c>
      <c r="H7371" t="s">
        <v>85</v>
      </c>
      <c r="I7371" t="s">
        <v>16</v>
      </c>
      <c r="J7371">
        <v>2.5000000000000001E-2</v>
      </c>
      <c r="K7371">
        <v>1</v>
      </c>
      <c r="L7371" s="13">
        <f>VLOOKUP(I7371,FormProductsTable[],2,0)*(1-FormTransactionsTable[[#This Row],[Discount]])</f>
        <v>19.451249999999998</v>
      </c>
      <c r="M7371" s="14" t="str">
        <f>VLOOKUP(H7371,FormSalesRepTable[],2,0)</f>
        <v>West</v>
      </c>
      <c r="N7371" s="13">
        <f t="shared" si="117"/>
        <v>19.45</v>
      </c>
    </row>
    <row r="7372" spans="7:14" x14ac:dyDescent="0.25">
      <c r="G7372" s="3">
        <v>41387</v>
      </c>
      <c r="H7372" t="s">
        <v>90</v>
      </c>
      <c r="I7372" t="s">
        <v>24</v>
      </c>
      <c r="J7372">
        <v>0</v>
      </c>
      <c r="K7372">
        <v>3</v>
      </c>
      <c r="L7372" s="13">
        <f>VLOOKUP(I7372,FormProductsTable[],2,0)*(1-FormTransactionsTable[[#This Row],[Discount]])</f>
        <v>34</v>
      </c>
      <c r="M7372" s="14" t="str">
        <f>VLOOKUP(H7372,FormSalesRepTable[],2,0)</f>
        <v>East</v>
      </c>
      <c r="N7372" s="13">
        <f t="shared" si="117"/>
        <v>102</v>
      </c>
    </row>
    <row r="7373" spans="7:14" x14ac:dyDescent="0.25">
      <c r="G7373" s="3">
        <v>41637</v>
      </c>
      <c r="H7373" t="s">
        <v>42</v>
      </c>
      <c r="I7373" t="s">
        <v>30</v>
      </c>
      <c r="J7373">
        <v>0.02</v>
      </c>
      <c r="K7373">
        <v>1</v>
      </c>
      <c r="L7373" s="13">
        <f>VLOOKUP(I7373,FormProductsTable[],2,0)*(1-FormTransactionsTable[[#This Row],[Discount]])</f>
        <v>29.4</v>
      </c>
      <c r="M7373" s="14" t="str">
        <f>VLOOKUP(H7373,FormSalesRepTable[],2,0)</f>
        <v>MidWest</v>
      </c>
      <c r="N7373" s="13">
        <f t="shared" si="117"/>
        <v>29.4</v>
      </c>
    </row>
    <row r="7374" spans="7:14" x14ac:dyDescent="0.25">
      <c r="G7374" s="3">
        <v>41967</v>
      </c>
      <c r="H7374" t="s">
        <v>58</v>
      </c>
      <c r="I7374" t="s">
        <v>16</v>
      </c>
      <c r="J7374">
        <v>2.5000000000000001E-2</v>
      </c>
      <c r="K7374">
        <v>2</v>
      </c>
      <c r="L7374" s="13">
        <f>VLOOKUP(I7374,FormProductsTable[],2,0)*(1-FormTransactionsTable[[#This Row],[Discount]])</f>
        <v>19.451249999999998</v>
      </c>
      <c r="M7374" s="14" t="str">
        <f>VLOOKUP(H7374,FormSalesRepTable[],2,0)</f>
        <v>East</v>
      </c>
      <c r="N7374" s="13">
        <f t="shared" si="117"/>
        <v>38.9</v>
      </c>
    </row>
    <row r="7375" spans="7:14" x14ac:dyDescent="0.25">
      <c r="G7375" s="3">
        <v>41608</v>
      </c>
      <c r="H7375" t="s">
        <v>71</v>
      </c>
      <c r="I7375" t="s">
        <v>33</v>
      </c>
      <c r="J7375">
        <v>1.4999999999999999E-2</v>
      </c>
      <c r="K7375">
        <v>1</v>
      </c>
      <c r="L7375" s="13">
        <f>VLOOKUP(I7375,FormProductsTable[],2,0)*(1-FormTransactionsTable[[#This Row],[Discount]])</f>
        <v>23.147500000000001</v>
      </c>
      <c r="M7375" s="14" t="str">
        <f>VLOOKUP(H7375,FormSalesRepTable[],2,0)</f>
        <v>East</v>
      </c>
      <c r="N7375" s="13">
        <f t="shared" si="117"/>
        <v>23.15</v>
      </c>
    </row>
    <row r="7376" spans="7:14" x14ac:dyDescent="0.25">
      <c r="G7376" s="3">
        <v>41609</v>
      </c>
      <c r="H7376" t="s">
        <v>77</v>
      </c>
      <c r="I7376" t="s">
        <v>24</v>
      </c>
      <c r="J7376">
        <v>2.5000000000000001E-2</v>
      </c>
      <c r="K7376">
        <v>1</v>
      </c>
      <c r="L7376" s="13">
        <f>VLOOKUP(I7376,FormProductsTable[],2,0)*(1-FormTransactionsTable[[#This Row],[Discount]])</f>
        <v>33.15</v>
      </c>
      <c r="M7376" s="14" t="str">
        <f>VLOOKUP(H7376,FormSalesRepTable[],2,0)</f>
        <v>West</v>
      </c>
      <c r="N7376" s="13">
        <f t="shared" si="117"/>
        <v>33.15</v>
      </c>
    </row>
    <row r="7377" spans="7:14" x14ac:dyDescent="0.25">
      <c r="G7377" s="3">
        <v>41580</v>
      </c>
      <c r="H7377" t="s">
        <v>89</v>
      </c>
      <c r="I7377" t="s">
        <v>11</v>
      </c>
      <c r="J7377">
        <v>0</v>
      </c>
      <c r="K7377">
        <v>3</v>
      </c>
      <c r="L7377" s="13">
        <f>VLOOKUP(I7377,FormProductsTable[],2,0)*(1-FormTransactionsTable[[#This Row],[Discount]])</f>
        <v>79.95</v>
      </c>
      <c r="M7377" s="14" t="str">
        <f>VLOOKUP(H7377,FormSalesRepTable[],2,0)</f>
        <v>West</v>
      </c>
      <c r="N7377" s="13">
        <f t="shared" si="117"/>
        <v>239.85</v>
      </c>
    </row>
    <row r="7378" spans="7:14" x14ac:dyDescent="0.25">
      <c r="G7378" s="3">
        <v>41982</v>
      </c>
      <c r="H7378" t="s">
        <v>20</v>
      </c>
      <c r="I7378" t="s">
        <v>33</v>
      </c>
      <c r="J7378">
        <v>0</v>
      </c>
      <c r="K7378">
        <v>20</v>
      </c>
      <c r="L7378" s="13">
        <f>VLOOKUP(I7378,FormProductsTable[],2,0)*(1-FormTransactionsTable[[#This Row],[Discount]])</f>
        <v>23.5</v>
      </c>
      <c r="M7378" s="14" t="str">
        <f>VLOOKUP(H7378,FormSalesRepTable[],2,0)</f>
        <v>West</v>
      </c>
      <c r="N7378" s="13">
        <f t="shared" si="117"/>
        <v>470</v>
      </c>
    </row>
    <row r="7379" spans="7:14" x14ac:dyDescent="0.25">
      <c r="G7379" s="3">
        <v>41534</v>
      </c>
      <c r="H7379" t="s">
        <v>73</v>
      </c>
      <c r="I7379" t="s">
        <v>12</v>
      </c>
      <c r="J7379">
        <v>0</v>
      </c>
      <c r="K7379">
        <v>21</v>
      </c>
      <c r="L7379" s="13">
        <f>VLOOKUP(I7379,FormProductsTable[],2,0)*(1-FormTransactionsTable[[#This Row],[Discount]])</f>
        <v>22.95</v>
      </c>
      <c r="M7379" s="14" t="str">
        <f>VLOOKUP(H7379,FormSalesRepTable[],2,0)</f>
        <v>MidWest</v>
      </c>
      <c r="N7379" s="13">
        <f t="shared" si="117"/>
        <v>481.95</v>
      </c>
    </row>
    <row r="7380" spans="7:14" x14ac:dyDescent="0.25">
      <c r="G7380" s="3">
        <v>41639</v>
      </c>
      <c r="H7380" t="s">
        <v>81</v>
      </c>
      <c r="I7380" t="s">
        <v>33</v>
      </c>
      <c r="J7380">
        <v>2.5000000000000001E-2</v>
      </c>
      <c r="K7380">
        <v>1</v>
      </c>
      <c r="L7380" s="13">
        <f>VLOOKUP(I7380,FormProductsTable[],2,0)*(1-FormTransactionsTable[[#This Row],[Discount]])</f>
        <v>22.912499999999998</v>
      </c>
      <c r="M7380" s="14" t="str">
        <f>VLOOKUP(H7380,FormSalesRepTable[],2,0)</f>
        <v>West</v>
      </c>
      <c r="N7380" s="13">
        <f t="shared" si="117"/>
        <v>22.91</v>
      </c>
    </row>
    <row r="7381" spans="7:14" x14ac:dyDescent="0.25">
      <c r="G7381" s="3">
        <v>41620</v>
      </c>
      <c r="H7381" t="s">
        <v>26</v>
      </c>
      <c r="I7381" t="s">
        <v>12</v>
      </c>
      <c r="J7381">
        <v>0</v>
      </c>
      <c r="K7381">
        <v>2</v>
      </c>
      <c r="L7381" s="13">
        <f>VLOOKUP(I7381,FormProductsTable[],2,0)*(1-FormTransactionsTable[[#This Row],[Discount]])</f>
        <v>22.95</v>
      </c>
      <c r="M7381" s="14" t="str">
        <f>VLOOKUP(H7381,FormSalesRepTable[],2,0)</f>
        <v>MidWest</v>
      </c>
      <c r="N7381" s="13">
        <f t="shared" si="117"/>
        <v>45.9</v>
      </c>
    </row>
    <row r="7382" spans="7:14" x14ac:dyDescent="0.25">
      <c r="G7382" s="3">
        <v>41973</v>
      </c>
      <c r="H7382" t="s">
        <v>43</v>
      </c>
      <c r="I7382" t="s">
        <v>24</v>
      </c>
      <c r="J7382">
        <v>0.03</v>
      </c>
      <c r="K7382">
        <v>3</v>
      </c>
      <c r="L7382" s="13">
        <f>VLOOKUP(I7382,FormProductsTable[],2,0)*(1-FormTransactionsTable[[#This Row],[Discount]])</f>
        <v>32.979999999999997</v>
      </c>
      <c r="M7382" s="14" t="str">
        <f>VLOOKUP(H7382,FormSalesRepTable[],2,0)</f>
        <v>MidWest</v>
      </c>
      <c r="N7382" s="13">
        <f t="shared" si="117"/>
        <v>98.94</v>
      </c>
    </row>
    <row r="7383" spans="7:14" x14ac:dyDescent="0.25">
      <c r="G7383" s="3">
        <v>41904</v>
      </c>
      <c r="H7383" t="s">
        <v>62</v>
      </c>
      <c r="I7383" t="s">
        <v>27</v>
      </c>
      <c r="J7383">
        <v>1.4999999999999999E-2</v>
      </c>
      <c r="K7383">
        <v>3</v>
      </c>
      <c r="L7383" s="13">
        <f>VLOOKUP(I7383,FormProductsTable[],2,0)*(1-FormTransactionsTable[[#This Row],[Discount]])</f>
        <v>27.087499999999999</v>
      </c>
      <c r="M7383" s="14" t="str">
        <f>VLOOKUP(H7383,FormSalesRepTable[],2,0)</f>
        <v>MidWest</v>
      </c>
      <c r="N7383" s="13">
        <f t="shared" si="117"/>
        <v>81.260000000000005</v>
      </c>
    </row>
    <row r="7384" spans="7:14" x14ac:dyDescent="0.25">
      <c r="G7384" s="3">
        <v>41954</v>
      </c>
      <c r="H7384" t="s">
        <v>8</v>
      </c>
      <c r="I7384" t="s">
        <v>11</v>
      </c>
      <c r="J7384">
        <v>1.4999999999999999E-2</v>
      </c>
      <c r="K7384">
        <v>1</v>
      </c>
      <c r="L7384" s="13">
        <f>VLOOKUP(I7384,FormProductsTable[],2,0)*(1-FormTransactionsTable[[#This Row],[Discount]])</f>
        <v>78.750749999999996</v>
      </c>
      <c r="M7384" s="14" t="str">
        <f>VLOOKUP(H7384,FormSalesRepTable[],2,0)</f>
        <v>MidWest</v>
      </c>
      <c r="N7384" s="13">
        <f t="shared" si="117"/>
        <v>78.75</v>
      </c>
    </row>
    <row r="7385" spans="7:14" x14ac:dyDescent="0.25">
      <c r="G7385" s="3">
        <v>41588</v>
      </c>
      <c r="H7385" t="s">
        <v>69</v>
      </c>
      <c r="I7385" t="s">
        <v>21</v>
      </c>
      <c r="J7385">
        <v>2.5000000000000001E-2</v>
      </c>
      <c r="K7385">
        <v>3</v>
      </c>
      <c r="L7385" s="13">
        <f>VLOOKUP(I7385,FormProductsTable[],2,0)*(1-FormTransactionsTable[[#This Row],[Discount]])</f>
        <v>24.375</v>
      </c>
      <c r="M7385" s="14" t="str">
        <f>VLOOKUP(H7385,FormSalesRepTable[],2,0)</f>
        <v>West</v>
      </c>
      <c r="N7385" s="13">
        <f t="shared" si="117"/>
        <v>73.13</v>
      </c>
    </row>
    <row r="7386" spans="7:14" x14ac:dyDescent="0.25">
      <c r="G7386" s="3">
        <v>41621</v>
      </c>
      <c r="H7386" t="s">
        <v>81</v>
      </c>
      <c r="I7386" t="s">
        <v>12</v>
      </c>
      <c r="J7386">
        <v>0</v>
      </c>
      <c r="K7386">
        <v>3</v>
      </c>
      <c r="L7386" s="13">
        <f>VLOOKUP(I7386,FormProductsTable[],2,0)*(1-FormTransactionsTable[[#This Row],[Discount]])</f>
        <v>22.95</v>
      </c>
      <c r="M7386" s="14" t="str">
        <f>VLOOKUP(H7386,FormSalesRepTable[],2,0)</f>
        <v>West</v>
      </c>
      <c r="N7386" s="13">
        <f t="shared" si="117"/>
        <v>68.849999999999994</v>
      </c>
    </row>
    <row r="7387" spans="7:14" x14ac:dyDescent="0.25">
      <c r="G7387" s="3">
        <v>41610</v>
      </c>
      <c r="H7387" t="s">
        <v>91</v>
      </c>
      <c r="I7387" t="s">
        <v>12</v>
      </c>
      <c r="J7387">
        <v>0.02</v>
      </c>
      <c r="K7387">
        <v>2</v>
      </c>
      <c r="L7387" s="13">
        <f>VLOOKUP(I7387,FormProductsTable[],2,0)*(1-FormTransactionsTable[[#This Row],[Discount]])</f>
        <v>22.491</v>
      </c>
      <c r="M7387" s="14" t="str">
        <f>VLOOKUP(H7387,FormSalesRepTable[],2,0)</f>
        <v>West</v>
      </c>
      <c r="N7387" s="13">
        <f t="shared" si="117"/>
        <v>44.98</v>
      </c>
    </row>
    <row r="7388" spans="7:14" x14ac:dyDescent="0.25">
      <c r="G7388" s="3">
        <v>41977</v>
      </c>
      <c r="H7388" t="s">
        <v>32</v>
      </c>
      <c r="I7388" t="s">
        <v>17</v>
      </c>
      <c r="J7388">
        <v>0</v>
      </c>
      <c r="K7388">
        <v>3</v>
      </c>
      <c r="L7388" s="13">
        <f>VLOOKUP(I7388,FormProductsTable[],2,0)*(1-FormTransactionsTable[[#This Row],[Discount]])</f>
        <v>22.95</v>
      </c>
      <c r="M7388" s="14" t="str">
        <f>VLOOKUP(H7388,FormSalesRepTable[],2,0)</f>
        <v>MidWest</v>
      </c>
      <c r="N7388" s="13">
        <f t="shared" si="117"/>
        <v>68.849999999999994</v>
      </c>
    </row>
    <row r="7389" spans="7:14" x14ac:dyDescent="0.25">
      <c r="G7389" s="3">
        <v>41684</v>
      </c>
      <c r="H7389" t="s">
        <v>53</v>
      </c>
      <c r="I7389" t="s">
        <v>36</v>
      </c>
      <c r="J7389">
        <v>1.4999999999999999E-2</v>
      </c>
      <c r="K7389">
        <v>2</v>
      </c>
      <c r="L7389" s="13">
        <f>VLOOKUP(I7389,FormProductsTable[],2,0)*(1-FormTransactionsTable[[#This Row],[Discount]])</f>
        <v>24.625</v>
      </c>
      <c r="M7389" s="14" t="str">
        <f>VLOOKUP(H7389,FormSalesRepTable[],2,0)</f>
        <v>East</v>
      </c>
      <c r="N7389" s="13">
        <f t="shared" si="117"/>
        <v>49.25</v>
      </c>
    </row>
    <row r="7390" spans="7:14" x14ac:dyDescent="0.25">
      <c r="G7390" s="3">
        <v>41396</v>
      </c>
      <c r="H7390" t="s">
        <v>23</v>
      </c>
      <c r="I7390" t="s">
        <v>24</v>
      </c>
      <c r="J7390">
        <v>0</v>
      </c>
      <c r="K7390">
        <v>3</v>
      </c>
      <c r="L7390" s="13">
        <f>VLOOKUP(I7390,FormProductsTable[],2,0)*(1-FormTransactionsTable[[#This Row],[Discount]])</f>
        <v>34</v>
      </c>
      <c r="M7390" s="14" t="str">
        <f>VLOOKUP(H7390,FormSalesRepTable[],2,0)</f>
        <v>MidWest</v>
      </c>
      <c r="N7390" s="13">
        <f t="shared" si="117"/>
        <v>102</v>
      </c>
    </row>
    <row r="7391" spans="7:14" x14ac:dyDescent="0.25">
      <c r="G7391" s="3">
        <v>41949</v>
      </c>
      <c r="H7391" t="s">
        <v>8</v>
      </c>
      <c r="I7391" t="s">
        <v>36</v>
      </c>
      <c r="J7391">
        <v>0.02</v>
      </c>
      <c r="K7391">
        <v>3</v>
      </c>
      <c r="L7391" s="13">
        <f>VLOOKUP(I7391,FormProductsTable[],2,0)*(1-FormTransactionsTable[[#This Row],[Discount]])</f>
        <v>24.5</v>
      </c>
      <c r="M7391" s="14" t="str">
        <f>VLOOKUP(H7391,FormSalesRepTable[],2,0)</f>
        <v>MidWest</v>
      </c>
      <c r="N7391" s="13">
        <f t="shared" si="117"/>
        <v>73.5</v>
      </c>
    </row>
    <row r="7392" spans="7:14" x14ac:dyDescent="0.25">
      <c r="G7392" s="3">
        <v>41579</v>
      </c>
      <c r="H7392" t="s">
        <v>44</v>
      </c>
      <c r="I7392" t="s">
        <v>30</v>
      </c>
      <c r="J7392">
        <v>0</v>
      </c>
      <c r="K7392">
        <v>3</v>
      </c>
      <c r="L7392" s="13">
        <f>VLOOKUP(I7392,FormProductsTable[],2,0)*(1-FormTransactionsTable[[#This Row],[Discount]])</f>
        <v>30</v>
      </c>
      <c r="M7392" s="14" t="str">
        <f>VLOOKUP(H7392,FormSalesRepTable[],2,0)</f>
        <v>MidWest</v>
      </c>
      <c r="N7392" s="13">
        <f t="shared" si="117"/>
        <v>90</v>
      </c>
    </row>
    <row r="7393" spans="7:14" x14ac:dyDescent="0.25">
      <c r="G7393" s="3">
        <v>41967</v>
      </c>
      <c r="H7393" t="s">
        <v>26</v>
      </c>
      <c r="I7393" t="s">
        <v>24</v>
      </c>
      <c r="J7393">
        <v>2.5000000000000001E-2</v>
      </c>
      <c r="K7393">
        <v>2</v>
      </c>
      <c r="L7393" s="13">
        <f>VLOOKUP(I7393,FormProductsTable[],2,0)*(1-FormTransactionsTable[[#This Row],[Discount]])</f>
        <v>33.15</v>
      </c>
      <c r="M7393" s="14" t="str">
        <f>VLOOKUP(H7393,FormSalesRepTable[],2,0)</f>
        <v>MidWest</v>
      </c>
      <c r="N7393" s="13">
        <f t="shared" si="117"/>
        <v>66.3</v>
      </c>
    </row>
    <row r="7394" spans="7:14" x14ac:dyDescent="0.25">
      <c r="G7394" s="3">
        <v>41596</v>
      </c>
      <c r="H7394" t="s">
        <v>80</v>
      </c>
      <c r="I7394" t="s">
        <v>36</v>
      </c>
      <c r="J7394">
        <v>1.4999999999999999E-2</v>
      </c>
      <c r="K7394">
        <v>3</v>
      </c>
      <c r="L7394" s="13">
        <f>VLOOKUP(I7394,FormProductsTable[],2,0)*(1-FormTransactionsTable[[#This Row],[Discount]])</f>
        <v>24.625</v>
      </c>
      <c r="M7394" s="14" t="str">
        <f>VLOOKUP(H7394,FormSalesRepTable[],2,0)</f>
        <v>East</v>
      </c>
      <c r="N7394" s="13">
        <f t="shared" si="117"/>
        <v>73.88</v>
      </c>
    </row>
    <row r="7395" spans="7:14" x14ac:dyDescent="0.25">
      <c r="G7395" s="3">
        <v>41605</v>
      </c>
      <c r="H7395" t="s">
        <v>85</v>
      </c>
      <c r="I7395" t="s">
        <v>16</v>
      </c>
      <c r="J7395">
        <v>0.03</v>
      </c>
      <c r="K7395">
        <v>2</v>
      </c>
      <c r="L7395" s="13">
        <f>VLOOKUP(I7395,FormProductsTable[],2,0)*(1-FormTransactionsTable[[#This Row],[Discount]])</f>
        <v>19.351499999999998</v>
      </c>
      <c r="M7395" s="14" t="str">
        <f>VLOOKUP(H7395,FormSalesRepTable[],2,0)</f>
        <v>West</v>
      </c>
      <c r="N7395" s="13">
        <f t="shared" si="117"/>
        <v>38.700000000000003</v>
      </c>
    </row>
    <row r="7396" spans="7:14" x14ac:dyDescent="0.25">
      <c r="G7396" s="3">
        <v>41965</v>
      </c>
      <c r="H7396" t="s">
        <v>93</v>
      </c>
      <c r="I7396" t="s">
        <v>27</v>
      </c>
      <c r="J7396">
        <v>0.01</v>
      </c>
      <c r="K7396">
        <v>2</v>
      </c>
      <c r="L7396" s="13">
        <f>VLOOKUP(I7396,FormProductsTable[],2,0)*(1-FormTransactionsTable[[#This Row],[Discount]])</f>
        <v>27.225000000000001</v>
      </c>
      <c r="M7396" s="14" t="str">
        <f>VLOOKUP(H7396,FormSalesRepTable[],2,0)</f>
        <v>MidWest</v>
      </c>
      <c r="N7396" s="13">
        <f t="shared" si="117"/>
        <v>54.45</v>
      </c>
    </row>
    <row r="7397" spans="7:14" x14ac:dyDescent="0.25">
      <c r="G7397" s="3">
        <v>41625</v>
      </c>
      <c r="H7397" t="s">
        <v>29</v>
      </c>
      <c r="I7397" t="s">
        <v>12</v>
      </c>
      <c r="J7397">
        <v>2.5000000000000001E-2</v>
      </c>
      <c r="K7397">
        <v>2</v>
      </c>
      <c r="L7397" s="13">
        <f>VLOOKUP(I7397,FormProductsTable[],2,0)*(1-FormTransactionsTable[[#This Row],[Discount]])</f>
        <v>22.376249999999999</v>
      </c>
      <c r="M7397" s="14" t="str">
        <f>VLOOKUP(H7397,FormSalesRepTable[],2,0)</f>
        <v>East</v>
      </c>
      <c r="N7397" s="13">
        <f t="shared" si="117"/>
        <v>44.75</v>
      </c>
    </row>
    <row r="7398" spans="7:14" x14ac:dyDescent="0.25">
      <c r="G7398" s="3">
        <v>41595</v>
      </c>
      <c r="H7398" t="s">
        <v>58</v>
      </c>
      <c r="I7398" t="s">
        <v>21</v>
      </c>
      <c r="J7398">
        <v>0.02</v>
      </c>
      <c r="K7398">
        <v>3</v>
      </c>
      <c r="L7398" s="13">
        <f>VLOOKUP(I7398,FormProductsTable[],2,0)*(1-FormTransactionsTable[[#This Row],[Discount]])</f>
        <v>24.5</v>
      </c>
      <c r="M7398" s="14" t="str">
        <f>VLOOKUP(H7398,FormSalesRepTable[],2,0)</f>
        <v>East</v>
      </c>
      <c r="N7398" s="13">
        <f t="shared" si="117"/>
        <v>73.5</v>
      </c>
    </row>
    <row r="7399" spans="7:14" x14ac:dyDescent="0.25">
      <c r="G7399" s="3">
        <v>41985</v>
      </c>
      <c r="H7399" t="s">
        <v>54</v>
      </c>
      <c r="I7399" t="s">
        <v>36</v>
      </c>
      <c r="J7399">
        <v>0</v>
      </c>
      <c r="K7399">
        <v>2</v>
      </c>
      <c r="L7399" s="13">
        <f>VLOOKUP(I7399,FormProductsTable[],2,0)*(1-FormTransactionsTable[[#This Row],[Discount]])</f>
        <v>25</v>
      </c>
      <c r="M7399" s="14" t="str">
        <f>VLOOKUP(H7399,FormSalesRepTable[],2,0)</f>
        <v>South</v>
      </c>
      <c r="N7399" s="13">
        <f t="shared" si="117"/>
        <v>50</v>
      </c>
    </row>
    <row r="7400" spans="7:14" x14ac:dyDescent="0.25">
      <c r="G7400" s="3">
        <v>41595</v>
      </c>
      <c r="H7400" t="s">
        <v>73</v>
      </c>
      <c r="I7400" t="s">
        <v>17</v>
      </c>
      <c r="J7400">
        <v>0.02</v>
      </c>
      <c r="K7400">
        <v>1</v>
      </c>
      <c r="L7400" s="13">
        <f>VLOOKUP(I7400,FormProductsTable[],2,0)*(1-FormTransactionsTable[[#This Row],[Discount]])</f>
        <v>22.491</v>
      </c>
      <c r="M7400" s="14" t="str">
        <f>VLOOKUP(H7400,FormSalesRepTable[],2,0)</f>
        <v>MidWest</v>
      </c>
      <c r="N7400" s="13">
        <f t="shared" si="117"/>
        <v>22.49</v>
      </c>
    </row>
    <row r="7401" spans="7:14" x14ac:dyDescent="0.25">
      <c r="G7401" s="3">
        <v>41991</v>
      </c>
      <c r="H7401" t="s">
        <v>51</v>
      </c>
      <c r="I7401" t="s">
        <v>36</v>
      </c>
      <c r="J7401">
        <v>0</v>
      </c>
      <c r="K7401">
        <v>18</v>
      </c>
      <c r="L7401" s="13">
        <f>VLOOKUP(I7401,FormProductsTable[],2,0)*(1-FormTransactionsTable[[#This Row],[Discount]])</f>
        <v>25</v>
      </c>
      <c r="M7401" s="14" t="str">
        <f>VLOOKUP(H7401,FormSalesRepTable[],2,0)</f>
        <v>South</v>
      </c>
      <c r="N7401" s="13">
        <f t="shared" si="117"/>
        <v>450</v>
      </c>
    </row>
    <row r="7402" spans="7:14" x14ac:dyDescent="0.25">
      <c r="G7402" s="3">
        <v>41958</v>
      </c>
      <c r="H7402" t="s">
        <v>29</v>
      </c>
      <c r="I7402" t="s">
        <v>17</v>
      </c>
      <c r="J7402">
        <v>0</v>
      </c>
      <c r="K7402">
        <v>2</v>
      </c>
      <c r="L7402" s="13">
        <f>VLOOKUP(I7402,FormProductsTable[],2,0)*(1-FormTransactionsTable[[#This Row],[Discount]])</f>
        <v>22.95</v>
      </c>
      <c r="M7402" s="14" t="str">
        <f>VLOOKUP(H7402,FormSalesRepTable[],2,0)</f>
        <v>East</v>
      </c>
      <c r="N7402" s="13">
        <f t="shared" si="117"/>
        <v>45.9</v>
      </c>
    </row>
    <row r="7403" spans="7:14" x14ac:dyDescent="0.25">
      <c r="G7403" s="3">
        <v>41976</v>
      </c>
      <c r="H7403" t="s">
        <v>71</v>
      </c>
      <c r="I7403" t="s">
        <v>12</v>
      </c>
      <c r="J7403">
        <v>0.03</v>
      </c>
      <c r="K7403">
        <v>1</v>
      </c>
      <c r="L7403" s="13">
        <f>VLOOKUP(I7403,FormProductsTable[],2,0)*(1-FormTransactionsTable[[#This Row],[Discount]])</f>
        <v>22.261499999999998</v>
      </c>
      <c r="M7403" s="14" t="str">
        <f>VLOOKUP(H7403,FormSalesRepTable[],2,0)</f>
        <v>East</v>
      </c>
      <c r="N7403" s="13">
        <f t="shared" si="117"/>
        <v>22.26</v>
      </c>
    </row>
    <row r="7404" spans="7:14" x14ac:dyDescent="0.25">
      <c r="G7404" s="3">
        <v>41617</v>
      </c>
      <c r="H7404" t="s">
        <v>84</v>
      </c>
      <c r="I7404" t="s">
        <v>12</v>
      </c>
      <c r="J7404">
        <v>0</v>
      </c>
      <c r="K7404">
        <v>1</v>
      </c>
      <c r="L7404" s="13">
        <f>VLOOKUP(I7404,FormProductsTable[],2,0)*(1-FormTransactionsTable[[#This Row],[Discount]])</f>
        <v>22.95</v>
      </c>
      <c r="M7404" s="14" t="str">
        <f>VLOOKUP(H7404,FormSalesRepTable[],2,0)</f>
        <v>West</v>
      </c>
      <c r="N7404" s="13">
        <f t="shared" si="117"/>
        <v>22.95</v>
      </c>
    </row>
    <row r="7405" spans="7:14" x14ac:dyDescent="0.25">
      <c r="G7405" s="3">
        <v>41951</v>
      </c>
      <c r="H7405" t="s">
        <v>79</v>
      </c>
      <c r="I7405" t="s">
        <v>12</v>
      </c>
      <c r="J7405">
        <v>0</v>
      </c>
      <c r="K7405">
        <v>2</v>
      </c>
      <c r="L7405" s="13">
        <f>VLOOKUP(I7405,FormProductsTable[],2,0)*(1-FormTransactionsTable[[#This Row],[Discount]])</f>
        <v>22.95</v>
      </c>
      <c r="M7405" s="14" t="str">
        <f>VLOOKUP(H7405,FormSalesRepTable[],2,0)</f>
        <v>MidWest</v>
      </c>
      <c r="N7405" s="13">
        <f t="shared" si="117"/>
        <v>45.9</v>
      </c>
    </row>
    <row r="7406" spans="7:14" x14ac:dyDescent="0.25">
      <c r="G7406" s="3">
        <v>41959</v>
      </c>
      <c r="H7406" t="s">
        <v>89</v>
      </c>
      <c r="I7406" t="s">
        <v>16</v>
      </c>
      <c r="J7406">
        <v>0</v>
      </c>
      <c r="K7406">
        <v>2</v>
      </c>
      <c r="L7406" s="13">
        <f>VLOOKUP(I7406,FormProductsTable[],2,0)*(1-FormTransactionsTable[[#This Row],[Discount]])</f>
        <v>19.95</v>
      </c>
      <c r="M7406" s="14" t="str">
        <f>VLOOKUP(H7406,FormSalesRepTable[],2,0)</f>
        <v>West</v>
      </c>
      <c r="N7406" s="13">
        <f t="shared" si="117"/>
        <v>39.9</v>
      </c>
    </row>
    <row r="7407" spans="7:14" x14ac:dyDescent="0.25">
      <c r="G7407" s="3">
        <v>41979</v>
      </c>
      <c r="H7407" t="s">
        <v>72</v>
      </c>
      <c r="I7407" t="s">
        <v>12</v>
      </c>
      <c r="J7407">
        <v>0</v>
      </c>
      <c r="K7407">
        <v>3</v>
      </c>
      <c r="L7407" s="13">
        <f>VLOOKUP(I7407,FormProductsTable[],2,0)*(1-FormTransactionsTable[[#This Row],[Discount]])</f>
        <v>22.95</v>
      </c>
      <c r="M7407" s="14" t="str">
        <f>VLOOKUP(H7407,FormSalesRepTable[],2,0)</f>
        <v>West</v>
      </c>
      <c r="N7407" s="13">
        <f t="shared" si="117"/>
        <v>68.849999999999994</v>
      </c>
    </row>
    <row r="7408" spans="7:14" x14ac:dyDescent="0.25">
      <c r="G7408" s="3">
        <v>41954</v>
      </c>
      <c r="H7408" t="s">
        <v>59</v>
      </c>
      <c r="I7408" t="s">
        <v>27</v>
      </c>
      <c r="J7408">
        <v>2.5000000000000001E-2</v>
      </c>
      <c r="K7408">
        <v>3</v>
      </c>
      <c r="L7408" s="13">
        <f>VLOOKUP(I7408,FormProductsTable[],2,0)*(1-FormTransactionsTable[[#This Row],[Discount]])</f>
        <v>26.8125</v>
      </c>
      <c r="M7408" s="14" t="str">
        <f>VLOOKUP(H7408,FormSalesRepTable[],2,0)</f>
        <v>South</v>
      </c>
      <c r="N7408" s="13">
        <f t="shared" si="117"/>
        <v>80.44</v>
      </c>
    </row>
    <row r="7409" spans="7:14" x14ac:dyDescent="0.25">
      <c r="G7409" s="3">
        <v>41895</v>
      </c>
      <c r="H7409" t="s">
        <v>87</v>
      </c>
      <c r="I7409" t="s">
        <v>30</v>
      </c>
      <c r="J7409">
        <v>0</v>
      </c>
      <c r="K7409">
        <v>3</v>
      </c>
      <c r="L7409" s="13">
        <f>VLOOKUP(I7409,FormProductsTable[],2,0)*(1-FormTransactionsTable[[#This Row],[Discount]])</f>
        <v>30</v>
      </c>
      <c r="M7409" s="14" t="str">
        <f>VLOOKUP(H7409,FormSalesRepTable[],2,0)</f>
        <v>MidWest</v>
      </c>
      <c r="N7409" s="13">
        <f t="shared" si="117"/>
        <v>90</v>
      </c>
    </row>
    <row r="7410" spans="7:14" x14ac:dyDescent="0.25">
      <c r="G7410" s="3">
        <v>41434</v>
      </c>
      <c r="H7410" t="s">
        <v>53</v>
      </c>
      <c r="I7410" t="s">
        <v>21</v>
      </c>
      <c r="J7410">
        <v>0.02</v>
      </c>
      <c r="K7410">
        <v>11</v>
      </c>
      <c r="L7410" s="13">
        <f>VLOOKUP(I7410,FormProductsTable[],2,0)*(1-FormTransactionsTable[[#This Row],[Discount]])</f>
        <v>24.5</v>
      </c>
      <c r="M7410" s="14" t="str">
        <f>VLOOKUP(H7410,FormSalesRepTable[],2,0)</f>
        <v>East</v>
      </c>
      <c r="N7410" s="13">
        <f t="shared" si="117"/>
        <v>269.5</v>
      </c>
    </row>
    <row r="7411" spans="7:14" x14ac:dyDescent="0.25">
      <c r="G7411" s="3">
        <v>41626</v>
      </c>
      <c r="H7411" t="s">
        <v>22</v>
      </c>
      <c r="I7411" t="s">
        <v>17</v>
      </c>
      <c r="J7411">
        <v>1.4999999999999999E-2</v>
      </c>
      <c r="K7411">
        <v>2</v>
      </c>
      <c r="L7411" s="13">
        <f>VLOOKUP(I7411,FormProductsTable[],2,0)*(1-FormTransactionsTable[[#This Row],[Discount]])</f>
        <v>22.60575</v>
      </c>
      <c r="M7411" s="14" t="str">
        <f>VLOOKUP(H7411,FormSalesRepTable[],2,0)</f>
        <v>East</v>
      </c>
      <c r="N7411" s="13">
        <f t="shared" si="117"/>
        <v>45.21</v>
      </c>
    </row>
    <row r="7412" spans="7:14" x14ac:dyDescent="0.25">
      <c r="G7412" s="3">
        <v>41603</v>
      </c>
      <c r="H7412" t="s">
        <v>59</v>
      </c>
      <c r="I7412" t="s">
        <v>12</v>
      </c>
      <c r="J7412">
        <v>0.02</v>
      </c>
      <c r="K7412">
        <v>2</v>
      </c>
      <c r="L7412" s="13">
        <f>VLOOKUP(I7412,FormProductsTable[],2,0)*(1-FormTransactionsTable[[#This Row],[Discount]])</f>
        <v>22.491</v>
      </c>
      <c r="M7412" s="14" t="str">
        <f>VLOOKUP(H7412,FormSalesRepTable[],2,0)</f>
        <v>South</v>
      </c>
      <c r="N7412" s="13">
        <f t="shared" si="117"/>
        <v>44.98</v>
      </c>
    </row>
    <row r="7413" spans="7:14" x14ac:dyDescent="0.25">
      <c r="G7413" s="3">
        <v>41677</v>
      </c>
      <c r="H7413" t="s">
        <v>43</v>
      </c>
      <c r="I7413" t="s">
        <v>17</v>
      </c>
      <c r="J7413">
        <v>0.02</v>
      </c>
      <c r="K7413">
        <v>3</v>
      </c>
      <c r="L7413" s="13">
        <f>VLOOKUP(I7413,FormProductsTable[],2,0)*(1-FormTransactionsTable[[#This Row],[Discount]])</f>
        <v>22.491</v>
      </c>
      <c r="M7413" s="14" t="str">
        <f>VLOOKUP(H7413,FormSalesRepTable[],2,0)</f>
        <v>MidWest</v>
      </c>
      <c r="N7413" s="13">
        <f t="shared" si="117"/>
        <v>67.47</v>
      </c>
    </row>
    <row r="7414" spans="7:14" x14ac:dyDescent="0.25">
      <c r="G7414" s="3">
        <v>41374</v>
      </c>
      <c r="H7414" t="s">
        <v>28</v>
      </c>
      <c r="I7414" t="s">
        <v>33</v>
      </c>
      <c r="J7414">
        <v>0.03</v>
      </c>
      <c r="K7414">
        <v>2</v>
      </c>
      <c r="L7414" s="13">
        <f>VLOOKUP(I7414,FormProductsTable[],2,0)*(1-FormTransactionsTable[[#This Row],[Discount]])</f>
        <v>22.794999999999998</v>
      </c>
      <c r="M7414" s="14" t="str">
        <f>VLOOKUP(H7414,FormSalesRepTable[],2,0)</f>
        <v>MidWest</v>
      </c>
      <c r="N7414" s="13">
        <f t="shared" si="117"/>
        <v>45.59</v>
      </c>
    </row>
    <row r="7415" spans="7:14" x14ac:dyDescent="0.25">
      <c r="G7415" s="3">
        <v>41598</v>
      </c>
      <c r="H7415" t="s">
        <v>53</v>
      </c>
      <c r="I7415" t="s">
        <v>16</v>
      </c>
      <c r="J7415">
        <v>2.5000000000000001E-2</v>
      </c>
      <c r="K7415">
        <v>2</v>
      </c>
      <c r="L7415" s="13">
        <f>VLOOKUP(I7415,FormProductsTable[],2,0)*(1-FormTransactionsTable[[#This Row],[Discount]])</f>
        <v>19.451249999999998</v>
      </c>
      <c r="M7415" s="14" t="str">
        <f>VLOOKUP(H7415,FormSalesRepTable[],2,0)</f>
        <v>East</v>
      </c>
      <c r="N7415" s="13">
        <f t="shared" si="117"/>
        <v>38.9</v>
      </c>
    </row>
    <row r="7416" spans="7:14" x14ac:dyDescent="0.25">
      <c r="G7416" s="3">
        <v>41963</v>
      </c>
      <c r="H7416" t="s">
        <v>28</v>
      </c>
      <c r="I7416" t="s">
        <v>16</v>
      </c>
      <c r="J7416">
        <v>0</v>
      </c>
      <c r="K7416">
        <v>2</v>
      </c>
      <c r="L7416" s="13">
        <f>VLOOKUP(I7416,FormProductsTable[],2,0)*(1-FormTransactionsTable[[#This Row],[Discount]])</f>
        <v>19.95</v>
      </c>
      <c r="M7416" s="14" t="str">
        <f>VLOOKUP(H7416,FormSalesRepTable[],2,0)</f>
        <v>MidWest</v>
      </c>
      <c r="N7416" s="13">
        <f t="shared" si="117"/>
        <v>39.9</v>
      </c>
    </row>
    <row r="7417" spans="7:14" x14ac:dyDescent="0.25">
      <c r="G7417" s="3">
        <v>41496</v>
      </c>
      <c r="H7417" t="s">
        <v>53</v>
      </c>
      <c r="I7417" t="s">
        <v>24</v>
      </c>
      <c r="J7417">
        <v>0.03</v>
      </c>
      <c r="K7417">
        <v>3</v>
      </c>
      <c r="L7417" s="13">
        <f>VLOOKUP(I7417,FormProductsTable[],2,0)*(1-FormTransactionsTable[[#This Row],[Discount]])</f>
        <v>32.979999999999997</v>
      </c>
      <c r="M7417" s="14" t="str">
        <f>VLOOKUP(H7417,FormSalesRepTable[],2,0)</f>
        <v>East</v>
      </c>
      <c r="N7417" s="13">
        <f t="shared" si="117"/>
        <v>98.94</v>
      </c>
    </row>
    <row r="7418" spans="7:14" x14ac:dyDescent="0.25">
      <c r="G7418" s="3">
        <v>41948</v>
      </c>
      <c r="H7418" t="s">
        <v>42</v>
      </c>
      <c r="I7418" t="s">
        <v>36</v>
      </c>
      <c r="J7418">
        <v>0.02</v>
      </c>
      <c r="K7418">
        <v>21</v>
      </c>
      <c r="L7418" s="13">
        <f>VLOOKUP(I7418,FormProductsTable[],2,0)*(1-FormTransactionsTable[[#This Row],[Discount]])</f>
        <v>24.5</v>
      </c>
      <c r="M7418" s="14" t="str">
        <f>VLOOKUP(H7418,FormSalesRepTable[],2,0)</f>
        <v>MidWest</v>
      </c>
      <c r="N7418" s="13">
        <f t="shared" si="117"/>
        <v>514.5</v>
      </c>
    </row>
    <row r="7419" spans="7:14" x14ac:dyDescent="0.25">
      <c r="G7419" s="3">
        <v>41975</v>
      </c>
      <c r="H7419" t="s">
        <v>23</v>
      </c>
      <c r="I7419" t="s">
        <v>30</v>
      </c>
      <c r="J7419">
        <v>0.01</v>
      </c>
      <c r="K7419">
        <v>1</v>
      </c>
      <c r="L7419" s="13">
        <f>VLOOKUP(I7419,FormProductsTable[],2,0)*(1-FormTransactionsTable[[#This Row],[Discount]])</f>
        <v>29.7</v>
      </c>
      <c r="M7419" s="14" t="str">
        <f>VLOOKUP(H7419,FormSalesRepTable[],2,0)</f>
        <v>MidWest</v>
      </c>
      <c r="N7419" s="13">
        <f t="shared" si="117"/>
        <v>29.7</v>
      </c>
    </row>
    <row r="7420" spans="7:14" x14ac:dyDescent="0.25">
      <c r="G7420" s="3">
        <v>41594</v>
      </c>
      <c r="H7420" t="s">
        <v>15</v>
      </c>
      <c r="I7420" t="s">
        <v>33</v>
      </c>
      <c r="J7420">
        <v>1.4999999999999999E-2</v>
      </c>
      <c r="K7420">
        <v>2</v>
      </c>
      <c r="L7420" s="13">
        <f>VLOOKUP(I7420,FormProductsTable[],2,0)*(1-FormTransactionsTable[[#This Row],[Discount]])</f>
        <v>23.147500000000001</v>
      </c>
      <c r="M7420" s="14" t="str">
        <f>VLOOKUP(H7420,FormSalesRepTable[],2,0)</f>
        <v>MidWest</v>
      </c>
      <c r="N7420" s="13">
        <f t="shared" si="117"/>
        <v>46.3</v>
      </c>
    </row>
    <row r="7421" spans="7:14" x14ac:dyDescent="0.25">
      <c r="G7421" s="3">
        <v>41607</v>
      </c>
      <c r="H7421" t="s">
        <v>32</v>
      </c>
      <c r="I7421" t="s">
        <v>24</v>
      </c>
      <c r="J7421">
        <v>0</v>
      </c>
      <c r="K7421">
        <v>2</v>
      </c>
      <c r="L7421" s="13">
        <f>VLOOKUP(I7421,FormProductsTable[],2,0)*(1-FormTransactionsTable[[#This Row],[Discount]])</f>
        <v>34</v>
      </c>
      <c r="M7421" s="14" t="str">
        <f>VLOOKUP(H7421,FormSalesRepTable[],2,0)</f>
        <v>MidWest</v>
      </c>
      <c r="N7421" s="13">
        <f t="shared" si="117"/>
        <v>68</v>
      </c>
    </row>
    <row r="7422" spans="7:14" x14ac:dyDescent="0.25">
      <c r="G7422" s="3">
        <v>41580</v>
      </c>
      <c r="H7422" t="s">
        <v>28</v>
      </c>
      <c r="I7422" t="s">
        <v>12</v>
      </c>
      <c r="J7422">
        <v>0</v>
      </c>
      <c r="K7422">
        <v>1</v>
      </c>
      <c r="L7422" s="13">
        <f>VLOOKUP(I7422,FormProductsTable[],2,0)*(1-FormTransactionsTable[[#This Row],[Discount]])</f>
        <v>22.95</v>
      </c>
      <c r="M7422" s="14" t="str">
        <f>VLOOKUP(H7422,FormSalesRepTable[],2,0)</f>
        <v>MidWest</v>
      </c>
      <c r="N7422" s="13">
        <f t="shared" si="117"/>
        <v>22.95</v>
      </c>
    </row>
    <row r="7423" spans="7:14" x14ac:dyDescent="0.25">
      <c r="G7423" s="3">
        <v>41606</v>
      </c>
      <c r="H7423" t="s">
        <v>60</v>
      </c>
      <c r="I7423" t="s">
        <v>33</v>
      </c>
      <c r="J7423">
        <v>0</v>
      </c>
      <c r="K7423">
        <v>3</v>
      </c>
      <c r="L7423" s="13">
        <f>VLOOKUP(I7423,FormProductsTable[],2,0)*(1-FormTransactionsTable[[#This Row],[Discount]])</f>
        <v>23.5</v>
      </c>
      <c r="M7423" s="14" t="str">
        <f>VLOOKUP(H7423,FormSalesRepTable[],2,0)</f>
        <v>South</v>
      </c>
      <c r="N7423" s="13">
        <f t="shared" si="117"/>
        <v>70.5</v>
      </c>
    </row>
    <row r="7424" spans="7:14" x14ac:dyDescent="0.25">
      <c r="G7424" s="3">
        <v>41592</v>
      </c>
      <c r="H7424" t="s">
        <v>39</v>
      </c>
      <c r="I7424" t="s">
        <v>24</v>
      </c>
      <c r="J7424">
        <v>1.4999999999999999E-2</v>
      </c>
      <c r="K7424">
        <v>1</v>
      </c>
      <c r="L7424" s="13">
        <f>VLOOKUP(I7424,FormProductsTable[],2,0)*(1-FormTransactionsTable[[#This Row],[Discount]])</f>
        <v>33.49</v>
      </c>
      <c r="M7424" s="14" t="str">
        <f>VLOOKUP(H7424,FormSalesRepTable[],2,0)</f>
        <v>East</v>
      </c>
      <c r="N7424" s="13">
        <f t="shared" si="117"/>
        <v>33.49</v>
      </c>
    </row>
    <row r="7425" spans="7:14" x14ac:dyDescent="0.25">
      <c r="G7425" s="3">
        <v>41636</v>
      </c>
      <c r="H7425" t="s">
        <v>35</v>
      </c>
      <c r="I7425" t="s">
        <v>30</v>
      </c>
      <c r="J7425">
        <v>0</v>
      </c>
      <c r="K7425">
        <v>17</v>
      </c>
      <c r="L7425" s="13">
        <f>VLOOKUP(I7425,FormProductsTable[],2,0)*(1-FormTransactionsTable[[#This Row],[Discount]])</f>
        <v>30</v>
      </c>
      <c r="M7425" s="14" t="str">
        <f>VLOOKUP(H7425,FormSalesRepTable[],2,0)</f>
        <v>West</v>
      </c>
      <c r="N7425" s="13">
        <f t="shared" si="117"/>
        <v>510</v>
      </c>
    </row>
    <row r="7426" spans="7:14" x14ac:dyDescent="0.25">
      <c r="G7426" s="3">
        <v>41613</v>
      </c>
      <c r="H7426" t="s">
        <v>84</v>
      </c>
      <c r="I7426" t="s">
        <v>12</v>
      </c>
      <c r="J7426">
        <v>2.5000000000000001E-2</v>
      </c>
      <c r="K7426">
        <v>2</v>
      </c>
      <c r="L7426" s="13">
        <f>VLOOKUP(I7426,FormProductsTable[],2,0)*(1-FormTransactionsTable[[#This Row],[Discount]])</f>
        <v>22.376249999999999</v>
      </c>
      <c r="M7426" s="14" t="str">
        <f>VLOOKUP(H7426,FormSalesRepTable[],2,0)</f>
        <v>West</v>
      </c>
      <c r="N7426" s="13">
        <f t="shared" si="117"/>
        <v>44.75</v>
      </c>
    </row>
    <row r="7427" spans="7:14" x14ac:dyDescent="0.25">
      <c r="G7427" s="3">
        <v>41850</v>
      </c>
      <c r="H7427" t="s">
        <v>81</v>
      </c>
      <c r="I7427" t="s">
        <v>24</v>
      </c>
      <c r="J7427">
        <v>0</v>
      </c>
      <c r="K7427">
        <v>2</v>
      </c>
      <c r="L7427" s="13">
        <f>VLOOKUP(I7427,FormProductsTable[],2,0)*(1-FormTransactionsTable[[#This Row],[Discount]])</f>
        <v>34</v>
      </c>
      <c r="M7427" s="14" t="str">
        <f>VLOOKUP(H7427,FormSalesRepTable[],2,0)</f>
        <v>West</v>
      </c>
      <c r="N7427" s="13">
        <f t="shared" ref="N7427:N7490" si="118">ROUND(L7427*K7427,2)</f>
        <v>68</v>
      </c>
    </row>
    <row r="7428" spans="7:14" x14ac:dyDescent="0.25">
      <c r="G7428" s="3">
        <v>41600</v>
      </c>
      <c r="H7428" t="s">
        <v>81</v>
      </c>
      <c r="I7428" t="s">
        <v>17</v>
      </c>
      <c r="J7428">
        <v>0</v>
      </c>
      <c r="K7428">
        <v>1</v>
      </c>
      <c r="L7428" s="13">
        <f>VLOOKUP(I7428,FormProductsTable[],2,0)*(1-FormTransactionsTable[[#This Row],[Discount]])</f>
        <v>22.95</v>
      </c>
      <c r="M7428" s="14" t="str">
        <f>VLOOKUP(H7428,FormSalesRepTable[],2,0)</f>
        <v>West</v>
      </c>
      <c r="N7428" s="13">
        <f t="shared" si="118"/>
        <v>22.95</v>
      </c>
    </row>
    <row r="7429" spans="7:14" x14ac:dyDescent="0.25">
      <c r="G7429" s="3">
        <v>41956</v>
      </c>
      <c r="H7429" t="s">
        <v>46</v>
      </c>
      <c r="I7429" t="s">
        <v>17</v>
      </c>
      <c r="J7429">
        <v>0.03</v>
      </c>
      <c r="K7429">
        <v>2</v>
      </c>
      <c r="L7429" s="13">
        <f>VLOOKUP(I7429,FormProductsTable[],2,0)*(1-FormTransactionsTable[[#This Row],[Discount]])</f>
        <v>22.261499999999998</v>
      </c>
      <c r="M7429" s="14" t="str">
        <f>VLOOKUP(H7429,FormSalesRepTable[],2,0)</f>
        <v>South</v>
      </c>
      <c r="N7429" s="13">
        <f t="shared" si="118"/>
        <v>44.52</v>
      </c>
    </row>
    <row r="7430" spans="7:14" x14ac:dyDescent="0.25">
      <c r="G7430" s="3">
        <v>41678</v>
      </c>
      <c r="H7430" t="s">
        <v>43</v>
      </c>
      <c r="I7430" t="s">
        <v>24</v>
      </c>
      <c r="J7430">
        <v>0</v>
      </c>
      <c r="K7430">
        <v>2</v>
      </c>
      <c r="L7430" s="13">
        <f>VLOOKUP(I7430,FormProductsTable[],2,0)*(1-FormTransactionsTable[[#This Row],[Discount]])</f>
        <v>34</v>
      </c>
      <c r="M7430" s="14" t="str">
        <f>VLOOKUP(H7430,FormSalesRepTable[],2,0)</f>
        <v>MidWest</v>
      </c>
      <c r="N7430" s="13">
        <f t="shared" si="118"/>
        <v>68</v>
      </c>
    </row>
    <row r="7431" spans="7:14" x14ac:dyDescent="0.25">
      <c r="G7431" s="3">
        <v>41594</v>
      </c>
      <c r="H7431" t="s">
        <v>56</v>
      </c>
      <c r="I7431" t="s">
        <v>16</v>
      </c>
      <c r="J7431">
        <v>0.01</v>
      </c>
      <c r="K7431">
        <v>1</v>
      </c>
      <c r="L7431" s="13">
        <f>VLOOKUP(I7431,FormProductsTable[],2,0)*(1-FormTransactionsTable[[#This Row],[Discount]])</f>
        <v>19.750499999999999</v>
      </c>
      <c r="M7431" s="14" t="str">
        <f>VLOOKUP(H7431,FormSalesRepTable[],2,0)</f>
        <v>South</v>
      </c>
      <c r="N7431" s="13">
        <f t="shared" si="118"/>
        <v>19.75</v>
      </c>
    </row>
    <row r="7432" spans="7:14" x14ac:dyDescent="0.25">
      <c r="G7432" s="3">
        <v>41974</v>
      </c>
      <c r="H7432" t="s">
        <v>81</v>
      </c>
      <c r="I7432" t="s">
        <v>12</v>
      </c>
      <c r="J7432">
        <v>2.5000000000000001E-2</v>
      </c>
      <c r="K7432">
        <v>3</v>
      </c>
      <c r="L7432" s="13">
        <f>VLOOKUP(I7432,FormProductsTable[],2,0)*(1-FormTransactionsTable[[#This Row],[Discount]])</f>
        <v>22.376249999999999</v>
      </c>
      <c r="M7432" s="14" t="str">
        <f>VLOOKUP(H7432,FormSalesRepTable[],2,0)</f>
        <v>West</v>
      </c>
      <c r="N7432" s="13">
        <f t="shared" si="118"/>
        <v>67.13</v>
      </c>
    </row>
    <row r="7433" spans="7:14" x14ac:dyDescent="0.25">
      <c r="G7433" s="3">
        <v>41414</v>
      </c>
      <c r="H7433" t="s">
        <v>31</v>
      </c>
      <c r="I7433" t="s">
        <v>17</v>
      </c>
      <c r="J7433">
        <v>0</v>
      </c>
      <c r="K7433">
        <v>2</v>
      </c>
      <c r="L7433" s="13">
        <f>VLOOKUP(I7433,FormProductsTable[],2,0)*(1-FormTransactionsTable[[#This Row],[Discount]])</f>
        <v>22.95</v>
      </c>
      <c r="M7433" s="14" t="str">
        <f>VLOOKUP(H7433,FormSalesRepTable[],2,0)</f>
        <v>West</v>
      </c>
      <c r="N7433" s="13">
        <f t="shared" si="118"/>
        <v>45.9</v>
      </c>
    </row>
    <row r="7434" spans="7:14" x14ac:dyDescent="0.25">
      <c r="G7434" s="3">
        <v>41714</v>
      </c>
      <c r="H7434" t="s">
        <v>46</v>
      </c>
      <c r="I7434" t="s">
        <v>24</v>
      </c>
      <c r="J7434">
        <v>0</v>
      </c>
      <c r="K7434">
        <v>1</v>
      </c>
      <c r="L7434" s="13">
        <f>VLOOKUP(I7434,FormProductsTable[],2,0)*(1-FormTransactionsTable[[#This Row],[Discount]])</f>
        <v>34</v>
      </c>
      <c r="M7434" s="14" t="str">
        <f>VLOOKUP(H7434,FormSalesRepTable[],2,0)</f>
        <v>South</v>
      </c>
      <c r="N7434" s="13">
        <f t="shared" si="118"/>
        <v>34</v>
      </c>
    </row>
    <row r="7435" spans="7:14" x14ac:dyDescent="0.25">
      <c r="G7435" s="3">
        <v>41585</v>
      </c>
      <c r="H7435" t="s">
        <v>64</v>
      </c>
      <c r="I7435" t="s">
        <v>21</v>
      </c>
      <c r="J7435">
        <v>0</v>
      </c>
      <c r="K7435">
        <v>3</v>
      </c>
      <c r="L7435" s="13">
        <f>VLOOKUP(I7435,FormProductsTable[],2,0)*(1-FormTransactionsTable[[#This Row],[Discount]])</f>
        <v>25</v>
      </c>
      <c r="M7435" s="14" t="str">
        <f>VLOOKUP(H7435,FormSalesRepTable[],2,0)</f>
        <v>West</v>
      </c>
      <c r="N7435" s="13">
        <f t="shared" si="118"/>
        <v>75</v>
      </c>
    </row>
    <row r="7436" spans="7:14" x14ac:dyDescent="0.25">
      <c r="G7436" s="3">
        <v>41965</v>
      </c>
      <c r="H7436" t="s">
        <v>75</v>
      </c>
      <c r="I7436" t="s">
        <v>30</v>
      </c>
      <c r="J7436">
        <v>2.5000000000000001E-2</v>
      </c>
      <c r="K7436">
        <v>3</v>
      </c>
      <c r="L7436" s="13">
        <f>VLOOKUP(I7436,FormProductsTable[],2,0)*(1-FormTransactionsTable[[#This Row],[Discount]])</f>
        <v>29.25</v>
      </c>
      <c r="M7436" s="14" t="str">
        <f>VLOOKUP(H7436,FormSalesRepTable[],2,0)</f>
        <v>MidWest</v>
      </c>
      <c r="N7436" s="13">
        <f t="shared" si="118"/>
        <v>87.75</v>
      </c>
    </row>
    <row r="7437" spans="7:14" x14ac:dyDescent="0.25">
      <c r="G7437" s="3">
        <v>41625</v>
      </c>
      <c r="H7437" t="s">
        <v>42</v>
      </c>
      <c r="I7437" t="s">
        <v>7</v>
      </c>
      <c r="J7437">
        <v>0.03</v>
      </c>
      <c r="K7437">
        <v>3</v>
      </c>
      <c r="L7437" s="13">
        <f>VLOOKUP(I7437,FormProductsTable[],2,0)*(1-FormTransactionsTable[[#This Row],[Discount]])</f>
        <v>20.37</v>
      </c>
      <c r="M7437" s="14" t="str">
        <f>VLOOKUP(H7437,FormSalesRepTable[],2,0)</f>
        <v>MidWest</v>
      </c>
      <c r="N7437" s="13">
        <f t="shared" si="118"/>
        <v>61.11</v>
      </c>
    </row>
    <row r="7438" spans="7:14" x14ac:dyDescent="0.25">
      <c r="G7438" s="3">
        <v>41965</v>
      </c>
      <c r="H7438" t="s">
        <v>87</v>
      </c>
      <c r="I7438" t="s">
        <v>17</v>
      </c>
      <c r="J7438">
        <v>0</v>
      </c>
      <c r="K7438">
        <v>2</v>
      </c>
      <c r="L7438" s="13">
        <f>VLOOKUP(I7438,FormProductsTable[],2,0)*(1-FormTransactionsTable[[#This Row],[Discount]])</f>
        <v>22.95</v>
      </c>
      <c r="M7438" s="14" t="str">
        <f>VLOOKUP(H7438,FormSalesRepTable[],2,0)</f>
        <v>MidWest</v>
      </c>
      <c r="N7438" s="13">
        <f t="shared" si="118"/>
        <v>45.9</v>
      </c>
    </row>
    <row r="7439" spans="7:14" x14ac:dyDescent="0.25">
      <c r="G7439" s="3">
        <v>41695</v>
      </c>
      <c r="H7439" t="s">
        <v>23</v>
      </c>
      <c r="I7439" t="s">
        <v>16</v>
      </c>
      <c r="J7439">
        <v>0.01</v>
      </c>
      <c r="K7439">
        <v>1</v>
      </c>
      <c r="L7439" s="13">
        <f>VLOOKUP(I7439,FormProductsTable[],2,0)*(1-FormTransactionsTable[[#This Row],[Discount]])</f>
        <v>19.750499999999999</v>
      </c>
      <c r="M7439" s="14" t="str">
        <f>VLOOKUP(H7439,FormSalesRepTable[],2,0)</f>
        <v>MidWest</v>
      </c>
      <c r="N7439" s="13">
        <f t="shared" si="118"/>
        <v>19.75</v>
      </c>
    </row>
    <row r="7440" spans="7:14" x14ac:dyDescent="0.25">
      <c r="G7440" s="3">
        <v>41586</v>
      </c>
      <c r="H7440" t="s">
        <v>29</v>
      </c>
      <c r="I7440" t="s">
        <v>24</v>
      </c>
      <c r="J7440">
        <v>0.03</v>
      </c>
      <c r="K7440">
        <v>2</v>
      </c>
      <c r="L7440" s="13">
        <f>VLOOKUP(I7440,FormProductsTable[],2,0)*(1-FormTransactionsTable[[#This Row],[Discount]])</f>
        <v>32.979999999999997</v>
      </c>
      <c r="M7440" s="14" t="str">
        <f>VLOOKUP(H7440,FormSalesRepTable[],2,0)</f>
        <v>East</v>
      </c>
      <c r="N7440" s="13">
        <f t="shared" si="118"/>
        <v>65.959999999999994</v>
      </c>
    </row>
    <row r="7441" spans="7:14" x14ac:dyDescent="0.25">
      <c r="G7441" s="3">
        <v>41973</v>
      </c>
      <c r="H7441" t="s">
        <v>81</v>
      </c>
      <c r="I7441" t="s">
        <v>24</v>
      </c>
      <c r="J7441">
        <v>0</v>
      </c>
      <c r="K7441">
        <v>2</v>
      </c>
      <c r="L7441" s="13">
        <f>VLOOKUP(I7441,FormProductsTable[],2,0)*(1-FormTransactionsTable[[#This Row],[Discount]])</f>
        <v>34</v>
      </c>
      <c r="M7441" s="14" t="str">
        <f>VLOOKUP(H7441,FormSalesRepTable[],2,0)</f>
        <v>West</v>
      </c>
      <c r="N7441" s="13">
        <f t="shared" si="118"/>
        <v>68</v>
      </c>
    </row>
    <row r="7442" spans="7:14" x14ac:dyDescent="0.25">
      <c r="G7442" s="3">
        <v>41974</v>
      </c>
      <c r="H7442" t="s">
        <v>84</v>
      </c>
      <c r="I7442" t="s">
        <v>17</v>
      </c>
      <c r="J7442">
        <v>0.02</v>
      </c>
      <c r="K7442">
        <v>3</v>
      </c>
      <c r="L7442" s="13">
        <f>VLOOKUP(I7442,FormProductsTable[],2,0)*(1-FormTransactionsTable[[#This Row],[Discount]])</f>
        <v>22.491</v>
      </c>
      <c r="M7442" s="14" t="str">
        <f>VLOOKUP(H7442,FormSalesRepTable[],2,0)</f>
        <v>West</v>
      </c>
      <c r="N7442" s="13">
        <f t="shared" si="118"/>
        <v>67.47</v>
      </c>
    </row>
    <row r="7443" spans="7:14" x14ac:dyDescent="0.25">
      <c r="G7443" s="3">
        <v>41998</v>
      </c>
      <c r="H7443" t="s">
        <v>89</v>
      </c>
      <c r="I7443" t="s">
        <v>12</v>
      </c>
      <c r="J7443">
        <v>0.01</v>
      </c>
      <c r="K7443">
        <v>2</v>
      </c>
      <c r="L7443" s="13">
        <f>VLOOKUP(I7443,FormProductsTable[],2,0)*(1-FormTransactionsTable[[#This Row],[Discount]])</f>
        <v>22.720499999999998</v>
      </c>
      <c r="M7443" s="14" t="str">
        <f>VLOOKUP(H7443,FormSalesRepTable[],2,0)</f>
        <v>West</v>
      </c>
      <c r="N7443" s="13">
        <f t="shared" si="118"/>
        <v>45.44</v>
      </c>
    </row>
    <row r="7444" spans="7:14" x14ac:dyDescent="0.25">
      <c r="G7444" s="3">
        <v>41574</v>
      </c>
      <c r="H7444" t="s">
        <v>51</v>
      </c>
      <c r="I7444" t="s">
        <v>7</v>
      </c>
      <c r="J7444">
        <v>0</v>
      </c>
      <c r="K7444">
        <v>3</v>
      </c>
      <c r="L7444" s="13">
        <f>VLOOKUP(I7444,FormProductsTable[],2,0)*(1-FormTransactionsTable[[#This Row],[Discount]])</f>
        <v>21</v>
      </c>
      <c r="M7444" s="14" t="str">
        <f>VLOOKUP(H7444,FormSalesRepTable[],2,0)</f>
        <v>South</v>
      </c>
      <c r="N7444" s="13">
        <f t="shared" si="118"/>
        <v>63</v>
      </c>
    </row>
    <row r="7445" spans="7:14" x14ac:dyDescent="0.25">
      <c r="G7445" s="3">
        <v>41617</v>
      </c>
      <c r="H7445" t="s">
        <v>13</v>
      </c>
      <c r="I7445" t="s">
        <v>30</v>
      </c>
      <c r="J7445">
        <v>0</v>
      </c>
      <c r="K7445">
        <v>1</v>
      </c>
      <c r="L7445" s="13">
        <f>VLOOKUP(I7445,FormProductsTable[],2,0)*(1-FormTransactionsTable[[#This Row],[Discount]])</f>
        <v>30</v>
      </c>
      <c r="M7445" s="14" t="str">
        <f>VLOOKUP(H7445,FormSalesRepTable[],2,0)</f>
        <v>West</v>
      </c>
      <c r="N7445" s="13">
        <f t="shared" si="118"/>
        <v>30</v>
      </c>
    </row>
    <row r="7446" spans="7:14" x14ac:dyDescent="0.25">
      <c r="G7446" s="3">
        <v>41995</v>
      </c>
      <c r="H7446" t="s">
        <v>53</v>
      </c>
      <c r="I7446" t="s">
        <v>27</v>
      </c>
      <c r="J7446">
        <v>0</v>
      </c>
      <c r="K7446">
        <v>1</v>
      </c>
      <c r="L7446" s="13">
        <f>VLOOKUP(I7446,FormProductsTable[],2,0)*(1-FormTransactionsTable[[#This Row],[Discount]])</f>
        <v>27.5</v>
      </c>
      <c r="M7446" s="14" t="str">
        <f>VLOOKUP(H7446,FormSalesRepTable[],2,0)</f>
        <v>East</v>
      </c>
      <c r="N7446" s="13">
        <f t="shared" si="118"/>
        <v>27.5</v>
      </c>
    </row>
    <row r="7447" spans="7:14" x14ac:dyDescent="0.25">
      <c r="G7447" s="3">
        <v>41625</v>
      </c>
      <c r="H7447" t="s">
        <v>68</v>
      </c>
      <c r="I7447" t="s">
        <v>24</v>
      </c>
      <c r="J7447">
        <v>1.4999999999999999E-2</v>
      </c>
      <c r="K7447">
        <v>2</v>
      </c>
      <c r="L7447" s="13">
        <f>VLOOKUP(I7447,FormProductsTable[],2,0)*(1-FormTransactionsTable[[#This Row],[Discount]])</f>
        <v>33.49</v>
      </c>
      <c r="M7447" s="14" t="str">
        <f>VLOOKUP(H7447,FormSalesRepTable[],2,0)</f>
        <v>MidWest</v>
      </c>
      <c r="N7447" s="13">
        <f t="shared" si="118"/>
        <v>66.98</v>
      </c>
    </row>
    <row r="7448" spans="7:14" x14ac:dyDescent="0.25">
      <c r="G7448" s="3">
        <v>41960</v>
      </c>
      <c r="H7448" t="s">
        <v>86</v>
      </c>
      <c r="I7448" t="s">
        <v>12</v>
      </c>
      <c r="J7448">
        <v>2.5000000000000001E-2</v>
      </c>
      <c r="K7448">
        <v>2</v>
      </c>
      <c r="L7448" s="13">
        <f>VLOOKUP(I7448,FormProductsTable[],2,0)*(1-FormTransactionsTable[[#This Row],[Discount]])</f>
        <v>22.376249999999999</v>
      </c>
      <c r="M7448" s="14" t="str">
        <f>VLOOKUP(H7448,FormSalesRepTable[],2,0)</f>
        <v>South</v>
      </c>
      <c r="N7448" s="13">
        <f t="shared" si="118"/>
        <v>44.75</v>
      </c>
    </row>
    <row r="7449" spans="7:14" x14ac:dyDescent="0.25">
      <c r="G7449" s="3">
        <v>41669</v>
      </c>
      <c r="H7449" t="s">
        <v>48</v>
      </c>
      <c r="I7449" t="s">
        <v>16</v>
      </c>
      <c r="J7449">
        <v>1.4999999999999999E-2</v>
      </c>
      <c r="K7449">
        <v>3</v>
      </c>
      <c r="L7449" s="13">
        <f>VLOOKUP(I7449,FormProductsTable[],2,0)*(1-FormTransactionsTable[[#This Row],[Discount]])</f>
        <v>19.650749999999999</v>
      </c>
      <c r="M7449" s="14" t="str">
        <f>VLOOKUP(H7449,FormSalesRepTable[],2,0)</f>
        <v>West</v>
      </c>
      <c r="N7449" s="13">
        <f t="shared" si="118"/>
        <v>58.95</v>
      </c>
    </row>
    <row r="7450" spans="7:14" x14ac:dyDescent="0.25">
      <c r="G7450" s="3">
        <v>41962</v>
      </c>
      <c r="H7450" t="s">
        <v>60</v>
      </c>
      <c r="I7450" t="s">
        <v>36</v>
      </c>
      <c r="J7450">
        <v>0.01</v>
      </c>
      <c r="K7450">
        <v>2</v>
      </c>
      <c r="L7450" s="13">
        <f>VLOOKUP(I7450,FormProductsTable[],2,0)*(1-FormTransactionsTable[[#This Row],[Discount]])</f>
        <v>24.75</v>
      </c>
      <c r="M7450" s="14" t="str">
        <f>VLOOKUP(H7450,FormSalesRepTable[],2,0)</f>
        <v>South</v>
      </c>
      <c r="N7450" s="13">
        <f t="shared" si="118"/>
        <v>49.5</v>
      </c>
    </row>
    <row r="7451" spans="7:14" x14ac:dyDescent="0.25">
      <c r="G7451" s="3">
        <v>41971</v>
      </c>
      <c r="H7451" t="s">
        <v>85</v>
      </c>
      <c r="I7451" t="s">
        <v>30</v>
      </c>
      <c r="J7451">
        <v>2.5000000000000001E-2</v>
      </c>
      <c r="K7451">
        <v>13</v>
      </c>
      <c r="L7451" s="13">
        <f>VLOOKUP(I7451,FormProductsTable[],2,0)*(1-FormTransactionsTable[[#This Row],[Discount]])</f>
        <v>29.25</v>
      </c>
      <c r="M7451" s="14" t="str">
        <f>VLOOKUP(H7451,FormSalesRepTable[],2,0)</f>
        <v>West</v>
      </c>
      <c r="N7451" s="13">
        <f t="shared" si="118"/>
        <v>380.25</v>
      </c>
    </row>
    <row r="7452" spans="7:14" x14ac:dyDescent="0.25">
      <c r="G7452" s="3">
        <v>41597</v>
      </c>
      <c r="H7452" t="s">
        <v>34</v>
      </c>
      <c r="I7452" t="s">
        <v>33</v>
      </c>
      <c r="J7452">
        <v>0</v>
      </c>
      <c r="K7452">
        <v>3</v>
      </c>
      <c r="L7452" s="13">
        <f>VLOOKUP(I7452,FormProductsTable[],2,0)*(1-FormTransactionsTable[[#This Row],[Discount]])</f>
        <v>23.5</v>
      </c>
      <c r="M7452" s="14" t="str">
        <f>VLOOKUP(H7452,FormSalesRepTable[],2,0)</f>
        <v>MidWest</v>
      </c>
      <c r="N7452" s="13">
        <f t="shared" si="118"/>
        <v>70.5</v>
      </c>
    </row>
    <row r="7453" spans="7:14" x14ac:dyDescent="0.25">
      <c r="G7453" s="3">
        <v>41972</v>
      </c>
      <c r="H7453" t="s">
        <v>40</v>
      </c>
      <c r="I7453" t="s">
        <v>17</v>
      </c>
      <c r="J7453">
        <v>0</v>
      </c>
      <c r="K7453">
        <v>3</v>
      </c>
      <c r="L7453" s="13">
        <f>VLOOKUP(I7453,FormProductsTable[],2,0)*(1-FormTransactionsTable[[#This Row],[Discount]])</f>
        <v>22.95</v>
      </c>
      <c r="M7453" s="14" t="str">
        <f>VLOOKUP(H7453,FormSalesRepTable[],2,0)</f>
        <v>South</v>
      </c>
      <c r="N7453" s="13">
        <f t="shared" si="118"/>
        <v>68.849999999999994</v>
      </c>
    </row>
    <row r="7454" spans="7:14" x14ac:dyDescent="0.25">
      <c r="G7454" s="3">
        <v>41636</v>
      </c>
      <c r="H7454" t="s">
        <v>70</v>
      </c>
      <c r="I7454" t="s">
        <v>24</v>
      </c>
      <c r="J7454">
        <v>0</v>
      </c>
      <c r="K7454">
        <v>2</v>
      </c>
      <c r="L7454" s="13">
        <f>VLOOKUP(I7454,FormProductsTable[],2,0)*(1-FormTransactionsTable[[#This Row],[Discount]])</f>
        <v>34</v>
      </c>
      <c r="M7454" s="14" t="str">
        <f>VLOOKUP(H7454,FormSalesRepTable[],2,0)</f>
        <v>MidWest</v>
      </c>
      <c r="N7454" s="13">
        <f t="shared" si="118"/>
        <v>68</v>
      </c>
    </row>
    <row r="7455" spans="7:14" x14ac:dyDescent="0.25">
      <c r="G7455" s="3">
        <v>41974</v>
      </c>
      <c r="H7455" t="s">
        <v>15</v>
      </c>
      <c r="I7455" t="s">
        <v>33</v>
      </c>
      <c r="J7455">
        <v>0</v>
      </c>
      <c r="K7455">
        <v>1</v>
      </c>
      <c r="L7455" s="13">
        <f>VLOOKUP(I7455,FormProductsTable[],2,0)*(1-FormTransactionsTable[[#This Row],[Discount]])</f>
        <v>23.5</v>
      </c>
      <c r="M7455" s="14" t="str">
        <f>VLOOKUP(H7455,FormSalesRepTable[],2,0)</f>
        <v>MidWest</v>
      </c>
      <c r="N7455" s="13">
        <f t="shared" si="118"/>
        <v>23.5</v>
      </c>
    </row>
    <row r="7456" spans="7:14" x14ac:dyDescent="0.25">
      <c r="G7456" s="3">
        <v>41883</v>
      </c>
      <c r="H7456" t="s">
        <v>56</v>
      </c>
      <c r="I7456" t="s">
        <v>11</v>
      </c>
      <c r="J7456">
        <v>0.01</v>
      </c>
      <c r="K7456">
        <v>9</v>
      </c>
      <c r="L7456" s="13">
        <f>VLOOKUP(I7456,FormProductsTable[],2,0)*(1-FormTransactionsTable[[#This Row],[Discount]])</f>
        <v>79.150500000000008</v>
      </c>
      <c r="M7456" s="14" t="str">
        <f>VLOOKUP(H7456,FormSalesRepTable[],2,0)</f>
        <v>South</v>
      </c>
      <c r="N7456" s="13">
        <f t="shared" si="118"/>
        <v>712.35</v>
      </c>
    </row>
    <row r="7457" spans="7:14" x14ac:dyDescent="0.25">
      <c r="G7457" s="3">
        <v>41837</v>
      </c>
      <c r="H7457" t="s">
        <v>29</v>
      </c>
      <c r="I7457" t="s">
        <v>24</v>
      </c>
      <c r="J7457">
        <v>0.03</v>
      </c>
      <c r="K7457">
        <v>4</v>
      </c>
      <c r="L7457" s="13">
        <f>VLOOKUP(I7457,FormProductsTable[],2,0)*(1-FormTransactionsTable[[#This Row],[Discount]])</f>
        <v>32.979999999999997</v>
      </c>
      <c r="M7457" s="14" t="str">
        <f>VLOOKUP(H7457,FormSalesRepTable[],2,0)</f>
        <v>East</v>
      </c>
      <c r="N7457" s="13">
        <f t="shared" si="118"/>
        <v>131.91999999999999</v>
      </c>
    </row>
    <row r="7458" spans="7:14" x14ac:dyDescent="0.25">
      <c r="G7458" s="3">
        <v>41886</v>
      </c>
      <c r="H7458" t="s">
        <v>81</v>
      </c>
      <c r="I7458" t="s">
        <v>17</v>
      </c>
      <c r="J7458">
        <v>0.01</v>
      </c>
      <c r="K7458">
        <v>4</v>
      </c>
      <c r="L7458" s="13">
        <f>VLOOKUP(I7458,FormProductsTable[],2,0)*(1-FormTransactionsTable[[#This Row],[Discount]])</f>
        <v>22.720499999999998</v>
      </c>
      <c r="M7458" s="14" t="str">
        <f>VLOOKUP(H7458,FormSalesRepTable[],2,0)</f>
        <v>West</v>
      </c>
      <c r="N7458" s="13">
        <f t="shared" si="118"/>
        <v>90.88</v>
      </c>
    </row>
    <row r="7459" spans="7:14" x14ac:dyDescent="0.25">
      <c r="G7459" s="3">
        <v>42002</v>
      </c>
      <c r="H7459" t="s">
        <v>81</v>
      </c>
      <c r="I7459" t="s">
        <v>21</v>
      </c>
      <c r="J7459">
        <v>0.03</v>
      </c>
      <c r="K7459">
        <v>3</v>
      </c>
      <c r="L7459" s="13">
        <f>VLOOKUP(I7459,FormProductsTable[],2,0)*(1-FormTransactionsTable[[#This Row],[Discount]])</f>
        <v>24.25</v>
      </c>
      <c r="M7459" s="14" t="str">
        <f>VLOOKUP(H7459,FormSalesRepTable[],2,0)</f>
        <v>West</v>
      </c>
      <c r="N7459" s="13">
        <f t="shared" si="118"/>
        <v>72.75</v>
      </c>
    </row>
    <row r="7460" spans="7:14" x14ac:dyDescent="0.25">
      <c r="G7460" s="3">
        <v>41612</v>
      </c>
      <c r="H7460" t="s">
        <v>13</v>
      </c>
      <c r="I7460" t="s">
        <v>16</v>
      </c>
      <c r="J7460">
        <v>0</v>
      </c>
      <c r="K7460">
        <v>3</v>
      </c>
      <c r="L7460" s="13">
        <f>VLOOKUP(I7460,FormProductsTable[],2,0)*(1-FormTransactionsTable[[#This Row],[Discount]])</f>
        <v>19.95</v>
      </c>
      <c r="M7460" s="14" t="str">
        <f>VLOOKUP(H7460,FormSalesRepTable[],2,0)</f>
        <v>West</v>
      </c>
      <c r="N7460" s="13">
        <f t="shared" si="118"/>
        <v>59.85</v>
      </c>
    </row>
    <row r="7461" spans="7:14" x14ac:dyDescent="0.25">
      <c r="G7461" s="3">
        <v>41844</v>
      </c>
      <c r="H7461" t="s">
        <v>44</v>
      </c>
      <c r="I7461" t="s">
        <v>16</v>
      </c>
      <c r="J7461">
        <v>1.4999999999999999E-2</v>
      </c>
      <c r="K7461">
        <v>2</v>
      </c>
      <c r="L7461" s="13">
        <f>VLOOKUP(I7461,FormProductsTable[],2,0)*(1-FormTransactionsTable[[#This Row],[Discount]])</f>
        <v>19.650749999999999</v>
      </c>
      <c r="M7461" s="14" t="str">
        <f>VLOOKUP(H7461,FormSalesRepTable[],2,0)</f>
        <v>MidWest</v>
      </c>
      <c r="N7461" s="13">
        <f t="shared" si="118"/>
        <v>39.299999999999997</v>
      </c>
    </row>
    <row r="7462" spans="7:14" x14ac:dyDescent="0.25">
      <c r="G7462" s="3">
        <v>41361</v>
      </c>
      <c r="H7462" t="s">
        <v>62</v>
      </c>
      <c r="I7462" t="s">
        <v>17</v>
      </c>
      <c r="J7462">
        <v>0</v>
      </c>
      <c r="K7462">
        <v>1</v>
      </c>
      <c r="L7462" s="13">
        <f>VLOOKUP(I7462,FormProductsTable[],2,0)*(1-FormTransactionsTable[[#This Row],[Discount]])</f>
        <v>22.95</v>
      </c>
      <c r="M7462" s="14" t="str">
        <f>VLOOKUP(H7462,FormSalesRepTable[],2,0)</f>
        <v>MidWest</v>
      </c>
      <c r="N7462" s="13">
        <f t="shared" si="118"/>
        <v>22.95</v>
      </c>
    </row>
    <row r="7463" spans="7:14" x14ac:dyDescent="0.25">
      <c r="G7463" s="3">
        <v>41621</v>
      </c>
      <c r="H7463" t="s">
        <v>79</v>
      </c>
      <c r="I7463" t="s">
        <v>12</v>
      </c>
      <c r="J7463">
        <v>2.5000000000000001E-2</v>
      </c>
      <c r="K7463">
        <v>1</v>
      </c>
      <c r="L7463" s="13">
        <f>VLOOKUP(I7463,FormProductsTable[],2,0)*(1-FormTransactionsTable[[#This Row],[Discount]])</f>
        <v>22.376249999999999</v>
      </c>
      <c r="M7463" s="14" t="str">
        <f>VLOOKUP(H7463,FormSalesRepTable[],2,0)</f>
        <v>MidWest</v>
      </c>
      <c r="N7463" s="13">
        <f t="shared" si="118"/>
        <v>22.38</v>
      </c>
    </row>
    <row r="7464" spans="7:14" x14ac:dyDescent="0.25">
      <c r="G7464" s="3">
        <v>41988</v>
      </c>
      <c r="H7464" t="s">
        <v>15</v>
      </c>
      <c r="I7464" t="s">
        <v>24</v>
      </c>
      <c r="J7464">
        <v>0</v>
      </c>
      <c r="K7464">
        <v>17</v>
      </c>
      <c r="L7464" s="13">
        <f>VLOOKUP(I7464,FormProductsTable[],2,0)*(1-FormTransactionsTable[[#This Row],[Discount]])</f>
        <v>34</v>
      </c>
      <c r="M7464" s="14" t="str">
        <f>VLOOKUP(H7464,FormSalesRepTable[],2,0)</f>
        <v>MidWest</v>
      </c>
      <c r="N7464" s="13">
        <f t="shared" si="118"/>
        <v>578</v>
      </c>
    </row>
    <row r="7465" spans="7:14" x14ac:dyDescent="0.25">
      <c r="G7465" s="3">
        <v>42003</v>
      </c>
      <c r="H7465" t="s">
        <v>51</v>
      </c>
      <c r="I7465" t="s">
        <v>33</v>
      </c>
      <c r="J7465">
        <v>0</v>
      </c>
      <c r="K7465">
        <v>2</v>
      </c>
      <c r="L7465" s="13">
        <f>VLOOKUP(I7465,FormProductsTable[],2,0)*(1-FormTransactionsTable[[#This Row],[Discount]])</f>
        <v>23.5</v>
      </c>
      <c r="M7465" s="14" t="str">
        <f>VLOOKUP(H7465,FormSalesRepTable[],2,0)</f>
        <v>South</v>
      </c>
      <c r="N7465" s="13">
        <f t="shared" si="118"/>
        <v>47</v>
      </c>
    </row>
    <row r="7466" spans="7:14" x14ac:dyDescent="0.25">
      <c r="G7466" s="3">
        <v>41946</v>
      </c>
      <c r="H7466" t="s">
        <v>49</v>
      </c>
      <c r="I7466" t="s">
        <v>30</v>
      </c>
      <c r="J7466">
        <v>0.03</v>
      </c>
      <c r="K7466">
        <v>3</v>
      </c>
      <c r="L7466" s="13">
        <f>VLOOKUP(I7466,FormProductsTable[],2,0)*(1-FormTransactionsTable[[#This Row],[Discount]])</f>
        <v>29.099999999999998</v>
      </c>
      <c r="M7466" s="14" t="str">
        <f>VLOOKUP(H7466,FormSalesRepTable[],2,0)</f>
        <v>MidWest</v>
      </c>
      <c r="N7466" s="13">
        <f t="shared" si="118"/>
        <v>87.3</v>
      </c>
    </row>
    <row r="7467" spans="7:14" x14ac:dyDescent="0.25">
      <c r="G7467" s="3">
        <v>41979</v>
      </c>
      <c r="H7467" t="s">
        <v>29</v>
      </c>
      <c r="I7467" t="s">
        <v>16</v>
      </c>
      <c r="J7467">
        <v>0</v>
      </c>
      <c r="K7467">
        <v>2</v>
      </c>
      <c r="L7467" s="13">
        <f>VLOOKUP(I7467,FormProductsTable[],2,0)*(1-FormTransactionsTable[[#This Row],[Discount]])</f>
        <v>19.95</v>
      </c>
      <c r="M7467" s="14" t="str">
        <f>VLOOKUP(H7467,FormSalesRepTable[],2,0)</f>
        <v>East</v>
      </c>
      <c r="N7467" s="13">
        <f t="shared" si="118"/>
        <v>39.9</v>
      </c>
    </row>
    <row r="7468" spans="7:14" x14ac:dyDescent="0.25">
      <c r="G7468" s="3">
        <v>41898</v>
      </c>
      <c r="H7468" t="s">
        <v>63</v>
      </c>
      <c r="I7468" t="s">
        <v>12</v>
      </c>
      <c r="J7468">
        <v>0</v>
      </c>
      <c r="K7468">
        <v>5</v>
      </c>
      <c r="L7468" s="13">
        <f>VLOOKUP(I7468,FormProductsTable[],2,0)*(1-FormTransactionsTable[[#This Row],[Discount]])</f>
        <v>22.95</v>
      </c>
      <c r="M7468" s="14" t="str">
        <f>VLOOKUP(H7468,FormSalesRepTable[],2,0)</f>
        <v>MidWest</v>
      </c>
      <c r="N7468" s="13">
        <f t="shared" si="118"/>
        <v>114.75</v>
      </c>
    </row>
    <row r="7469" spans="7:14" x14ac:dyDescent="0.25">
      <c r="G7469" s="3">
        <v>41892</v>
      </c>
      <c r="H7469" t="s">
        <v>10</v>
      </c>
      <c r="I7469" t="s">
        <v>16</v>
      </c>
      <c r="J7469">
        <v>0</v>
      </c>
      <c r="K7469">
        <v>1</v>
      </c>
      <c r="L7469" s="13">
        <f>VLOOKUP(I7469,FormProductsTable[],2,0)*(1-FormTransactionsTable[[#This Row],[Discount]])</f>
        <v>19.95</v>
      </c>
      <c r="M7469" s="14" t="str">
        <f>VLOOKUP(H7469,FormSalesRepTable[],2,0)</f>
        <v>West</v>
      </c>
      <c r="N7469" s="13">
        <f t="shared" si="118"/>
        <v>19.95</v>
      </c>
    </row>
    <row r="7470" spans="7:14" x14ac:dyDescent="0.25">
      <c r="G7470" s="3">
        <v>41856</v>
      </c>
      <c r="H7470" t="s">
        <v>78</v>
      </c>
      <c r="I7470" t="s">
        <v>12</v>
      </c>
      <c r="J7470">
        <v>2.5000000000000001E-2</v>
      </c>
      <c r="K7470">
        <v>2</v>
      </c>
      <c r="L7470" s="13">
        <f>VLOOKUP(I7470,FormProductsTable[],2,0)*(1-FormTransactionsTable[[#This Row],[Discount]])</f>
        <v>22.376249999999999</v>
      </c>
      <c r="M7470" s="14" t="str">
        <f>VLOOKUP(H7470,FormSalesRepTable[],2,0)</f>
        <v>South</v>
      </c>
      <c r="N7470" s="13">
        <f t="shared" si="118"/>
        <v>44.75</v>
      </c>
    </row>
    <row r="7471" spans="7:14" x14ac:dyDescent="0.25">
      <c r="G7471" s="3">
        <v>41994</v>
      </c>
      <c r="H7471" t="s">
        <v>67</v>
      </c>
      <c r="I7471" t="s">
        <v>33</v>
      </c>
      <c r="J7471">
        <v>1.4999999999999999E-2</v>
      </c>
      <c r="K7471">
        <v>3</v>
      </c>
      <c r="L7471" s="13">
        <f>VLOOKUP(I7471,FormProductsTable[],2,0)*(1-FormTransactionsTable[[#This Row],[Discount]])</f>
        <v>23.147500000000001</v>
      </c>
      <c r="M7471" s="14" t="str">
        <f>VLOOKUP(H7471,FormSalesRepTable[],2,0)</f>
        <v>West</v>
      </c>
      <c r="N7471" s="13">
        <f t="shared" si="118"/>
        <v>69.44</v>
      </c>
    </row>
    <row r="7472" spans="7:14" x14ac:dyDescent="0.25">
      <c r="G7472" s="3">
        <v>41970</v>
      </c>
      <c r="H7472" t="s">
        <v>50</v>
      </c>
      <c r="I7472" t="s">
        <v>16</v>
      </c>
      <c r="J7472">
        <v>0.03</v>
      </c>
      <c r="K7472">
        <v>3</v>
      </c>
      <c r="L7472" s="13">
        <f>VLOOKUP(I7472,FormProductsTable[],2,0)*(1-FormTransactionsTable[[#This Row],[Discount]])</f>
        <v>19.351499999999998</v>
      </c>
      <c r="M7472" s="14" t="str">
        <f>VLOOKUP(H7472,FormSalesRepTable[],2,0)</f>
        <v>West</v>
      </c>
      <c r="N7472" s="13">
        <f t="shared" si="118"/>
        <v>58.05</v>
      </c>
    </row>
    <row r="7473" spans="7:14" x14ac:dyDescent="0.25">
      <c r="G7473" s="3">
        <v>41486</v>
      </c>
      <c r="H7473" t="s">
        <v>62</v>
      </c>
      <c r="I7473" t="s">
        <v>36</v>
      </c>
      <c r="J7473">
        <v>0</v>
      </c>
      <c r="K7473">
        <v>3</v>
      </c>
      <c r="L7473" s="13">
        <f>VLOOKUP(I7473,FormProductsTable[],2,0)*(1-FormTransactionsTable[[#This Row],[Discount]])</f>
        <v>25</v>
      </c>
      <c r="M7473" s="14" t="str">
        <f>VLOOKUP(H7473,FormSalesRepTable[],2,0)</f>
        <v>MidWest</v>
      </c>
      <c r="N7473" s="13">
        <f t="shared" si="118"/>
        <v>75</v>
      </c>
    </row>
    <row r="7474" spans="7:14" x14ac:dyDescent="0.25">
      <c r="G7474" s="3">
        <v>41358</v>
      </c>
      <c r="H7474" t="s">
        <v>52</v>
      </c>
      <c r="I7474" t="s">
        <v>24</v>
      </c>
      <c r="J7474">
        <v>0</v>
      </c>
      <c r="K7474">
        <v>2</v>
      </c>
      <c r="L7474" s="13">
        <f>VLOOKUP(I7474,FormProductsTable[],2,0)*(1-FormTransactionsTable[[#This Row],[Discount]])</f>
        <v>34</v>
      </c>
      <c r="M7474" s="14" t="str">
        <f>VLOOKUP(H7474,FormSalesRepTable[],2,0)</f>
        <v>West</v>
      </c>
      <c r="N7474" s="13">
        <f t="shared" si="118"/>
        <v>68</v>
      </c>
    </row>
    <row r="7475" spans="7:14" x14ac:dyDescent="0.25">
      <c r="G7475" s="3">
        <v>41963</v>
      </c>
      <c r="H7475" t="s">
        <v>54</v>
      </c>
      <c r="I7475" t="s">
        <v>41</v>
      </c>
      <c r="J7475">
        <v>0</v>
      </c>
      <c r="K7475">
        <v>1</v>
      </c>
      <c r="L7475" s="13">
        <f>VLOOKUP(I7475,FormProductsTable[],2,0)*(1-FormTransactionsTable[[#This Row],[Discount]])</f>
        <v>19</v>
      </c>
      <c r="M7475" s="14" t="str">
        <f>VLOOKUP(H7475,FormSalesRepTable[],2,0)</f>
        <v>South</v>
      </c>
      <c r="N7475" s="13">
        <f t="shared" si="118"/>
        <v>19</v>
      </c>
    </row>
    <row r="7476" spans="7:14" x14ac:dyDescent="0.25">
      <c r="G7476" s="3">
        <v>41614</v>
      </c>
      <c r="H7476" t="s">
        <v>53</v>
      </c>
      <c r="I7476" t="s">
        <v>7</v>
      </c>
      <c r="J7476">
        <v>0.03</v>
      </c>
      <c r="K7476">
        <v>3</v>
      </c>
      <c r="L7476" s="13">
        <f>VLOOKUP(I7476,FormProductsTable[],2,0)*(1-FormTransactionsTable[[#This Row],[Discount]])</f>
        <v>20.37</v>
      </c>
      <c r="M7476" s="14" t="str">
        <f>VLOOKUP(H7476,FormSalesRepTable[],2,0)</f>
        <v>East</v>
      </c>
      <c r="N7476" s="13">
        <f t="shared" si="118"/>
        <v>61.11</v>
      </c>
    </row>
    <row r="7477" spans="7:14" x14ac:dyDescent="0.25">
      <c r="G7477" s="3">
        <v>41822</v>
      </c>
      <c r="H7477" t="s">
        <v>93</v>
      </c>
      <c r="I7477" t="s">
        <v>36</v>
      </c>
      <c r="J7477">
        <v>0</v>
      </c>
      <c r="K7477">
        <v>13</v>
      </c>
      <c r="L7477" s="13">
        <f>VLOOKUP(I7477,FormProductsTable[],2,0)*(1-FormTransactionsTable[[#This Row],[Discount]])</f>
        <v>25</v>
      </c>
      <c r="M7477" s="14" t="str">
        <f>VLOOKUP(H7477,FormSalesRepTable[],2,0)</f>
        <v>MidWest</v>
      </c>
      <c r="N7477" s="13">
        <f t="shared" si="118"/>
        <v>325</v>
      </c>
    </row>
    <row r="7478" spans="7:14" x14ac:dyDescent="0.25">
      <c r="G7478" s="3">
        <v>42001</v>
      </c>
      <c r="H7478" t="s">
        <v>48</v>
      </c>
      <c r="I7478" t="s">
        <v>7</v>
      </c>
      <c r="J7478">
        <v>0</v>
      </c>
      <c r="K7478">
        <v>2</v>
      </c>
      <c r="L7478" s="13">
        <f>VLOOKUP(I7478,FormProductsTable[],2,0)*(1-FormTransactionsTable[[#This Row],[Discount]])</f>
        <v>21</v>
      </c>
      <c r="M7478" s="14" t="str">
        <f>VLOOKUP(H7478,FormSalesRepTable[],2,0)</f>
        <v>West</v>
      </c>
      <c r="N7478" s="13">
        <f t="shared" si="118"/>
        <v>42</v>
      </c>
    </row>
    <row r="7479" spans="7:14" x14ac:dyDescent="0.25">
      <c r="G7479" s="3">
        <v>41338</v>
      </c>
      <c r="H7479" t="s">
        <v>84</v>
      </c>
      <c r="I7479" t="s">
        <v>24</v>
      </c>
      <c r="J7479">
        <v>1.4999999999999999E-2</v>
      </c>
      <c r="K7479">
        <v>3</v>
      </c>
      <c r="L7479" s="13">
        <f>VLOOKUP(I7479,FormProductsTable[],2,0)*(1-FormTransactionsTable[[#This Row],[Discount]])</f>
        <v>33.49</v>
      </c>
      <c r="M7479" s="14" t="str">
        <f>VLOOKUP(H7479,FormSalesRepTable[],2,0)</f>
        <v>West</v>
      </c>
      <c r="N7479" s="13">
        <f t="shared" si="118"/>
        <v>100.47</v>
      </c>
    </row>
    <row r="7480" spans="7:14" x14ac:dyDescent="0.25">
      <c r="G7480" s="3">
        <v>41984</v>
      </c>
      <c r="H7480" t="s">
        <v>60</v>
      </c>
      <c r="I7480" t="s">
        <v>24</v>
      </c>
      <c r="J7480">
        <v>0.02</v>
      </c>
      <c r="K7480">
        <v>2</v>
      </c>
      <c r="L7480" s="13">
        <f>VLOOKUP(I7480,FormProductsTable[],2,0)*(1-FormTransactionsTable[[#This Row],[Discount]])</f>
        <v>33.32</v>
      </c>
      <c r="M7480" s="14" t="str">
        <f>VLOOKUP(H7480,FormSalesRepTable[],2,0)</f>
        <v>South</v>
      </c>
      <c r="N7480" s="13">
        <f t="shared" si="118"/>
        <v>66.64</v>
      </c>
    </row>
    <row r="7481" spans="7:14" x14ac:dyDescent="0.25">
      <c r="G7481" s="3">
        <v>41673</v>
      </c>
      <c r="H7481" t="s">
        <v>92</v>
      </c>
      <c r="I7481" t="s">
        <v>33</v>
      </c>
      <c r="J7481">
        <v>2.5000000000000001E-2</v>
      </c>
      <c r="K7481">
        <v>1</v>
      </c>
      <c r="L7481" s="13">
        <f>VLOOKUP(I7481,FormProductsTable[],2,0)*(1-FormTransactionsTable[[#This Row],[Discount]])</f>
        <v>22.912499999999998</v>
      </c>
      <c r="M7481" s="14" t="str">
        <f>VLOOKUP(H7481,FormSalesRepTable[],2,0)</f>
        <v>MidWest</v>
      </c>
      <c r="N7481" s="13">
        <f t="shared" si="118"/>
        <v>22.91</v>
      </c>
    </row>
    <row r="7482" spans="7:14" x14ac:dyDescent="0.25">
      <c r="G7482" s="3">
        <v>41567</v>
      </c>
      <c r="H7482" t="s">
        <v>29</v>
      </c>
      <c r="I7482" t="s">
        <v>7</v>
      </c>
      <c r="J7482">
        <v>2.5000000000000001E-2</v>
      </c>
      <c r="K7482">
        <v>3</v>
      </c>
      <c r="L7482" s="13">
        <f>VLOOKUP(I7482,FormProductsTable[],2,0)*(1-FormTransactionsTable[[#This Row],[Discount]])</f>
        <v>20.474999999999998</v>
      </c>
      <c r="M7482" s="14" t="str">
        <f>VLOOKUP(H7482,FormSalesRepTable[],2,0)</f>
        <v>East</v>
      </c>
      <c r="N7482" s="13">
        <f t="shared" si="118"/>
        <v>61.43</v>
      </c>
    </row>
    <row r="7483" spans="7:14" x14ac:dyDescent="0.25">
      <c r="G7483" s="3">
        <v>41613</v>
      </c>
      <c r="H7483" t="s">
        <v>42</v>
      </c>
      <c r="I7483" t="s">
        <v>24</v>
      </c>
      <c r="J7483">
        <v>0.03</v>
      </c>
      <c r="K7483">
        <v>19</v>
      </c>
      <c r="L7483" s="13">
        <f>VLOOKUP(I7483,FormProductsTable[],2,0)*(1-FormTransactionsTable[[#This Row],[Discount]])</f>
        <v>32.979999999999997</v>
      </c>
      <c r="M7483" s="14" t="str">
        <f>VLOOKUP(H7483,FormSalesRepTable[],2,0)</f>
        <v>MidWest</v>
      </c>
      <c r="N7483" s="13">
        <f t="shared" si="118"/>
        <v>626.62</v>
      </c>
    </row>
    <row r="7484" spans="7:14" x14ac:dyDescent="0.25">
      <c r="G7484" s="3">
        <v>41923</v>
      </c>
      <c r="H7484" t="s">
        <v>45</v>
      </c>
      <c r="I7484" t="s">
        <v>27</v>
      </c>
      <c r="J7484">
        <v>0</v>
      </c>
      <c r="K7484">
        <v>6</v>
      </c>
      <c r="L7484" s="13">
        <f>VLOOKUP(I7484,FormProductsTable[],2,0)*(1-FormTransactionsTable[[#This Row],[Discount]])</f>
        <v>27.5</v>
      </c>
      <c r="M7484" s="14" t="str">
        <f>VLOOKUP(H7484,FormSalesRepTable[],2,0)</f>
        <v>MidWest</v>
      </c>
      <c r="N7484" s="13">
        <f t="shared" si="118"/>
        <v>165</v>
      </c>
    </row>
    <row r="7485" spans="7:14" x14ac:dyDescent="0.25">
      <c r="G7485" s="3">
        <v>41583</v>
      </c>
      <c r="H7485" t="s">
        <v>81</v>
      </c>
      <c r="I7485" t="s">
        <v>30</v>
      </c>
      <c r="J7485">
        <v>0</v>
      </c>
      <c r="K7485">
        <v>8</v>
      </c>
      <c r="L7485" s="13">
        <f>VLOOKUP(I7485,FormProductsTable[],2,0)*(1-FormTransactionsTable[[#This Row],[Discount]])</f>
        <v>30</v>
      </c>
      <c r="M7485" s="14" t="str">
        <f>VLOOKUP(H7485,FormSalesRepTable[],2,0)</f>
        <v>West</v>
      </c>
      <c r="N7485" s="13">
        <f t="shared" si="118"/>
        <v>240</v>
      </c>
    </row>
    <row r="7486" spans="7:14" x14ac:dyDescent="0.25">
      <c r="G7486" s="3">
        <v>41606</v>
      </c>
      <c r="H7486" t="s">
        <v>40</v>
      </c>
      <c r="I7486" t="s">
        <v>17</v>
      </c>
      <c r="J7486">
        <v>0.03</v>
      </c>
      <c r="K7486">
        <v>3</v>
      </c>
      <c r="L7486" s="13">
        <f>VLOOKUP(I7486,FormProductsTable[],2,0)*(1-FormTransactionsTable[[#This Row],[Discount]])</f>
        <v>22.261499999999998</v>
      </c>
      <c r="M7486" s="14" t="str">
        <f>VLOOKUP(H7486,FormSalesRepTable[],2,0)</f>
        <v>South</v>
      </c>
      <c r="N7486" s="13">
        <f t="shared" si="118"/>
        <v>66.78</v>
      </c>
    </row>
    <row r="7487" spans="7:14" x14ac:dyDescent="0.25">
      <c r="G7487" s="3">
        <v>41983</v>
      </c>
      <c r="H7487" t="s">
        <v>23</v>
      </c>
      <c r="I7487" t="s">
        <v>24</v>
      </c>
      <c r="J7487">
        <v>0</v>
      </c>
      <c r="K7487">
        <v>3</v>
      </c>
      <c r="L7487" s="13">
        <f>VLOOKUP(I7487,FormProductsTable[],2,0)*(1-FormTransactionsTable[[#This Row],[Discount]])</f>
        <v>34</v>
      </c>
      <c r="M7487" s="14" t="str">
        <f>VLOOKUP(H7487,FormSalesRepTable[],2,0)</f>
        <v>MidWest</v>
      </c>
      <c r="N7487" s="13">
        <f t="shared" si="118"/>
        <v>102</v>
      </c>
    </row>
    <row r="7488" spans="7:14" x14ac:dyDescent="0.25">
      <c r="G7488" s="3">
        <v>42001</v>
      </c>
      <c r="H7488" t="s">
        <v>26</v>
      </c>
      <c r="I7488" t="s">
        <v>30</v>
      </c>
      <c r="J7488">
        <v>2.5000000000000001E-2</v>
      </c>
      <c r="K7488">
        <v>2</v>
      </c>
      <c r="L7488" s="13">
        <f>VLOOKUP(I7488,FormProductsTable[],2,0)*(1-FormTransactionsTable[[#This Row],[Discount]])</f>
        <v>29.25</v>
      </c>
      <c r="M7488" s="14" t="str">
        <f>VLOOKUP(H7488,FormSalesRepTable[],2,0)</f>
        <v>MidWest</v>
      </c>
      <c r="N7488" s="13">
        <f t="shared" si="118"/>
        <v>58.5</v>
      </c>
    </row>
    <row r="7489" spans="7:14" x14ac:dyDescent="0.25">
      <c r="G7489" s="3">
        <v>41488</v>
      </c>
      <c r="H7489" t="s">
        <v>71</v>
      </c>
      <c r="I7489" t="s">
        <v>11</v>
      </c>
      <c r="J7489">
        <v>0</v>
      </c>
      <c r="K7489">
        <v>3</v>
      </c>
      <c r="L7489" s="13">
        <f>VLOOKUP(I7489,FormProductsTable[],2,0)*(1-FormTransactionsTable[[#This Row],[Discount]])</f>
        <v>79.95</v>
      </c>
      <c r="M7489" s="14" t="str">
        <f>VLOOKUP(H7489,FormSalesRepTable[],2,0)</f>
        <v>East</v>
      </c>
      <c r="N7489" s="13">
        <f t="shared" si="118"/>
        <v>239.85</v>
      </c>
    </row>
    <row r="7490" spans="7:14" x14ac:dyDescent="0.25">
      <c r="G7490" s="3">
        <v>41911</v>
      </c>
      <c r="H7490" t="s">
        <v>74</v>
      </c>
      <c r="I7490" t="s">
        <v>24</v>
      </c>
      <c r="J7490">
        <v>0</v>
      </c>
      <c r="K7490">
        <v>2</v>
      </c>
      <c r="L7490" s="13">
        <f>VLOOKUP(I7490,FormProductsTable[],2,0)*(1-FormTransactionsTable[[#This Row],[Discount]])</f>
        <v>34</v>
      </c>
      <c r="M7490" s="14" t="str">
        <f>VLOOKUP(H7490,FormSalesRepTable[],2,0)</f>
        <v>West</v>
      </c>
      <c r="N7490" s="13">
        <f t="shared" si="118"/>
        <v>68</v>
      </c>
    </row>
    <row r="7491" spans="7:14" x14ac:dyDescent="0.25">
      <c r="G7491" s="3">
        <v>41410</v>
      </c>
      <c r="H7491" t="s">
        <v>67</v>
      </c>
      <c r="I7491" t="s">
        <v>27</v>
      </c>
      <c r="J7491">
        <v>2.5000000000000001E-2</v>
      </c>
      <c r="K7491">
        <v>1</v>
      </c>
      <c r="L7491" s="13">
        <f>VLOOKUP(I7491,FormProductsTable[],2,0)*(1-FormTransactionsTable[[#This Row],[Discount]])</f>
        <v>26.8125</v>
      </c>
      <c r="M7491" s="14" t="str">
        <f>VLOOKUP(H7491,FormSalesRepTable[],2,0)</f>
        <v>West</v>
      </c>
      <c r="N7491" s="13">
        <f t="shared" ref="N7491:N7554" si="119">ROUND(L7491*K7491,2)</f>
        <v>26.81</v>
      </c>
    </row>
    <row r="7492" spans="7:14" x14ac:dyDescent="0.25">
      <c r="G7492" s="3">
        <v>41987</v>
      </c>
      <c r="H7492" t="s">
        <v>29</v>
      </c>
      <c r="I7492" t="s">
        <v>21</v>
      </c>
      <c r="J7492">
        <v>0.01</v>
      </c>
      <c r="K7492">
        <v>2</v>
      </c>
      <c r="L7492" s="13">
        <f>VLOOKUP(I7492,FormProductsTable[],2,0)*(1-FormTransactionsTable[[#This Row],[Discount]])</f>
        <v>24.75</v>
      </c>
      <c r="M7492" s="14" t="str">
        <f>VLOOKUP(H7492,FormSalesRepTable[],2,0)</f>
        <v>East</v>
      </c>
      <c r="N7492" s="13">
        <f t="shared" si="119"/>
        <v>49.5</v>
      </c>
    </row>
    <row r="7493" spans="7:14" x14ac:dyDescent="0.25">
      <c r="G7493" s="3">
        <v>41901</v>
      </c>
      <c r="H7493" t="s">
        <v>54</v>
      </c>
      <c r="I7493" t="s">
        <v>17</v>
      </c>
      <c r="J7493">
        <v>0.01</v>
      </c>
      <c r="K7493">
        <v>2</v>
      </c>
      <c r="L7493" s="13">
        <f>VLOOKUP(I7493,FormProductsTable[],2,0)*(1-FormTransactionsTable[[#This Row],[Discount]])</f>
        <v>22.720499999999998</v>
      </c>
      <c r="M7493" s="14" t="str">
        <f>VLOOKUP(H7493,FormSalesRepTable[],2,0)</f>
        <v>South</v>
      </c>
      <c r="N7493" s="13">
        <f t="shared" si="119"/>
        <v>45.44</v>
      </c>
    </row>
    <row r="7494" spans="7:14" x14ac:dyDescent="0.25">
      <c r="G7494" s="3">
        <v>41737</v>
      </c>
      <c r="H7494" t="s">
        <v>53</v>
      </c>
      <c r="I7494" t="s">
        <v>12</v>
      </c>
      <c r="J7494">
        <v>0</v>
      </c>
      <c r="K7494">
        <v>1</v>
      </c>
      <c r="L7494" s="13">
        <f>VLOOKUP(I7494,FormProductsTable[],2,0)*(1-FormTransactionsTable[[#This Row],[Discount]])</f>
        <v>22.95</v>
      </c>
      <c r="M7494" s="14" t="str">
        <f>VLOOKUP(H7494,FormSalesRepTable[],2,0)</f>
        <v>East</v>
      </c>
      <c r="N7494" s="13">
        <f t="shared" si="119"/>
        <v>22.95</v>
      </c>
    </row>
    <row r="7495" spans="7:14" x14ac:dyDescent="0.25">
      <c r="G7495" s="3">
        <v>41589</v>
      </c>
      <c r="H7495" t="s">
        <v>81</v>
      </c>
      <c r="I7495" t="s">
        <v>30</v>
      </c>
      <c r="J7495">
        <v>0.02</v>
      </c>
      <c r="K7495">
        <v>2</v>
      </c>
      <c r="L7495" s="13">
        <f>VLOOKUP(I7495,FormProductsTable[],2,0)*(1-FormTransactionsTable[[#This Row],[Discount]])</f>
        <v>29.4</v>
      </c>
      <c r="M7495" s="14" t="str">
        <f>VLOOKUP(H7495,FormSalesRepTable[],2,0)</f>
        <v>West</v>
      </c>
      <c r="N7495" s="13">
        <f t="shared" si="119"/>
        <v>58.8</v>
      </c>
    </row>
    <row r="7496" spans="7:14" x14ac:dyDescent="0.25">
      <c r="G7496" s="3">
        <v>41863</v>
      </c>
      <c r="H7496" t="s">
        <v>85</v>
      </c>
      <c r="I7496" t="s">
        <v>7</v>
      </c>
      <c r="J7496">
        <v>0</v>
      </c>
      <c r="K7496">
        <v>2</v>
      </c>
      <c r="L7496" s="13">
        <f>VLOOKUP(I7496,FormProductsTable[],2,0)*(1-FormTransactionsTable[[#This Row],[Discount]])</f>
        <v>21</v>
      </c>
      <c r="M7496" s="14" t="str">
        <f>VLOOKUP(H7496,FormSalesRepTable[],2,0)</f>
        <v>West</v>
      </c>
      <c r="N7496" s="13">
        <f t="shared" si="119"/>
        <v>42</v>
      </c>
    </row>
    <row r="7497" spans="7:14" x14ac:dyDescent="0.25">
      <c r="G7497" s="3">
        <v>41967</v>
      </c>
      <c r="H7497" t="s">
        <v>94</v>
      </c>
      <c r="I7497" t="s">
        <v>24</v>
      </c>
      <c r="J7497">
        <v>0.02</v>
      </c>
      <c r="K7497">
        <v>3</v>
      </c>
      <c r="L7497" s="13">
        <f>VLOOKUP(I7497,FormProductsTable[],2,0)*(1-FormTransactionsTable[[#This Row],[Discount]])</f>
        <v>33.32</v>
      </c>
      <c r="M7497" s="14" t="str">
        <f>VLOOKUP(H7497,FormSalesRepTable[],2,0)</f>
        <v>South</v>
      </c>
      <c r="N7497" s="13">
        <f t="shared" si="119"/>
        <v>99.96</v>
      </c>
    </row>
    <row r="7498" spans="7:14" x14ac:dyDescent="0.25">
      <c r="G7498" s="3">
        <v>41994</v>
      </c>
      <c r="H7498" t="s">
        <v>29</v>
      </c>
      <c r="I7498" t="s">
        <v>7</v>
      </c>
      <c r="J7498">
        <v>0.03</v>
      </c>
      <c r="K7498">
        <v>1</v>
      </c>
      <c r="L7498" s="13">
        <f>VLOOKUP(I7498,FormProductsTable[],2,0)*(1-FormTransactionsTable[[#This Row],[Discount]])</f>
        <v>20.37</v>
      </c>
      <c r="M7498" s="14" t="str">
        <f>VLOOKUP(H7498,FormSalesRepTable[],2,0)</f>
        <v>East</v>
      </c>
      <c r="N7498" s="13">
        <f t="shared" si="119"/>
        <v>20.37</v>
      </c>
    </row>
    <row r="7499" spans="7:14" x14ac:dyDescent="0.25">
      <c r="G7499" s="3">
        <v>41649</v>
      </c>
      <c r="H7499" t="s">
        <v>60</v>
      </c>
      <c r="I7499" t="s">
        <v>17</v>
      </c>
      <c r="J7499">
        <v>0</v>
      </c>
      <c r="K7499">
        <v>3</v>
      </c>
      <c r="L7499" s="13">
        <f>VLOOKUP(I7499,FormProductsTable[],2,0)*(1-FormTransactionsTable[[#This Row],[Discount]])</f>
        <v>22.95</v>
      </c>
      <c r="M7499" s="14" t="str">
        <f>VLOOKUP(H7499,FormSalesRepTable[],2,0)</f>
        <v>South</v>
      </c>
      <c r="N7499" s="13">
        <f t="shared" si="119"/>
        <v>68.849999999999994</v>
      </c>
    </row>
    <row r="7500" spans="7:14" x14ac:dyDescent="0.25">
      <c r="G7500" s="3">
        <v>41951</v>
      </c>
      <c r="H7500" t="s">
        <v>29</v>
      </c>
      <c r="I7500" t="s">
        <v>24</v>
      </c>
      <c r="J7500">
        <v>0.01</v>
      </c>
      <c r="K7500">
        <v>3</v>
      </c>
      <c r="L7500" s="13">
        <f>VLOOKUP(I7500,FormProductsTable[],2,0)*(1-FormTransactionsTable[[#This Row],[Discount]])</f>
        <v>33.659999999999997</v>
      </c>
      <c r="M7500" s="14" t="str">
        <f>VLOOKUP(H7500,FormSalesRepTable[],2,0)</f>
        <v>East</v>
      </c>
      <c r="N7500" s="13">
        <f t="shared" si="119"/>
        <v>100.98</v>
      </c>
    </row>
    <row r="7501" spans="7:14" x14ac:dyDescent="0.25">
      <c r="G7501" s="3">
        <v>41954</v>
      </c>
      <c r="H7501" t="s">
        <v>47</v>
      </c>
      <c r="I7501" t="s">
        <v>12</v>
      </c>
      <c r="J7501">
        <v>0</v>
      </c>
      <c r="K7501">
        <v>3</v>
      </c>
      <c r="L7501" s="13">
        <f>VLOOKUP(I7501,FormProductsTable[],2,0)*(1-FormTransactionsTable[[#This Row],[Discount]])</f>
        <v>22.95</v>
      </c>
      <c r="M7501" s="14" t="str">
        <f>VLOOKUP(H7501,FormSalesRepTable[],2,0)</f>
        <v>MidWest</v>
      </c>
      <c r="N7501" s="13">
        <f t="shared" si="119"/>
        <v>68.849999999999994</v>
      </c>
    </row>
    <row r="7502" spans="7:14" x14ac:dyDescent="0.25">
      <c r="G7502" s="3">
        <v>41316</v>
      </c>
      <c r="H7502" t="s">
        <v>63</v>
      </c>
      <c r="I7502" t="s">
        <v>33</v>
      </c>
      <c r="J7502">
        <v>0.03</v>
      </c>
      <c r="K7502">
        <v>3</v>
      </c>
      <c r="L7502" s="13">
        <f>VLOOKUP(I7502,FormProductsTable[],2,0)*(1-FormTransactionsTable[[#This Row],[Discount]])</f>
        <v>22.794999999999998</v>
      </c>
      <c r="M7502" s="14" t="str">
        <f>VLOOKUP(H7502,FormSalesRepTable[],2,0)</f>
        <v>MidWest</v>
      </c>
      <c r="N7502" s="13">
        <f t="shared" si="119"/>
        <v>68.39</v>
      </c>
    </row>
    <row r="7503" spans="7:14" x14ac:dyDescent="0.25">
      <c r="G7503" s="3">
        <v>41977</v>
      </c>
      <c r="H7503" t="s">
        <v>62</v>
      </c>
      <c r="I7503" t="s">
        <v>24</v>
      </c>
      <c r="J7503">
        <v>0</v>
      </c>
      <c r="K7503">
        <v>2</v>
      </c>
      <c r="L7503" s="13">
        <f>VLOOKUP(I7503,FormProductsTable[],2,0)*(1-FormTransactionsTable[[#This Row],[Discount]])</f>
        <v>34</v>
      </c>
      <c r="M7503" s="14" t="str">
        <f>VLOOKUP(H7503,FormSalesRepTable[],2,0)</f>
        <v>MidWest</v>
      </c>
      <c r="N7503" s="13">
        <f t="shared" si="119"/>
        <v>68</v>
      </c>
    </row>
    <row r="7504" spans="7:14" x14ac:dyDescent="0.25">
      <c r="G7504" s="3">
        <v>41953</v>
      </c>
      <c r="H7504" t="s">
        <v>94</v>
      </c>
      <c r="I7504" t="s">
        <v>12</v>
      </c>
      <c r="J7504">
        <v>0</v>
      </c>
      <c r="K7504">
        <v>3</v>
      </c>
      <c r="L7504" s="13">
        <f>VLOOKUP(I7504,FormProductsTable[],2,0)*(1-FormTransactionsTable[[#This Row],[Discount]])</f>
        <v>22.95</v>
      </c>
      <c r="M7504" s="14" t="str">
        <f>VLOOKUP(H7504,FormSalesRepTable[],2,0)</f>
        <v>South</v>
      </c>
      <c r="N7504" s="13">
        <f t="shared" si="119"/>
        <v>68.849999999999994</v>
      </c>
    </row>
    <row r="7505" spans="7:14" x14ac:dyDescent="0.25">
      <c r="G7505" s="3">
        <v>41996</v>
      </c>
      <c r="H7505" t="s">
        <v>49</v>
      </c>
      <c r="I7505" t="s">
        <v>33</v>
      </c>
      <c r="J7505">
        <v>0.03</v>
      </c>
      <c r="K7505">
        <v>3</v>
      </c>
      <c r="L7505" s="13">
        <f>VLOOKUP(I7505,FormProductsTable[],2,0)*(1-FormTransactionsTable[[#This Row],[Discount]])</f>
        <v>22.794999999999998</v>
      </c>
      <c r="M7505" s="14" t="str">
        <f>VLOOKUP(H7505,FormSalesRepTable[],2,0)</f>
        <v>MidWest</v>
      </c>
      <c r="N7505" s="13">
        <f t="shared" si="119"/>
        <v>68.39</v>
      </c>
    </row>
    <row r="7506" spans="7:14" x14ac:dyDescent="0.25">
      <c r="G7506" s="3">
        <v>42000</v>
      </c>
      <c r="H7506" t="s">
        <v>87</v>
      </c>
      <c r="I7506" t="s">
        <v>16</v>
      </c>
      <c r="J7506">
        <v>0.02</v>
      </c>
      <c r="K7506">
        <v>4</v>
      </c>
      <c r="L7506" s="13">
        <f>VLOOKUP(I7506,FormProductsTable[],2,0)*(1-FormTransactionsTable[[#This Row],[Discount]])</f>
        <v>19.550999999999998</v>
      </c>
      <c r="M7506" s="14" t="str">
        <f>VLOOKUP(H7506,FormSalesRepTable[],2,0)</f>
        <v>MidWest</v>
      </c>
      <c r="N7506" s="13">
        <f t="shared" si="119"/>
        <v>78.2</v>
      </c>
    </row>
    <row r="7507" spans="7:14" x14ac:dyDescent="0.25">
      <c r="G7507" s="3">
        <v>41632</v>
      </c>
      <c r="H7507" t="s">
        <v>49</v>
      </c>
      <c r="I7507" t="s">
        <v>30</v>
      </c>
      <c r="J7507">
        <v>0.01</v>
      </c>
      <c r="K7507">
        <v>2</v>
      </c>
      <c r="L7507" s="13">
        <f>VLOOKUP(I7507,FormProductsTable[],2,0)*(1-FormTransactionsTable[[#This Row],[Discount]])</f>
        <v>29.7</v>
      </c>
      <c r="M7507" s="14" t="str">
        <f>VLOOKUP(H7507,FormSalesRepTable[],2,0)</f>
        <v>MidWest</v>
      </c>
      <c r="N7507" s="13">
        <f t="shared" si="119"/>
        <v>59.4</v>
      </c>
    </row>
    <row r="7508" spans="7:14" x14ac:dyDescent="0.25">
      <c r="G7508" s="3">
        <v>41922</v>
      </c>
      <c r="H7508" t="s">
        <v>75</v>
      </c>
      <c r="I7508" t="s">
        <v>33</v>
      </c>
      <c r="J7508">
        <v>0.02</v>
      </c>
      <c r="K7508">
        <v>2</v>
      </c>
      <c r="L7508" s="13">
        <f>VLOOKUP(I7508,FormProductsTable[],2,0)*(1-FormTransactionsTable[[#This Row],[Discount]])</f>
        <v>23.03</v>
      </c>
      <c r="M7508" s="14" t="str">
        <f>VLOOKUP(H7508,FormSalesRepTable[],2,0)</f>
        <v>MidWest</v>
      </c>
      <c r="N7508" s="13">
        <f t="shared" si="119"/>
        <v>46.06</v>
      </c>
    </row>
    <row r="7509" spans="7:14" x14ac:dyDescent="0.25">
      <c r="G7509" s="3">
        <v>41937</v>
      </c>
      <c r="H7509" t="s">
        <v>62</v>
      </c>
      <c r="I7509" t="s">
        <v>24</v>
      </c>
      <c r="J7509">
        <v>0</v>
      </c>
      <c r="K7509">
        <v>2</v>
      </c>
      <c r="L7509" s="13">
        <f>VLOOKUP(I7509,FormProductsTable[],2,0)*(1-FormTransactionsTable[[#This Row],[Discount]])</f>
        <v>34</v>
      </c>
      <c r="M7509" s="14" t="str">
        <f>VLOOKUP(H7509,FormSalesRepTable[],2,0)</f>
        <v>MidWest</v>
      </c>
      <c r="N7509" s="13">
        <f t="shared" si="119"/>
        <v>68</v>
      </c>
    </row>
    <row r="7510" spans="7:14" x14ac:dyDescent="0.25">
      <c r="G7510" s="3">
        <v>41595</v>
      </c>
      <c r="H7510" t="s">
        <v>71</v>
      </c>
      <c r="I7510" t="s">
        <v>24</v>
      </c>
      <c r="J7510">
        <v>0.02</v>
      </c>
      <c r="K7510">
        <v>2</v>
      </c>
      <c r="L7510" s="13">
        <f>VLOOKUP(I7510,FormProductsTable[],2,0)*(1-FormTransactionsTable[[#This Row],[Discount]])</f>
        <v>33.32</v>
      </c>
      <c r="M7510" s="14" t="str">
        <f>VLOOKUP(H7510,FormSalesRepTable[],2,0)</f>
        <v>East</v>
      </c>
      <c r="N7510" s="13">
        <f t="shared" si="119"/>
        <v>66.64</v>
      </c>
    </row>
    <row r="7511" spans="7:14" x14ac:dyDescent="0.25">
      <c r="G7511" s="3">
        <v>41576</v>
      </c>
      <c r="H7511" t="s">
        <v>26</v>
      </c>
      <c r="I7511" t="s">
        <v>16</v>
      </c>
      <c r="J7511">
        <v>0.01</v>
      </c>
      <c r="K7511">
        <v>2</v>
      </c>
      <c r="L7511" s="13">
        <f>VLOOKUP(I7511,FormProductsTable[],2,0)*(1-FormTransactionsTable[[#This Row],[Discount]])</f>
        <v>19.750499999999999</v>
      </c>
      <c r="M7511" s="14" t="str">
        <f>VLOOKUP(H7511,FormSalesRepTable[],2,0)</f>
        <v>MidWest</v>
      </c>
      <c r="N7511" s="13">
        <f t="shared" si="119"/>
        <v>39.5</v>
      </c>
    </row>
    <row r="7512" spans="7:14" x14ac:dyDescent="0.25">
      <c r="G7512" s="3">
        <v>41964</v>
      </c>
      <c r="H7512" t="s">
        <v>71</v>
      </c>
      <c r="I7512" t="s">
        <v>21</v>
      </c>
      <c r="J7512">
        <v>0</v>
      </c>
      <c r="K7512">
        <v>4</v>
      </c>
      <c r="L7512" s="13">
        <f>VLOOKUP(I7512,FormProductsTable[],2,0)*(1-FormTransactionsTable[[#This Row],[Discount]])</f>
        <v>25</v>
      </c>
      <c r="M7512" s="14" t="str">
        <f>VLOOKUP(H7512,FormSalesRepTable[],2,0)</f>
        <v>East</v>
      </c>
      <c r="N7512" s="13">
        <f t="shared" si="119"/>
        <v>100</v>
      </c>
    </row>
    <row r="7513" spans="7:14" x14ac:dyDescent="0.25">
      <c r="G7513" s="3">
        <v>41911</v>
      </c>
      <c r="H7513" t="s">
        <v>78</v>
      </c>
      <c r="I7513" t="s">
        <v>16</v>
      </c>
      <c r="J7513">
        <v>0.01</v>
      </c>
      <c r="K7513">
        <v>3</v>
      </c>
      <c r="L7513" s="13">
        <f>VLOOKUP(I7513,FormProductsTable[],2,0)*(1-FormTransactionsTable[[#This Row],[Discount]])</f>
        <v>19.750499999999999</v>
      </c>
      <c r="M7513" s="14" t="str">
        <f>VLOOKUP(H7513,FormSalesRepTable[],2,0)</f>
        <v>South</v>
      </c>
      <c r="N7513" s="13">
        <f t="shared" si="119"/>
        <v>59.25</v>
      </c>
    </row>
    <row r="7514" spans="7:14" x14ac:dyDescent="0.25">
      <c r="G7514" s="3">
        <v>41899</v>
      </c>
      <c r="H7514" t="s">
        <v>29</v>
      </c>
      <c r="I7514" t="s">
        <v>24</v>
      </c>
      <c r="J7514">
        <v>1.4999999999999999E-2</v>
      </c>
      <c r="K7514">
        <v>2</v>
      </c>
      <c r="L7514" s="13">
        <f>VLOOKUP(I7514,FormProductsTable[],2,0)*(1-FormTransactionsTable[[#This Row],[Discount]])</f>
        <v>33.49</v>
      </c>
      <c r="M7514" s="14" t="str">
        <f>VLOOKUP(H7514,FormSalesRepTable[],2,0)</f>
        <v>East</v>
      </c>
      <c r="N7514" s="13">
        <f t="shared" si="119"/>
        <v>66.98</v>
      </c>
    </row>
    <row r="7515" spans="7:14" x14ac:dyDescent="0.25">
      <c r="G7515" s="3">
        <v>41997</v>
      </c>
      <c r="H7515" t="s">
        <v>65</v>
      </c>
      <c r="I7515" t="s">
        <v>24</v>
      </c>
      <c r="J7515">
        <v>0.01</v>
      </c>
      <c r="K7515">
        <v>2</v>
      </c>
      <c r="L7515" s="13">
        <f>VLOOKUP(I7515,FormProductsTable[],2,0)*(1-FormTransactionsTable[[#This Row],[Discount]])</f>
        <v>33.659999999999997</v>
      </c>
      <c r="M7515" s="14" t="str">
        <f>VLOOKUP(H7515,FormSalesRepTable[],2,0)</f>
        <v>MidWest</v>
      </c>
      <c r="N7515" s="13">
        <f t="shared" si="119"/>
        <v>67.319999999999993</v>
      </c>
    </row>
    <row r="7516" spans="7:14" x14ac:dyDescent="0.25">
      <c r="G7516" s="3">
        <v>41682</v>
      </c>
      <c r="H7516" t="s">
        <v>53</v>
      </c>
      <c r="I7516" t="s">
        <v>16</v>
      </c>
      <c r="J7516">
        <v>0</v>
      </c>
      <c r="K7516">
        <v>3</v>
      </c>
      <c r="L7516" s="13">
        <f>VLOOKUP(I7516,FormProductsTable[],2,0)*(1-FormTransactionsTable[[#This Row],[Discount]])</f>
        <v>19.95</v>
      </c>
      <c r="M7516" s="14" t="str">
        <f>VLOOKUP(H7516,FormSalesRepTable[],2,0)</f>
        <v>East</v>
      </c>
      <c r="N7516" s="13">
        <f t="shared" si="119"/>
        <v>59.85</v>
      </c>
    </row>
    <row r="7517" spans="7:14" x14ac:dyDescent="0.25">
      <c r="G7517" s="3">
        <v>41961</v>
      </c>
      <c r="H7517" t="s">
        <v>80</v>
      </c>
      <c r="I7517" t="s">
        <v>12</v>
      </c>
      <c r="J7517">
        <v>1.4999999999999999E-2</v>
      </c>
      <c r="K7517">
        <v>2</v>
      </c>
      <c r="L7517" s="13">
        <f>VLOOKUP(I7517,FormProductsTable[],2,0)*(1-FormTransactionsTable[[#This Row],[Discount]])</f>
        <v>22.60575</v>
      </c>
      <c r="M7517" s="14" t="str">
        <f>VLOOKUP(H7517,FormSalesRepTable[],2,0)</f>
        <v>East</v>
      </c>
      <c r="N7517" s="13">
        <f t="shared" si="119"/>
        <v>45.21</v>
      </c>
    </row>
    <row r="7518" spans="7:14" x14ac:dyDescent="0.25">
      <c r="G7518" s="3">
        <v>41988</v>
      </c>
      <c r="H7518" t="s">
        <v>83</v>
      </c>
      <c r="I7518" t="s">
        <v>17</v>
      </c>
      <c r="J7518">
        <v>2.5000000000000001E-2</v>
      </c>
      <c r="K7518">
        <v>1</v>
      </c>
      <c r="L7518" s="13">
        <f>VLOOKUP(I7518,FormProductsTable[],2,0)*(1-FormTransactionsTable[[#This Row],[Discount]])</f>
        <v>22.376249999999999</v>
      </c>
      <c r="M7518" s="14" t="str">
        <f>VLOOKUP(H7518,FormSalesRepTable[],2,0)</f>
        <v>East</v>
      </c>
      <c r="N7518" s="13">
        <f t="shared" si="119"/>
        <v>22.38</v>
      </c>
    </row>
    <row r="7519" spans="7:14" x14ac:dyDescent="0.25">
      <c r="G7519" s="3">
        <v>41592</v>
      </c>
      <c r="H7519" t="s">
        <v>70</v>
      </c>
      <c r="I7519" t="s">
        <v>30</v>
      </c>
      <c r="J7519">
        <v>1.4999999999999999E-2</v>
      </c>
      <c r="K7519">
        <v>1</v>
      </c>
      <c r="L7519" s="13">
        <f>VLOOKUP(I7519,FormProductsTable[],2,0)*(1-FormTransactionsTable[[#This Row],[Discount]])</f>
        <v>29.55</v>
      </c>
      <c r="M7519" s="14" t="str">
        <f>VLOOKUP(H7519,FormSalesRepTable[],2,0)</f>
        <v>MidWest</v>
      </c>
      <c r="N7519" s="13">
        <f t="shared" si="119"/>
        <v>29.55</v>
      </c>
    </row>
    <row r="7520" spans="7:14" x14ac:dyDescent="0.25">
      <c r="G7520" s="3">
        <v>41612</v>
      </c>
      <c r="H7520" t="s">
        <v>45</v>
      </c>
      <c r="I7520" t="s">
        <v>7</v>
      </c>
      <c r="J7520">
        <v>0.02</v>
      </c>
      <c r="K7520">
        <v>3</v>
      </c>
      <c r="L7520" s="13">
        <f>VLOOKUP(I7520,FormProductsTable[],2,0)*(1-FormTransactionsTable[[#This Row],[Discount]])</f>
        <v>20.58</v>
      </c>
      <c r="M7520" s="14" t="str">
        <f>VLOOKUP(H7520,FormSalesRepTable[],2,0)</f>
        <v>MidWest</v>
      </c>
      <c r="N7520" s="13">
        <f t="shared" si="119"/>
        <v>61.74</v>
      </c>
    </row>
    <row r="7521" spans="7:14" x14ac:dyDescent="0.25">
      <c r="G7521" s="3">
        <v>41590</v>
      </c>
      <c r="H7521" t="s">
        <v>50</v>
      </c>
      <c r="I7521" t="s">
        <v>11</v>
      </c>
      <c r="J7521">
        <v>2.5000000000000001E-2</v>
      </c>
      <c r="K7521">
        <v>3</v>
      </c>
      <c r="L7521" s="13">
        <f>VLOOKUP(I7521,FormProductsTable[],2,0)*(1-FormTransactionsTable[[#This Row],[Discount]])</f>
        <v>77.951250000000002</v>
      </c>
      <c r="M7521" s="14" t="str">
        <f>VLOOKUP(H7521,FormSalesRepTable[],2,0)</f>
        <v>West</v>
      </c>
      <c r="N7521" s="13">
        <f t="shared" si="119"/>
        <v>233.85</v>
      </c>
    </row>
    <row r="7522" spans="7:14" x14ac:dyDescent="0.25">
      <c r="G7522" s="3">
        <v>41627</v>
      </c>
      <c r="H7522" t="s">
        <v>54</v>
      </c>
      <c r="I7522" t="s">
        <v>36</v>
      </c>
      <c r="J7522">
        <v>0.03</v>
      </c>
      <c r="K7522">
        <v>3</v>
      </c>
      <c r="L7522" s="13">
        <f>VLOOKUP(I7522,FormProductsTable[],2,0)*(1-FormTransactionsTable[[#This Row],[Discount]])</f>
        <v>24.25</v>
      </c>
      <c r="M7522" s="14" t="str">
        <f>VLOOKUP(H7522,FormSalesRepTable[],2,0)</f>
        <v>South</v>
      </c>
      <c r="N7522" s="13">
        <f t="shared" si="119"/>
        <v>72.75</v>
      </c>
    </row>
    <row r="7523" spans="7:14" x14ac:dyDescent="0.25">
      <c r="G7523" s="3">
        <v>41606</v>
      </c>
      <c r="H7523" t="s">
        <v>44</v>
      </c>
      <c r="I7523" t="s">
        <v>11</v>
      </c>
      <c r="J7523">
        <v>0</v>
      </c>
      <c r="K7523">
        <v>2</v>
      </c>
      <c r="L7523" s="13">
        <f>VLOOKUP(I7523,FormProductsTable[],2,0)*(1-FormTransactionsTable[[#This Row],[Discount]])</f>
        <v>79.95</v>
      </c>
      <c r="M7523" s="14" t="str">
        <f>VLOOKUP(H7523,FormSalesRepTable[],2,0)</f>
        <v>MidWest</v>
      </c>
      <c r="N7523" s="13">
        <f t="shared" si="119"/>
        <v>159.9</v>
      </c>
    </row>
    <row r="7524" spans="7:14" x14ac:dyDescent="0.25">
      <c r="G7524" s="3">
        <v>41602</v>
      </c>
      <c r="H7524" t="s">
        <v>66</v>
      </c>
      <c r="I7524" t="s">
        <v>21</v>
      </c>
      <c r="J7524">
        <v>0</v>
      </c>
      <c r="K7524">
        <v>2</v>
      </c>
      <c r="L7524" s="13">
        <f>VLOOKUP(I7524,FormProductsTable[],2,0)*(1-FormTransactionsTable[[#This Row],[Discount]])</f>
        <v>25</v>
      </c>
      <c r="M7524" s="14" t="str">
        <f>VLOOKUP(H7524,FormSalesRepTable[],2,0)</f>
        <v>West</v>
      </c>
      <c r="N7524" s="13">
        <f t="shared" si="119"/>
        <v>50</v>
      </c>
    </row>
    <row r="7525" spans="7:14" x14ac:dyDescent="0.25">
      <c r="G7525" s="3">
        <v>41602</v>
      </c>
      <c r="H7525" t="s">
        <v>87</v>
      </c>
      <c r="I7525" t="s">
        <v>12</v>
      </c>
      <c r="J7525">
        <v>0</v>
      </c>
      <c r="K7525">
        <v>3</v>
      </c>
      <c r="L7525" s="13">
        <f>VLOOKUP(I7525,FormProductsTable[],2,0)*(1-FormTransactionsTable[[#This Row],[Discount]])</f>
        <v>22.95</v>
      </c>
      <c r="M7525" s="14" t="str">
        <f>VLOOKUP(H7525,FormSalesRepTable[],2,0)</f>
        <v>MidWest</v>
      </c>
      <c r="N7525" s="13">
        <f t="shared" si="119"/>
        <v>68.849999999999994</v>
      </c>
    </row>
    <row r="7526" spans="7:14" x14ac:dyDescent="0.25">
      <c r="G7526" s="3">
        <v>41969</v>
      </c>
      <c r="H7526" t="s">
        <v>26</v>
      </c>
      <c r="I7526" t="s">
        <v>36</v>
      </c>
      <c r="J7526">
        <v>1.4999999999999999E-2</v>
      </c>
      <c r="K7526">
        <v>2</v>
      </c>
      <c r="L7526" s="13">
        <f>VLOOKUP(I7526,FormProductsTable[],2,0)*(1-FormTransactionsTable[[#This Row],[Discount]])</f>
        <v>24.625</v>
      </c>
      <c r="M7526" s="14" t="str">
        <f>VLOOKUP(H7526,FormSalesRepTable[],2,0)</f>
        <v>MidWest</v>
      </c>
      <c r="N7526" s="13">
        <f t="shared" si="119"/>
        <v>49.25</v>
      </c>
    </row>
    <row r="7527" spans="7:14" x14ac:dyDescent="0.25">
      <c r="G7527" s="3">
        <v>41601</v>
      </c>
      <c r="H7527" t="s">
        <v>76</v>
      </c>
      <c r="I7527" t="s">
        <v>12</v>
      </c>
      <c r="J7527">
        <v>0</v>
      </c>
      <c r="K7527">
        <v>4</v>
      </c>
      <c r="L7527" s="13">
        <f>VLOOKUP(I7527,FormProductsTable[],2,0)*(1-FormTransactionsTable[[#This Row],[Discount]])</f>
        <v>22.95</v>
      </c>
      <c r="M7527" s="14" t="str">
        <f>VLOOKUP(H7527,FormSalesRepTable[],2,0)</f>
        <v>MidWest</v>
      </c>
      <c r="N7527" s="13">
        <f t="shared" si="119"/>
        <v>91.8</v>
      </c>
    </row>
    <row r="7528" spans="7:14" x14ac:dyDescent="0.25">
      <c r="G7528" s="3">
        <v>41598</v>
      </c>
      <c r="H7528" t="s">
        <v>93</v>
      </c>
      <c r="I7528" t="s">
        <v>12</v>
      </c>
      <c r="J7528">
        <v>1.4999999999999999E-2</v>
      </c>
      <c r="K7528">
        <v>3</v>
      </c>
      <c r="L7528" s="13">
        <f>VLOOKUP(I7528,FormProductsTable[],2,0)*(1-FormTransactionsTable[[#This Row],[Discount]])</f>
        <v>22.60575</v>
      </c>
      <c r="M7528" s="14" t="str">
        <f>VLOOKUP(H7528,FormSalesRepTable[],2,0)</f>
        <v>MidWest</v>
      </c>
      <c r="N7528" s="13">
        <f t="shared" si="119"/>
        <v>67.819999999999993</v>
      </c>
    </row>
    <row r="7529" spans="7:14" x14ac:dyDescent="0.25">
      <c r="G7529" s="3">
        <v>41605</v>
      </c>
      <c r="H7529" t="s">
        <v>34</v>
      </c>
      <c r="I7529" t="s">
        <v>12</v>
      </c>
      <c r="J7529">
        <v>0.01</v>
      </c>
      <c r="K7529">
        <v>3</v>
      </c>
      <c r="L7529" s="13">
        <f>VLOOKUP(I7529,FormProductsTable[],2,0)*(1-FormTransactionsTable[[#This Row],[Discount]])</f>
        <v>22.720499999999998</v>
      </c>
      <c r="M7529" s="14" t="str">
        <f>VLOOKUP(H7529,FormSalesRepTable[],2,0)</f>
        <v>MidWest</v>
      </c>
      <c r="N7529" s="13">
        <f t="shared" si="119"/>
        <v>68.16</v>
      </c>
    </row>
    <row r="7530" spans="7:14" x14ac:dyDescent="0.25">
      <c r="G7530" s="3">
        <v>41760</v>
      </c>
      <c r="H7530" t="s">
        <v>18</v>
      </c>
      <c r="I7530" t="s">
        <v>12</v>
      </c>
      <c r="J7530">
        <v>0.01</v>
      </c>
      <c r="K7530">
        <v>2</v>
      </c>
      <c r="L7530" s="13">
        <f>VLOOKUP(I7530,FormProductsTable[],2,0)*(1-FormTransactionsTable[[#This Row],[Discount]])</f>
        <v>22.720499999999998</v>
      </c>
      <c r="M7530" s="14" t="str">
        <f>VLOOKUP(H7530,FormSalesRepTable[],2,0)</f>
        <v>East</v>
      </c>
      <c r="N7530" s="13">
        <f t="shared" si="119"/>
        <v>45.44</v>
      </c>
    </row>
    <row r="7531" spans="7:14" x14ac:dyDescent="0.25">
      <c r="G7531" s="3">
        <v>41612</v>
      </c>
      <c r="H7531" t="s">
        <v>39</v>
      </c>
      <c r="I7531" t="s">
        <v>24</v>
      </c>
      <c r="J7531">
        <v>0.02</v>
      </c>
      <c r="K7531">
        <v>3</v>
      </c>
      <c r="L7531" s="13">
        <f>VLOOKUP(I7531,FormProductsTable[],2,0)*(1-FormTransactionsTable[[#This Row],[Discount]])</f>
        <v>33.32</v>
      </c>
      <c r="M7531" s="14" t="str">
        <f>VLOOKUP(H7531,FormSalesRepTable[],2,0)</f>
        <v>East</v>
      </c>
      <c r="N7531" s="13">
        <f t="shared" si="119"/>
        <v>99.96</v>
      </c>
    </row>
    <row r="7532" spans="7:14" x14ac:dyDescent="0.25">
      <c r="G7532" s="3">
        <v>41362</v>
      </c>
      <c r="H7532" t="s">
        <v>42</v>
      </c>
      <c r="I7532" t="s">
        <v>7</v>
      </c>
      <c r="J7532">
        <v>0</v>
      </c>
      <c r="K7532">
        <v>1</v>
      </c>
      <c r="L7532" s="13">
        <f>VLOOKUP(I7532,FormProductsTable[],2,0)*(1-FormTransactionsTable[[#This Row],[Discount]])</f>
        <v>21</v>
      </c>
      <c r="M7532" s="14" t="str">
        <f>VLOOKUP(H7532,FormSalesRepTable[],2,0)</f>
        <v>MidWest</v>
      </c>
      <c r="N7532" s="13">
        <f t="shared" si="119"/>
        <v>21</v>
      </c>
    </row>
    <row r="7533" spans="7:14" x14ac:dyDescent="0.25">
      <c r="G7533" s="3">
        <v>41606</v>
      </c>
      <c r="H7533" t="s">
        <v>63</v>
      </c>
      <c r="I7533" t="s">
        <v>36</v>
      </c>
      <c r="J7533">
        <v>0</v>
      </c>
      <c r="K7533">
        <v>3</v>
      </c>
      <c r="L7533" s="13">
        <f>VLOOKUP(I7533,FormProductsTable[],2,0)*(1-FormTransactionsTable[[#This Row],[Discount]])</f>
        <v>25</v>
      </c>
      <c r="M7533" s="14" t="str">
        <f>VLOOKUP(H7533,FormSalesRepTable[],2,0)</f>
        <v>MidWest</v>
      </c>
      <c r="N7533" s="13">
        <f t="shared" si="119"/>
        <v>75</v>
      </c>
    </row>
    <row r="7534" spans="7:14" x14ac:dyDescent="0.25">
      <c r="G7534" s="3">
        <v>41530</v>
      </c>
      <c r="H7534" t="s">
        <v>58</v>
      </c>
      <c r="I7534" t="s">
        <v>17</v>
      </c>
      <c r="J7534">
        <v>0</v>
      </c>
      <c r="K7534">
        <v>2</v>
      </c>
      <c r="L7534" s="13">
        <f>VLOOKUP(I7534,FormProductsTable[],2,0)*(1-FormTransactionsTable[[#This Row],[Discount]])</f>
        <v>22.95</v>
      </c>
      <c r="M7534" s="14" t="str">
        <f>VLOOKUP(H7534,FormSalesRepTable[],2,0)</f>
        <v>East</v>
      </c>
      <c r="N7534" s="13">
        <f t="shared" si="119"/>
        <v>45.9</v>
      </c>
    </row>
    <row r="7535" spans="7:14" x14ac:dyDescent="0.25">
      <c r="G7535" s="3">
        <v>41995</v>
      </c>
      <c r="H7535" t="s">
        <v>34</v>
      </c>
      <c r="I7535" t="s">
        <v>17</v>
      </c>
      <c r="J7535">
        <v>0</v>
      </c>
      <c r="K7535">
        <v>2</v>
      </c>
      <c r="L7535" s="13">
        <f>VLOOKUP(I7535,FormProductsTable[],2,0)*(1-FormTransactionsTable[[#This Row],[Discount]])</f>
        <v>22.95</v>
      </c>
      <c r="M7535" s="14" t="str">
        <f>VLOOKUP(H7535,FormSalesRepTable[],2,0)</f>
        <v>MidWest</v>
      </c>
      <c r="N7535" s="13">
        <f t="shared" si="119"/>
        <v>45.9</v>
      </c>
    </row>
    <row r="7536" spans="7:14" x14ac:dyDescent="0.25">
      <c r="G7536" s="3">
        <v>41601</v>
      </c>
      <c r="H7536" t="s">
        <v>51</v>
      </c>
      <c r="I7536" t="s">
        <v>21</v>
      </c>
      <c r="J7536">
        <v>0.03</v>
      </c>
      <c r="K7536">
        <v>3</v>
      </c>
      <c r="L7536" s="13">
        <f>VLOOKUP(I7536,FormProductsTable[],2,0)*(1-FormTransactionsTable[[#This Row],[Discount]])</f>
        <v>24.25</v>
      </c>
      <c r="M7536" s="14" t="str">
        <f>VLOOKUP(H7536,FormSalesRepTable[],2,0)</f>
        <v>South</v>
      </c>
      <c r="N7536" s="13">
        <f t="shared" si="119"/>
        <v>72.75</v>
      </c>
    </row>
    <row r="7537" spans="7:14" x14ac:dyDescent="0.25">
      <c r="G7537" s="3">
        <v>41776</v>
      </c>
      <c r="H7537" t="s">
        <v>62</v>
      </c>
      <c r="I7537" t="s">
        <v>16</v>
      </c>
      <c r="J7537">
        <v>0</v>
      </c>
      <c r="K7537">
        <v>2</v>
      </c>
      <c r="L7537" s="13">
        <f>VLOOKUP(I7537,FormProductsTable[],2,0)*(1-FormTransactionsTable[[#This Row],[Discount]])</f>
        <v>19.95</v>
      </c>
      <c r="M7537" s="14" t="str">
        <f>VLOOKUP(H7537,FormSalesRepTable[],2,0)</f>
        <v>MidWest</v>
      </c>
      <c r="N7537" s="13">
        <f t="shared" si="119"/>
        <v>39.9</v>
      </c>
    </row>
    <row r="7538" spans="7:14" x14ac:dyDescent="0.25">
      <c r="G7538" s="3">
        <v>41617</v>
      </c>
      <c r="H7538" t="s">
        <v>89</v>
      </c>
      <c r="I7538" t="s">
        <v>21</v>
      </c>
      <c r="J7538">
        <v>0</v>
      </c>
      <c r="K7538">
        <v>1</v>
      </c>
      <c r="L7538" s="13">
        <f>VLOOKUP(I7538,FormProductsTable[],2,0)*(1-FormTransactionsTable[[#This Row],[Discount]])</f>
        <v>25</v>
      </c>
      <c r="M7538" s="14" t="str">
        <f>VLOOKUP(H7538,FormSalesRepTable[],2,0)</f>
        <v>West</v>
      </c>
      <c r="N7538" s="13">
        <f t="shared" si="119"/>
        <v>25</v>
      </c>
    </row>
    <row r="7539" spans="7:14" x14ac:dyDescent="0.25">
      <c r="G7539" s="3">
        <v>41883</v>
      </c>
      <c r="H7539" t="s">
        <v>46</v>
      </c>
      <c r="I7539" t="s">
        <v>27</v>
      </c>
      <c r="J7539">
        <v>1.4999999999999999E-2</v>
      </c>
      <c r="K7539">
        <v>5</v>
      </c>
      <c r="L7539" s="13">
        <f>VLOOKUP(I7539,FormProductsTable[],2,0)*(1-FormTransactionsTable[[#This Row],[Discount]])</f>
        <v>27.087499999999999</v>
      </c>
      <c r="M7539" s="14" t="str">
        <f>VLOOKUP(H7539,FormSalesRepTable[],2,0)</f>
        <v>South</v>
      </c>
      <c r="N7539" s="13">
        <f t="shared" si="119"/>
        <v>135.44</v>
      </c>
    </row>
    <row r="7540" spans="7:14" x14ac:dyDescent="0.25">
      <c r="G7540" s="3">
        <v>41966</v>
      </c>
      <c r="H7540" t="s">
        <v>45</v>
      </c>
      <c r="I7540" t="s">
        <v>7</v>
      </c>
      <c r="J7540">
        <v>0</v>
      </c>
      <c r="K7540">
        <v>2</v>
      </c>
      <c r="L7540" s="13">
        <f>VLOOKUP(I7540,FormProductsTable[],2,0)*(1-FormTransactionsTable[[#This Row],[Discount]])</f>
        <v>21</v>
      </c>
      <c r="M7540" s="14" t="str">
        <f>VLOOKUP(H7540,FormSalesRepTable[],2,0)</f>
        <v>MidWest</v>
      </c>
      <c r="N7540" s="13">
        <f t="shared" si="119"/>
        <v>42</v>
      </c>
    </row>
    <row r="7541" spans="7:14" x14ac:dyDescent="0.25">
      <c r="G7541" s="3">
        <v>41973</v>
      </c>
      <c r="H7541" t="s">
        <v>47</v>
      </c>
      <c r="I7541" t="s">
        <v>36</v>
      </c>
      <c r="J7541">
        <v>0.03</v>
      </c>
      <c r="K7541">
        <v>3</v>
      </c>
      <c r="L7541" s="13">
        <f>VLOOKUP(I7541,FormProductsTable[],2,0)*(1-FormTransactionsTable[[#This Row],[Discount]])</f>
        <v>24.25</v>
      </c>
      <c r="M7541" s="14" t="str">
        <f>VLOOKUP(H7541,FormSalesRepTable[],2,0)</f>
        <v>MidWest</v>
      </c>
      <c r="N7541" s="13">
        <f t="shared" si="119"/>
        <v>72.75</v>
      </c>
    </row>
    <row r="7542" spans="7:14" x14ac:dyDescent="0.25">
      <c r="G7542" s="3">
        <v>42002</v>
      </c>
      <c r="H7542" t="s">
        <v>49</v>
      </c>
      <c r="I7542" t="s">
        <v>33</v>
      </c>
      <c r="J7542">
        <v>2.5000000000000001E-2</v>
      </c>
      <c r="K7542">
        <v>4</v>
      </c>
      <c r="L7542" s="13">
        <f>VLOOKUP(I7542,FormProductsTable[],2,0)*(1-FormTransactionsTable[[#This Row],[Discount]])</f>
        <v>22.912499999999998</v>
      </c>
      <c r="M7542" s="14" t="str">
        <f>VLOOKUP(H7542,FormSalesRepTable[],2,0)</f>
        <v>MidWest</v>
      </c>
      <c r="N7542" s="13">
        <f t="shared" si="119"/>
        <v>91.65</v>
      </c>
    </row>
    <row r="7543" spans="7:14" x14ac:dyDescent="0.25">
      <c r="G7543" s="3">
        <v>41766</v>
      </c>
      <c r="H7543" t="s">
        <v>59</v>
      </c>
      <c r="I7543" t="s">
        <v>7</v>
      </c>
      <c r="J7543">
        <v>0</v>
      </c>
      <c r="K7543">
        <v>2</v>
      </c>
      <c r="L7543" s="13">
        <f>VLOOKUP(I7543,FormProductsTable[],2,0)*(1-FormTransactionsTable[[#This Row],[Discount]])</f>
        <v>21</v>
      </c>
      <c r="M7543" s="14" t="str">
        <f>VLOOKUP(H7543,FormSalesRepTable[],2,0)</f>
        <v>South</v>
      </c>
      <c r="N7543" s="13">
        <f t="shared" si="119"/>
        <v>42</v>
      </c>
    </row>
    <row r="7544" spans="7:14" x14ac:dyDescent="0.25">
      <c r="G7544" s="3">
        <v>41773</v>
      </c>
      <c r="H7544" t="s">
        <v>69</v>
      </c>
      <c r="I7544" t="s">
        <v>30</v>
      </c>
      <c r="J7544">
        <v>0.01</v>
      </c>
      <c r="K7544">
        <v>2</v>
      </c>
      <c r="L7544" s="13">
        <f>VLOOKUP(I7544,FormProductsTable[],2,0)*(1-FormTransactionsTable[[#This Row],[Discount]])</f>
        <v>29.7</v>
      </c>
      <c r="M7544" s="14" t="str">
        <f>VLOOKUP(H7544,FormSalesRepTable[],2,0)</f>
        <v>West</v>
      </c>
      <c r="N7544" s="13">
        <f t="shared" si="119"/>
        <v>59.4</v>
      </c>
    </row>
    <row r="7545" spans="7:14" x14ac:dyDescent="0.25">
      <c r="G7545" s="3">
        <v>41984</v>
      </c>
      <c r="H7545" t="s">
        <v>72</v>
      </c>
      <c r="I7545" t="s">
        <v>24</v>
      </c>
      <c r="J7545">
        <v>0</v>
      </c>
      <c r="K7545">
        <v>10</v>
      </c>
      <c r="L7545" s="13">
        <f>VLOOKUP(I7545,FormProductsTable[],2,0)*(1-FormTransactionsTable[[#This Row],[Discount]])</f>
        <v>34</v>
      </c>
      <c r="M7545" s="14" t="str">
        <f>VLOOKUP(H7545,FormSalesRepTable[],2,0)</f>
        <v>West</v>
      </c>
      <c r="N7545" s="13">
        <f t="shared" si="119"/>
        <v>340</v>
      </c>
    </row>
    <row r="7546" spans="7:14" x14ac:dyDescent="0.25">
      <c r="G7546" s="3">
        <v>41588</v>
      </c>
      <c r="H7546" t="s">
        <v>53</v>
      </c>
      <c r="I7546" t="s">
        <v>36</v>
      </c>
      <c r="J7546">
        <v>0.02</v>
      </c>
      <c r="K7546">
        <v>1</v>
      </c>
      <c r="L7546" s="13">
        <f>VLOOKUP(I7546,FormProductsTable[],2,0)*(1-FormTransactionsTable[[#This Row],[Discount]])</f>
        <v>24.5</v>
      </c>
      <c r="M7546" s="14" t="str">
        <f>VLOOKUP(H7546,FormSalesRepTable[],2,0)</f>
        <v>East</v>
      </c>
      <c r="N7546" s="13">
        <f t="shared" si="119"/>
        <v>24.5</v>
      </c>
    </row>
    <row r="7547" spans="7:14" x14ac:dyDescent="0.25">
      <c r="G7547" s="3">
        <v>41848</v>
      </c>
      <c r="H7547" t="s">
        <v>58</v>
      </c>
      <c r="I7547" t="s">
        <v>30</v>
      </c>
      <c r="J7547">
        <v>0</v>
      </c>
      <c r="K7547">
        <v>1</v>
      </c>
      <c r="L7547" s="13">
        <f>VLOOKUP(I7547,FormProductsTable[],2,0)*(1-FormTransactionsTable[[#This Row],[Discount]])</f>
        <v>30</v>
      </c>
      <c r="M7547" s="14" t="str">
        <f>VLOOKUP(H7547,FormSalesRepTable[],2,0)</f>
        <v>East</v>
      </c>
      <c r="N7547" s="13">
        <f t="shared" si="119"/>
        <v>30</v>
      </c>
    </row>
    <row r="7548" spans="7:14" x14ac:dyDescent="0.25">
      <c r="G7548" s="3">
        <v>41960</v>
      </c>
      <c r="H7548" t="s">
        <v>52</v>
      </c>
      <c r="I7548" t="s">
        <v>21</v>
      </c>
      <c r="J7548">
        <v>1.4999999999999999E-2</v>
      </c>
      <c r="K7548">
        <v>25</v>
      </c>
      <c r="L7548" s="13">
        <f>VLOOKUP(I7548,FormProductsTable[],2,0)*(1-FormTransactionsTable[[#This Row],[Discount]])</f>
        <v>24.625</v>
      </c>
      <c r="M7548" s="14" t="str">
        <f>VLOOKUP(H7548,FormSalesRepTable[],2,0)</f>
        <v>West</v>
      </c>
      <c r="N7548" s="13">
        <f t="shared" si="119"/>
        <v>615.63</v>
      </c>
    </row>
    <row r="7549" spans="7:14" x14ac:dyDescent="0.25">
      <c r="G7549" s="3">
        <v>41596</v>
      </c>
      <c r="H7549" t="s">
        <v>26</v>
      </c>
      <c r="I7549" t="s">
        <v>24</v>
      </c>
      <c r="J7549">
        <v>0</v>
      </c>
      <c r="K7549">
        <v>4</v>
      </c>
      <c r="L7549" s="13">
        <f>VLOOKUP(I7549,FormProductsTable[],2,0)*(1-FormTransactionsTable[[#This Row],[Discount]])</f>
        <v>34</v>
      </c>
      <c r="M7549" s="14" t="str">
        <f>VLOOKUP(H7549,FormSalesRepTable[],2,0)</f>
        <v>MidWest</v>
      </c>
      <c r="N7549" s="13">
        <f t="shared" si="119"/>
        <v>136</v>
      </c>
    </row>
    <row r="7550" spans="7:14" x14ac:dyDescent="0.25">
      <c r="G7550" s="3">
        <v>41989</v>
      </c>
      <c r="H7550" t="s">
        <v>76</v>
      </c>
      <c r="I7550" t="s">
        <v>41</v>
      </c>
      <c r="J7550">
        <v>2.5000000000000001E-2</v>
      </c>
      <c r="K7550">
        <v>16</v>
      </c>
      <c r="L7550" s="13">
        <f>VLOOKUP(I7550,FormProductsTable[],2,0)*(1-FormTransactionsTable[[#This Row],[Discount]])</f>
        <v>18.524999999999999</v>
      </c>
      <c r="M7550" s="14" t="str">
        <f>VLOOKUP(H7550,FormSalesRepTable[],2,0)</f>
        <v>MidWest</v>
      </c>
      <c r="N7550" s="13">
        <f t="shared" si="119"/>
        <v>296.39999999999998</v>
      </c>
    </row>
    <row r="7551" spans="7:14" x14ac:dyDescent="0.25">
      <c r="G7551" s="3">
        <v>41598</v>
      </c>
      <c r="H7551" t="s">
        <v>78</v>
      </c>
      <c r="I7551" t="s">
        <v>21</v>
      </c>
      <c r="J7551">
        <v>2.5000000000000001E-2</v>
      </c>
      <c r="K7551">
        <v>3</v>
      </c>
      <c r="L7551" s="13">
        <f>VLOOKUP(I7551,FormProductsTable[],2,0)*(1-FormTransactionsTable[[#This Row],[Discount]])</f>
        <v>24.375</v>
      </c>
      <c r="M7551" s="14" t="str">
        <f>VLOOKUP(H7551,FormSalesRepTable[],2,0)</f>
        <v>South</v>
      </c>
      <c r="N7551" s="13">
        <f t="shared" si="119"/>
        <v>73.13</v>
      </c>
    </row>
    <row r="7552" spans="7:14" x14ac:dyDescent="0.25">
      <c r="G7552" s="3">
        <v>41977</v>
      </c>
      <c r="H7552" t="s">
        <v>28</v>
      </c>
      <c r="I7552" t="s">
        <v>41</v>
      </c>
      <c r="J7552">
        <v>0</v>
      </c>
      <c r="K7552">
        <v>2</v>
      </c>
      <c r="L7552" s="13">
        <f>VLOOKUP(I7552,FormProductsTable[],2,0)*(1-FormTransactionsTable[[#This Row],[Discount]])</f>
        <v>19</v>
      </c>
      <c r="M7552" s="14" t="str">
        <f>VLOOKUP(H7552,FormSalesRepTable[],2,0)</f>
        <v>MidWest</v>
      </c>
      <c r="N7552" s="13">
        <f t="shared" si="119"/>
        <v>38</v>
      </c>
    </row>
    <row r="7553" spans="7:14" x14ac:dyDescent="0.25">
      <c r="G7553" s="3">
        <v>42000</v>
      </c>
      <c r="H7553" t="s">
        <v>54</v>
      </c>
      <c r="I7553" t="s">
        <v>21</v>
      </c>
      <c r="J7553">
        <v>0.03</v>
      </c>
      <c r="K7553">
        <v>2</v>
      </c>
      <c r="L7553" s="13">
        <f>VLOOKUP(I7553,FormProductsTable[],2,0)*(1-FormTransactionsTable[[#This Row],[Discount]])</f>
        <v>24.25</v>
      </c>
      <c r="M7553" s="14" t="str">
        <f>VLOOKUP(H7553,FormSalesRepTable[],2,0)</f>
        <v>South</v>
      </c>
      <c r="N7553" s="13">
        <f t="shared" si="119"/>
        <v>48.5</v>
      </c>
    </row>
    <row r="7554" spans="7:14" x14ac:dyDescent="0.25">
      <c r="G7554" s="3">
        <v>41605</v>
      </c>
      <c r="H7554" t="s">
        <v>15</v>
      </c>
      <c r="I7554" t="s">
        <v>12</v>
      </c>
      <c r="J7554">
        <v>0</v>
      </c>
      <c r="K7554">
        <v>3</v>
      </c>
      <c r="L7554" s="13">
        <f>VLOOKUP(I7554,FormProductsTable[],2,0)*(1-FormTransactionsTable[[#This Row],[Discount]])</f>
        <v>22.95</v>
      </c>
      <c r="M7554" s="14" t="str">
        <f>VLOOKUP(H7554,FormSalesRepTable[],2,0)</f>
        <v>MidWest</v>
      </c>
      <c r="N7554" s="13">
        <f t="shared" si="119"/>
        <v>68.849999999999994</v>
      </c>
    </row>
    <row r="7555" spans="7:14" x14ac:dyDescent="0.25">
      <c r="G7555" s="3">
        <v>41644</v>
      </c>
      <c r="H7555" t="s">
        <v>59</v>
      </c>
      <c r="I7555" t="s">
        <v>12</v>
      </c>
      <c r="J7555">
        <v>2.5000000000000001E-2</v>
      </c>
      <c r="K7555">
        <v>3</v>
      </c>
      <c r="L7555" s="13">
        <f>VLOOKUP(I7555,FormProductsTable[],2,0)*(1-FormTransactionsTable[[#This Row],[Discount]])</f>
        <v>22.376249999999999</v>
      </c>
      <c r="M7555" s="14" t="str">
        <f>VLOOKUP(H7555,FormSalesRepTable[],2,0)</f>
        <v>South</v>
      </c>
      <c r="N7555" s="13">
        <f t="shared" ref="N7555:N7618" si="120">ROUND(L7555*K7555,2)</f>
        <v>67.13</v>
      </c>
    </row>
    <row r="7556" spans="7:14" x14ac:dyDescent="0.25">
      <c r="G7556" s="3">
        <v>41597</v>
      </c>
      <c r="H7556" t="s">
        <v>29</v>
      </c>
      <c r="I7556" t="s">
        <v>16</v>
      </c>
      <c r="J7556">
        <v>0</v>
      </c>
      <c r="K7556">
        <v>2</v>
      </c>
      <c r="L7556" s="13">
        <f>VLOOKUP(I7556,FormProductsTable[],2,0)*(1-FormTransactionsTable[[#This Row],[Discount]])</f>
        <v>19.95</v>
      </c>
      <c r="M7556" s="14" t="str">
        <f>VLOOKUP(H7556,FormSalesRepTable[],2,0)</f>
        <v>East</v>
      </c>
      <c r="N7556" s="13">
        <f t="shared" si="120"/>
        <v>39.9</v>
      </c>
    </row>
    <row r="7557" spans="7:14" x14ac:dyDescent="0.25">
      <c r="G7557" s="3">
        <v>41599</v>
      </c>
      <c r="H7557" t="s">
        <v>47</v>
      </c>
      <c r="I7557" t="s">
        <v>24</v>
      </c>
      <c r="J7557">
        <v>0</v>
      </c>
      <c r="K7557">
        <v>2</v>
      </c>
      <c r="L7557" s="13">
        <f>VLOOKUP(I7557,FormProductsTable[],2,0)*(1-FormTransactionsTable[[#This Row],[Discount]])</f>
        <v>34</v>
      </c>
      <c r="M7557" s="14" t="str">
        <f>VLOOKUP(H7557,FormSalesRepTable[],2,0)</f>
        <v>MidWest</v>
      </c>
      <c r="N7557" s="13">
        <f t="shared" si="120"/>
        <v>68</v>
      </c>
    </row>
    <row r="7558" spans="7:14" x14ac:dyDescent="0.25">
      <c r="G7558" s="3">
        <v>41610</v>
      </c>
      <c r="H7558" t="s">
        <v>53</v>
      </c>
      <c r="I7558" t="s">
        <v>7</v>
      </c>
      <c r="J7558">
        <v>1.4999999999999999E-2</v>
      </c>
      <c r="K7558">
        <v>2</v>
      </c>
      <c r="L7558" s="13">
        <f>VLOOKUP(I7558,FormProductsTable[],2,0)*(1-FormTransactionsTable[[#This Row],[Discount]])</f>
        <v>20.684999999999999</v>
      </c>
      <c r="M7558" s="14" t="str">
        <f>VLOOKUP(H7558,FormSalesRepTable[],2,0)</f>
        <v>East</v>
      </c>
      <c r="N7558" s="13">
        <f t="shared" si="120"/>
        <v>41.37</v>
      </c>
    </row>
    <row r="7559" spans="7:14" x14ac:dyDescent="0.25">
      <c r="G7559" s="3">
        <v>41766</v>
      </c>
      <c r="H7559" t="s">
        <v>82</v>
      </c>
      <c r="I7559" t="s">
        <v>41</v>
      </c>
      <c r="J7559">
        <v>1.4999999999999999E-2</v>
      </c>
      <c r="K7559">
        <v>24</v>
      </c>
      <c r="L7559" s="13">
        <f>VLOOKUP(I7559,FormProductsTable[],2,0)*(1-FormTransactionsTable[[#This Row],[Discount]])</f>
        <v>18.715</v>
      </c>
      <c r="M7559" s="14" t="str">
        <f>VLOOKUP(H7559,FormSalesRepTable[],2,0)</f>
        <v>South</v>
      </c>
      <c r="N7559" s="13">
        <f t="shared" si="120"/>
        <v>449.16</v>
      </c>
    </row>
    <row r="7560" spans="7:14" x14ac:dyDescent="0.25">
      <c r="G7560" s="3">
        <v>41607</v>
      </c>
      <c r="H7560" t="s">
        <v>69</v>
      </c>
      <c r="I7560" t="s">
        <v>30</v>
      </c>
      <c r="J7560">
        <v>0</v>
      </c>
      <c r="K7560">
        <v>4</v>
      </c>
      <c r="L7560" s="13">
        <f>VLOOKUP(I7560,FormProductsTable[],2,0)*(1-FormTransactionsTable[[#This Row],[Discount]])</f>
        <v>30</v>
      </c>
      <c r="M7560" s="14" t="str">
        <f>VLOOKUP(H7560,FormSalesRepTable[],2,0)</f>
        <v>West</v>
      </c>
      <c r="N7560" s="13">
        <f t="shared" si="120"/>
        <v>120</v>
      </c>
    </row>
    <row r="7561" spans="7:14" x14ac:dyDescent="0.25">
      <c r="G7561" s="3">
        <v>41797</v>
      </c>
      <c r="H7561" t="s">
        <v>83</v>
      </c>
      <c r="I7561" t="s">
        <v>16</v>
      </c>
      <c r="J7561">
        <v>1.4999999999999999E-2</v>
      </c>
      <c r="K7561">
        <v>2</v>
      </c>
      <c r="L7561" s="13">
        <f>VLOOKUP(I7561,FormProductsTable[],2,0)*(1-FormTransactionsTable[[#This Row],[Discount]])</f>
        <v>19.650749999999999</v>
      </c>
      <c r="M7561" s="14" t="str">
        <f>VLOOKUP(H7561,FormSalesRepTable[],2,0)</f>
        <v>East</v>
      </c>
      <c r="N7561" s="13">
        <f t="shared" si="120"/>
        <v>39.299999999999997</v>
      </c>
    </row>
    <row r="7562" spans="7:14" x14ac:dyDescent="0.25">
      <c r="G7562" s="3">
        <v>41990</v>
      </c>
      <c r="H7562" t="s">
        <v>90</v>
      </c>
      <c r="I7562" t="s">
        <v>16</v>
      </c>
      <c r="J7562">
        <v>2.5000000000000001E-2</v>
      </c>
      <c r="K7562">
        <v>19</v>
      </c>
      <c r="L7562" s="13">
        <f>VLOOKUP(I7562,FormProductsTable[],2,0)*(1-FormTransactionsTable[[#This Row],[Discount]])</f>
        <v>19.451249999999998</v>
      </c>
      <c r="M7562" s="14" t="str">
        <f>VLOOKUP(H7562,FormSalesRepTable[],2,0)</f>
        <v>East</v>
      </c>
      <c r="N7562" s="13">
        <f t="shared" si="120"/>
        <v>369.57</v>
      </c>
    </row>
    <row r="7563" spans="7:14" x14ac:dyDescent="0.25">
      <c r="G7563" s="3">
        <v>41445</v>
      </c>
      <c r="H7563" t="s">
        <v>84</v>
      </c>
      <c r="I7563" t="s">
        <v>12</v>
      </c>
      <c r="J7563">
        <v>0</v>
      </c>
      <c r="K7563">
        <v>2</v>
      </c>
      <c r="L7563" s="13">
        <f>VLOOKUP(I7563,FormProductsTable[],2,0)*(1-FormTransactionsTable[[#This Row],[Discount]])</f>
        <v>22.95</v>
      </c>
      <c r="M7563" s="14" t="str">
        <f>VLOOKUP(H7563,FormSalesRepTable[],2,0)</f>
        <v>West</v>
      </c>
      <c r="N7563" s="13">
        <f t="shared" si="120"/>
        <v>45.9</v>
      </c>
    </row>
    <row r="7564" spans="7:14" x14ac:dyDescent="0.25">
      <c r="G7564" s="3">
        <v>41589</v>
      </c>
      <c r="H7564" t="s">
        <v>69</v>
      </c>
      <c r="I7564" t="s">
        <v>7</v>
      </c>
      <c r="J7564">
        <v>0.01</v>
      </c>
      <c r="K7564">
        <v>2</v>
      </c>
      <c r="L7564" s="13">
        <f>VLOOKUP(I7564,FormProductsTable[],2,0)*(1-FormTransactionsTable[[#This Row],[Discount]])</f>
        <v>20.79</v>
      </c>
      <c r="M7564" s="14" t="str">
        <f>VLOOKUP(H7564,FormSalesRepTable[],2,0)</f>
        <v>West</v>
      </c>
      <c r="N7564" s="13">
        <f t="shared" si="120"/>
        <v>41.58</v>
      </c>
    </row>
    <row r="7565" spans="7:14" x14ac:dyDescent="0.25">
      <c r="G7565" s="3">
        <v>41990</v>
      </c>
      <c r="H7565" t="s">
        <v>81</v>
      </c>
      <c r="I7565" t="s">
        <v>33</v>
      </c>
      <c r="J7565">
        <v>0</v>
      </c>
      <c r="K7565">
        <v>1</v>
      </c>
      <c r="L7565" s="13">
        <f>VLOOKUP(I7565,FormProductsTable[],2,0)*(1-FormTransactionsTable[[#This Row],[Discount]])</f>
        <v>23.5</v>
      </c>
      <c r="M7565" s="14" t="str">
        <f>VLOOKUP(H7565,FormSalesRepTable[],2,0)</f>
        <v>West</v>
      </c>
      <c r="N7565" s="13">
        <f t="shared" si="120"/>
        <v>23.5</v>
      </c>
    </row>
    <row r="7566" spans="7:14" x14ac:dyDescent="0.25">
      <c r="G7566" s="3">
        <v>41944</v>
      </c>
      <c r="H7566" t="s">
        <v>10</v>
      </c>
      <c r="I7566" t="s">
        <v>21</v>
      </c>
      <c r="J7566">
        <v>0.03</v>
      </c>
      <c r="K7566">
        <v>3</v>
      </c>
      <c r="L7566" s="13">
        <f>VLOOKUP(I7566,FormProductsTable[],2,0)*(1-FormTransactionsTable[[#This Row],[Discount]])</f>
        <v>24.25</v>
      </c>
      <c r="M7566" s="14" t="str">
        <f>VLOOKUP(H7566,FormSalesRepTable[],2,0)</f>
        <v>West</v>
      </c>
      <c r="N7566" s="13">
        <f t="shared" si="120"/>
        <v>72.75</v>
      </c>
    </row>
    <row r="7567" spans="7:14" x14ac:dyDescent="0.25">
      <c r="G7567" s="3">
        <v>41596</v>
      </c>
      <c r="H7567" t="s">
        <v>89</v>
      </c>
      <c r="I7567" t="s">
        <v>24</v>
      </c>
      <c r="J7567">
        <v>0.02</v>
      </c>
      <c r="K7567">
        <v>1</v>
      </c>
      <c r="L7567" s="13">
        <f>VLOOKUP(I7567,FormProductsTable[],2,0)*(1-FormTransactionsTable[[#This Row],[Discount]])</f>
        <v>33.32</v>
      </c>
      <c r="M7567" s="14" t="str">
        <f>VLOOKUP(H7567,FormSalesRepTable[],2,0)</f>
        <v>West</v>
      </c>
      <c r="N7567" s="13">
        <f t="shared" si="120"/>
        <v>33.32</v>
      </c>
    </row>
    <row r="7568" spans="7:14" x14ac:dyDescent="0.25">
      <c r="G7568" s="3">
        <v>41311</v>
      </c>
      <c r="H7568" t="s">
        <v>67</v>
      </c>
      <c r="I7568" t="s">
        <v>33</v>
      </c>
      <c r="J7568">
        <v>0.02</v>
      </c>
      <c r="K7568">
        <v>1</v>
      </c>
      <c r="L7568" s="13">
        <f>VLOOKUP(I7568,FormProductsTable[],2,0)*(1-FormTransactionsTable[[#This Row],[Discount]])</f>
        <v>23.03</v>
      </c>
      <c r="M7568" s="14" t="str">
        <f>VLOOKUP(H7568,FormSalesRepTable[],2,0)</f>
        <v>West</v>
      </c>
      <c r="N7568" s="13">
        <f t="shared" si="120"/>
        <v>23.03</v>
      </c>
    </row>
    <row r="7569" spans="7:14" x14ac:dyDescent="0.25">
      <c r="G7569" s="3">
        <v>41584</v>
      </c>
      <c r="H7569" t="s">
        <v>89</v>
      </c>
      <c r="I7569" t="s">
        <v>41</v>
      </c>
      <c r="J7569">
        <v>1.4999999999999999E-2</v>
      </c>
      <c r="K7569">
        <v>2</v>
      </c>
      <c r="L7569" s="13">
        <f>VLOOKUP(I7569,FormProductsTable[],2,0)*(1-FormTransactionsTable[[#This Row],[Discount]])</f>
        <v>18.715</v>
      </c>
      <c r="M7569" s="14" t="str">
        <f>VLOOKUP(H7569,FormSalesRepTable[],2,0)</f>
        <v>West</v>
      </c>
      <c r="N7569" s="13">
        <f t="shared" si="120"/>
        <v>37.43</v>
      </c>
    </row>
    <row r="7570" spans="7:14" x14ac:dyDescent="0.25">
      <c r="G7570" s="3">
        <v>41599</v>
      </c>
      <c r="H7570" t="s">
        <v>13</v>
      </c>
      <c r="I7570" t="s">
        <v>30</v>
      </c>
      <c r="J7570">
        <v>0</v>
      </c>
      <c r="K7570">
        <v>3</v>
      </c>
      <c r="L7570" s="13">
        <f>VLOOKUP(I7570,FormProductsTable[],2,0)*(1-FormTransactionsTable[[#This Row],[Discount]])</f>
        <v>30</v>
      </c>
      <c r="M7570" s="14" t="str">
        <f>VLOOKUP(H7570,FormSalesRepTable[],2,0)</f>
        <v>West</v>
      </c>
      <c r="N7570" s="13">
        <f t="shared" si="120"/>
        <v>90</v>
      </c>
    </row>
    <row r="7571" spans="7:14" x14ac:dyDescent="0.25">
      <c r="G7571" s="3">
        <v>41400</v>
      </c>
      <c r="H7571" t="s">
        <v>58</v>
      </c>
      <c r="I7571" t="s">
        <v>24</v>
      </c>
      <c r="J7571">
        <v>0.03</v>
      </c>
      <c r="K7571">
        <v>1</v>
      </c>
      <c r="L7571" s="13">
        <f>VLOOKUP(I7571,FormProductsTable[],2,0)*(1-FormTransactionsTable[[#This Row],[Discount]])</f>
        <v>32.979999999999997</v>
      </c>
      <c r="M7571" s="14" t="str">
        <f>VLOOKUP(H7571,FormSalesRepTable[],2,0)</f>
        <v>East</v>
      </c>
      <c r="N7571" s="13">
        <f t="shared" si="120"/>
        <v>32.979999999999997</v>
      </c>
    </row>
    <row r="7572" spans="7:14" x14ac:dyDescent="0.25">
      <c r="G7572" s="3">
        <v>41911</v>
      </c>
      <c r="H7572" t="s">
        <v>88</v>
      </c>
      <c r="I7572" t="s">
        <v>24</v>
      </c>
      <c r="J7572">
        <v>0</v>
      </c>
      <c r="K7572">
        <v>3</v>
      </c>
      <c r="L7572" s="13">
        <f>VLOOKUP(I7572,FormProductsTable[],2,0)*(1-FormTransactionsTable[[#This Row],[Discount]])</f>
        <v>34</v>
      </c>
      <c r="M7572" s="14" t="str">
        <f>VLOOKUP(H7572,FormSalesRepTable[],2,0)</f>
        <v>West</v>
      </c>
      <c r="N7572" s="13">
        <f t="shared" si="120"/>
        <v>102</v>
      </c>
    </row>
    <row r="7573" spans="7:14" x14ac:dyDescent="0.25">
      <c r="G7573" s="3">
        <v>41939</v>
      </c>
      <c r="H7573" t="s">
        <v>92</v>
      </c>
      <c r="I7573" t="s">
        <v>30</v>
      </c>
      <c r="J7573">
        <v>0</v>
      </c>
      <c r="K7573">
        <v>2</v>
      </c>
      <c r="L7573" s="13">
        <f>VLOOKUP(I7573,FormProductsTable[],2,0)*(1-FormTransactionsTable[[#This Row],[Discount]])</f>
        <v>30</v>
      </c>
      <c r="M7573" s="14" t="str">
        <f>VLOOKUP(H7573,FormSalesRepTable[],2,0)</f>
        <v>MidWest</v>
      </c>
      <c r="N7573" s="13">
        <f t="shared" si="120"/>
        <v>60</v>
      </c>
    </row>
    <row r="7574" spans="7:14" x14ac:dyDescent="0.25">
      <c r="G7574" s="3">
        <v>41309</v>
      </c>
      <c r="H7574" t="s">
        <v>84</v>
      </c>
      <c r="I7574" t="s">
        <v>41</v>
      </c>
      <c r="J7574">
        <v>0</v>
      </c>
      <c r="K7574">
        <v>1</v>
      </c>
      <c r="L7574" s="13">
        <f>VLOOKUP(I7574,FormProductsTable[],2,0)*(1-FormTransactionsTable[[#This Row],[Discount]])</f>
        <v>19</v>
      </c>
      <c r="M7574" s="14" t="str">
        <f>VLOOKUP(H7574,FormSalesRepTable[],2,0)</f>
        <v>West</v>
      </c>
      <c r="N7574" s="13">
        <f t="shared" si="120"/>
        <v>19</v>
      </c>
    </row>
    <row r="7575" spans="7:14" x14ac:dyDescent="0.25">
      <c r="G7575" s="3">
        <v>41596</v>
      </c>
      <c r="H7575" t="s">
        <v>79</v>
      </c>
      <c r="I7575" t="s">
        <v>30</v>
      </c>
      <c r="J7575">
        <v>0.01</v>
      </c>
      <c r="K7575">
        <v>2</v>
      </c>
      <c r="L7575" s="13">
        <f>VLOOKUP(I7575,FormProductsTable[],2,0)*(1-FormTransactionsTable[[#This Row],[Discount]])</f>
        <v>29.7</v>
      </c>
      <c r="M7575" s="14" t="str">
        <f>VLOOKUP(H7575,FormSalesRepTable[],2,0)</f>
        <v>MidWest</v>
      </c>
      <c r="N7575" s="13">
        <f t="shared" si="120"/>
        <v>59.4</v>
      </c>
    </row>
    <row r="7576" spans="7:14" x14ac:dyDescent="0.25">
      <c r="G7576" s="3">
        <v>41985</v>
      </c>
      <c r="H7576" t="s">
        <v>44</v>
      </c>
      <c r="I7576" t="s">
        <v>36</v>
      </c>
      <c r="J7576">
        <v>2.5000000000000001E-2</v>
      </c>
      <c r="K7576">
        <v>3</v>
      </c>
      <c r="L7576" s="13">
        <f>VLOOKUP(I7576,FormProductsTable[],2,0)*(1-FormTransactionsTable[[#This Row],[Discount]])</f>
        <v>24.375</v>
      </c>
      <c r="M7576" s="14" t="str">
        <f>VLOOKUP(H7576,FormSalesRepTable[],2,0)</f>
        <v>MidWest</v>
      </c>
      <c r="N7576" s="13">
        <f t="shared" si="120"/>
        <v>73.13</v>
      </c>
    </row>
    <row r="7577" spans="7:14" x14ac:dyDescent="0.25">
      <c r="G7577" s="3">
        <v>41584</v>
      </c>
      <c r="H7577" t="s">
        <v>39</v>
      </c>
      <c r="I7577" t="s">
        <v>7</v>
      </c>
      <c r="J7577">
        <v>2.5000000000000001E-2</v>
      </c>
      <c r="K7577">
        <v>2</v>
      </c>
      <c r="L7577" s="13">
        <f>VLOOKUP(I7577,FormProductsTable[],2,0)*(1-FormTransactionsTable[[#This Row],[Discount]])</f>
        <v>20.474999999999998</v>
      </c>
      <c r="M7577" s="14" t="str">
        <f>VLOOKUP(H7577,FormSalesRepTable[],2,0)</f>
        <v>East</v>
      </c>
      <c r="N7577" s="13">
        <f t="shared" si="120"/>
        <v>40.950000000000003</v>
      </c>
    </row>
    <row r="7578" spans="7:14" x14ac:dyDescent="0.25">
      <c r="G7578" s="3">
        <v>41623</v>
      </c>
      <c r="H7578" t="s">
        <v>10</v>
      </c>
      <c r="I7578" t="s">
        <v>7</v>
      </c>
      <c r="J7578">
        <v>0.02</v>
      </c>
      <c r="K7578">
        <v>1</v>
      </c>
      <c r="L7578" s="13">
        <f>VLOOKUP(I7578,FormProductsTable[],2,0)*(1-FormTransactionsTable[[#This Row],[Discount]])</f>
        <v>20.58</v>
      </c>
      <c r="M7578" s="14" t="str">
        <f>VLOOKUP(H7578,FormSalesRepTable[],2,0)</f>
        <v>West</v>
      </c>
      <c r="N7578" s="13">
        <f t="shared" si="120"/>
        <v>20.58</v>
      </c>
    </row>
    <row r="7579" spans="7:14" x14ac:dyDescent="0.25">
      <c r="G7579" s="3">
        <v>41421</v>
      </c>
      <c r="H7579" t="s">
        <v>40</v>
      </c>
      <c r="I7579" t="s">
        <v>17</v>
      </c>
      <c r="J7579">
        <v>0.03</v>
      </c>
      <c r="K7579">
        <v>1</v>
      </c>
      <c r="L7579" s="13">
        <f>VLOOKUP(I7579,FormProductsTable[],2,0)*(1-FormTransactionsTable[[#This Row],[Discount]])</f>
        <v>22.261499999999998</v>
      </c>
      <c r="M7579" s="14" t="str">
        <f>VLOOKUP(H7579,FormSalesRepTable[],2,0)</f>
        <v>South</v>
      </c>
      <c r="N7579" s="13">
        <f t="shared" si="120"/>
        <v>22.26</v>
      </c>
    </row>
    <row r="7580" spans="7:14" x14ac:dyDescent="0.25">
      <c r="G7580" s="3">
        <v>41979</v>
      </c>
      <c r="H7580" t="s">
        <v>74</v>
      </c>
      <c r="I7580" t="s">
        <v>33</v>
      </c>
      <c r="J7580">
        <v>0.03</v>
      </c>
      <c r="K7580">
        <v>1</v>
      </c>
      <c r="L7580" s="13">
        <f>VLOOKUP(I7580,FormProductsTable[],2,0)*(1-FormTransactionsTable[[#This Row],[Discount]])</f>
        <v>22.794999999999998</v>
      </c>
      <c r="M7580" s="14" t="str">
        <f>VLOOKUP(H7580,FormSalesRepTable[],2,0)</f>
        <v>West</v>
      </c>
      <c r="N7580" s="13">
        <f t="shared" si="120"/>
        <v>22.8</v>
      </c>
    </row>
    <row r="7581" spans="7:14" x14ac:dyDescent="0.25">
      <c r="G7581" s="3">
        <v>42002</v>
      </c>
      <c r="H7581" t="s">
        <v>45</v>
      </c>
      <c r="I7581" t="s">
        <v>16</v>
      </c>
      <c r="J7581">
        <v>0</v>
      </c>
      <c r="K7581">
        <v>3</v>
      </c>
      <c r="L7581" s="13">
        <f>VLOOKUP(I7581,FormProductsTable[],2,0)*(1-FormTransactionsTable[[#This Row],[Discount]])</f>
        <v>19.95</v>
      </c>
      <c r="M7581" s="14" t="str">
        <f>VLOOKUP(H7581,FormSalesRepTable[],2,0)</f>
        <v>MidWest</v>
      </c>
      <c r="N7581" s="13">
        <f t="shared" si="120"/>
        <v>59.85</v>
      </c>
    </row>
    <row r="7582" spans="7:14" x14ac:dyDescent="0.25">
      <c r="G7582" s="3">
        <v>41977</v>
      </c>
      <c r="H7582" t="s">
        <v>64</v>
      </c>
      <c r="I7582" t="s">
        <v>24</v>
      </c>
      <c r="J7582">
        <v>0.03</v>
      </c>
      <c r="K7582">
        <v>3</v>
      </c>
      <c r="L7582" s="13">
        <f>VLOOKUP(I7582,FormProductsTable[],2,0)*(1-FormTransactionsTable[[#This Row],[Discount]])</f>
        <v>32.979999999999997</v>
      </c>
      <c r="M7582" s="14" t="str">
        <f>VLOOKUP(H7582,FormSalesRepTable[],2,0)</f>
        <v>West</v>
      </c>
      <c r="N7582" s="13">
        <f t="shared" si="120"/>
        <v>98.94</v>
      </c>
    </row>
    <row r="7583" spans="7:14" x14ac:dyDescent="0.25">
      <c r="G7583" s="3">
        <v>41485</v>
      </c>
      <c r="H7583" t="s">
        <v>89</v>
      </c>
      <c r="I7583" t="s">
        <v>12</v>
      </c>
      <c r="J7583">
        <v>0.02</v>
      </c>
      <c r="K7583">
        <v>3</v>
      </c>
      <c r="L7583" s="13">
        <f>VLOOKUP(I7583,FormProductsTable[],2,0)*(1-FormTransactionsTable[[#This Row],[Discount]])</f>
        <v>22.491</v>
      </c>
      <c r="M7583" s="14" t="str">
        <f>VLOOKUP(H7583,FormSalesRepTable[],2,0)</f>
        <v>West</v>
      </c>
      <c r="N7583" s="13">
        <f t="shared" si="120"/>
        <v>67.47</v>
      </c>
    </row>
    <row r="7584" spans="7:14" x14ac:dyDescent="0.25">
      <c r="G7584" s="3">
        <v>41608</v>
      </c>
      <c r="H7584" t="s">
        <v>35</v>
      </c>
      <c r="I7584" t="s">
        <v>12</v>
      </c>
      <c r="J7584">
        <v>0.01</v>
      </c>
      <c r="K7584">
        <v>3</v>
      </c>
      <c r="L7584" s="13">
        <f>VLOOKUP(I7584,FormProductsTable[],2,0)*(1-FormTransactionsTable[[#This Row],[Discount]])</f>
        <v>22.720499999999998</v>
      </c>
      <c r="M7584" s="14" t="str">
        <f>VLOOKUP(H7584,FormSalesRepTable[],2,0)</f>
        <v>West</v>
      </c>
      <c r="N7584" s="13">
        <f t="shared" si="120"/>
        <v>68.16</v>
      </c>
    </row>
    <row r="7585" spans="7:14" x14ac:dyDescent="0.25">
      <c r="G7585" s="3">
        <v>41988</v>
      </c>
      <c r="H7585" t="s">
        <v>8</v>
      </c>
      <c r="I7585" t="s">
        <v>17</v>
      </c>
      <c r="J7585">
        <v>0</v>
      </c>
      <c r="K7585">
        <v>2</v>
      </c>
      <c r="L7585" s="13">
        <f>VLOOKUP(I7585,FormProductsTable[],2,0)*(1-FormTransactionsTable[[#This Row],[Discount]])</f>
        <v>22.95</v>
      </c>
      <c r="M7585" s="14" t="str">
        <f>VLOOKUP(H7585,FormSalesRepTable[],2,0)</f>
        <v>MidWest</v>
      </c>
      <c r="N7585" s="13">
        <f t="shared" si="120"/>
        <v>45.9</v>
      </c>
    </row>
    <row r="7586" spans="7:14" x14ac:dyDescent="0.25">
      <c r="G7586" s="3">
        <v>41668</v>
      </c>
      <c r="H7586" t="s">
        <v>69</v>
      </c>
      <c r="I7586" t="s">
        <v>17</v>
      </c>
      <c r="J7586">
        <v>0</v>
      </c>
      <c r="K7586">
        <v>2</v>
      </c>
      <c r="L7586" s="13">
        <f>VLOOKUP(I7586,FormProductsTable[],2,0)*(1-FormTransactionsTable[[#This Row],[Discount]])</f>
        <v>22.95</v>
      </c>
      <c r="M7586" s="14" t="str">
        <f>VLOOKUP(H7586,FormSalesRepTable[],2,0)</f>
        <v>West</v>
      </c>
      <c r="N7586" s="13">
        <f t="shared" si="120"/>
        <v>45.9</v>
      </c>
    </row>
    <row r="7587" spans="7:14" x14ac:dyDescent="0.25">
      <c r="G7587" s="3">
        <v>41979</v>
      </c>
      <c r="H7587" t="s">
        <v>69</v>
      </c>
      <c r="I7587" t="s">
        <v>30</v>
      </c>
      <c r="J7587">
        <v>0</v>
      </c>
      <c r="K7587">
        <v>3</v>
      </c>
      <c r="L7587" s="13">
        <f>VLOOKUP(I7587,FormProductsTable[],2,0)*(1-FormTransactionsTable[[#This Row],[Discount]])</f>
        <v>30</v>
      </c>
      <c r="M7587" s="14" t="str">
        <f>VLOOKUP(H7587,FormSalesRepTable[],2,0)</f>
        <v>West</v>
      </c>
      <c r="N7587" s="13">
        <f t="shared" si="120"/>
        <v>90</v>
      </c>
    </row>
    <row r="7588" spans="7:14" x14ac:dyDescent="0.25">
      <c r="G7588" s="3">
        <v>41988</v>
      </c>
      <c r="H7588" t="s">
        <v>60</v>
      </c>
      <c r="I7588" t="s">
        <v>16</v>
      </c>
      <c r="J7588">
        <v>0.03</v>
      </c>
      <c r="K7588">
        <v>3</v>
      </c>
      <c r="L7588" s="13">
        <f>VLOOKUP(I7588,FormProductsTable[],2,0)*(1-FormTransactionsTable[[#This Row],[Discount]])</f>
        <v>19.351499999999998</v>
      </c>
      <c r="M7588" s="14" t="str">
        <f>VLOOKUP(H7588,FormSalesRepTable[],2,0)</f>
        <v>South</v>
      </c>
      <c r="N7588" s="13">
        <f t="shared" si="120"/>
        <v>58.05</v>
      </c>
    </row>
    <row r="7589" spans="7:14" x14ac:dyDescent="0.25">
      <c r="G7589" s="3">
        <v>41583</v>
      </c>
      <c r="H7589" t="s">
        <v>61</v>
      </c>
      <c r="I7589" t="s">
        <v>7</v>
      </c>
      <c r="J7589">
        <v>0.01</v>
      </c>
      <c r="K7589">
        <v>2</v>
      </c>
      <c r="L7589" s="13">
        <f>VLOOKUP(I7589,FormProductsTable[],2,0)*(1-FormTransactionsTable[[#This Row],[Discount]])</f>
        <v>20.79</v>
      </c>
      <c r="M7589" s="14" t="str">
        <f>VLOOKUP(H7589,FormSalesRepTable[],2,0)</f>
        <v>East</v>
      </c>
      <c r="N7589" s="13">
        <f t="shared" si="120"/>
        <v>41.58</v>
      </c>
    </row>
    <row r="7590" spans="7:14" x14ac:dyDescent="0.25">
      <c r="G7590" s="3">
        <v>41995</v>
      </c>
      <c r="H7590" t="s">
        <v>62</v>
      </c>
      <c r="I7590" t="s">
        <v>36</v>
      </c>
      <c r="J7590">
        <v>0</v>
      </c>
      <c r="K7590">
        <v>2</v>
      </c>
      <c r="L7590" s="13">
        <f>VLOOKUP(I7590,FormProductsTable[],2,0)*(1-FormTransactionsTable[[#This Row],[Discount]])</f>
        <v>25</v>
      </c>
      <c r="M7590" s="14" t="str">
        <f>VLOOKUP(H7590,FormSalesRepTable[],2,0)</f>
        <v>MidWest</v>
      </c>
      <c r="N7590" s="13">
        <f t="shared" si="120"/>
        <v>50</v>
      </c>
    </row>
    <row r="7591" spans="7:14" x14ac:dyDescent="0.25">
      <c r="G7591" s="3">
        <v>41604</v>
      </c>
      <c r="H7591" t="s">
        <v>39</v>
      </c>
      <c r="I7591" t="s">
        <v>30</v>
      </c>
      <c r="J7591">
        <v>0</v>
      </c>
      <c r="K7591">
        <v>2</v>
      </c>
      <c r="L7591" s="13">
        <f>VLOOKUP(I7591,FormProductsTable[],2,0)*(1-FormTransactionsTable[[#This Row],[Discount]])</f>
        <v>30</v>
      </c>
      <c r="M7591" s="14" t="str">
        <f>VLOOKUP(H7591,FormSalesRepTable[],2,0)</f>
        <v>East</v>
      </c>
      <c r="N7591" s="13">
        <f t="shared" si="120"/>
        <v>60</v>
      </c>
    </row>
    <row r="7592" spans="7:14" x14ac:dyDescent="0.25">
      <c r="G7592" s="3">
        <v>41657</v>
      </c>
      <c r="H7592" t="s">
        <v>63</v>
      </c>
      <c r="I7592" t="s">
        <v>24</v>
      </c>
      <c r="J7592">
        <v>0</v>
      </c>
      <c r="K7592">
        <v>3</v>
      </c>
      <c r="L7592" s="13">
        <f>VLOOKUP(I7592,FormProductsTable[],2,0)*(1-FormTransactionsTable[[#This Row],[Discount]])</f>
        <v>34</v>
      </c>
      <c r="M7592" s="14" t="str">
        <f>VLOOKUP(H7592,FormSalesRepTable[],2,0)</f>
        <v>MidWest</v>
      </c>
      <c r="N7592" s="13">
        <f t="shared" si="120"/>
        <v>102</v>
      </c>
    </row>
    <row r="7593" spans="7:14" x14ac:dyDescent="0.25">
      <c r="G7593" s="3">
        <v>41607</v>
      </c>
      <c r="H7593" t="s">
        <v>26</v>
      </c>
      <c r="I7593" t="s">
        <v>30</v>
      </c>
      <c r="J7593">
        <v>2.5000000000000001E-2</v>
      </c>
      <c r="K7593">
        <v>1</v>
      </c>
      <c r="L7593" s="13">
        <f>VLOOKUP(I7593,FormProductsTable[],2,0)*(1-FormTransactionsTable[[#This Row],[Discount]])</f>
        <v>29.25</v>
      </c>
      <c r="M7593" s="14" t="str">
        <f>VLOOKUP(H7593,FormSalesRepTable[],2,0)</f>
        <v>MidWest</v>
      </c>
      <c r="N7593" s="13">
        <f t="shared" si="120"/>
        <v>29.25</v>
      </c>
    </row>
    <row r="7594" spans="7:14" x14ac:dyDescent="0.25">
      <c r="G7594" s="3">
        <v>41338</v>
      </c>
      <c r="H7594" t="s">
        <v>47</v>
      </c>
      <c r="I7594" t="s">
        <v>17</v>
      </c>
      <c r="J7594">
        <v>0.02</v>
      </c>
      <c r="K7594">
        <v>3</v>
      </c>
      <c r="L7594" s="13">
        <f>VLOOKUP(I7594,FormProductsTable[],2,0)*(1-FormTransactionsTable[[#This Row],[Discount]])</f>
        <v>22.491</v>
      </c>
      <c r="M7594" s="14" t="str">
        <f>VLOOKUP(H7594,FormSalesRepTable[],2,0)</f>
        <v>MidWest</v>
      </c>
      <c r="N7594" s="13">
        <f t="shared" si="120"/>
        <v>67.47</v>
      </c>
    </row>
    <row r="7595" spans="7:14" x14ac:dyDescent="0.25">
      <c r="G7595" s="3">
        <v>41981</v>
      </c>
      <c r="H7595" t="s">
        <v>91</v>
      </c>
      <c r="I7595" t="s">
        <v>24</v>
      </c>
      <c r="J7595">
        <v>0</v>
      </c>
      <c r="K7595">
        <v>6</v>
      </c>
      <c r="L7595" s="13">
        <f>VLOOKUP(I7595,FormProductsTable[],2,0)*(1-FormTransactionsTable[[#This Row],[Discount]])</f>
        <v>34</v>
      </c>
      <c r="M7595" s="14" t="str">
        <f>VLOOKUP(H7595,FormSalesRepTable[],2,0)</f>
        <v>West</v>
      </c>
      <c r="N7595" s="13">
        <f t="shared" si="120"/>
        <v>204</v>
      </c>
    </row>
    <row r="7596" spans="7:14" x14ac:dyDescent="0.25">
      <c r="G7596" s="3">
        <v>41296</v>
      </c>
      <c r="H7596" t="s">
        <v>78</v>
      </c>
      <c r="I7596" t="s">
        <v>36</v>
      </c>
      <c r="J7596">
        <v>0</v>
      </c>
      <c r="K7596">
        <v>1</v>
      </c>
      <c r="L7596" s="13">
        <f>VLOOKUP(I7596,FormProductsTable[],2,0)*(1-FormTransactionsTable[[#This Row],[Discount]])</f>
        <v>25</v>
      </c>
      <c r="M7596" s="14" t="str">
        <f>VLOOKUP(H7596,FormSalesRepTable[],2,0)</f>
        <v>South</v>
      </c>
      <c r="N7596" s="13">
        <f t="shared" si="120"/>
        <v>25</v>
      </c>
    </row>
    <row r="7597" spans="7:14" x14ac:dyDescent="0.25">
      <c r="G7597" s="3">
        <v>41756</v>
      </c>
      <c r="H7597" t="s">
        <v>20</v>
      </c>
      <c r="I7597" t="s">
        <v>33</v>
      </c>
      <c r="J7597">
        <v>0</v>
      </c>
      <c r="K7597">
        <v>3</v>
      </c>
      <c r="L7597" s="13">
        <f>VLOOKUP(I7597,FormProductsTable[],2,0)*(1-FormTransactionsTable[[#This Row],[Discount]])</f>
        <v>23.5</v>
      </c>
      <c r="M7597" s="14" t="str">
        <f>VLOOKUP(H7597,FormSalesRepTable[],2,0)</f>
        <v>West</v>
      </c>
      <c r="N7597" s="13">
        <f t="shared" si="120"/>
        <v>70.5</v>
      </c>
    </row>
    <row r="7598" spans="7:14" x14ac:dyDescent="0.25">
      <c r="G7598" s="3">
        <v>41988</v>
      </c>
      <c r="H7598" t="s">
        <v>43</v>
      </c>
      <c r="I7598" t="s">
        <v>12</v>
      </c>
      <c r="J7598">
        <v>0.03</v>
      </c>
      <c r="K7598">
        <v>1</v>
      </c>
      <c r="L7598" s="13">
        <f>VLOOKUP(I7598,FormProductsTable[],2,0)*(1-FormTransactionsTable[[#This Row],[Discount]])</f>
        <v>22.261499999999998</v>
      </c>
      <c r="M7598" s="14" t="str">
        <f>VLOOKUP(H7598,FormSalesRepTable[],2,0)</f>
        <v>MidWest</v>
      </c>
      <c r="N7598" s="13">
        <f t="shared" si="120"/>
        <v>22.26</v>
      </c>
    </row>
    <row r="7599" spans="7:14" x14ac:dyDescent="0.25">
      <c r="G7599" s="3">
        <v>41707</v>
      </c>
      <c r="H7599" t="s">
        <v>46</v>
      </c>
      <c r="I7599" t="s">
        <v>12</v>
      </c>
      <c r="J7599">
        <v>0</v>
      </c>
      <c r="K7599">
        <v>1</v>
      </c>
      <c r="L7599" s="13">
        <f>VLOOKUP(I7599,FormProductsTable[],2,0)*(1-FormTransactionsTable[[#This Row],[Discount]])</f>
        <v>22.95</v>
      </c>
      <c r="M7599" s="14" t="str">
        <f>VLOOKUP(H7599,FormSalesRepTable[],2,0)</f>
        <v>South</v>
      </c>
      <c r="N7599" s="13">
        <f t="shared" si="120"/>
        <v>22.95</v>
      </c>
    </row>
    <row r="7600" spans="7:14" x14ac:dyDescent="0.25">
      <c r="G7600" s="3">
        <v>41761</v>
      </c>
      <c r="H7600" t="s">
        <v>91</v>
      </c>
      <c r="I7600" t="s">
        <v>30</v>
      </c>
      <c r="J7600">
        <v>0</v>
      </c>
      <c r="K7600">
        <v>10</v>
      </c>
      <c r="L7600" s="13">
        <f>VLOOKUP(I7600,FormProductsTable[],2,0)*(1-FormTransactionsTable[[#This Row],[Discount]])</f>
        <v>30</v>
      </c>
      <c r="M7600" s="14" t="str">
        <f>VLOOKUP(H7600,FormSalesRepTable[],2,0)</f>
        <v>West</v>
      </c>
      <c r="N7600" s="13">
        <f t="shared" si="120"/>
        <v>300</v>
      </c>
    </row>
    <row r="7601" spans="7:14" x14ac:dyDescent="0.25">
      <c r="G7601" s="3">
        <v>41967</v>
      </c>
      <c r="H7601" t="s">
        <v>29</v>
      </c>
      <c r="I7601" t="s">
        <v>24</v>
      </c>
      <c r="J7601">
        <v>0.03</v>
      </c>
      <c r="K7601">
        <v>3</v>
      </c>
      <c r="L7601" s="13">
        <f>VLOOKUP(I7601,FormProductsTable[],2,0)*(1-FormTransactionsTable[[#This Row],[Discount]])</f>
        <v>32.979999999999997</v>
      </c>
      <c r="M7601" s="14" t="str">
        <f>VLOOKUP(H7601,FormSalesRepTable[],2,0)</f>
        <v>East</v>
      </c>
      <c r="N7601" s="13">
        <f t="shared" si="120"/>
        <v>98.94</v>
      </c>
    </row>
    <row r="7602" spans="7:14" x14ac:dyDescent="0.25">
      <c r="G7602" s="3">
        <v>41398</v>
      </c>
      <c r="H7602" t="s">
        <v>56</v>
      </c>
      <c r="I7602" t="s">
        <v>24</v>
      </c>
      <c r="J7602">
        <v>0.01</v>
      </c>
      <c r="K7602">
        <v>3</v>
      </c>
      <c r="L7602" s="13">
        <f>VLOOKUP(I7602,FormProductsTable[],2,0)*(1-FormTransactionsTable[[#This Row],[Discount]])</f>
        <v>33.659999999999997</v>
      </c>
      <c r="M7602" s="14" t="str">
        <f>VLOOKUP(H7602,FormSalesRepTable[],2,0)</f>
        <v>South</v>
      </c>
      <c r="N7602" s="13">
        <f t="shared" si="120"/>
        <v>100.98</v>
      </c>
    </row>
    <row r="7603" spans="7:14" x14ac:dyDescent="0.25">
      <c r="G7603" s="3">
        <v>41958</v>
      </c>
      <c r="H7603" t="s">
        <v>48</v>
      </c>
      <c r="I7603" t="s">
        <v>12</v>
      </c>
      <c r="J7603">
        <v>0.01</v>
      </c>
      <c r="K7603">
        <v>2</v>
      </c>
      <c r="L7603" s="13">
        <f>VLOOKUP(I7603,FormProductsTable[],2,0)*(1-FormTransactionsTable[[#This Row],[Discount]])</f>
        <v>22.720499999999998</v>
      </c>
      <c r="M7603" s="14" t="str">
        <f>VLOOKUP(H7603,FormSalesRepTable[],2,0)</f>
        <v>West</v>
      </c>
      <c r="N7603" s="13">
        <f t="shared" si="120"/>
        <v>45.44</v>
      </c>
    </row>
    <row r="7604" spans="7:14" x14ac:dyDescent="0.25">
      <c r="G7604" s="3">
        <v>41635</v>
      </c>
      <c r="H7604" t="s">
        <v>68</v>
      </c>
      <c r="I7604" t="s">
        <v>36</v>
      </c>
      <c r="J7604">
        <v>0</v>
      </c>
      <c r="K7604">
        <v>3</v>
      </c>
      <c r="L7604" s="13">
        <f>VLOOKUP(I7604,FormProductsTable[],2,0)*(1-FormTransactionsTable[[#This Row],[Discount]])</f>
        <v>25</v>
      </c>
      <c r="M7604" s="14" t="str">
        <f>VLOOKUP(H7604,FormSalesRepTable[],2,0)</f>
        <v>MidWest</v>
      </c>
      <c r="N7604" s="13">
        <f t="shared" si="120"/>
        <v>75</v>
      </c>
    </row>
    <row r="7605" spans="7:14" x14ac:dyDescent="0.25">
      <c r="G7605" s="3">
        <v>41966</v>
      </c>
      <c r="H7605" t="s">
        <v>54</v>
      </c>
      <c r="I7605" t="s">
        <v>17</v>
      </c>
      <c r="J7605">
        <v>1.4999999999999999E-2</v>
      </c>
      <c r="K7605">
        <v>2</v>
      </c>
      <c r="L7605" s="13">
        <f>VLOOKUP(I7605,FormProductsTable[],2,0)*(1-FormTransactionsTable[[#This Row],[Discount]])</f>
        <v>22.60575</v>
      </c>
      <c r="M7605" s="14" t="str">
        <f>VLOOKUP(H7605,FormSalesRepTable[],2,0)</f>
        <v>South</v>
      </c>
      <c r="N7605" s="13">
        <f t="shared" si="120"/>
        <v>45.21</v>
      </c>
    </row>
    <row r="7606" spans="7:14" x14ac:dyDescent="0.25">
      <c r="G7606" s="3">
        <v>41617</v>
      </c>
      <c r="H7606" t="s">
        <v>76</v>
      </c>
      <c r="I7606" t="s">
        <v>21</v>
      </c>
      <c r="J7606">
        <v>2.5000000000000001E-2</v>
      </c>
      <c r="K7606">
        <v>16</v>
      </c>
      <c r="L7606" s="13">
        <f>VLOOKUP(I7606,FormProductsTable[],2,0)*(1-FormTransactionsTable[[#This Row],[Discount]])</f>
        <v>24.375</v>
      </c>
      <c r="M7606" s="14" t="str">
        <f>VLOOKUP(H7606,FormSalesRepTable[],2,0)</f>
        <v>MidWest</v>
      </c>
      <c r="N7606" s="13">
        <f t="shared" si="120"/>
        <v>390</v>
      </c>
    </row>
    <row r="7607" spans="7:14" x14ac:dyDescent="0.25">
      <c r="G7607" s="3">
        <v>41876</v>
      </c>
      <c r="H7607" t="s">
        <v>31</v>
      </c>
      <c r="I7607" t="s">
        <v>24</v>
      </c>
      <c r="J7607">
        <v>0</v>
      </c>
      <c r="K7607">
        <v>3</v>
      </c>
      <c r="L7607" s="13">
        <f>VLOOKUP(I7607,FormProductsTable[],2,0)*(1-FormTransactionsTable[[#This Row],[Discount]])</f>
        <v>34</v>
      </c>
      <c r="M7607" s="14" t="str">
        <f>VLOOKUP(H7607,FormSalesRepTable[],2,0)</f>
        <v>West</v>
      </c>
      <c r="N7607" s="13">
        <f t="shared" si="120"/>
        <v>102</v>
      </c>
    </row>
    <row r="7608" spans="7:14" x14ac:dyDescent="0.25">
      <c r="G7608" s="3">
        <v>41626</v>
      </c>
      <c r="H7608" t="s">
        <v>40</v>
      </c>
      <c r="I7608" t="s">
        <v>36</v>
      </c>
      <c r="J7608">
        <v>1.4999999999999999E-2</v>
      </c>
      <c r="K7608">
        <v>1</v>
      </c>
      <c r="L7608" s="13">
        <f>VLOOKUP(I7608,FormProductsTable[],2,0)*(1-FormTransactionsTable[[#This Row],[Discount]])</f>
        <v>24.625</v>
      </c>
      <c r="M7608" s="14" t="str">
        <f>VLOOKUP(H7608,FormSalesRepTable[],2,0)</f>
        <v>South</v>
      </c>
      <c r="N7608" s="13">
        <f t="shared" si="120"/>
        <v>24.63</v>
      </c>
    </row>
    <row r="7609" spans="7:14" x14ac:dyDescent="0.25">
      <c r="G7609" s="3">
        <v>41579</v>
      </c>
      <c r="H7609" t="s">
        <v>23</v>
      </c>
      <c r="I7609" t="s">
        <v>36</v>
      </c>
      <c r="J7609">
        <v>0.01</v>
      </c>
      <c r="K7609">
        <v>2</v>
      </c>
      <c r="L7609" s="13">
        <f>VLOOKUP(I7609,FormProductsTable[],2,0)*(1-FormTransactionsTable[[#This Row],[Discount]])</f>
        <v>24.75</v>
      </c>
      <c r="M7609" s="14" t="str">
        <f>VLOOKUP(H7609,FormSalesRepTable[],2,0)</f>
        <v>MidWest</v>
      </c>
      <c r="N7609" s="13">
        <f t="shared" si="120"/>
        <v>49.5</v>
      </c>
    </row>
    <row r="7610" spans="7:14" x14ac:dyDescent="0.25">
      <c r="G7610" s="3">
        <v>41948</v>
      </c>
      <c r="H7610" t="s">
        <v>46</v>
      </c>
      <c r="I7610" t="s">
        <v>16</v>
      </c>
      <c r="J7610">
        <v>1.4999999999999999E-2</v>
      </c>
      <c r="K7610">
        <v>3</v>
      </c>
      <c r="L7610" s="13">
        <f>VLOOKUP(I7610,FormProductsTable[],2,0)*(1-FormTransactionsTable[[#This Row],[Discount]])</f>
        <v>19.650749999999999</v>
      </c>
      <c r="M7610" s="14" t="str">
        <f>VLOOKUP(H7610,FormSalesRepTable[],2,0)</f>
        <v>South</v>
      </c>
      <c r="N7610" s="13">
        <f t="shared" si="120"/>
        <v>58.95</v>
      </c>
    </row>
    <row r="7611" spans="7:14" x14ac:dyDescent="0.25">
      <c r="G7611" s="3">
        <v>41417</v>
      </c>
      <c r="H7611" t="s">
        <v>43</v>
      </c>
      <c r="I7611" t="s">
        <v>36</v>
      </c>
      <c r="J7611">
        <v>1.4999999999999999E-2</v>
      </c>
      <c r="K7611">
        <v>2</v>
      </c>
      <c r="L7611" s="13">
        <f>VLOOKUP(I7611,FormProductsTable[],2,0)*(1-FormTransactionsTable[[#This Row],[Discount]])</f>
        <v>24.625</v>
      </c>
      <c r="M7611" s="14" t="str">
        <f>VLOOKUP(H7611,FormSalesRepTable[],2,0)</f>
        <v>MidWest</v>
      </c>
      <c r="N7611" s="13">
        <f t="shared" si="120"/>
        <v>49.25</v>
      </c>
    </row>
    <row r="7612" spans="7:14" x14ac:dyDescent="0.25">
      <c r="G7612" s="3">
        <v>41990</v>
      </c>
      <c r="H7612" t="s">
        <v>61</v>
      </c>
      <c r="I7612" t="s">
        <v>30</v>
      </c>
      <c r="J7612">
        <v>0</v>
      </c>
      <c r="K7612">
        <v>3</v>
      </c>
      <c r="L7612" s="13">
        <f>VLOOKUP(I7612,FormProductsTable[],2,0)*(1-FormTransactionsTable[[#This Row],[Discount]])</f>
        <v>30</v>
      </c>
      <c r="M7612" s="14" t="str">
        <f>VLOOKUP(H7612,FormSalesRepTable[],2,0)</f>
        <v>East</v>
      </c>
      <c r="N7612" s="13">
        <f t="shared" si="120"/>
        <v>90</v>
      </c>
    </row>
    <row r="7613" spans="7:14" x14ac:dyDescent="0.25">
      <c r="G7613" s="3">
        <v>41634</v>
      </c>
      <c r="H7613" t="s">
        <v>22</v>
      </c>
      <c r="I7613" t="s">
        <v>36</v>
      </c>
      <c r="J7613">
        <v>0</v>
      </c>
      <c r="K7613">
        <v>2</v>
      </c>
      <c r="L7613" s="13">
        <f>VLOOKUP(I7613,FormProductsTable[],2,0)*(1-FormTransactionsTable[[#This Row],[Discount]])</f>
        <v>25</v>
      </c>
      <c r="M7613" s="14" t="str">
        <f>VLOOKUP(H7613,FormSalesRepTable[],2,0)</f>
        <v>East</v>
      </c>
      <c r="N7613" s="13">
        <f t="shared" si="120"/>
        <v>50</v>
      </c>
    </row>
    <row r="7614" spans="7:14" x14ac:dyDescent="0.25">
      <c r="G7614" s="3">
        <v>41956</v>
      </c>
      <c r="H7614" t="s">
        <v>70</v>
      </c>
      <c r="I7614" t="s">
        <v>12</v>
      </c>
      <c r="J7614">
        <v>0.03</v>
      </c>
      <c r="K7614">
        <v>1</v>
      </c>
      <c r="L7614" s="13">
        <f>VLOOKUP(I7614,FormProductsTable[],2,0)*(1-FormTransactionsTable[[#This Row],[Discount]])</f>
        <v>22.261499999999998</v>
      </c>
      <c r="M7614" s="14" t="str">
        <f>VLOOKUP(H7614,FormSalesRepTable[],2,0)</f>
        <v>MidWest</v>
      </c>
      <c r="N7614" s="13">
        <f t="shared" si="120"/>
        <v>22.26</v>
      </c>
    </row>
    <row r="7615" spans="7:14" x14ac:dyDescent="0.25">
      <c r="G7615" s="3">
        <v>41610</v>
      </c>
      <c r="H7615" t="s">
        <v>49</v>
      </c>
      <c r="I7615" t="s">
        <v>16</v>
      </c>
      <c r="J7615">
        <v>0</v>
      </c>
      <c r="K7615">
        <v>1</v>
      </c>
      <c r="L7615" s="13">
        <f>VLOOKUP(I7615,FormProductsTable[],2,0)*(1-FormTransactionsTable[[#This Row],[Discount]])</f>
        <v>19.95</v>
      </c>
      <c r="M7615" s="14" t="str">
        <f>VLOOKUP(H7615,FormSalesRepTable[],2,0)</f>
        <v>MidWest</v>
      </c>
      <c r="N7615" s="13">
        <f t="shared" si="120"/>
        <v>19.95</v>
      </c>
    </row>
    <row r="7616" spans="7:14" x14ac:dyDescent="0.25">
      <c r="G7616" s="3">
        <v>41631</v>
      </c>
      <c r="H7616" t="s">
        <v>35</v>
      </c>
      <c r="I7616" t="s">
        <v>17</v>
      </c>
      <c r="J7616">
        <v>0.02</v>
      </c>
      <c r="K7616">
        <v>2</v>
      </c>
      <c r="L7616" s="13">
        <f>VLOOKUP(I7616,FormProductsTable[],2,0)*(1-FormTransactionsTable[[#This Row],[Discount]])</f>
        <v>22.491</v>
      </c>
      <c r="M7616" s="14" t="str">
        <f>VLOOKUP(H7616,FormSalesRepTable[],2,0)</f>
        <v>West</v>
      </c>
      <c r="N7616" s="13">
        <f t="shared" si="120"/>
        <v>44.98</v>
      </c>
    </row>
    <row r="7617" spans="7:14" x14ac:dyDescent="0.25">
      <c r="G7617" s="3">
        <v>41873</v>
      </c>
      <c r="H7617" t="s">
        <v>65</v>
      </c>
      <c r="I7617" t="s">
        <v>24</v>
      </c>
      <c r="J7617">
        <v>0.01</v>
      </c>
      <c r="K7617">
        <v>2</v>
      </c>
      <c r="L7617" s="13">
        <f>VLOOKUP(I7617,FormProductsTable[],2,0)*(1-FormTransactionsTable[[#This Row],[Discount]])</f>
        <v>33.659999999999997</v>
      </c>
      <c r="M7617" s="14" t="str">
        <f>VLOOKUP(H7617,FormSalesRepTable[],2,0)</f>
        <v>MidWest</v>
      </c>
      <c r="N7617" s="13">
        <f t="shared" si="120"/>
        <v>67.319999999999993</v>
      </c>
    </row>
    <row r="7618" spans="7:14" x14ac:dyDescent="0.25">
      <c r="G7618" s="3">
        <v>41587</v>
      </c>
      <c r="H7618" t="s">
        <v>77</v>
      </c>
      <c r="I7618" t="s">
        <v>7</v>
      </c>
      <c r="J7618">
        <v>2.5000000000000001E-2</v>
      </c>
      <c r="K7618">
        <v>1</v>
      </c>
      <c r="L7618" s="13">
        <f>VLOOKUP(I7618,FormProductsTable[],2,0)*(1-FormTransactionsTable[[#This Row],[Discount]])</f>
        <v>20.474999999999998</v>
      </c>
      <c r="M7618" s="14" t="str">
        <f>VLOOKUP(H7618,FormSalesRepTable[],2,0)</f>
        <v>West</v>
      </c>
      <c r="N7618" s="13">
        <f t="shared" si="120"/>
        <v>20.48</v>
      </c>
    </row>
    <row r="7619" spans="7:14" x14ac:dyDescent="0.25">
      <c r="G7619" s="3">
        <v>41353</v>
      </c>
      <c r="H7619" t="s">
        <v>28</v>
      </c>
      <c r="I7619" t="s">
        <v>12</v>
      </c>
      <c r="J7619">
        <v>0.01</v>
      </c>
      <c r="K7619">
        <v>2</v>
      </c>
      <c r="L7619" s="13">
        <f>VLOOKUP(I7619,FormProductsTable[],2,0)*(1-FormTransactionsTable[[#This Row],[Discount]])</f>
        <v>22.720499999999998</v>
      </c>
      <c r="M7619" s="14" t="str">
        <f>VLOOKUP(H7619,FormSalesRepTable[],2,0)</f>
        <v>MidWest</v>
      </c>
      <c r="N7619" s="13">
        <f t="shared" ref="N7619:N7682" si="121">ROUND(L7619*K7619,2)</f>
        <v>45.44</v>
      </c>
    </row>
    <row r="7620" spans="7:14" x14ac:dyDescent="0.25">
      <c r="G7620" s="3">
        <v>41504</v>
      </c>
      <c r="H7620" t="s">
        <v>56</v>
      </c>
      <c r="I7620" t="s">
        <v>7</v>
      </c>
      <c r="J7620">
        <v>0.01</v>
      </c>
      <c r="K7620">
        <v>7</v>
      </c>
      <c r="L7620" s="13">
        <f>VLOOKUP(I7620,FormProductsTable[],2,0)*(1-FormTransactionsTable[[#This Row],[Discount]])</f>
        <v>20.79</v>
      </c>
      <c r="M7620" s="14" t="str">
        <f>VLOOKUP(H7620,FormSalesRepTable[],2,0)</f>
        <v>South</v>
      </c>
      <c r="N7620" s="13">
        <f t="shared" si="121"/>
        <v>145.53</v>
      </c>
    </row>
    <row r="7621" spans="7:14" x14ac:dyDescent="0.25">
      <c r="G7621" s="3">
        <v>41612</v>
      </c>
      <c r="H7621" t="s">
        <v>78</v>
      </c>
      <c r="I7621" t="s">
        <v>7</v>
      </c>
      <c r="J7621">
        <v>2.5000000000000001E-2</v>
      </c>
      <c r="K7621">
        <v>3</v>
      </c>
      <c r="L7621" s="13">
        <f>VLOOKUP(I7621,FormProductsTable[],2,0)*(1-FormTransactionsTable[[#This Row],[Discount]])</f>
        <v>20.474999999999998</v>
      </c>
      <c r="M7621" s="14" t="str">
        <f>VLOOKUP(H7621,FormSalesRepTable[],2,0)</f>
        <v>South</v>
      </c>
      <c r="N7621" s="13">
        <f t="shared" si="121"/>
        <v>61.43</v>
      </c>
    </row>
    <row r="7622" spans="7:14" x14ac:dyDescent="0.25">
      <c r="G7622" s="3">
        <v>41631</v>
      </c>
      <c r="H7622" t="s">
        <v>79</v>
      </c>
      <c r="I7622" t="s">
        <v>33</v>
      </c>
      <c r="J7622">
        <v>0.02</v>
      </c>
      <c r="K7622">
        <v>3</v>
      </c>
      <c r="L7622" s="13">
        <f>VLOOKUP(I7622,FormProductsTable[],2,0)*(1-FormTransactionsTable[[#This Row],[Discount]])</f>
        <v>23.03</v>
      </c>
      <c r="M7622" s="14" t="str">
        <f>VLOOKUP(H7622,FormSalesRepTable[],2,0)</f>
        <v>MidWest</v>
      </c>
      <c r="N7622" s="13">
        <f t="shared" si="121"/>
        <v>69.09</v>
      </c>
    </row>
    <row r="7623" spans="7:14" x14ac:dyDescent="0.25">
      <c r="G7623" s="3">
        <v>41354</v>
      </c>
      <c r="H7623" t="s">
        <v>53</v>
      </c>
      <c r="I7623" t="s">
        <v>17</v>
      </c>
      <c r="J7623">
        <v>2.5000000000000001E-2</v>
      </c>
      <c r="K7623">
        <v>1</v>
      </c>
      <c r="L7623" s="13">
        <f>VLOOKUP(I7623,FormProductsTable[],2,0)*(1-FormTransactionsTable[[#This Row],[Discount]])</f>
        <v>22.376249999999999</v>
      </c>
      <c r="M7623" s="14" t="str">
        <f>VLOOKUP(H7623,FormSalesRepTable[],2,0)</f>
        <v>East</v>
      </c>
      <c r="N7623" s="13">
        <f t="shared" si="121"/>
        <v>22.38</v>
      </c>
    </row>
    <row r="7624" spans="7:14" x14ac:dyDescent="0.25">
      <c r="G7624" s="3">
        <v>41583</v>
      </c>
      <c r="H7624" t="s">
        <v>73</v>
      </c>
      <c r="I7624" t="s">
        <v>21</v>
      </c>
      <c r="J7624">
        <v>0.03</v>
      </c>
      <c r="K7624">
        <v>1</v>
      </c>
      <c r="L7624" s="13">
        <f>VLOOKUP(I7624,FormProductsTable[],2,0)*(1-FormTransactionsTable[[#This Row],[Discount]])</f>
        <v>24.25</v>
      </c>
      <c r="M7624" s="14" t="str">
        <f>VLOOKUP(H7624,FormSalesRepTable[],2,0)</f>
        <v>MidWest</v>
      </c>
      <c r="N7624" s="13">
        <f t="shared" si="121"/>
        <v>24.25</v>
      </c>
    </row>
    <row r="7625" spans="7:14" x14ac:dyDescent="0.25">
      <c r="G7625" s="3">
        <v>41366</v>
      </c>
      <c r="H7625" t="s">
        <v>20</v>
      </c>
      <c r="I7625" t="s">
        <v>17</v>
      </c>
      <c r="J7625">
        <v>2.5000000000000001E-2</v>
      </c>
      <c r="K7625">
        <v>2</v>
      </c>
      <c r="L7625" s="13">
        <f>VLOOKUP(I7625,FormProductsTable[],2,0)*(1-FormTransactionsTable[[#This Row],[Discount]])</f>
        <v>22.376249999999999</v>
      </c>
      <c r="M7625" s="14" t="str">
        <f>VLOOKUP(H7625,FormSalesRepTable[],2,0)</f>
        <v>West</v>
      </c>
      <c r="N7625" s="13">
        <f t="shared" si="121"/>
        <v>44.75</v>
      </c>
    </row>
    <row r="7626" spans="7:14" x14ac:dyDescent="0.25">
      <c r="G7626" s="3">
        <v>41971</v>
      </c>
      <c r="H7626" t="s">
        <v>93</v>
      </c>
      <c r="I7626" t="s">
        <v>7</v>
      </c>
      <c r="J7626">
        <v>0</v>
      </c>
      <c r="K7626">
        <v>3</v>
      </c>
      <c r="L7626" s="13">
        <f>VLOOKUP(I7626,FormProductsTable[],2,0)*(1-FormTransactionsTable[[#This Row],[Discount]])</f>
        <v>21</v>
      </c>
      <c r="M7626" s="14" t="str">
        <f>VLOOKUP(H7626,FormSalesRepTable[],2,0)</f>
        <v>MidWest</v>
      </c>
      <c r="N7626" s="13">
        <f t="shared" si="121"/>
        <v>63</v>
      </c>
    </row>
    <row r="7627" spans="7:14" x14ac:dyDescent="0.25">
      <c r="G7627" s="3">
        <v>41363</v>
      </c>
      <c r="H7627" t="s">
        <v>43</v>
      </c>
      <c r="I7627" t="s">
        <v>30</v>
      </c>
      <c r="J7627">
        <v>0</v>
      </c>
      <c r="K7627">
        <v>25</v>
      </c>
      <c r="L7627" s="13">
        <f>VLOOKUP(I7627,FormProductsTable[],2,0)*(1-FormTransactionsTable[[#This Row],[Discount]])</f>
        <v>30</v>
      </c>
      <c r="M7627" s="14" t="str">
        <f>VLOOKUP(H7627,FormSalesRepTable[],2,0)</f>
        <v>MidWest</v>
      </c>
      <c r="N7627" s="13">
        <f t="shared" si="121"/>
        <v>750</v>
      </c>
    </row>
    <row r="7628" spans="7:14" x14ac:dyDescent="0.25">
      <c r="G7628" s="3">
        <v>41602</v>
      </c>
      <c r="H7628" t="s">
        <v>47</v>
      </c>
      <c r="I7628" t="s">
        <v>16</v>
      </c>
      <c r="J7628">
        <v>0</v>
      </c>
      <c r="K7628">
        <v>1</v>
      </c>
      <c r="L7628" s="13">
        <f>VLOOKUP(I7628,FormProductsTable[],2,0)*(1-FormTransactionsTable[[#This Row],[Discount]])</f>
        <v>19.95</v>
      </c>
      <c r="M7628" s="14" t="str">
        <f>VLOOKUP(H7628,FormSalesRepTable[],2,0)</f>
        <v>MidWest</v>
      </c>
      <c r="N7628" s="13">
        <f t="shared" si="121"/>
        <v>19.95</v>
      </c>
    </row>
    <row r="7629" spans="7:14" x14ac:dyDescent="0.25">
      <c r="G7629" s="3">
        <v>41579</v>
      </c>
      <c r="H7629" t="s">
        <v>77</v>
      </c>
      <c r="I7629" t="s">
        <v>16</v>
      </c>
      <c r="J7629">
        <v>0.02</v>
      </c>
      <c r="K7629">
        <v>2</v>
      </c>
      <c r="L7629" s="13">
        <f>VLOOKUP(I7629,FormProductsTable[],2,0)*(1-FormTransactionsTable[[#This Row],[Discount]])</f>
        <v>19.550999999999998</v>
      </c>
      <c r="M7629" s="14" t="str">
        <f>VLOOKUP(H7629,FormSalesRepTable[],2,0)</f>
        <v>West</v>
      </c>
      <c r="N7629" s="13">
        <f t="shared" si="121"/>
        <v>39.1</v>
      </c>
    </row>
    <row r="7630" spans="7:14" x14ac:dyDescent="0.25">
      <c r="G7630" s="3">
        <v>41523</v>
      </c>
      <c r="H7630" t="s">
        <v>46</v>
      </c>
      <c r="I7630" t="s">
        <v>33</v>
      </c>
      <c r="J7630">
        <v>0</v>
      </c>
      <c r="K7630">
        <v>3</v>
      </c>
      <c r="L7630" s="13">
        <f>VLOOKUP(I7630,FormProductsTable[],2,0)*(1-FormTransactionsTable[[#This Row],[Discount]])</f>
        <v>23.5</v>
      </c>
      <c r="M7630" s="14" t="str">
        <f>VLOOKUP(H7630,FormSalesRepTable[],2,0)</f>
        <v>South</v>
      </c>
      <c r="N7630" s="13">
        <f t="shared" si="121"/>
        <v>70.5</v>
      </c>
    </row>
    <row r="7631" spans="7:14" x14ac:dyDescent="0.25">
      <c r="G7631" s="3">
        <v>41978</v>
      </c>
      <c r="H7631" t="s">
        <v>51</v>
      </c>
      <c r="I7631" t="s">
        <v>33</v>
      </c>
      <c r="J7631">
        <v>0</v>
      </c>
      <c r="K7631">
        <v>1</v>
      </c>
      <c r="L7631" s="13">
        <f>VLOOKUP(I7631,FormProductsTable[],2,0)*(1-FormTransactionsTable[[#This Row],[Discount]])</f>
        <v>23.5</v>
      </c>
      <c r="M7631" s="14" t="str">
        <f>VLOOKUP(H7631,FormSalesRepTable[],2,0)</f>
        <v>South</v>
      </c>
      <c r="N7631" s="13">
        <f t="shared" si="121"/>
        <v>23.5</v>
      </c>
    </row>
    <row r="7632" spans="7:14" x14ac:dyDescent="0.25">
      <c r="G7632" s="3">
        <v>41633</v>
      </c>
      <c r="H7632" t="s">
        <v>53</v>
      </c>
      <c r="I7632" t="s">
        <v>7</v>
      </c>
      <c r="J7632">
        <v>0</v>
      </c>
      <c r="K7632">
        <v>3</v>
      </c>
      <c r="L7632" s="13">
        <f>VLOOKUP(I7632,FormProductsTable[],2,0)*(1-FormTransactionsTable[[#This Row],[Discount]])</f>
        <v>21</v>
      </c>
      <c r="M7632" s="14" t="str">
        <f>VLOOKUP(H7632,FormSalesRepTable[],2,0)</f>
        <v>East</v>
      </c>
      <c r="N7632" s="13">
        <f t="shared" si="121"/>
        <v>63</v>
      </c>
    </row>
    <row r="7633" spans="7:14" x14ac:dyDescent="0.25">
      <c r="G7633" s="3">
        <v>41633</v>
      </c>
      <c r="H7633" t="s">
        <v>42</v>
      </c>
      <c r="I7633" t="s">
        <v>11</v>
      </c>
      <c r="J7633">
        <v>0</v>
      </c>
      <c r="K7633">
        <v>2</v>
      </c>
      <c r="L7633" s="13">
        <f>VLOOKUP(I7633,FormProductsTable[],2,0)*(1-FormTransactionsTable[[#This Row],[Discount]])</f>
        <v>79.95</v>
      </c>
      <c r="M7633" s="14" t="str">
        <f>VLOOKUP(H7633,FormSalesRepTable[],2,0)</f>
        <v>MidWest</v>
      </c>
      <c r="N7633" s="13">
        <f t="shared" si="121"/>
        <v>159.9</v>
      </c>
    </row>
    <row r="7634" spans="7:14" x14ac:dyDescent="0.25">
      <c r="G7634" s="3">
        <v>41621</v>
      </c>
      <c r="H7634" t="s">
        <v>37</v>
      </c>
      <c r="I7634" t="s">
        <v>30</v>
      </c>
      <c r="J7634">
        <v>0</v>
      </c>
      <c r="K7634">
        <v>3</v>
      </c>
      <c r="L7634" s="13">
        <f>VLOOKUP(I7634,FormProductsTable[],2,0)*(1-FormTransactionsTable[[#This Row],[Discount]])</f>
        <v>30</v>
      </c>
      <c r="M7634" s="14" t="str">
        <f>VLOOKUP(H7634,FormSalesRepTable[],2,0)</f>
        <v>South</v>
      </c>
      <c r="N7634" s="13">
        <f t="shared" si="121"/>
        <v>90</v>
      </c>
    </row>
    <row r="7635" spans="7:14" x14ac:dyDescent="0.25">
      <c r="G7635" s="3">
        <v>42001</v>
      </c>
      <c r="H7635" t="s">
        <v>39</v>
      </c>
      <c r="I7635" t="s">
        <v>16</v>
      </c>
      <c r="J7635">
        <v>1.4999999999999999E-2</v>
      </c>
      <c r="K7635">
        <v>2</v>
      </c>
      <c r="L7635" s="13">
        <f>VLOOKUP(I7635,FormProductsTable[],2,0)*(1-FormTransactionsTable[[#This Row],[Discount]])</f>
        <v>19.650749999999999</v>
      </c>
      <c r="M7635" s="14" t="str">
        <f>VLOOKUP(H7635,FormSalesRepTable[],2,0)</f>
        <v>East</v>
      </c>
      <c r="N7635" s="13">
        <f t="shared" si="121"/>
        <v>39.299999999999997</v>
      </c>
    </row>
    <row r="7636" spans="7:14" x14ac:dyDescent="0.25">
      <c r="G7636" s="3">
        <v>41630</v>
      </c>
      <c r="H7636" t="s">
        <v>60</v>
      </c>
      <c r="I7636" t="s">
        <v>17</v>
      </c>
      <c r="J7636">
        <v>0.03</v>
      </c>
      <c r="K7636">
        <v>3</v>
      </c>
      <c r="L7636" s="13">
        <f>VLOOKUP(I7636,FormProductsTable[],2,0)*(1-FormTransactionsTable[[#This Row],[Discount]])</f>
        <v>22.261499999999998</v>
      </c>
      <c r="M7636" s="14" t="str">
        <f>VLOOKUP(H7636,FormSalesRepTable[],2,0)</f>
        <v>South</v>
      </c>
      <c r="N7636" s="13">
        <f t="shared" si="121"/>
        <v>66.78</v>
      </c>
    </row>
    <row r="7637" spans="7:14" x14ac:dyDescent="0.25">
      <c r="G7637" s="3">
        <v>41946</v>
      </c>
      <c r="H7637" t="s">
        <v>54</v>
      </c>
      <c r="I7637" t="s">
        <v>41</v>
      </c>
      <c r="J7637">
        <v>0.01</v>
      </c>
      <c r="K7637">
        <v>3</v>
      </c>
      <c r="L7637" s="13">
        <f>VLOOKUP(I7637,FormProductsTable[],2,0)*(1-FormTransactionsTable[[#This Row],[Discount]])</f>
        <v>18.809999999999999</v>
      </c>
      <c r="M7637" s="14" t="str">
        <f>VLOOKUP(H7637,FormSalesRepTable[],2,0)</f>
        <v>South</v>
      </c>
      <c r="N7637" s="13">
        <f t="shared" si="121"/>
        <v>56.43</v>
      </c>
    </row>
    <row r="7638" spans="7:14" x14ac:dyDescent="0.25">
      <c r="G7638" s="3">
        <v>41383</v>
      </c>
      <c r="H7638" t="s">
        <v>42</v>
      </c>
      <c r="I7638" t="s">
        <v>16</v>
      </c>
      <c r="J7638">
        <v>0</v>
      </c>
      <c r="K7638">
        <v>3</v>
      </c>
      <c r="L7638" s="13">
        <f>VLOOKUP(I7638,FormProductsTable[],2,0)*(1-FormTransactionsTable[[#This Row],[Discount]])</f>
        <v>19.95</v>
      </c>
      <c r="M7638" s="14" t="str">
        <f>VLOOKUP(H7638,FormSalesRepTable[],2,0)</f>
        <v>MidWest</v>
      </c>
      <c r="N7638" s="13">
        <f t="shared" si="121"/>
        <v>59.85</v>
      </c>
    </row>
    <row r="7639" spans="7:14" x14ac:dyDescent="0.25">
      <c r="G7639" s="3">
        <v>41631</v>
      </c>
      <c r="H7639" t="s">
        <v>64</v>
      </c>
      <c r="I7639" t="s">
        <v>11</v>
      </c>
      <c r="J7639">
        <v>0.03</v>
      </c>
      <c r="K7639">
        <v>3</v>
      </c>
      <c r="L7639" s="13">
        <f>VLOOKUP(I7639,FormProductsTable[],2,0)*(1-FormTransactionsTable[[#This Row],[Discount]])</f>
        <v>77.551500000000004</v>
      </c>
      <c r="M7639" s="14" t="str">
        <f>VLOOKUP(H7639,FormSalesRepTable[],2,0)</f>
        <v>West</v>
      </c>
      <c r="N7639" s="13">
        <f t="shared" si="121"/>
        <v>232.65</v>
      </c>
    </row>
    <row r="7640" spans="7:14" x14ac:dyDescent="0.25">
      <c r="G7640" s="3">
        <v>41605</v>
      </c>
      <c r="H7640" t="s">
        <v>23</v>
      </c>
      <c r="I7640" t="s">
        <v>30</v>
      </c>
      <c r="J7640">
        <v>0</v>
      </c>
      <c r="K7640">
        <v>3</v>
      </c>
      <c r="L7640" s="13">
        <f>VLOOKUP(I7640,FormProductsTable[],2,0)*(1-FormTransactionsTable[[#This Row],[Discount]])</f>
        <v>30</v>
      </c>
      <c r="M7640" s="14" t="str">
        <f>VLOOKUP(H7640,FormSalesRepTable[],2,0)</f>
        <v>MidWest</v>
      </c>
      <c r="N7640" s="13">
        <f t="shared" si="121"/>
        <v>90</v>
      </c>
    </row>
    <row r="7641" spans="7:14" x14ac:dyDescent="0.25">
      <c r="G7641" s="3">
        <v>41614</v>
      </c>
      <c r="H7641" t="s">
        <v>49</v>
      </c>
      <c r="I7641" t="s">
        <v>12</v>
      </c>
      <c r="J7641">
        <v>0</v>
      </c>
      <c r="K7641">
        <v>2</v>
      </c>
      <c r="L7641" s="13">
        <f>VLOOKUP(I7641,FormProductsTable[],2,0)*(1-FormTransactionsTable[[#This Row],[Discount]])</f>
        <v>22.95</v>
      </c>
      <c r="M7641" s="14" t="str">
        <f>VLOOKUP(H7641,FormSalesRepTable[],2,0)</f>
        <v>MidWest</v>
      </c>
      <c r="N7641" s="13">
        <f t="shared" si="121"/>
        <v>45.9</v>
      </c>
    </row>
    <row r="7642" spans="7:14" x14ac:dyDescent="0.25">
      <c r="G7642" s="3">
        <v>41346</v>
      </c>
      <c r="H7642" t="s">
        <v>55</v>
      </c>
      <c r="I7642" t="s">
        <v>30</v>
      </c>
      <c r="J7642">
        <v>0</v>
      </c>
      <c r="K7642">
        <v>2</v>
      </c>
      <c r="L7642" s="13">
        <f>VLOOKUP(I7642,FormProductsTable[],2,0)*(1-FormTransactionsTable[[#This Row],[Discount]])</f>
        <v>30</v>
      </c>
      <c r="M7642" s="14" t="str">
        <f>VLOOKUP(H7642,FormSalesRepTable[],2,0)</f>
        <v>West</v>
      </c>
      <c r="N7642" s="13">
        <f t="shared" si="121"/>
        <v>60</v>
      </c>
    </row>
    <row r="7643" spans="7:14" x14ac:dyDescent="0.25">
      <c r="G7643" s="3">
        <v>41963</v>
      </c>
      <c r="H7643" t="s">
        <v>75</v>
      </c>
      <c r="I7643" t="s">
        <v>33</v>
      </c>
      <c r="J7643">
        <v>0.02</v>
      </c>
      <c r="K7643">
        <v>2</v>
      </c>
      <c r="L7643" s="13">
        <f>VLOOKUP(I7643,FormProductsTable[],2,0)*(1-FormTransactionsTable[[#This Row],[Discount]])</f>
        <v>23.03</v>
      </c>
      <c r="M7643" s="14" t="str">
        <f>VLOOKUP(H7643,FormSalesRepTable[],2,0)</f>
        <v>MidWest</v>
      </c>
      <c r="N7643" s="13">
        <f t="shared" si="121"/>
        <v>46.06</v>
      </c>
    </row>
    <row r="7644" spans="7:14" x14ac:dyDescent="0.25">
      <c r="G7644" s="3">
        <v>41972</v>
      </c>
      <c r="H7644" t="s">
        <v>40</v>
      </c>
      <c r="I7644" t="s">
        <v>24</v>
      </c>
      <c r="J7644">
        <v>0.03</v>
      </c>
      <c r="K7644">
        <v>2</v>
      </c>
      <c r="L7644" s="13">
        <f>VLOOKUP(I7644,FormProductsTable[],2,0)*(1-FormTransactionsTable[[#This Row],[Discount]])</f>
        <v>32.979999999999997</v>
      </c>
      <c r="M7644" s="14" t="str">
        <f>VLOOKUP(H7644,FormSalesRepTable[],2,0)</f>
        <v>South</v>
      </c>
      <c r="N7644" s="13">
        <f t="shared" si="121"/>
        <v>65.959999999999994</v>
      </c>
    </row>
    <row r="7645" spans="7:14" x14ac:dyDescent="0.25">
      <c r="G7645" s="3">
        <v>41960</v>
      </c>
      <c r="H7645" t="s">
        <v>43</v>
      </c>
      <c r="I7645" t="s">
        <v>7</v>
      </c>
      <c r="J7645">
        <v>0.02</v>
      </c>
      <c r="K7645">
        <v>7</v>
      </c>
      <c r="L7645" s="13">
        <f>VLOOKUP(I7645,FormProductsTable[],2,0)*(1-FormTransactionsTable[[#This Row],[Discount]])</f>
        <v>20.58</v>
      </c>
      <c r="M7645" s="14" t="str">
        <f>VLOOKUP(H7645,FormSalesRepTable[],2,0)</f>
        <v>MidWest</v>
      </c>
      <c r="N7645" s="13">
        <f t="shared" si="121"/>
        <v>144.06</v>
      </c>
    </row>
    <row r="7646" spans="7:14" x14ac:dyDescent="0.25">
      <c r="G7646" s="3">
        <v>41980</v>
      </c>
      <c r="H7646" t="s">
        <v>53</v>
      </c>
      <c r="I7646" t="s">
        <v>12</v>
      </c>
      <c r="J7646">
        <v>2.5000000000000001E-2</v>
      </c>
      <c r="K7646">
        <v>3</v>
      </c>
      <c r="L7646" s="13">
        <f>VLOOKUP(I7646,FormProductsTable[],2,0)*(1-FormTransactionsTable[[#This Row],[Discount]])</f>
        <v>22.376249999999999</v>
      </c>
      <c r="M7646" s="14" t="str">
        <f>VLOOKUP(H7646,FormSalesRepTable[],2,0)</f>
        <v>East</v>
      </c>
      <c r="N7646" s="13">
        <f t="shared" si="121"/>
        <v>67.13</v>
      </c>
    </row>
    <row r="7647" spans="7:14" x14ac:dyDescent="0.25">
      <c r="G7647" s="3">
        <v>41603</v>
      </c>
      <c r="H7647" t="s">
        <v>84</v>
      </c>
      <c r="I7647" t="s">
        <v>24</v>
      </c>
      <c r="J7647">
        <v>0.02</v>
      </c>
      <c r="K7647">
        <v>2</v>
      </c>
      <c r="L7647" s="13">
        <f>VLOOKUP(I7647,FormProductsTable[],2,0)*(1-FormTransactionsTable[[#This Row],[Discount]])</f>
        <v>33.32</v>
      </c>
      <c r="M7647" s="14" t="str">
        <f>VLOOKUP(H7647,FormSalesRepTable[],2,0)</f>
        <v>West</v>
      </c>
      <c r="N7647" s="13">
        <f t="shared" si="121"/>
        <v>66.64</v>
      </c>
    </row>
    <row r="7648" spans="7:14" x14ac:dyDescent="0.25">
      <c r="G7648" s="3">
        <v>41662</v>
      </c>
      <c r="H7648" t="s">
        <v>18</v>
      </c>
      <c r="I7648" t="s">
        <v>27</v>
      </c>
      <c r="J7648">
        <v>0</v>
      </c>
      <c r="K7648">
        <v>3</v>
      </c>
      <c r="L7648" s="13">
        <f>VLOOKUP(I7648,FormProductsTable[],2,0)*(1-FormTransactionsTable[[#This Row],[Discount]])</f>
        <v>27.5</v>
      </c>
      <c r="M7648" s="14" t="str">
        <f>VLOOKUP(H7648,FormSalesRepTable[],2,0)</f>
        <v>East</v>
      </c>
      <c r="N7648" s="13">
        <f t="shared" si="121"/>
        <v>82.5</v>
      </c>
    </row>
    <row r="7649" spans="7:14" x14ac:dyDescent="0.25">
      <c r="G7649" s="3">
        <v>41557</v>
      </c>
      <c r="H7649" t="s">
        <v>78</v>
      </c>
      <c r="I7649" t="s">
        <v>36</v>
      </c>
      <c r="J7649">
        <v>0.03</v>
      </c>
      <c r="K7649">
        <v>3</v>
      </c>
      <c r="L7649" s="13">
        <f>VLOOKUP(I7649,FormProductsTable[],2,0)*(1-FormTransactionsTable[[#This Row],[Discount]])</f>
        <v>24.25</v>
      </c>
      <c r="M7649" s="14" t="str">
        <f>VLOOKUP(H7649,FormSalesRepTable[],2,0)</f>
        <v>South</v>
      </c>
      <c r="N7649" s="13">
        <f t="shared" si="121"/>
        <v>72.75</v>
      </c>
    </row>
    <row r="7650" spans="7:14" x14ac:dyDescent="0.25">
      <c r="G7650" s="3">
        <v>41968</v>
      </c>
      <c r="H7650" t="s">
        <v>54</v>
      </c>
      <c r="I7650" t="s">
        <v>16</v>
      </c>
      <c r="J7650">
        <v>0</v>
      </c>
      <c r="K7650">
        <v>1</v>
      </c>
      <c r="L7650" s="13">
        <f>VLOOKUP(I7650,FormProductsTable[],2,0)*(1-FormTransactionsTable[[#This Row],[Discount]])</f>
        <v>19.95</v>
      </c>
      <c r="M7650" s="14" t="str">
        <f>VLOOKUP(H7650,FormSalesRepTable[],2,0)</f>
        <v>South</v>
      </c>
      <c r="N7650" s="13">
        <f t="shared" si="121"/>
        <v>19.95</v>
      </c>
    </row>
    <row r="7651" spans="7:14" x14ac:dyDescent="0.25">
      <c r="G7651" s="3">
        <v>41749</v>
      </c>
      <c r="H7651" t="s">
        <v>86</v>
      </c>
      <c r="I7651" t="s">
        <v>12</v>
      </c>
      <c r="J7651">
        <v>1.4999999999999999E-2</v>
      </c>
      <c r="K7651">
        <v>3</v>
      </c>
      <c r="L7651" s="13">
        <f>VLOOKUP(I7651,FormProductsTable[],2,0)*(1-FormTransactionsTable[[#This Row],[Discount]])</f>
        <v>22.60575</v>
      </c>
      <c r="M7651" s="14" t="str">
        <f>VLOOKUP(H7651,FormSalesRepTable[],2,0)</f>
        <v>South</v>
      </c>
      <c r="N7651" s="13">
        <f t="shared" si="121"/>
        <v>67.819999999999993</v>
      </c>
    </row>
    <row r="7652" spans="7:14" x14ac:dyDescent="0.25">
      <c r="G7652" s="3">
        <v>41959</v>
      </c>
      <c r="H7652" t="s">
        <v>92</v>
      </c>
      <c r="I7652" t="s">
        <v>12</v>
      </c>
      <c r="J7652">
        <v>0</v>
      </c>
      <c r="K7652">
        <v>2</v>
      </c>
      <c r="L7652" s="13">
        <f>VLOOKUP(I7652,FormProductsTable[],2,0)*(1-FormTransactionsTable[[#This Row],[Discount]])</f>
        <v>22.95</v>
      </c>
      <c r="M7652" s="14" t="str">
        <f>VLOOKUP(H7652,FormSalesRepTable[],2,0)</f>
        <v>MidWest</v>
      </c>
      <c r="N7652" s="13">
        <f t="shared" si="121"/>
        <v>45.9</v>
      </c>
    </row>
    <row r="7653" spans="7:14" x14ac:dyDescent="0.25">
      <c r="G7653" s="3">
        <v>41691</v>
      </c>
      <c r="H7653" t="s">
        <v>40</v>
      </c>
      <c r="I7653" t="s">
        <v>12</v>
      </c>
      <c r="J7653">
        <v>0.02</v>
      </c>
      <c r="K7653">
        <v>2</v>
      </c>
      <c r="L7653" s="13">
        <f>VLOOKUP(I7653,FormProductsTable[],2,0)*(1-FormTransactionsTable[[#This Row],[Discount]])</f>
        <v>22.491</v>
      </c>
      <c r="M7653" s="14" t="str">
        <f>VLOOKUP(H7653,FormSalesRepTable[],2,0)</f>
        <v>South</v>
      </c>
      <c r="N7653" s="13">
        <f t="shared" si="121"/>
        <v>44.98</v>
      </c>
    </row>
    <row r="7654" spans="7:14" x14ac:dyDescent="0.25">
      <c r="G7654" s="3">
        <v>41604</v>
      </c>
      <c r="H7654" t="s">
        <v>57</v>
      </c>
      <c r="I7654" t="s">
        <v>11</v>
      </c>
      <c r="J7654">
        <v>2.5000000000000001E-2</v>
      </c>
      <c r="K7654">
        <v>1</v>
      </c>
      <c r="L7654" s="13">
        <f>VLOOKUP(I7654,FormProductsTable[],2,0)*(1-FormTransactionsTable[[#This Row],[Discount]])</f>
        <v>77.951250000000002</v>
      </c>
      <c r="M7654" s="14" t="str">
        <f>VLOOKUP(H7654,FormSalesRepTable[],2,0)</f>
        <v>East</v>
      </c>
      <c r="N7654" s="13">
        <f t="shared" si="121"/>
        <v>77.95</v>
      </c>
    </row>
    <row r="7655" spans="7:14" x14ac:dyDescent="0.25">
      <c r="G7655" s="3">
        <v>41446</v>
      </c>
      <c r="H7655" t="s">
        <v>49</v>
      </c>
      <c r="I7655" t="s">
        <v>27</v>
      </c>
      <c r="J7655">
        <v>0</v>
      </c>
      <c r="K7655">
        <v>2</v>
      </c>
      <c r="L7655" s="13">
        <f>VLOOKUP(I7655,FormProductsTable[],2,0)*(1-FormTransactionsTable[[#This Row],[Discount]])</f>
        <v>27.5</v>
      </c>
      <c r="M7655" s="14" t="str">
        <f>VLOOKUP(H7655,FormSalesRepTable[],2,0)</f>
        <v>MidWest</v>
      </c>
      <c r="N7655" s="13">
        <f t="shared" si="121"/>
        <v>55</v>
      </c>
    </row>
    <row r="7656" spans="7:14" x14ac:dyDescent="0.25">
      <c r="G7656" s="3">
        <v>41970</v>
      </c>
      <c r="H7656" t="s">
        <v>32</v>
      </c>
      <c r="I7656" t="s">
        <v>24</v>
      </c>
      <c r="J7656">
        <v>1.4999999999999999E-2</v>
      </c>
      <c r="K7656">
        <v>1</v>
      </c>
      <c r="L7656" s="13">
        <f>VLOOKUP(I7656,FormProductsTable[],2,0)*(1-FormTransactionsTable[[#This Row],[Discount]])</f>
        <v>33.49</v>
      </c>
      <c r="M7656" s="14" t="str">
        <f>VLOOKUP(H7656,FormSalesRepTable[],2,0)</f>
        <v>MidWest</v>
      </c>
      <c r="N7656" s="13">
        <f t="shared" si="121"/>
        <v>33.49</v>
      </c>
    </row>
    <row r="7657" spans="7:14" x14ac:dyDescent="0.25">
      <c r="G7657" s="3">
        <v>41956</v>
      </c>
      <c r="H7657" t="s">
        <v>40</v>
      </c>
      <c r="I7657" t="s">
        <v>11</v>
      </c>
      <c r="J7657">
        <v>0.02</v>
      </c>
      <c r="K7657">
        <v>3</v>
      </c>
      <c r="L7657" s="13">
        <f>VLOOKUP(I7657,FormProductsTable[],2,0)*(1-FormTransactionsTable[[#This Row],[Discount]])</f>
        <v>78.350999999999999</v>
      </c>
      <c r="M7657" s="14" t="str">
        <f>VLOOKUP(H7657,FormSalesRepTable[],2,0)</f>
        <v>South</v>
      </c>
      <c r="N7657" s="13">
        <f t="shared" si="121"/>
        <v>235.05</v>
      </c>
    </row>
    <row r="7658" spans="7:14" x14ac:dyDescent="0.25">
      <c r="G7658" s="3">
        <v>41667</v>
      </c>
      <c r="H7658" t="s">
        <v>29</v>
      </c>
      <c r="I7658" t="s">
        <v>24</v>
      </c>
      <c r="J7658">
        <v>0</v>
      </c>
      <c r="K7658">
        <v>3</v>
      </c>
      <c r="L7658" s="13">
        <f>VLOOKUP(I7658,FormProductsTable[],2,0)*(1-FormTransactionsTable[[#This Row],[Discount]])</f>
        <v>34</v>
      </c>
      <c r="M7658" s="14" t="str">
        <f>VLOOKUP(H7658,FormSalesRepTable[],2,0)</f>
        <v>East</v>
      </c>
      <c r="N7658" s="13">
        <f t="shared" si="121"/>
        <v>102</v>
      </c>
    </row>
    <row r="7659" spans="7:14" x14ac:dyDescent="0.25">
      <c r="G7659" s="3">
        <v>41398</v>
      </c>
      <c r="H7659" t="s">
        <v>60</v>
      </c>
      <c r="I7659" t="s">
        <v>24</v>
      </c>
      <c r="J7659">
        <v>0</v>
      </c>
      <c r="K7659">
        <v>2</v>
      </c>
      <c r="L7659" s="13">
        <f>VLOOKUP(I7659,FormProductsTable[],2,0)*(1-FormTransactionsTable[[#This Row],[Discount]])</f>
        <v>34</v>
      </c>
      <c r="M7659" s="14" t="str">
        <f>VLOOKUP(H7659,FormSalesRepTable[],2,0)</f>
        <v>South</v>
      </c>
      <c r="N7659" s="13">
        <f t="shared" si="121"/>
        <v>68</v>
      </c>
    </row>
    <row r="7660" spans="7:14" x14ac:dyDescent="0.25">
      <c r="G7660" s="3">
        <v>41595</v>
      </c>
      <c r="H7660" t="s">
        <v>91</v>
      </c>
      <c r="I7660" t="s">
        <v>24</v>
      </c>
      <c r="J7660">
        <v>0</v>
      </c>
      <c r="K7660">
        <v>4</v>
      </c>
      <c r="L7660" s="13">
        <f>VLOOKUP(I7660,FormProductsTable[],2,0)*(1-FormTransactionsTable[[#This Row],[Discount]])</f>
        <v>34</v>
      </c>
      <c r="M7660" s="14" t="str">
        <f>VLOOKUP(H7660,FormSalesRepTable[],2,0)</f>
        <v>West</v>
      </c>
      <c r="N7660" s="13">
        <f t="shared" si="121"/>
        <v>136</v>
      </c>
    </row>
    <row r="7661" spans="7:14" x14ac:dyDescent="0.25">
      <c r="G7661" s="3">
        <v>41954</v>
      </c>
      <c r="H7661" t="s">
        <v>40</v>
      </c>
      <c r="I7661" t="s">
        <v>17</v>
      </c>
      <c r="J7661">
        <v>1.4999999999999999E-2</v>
      </c>
      <c r="K7661">
        <v>2</v>
      </c>
      <c r="L7661" s="13">
        <f>VLOOKUP(I7661,FormProductsTable[],2,0)*(1-FormTransactionsTable[[#This Row],[Discount]])</f>
        <v>22.60575</v>
      </c>
      <c r="M7661" s="14" t="str">
        <f>VLOOKUP(H7661,FormSalesRepTable[],2,0)</f>
        <v>South</v>
      </c>
      <c r="N7661" s="13">
        <f t="shared" si="121"/>
        <v>45.21</v>
      </c>
    </row>
    <row r="7662" spans="7:14" x14ac:dyDescent="0.25">
      <c r="G7662" s="3">
        <v>41576</v>
      </c>
      <c r="H7662" t="s">
        <v>58</v>
      </c>
      <c r="I7662" t="s">
        <v>41</v>
      </c>
      <c r="J7662">
        <v>0.01</v>
      </c>
      <c r="K7662">
        <v>3</v>
      </c>
      <c r="L7662" s="13">
        <f>VLOOKUP(I7662,FormProductsTable[],2,0)*(1-FormTransactionsTable[[#This Row],[Discount]])</f>
        <v>18.809999999999999</v>
      </c>
      <c r="M7662" s="14" t="str">
        <f>VLOOKUP(H7662,FormSalesRepTable[],2,0)</f>
        <v>East</v>
      </c>
      <c r="N7662" s="13">
        <f t="shared" si="121"/>
        <v>56.43</v>
      </c>
    </row>
    <row r="7663" spans="7:14" x14ac:dyDescent="0.25">
      <c r="G7663" s="3">
        <v>42003</v>
      </c>
      <c r="H7663" t="s">
        <v>78</v>
      </c>
      <c r="I7663" t="s">
        <v>17</v>
      </c>
      <c r="J7663">
        <v>0.03</v>
      </c>
      <c r="K7663">
        <v>1</v>
      </c>
      <c r="L7663" s="13">
        <f>VLOOKUP(I7663,FormProductsTable[],2,0)*(1-FormTransactionsTable[[#This Row],[Discount]])</f>
        <v>22.261499999999998</v>
      </c>
      <c r="M7663" s="14" t="str">
        <f>VLOOKUP(H7663,FormSalesRepTable[],2,0)</f>
        <v>South</v>
      </c>
      <c r="N7663" s="13">
        <f t="shared" si="121"/>
        <v>22.26</v>
      </c>
    </row>
    <row r="7664" spans="7:14" x14ac:dyDescent="0.25">
      <c r="G7664" s="3">
        <v>41912</v>
      </c>
      <c r="H7664" t="s">
        <v>29</v>
      </c>
      <c r="I7664" t="s">
        <v>24</v>
      </c>
      <c r="J7664">
        <v>0</v>
      </c>
      <c r="K7664">
        <v>3</v>
      </c>
      <c r="L7664" s="13">
        <f>VLOOKUP(I7664,FormProductsTable[],2,0)*(1-FormTransactionsTable[[#This Row],[Discount]])</f>
        <v>34</v>
      </c>
      <c r="M7664" s="14" t="str">
        <f>VLOOKUP(H7664,FormSalesRepTable[],2,0)</f>
        <v>East</v>
      </c>
      <c r="N7664" s="13">
        <f t="shared" si="121"/>
        <v>102</v>
      </c>
    </row>
    <row r="7665" spans="7:14" x14ac:dyDescent="0.25">
      <c r="G7665" s="3">
        <v>41592</v>
      </c>
      <c r="H7665" t="s">
        <v>49</v>
      </c>
      <c r="I7665" t="s">
        <v>41</v>
      </c>
      <c r="J7665">
        <v>0</v>
      </c>
      <c r="K7665">
        <v>3</v>
      </c>
      <c r="L7665" s="13">
        <f>VLOOKUP(I7665,FormProductsTable[],2,0)*(1-FormTransactionsTable[[#This Row],[Discount]])</f>
        <v>19</v>
      </c>
      <c r="M7665" s="14" t="str">
        <f>VLOOKUP(H7665,FormSalesRepTable[],2,0)</f>
        <v>MidWest</v>
      </c>
      <c r="N7665" s="13">
        <f t="shared" si="121"/>
        <v>57</v>
      </c>
    </row>
    <row r="7666" spans="7:14" x14ac:dyDescent="0.25">
      <c r="G7666" s="3">
        <v>41545</v>
      </c>
      <c r="H7666" t="s">
        <v>71</v>
      </c>
      <c r="I7666" t="s">
        <v>12</v>
      </c>
      <c r="J7666">
        <v>0.03</v>
      </c>
      <c r="K7666">
        <v>3</v>
      </c>
      <c r="L7666" s="13">
        <f>VLOOKUP(I7666,FormProductsTable[],2,0)*(1-FormTransactionsTable[[#This Row],[Discount]])</f>
        <v>22.261499999999998</v>
      </c>
      <c r="M7666" s="14" t="str">
        <f>VLOOKUP(H7666,FormSalesRepTable[],2,0)</f>
        <v>East</v>
      </c>
      <c r="N7666" s="13">
        <f t="shared" si="121"/>
        <v>66.78</v>
      </c>
    </row>
    <row r="7667" spans="7:14" x14ac:dyDescent="0.25">
      <c r="G7667" s="3">
        <v>41636</v>
      </c>
      <c r="H7667" t="s">
        <v>29</v>
      </c>
      <c r="I7667" t="s">
        <v>33</v>
      </c>
      <c r="J7667">
        <v>0.02</v>
      </c>
      <c r="K7667">
        <v>24</v>
      </c>
      <c r="L7667" s="13">
        <f>VLOOKUP(I7667,FormProductsTable[],2,0)*(1-FormTransactionsTable[[#This Row],[Discount]])</f>
        <v>23.03</v>
      </c>
      <c r="M7667" s="14" t="str">
        <f>VLOOKUP(H7667,FormSalesRepTable[],2,0)</f>
        <v>East</v>
      </c>
      <c r="N7667" s="13">
        <f t="shared" si="121"/>
        <v>552.72</v>
      </c>
    </row>
    <row r="7668" spans="7:14" x14ac:dyDescent="0.25">
      <c r="G7668" s="3">
        <v>41944</v>
      </c>
      <c r="H7668" t="s">
        <v>53</v>
      </c>
      <c r="I7668" t="s">
        <v>30</v>
      </c>
      <c r="J7668">
        <v>0.03</v>
      </c>
      <c r="K7668">
        <v>2</v>
      </c>
      <c r="L7668" s="13">
        <f>VLOOKUP(I7668,FormProductsTable[],2,0)*(1-FormTransactionsTable[[#This Row],[Discount]])</f>
        <v>29.099999999999998</v>
      </c>
      <c r="M7668" s="14" t="str">
        <f>VLOOKUP(H7668,FormSalesRepTable[],2,0)</f>
        <v>East</v>
      </c>
      <c r="N7668" s="13">
        <f t="shared" si="121"/>
        <v>58.2</v>
      </c>
    </row>
    <row r="7669" spans="7:14" x14ac:dyDescent="0.25">
      <c r="G7669" s="3">
        <v>41887</v>
      </c>
      <c r="H7669" t="s">
        <v>28</v>
      </c>
      <c r="I7669" t="s">
        <v>24</v>
      </c>
      <c r="J7669">
        <v>0.02</v>
      </c>
      <c r="K7669">
        <v>3</v>
      </c>
      <c r="L7669" s="13">
        <f>VLOOKUP(I7669,FormProductsTable[],2,0)*(1-FormTransactionsTable[[#This Row],[Discount]])</f>
        <v>33.32</v>
      </c>
      <c r="M7669" s="14" t="str">
        <f>VLOOKUP(H7669,FormSalesRepTable[],2,0)</f>
        <v>MidWest</v>
      </c>
      <c r="N7669" s="13">
        <f t="shared" si="121"/>
        <v>99.96</v>
      </c>
    </row>
    <row r="7670" spans="7:14" x14ac:dyDescent="0.25">
      <c r="G7670" s="3">
        <v>41611</v>
      </c>
      <c r="H7670" t="s">
        <v>28</v>
      </c>
      <c r="I7670" t="s">
        <v>12</v>
      </c>
      <c r="J7670">
        <v>0.03</v>
      </c>
      <c r="K7670">
        <v>1</v>
      </c>
      <c r="L7670" s="13">
        <f>VLOOKUP(I7670,FormProductsTable[],2,0)*(1-FormTransactionsTable[[#This Row],[Discount]])</f>
        <v>22.261499999999998</v>
      </c>
      <c r="M7670" s="14" t="str">
        <f>VLOOKUP(H7670,FormSalesRepTable[],2,0)</f>
        <v>MidWest</v>
      </c>
      <c r="N7670" s="13">
        <f t="shared" si="121"/>
        <v>22.26</v>
      </c>
    </row>
    <row r="7671" spans="7:14" x14ac:dyDescent="0.25">
      <c r="G7671" s="3">
        <v>41619</v>
      </c>
      <c r="H7671" t="s">
        <v>56</v>
      </c>
      <c r="I7671" t="s">
        <v>24</v>
      </c>
      <c r="J7671">
        <v>1.4999999999999999E-2</v>
      </c>
      <c r="K7671">
        <v>2</v>
      </c>
      <c r="L7671" s="13">
        <f>VLOOKUP(I7671,FormProductsTable[],2,0)*(1-FormTransactionsTable[[#This Row],[Discount]])</f>
        <v>33.49</v>
      </c>
      <c r="M7671" s="14" t="str">
        <f>VLOOKUP(H7671,FormSalesRepTable[],2,0)</f>
        <v>South</v>
      </c>
      <c r="N7671" s="13">
        <f t="shared" si="121"/>
        <v>66.98</v>
      </c>
    </row>
    <row r="7672" spans="7:14" x14ac:dyDescent="0.25">
      <c r="G7672" s="3">
        <v>41802</v>
      </c>
      <c r="H7672" t="s">
        <v>58</v>
      </c>
      <c r="I7672" t="s">
        <v>17</v>
      </c>
      <c r="J7672">
        <v>0.02</v>
      </c>
      <c r="K7672">
        <v>1</v>
      </c>
      <c r="L7672" s="13">
        <f>VLOOKUP(I7672,FormProductsTable[],2,0)*(1-FormTransactionsTable[[#This Row],[Discount]])</f>
        <v>22.491</v>
      </c>
      <c r="M7672" s="14" t="str">
        <f>VLOOKUP(H7672,FormSalesRepTable[],2,0)</f>
        <v>East</v>
      </c>
      <c r="N7672" s="13">
        <f t="shared" si="121"/>
        <v>22.49</v>
      </c>
    </row>
    <row r="7673" spans="7:14" x14ac:dyDescent="0.25">
      <c r="G7673" s="3">
        <v>41618</v>
      </c>
      <c r="H7673" t="s">
        <v>43</v>
      </c>
      <c r="I7673" t="s">
        <v>7</v>
      </c>
      <c r="J7673">
        <v>0.01</v>
      </c>
      <c r="K7673">
        <v>3</v>
      </c>
      <c r="L7673" s="13">
        <f>VLOOKUP(I7673,FormProductsTable[],2,0)*(1-FormTransactionsTable[[#This Row],[Discount]])</f>
        <v>20.79</v>
      </c>
      <c r="M7673" s="14" t="str">
        <f>VLOOKUP(H7673,FormSalesRepTable[],2,0)</f>
        <v>MidWest</v>
      </c>
      <c r="N7673" s="13">
        <f t="shared" si="121"/>
        <v>62.37</v>
      </c>
    </row>
    <row r="7674" spans="7:14" x14ac:dyDescent="0.25">
      <c r="G7674" s="3">
        <v>41301</v>
      </c>
      <c r="H7674" t="s">
        <v>67</v>
      </c>
      <c r="I7674" t="s">
        <v>12</v>
      </c>
      <c r="J7674">
        <v>0</v>
      </c>
      <c r="K7674">
        <v>1</v>
      </c>
      <c r="L7674" s="13">
        <f>VLOOKUP(I7674,FormProductsTable[],2,0)*(1-FormTransactionsTable[[#This Row],[Discount]])</f>
        <v>22.95</v>
      </c>
      <c r="M7674" s="14" t="str">
        <f>VLOOKUP(H7674,FormSalesRepTable[],2,0)</f>
        <v>West</v>
      </c>
      <c r="N7674" s="13">
        <f t="shared" si="121"/>
        <v>22.95</v>
      </c>
    </row>
    <row r="7675" spans="7:14" x14ac:dyDescent="0.25">
      <c r="G7675" s="3">
        <v>41963</v>
      </c>
      <c r="H7675" t="s">
        <v>89</v>
      </c>
      <c r="I7675" t="s">
        <v>16</v>
      </c>
      <c r="J7675">
        <v>0</v>
      </c>
      <c r="K7675">
        <v>1</v>
      </c>
      <c r="L7675" s="13">
        <f>VLOOKUP(I7675,FormProductsTable[],2,0)*(1-FormTransactionsTable[[#This Row],[Discount]])</f>
        <v>19.95</v>
      </c>
      <c r="M7675" s="14" t="str">
        <f>VLOOKUP(H7675,FormSalesRepTable[],2,0)</f>
        <v>West</v>
      </c>
      <c r="N7675" s="13">
        <f t="shared" si="121"/>
        <v>19.95</v>
      </c>
    </row>
    <row r="7676" spans="7:14" x14ac:dyDescent="0.25">
      <c r="G7676" s="3">
        <v>41587</v>
      </c>
      <c r="H7676" t="s">
        <v>89</v>
      </c>
      <c r="I7676" t="s">
        <v>16</v>
      </c>
      <c r="J7676">
        <v>0.02</v>
      </c>
      <c r="K7676">
        <v>2</v>
      </c>
      <c r="L7676" s="13">
        <f>VLOOKUP(I7676,FormProductsTable[],2,0)*(1-FormTransactionsTable[[#This Row],[Discount]])</f>
        <v>19.550999999999998</v>
      </c>
      <c r="M7676" s="14" t="str">
        <f>VLOOKUP(H7676,FormSalesRepTable[],2,0)</f>
        <v>West</v>
      </c>
      <c r="N7676" s="13">
        <f t="shared" si="121"/>
        <v>39.1</v>
      </c>
    </row>
    <row r="7677" spans="7:14" x14ac:dyDescent="0.25">
      <c r="G7677" s="3">
        <v>41627</v>
      </c>
      <c r="H7677" t="s">
        <v>32</v>
      </c>
      <c r="I7677" t="s">
        <v>16</v>
      </c>
      <c r="J7677">
        <v>0</v>
      </c>
      <c r="K7677">
        <v>2</v>
      </c>
      <c r="L7677" s="13">
        <f>VLOOKUP(I7677,FormProductsTable[],2,0)*(1-FormTransactionsTable[[#This Row],[Discount]])</f>
        <v>19.95</v>
      </c>
      <c r="M7677" s="14" t="str">
        <f>VLOOKUP(H7677,FormSalesRepTable[],2,0)</f>
        <v>MidWest</v>
      </c>
      <c r="N7677" s="13">
        <f t="shared" si="121"/>
        <v>39.9</v>
      </c>
    </row>
    <row r="7678" spans="7:14" x14ac:dyDescent="0.25">
      <c r="G7678" s="3">
        <v>41581</v>
      </c>
      <c r="H7678" t="s">
        <v>40</v>
      </c>
      <c r="I7678" t="s">
        <v>7</v>
      </c>
      <c r="J7678">
        <v>0</v>
      </c>
      <c r="K7678">
        <v>1</v>
      </c>
      <c r="L7678" s="13">
        <f>VLOOKUP(I7678,FormProductsTable[],2,0)*(1-FormTransactionsTable[[#This Row],[Discount]])</f>
        <v>21</v>
      </c>
      <c r="M7678" s="14" t="str">
        <f>VLOOKUP(H7678,FormSalesRepTable[],2,0)</f>
        <v>South</v>
      </c>
      <c r="N7678" s="13">
        <f t="shared" si="121"/>
        <v>21</v>
      </c>
    </row>
    <row r="7679" spans="7:14" x14ac:dyDescent="0.25">
      <c r="G7679" s="3">
        <v>41979</v>
      </c>
      <c r="H7679" t="s">
        <v>53</v>
      </c>
      <c r="I7679" t="s">
        <v>33</v>
      </c>
      <c r="J7679">
        <v>2.5000000000000001E-2</v>
      </c>
      <c r="K7679">
        <v>1</v>
      </c>
      <c r="L7679" s="13">
        <f>VLOOKUP(I7679,FormProductsTable[],2,0)*(1-FormTransactionsTable[[#This Row],[Discount]])</f>
        <v>22.912499999999998</v>
      </c>
      <c r="M7679" s="14" t="str">
        <f>VLOOKUP(H7679,FormSalesRepTable[],2,0)</f>
        <v>East</v>
      </c>
      <c r="N7679" s="13">
        <f t="shared" si="121"/>
        <v>22.91</v>
      </c>
    </row>
    <row r="7680" spans="7:14" x14ac:dyDescent="0.25">
      <c r="G7680" s="3">
        <v>41590</v>
      </c>
      <c r="H7680" t="s">
        <v>61</v>
      </c>
      <c r="I7680" t="s">
        <v>17</v>
      </c>
      <c r="J7680">
        <v>0.03</v>
      </c>
      <c r="K7680">
        <v>2</v>
      </c>
      <c r="L7680" s="13">
        <f>VLOOKUP(I7680,FormProductsTable[],2,0)*(1-FormTransactionsTable[[#This Row],[Discount]])</f>
        <v>22.261499999999998</v>
      </c>
      <c r="M7680" s="14" t="str">
        <f>VLOOKUP(H7680,FormSalesRepTable[],2,0)</f>
        <v>East</v>
      </c>
      <c r="N7680" s="13">
        <f t="shared" si="121"/>
        <v>44.52</v>
      </c>
    </row>
    <row r="7681" spans="7:14" x14ac:dyDescent="0.25">
      <c r="G7681" s="3">
        <v>41998</v>
      </c>
      <c r="H7681" t="s">
        <v>85</v>
      </c>
      <c r="I7681" t="s">
        <v>16</v>
      </c>
      <c r="J7681">
        <v>0.01</v>
      </c>
      <c r="K7681">
        <v>1</v>
      </c>
      <c r="L7681" s="13">
        <f>VLOOKUP(I7681,FormProductsTable[],2,0)*(1-FormTransactionsTable[[#This Row],[Discount]])</f>
        <v>19.750499999999999</v>
      </c>
      <c r="M7681" s="14" t="str">
        <f>VLOOKUP(H7681,FormSalesRepTable[],2,0)</f>
        <v>West</v>
      </c>
      <c r="N7681" s="13">
        <f t="shared" si="121"/>
        <v>19.75</v>
      </c>
    </row>
    <row r="7682" spans="7:14" x14ac:dyDescent="0.25">
      <c r="G7682" s="3">
        <v>41634</v>
      </c>
      <c r="H7682" t="s">
        <v>45</v>
      </c>
      <c r="I7682" t="s">
        <v>12</v>
      </c>
      <c r="J7682">
        <v>0</v>
      </c>
      <c r="K7682">
        <v>2</v>
      </c>
      <c r="L7682" s="13">
        <f>VLOOKUP(I7682,FormProductsTable[],2,0)*(1-FormTransactionsTable[[#This Row],[Discount]])</f>
        <v>22.95</v>
      </c>
      <c r="M7682" s="14" t="str">
        <f>VLOOKUP(H7682,FormSalesRepTable[],2,0)</f>
        <v>MidWest</v>
      </c>
      <c r="N7682" s="13">
        <f t="shared" si="121"/>
        <v>45.9</v>
      </c>
    </row>
    <row r="7683" spans="7:14" x14ac:dyDescent="0.25">
      <c r="G7683" s="3">
        <v>41629</v>
      </c>
      <c r="H7683" t="s">
        <v>51</v>
      </c>
      <c r="I7683" t="s">
        <v>24</v>
      </c>
      <c r="J7683">
        <v>0.01</v>
      </c>
      <c r="K7683">
        <v>3</v>
      </c>
      <c r="L7683" s="13">
        <f>VLOOKUP(I7683,FormProductsTable[],2,0)*(1-FormTransactionsTable[[#This Row],[Discount]])</f>
        <v>33.659999999999997</v>
      </c>
      <c r="M7683" s="14" t="str">
        <f>VLOOKUP(H7683,FormSalesRepTable[],2,0)</f>
        <v>South</v>
      </c>
      <c r="N7683" s="13">
        <f t="shared" ref="N7683:N7746" si="122">ROUND(L7683*K7683,2)</f>
        <v>100.98</v>
      </c>
    </row>
    <row r="7684" spans="7:14" x14ac:dyDescent="0.25">
      <c r="G7684" s="3">
        <v>41991</v>
      </c>
      <c r="H7684" t="s">
        <v>58</v>
      </c>
      <c r="I7684" t="s">
        <v>16</v>
      </c>
      <c r="J7684">
        <v>0.02</v>
      </c>
      <c r="K7684">
        <v>3</v>
      </c>
      <c r="L7684" s="13">
        <f>VLOOKUP(I7684,FormProductsTable[],2,0)*(1-FormTransactionsTable[[#This Row],[Discount]])</f>
        <v>19.550999999999998</v>
      </c>
      <c r="M7684" s="14" t="str">
        <f>VLOOKUP(H7684,FormSalesRepTable[],2,0)</f>
        <v>East</v>
      </c>
      <c r="N7684" s="13">
        <f t="shared" si="122"/>
        <v>58.65</v>
      </c>
    </row>
    <row r="7685" spans="7:14" x14ac:dyDescent="0.25">
      <c r="G7685" s="3">
        <v>41600</v>
      </c>
      <c r="H7685" t="s">
        <v>80</v>
      </c>
      <c r="I7685" t="s">
        <v>7</v>
      </c>
      <c r="J7685">
        <v>2.5000000000000001E-2</v>
      </c>
      <c r="K7685">
        <v>3</v>
      </c>
      <c r="L7685" s="13">
        <f>VLOOKUP(I7685,FormProductsTable[],2,0)*(1-FormTransactionsTable[[#This Row],[Discount]])</f>
        <v>20.474999999999998</v>
      </c>
      <c r="M7685" s="14" t="str">
        <f>VLOOKUP(H7685,FormSalesRepTable[],2,0)</f>
        <v>East</v>
      </c>
      <c r="N7685" s="13">
        <f t="shared" si="122"/>
        <v>61.43</v>
      </c>
    </row>
    <row r="7686" spans="7:14" x14ac:dyDescent="0.25">
      <c r="G7686" s="3">
        <v>41995</v>
      </c>
      <c r="H7686" t="s">
        <v>26</v>
      </c>
      <c r="I7686" t="s">
        <v>16</v>
      </c>
      <c r="J7686">
        <v>0.02</v>
      </c>
      <c r="K7686">
        <v>1</v>
      </c>
      <c r="L7686" s="13">
        <f>VLOOKUP(I7686,FormProductsTable[],2,0)*(1-FormTransactionsTable[[#This Row],[Discount]])</f>
        <v>19.550999999999998</v>
      </c>
      <c r="M7686" s="14" t="str">
        <f>VLOOKUP(H7686,FormSalesRepTable[],2,0)</f>
        <v>MidWest</v>
      </c>
      <c r="N7686" s="13">
        <f t="shared" si="122"/>
        <v>19.55</v>
      </c>
    </row>
    <row r="7687" spans="7:14" x14ac:dyDescent="0.25">
      <c r="G7687" s="3">
        <v>41586</v>
      </c>
      <c r="H7687" t="s">
        <v>50</v>
      </c>
      <c r="I7687" t="s">
        <v>33</v>
      </c>
      <c r="J7687">
        <v>0</v>
      </c>
      <c r="K7687">
        <v>17</v>
      </c>
      <c r="L7687" s="13">
        <f>VLOOKUP(I7687,FormProductsTable[],2,0)*(1-FormTransactionsTable[[#This Row],[Discount]])</f>
        <v>23.5</v>
      </c>
      <c r="M7687" s="14" t="str">
        <f>VLOOKUP(H7687,FormSalesRepTable[],2,0)</f>
        <v>West</v>
      </c>
      <c r="N7687" s="13">
        <f t="shared" si="122"/>
        <v>399.5</v>
      </c>
    </row>
    <row r="7688" spans="7:14" x14ac:dyDescent="0.25">
      <c r="G7688" s="3">
        <v>41299</v>
      </c>
      <c r="H7688" t="s">
        <v>40</v>
      </c>
      <c r="I7688" t="s">
        <v>21</v>
      </c>
      <c r="J7688">
        <v>0</v>
      </c>
      <c r="K7688">
        <v>2</v>
      </c>
      <c r="L7688" s="13">
        <f>VLOOKUP(I7688,FormProductsTable[],2,0)*(1-FormTransactionsTable[[#This Row],[Discount]])</f>
        <v>25</v>
      </c>
      <c r="M7688" s="14" t="str">
        <f>VLOOKUP(H7688,FormSalesRepTable[],2,0)</f>
        <v>South</v>
      </c>
      <c r="N7688" s="13">
        <f t="shared" si="122"/>
        <v>50</v>
      </c>
    </row>
    <row r="7689" spans="7:14" x14ac:dyDescent="0.25">
      <c r="G7689" s="3">
        <v>42002</v>
      </c>
      <c r="H7689" t="s">
        <v>46</v>
      </c>
      <c r="I7689" t="s">
        <v>17</v>
      </c>
      <c r="J7689">
        <v>0.03</v>
      </c>
      <c r="K7689">
        <v>3</v>
      </c>
      <c r="L7689" s="13">
        <f>VLOOKUP(I7689,FormProductsTable[],2,0)*(1-FormTransactionsTable[[#This Row],[Discount]])</f>
        <v>22.261499999999998</v>
      </c>
      <c r="M7689" s="14" t="str">
        <f>VLOOKUP(H7689,FormSalesRepTable[],2,0)</f>
        <v>South</v>
      </c>
      <c r="N7689" s="13">
        <f t="shared" si="122"/>
        <v>66.78</v>
      </c>
    </row>
    <row r="7690" spans="7:14" x14ac:dyDescent="0.25">
      <c r="G7690" s="3">
        <v>41993</v>
      </c>
      <c r="H7690" t="s">
        <v>42</v>
      </c>
      <c r="I7690" t="s">
        <v>36</v>
      </c>
      <c r="J7690">
        <v>0</v>
      </c>
      <c r="K7690">
        <v>24</v>
      </c>
      <c r="L7690" s="13">
        <f>VLOOKUP(I7690,FormProductsTable[],2,0)*(1-FormTransactionsTable[[#This Row],[Discount]])</f>
        <v>25</v>
      </c>
      <c r="M7690" s="14" t="str">
        <f>VLOOKUP(H7690,FormSalesRepTable[],2,0)</f>
        <v>MidWest</v>
      </c>
      <c r="N7690" s="13">
        <f t="shared" si="122"/>
        <v>600</v>
      </c>
    </row>
    <row r="7691" spans="7:14" x14ac:dyDescent="0.25">
      <c r="G7691" s="3">
        <v>41973</v>
      </c>
      <c r="H7691" t="s">
        <v>91</v>
      </c>
      <c r="I7691" t="s">
        <v>12</v>
      </c>
      <c r="J7691">
        <v>0</v>
      </c>
      <c r="K7691">
        <v>2</v>
      </c>
      <c r="L7691" s="13">
        <f>VLOOKUP(I7691,FormProductsTable[],2,0)*(1-FormTransactionsTable[[#This Row],[Discount]])</f>
        <v>22.95</v>
      </c>
      <c r="M7691" s="14" t="str">
        <f>VLOOKUP(H7691,FormSalesRepTable[],2,0)</f>
        <v>West</v>
      </c>
      <c r="N7691" s="13">
        <f t="shared" si="122"/>
        <v>45.9</v>
      </c>
    </row>
    <row r="7692" spans="7:14" x14ac:dyDescent="0.25">
      <c r="G7692" s="3">
        <v>41459</v>
      </c>
      <c r="H7692" t="s">
        <v>77</v>
      </c>
      <c r="I7692" t="s">
        <v>36</v>
      </c>
      <c r="J7692">
        <v>0.03</v>
      </c>
      <c r="K7692">
        <v>1</v>
      </c>
      <c r="L7692" s="13">
        <f>VLOOKUP(I7692,FormProductsTable[],2,0)*(1-FormTransactionsTable[[#This Row],[Discount]])</f>
        <v>24.25</v>
      </c>
      <c r="M7692" s="14" t="str">
        <f>VLOOKUP(H7692,FormSalesRepTable[],2,0)</f>
        <v>West</v>
      </c>
      <c r="N7692" s="13">
        <f t="shared" si="122"/>
        <v>24.25</v>
      </c>
    </row>
    <row r="7693" spans="7:14" x14ac:dyDescent="0.25">
      <c r="G7693" s="3">
        <v>41636</v>
      </c>
      <c r="H7693" t="s">
        <v>89</v>
      </c>
      <c r="I7693" t="s">
        <v>41</v>
      </c>
      <c r="J7693">
        <v>0.01</v>
      </c>
      <c r="K7693">
        <v>1</v>
      </c>
      <c r="L7693" s="13">
        <f>VLOOKUP(I7693,FormProductsTable[],2,0)*(1-FormTransactionsTable[[#This Row],[Discount]])</f>
        <v>18.809999999999999</v>
      </c>
      <c r="M7693" s="14" t="str">
        <f>VLOOKUP(H7693,FormSalesRepTable[],2,0)</f>
        <v>West</v>
      </c>
      <c r="N7693" s="13">
        <f t="shared" si="122"/>
        <v>18.809999999999999</v>
      </c>
    </row>
    <row r="7694" spans="7:14" x14ac:dyDescent="0.25">
      <c r="G7694" s="3">
        <v>41504</v>
      </c>
      <c r="H7694" t="s">
        <v>53</v>
      </c>
      <c r="I7694" t="s">
        <v>30</v>
      </c>
      <c r="J7694">
        <v>0.01</v>
      </c>
      <c r="K7694">
        <v>6</v>
      </c>
      <c r="L7694" s="13">
        <f>VLOOKUP(I7694,FormProductsTable[],2,0)*(1-FormTransactionsTable[[#This Row],[Discount]])</f>
        <v>29.7</v>
      </c>
      <c r="M7694" s="14" t="str">
        <f>VLOOKUP(H7694,FormSalesRepTable[],2,0)</f>
        <v>East</v>
      </c>
      <c r="N7694" s="13">
        <f t="shared" si="122"/>
        <v>178.2</v>
      </c>
    </row>
    <row r="7695" spans="7:14" x14ac:dyDescent="0.25">
      <c r="G7695" s="3">
        <v>41469</v>
      </c>
      <c r="H7695" t="s">
        <v>56</v>
      </c>
      <c r="I7695" t="s">
        <v>30</v>
      </c>
      <c r="J7695">
        <v>0.02</v>
      </c>
      <c r="K7695">
        <v>3</v>
      </c>
      <c r="L7695" s="13">
        <f>VLOOKUP(I7695,FormProductsTable[],2,0)*(1-FormTransactionsTable[[#This Row],[Discount]])</f>
        <v>29.4</v>
      </c>
      <c r="M7695" s="14" t="str">
        <f>VLOOKUP(H7695,FormSalesRepTable[],2,0)</f>
        <v>South</v>
      </c>
      <c r="N7695" s="13">
        <f t="shared" si="122"/>
        <v>88.2</v>
      </c>
    </row>
    <row r="7696" spans="7:14" x14ac:dyDescent="0.25">
      <c r="G7696" s="3">
        <v>41658</v>
      </c>
      <c r="H7696" t="s">
        <v>15</v>
      </c>
      <c r="I7696" t="s">
        <v>12</v>
      </c>
      <c r="J7696">
        <v>0</v>
      </c>
      <c r="K7696">
        <v>1</v>
      </c>
      <c r="L7696" s="13">
        <f>VLOOKUP(I7696,FormProductsTable[],2,0)*(1-FormTransactionsTable[[#This Row],[Discount]])</f>
        <v>22.95</v>
      </c>
      <c r="M7696" s="14" t="str">
        <f>VLOOKUP(H7696,FormSalesRepTable[],2,0)</f>
        <v>MidWest</v>
      </c>
      <c r="N7696" s="13">
        <f t="shared" si="122"/>
        <v>22.95</v>
      </c>
    </row>
    <row r="7697" spans="7:14" x14ac:dyDescent="0.25">
      <c r="G7697" s="3">
        <v>41823</v>
      </c>
      <c r="H7697" t="s">
        <v>45</v>
      </c>
      <c r="I7697" t="s">
        <v>7</v>
      </c>
      <c r="J7697">
        <v>0</v>
      </c>
      <c r="K7697">
        <v>2</v>
      </c>
      <c r="L7697" s="13">
        <f>VLOOKUP(I7697,FormProductsTable[],2,0)*(1-FormTransactionsTable[[#This Row],[Discount]])</f>
        <v>21</v>
      </c>
      <c r="M7697" s="14" t="str">
        <f>VLOOKUP(H7697,FormSalesRepTable[],2,0)</f>
        <v>MidWest</v>
      </c>
      <c r="N7697" s="13">
        <f t="shared" si="122"/>
        <v>42</v>
      </c>
    </row>
    <row r="7698" spans="7:14" x14ac:dyDescent="0.25">
      <c r="G7698" s="3">
        <v>41298</v>
      </c>
      <c r="H7698" t="s">
        <v>46</v>
      </c>
      <c r="I7698" t="s">
        <v>33</v>
      </c>
      <c r="J7698">
        <v>0</v>
      </c>
      <c r="K7698">
        <v>11</v>
      </c>
      <c r="L7698" s="13">
        <f>VLOOKUP(I7698,FormProductsTable[],2,0)*(1-FormTransactionsTable[[#This Row],[Discount]])</f>
        <v>23.5</v>
      </c>
      <c r="M7698" s="14" t="str">
        <f>VLOOKUP(H7698,FormSalesRepTable[],2,0)</f>
        <v>South</v>
      </c>
      <c r="N7698" s="13">
        <f t="shared" si="122"/>
        <v>258.5</v>
      </c>
    </row>
    <row r="7699" spans="7:14" x14ac:dyDescent="0.25">
      <c r="G7699" s="3">
        <v>41956</v>
      </c>
      <c r="H7699" t="s">
        <v>84</v>
      </c>
      <c r="I7699" t="s">
        <v>33</v>
      </c>
      <c r="J7699">
        <v>0.01</v>
      </c>
      <c r="K7699">
        <v>3</v>
      </c>
      <c r="L7699" s="13">
        <f>VLOOKUP(I7699,FormProductsTable[],2,0)*(1-FormTransactionsTable[[#This Row],[Discount]])</f>
        <v>23.265000000000001</v>
      </c>
      <c r="M7699" s="14" t="str">
        <f>VLOOKUP(H7699,FormSalesRepTable[],2,0)</f>
        <v>West</v>
      </c>
      <c r="N7699" s="13">
        <f t="shared" si="122"/>
        <v>69.8</v>
      </c>
    </row>
    <row r="7700" spans="7:14" x14ac:dyDescent="0.25">
      <c r="G7700" s="3">
        <v>41972</v>
      </c>
      <c r="H7700" t="s">
        <v>52</v>
      </c>
      <c r="I7700" t="s">
        <v>30</v>
      </c>
      <c r="J7700">
        <v>0</v>
      </c>
      <c r="K7700">
        <v>3</v>
      </c>
      <c r="L7700" s="13">
        <f>VLOOKUP(I7700,FormProductsTable[],2,0)*(1-FormTransactionsTable[[#This Row],[Discount]])</f>
        <v>30</v>
      </c>
      <c r="M7700" s="14" t="str">
        <f>VLOOKUP(H7700,FormSalesRepTable[],2,0)</f>
        <v>West</v>
      </c>
      <c r="N7700" s="13">
        <f t="shared" si="122"/>
        <v>90</v>
      </c>
    </row>
    <row r="7701" spans="7:14" x14ac:dyDescent="0.25">
      <c r="G7701" s="3">
        <v>41306</v>
      </c>
      <c r="H7701" t="s">
        <v>20</v>
      </c>
      <c r="I7701" t="s">
        <v>12</v>
      </c>
      <c r="J7701">
        <v>0</v>
      </c>
      <c r="K7701">
        <v>2</v>
      </c>
      <c r="L7701" s="13">
        <f>VLOOKUP(I7701,FormProductsTable[],2,0)*(1-FormTransactionsTable[[#This Row],[Discount]])</f>
        <v>22.95</v>
      </c>
      <c r="M7701" s="14" t="str">
        <f>VLOOKUP(H7701,FormSalesRepTable[],2,0)</f>
        <v>West</v>
      </c>
      <c r="N7701" s="13">
        <f t="shared" si="122"/>
        <v>45.9</v>
      </c>
    </row>
    <row r="7702" spans="7:14" x14ac:dyDescent="0.25">
      <c r="G7702" s="3">
        <v>41283</v>
      </c>
      <c r="H7702" t="s">
        <v>84</v>
      </c>
      <c r="I7702" t="s">
        <v>16</v>
      </c>
      <c r="J7702">
        <v>0</v>
      </c>
      <c r="K7702">
        <v>3</v>
      </c>
      <c r="L7702" s="13">
        <f>VLOOKUP(I7702,FormProductsTable[],2,0)*(1-FormTransactionsTable[[#This Row],[Discount]])</f>
        <v>19.95</v>
      </c>
      <c r="M7702" s="14" t="str">
        <f>VLOOKUP(H7702,FormSalesRepTable[],2,0)</f>
        <v>West</v>
      </c>
      <c r="N7702" s="13">
        <f t="shared" si="122"/>
        <v>59.85</v>
      </c>
    </row>
    <row r="7703" spans="7:14" x14ac:dyDescent="0.25">
      <c r="G7703" s="3">
        <v>41485</v>
      </c>
      <c r="H7703" t="s">
        <v>74</v>
      </c>
      <c r="I7703" t="s">
        <v>16</v>
      </c>
      <c r="J7703">
        <v>0.02</v>
      </c>
      <c r="K7703">
        <v>2</v>
      </c>
      <c r="L7703" s="13">
        <f>VLOOKUP(I7703,FormProductsTable[],2,0)*(1-FormTransactionsTable[[#This Row],[Discount]])</f>
        <v>19.550999999999998</v>
      </c>
      <c r="M7703" s="14" t="str">
        <f>VLOOKUP(H7703,FormSalesRepTable[],2,0)</f>
        <v>West</v>
      </c>
      <c r="N7703" s="13">
        <f t="shared" si="122"/>
        <v>39.1</v>
      </c>
    </row>
    <row r="7704" spans="7:14" x14ac:dyDescent="0.25">
      <c r="G7704" s="3">
        <v>41638</v>
      </c>
      <c r="H7704" t="s">
        <v>22</v>
      </c>
      <c r="I7704" t="s">
        <v>30</v>
      </c>
      <c r="J7704">
        <v>1.4999999999999999E-2</v>
      </c>
      <c r="K7704">
        <v>4</v>
      </c>
      <c r="L7704" s="13">
        <f>VLOOKUP(I7704,FormProductsTable[],2,0)*(1-FormTransactionsTable[[#This Row],[Discount]])</f>
        <v>29.55</v>
      </c>
      <c r="M7704" s="14" t="str">
        <f>VLOOKUP(H7704,FormSalesRepTable[],2,0)</f>
        <v>East</v>
      </c>
      <c r="N7704" s="13">
        <f t="shared" si="122"/>
        <v>118.2</v>
      </c>
    </row>
    <row r="7705" spans="7:14" x14ac:dyDescent="0.25">
      <c r="G7705" s="3">
        <v>41980</v>
      </c>
      <c r="H7705" t="s">
        <v>66</v>
      </c>
      <c r="I7705" t="s">
        <v>33</v>
      </c>
      <c r="J7705">
        <v>0</v>
      </c>
      <c r="K7705">
        <v>23</v>
      </c>
      <c r="L7705" s="13">
        <f>VLOOKUP(I7705,FormProductsTable[],2,0)*(1-FormTransactionsTable[[#This Row],[Discount]])</f>
        <v>23.5</v>
      </c>
      <c r="M7705" s="14" t="str">
        <f>VLOOKUP(H7705,FormSalesRepTable[],2,0)</f>
        <v>West</v>
      </c>
      <c r="N7705" s="13">
        <f t="shared" si="122"/>
        <v>540.5</v>
      </c>
    </row>
    <row r="7706" spans="7:14" x14ac:dyDescent="0.25">
      <c r="G7706" s="3">
        <v>41975</v>
      </c>
      <c r="H7706" t="s">
        <v>8</v>
      </c>
      <c r="I7706" t="s">
        <v>17</v>
      </c>
      <c r="J7706">
        <v>0.01</v>
      </c>
      <c r="K7706">
        <v>3</v>
      </c>
      <c r="L7706" s="13">
        <f>VLOOKUP(I7706,FormProductsTable[],2,0)*(1-FormTransactionsTable[[#This Row],[Discount]])</f>
        <v>22.720499999999998</v>
      </c>
      <c r="M7706" s="14" t="str">
        <f>VLOOKUP(H7706,FormSalesRepTable[],2,0)</f>
        <v>MidWest</v>
      </c>
      <c r="N7706" s="13">
        <f t="shared" si="122"/>
        <v>68.16</v>
      </c>
    </row>
    <row r="7707" spans="7:14" x14ac:dyDescent="0.25">
      <c r="G7707" s="3">
        <v>41637</v>
      </c>
      <c r="H7707" t="s">
        <v>81</v>
      </c>
      <c r="I7707" t="s">
        <v>41</v>
      </c>
      <c r="J7707">
        <v>0</v>
      </c>
      <c r="K7707">
        <v>3</v>
      </c>
      <c r="L7707" s="13">
        <f>VLOOKUP(I7707,FormProductsTable[],2,0)*(1-FormTransactionsTable[[#This Row],[Discount]])</f>
        <v>19</v>
      </c>
      <c r="M7707" s="14" t="str">
        <f>VLOOKUP(H7707,FormSalesRepTable[],2,0)</f>
        <v>West</v>
      </c>
      <c r="N7707" s="13">
        <f t="shared" si="122"/>
        <v>57</v>
      </c>
    </row>
    <row r="7708" spans="7:14" x14ac:dyDescent="0.25">
      <c r="G7708" s="3">
        <v>41998</v>
      </c>
      <c r="H7708" t="s">
        <v>20</v>
      </c>
      <c r="I7708" t="s">
        <v>17</v>
      </c>
      <c r="J7708">
        <v>2.5000000000000001E-2</v>
      </c>
      <c r="K7708">
        <v>1</v>
      </c>
      <c r="L7708" s="13">
        <f>VLOOKUP(I7708,FormProductsTable[],2,0)*(1-FormTransactionsTable[[#This Row],[Discount]])</f>
        <v>22.376249999999999</v>
      </c>
      <c r="M7708" s="14" t="str">
        <f>VLOOKUP(H7708,FormSalesRepTable[],2,0)</f>
        <v>West</v>
      </c>
      <c r="N7708" s="13">
        <f t="shared" si="122"/>
        <v>22.38</v>
      </c>
    </row>
    <row r="7709" spans="7:14" x14ac:dyDescent="0.25">
      <c r="G7709" s="3">
        <v>41438</v>
      </c>
      <c r="H7709" t="s">
        <v>48</v>
      </c>
      <c r="I7709" t="s">
        <v>30</v>
      </c>
      <c r="J7709">
        <v>0.01</v>
      </c>
      <c r="K7709">
        <v>2</v>
      </c>
      <c r="L7709" s="13">
        <f>VLOOKUP(I7709,FormProductsTable[],2,0)*(1-FormTransactionsTable[[#This Row],[Discount]])</f>
        <v>29.7</v>
      </c>
      <c r="M7709" s="14" t="str">
        <f>VLOOKUP(H7709,FormSalesRepTable[],2,0)</f>
        <v>West</v>
      </c>
      <c r="N7709" s="13">
        <f t="shared" si="122"/>
        <v>59.4</v>
      </c>
    </row>
    <row r="7710" spans="7:14" x14ac:dyDescent="0.25">
      <c r="G7710" s="3">
        <v>42003</v>
      </c>
      <c r="H7710" t="s">
        <v>40</v>
      </c>
      <c r="I7710" t="s">
        <v>21</v>
      </c>
      <c r="J7710">
        <v>0</v>
      </c>
      <c r="K7710">
        <v>1</v>
      </c>
      <c r="L7710" s="13">
        <f>VLOOKUP(I7710,FormProductsTable[],2,0)*(1-FormTransactionsTable[[#This Row],[Discount]])</f>
        <v>25</v>
      </c>
      <c r="M7710" s="14" t="str">
        <f>VLOOKUP(H7710,FormSalesRepTable[],2,0)</f>
        <v>South</v>
      </c>
      <c r="N7710" s="13">
        <f t="shared" si="122"/>
        <v>25</v>
      </c>
    </row>
    <row r="7711" spans="7:14" x14ac:dyDescent="0.25">
      <c r="G7711" s="3">
        <v>41735</v>
      </c>
      <c r="H7711" t="s">
        <v>74</v>
      </c>
      <c r="I7711" t="s">
        <v>11</v>
      </c>
      <c r="J7711">
        <v>1.4999999999999999E-2</v>
      </c>
      <c r="K7711">
        <v>1</v>
      </c>
      <c r="L7711" s="13">
        <f>VLOOKUP(I7711,FormProductsTable[],2,0)*(1-FormTransactionsTable[[#This Row],[Discount]])</f>
        <v>78.750749999999996</v>
      </c>
      <c r="M7711" s="14" t="str">
        <f>VLOOKUP(H7711,FormSalesRepTable[],2,0)</f>
        <v>West</v>
      </c>
      <c r="N7711" s="13">
        <f t="shared" si="122"/>
        <v>78.75</v>
      </c>
    </row>
    <row r="7712" spans="7:14" x14ac:dyDescent="0.25">
      <c r="G7712" s="3">
        <v>41278</v>
      </c>
      <c r="H7712" t="s">
        <v>13</v>
      </c>
      <c r="I7712" t="s">
        <v>16</v>
      </c>
      <c r="J7712">
        <v>2.5000000000000001E-2</v>
      </c>
      <c r="K7712">
        <v>6</v>
      </c>
      <c r="L7712" s="13">
        <f>VLOOKUP(I7712,FormProductsTable[],2,0)*(1-FormTransactionsTable[[#This Row],[Discount]])</f>
        <v>19.451249999999998</v>
      </c>
      <c r="M7712" s="14" t="str">
        <f>VLOOKUP(H7712,FormSalesRepTable[],2,0)</f>
        <v>West</v>
      </c>
      <c r="N7712" s="13">
        <f t="shared" si="122"/>
        <v>116.71</v>
      </c>
    </row>
    <row r="7713" spans="7:14" x14ac:dyDescent="0.25">
      <c r="G7713" s="3">
        <v>41579</v>
      </c>
      <c r="H7713" t="s">
        <v>53</v>
      </c>
      <c r="I7713" t="s">
        <v>33</v>
      </c>
      <c r="J7713">
        <v>0</v>
      </c>
      <c r="K7713">
        <v>3</v>
      </c>
      <c r="L7713" s="13">
        <f>VLOOKUP(I7713,FormProductsTable[],2,0)*(1-FormTransactionsTable[[#This Row],[Discount]])</f>
        <v>23.5</v>
      </c>
      <c r="M7713" s="14" t="str">
        <f>VLOOKUP(H7713,FormSalesRepTable[],2,0)</f>
        <v>East</v>
      </c>
      <c r="N7713" s="13">
        <f t="shared" si="122"/>
        <v>70.5</v>
      </c>
    </row>
    <row r="7714" spans="7:14" x14ac:dyDescent="0.25">
      <c r="G7714" s="3">
        <v>41945</v>
      </c>
      <c r="H7714" t="s">
        <v>56</v>
      </c>
      <c r="I7714" t="s">
        <v>24</v>
      </c>
      <c r="J7714">
        <v>2.5000000000000001E-2</v>
      </c>
      <c r="K7714">
        <v>3</v>
      </c>
      <c r="L7714" s="13">
        <f>VLOOKUP(I7714,FormProductsTable[],2,0)*(1-FormTransactionsTable[[#This Row],[Discount]])</f>
        <v>33.15</v>
      </c>
      <c r="M7714" s="14" t="str">
        <f>VLOOKUP(H7714,FormSalesRepTable[],2,0)</f>
        <v>South</v>
      </c>
      <c r="N7714" s="13">
        <f t="shared" si="122"/>
        <v>99.45</v>
      </c>
    </row>
    <row r="7715" spans="7:14" x14ac:dyDescent="0.25">
      <c r="G7715" s="3">
        <v>41982</v>
      </c>
      <c r="H7715" t="s">
        <v>13</v>
      </c>
      <c r="I7715" t="s">
        <v>16</v>
      </c>
      <c r="J7715">
        <v>0</v>
      </c>
      <c r="K7715">
        <v>3</v>
      </c>
      <c r="L7715" s="13">
        <f>VLOOKUP(I7715,FormProductsTable[],2,0)*(1-FormTransactionsTable[[#This Row],[Discount]])</f>
        <v>19.95</v>
      </c>
      <c r="M7715" s="14" t="str">
        <f>VLOOKUP(H7715,FormSalesRepTable[],2,0)</f>
        <v>West</v>
      </c>
      <c r="N7715" s="13">
        <f t="shared" si="122"/>
        <v>59.85</v>
      </c>
    </row>
    <row r="7716" spans="7:14" x14ac:dyDescent="0.25">
      <c r="G7716" s="3">
        <v>41993</v>
      </c>
      <c r="H7716" t="s">
        <v>89</v>
      </c>
      <c r="I7716" t="s">
        <v>16</v>
      </c>
      <c r="J7716">
        <v>0.02</v>
      </c>
      <c r="K7716">
        <v>3</v>
      </c>
      <c r="L7716" s="13">
        <f>VLOOKUP(I7716,FormProductsTable[],2,0)*(1-FormTransactionsTable[[#This Row],[Discount]])</f>
        <v>19.550999999999998</v>
      </c>
      <c r="M7716" s="14" t="str">
        <f>VLOOKUP(H7716,FormSalesRepTable[],2,0)</f>
        <v>West</v>
      </c>
      <c r="N7716" s="13">
        <f t="shared" si="122"/>
        <v>58.65</v>
      </c>
    </row>
    <row r="7717" spans="7:14" x14ac:dyDescent="0.25">
      <c r="G7717" s="3">
        <v>41996</v>
      </c>
      <c r="H7717" t="s">
        <v>55</v>
      </c>
      <c r="I7717" t="s">
        <v>36</v>
      </c>
      <c r="J7717">
        <v>0</v>
      </c>
      <c r="K7717">
        <v>3</v>
      </c>
      <c r="L7717" s="13">
        <f>VLOOKUP(I7717,FormProductsTable[],2,0)*(1-FormTransactionsTable[[#This Row],[Discount]])</f>
        <v>25</v>
      </c>
      <c r="M7717" s="14" t="str">
        <f>VLOOKUP(H7717,FormSalesRepTable[],2,0)</f>
        <v>West</v>
      </c>
      <c r="N7717" s="13">
        <f t="shared" si="122"/>
        <v>75</v>
      </c>
    </row>
    <row r="7718" spans="7:14" x14ac:dyDescent="0.25">
      <c r="G7718" s="3">
        <v>41636</v>
      </c>
      <c r="H7718" t="s">
        <v>78</v>
      </c>
      <c r="I7718" t="s">
        <v>12</v>
      </c>
      <c r="J7718">
        <v>1.4999999999999999E-2</v>
      </c>
      <c r="K7718">
        <v>1</v>
      </c>
      <c r="L7718" s="13">
        <f>VLOOKUP(I7718,FormProductsTable[],2,0)*(1-FormTransactionsTable[[#This Row],[Discount]])</f>
        <v>22.60575</v>
      </c>
      <c r="M7718" s="14" t="str">
        <f>VLOOKUP(H7718,FormSalesRepTable[],2,0)</f>
        <v>South</v>
      </c>
      <c r="N7718" s="13">
        <f t="shared" si="122"/>
        <v>22.61</v>
      </c>
    </row>
    <row r="7719" spans="7:14" x14ac:dyDescent="0.25">
      <c r="G7719" s="3">
        <v>41982</v>
      </c>
      <c r="H7719" t="s">
        <v>81</v>
      </c>
      <c r="I7719" t="s">
        <v>16</v>
      </c>
      <c r="J7719">
        <v>2.5000000000000001E-2</v>
      </c>
      <c r="K7719">
        <v>2</v>
      </c>
      <c r="L7719" s="13">
        <f>VLOOKUP(I7719,FormProductsTable[],2,0)*(1-FormTransactionsTable[[#This Row],[Discount]])</f>
        <v>19.451249999999998</v>
      </c>
      <c r="M7719" s="14" t="str">
        <f>VLOOKUP(H7719,FormSalesRepTable[],2,0)</f>
        <v>West</v>
      </c>
      <c r="N7719" s="13">
        <f t="shared" si="122"/>
        <v>38.9</v>
      </c>
    </row>
    <row r="7720" spans="7:14" x14ac:dyDescent="0.25">
      <c r="G7720" s="3">
        <v>41904</v>
      </c>
      <c r="H7720" t="s">
        <v>29</v>
      </c>
      <c r="I7720" t="s">
        <v>12</v>
      </c>
      <c r="J7720">
        <v>2.5000000000000001E-2</v>
      </c>
      <c r="K7720">
        <v>6</v>
      </c>
      <c r="L7720" s="13">
        <f>VLOOKUP(I7720,FormProductsTable[],2,0)*(1-FormTransactionsTable[[#This Row],[Discount]])</f>
        <v>22.376249999999999</v>
      </c>
      <c r="M7720" s="14" t="str">
        <f>VLOOKUP(H7720,FormSalesRepTable[],2,0)</f>
        <v>East</v>
      </c>
      <c r="N7720" s="13">
        <f t="shared" si="122"/>
        <v>134.26</v>
      </c>
    </row>
    <row r="7721" spans="7:14" x14ac:dyDescent="0.25">
      <c r="G7721" s="3">
        <v>41954</v>
      </c>
      <c r="H7721" t="s">
        <v>94</v>
      </c>
      <c r="I7721" t="s">
        <v>11</v>
      </c>
      <c r="J7721">
        <v>0</v>
      </c>
      <c r="K7721">
        <v>3</v>
      </c>
      <c r="L7721" s="13">
        <f>VLOOKUP(I7721,FormProductsTable[],2,0)*(1-FormTransactionsTable[[#This Row],[Discount]])</f>
        <v>79.95</v>
      </c>
      <c r="M7721" s="14" t="str">
        <f>VLOOKUP(H7721,FormSalesRepTable[],2,0)</f>
        <v>South</v>
      </c>
      <c r="N7721" s="13">
        <f t="shared" si="122"/>
        <v>239.85</v>
      </c>
    </row>
    <row r="7722" spans="7:14" x14ac:dyDescent="0.25">
      <c r="G7722" s="3">
        <v>41939</v>
      </c>
      <c r="H7722" t="s">
        <v>40</v>
      </c>
      <c r="I7722" t="s">
        <v>12</v>
      </c>
      <c r="J7722">
        <v>0.03</v>
      </c>
      <c r="K7722">
        <v>2</v>
      </c>
      <c r="L7722" s="13">
        <f>VLOOKUP(I7722,FormProductsTable[],2,0)*(1-FormTransactionsTable[[#This Row],[Discount]])</f>
        <v>22.261499999999998</v>
      </c>
      <c r="M7722" s="14" t="str">
        <f>VLOOKUP(H7722,FormSalesRepTable[],2,0)</f>
        <v>South</v>
      </c>
      <c r="N7722" s="13">
        <f t="shared" si="122"/>
        <v>44.52</v>
      </c>
    </row>
    <row r="7723" spans="7:14" x14ac:dyDescent="0.25">
      <c r="G7723" s="3">
        <v>41975</v>
      </c>
      <c r="H7723" t="s">
        <v>89</v>
      </c>
      <c r="I7723" t="s">
        <v>21</v>
      </c>
      <c r="J7723">
        <v>0.03</v>
      </c>
      <c r="K7723">
        <v>3</v>
      </c>
      <c r="L7723" s="13">
        <f>VLOOKUP(I7723,FormProductsTable[],2,0)*(1-FormTransactionsTable[[#This Row],[Discount]])</f>
        <v>24.25</v>
      </c>
      <c r="M7723" s="14" t="str">
        <f>VLOOKUP(H7723,FormSalesRepTable[],2,0)</f>
        <v>West</v>
      </c>
      <c r="N7723" s="13">
        <f t="shared" si="122"/>
        <v>72.75</v>
      </c>
    </row>
    <row r="7724" spans="7:14" x14ac:dyDescent="0.25">
      <c r="G7724" s="3">
        <v>41767</v>
      </c>
      <c r="H7724" t="s">
        <v>49</v>
      </c>
      <c r="I7724" t="s">
        <v>17</v>
      </c>
      <c r="J7724">
        <v>0</v>
      </c>
      <c r="K7724">
        <v>3</v>
      </c>
      <c r="L7724" s="13">
        <f>VLOOKUP(I7724,FormProductsTable[],2,0)*(1-FormTransactionsTable[[#This Row],[Discount]])</f>
        <v>22.95</v>
      </c>
      <c r="M7724" s="14" t="str">
        <f>VLOOKUP(H7724,FormSalesRepTable[],2,0)</f>
        <v>MidWest</v>
      </c>
      <c r="N7724" s="13">
        <f t="shared" si="122"/>
        <v>68.849999999999994</v>
      </c>
    </row>
    <row r="7725" spans="7:14" x14ac:dyDescent="0.25">
      <c r="G7725" s="3">
        <v>41583</v>
      </c>
      <c r="H7725" t="s">
        <v>73</v>
      </c>
      <c r="I7725" t="s">
        <v>12</v>
      </c>
      <c r="J7725">
        <v>0</v>
      </c>
      <c r="K7725">
        <v>1</v>
      </c>
      <c r="L7725" s="13">
        <f>VLOOKUP(I7725,FormProductsTable[],2,0)*(1-FormTransactionsTable[[#This Row],[Discount]])</f>
        <v>22.95</v>
      </c>
      <c r="M7725" s="14" t="str">
        <f>VLOOKUP(H7725,FormSalesRepTable[],2,0)</f>
        <v>MidWest</v>
      </c>
      <c r="N7725" s="13">
        <f t="shared" si="122"/>
        <v>22.95</v>
      </c>
    </row>
    <row r="7726" spans="7:14" x14ac:dyDescent="0.25">
      <c r="G7726" s="3">
        <v>41982</v>
      </c>
      <c r="H7726" t="s">
        <v>59</v>
      </c>
      <c r="I7726" t="s">
        <v>24</v>
      </c>
      <c r="J7726">
        <v>1.4999999999999999E-2</v>
      </c>
      <c r="K7726">
        <v>2</v>
      </c>
      <c r="L7726" s="13">
        <f>VLOOKUP(I7726,FormProductsTable[],2,0)*(1-FormTransactionsTable[[#This Row],[Discount]])</f>
        <v>33.49</v>
      </c>
      <c r="M7726" s="14" t="str">
        <f>VLOOKUP(H7726,FormSalesRepTable[],2,0)</f>
        <v>South</v>
      </c>
      <c r="N7726" s="13">
        <f t="shared" si="122"/>
        <v>66.98</v>
      </c>
    </row>
    <row r="7727" spans="7:14" x14ac:dyDescent="0.25">
      <c r="G7727" s="3">
        <v>41837</v>
      </c>
      <c r="H7727" t="s">
        <v>61</v>
      </c>
      <c r="I7727" t="s">
        <v>12</v>
      </c>
      <c r="J7727">
        <v>0.02</v>
      </c>
      <c r="K7727">
        <v>3</v>
      </c>
      <c r="L7727" s="13">
        <f>VLOOKUP(I7727,FormProductsTable[],2,0)*(1-FormTransactionsTable[[#This Row],[Discount]])</f>
        <v>22.491</v>
      </c>
      <c r="M7727" s="14" t="str">
        <f>VLOOKUP(H7727,FormSalesRepTable[],2,0)</f>
        <v>East</v>
      </c>
      <c r="N7727" s="13">
        <f t="shared" si="122"/>
        <v>67.47</v>
      </c>
    </row>
    <row r="7728" spans="7:14" x14ac:dyDescent="0.25">
      <c r="G7728" s="3">
        <v>41814</v>
      </c>
      <c r="H7728" t="s">
        <v>73</v>
      </c>
      <c r="I7728" t="s">
        <v>24</v>
      </c>
      <c r="J7728">
        <v>0.03</v>
      </c>
      <c r="K7728">
        <v>1</v>
      </c>
      <c r="L7728" s="13">
        <f>VLOOKUP(I7728,FormProductsTable[],2,0)*(1-FormTransactionsTable[[#This Row],[Discount]])</f>
        <v>32.979999999999997</v>
      </c>
      <c r="M7728" s="14" t="str">
        <f>VLOOKUP(H7728,FormSalesRepTable[],2,0)</f>
        <v>MidWest</v>
      </c>
      <c r="N7728" s="13">
        <f t="shared" si="122"/>
        <v>32.979999999999997</v>
      </c>
    </row>
    <row r="7729" spans="7:14" x14ac:dyDescent="0.25">
      <c r="G7729" s="3">
        <v>41620</v>
      </c>
      <c r="H7729" t="s">
        <v>55</v>
      </c>
      <c r="I7729" t="s">
        <v>21</v>
      </c>
      <c r="J7729">
        <v>0</v>
      </c>
      <c r="K7729">
        <v>1</v>
      </c>
      <c r="L7729" s="13">
        <f>VLOOKUP(I7729,FormProductsTable[],2,0)*(1-FormTransactionsTable[[#This Row],[Discount]])</f>
        <v>25</v>
      </c>
      <c r="M7729" s="14" t="str">
        <f>VLOOKUP(H7729,FormSalesRepTable[],2,0)</f>
        <v>West</v>
      </c>
      <c r="N7729" s="13">
        <f t="shared" si="122"/>
        <v>25</v>
      </c>
    </row>
    <row r="7730" spans="7:14" x14ac:dyDescent="0.25">
      <c r="G7730" s="3">
        <v>41614</v>
      </c>
      <c r="H7730" t="s">
        <v>85</v>
      </c>
      <c r="I7730" t="s">
        <v>17</v>
      </c>
      <c r="J7730">
        <v>0</v>
      </c>
      <c r="K7730">
        <v>17</v>
      </c>
      <c r="L7730" s="13">
        <f>VLOOKUP(I7730,FormProductsTable[],2,0)*(1-FormTransactionsTable[[#This Row],[Discount]])</f>
        <v>22.95</v>
      </c>
      <c r="M7730" s="14" t="str">
        <f>VLOOKUP(H7730,FormSalesRepTable[],2,0)</f>
        <v>West</v>
      </c>
      <c r="N7730" s="13">
        <f t="shared" si="122"/>
        <v>390.15</v>
      </c>
    </row>
    <row r="7731" spans="7:14" x14ac:dyDescent="0.25">
      <c r="G7731" s="3">
        <v>41471</v>
      </c>
      <c r="H7731" t="s">
        <v>26</v>
      </c>
      <c r="I7731" t="s">
        <v>7</v>
      </c>
      <c r="J7731">
        <v>2.5000000000000001E-2</v>
      </c>
      <c r="K7731">
        <v>4</v>
      </c>
      <c r="L7731" s="13">
        <f>VLOOKUP(I7731,FormProductsTable[],2,0)*(1-FormTransactionsTable[[#This Row],[Discount]])</f>
        <v>20.474999999999998</v>
      </c>
      <c r="M7731" s="14" t="str">
        <f>VLOOKUP(H7731,FormSalesRepTable[],2,0)</f>
        <v>MidWest</v>
      </c>
      <c r="N7731" s="13">
        <f t="shared" si="122"/>
        <v>81.900000000000006</v>
      </c>
    </row>
    <row r="7732" spans="7:14" x14ac:dyDescent="0.25">
      <c r="G7732" s="3">
        <v>41624</v>
      </c>
      <c r="H7732" t="s">
        <v>74</v>
      </c>
      <c r="I7732" t="s">
        <v>36</v>
      </c>
      <c r="J7732">
        <v>0</v>
      </c>
      <c r="K7732">
        <v>2</v>
      </c>
      <c r="L7732" s="13">
        <f>VLOOKUP(I7732,FormProductsTable[],2,0)*(1-FormTransactionsTable[[#This Row],[Discount]])</f>
        <v>25</v>
      </c>
      <c r="M7732" s="14" t="str">
        <f>VLOOKUP(H7732,FormSalesRepTable[],2,0)</f>
        <v>West</v>
      </c>
      <c r="N7732" s="13">
        <f t="shared" si="122"/>
        <v>50</v>
      </c>
    </row>
    <row r="7733" spans="7:14" x14ac:dyDescent="0.25">
      <c r="G7733" s="3">
        <v>42002</v>
      </c>
      <c r="H7733" t="s">
        <v>20</v>
      </c>
      <c r="I7733" t="s">
        <v>17</v>
      </c>
      <c r="J7733">
        <v>0</v>
      </c>
      <c r="K7733">
        <v>2</v>
      </c>
      <c r="L7733" s="13">
        <f>VLOOKUP(I7733,FormProductsTable[],2,0)*(1-FormTransactionsTable[[#This Row],[Discount]])</f>
        <v>22.95</v>
      </c>
      <c r="M7733" s="14" t="str">
        <f>VLOOKUP(H7733,FormSalesRepTable[],2,0)</f>
        <v>West</v>
      </c>
      <c r="N7733" s="13">
        <f t="shared" si="122"/>
        <v>45.9</v>
      </c>
    </row>
    <row r="7734" spans="7:14" x14ac:dyDescent="0.25">
      <c r="G7734" s="3">
        <v>41849</v>
      </c>
      <c r="H7734" t="s">
        <v>43</v>
      </c>
      <c r="I7734" t="s">
        <v>41</v>
      </c>
      <c r="J7734">
        <v>0</v>
      </c>
      <c r="K7734">
        <v>3</v>
      </c>
      <c r="L7734" s="13">
        <f>VLOOKUP(I7734,FormProductsTable[],2,0)*(1-FormTransactionsTable[[#This Row],[Discount]])</f>
        <v>19</v>
      </c>
      <c r="M7734" s="14" t="str">
        <f>VLOOKUP(H7734,FormSalesRepTable[],2,0)</f>
        <v>MidWest</v>
      </c>
      <c r="N7734" s="13">
        <f t="shared" si="122"/>
        <v>57</v>
      </c>
    </row>
    <row r="7735" spans="7:14" x14ac:dyDescent="0.25">
      <c r="G7735" s="3">
        <v>41585</v>
      </c>
      <c r="H7735" t="s">
        <v>89</v>
      </c>
      <c r="I7735" t="s">
        <v>36</v>
      </c>
      <c r="J7735">
        <v>0</v>
      </c>
      <c r="K7735">
        <v>3</v>
      </c>
      <c r="L7735" s="13">
        <f>VLOOKUP(I7735,FormProductsTable[],2,0)*(1-FormTransactionsTable[[#This Row],[Discount]])</f>
        <v>25</v>
      </c>
      <c r="M7735" s="14" t="str">
        <f>VLOOKUP(H7735,FormSalesRepTable[],2,0)</f>
        <v>West</v>
      </c>
      <c r="N7735" s="13">
        <f t="shared" si="122"/>
        <v>75</v>
      </c>
    </row>
    <row r="7736" spans="7:14" x14ac:dyDescent="0.25">
      <c r="G7736" s="3">
        <v>41606</v>
      </c>
      <c r="H7736" t="s">
        <v>40</v>
      </c>
      <c r="I7736" t="s">
        <v>17</v>
      </c>
      <c r="J7736">
        <v>0.01</v>
      </c>
      <c r="K7736">
        <v>4</v>
      </c>
      <c r="L7736" s="13">
        <f>VLOOKUP(I7736,FormProductsTable[],2,0)*(1-FormTransactionsTable[[#This Row],[Discount]])</f>
        <v>22.720499999999998</v>
      </c>
      <c r="M7736" s="14" t="str">
        <f>VLOOKUP(H7736,FormSalesRepTable[],2,0)</f>
        <v>South</v>
      </c>
      <c r="N7736" s="13">
        <f t="shared" si="122"/>
        <v>90.88</v>
      </c>
    </row>
    <row r="7737" spans="7:14" x14ac:dyDescent="0.25">
      <c r="G7737" s="3">
        <v>41612</v>
      </c>
      <c r="H7737" t="s">
        <v>80</v>
      </c>
      <c r="I7737" t="s">
        <v>12</v>
      </c>
      <c r="J7737">
        <v>0.01</v>
      </c>
      <c r="K7737">
        <v>3</v>
      </c>
      <c r="L7737" s="13">
        <f>VLOOKUP(I7737,FormProductsTable[],2,0)*(1-FormTransactionsTable[[#This Row],[Discount]])</f>
        <v>22.720499999999998</v>
      </c>
      <c r="M7737" s="14" t="str">
        <f>VLOOKUP(H7737,FormSalesRepTable[],2,0)</f>
        <v>East</v>
      </c>
      <c r="N7737" s="13">
        <f t="shared" si="122"/>
        <v>68.16</v>
      </c>
    </row>
    <row r="7738" spans="7:14" x14ac:dyDescent="0.25">
      <c r="G7738" s="3">
        <v>41585</v>
      </c>
      <c r="H7738" t="s">
        <v>51</v>
      </c>
      <c r="I7738" t="s">
        <v>17</v>
      </c>
      <c r="J7738">
        <v>2.5000000000000001E-2</v>
      </c>
      <c r="K7738">
        <v>2</v>
      </c>
      <c r="L7738" s="13">
        <f>VLOOKUP(I7738,FormProductsTable[],2,0)*(1-FormTransactionsTable[[#This Row],[Discount]])</f>
        <v>22.376249999999999</v>
      </c>
      <c r="M7738" s="14" t="str">
        <f>VLOOKUP(H7738,FormSalesRepTable[],2,0)</f>
        <v>South</v>
      </c>
      <c r="N7738" s="13">
        <f t="shared" si="122"/>
        <v>44.75</v>
      </c>
    </row>
    <row r="7739" spans="7:14" x14ac:dyDescent="0.25">
      <c r="G7739" s="3">
        <v>41807</v>
      </c>
      <c r="H7739" t="s">
        <v>76</v>
      </c>
      <c r="I7739" t="s">
        <v>11</v>
      </c>
      <c r="J7739">
        <v>2.5000000000000001E-2</v>
      </c>
      <c r="K7739">
        <v>11</v>
      </c>
      <c r="L7739" s="13">
        <f>VLOOKUP(I7739,FormProductsTable[],2,0)*(1-FormTransactionsTable[[#This Row],[Discount]])</f>
        <v>77.951250000000002</v>
      </c>
      <c r="M7739" s="14" t="str">
        <f>VLOOKUP(H7739,FormSalesRepTable[],2,0)</f>
        <v>MidWest</v>
      </c>
      <c r="N7739" s="13">
        <f t="shared" si="122"/>
        <v>857.46</v>
      </c>
    </row>
    <row r="7740" spans="7:14" x14ac:dyDescent="0.25">
      <c r="G7740" s="3">
        <v>41947</v>
      </c>
      <c r="H7740" t="s">
        <v>53</v>
      </c>
      <c r="I7740" t="s">
        <v>12</v>
      </c>
      <c r="J7740">
        <v>2.5000000000000001E-2</v>
      </c>
      <c r="K7740">
        <v>3</v>
      </c>
      <c r="L7740" s="13">
        <f>VLOOKUP(I7740,FormProductsTable[],2,0)*(1-FormTransactionsTable[[#This Row],[Discount]])</f>
        <v>22.376249999999999</v>
      </c>
      <c r="M7740" s="14" t="str">
        <f>VLOOKUP(H7740,FormSalesRepTable[],2,0)</f>
        <v>East</v>
      </c>
      <c r="N7740" s="13">
        <f t="shared" si="122"/>
        <v>67.13</v>
      </c>
    </row>
    <row r="7741" spans="7:14" x14ac:dyDescent="0.25">
      <c r="G7741" s="3">
        <v>41595</v>
      </c>
      <c r="H7741" t="s">
        <v>68</v>
      </c>
      <c r="I7741" t="s">
        <v>16</v>
      </c>
      <c r="J7741">
        <v>0</v>
      </c>
      <c r="K7741">
        <v>2</v>
      </c>
      <c r="L7741" s="13">
        <f>VLOOKUP(I7741,FormProductsTable[],2,0)*(1-FormTransactionsTable[[#This Row],[Discount]])</f>
        <v>19.95</v>
      </c>
      <c r="M7741" s="14" t="str">
        <f>VLOOKUP(H7741,FormSalesRepTable[],2,0)</f>
        <v>MidWest</v>
      </c>
      <c r="N7741" s="13">
        <f t="shared" si="122"/>
        <v>39.9</v>
      </c>
    </row>
    <row r="7742" spans="7:14" x14ac:dyDescent="0.25">
      <c r="G7742" s="3">
        <v>42000</v>
      </c>
      <c r="H7742" t="s">
        <v>29</v>
      </c>
      <c r="I7742" t="s">
        <v>21</v>
      </c>
      <c r="J7742">
        <v>2.5000000000000001E-2</v>
      </c>
      <c r="K7742">
        <v>2</v>
      </c>
      <c r="L7742" s="13">
        <f>VLOOKUP(I7742,FormProductsTable[],2,0)*(1-FormTransactionsTable[[#This Row],[Discount]])</f>
        <v>24.375</v>
      </c>
      <c r="M7742" s="14" t="str">
        <f>VLOOKUP(H7742,FormSalesRepTable[],2,0)</f>
        <v>East</v>
      </c>
      <c r="N7742" s="13">
        <f t="shared" si="122"/>
        <v>48.75</v>
      </c>
    </row>
    <row r="7743" spans="7:14" x14ac:dyDescent="0.25">
      <c r="G7743" s="3">
        <v>41599</v>
      </c>
      <c r="H7743" t="s">
        <v>48</v>
      </c>
      <c r="I7743" t="s">
        <v>33</v>
      </c>
      <c r="J7743">
        <v>0.01</v>
      </c>
      <c r="K7743">
        <v>3</v>
      </c>
      <c r="L7743" s="13">
        <f>VLOOKUP(I7743,FormProductsTable[],2,0)*(1-FormTransactionsTable[[#This Row],[Discount]])</f>
        <v>23.265000000000001</v>
      </c>
      <c r="M7743" s="14" t="str">
        <f>VLOOKUP(H7743,FormSalesRepTable[],2,0)</f>
        <v>West</v>
      </c>
      <c r="N7743" s="13">
        <f t="shared" si="122"/>
        <v>69.8</v>
      </c>
    </row>
    <row r="7744" spans="7:14" x14ac:dyDescent="0.25">
      <c r="G7744" s="3">
        <v>41962</v>
      </c>
      <c r="H7744" t="s">
        <v>73</v>
      </c>
      <c r="I7744" t="s">
        <v>17</v>
      </c>
      <c r="J7744">
        <v>0</v>
      </c>
      <c r="K7744">
        <v>2</v>
      </c>
      <c r="L7744" s="13">
        <f>VLOOKUP(I7744,FormProductsTable[],2,0)*(1-FormTransactionsTable[[#This Row],[Discount]])</f>
        <v>22.95</v>
      </c>
      <c r="M7744" s="14" t="str">
        <f>VLOOKUP(H7744,FormSalesRepTable[],2,0)</f>
        <v>MidWest</v>
      </c>
      <c r="N7744" s="13">
        <f t="shared" si="122"/>
        <v>45.9</v>
      </c>
    </row>
    <row r="7745" spans="7:14" x14ac:dyDescent="0.25">
      <c r="G7745" s="3">
        <v>41533</v>
      </c>
      <c r="H7745" t="s">
        <v>40</v>
      </c>
      <c r="I7745" t="s">
        <v>12</v>
      </c>
      <c r="J7745">
        <v>0.01</v>
      </c>
      <c r="K7745">
        <v>2</v>
      </c>
      <c r="L7745" s="13">
        <f>VLOOKUP(I7745,FormProductsTable[],2,0)*(1-FormTransactionsTable[[#This Row],[Discount]])</f>
        <v>22.720499999999998</v>
      </c>
      <c r="M7745" s="14" t="str">
        <f>VLOOKUP(H7745,FormSalesRepTable[],2,0)</f>
        <v>South</v>
      </c>
      <c r="N7745" s="13">
        <f t="shared" si="122"/>
        <v>45.44</v>
      </c>
    </row>
    <row r="7746" spans="7:14" x14ac:dyDescent="0.25">
      <c r="G7746" s="3">
        <v>41681</v>
      </c>
      <c r="H7746" t="s">
        <v>80</v>
      </c>
      <c r="I7746" t="s">
        <v>30</v>
      </c>
      <c r="J7746">
        <v>0</v>
      </c>
      <c r="K7746">
        <v>2</v>
      </c>
      <c r="L7746" s="13">
        <f>VLOOKUP(I7746,FormProductsTable[],2,0)*(1-FormTransactionsTable[[#This Row],[Discount]])</f>
        <v>30</v>
      </c>
      <c r="M7746" s="14" t="str">
        <f>VLOOKUP(H7746,FormSalesRepTable[],2,0)</f>
        <v>East</v>
      </c>
      <c r="N7746" s="13">
        <f t="shared" si="122"/>
        <v>60</v>
      </c>
    </row>
    <row r="7747" spans="7:14" x14ac:dyDescent="0.25">
      <c r="G7747" s="3">
        <v>41580</v>
      </c>
      <c r="H7747" t="s">
        <v>58</v>
      </c>
      <c r="I7747" t="s">
        <v>12</v>
      </c>
      <c r="J7747">
        <v>0.02</v>
      </c>
      <c r="K7747">
        <v>2</v>
      </c>
      <c r="L7747" s="13">
        <f>VLOOKUP(I7747,FormProductsTable[],2,0)*(1-FormTransactionsTable[[#This Row],[Discount]])</f>
        <v>22.491</v>
      </c>
      <c r="M7747" s="14" t="str">
        <f>VLOOKUP(H7747,FormSalesRepTable[],2,0)</f>
        <v>East</v>
      </c>
      <c r="N7747" s="13">
        <f t="shared" ref="N7747:N7810" si="123">ROUND(L7747*K7747,2)</f>
        <v>44.98</v>
      </c>
    </row>
    <row r="7748" spans="7:14" x14ac:dyDescent="0.25">
      <c r="G7748" s="3">
        <v>41981</v>
      </c>
      <c r="H7748" t="s">
        <v>82</v>
      </c>
      <c r="I7748" t="s">
        <v>16</v>
      </c>
      <c r="J7748">
        <v>0</v>
      </c>
      <c r="K7748">
        <v>3</v>
      </c>
      <c r="L7748" s="13">
        <f>VLOOKUP(I7748,FormProductsTable[],2,0)*(1-FormTransactionsTable[[#This Row],[Discount]])</f>
        <v>19.95</v>
      </c>
      <c r="M7748" s="14" t="str">
        <f>VLOOKUP(H7748,FormSalesRepTable[],2,0)</f>
        <v>South</v>
      </c>
      <c r="N7748" s="13">
        <f t="shared" si="123"/>
        <v>59.85</v>
      </c>
    </row>
    <row r="7749" spans="7:14" x14ac:dyDescent="0.25">
      <c r="G7749" s="3">
        <v>41985</v>
      </c>
      <c r="H7749" t="s">
        <v>39</v>
      </c>
      <c r="I7749" t="s">
        <v>16</v>
      </c>
      <c r="J7749">
        <v>0.01</v>
      </c>
      <c r="K7749">
        <v>1</v>
      </c>
      <c r="L7749" s="13">
        <f>VLOOKUP(I7749,FormProductsTable[],2,0)*(1-FormTransactionsTable[[#This Row],[Discount]])</f>
        <v>19.750499999999999</v>
      </c>
      <c r="M7749" s="14" t="str">
        <f>VLOOKUP(H7749,FormSalesRepTable[],2,0)</f>
        <v>East</v>
      </c>
      <c r="N7749" s="13">
        <f t="shared" si="123"/>
        <v>19.75</v>
      </c>
    </row>
    <row r="7750" spans="7:14" x14ac:dyDescent="0.25">
      <c r="G7750" s="3">
        <v>41285</v>
      </c>
      <c r="H7750" t="s">
        <v>10</v>
      </c>
      <c r="I7750" t="s">
        <v>11</v>
      </c>
      <c r="J7750">
        <v>0.02</v>
      </c>
      <c r="K7750">
        <v>1</v>
      </c>
      <c r="L7750" s="13">
        <f>VLOOKUP(I7750,FormProductsTable[],2,0)*(1-FormTransactionsTable[[#This Row],[Discount]])</f>
        <v>78.350999999999999</v>
      </c>
      <c r="M7750" s="14" t="str">
        <f>VLOOKUP(H7750,FormSalesRepTable[],2,0)</f>
        <v>West</v>
      </c>
      <c r="N7750" s="13">
        <f t="shared" si="123"/>
        <v>78.349999999999994</v>
      </c>
    </row>
    <row r="7751" spans="7:14" x14ac:dyDescent="0.25">
      <c r="G7751" s="3">
        <v>41972</v>
      </c>
      <c r="H7751" t="s">
        <v>39</v>
      </c>
      <c r="I7751" t="s">
        <v>21</v>
      </c>
      <c r="J7751">
        <v>2.5000000000000001E-2</v>
      </c>
      <c r="K7751">
        <v>1</v>
      </c>
      <c r="L7751" s="13">
        <f>VLOOKUP(I7751,FormProductsTable[],2,0)*(1-FormTransactionsTable[[#This Row],[Discount]])</f>
        <v>24.375</v>
      </c>
      <c r="M7751" s="14" t="str">
        <f>VLOOKUP(H7751,FormSalesRepTable[],2,0)</f>
        <v>East</v>
      </c>
      <c r="N7751" s="13">
        <f t="shared" si="123"/>
        <v>24.38</v>
      </c>
    </row>
    <row r="7752" spans="7:14" x14ac:dyDescent="0.25">
      <c r="G7752" s="3">
        <v>41854</v>
      </c>
      <c r="H7752" t="s">
        <v>83</v>
      </c>
      <c r="I7752" t="s">
        <v>12</v>
      </c>
      <c r="J7752">
        <v>0.03</v>
      </c>
      <c r="K7752">
        <v>2</v>
      </c>
      <c r="L7752" s="13">
        <f>VLOOKUP(I7752,FormProductsTable[],2,0)*(1-FormTransactionsTable[[#This Row],[Discount]])</f>
        <v>22.261499999999998</v>
      </c>
      <c r="M7752" s="14" t="str">
        <f>VLOOKUP(H7752,FormSalesRepTable[],2,0)</f>
        <v>East</v>
      </c>
      <c r="N7752" s="13">
        <f t="shared" si="123"/>
        <v>44.52</v>
      </c>
    </row>
    <row r="7753" spans="7:14" x14ac:dyDescent="0.25">
      <c r="G7753" s="3">
        <v>41974</v>
      </c>
      <c r="H7753" t="s">
        <v>82</v>
      </c>
      <c r="I7753" t="s">
        <v>7</v>
      </c>
      <c r="J7753">
        <v>0.02</v>
      </c>
      <c r="K7753">
        <v>3</v>
      </c>
      <c r="L7753" s="13">
        <f>VLOOKUP(I7753,FormProductsTable[],2,0)*(1-FormTransactionsTable[[#This Row],[Discount]])</f>
        <v>20.58</v>
      </c>
      <c r="M7753" s="14" t="str">
        <f>VLOOKUP(H7753,FormSalesRepTable[],2,0)</f>
        <v>South</v>
      </c>
      <c r="N7753" s="13">
        <f t="shared" si="123"/>
        <v>61.74</v>
      </c>
    </row>
    <row r="7754" spans="7:14" x14ac:dyDescent="0.25">
      <c r="G7754" s="3">
        <v>41568</v>
      </c>
      <c r="H7754" t="s">
        <v>84</v>
      </c>
      <c r="I7754" t="s">
        <v>33</v>
      </c>
      <c r="J7754">
        <v>0.03</v>
      </c>
      <c r="K7754">
        <v>1</v>
      </c>
      <c r="L7754" s="13">
        <f>VLOOKUP(I7754,FormProductsTable[],2,0)*(1-FormTransactionsTable[[#This Row],[Discount]])</f>
        <v>22.794999999999998</v>
      </c>
      <c r="M7754" s="14" t="str">
        <f>VLOOKUP(H7754,FormSalesRepTable[],2,0)</f>
        <v>West</v>
      </c>
      <c r="N7754" s="13">
        <f t="shared" si="123"/>
        <v>22.8</v>
      </c>
    </row>
    <row r="7755" spans="7:14" x14ac:dyDescent="0.25">
      <c r="G7755" s="3">
        <v>41627</v>
      </c>
      <c r="H7755" t="s">
        <v>28</v>
      </c>
      <c r="I7755" t="s">
        <v>21</v>
      </c>
      <c r="J7755">
        <v>0.02</v>
      </c>
      <c r="K7755">
        <v>1</v>
      </c>
      <c r="L7755" s="13">
        <f>VLOOKUP(I7755,FormProductsTable[],2,0)*(1-FormTransactionsTable[[#This Row],[Discount]])</f>
        <v>24.5</v>
      </c>
      <c r="M7755" s="14" t="str">
        <f>VLOOKUP(H7755,FormSalesRepTable[],2,0)</f>
        <v>MidWest</v>
      </c>
      <c r="N7755" s="13">
        <f t="shared" si="123"/>
        <v>24.5</v>
      </c>
    </row>
    <row r="7756" spans="7:14" x14ac:dyDescent="0.25">
      <c r="G7756" s="3">
        <v>41966</v>
      </c>
      <c r="H7756" t="s">
        <v>40</v>
      </c>
      <c r="I7756" t="s">
        <v>36</v>
      </c>
      <c r="J7756">
        <v>1.4999999999999999E-2</v>
      </c>
      <c r="K7756">
        <v>3</v>
      </c>
      <c r="L7756" s="13">
        <f>VLOOKUP(I7756,FormProductsTable[],2,0)*(1-FormTransactionsTable[[#This Row],[Discount]])</f>
        <v>24.625</v>
      </c>
      <c r="M7756" s="14" t="str">
        <f>VLOOKUP(H7756,FormSalesRepTable[],2,0)</f>
        <v>South</v>
      </c>
      <c r="N7756" s="13">
        <f t="shared" si="123"/>
        <v>73.88</v>
      </c>
    </row>
    <row r="7757" spans="7:14" x14ac:dyDescent="0.25">
      <c r="G7757" s="3">
        <v>41404</v>
      </c>
      <c r="H7757" t="s">
        <v>81</v>
      </c>
      <c r="I7757" t="s">
        <v>30</v>
      </c>
      <c r="J7757">
        <v>0</v>
      </c>
      <c r="K7757">
        <v>1</v>
      </c>
      <c r="L7757" s="13">
        <f>VLOOKUP(I7757,FormProductsTable[],2,0)*(1-FormTransactionsTable[[#This Row],[Discount]])</f>
        <v>30</v>
      </c>
      <c r="M7757" s="14" t="str">
        <f>VLOOKUP(H7757,FormSalesRepTable[],2,0)</f>
        <v>West</v>
      </c>
      <c r="N7757" s="13">
        <f t="shared" si="123"/>
        <v>30</v>
      </c>
    </row>
    <row r="7758" spans="7:14" x14ac:dyDescent="0.25">
      <c r="G7758" s="3">
        <v>41638</v>
      </c>
      <c r="H7758" t="s">
        <v>86</v>
      </c>
      <c r="I7758" t="s">
        <v>16</v>
      </c>
      <c r="J7758">
        <v>0</v>
      </c>
      <c r="K7758">
        <v>3</v>
      </c>
      <c r="L7758" s="13">
        <f>VLOOKUP(I7758,FormProductsTable[],2,0)*(1-FormTransactionsTable[[#This Row],[Discount]])</f>
        <v>19.95</v>
      </c>
      <c r="M7758" s="14" t="str">
        <f>VLOOKUP(H7758,FormSalesRepTable[],2,0)</f>
        <v>South</v>
      </c>
      <c r="N7758" s="13">
        <f t="shared" si="123"/>
        <v>59.85</v>
      </c>
    </row>
    <row r="7759" spans="7:14" x14ac:dyDescent="0.25">
      <c r="G7759" s="3">
        <v>41598</v>
      </c>
      <c r="H7759" t="s">
        <v>13</v>
      </c>
      <c r="I7759" t="s">
        <v>33</v>
      </c>
      <c r="J7759">
        <v>0</v>
      </c>
      <c r="K7759">
        <v>3</v>
      </c>
      <c r="L7759" s="13">
        <f>VLOOKUP(I7759,FormProductsTable[],2,0)*(1-FormTransactionsTable[[#This Row],[Discount]])</f>
        <v>23.5</v>
      </c>
      <c r="M7759" s="14" t="str">
        <f>VLOOKUP(H7759,FormSalesRepTable[],2,0)</f>
        <v>West</v>
      </c>
      <c r="N7759" s="13">
        <f t="shared" si="123"/>
        <v>70.5</v>
      </c>
    </row>
    <row r="7760" spans="7:14" x14ac:dyDescent="0.25">
      <c r="G7760" s="3">
        <v>41973</v>
      </c>
      <c r="H7760" t="s">
        <v>64</v>
      </c>
      <c r="I7760" t="s">
        <v>17</v>
      </c>
      <c r="J7760">
        <v>2.5000000000000001E-2</v>
      </c>
      <c r="K7760">
        <v>3</v>
      </c>
      <c r="L7760" s="13">
        <f>VLOOKUP(I7760,FormProductsTable[],2,0)*(1-FormTransactionsTable[[#This Row],[Discount]])</f>
        <v>22.376249999999999</v>
      </c>
      <c r="M7760" s="14" t="str">
        <f>VLOOKUP(H7760,FormSalesRepTable[],2,0)</f>
        <v>West</v>
      </c>
      <c r="N7760" s="13">
        <f t="shared" si="123"/>
        <v>67.13</v>
      </c>
    </row>
    <row r="7761" spans="7:14" x14ac:dyDescent="0.25">
      <c r="G7761" s="3">
        <v>42002</v>
      </c>
      <c r="H7761" t="s">
        <v>80</v>
      </c>
      <c r="I7761" t="s">
        <v>16</v>
      </c>
      <c r="J7761">
        <v>0</v>
      </c>
      <c r="K7761">
        <v>3</v>
      </c>
      <c r="L7761" s="13">
        <f>VLOOKUP(I7761,FormProductsTable[],2,0)*(1-FormTransactionsTable[[#This Row],[Discount]])</f>
        <v>19.95</v>
      </c>
      <c r="M7761" s="14" t="str">
        <f>VLOOKUP(H7761,FormSalesRepTable[],2,0)</f>
        <v>East</v>
      </c>
      <c r="N7761" s="13">
        <f t="shared" si="123"/>
        <v>59.85</v>
      </c>
    </row>
    <row r="7762" spans="7:14" x14ac:dyDescent="0.25">
      <c r="G7762" s="3">
        <v>41599</v>
      </c>
      <c r="H7762" t="s">
        <v>49</v>
      </c>
      <c r="I7762" t="s">
        <v>16</v>
      </c>
      <c r="J7762">
        <v>0.01</v>
      </c>
      <c r="K7762">
        <v>2</v>
      </c>
      <c r="L7762" s="13">
        <f>VLOOKUP(I7762,FormProductsTable[],2,0)*(1-FormTransactionsTable[[#This Row],[Discount]])</f>
        <v>19.750499999999999</v>
      </c>
      <c r="M7762" s="14" t="str">
        <f>VLOOKUP(H7762,FormSalesRepTable[],2,0)</f>
        <v>MidWest</v>
      </c>
      <c r="N7762" s="13">
        <f t="shared" si="123"/>
        <v>39.5</v>
      </c>
    </row>
    <row r="7763" spans="7:14" x14ac:dyDescent="0.25">
      <c r="G7763" s="3">
        <v>41480</v>
      </c>
      <c r="H7763" t="s">
        <v>50</v>
      </c>
      <c r="I7763" t="s">
        <v>36</v>
      </c>
      <c r="J7763">
        <v>0.01</v>
      </c>
      <c r="K7763">
        <v>6</v>
      </c>
      <c r="L7763" s="13">
        <f>VLOOKUP(I7763,FormProductsTable[],2,0)*(1-FormTransactionsTable[[#This Row],[Discount]])</f>
        <v>24.75</v>
      </c>
      <c r="M7763" s="14" t="str">
        <f>VLOOKUP(H7763,FormSalesRepTable[],2,0)</f>
        <v>West</v>
      </c>
      <c r="N7763" s="13">
        <f t="shared" si="123"/>
        <v>148.5</v>
      </c>
    </row>
    <row r="7764" spans="7:14" x14ac:dyDescent="0.25">
      <c r="G7764" s="3">
        <v>41619</v>
      </c>
      <c r="H7764" t="s">
        <v>28</v>
      </c>
      <c r="I7764" t="s">
        <v>36</v>
      </c>
      <c r="J7764">
        <v>0.03</v>
      </c>
      <c r="K7764">
        <v>2</v>
      </c>
      <c r="L7764" s="13">
        <f>VLOOKUP(I7764,FormProductsTable[],2,0)*(1-FormTransactionsTable[[#This Row],[Discount]])</f>
        <v>24.25</v>
      </c>
      <c r="M7764" s="14" t="str">
        <f>VLOOKUP(H7764,FormSalesRepTable[],2,0)</f>
        <v>MidWest</v>
      </c>
      <c r="N7764" s="13">
        <f t="shared" si="123"/>
        <v>48.5</v>
      </c>
    </row>
    <row r="7765" spans="7:14" x14ac:dyDescent="0.25">
      <c r="G7765" s="3">
        <v>41977</v>
      </c>
      <c r="H7765" t="s">
        <v>31</v>
      </c>
      <c r="I7765" t="s">
        <v>24</v>
      </c>
      <c r="J7765">
        <v>0.03</v>
      </c>
      <c r="K7765">
        <v>14</v>
      </c>
      <c r="L7765" s="13">
        <f>VLOOKUP(I7765,FormProductsTable[],2,0)*(1-FormTransactionsTable[[#This Row],[Discount]])</f>
        <v>32.979999999999997</v>
      </c>
      <c r="M7765" s="14" t="str">
        <f>VLOOKUP(H7765,FormSalesRepTable[],2,0)</f>
        <v>West</v>
      </c>
      <c r="N7765" s="13">
        <f t="shared" si="123"/>
        <v>461.72</v>
      </c>
    </row>
    <row r="7766" spans="7:14" x14ac:dyDescent="0.25">
      <c r="G7766" s="3">
        <v>41616</v>
      </c>
      <c r="H7766" t="s">
        <v>29</v>
      </c>
      <c r="I7766" t="s">
        <v>33</v>
      </c>
      <c r="J7766">
        <v>0</v>
      </c>
      <c r="K7766">
        <v>16</v>
      </c>
      <c r="L7766" s="13">
        <f>VLOOKUP(I7766,FormProductsTable[],2,0)*(1-FormTransactionsTable[[#This Row],[Discount]])</f>
        <v>23.5</v>
      </c>
      <c r="M7766" s="14" t="str">
        <f>VLOOKUP(H7766,FormSalesRepTable[],2,0)</f>
        <v>East</v>
      </c>
      <c r="N7766" s="13">
        <f t="shared" si="123"/>
        <v>376</v>
      </c>
    </row>
    <row r="7767" spans="7:14" x14ac:dyDescent="0.25">
      <c r="G7767" s="3">
        <v>41901</v>
      </c>
      <c r="H7767" t="s">
        <v>50</v>
      </c>
      <c r="I7767" t="s">
        <v>36</v>
      </c>
      <c r="J7767">
        <v>0</v>
      </c>
      <c r="K7767">
        <v>2</v>
      </c>
      <c r="L7767" s="13">
        <f>VLOOKUP(I7767,FormProductsTable[],2,0)*(1-FormTransactionsTable[[#This Row],[Discount]])</f>
        <v>25</v>
      </c>
      <c r="M7767" s="14" t="str">
        <f>VLOOKUP(H7767,FormSalesRepTable[],2,0)</f>
        <v>West</v>
      </c>
      <c r="N7767" s="13">
        <f t="shared" si="123"/>
        <v>50</v>
      </c>
    </row>
    <row r="7768" spans="7:14" x14ac:dyDescent="0.25">
      <c r="G7768" s="3">
        <v>41604</v>
      </c>
      <c r="H7768" t="s">
        <v>29</v>
      </c>
      <c r="I7768" t="s">
        <v>11</v>
      </c>
      <c r="J7768">
        <v>0</v>
      </c>
      <c r="K7768">
        <v>3</v>
      </c>
      <c r="L7768" s="13">
        <f>VLOOKUP(I7768,FormProductsTable[],2,0)*(1-FormTransactionsTable[[#This Row],[Discount]])</f>
        <v>79.95</v>
      </c>
      <c r="M7768" s="14" t="str">
        <f>VLOOKUP(H7768,FormSalesRepTable[],2,0)</f>
        <v>East</v>
      </c>
      <c r="N7768" s="13">
        <f t="shared" si="123"/>
        <v>239.85</v>
      </c>
    </row>
    <row r="7769" spans="7:14" x14ac:dyDescent="0.25">
      <c r="G7769" s="3">
        <v>41966</v>
      </c>
      <c r="H7769" t="s">
        <v>37</v>
      </c>
      <c r="I7769" t="s">
        <v>16</v>
      </c>
      <c r="J7769">
        <v>0.03</v>
      </c>
      <c r="K7769">
        <v>3</v>
      </c>
      <c r="L7769" s="13">
        <f>VLOOKUP(I7769,FormProductsTable[],2,0)*(1-FormTransactionsTable[[#This Row],[Discount]])</f>
        <v>19.351499999999998</v>
      </c>
      <c r="M7769" s="14" t="str">
        <f>VLOOKUP(H7769,FormSalesRepTable[],2,0)</f>
        <v>South</v>
      </c>
      <c r="N7769" s="13">
        <f t="shared" si="123"/>
        <v>58.05</v>
      </c>
    </row>
    <row r="7770" spans="7:14" x14ac:dyDescent="0.25">
      <c r="G7770" s="3">
        <v>41999</v>
      </c>
      <c r="H7770" t="s">
        <v>13</v>
      </c>
      <c r="I7770" t="s">
        <v>12</v>
      </c>
      <c r="J7770">
        <v>0</v>
      </c>
      <c r="K7770">
        <v>4</v>
      </c>
      <c r="L7770" s="13">
        <f>VLOOKUP(I7770,FormProductsTable[],2,0)*(1-FormTransactionsTable[[#This Row],[Discount]])</f>
        <v>22.95</v>
      </c>
      <c r="M7770" s="14" t="str">
        <f>VLOOKUP(H7770,FormSalesRepTable[],2,0)</f>
        <v>West</v>
      </c>
      <c r="N7770" s="13">
        <f t="shared" si="123"/>
        <v>91.8</v>
      </c>
    </row>
    <row r="7771" spans="7:14" x14ac:dyDescent="0.25">
      <c r="G7771" s="3">
        <v>41629</v>
      </c>
      <c r="H7771" t="s">
        <v>55</v>
      </c>
      <c r="I7771" t="s">
        <v>17</v>
      </c>
      <c r="J7771">
        <v>0.01</v>
      </c>
      <c r="K7771">
        <v>4</v>
      </c>
      <c r="L7771" s="13">
        <f>VLOOKUP(I7771,FormProductsTable[],2,0)*(1-FormTransactionsTable[[#This Row],[Discount]])</f>
        <v>22.720499999999998</v>
      </c>
      <c r="M7771" s="14" t="str">
        <f>VLOOKUP(H7771,FormSalesRepTable[],2,0)</f>
        <v>West</v>
      </c>
      <c r="N7771" s="13">
        <f t="shared" si="123"/>
        <v>90.88</v>
      </c>
    </row>
    <row r="7772" spans="7:14" x14ac:dyDescent="0.25">
      <c r="G7772" s="3">
        <v>41993</v>
      </c>
      <c r="H7772" t="s">
        <v>51</v>
      </c>
      <c r="I7772" t="s">
        <v>21</v>
      </c>
      <c r="J7772">
        <v>0</v>
      </c>
      <c r="K7772">
        <v>2</v>
      </c>
      <c r="L7772" s="13">
        <f>VLOOKUP(I7772,FormProductsTable[],2,0)*(1-FormTransactionsTable[[#This Row],[Discount]])</f>
        <v>25</v>
      </c>
      <c r="M7772" s="14" t="str">
        <f>VLOOKUP(H7772,FormSalesRepTable[],2,0)</f>
        <v>South</v>
      </c>
      <c r="N7772" s="13">
        <f t="shared" si="123"/>
        <v>50</v>
      </c>
    </row>
    <row r="7773" spans="7:14" x14ac:dyDescent="0.25">
      <c r="G7773" s="3">
        <v>41615</v>
      </c>
      <c r="H7773" t="s">
        <v>58</v>
      </c>
      <c r="I7773" t="s">
        <v>21</v>
      </c>
      <c r="J7773">
        <v>0</v>
      </c>
      <c r="K7773">
        <v>3</v>
      </c>
      <c r="L7773" s="13">
        <f>VLOOKUP(I7773,FormProductsTable[],2,0)*(1-FormTransactionsTable[[#This Row],[Discount]])</f>
        <v>25</v>
      </c>
      <c r="M7773" s="14" t="str">
        <f>VLOOKUP(H7773,FormSalesRepTable[],2,0)</f>
        <v>East</v>
      </c>
      <c r="N7773" s="13">
        <f t="shared" si="123"/>
        <v>75</v>
      </c>
    </row>
    <row r="7774" spans="7:14" x14ac:dyDescent="0.25">
      <c r="G7774" s="3">
        <v>41980</v>
      </c>
      <c r="H7774" t="s">
        <v>31</v>
      </c>
      <c r="I7774" t="s">
        <v>12</v>
      </c>
      <c r="J7774">
        <v>0.02</v>
      </c>
      <c r="K7774">
        <v>1</v>
      </c>
      <c r="L7774" s="13">
        <f>VLOOKUP(I7774,FormProductsTable[],2,0)*(1-FormTransactionsTable[[#This Row],[Discount]])</f>
        <v>22.491</v>
      </c>
      <c r="M7774" s="14" t="str">
        <f>VLOOKUP(H7774,FormSalesRepTable[],2,0)</f>
        <v>West</v>
      </c>
      <c r="N7774" s="13">
        <f t="shared" si="123"/>
        <v>22.49</v>
      </c>
    </row>
    <row r="7775" spans="7:14" x14ac:dyDescent="0.25">
      <c r="G7775" s="3">
        <v>41621</v>
      </c>
      <c r="H7775" t="s">
        <v>46</v>
      </c>
      <c r="I7775" t="s">
        <v>16</v>
      </c>
      <c r="J7775">
        <v>0</v>
      </c>
      <c r="K7775">
        <v>4</v>
      </c>
      <c r="L7775" s="13">
        <f>VLOOKUP(I7775,FormProductsTable[],2,0)*(1-FormTransactionsTable[[#This Row],[Discount]])</f>
        <v>19.95</v>
      </c>
      <c r="M7775" s="14" t="str">
        <f>VLOOKUP(H7775,FormSalesRepTable[],2,0)</f>
        <v>South</v>
      </c>
      <c r="N7775" s="13">
        <f t="shared" si="123"/>
        <v>79.8</v>
      </c>
    </row>
    <row r="7776" spans="7:14" x14ac:dyDescent="0.25">
      <c r="G7776" s="3">
        <v>41602</v>
      </c>
      <c r="H7776" t="s">
        <v>82</v>
      </c>
      <c r="I7776" t="s">
        <v>17</v>
      </c>
      <c r="J7776">
        <v>0</v>
      </c>
      <c r="K7776">
        <v>2</v>
      </c>
      <c r="L7776" s="13">
        <f>VLOOKUP(I7776,FormProductsTable[],2,0)*(1-FormTransactionsTable[[#This Row],[Discount]])</f>
        <v>22.95</v>
      </c>
      <c r="M7776" s="14" t="str">
        <f>VLOOKUP(H7776,FormSalesRepTable[],2,0)</f>
        <v>South</v>
      </c>
      <c r="N7776" s="13">
        <f t="shared" si="123"/>
        <v>45.9</v>
      </c>
    </row>
    <row r="7777" spans="7:14" x14ac:dyDescent="0.25">
      <c r="G7777" s="3">
        <v>41622</v>
      </c>
      <c r="H7777" t="s">
        <v>49</v>
      </c>
      <c r="I7777" t="s">
        <v>17</v>
      </c>
      <c r="J7777">
        <v>2.5000000000000001E-2</v>
      </c>
      <c r="K7777">
        <v>2</v>
      </c>
      <c r="L7777" s="13">
        <f>VLOOKUP(I7777,FormProductsTable[],2,0)*(1-FormTransactionsTable[[#This Row],[Discount]])</f>
        <v>22.376249999999999</v>
      </c>
      <c r="M7777" s="14" t="str">
        <f>VLOOKUP(H7777,FormSalesRepTable[],2,0)</f>
        <v>MidWest</v>
      </c>
      <c r="N7777" s="13">
        <f t="shared" si="123"/>
        <v>44.75</v>
      </c>
    </row>
    <row r="7778" spans="7:14" x14ac:dyDescent="0.25">
      <c r="G7778" s="3">
        <v>41742</v>
      </c>
      <c r="H7778" t="s">
        <v>29</v>
      </c>
      <c r="I7778" t="s">
        <v>21</v>
      </c>
      <c r="J7778">
        <v>0.03</v>
      </c>
      <c r="K7778">
        <v>2</v>
      </c>
      <c r="L7778" s="13">
        <f>VLOOKUP(I7778,FormProductsTable[],2,0)*(1-FormTransactionsTable[[#This Row],[Discount]])</f>
        <v>24.25</v>
      </c>
      <c r="M7778" s="14" t="str">
        <f>VLOOKUP(H7778,FormSalesRepTable[],2,0)</f>
        <v>East</v>
      </c>
      <c r="N7778" s="13">
        <f t="shared" si="123"/>
        <v>48.5</v>
      </c>
    </row>
    <row r="7779" spans="7:14" x14ac:dyDescent="0.25">
      <c r="G7779" s="3">
        <v>41997</v>
      </c>
      <c r="H7779" t="s">
        <v>40</v>
      </c>
      <c r="I7779" t="s">
        <v>12</v>
      </c>
      <c r="J7779">
        <v>0</v>
      </c>
      <c r="K7779">
        <v>3</v>
      </c>
      <c r="L7779" s="13">
        <f>VLOOKUP(I7779,FormProductsTable[],2,0)*(1-FormTransactionsTable[[#This Row],[Discount]])</f>
        <v>22.95</v>
      </c>
      <c r="M7779" s="14" t="str">
        <f>VLOOKUP(H7779,FormSalesRepTable[],2,0)</f>
        <v>South</v>
      </c>
      <c r="N7779" s="13">
        <f t="shared" si="123"/>
        <v>68.849999999999994</v>
      </c>
    </row>
    <row r="7780" spans="7:14" x14ac:dyDescent="0.25">
      <c r="G7780" s="3">
        <v>42000</v>
      </c>
      <c r="H7780" t="s">
        <v>29</v>
      </c>
      <c r="I7780" t="s">
        <v>27</v>
      </c>
      <c r="J7780">
        <v>1.4999999999999999E-2</v>
      </c>
      <c r="K7780">
        <v>2</v>
      </c>
      <c r="L7780" s="13">
        <f>VLOOKUP(I7780,FormProductsTable[],2,0)*(1-FormTransactionsTable[[#This Row],[Discount]])</f>
        <v>27.087499999999999</v>
      </c>
      <c r="M7780" s="14" t="str">
        <f>VLOOKUP(H7780,FormSalesRepTable[],2,0)</f>
        <v>East</v>
      </c>
      <c r="N7780" s="13">
        <f t="shared" si="123"/>
        <v>54.18</v>
      </c>
    </row>
    <row r="7781" spans="7:14" x14ac:dyDescent="0.25">
      <c r="G7781" s="3">
        <v>41993</v>
      </c>
      <c r="H7781" t="s">
        <v>45</v>
      </c>
      <c r="I7781" t="s">
        <v>24</v>
      </c>
      <c r="J7781">
        <v>2.5000000000000001E-2</v>
      </c>
      <c r="K7781">
        <v>4</v>
      </c>
      <c r="L7781" s="13">
        <f>VLOOKUP(I7781,FormProductsTable[],2,0)*(1-FormTransactionsTable[[#This Row],[Discount]])</f>
        <v>33.15</v>
      </c>
      <c r="M7781" s="14" t="str">
        <f>VLOOKUP(H7781,FormSalesRepTable[],2,0)</f>
        <v>MidWest</v>
      </c>
      <c r="N7781" s="13">
        <f t="shared" si="123"/>
        <v>132.6</v>
      </c>
    </row>
    <row r="7782" spans="7:14" x14ac:dyDescent="0.25">
      <c r="G7782" s="3">
        <v>41892</v>
      </c>
      <c r="H7782" t="s">
        <v>61</v>
      </c>
      <c r="I7782" t="s">
        <v>36</v>
      </c>
      <c r="J7782">
        <v>0.03</v>
      </c>
      <c r="K7782">
        <v>2</v>
      </c>
      <c r="L7782" s="13">
        <f>VLOOKUP(I7782,FormProductsTable[],2,0)*(1-FormTransactionsTable[[#This Row],[Discount]])</f>
        <v>24.25</v>
      </c>
      <c r="M7782" s="14" t="str">
        <f>VLOOKUP(H7782,FormSalesRepTable[],2,0)</f>
        <v>East</v>
      </c>
      <c r="N7782" s="13">
        <f t="shared" si="123"/>
        <v>48.5</v>
      </c>
    </row>
    <row r="7783" spans="7:14" x14ac:dyDescent="0.25">
      <c r="G7783" s="3">
        <v>41613</v>
      </c>
      <c r="H7783" t="s">
        <v>81</v>
      </c>
      <c r="I7783" t="s">
        <v>36</v>
      </c>
      <c r="J7783">
        <v>2.5000000000000001E-2</v>
      </c>
      <c r="K7783">
        <v>25</v>
      </c>
      <c r="L7783" s="13">
        <f>VLOOKUP(I7783,FormProductsTable[],2,0)*(1-FormTransactionsTable[[#This Row],[Discount]])</f>
        <v>24.375</v>
      </c>
      <c r="M7783" s="14" t="str">
        <f>VLOOKUP(H7783,FormSalesRepTable[],2,0)</f>
        <v>West</v>
      </c>
      <c r="N7783" s="13">
        <f t="shared" si="123"/>
        <v>609.38</v>
      </c>
    </row>
    <row r="7784" spans="7:14" x14ac:dyDescent="0.25">
      <c r="G7784" s="3">
        <v>41702</v>
      </c>
      <c r="H7784" t="s">
        <v>42</v>
      </c>
      <c r="I7784" t="s">
        <v>12</v>
      </c>
      <c r="J7784">
        <v>0</v>
      </c>
      <c r="K7784">
        <v>2</v>
      </c>
      <c r="L7784" s="13">
        <f>VLOOKUP(I7784,FormProductsTable[],2,0)*(1-FormTransactionsTable[[#This Row],[Discount]])</f>
        <v>22.95</v>
      </c>
      <c r="M7784" s="14" t="str">
        <f>VLOOKUP(H7784,FormSalesRepTable[],2,0)</f>
        <v>MidWest</v>
      </c>
      <c r="N7784" s="13">
        <f t="shared" si="123"/>
        <v>45.9</v>
      </c>
    </row>
    <row r="7785" spans="7:14" x14ac:dyDescent="0.25">
      <c r="G7785" s="3">
        <v>41971</v>
      </c>
      <c r="H7785" t="s">
        <v>90</v>
      </c>
      <c r="I7785" t="s">
        <v>7</v>
      </c>
      <c r="J7785">
        <v>0</v>
      </c>
      <c r="K7785">
        <v>2</v>
      </c>
      <c r="L7785" s="13">
        <f>VLOOKUP(I7785,FormProductsTable[],2,0)*(1-FormTransactionsTable[[#This Row],[Discount]])</f>
        <v>21</v>
      </c>
      <c r="M7785" s="14" t="str">
        <f>VLOOKUP(H7785,FormSalesRepTable[],2,0)</f>
        <v>East</v>
      </c>
      <c r="N7785" s="13">
        <f t="shared" si="123"/>
        <v>42</v>
      </c>
    </row>
    <row r="7786" spans="7:14" x14ac:dyDescent="0.25">
      <c r="G7786" s="3">
        <v>41455</v>
      </c>
      <c r="H7786" t="s">
        <v>28</v>
      </c>
      <c r="I7786" t="s">
        <v>12</v>
      </c>
      <c r="J7786">
        <v>0</v>
      </c>
      <c r="K7786">
        <v>1</v>
      </c>
      <c r="L7786" s="13">
        <f>VLOOKUP(I7786,FormProductsTable[],2,0)*(1-FormTransactionsTable[[#This Row],[Discount]])</f>
        <v>22.95</v>
      </c>
      <c r="M7786" s="14" t="str">
        <f>VLOOKUP(H7786,FormSalesRepTable[],2,0)</f>
        <v>MidWest</v>
      </c>
      <c r="N7786" s="13">
        <f t="shared" si="123"/>
        <v>22.95</v>
      </c>
    </row>
    <row r="7787" spans="7:14" x14ac:dyDescent="0.25">
      <c r="G7787" s="3">
        <v>41589</v>
      </c>
      <c r="H7787" t="s">
        <v>28</v>
      </c>
      <c r="I7787" t="s">
        <v>24</v>
      </c>
      <c r="J7787">
        <v>0.02</v>
      </c>
      <c r="K7787">
        <v>3</v>
      </c>
      <c r="L7787" s="13">
        <f>VLOOKUP(I7787,FormProductsTable[],2,0)*(1-FormTransactionsTable[[#This Row],[Discount]])</f>
        <v>33.32</v>
      </c>
      <c r="M7787" s="14" t="str">
        <f>VLOOKUP(H7787,FormSalesRepTable[],2,0)</f>
        <v>MidWest</v>
      </c>
      <c r="N7787" s="13">
        <f t="shared" si="123"/>
        <v>99.96</v>
      </c>
    </row>
    <row r="7788" spans="7:14" x14ac:dyDescent="0.25">
      <c r="G7788" s="3">
        <v>41980</v>
      </c>
      <c r="H7788" t="s">
        <v>67</v>
      </c>
      <c r="I7788" t="s">
        <v>33</v>
      </c>
      <c r="J7788">
        <v>0</v>
      </c>
      <c r="K7788">
        <v>2</v>
      </c>
      <c r="L7788" s="13">
        <f>VLOOKUP(I7788,FormProductsTable[],2,0)*(1-FormTransactionsTable[[#This Row],[Discount]])</f>
        <v>23.5</v>
      </c>
      <c r="M7788" s="14" t="str">
        <f>VLOOKUP(H7788,FormSalesRepTable[],2,0)</f>
        <v>West</v>
      </c>
      <c r="N7788" s="13">
        <f t="shared" si="123"/>
        <v>47</v>
      </c>
    </row>
    <row r="7789" spans="7:14" x14ac:dyDescent="0.25">
      <c r="G7789" s="3">
        <v>41995</v>
      </c>
      <c r="H7789" t="s">
        <v>81</v>
      </c>
      <c r="I7789" t="s">
        <v>12</v>
      </c>
      <c r="J7789">
        <v>0.01</v>
      </c>
      <c r="K7789">
        <v>18</v>
      </c>
      <c r="L7789" s="13">
        <f>VLOOKUP(I7789,FormProductsTable[],2,0)*(1-FormTransactionsTable[[#This Row],[Discount]])</f>
        <v>22.720499999999998</v>
      </c>
      <c r="M7789" s="14" t="str">
        <f>VLOOKUP(H7789,FormSalesRepTable[],2,0)</f>
        <v>West</v>
      </c>
      <c r="N7789" s="13">
        <f t="shared" si="123"/>
        <v>408.97</v>
      </c>
    </row>
    <row r="7790" spans="7:14" x14ac:dyDescent="0.25">
      <c r="G7790" s="3">
        <v>41406</v>
      </c>
      <c r="H7790" t="s">
        <v>73</v>
      </c>
      <c r="I7790" t="s">
        <v>17</v>
      </c>
      <c r="J7790">
        <v>2.5000000000000001E-2</v>
      </c>
      <c r="K7790">
        <v>1</v>
      </c>
      <c r="L7790" s="13">
        <f>VLOOKUP(I7790,FormProductsTable[],2,0)*(1-FormTransactionsTable[[#This Row],[Discount]])</f>
        <v>22.376249999999999</v>
      </c>
      <c r="M7790" s="14" t="str">
        <f>VLOOKUP(H7790,FormSalesRepTable[],2,0)</f>
        <v>MidWest</v>
      </c>
      <c r="N7790" s="13">
        <f t="shared" si="123"/>
        <v>22.38</v>
      </c>
    </row>
    <row r="7791" spans="7:14" x14ac:dyDescent="0.25">
      <c r="G7791" s="3">
        <v>41949</v>
      </c>
      <c r="H7791" t="s">
        <v>23</v>
      </c>
      <c r="I7791" t="s">
        <v>41</v>
      </c>
      <c r="J7791">
        <v>0</v>
      </c>
      <c r="K7791">
        <v>3</v>
      </c>
      <c r="L7791" s="13">
        <f>VLOOKUP(I7791,FormProductsTable[],2,0)*(1-FormTransactionsTable[[#This Row],[Discount]])</f>
        <v>19</v>
      </c>
      <c r="M7791" s="14" t="str">
        <f>VLOOKUP(H7791,FormSalesRepTable[],2,0)</f>
        <v>MidWest</v>
      </c>
      <c r="N7791" s="13">
        <f t="shared" si="123"/>
        <v>57</v>
      </c>
    </row>
    <row r="7792" spans="7:14" x14ac:dyDescent="0.25">
      <c r="G7792" s="3">
        <v>41976</v>
      </c>
      <c r="H7792" t="s">
        <v>51</v>
      </c>
      <c r="I7792" t="s">
        <v>36</v>
      </c>
      <c r="J7792">
        <v>0.03</v>
      </c>
      <c r="K7792">
        <v>2</v>
      </c>
      <c r="L7792" s="13">
        <f>VLOOKUP(I7792,FormProductsTable[],2,0)*(1-FormTransactionsTable[[#This Row],[Discount]])</f>
        <v>24.25</v>
      </c>
      <c r="M7792" s="14" t="str">
        <f>VLOOKUP(H7792,FormSalesRepTable[],2,0)</f>
        <v>South</v>
      </c>
      <c r="N7792" s="13">
        <f t="shared" si="123"/>
        <v>48.5</v>
      </c>
    </row>
    <row r="7793" spans="7:14" x14ac:dyDescent="0.25">
      <c r="G7793" s="3">
        <v>41564</v>
      </c>
      <c r="H7793" t="s">
        <v>51</v>
      </c>
      <c r="I7793" t="s">
        <v>11</v>
      </c>
      <c r="J7793">
        <v>0</v>
      </c>
      <c r="K7793">
        <v>2</v>
      </c>
      <c r="L7793" s="13">
        <f>VLOOKUP(I7793,FormProductsTable[],2,0)*(1-FormTransactionsTable[[#This Row],[Discount]])</f>
        <v>79.95</v>
      </c>
      <c r="M7793" s="14" t="str">
        <f>VLOOKUP(H7793,FormSalesRepTable[],2,0)</f>
        <v>South</v>
      </c>
      <c r="N7793" s="13">
        <f t="shared" si="123"/>
        <v>159.9</v>
      </c>
    </row>
    <row r="7794" spans="7:14" x14ac:dyDescent="0.25">
      <c r="G7794" s="3">
        <v>41601</v>
      </c>
      <c r="H7794" t="s">
        <v>64</v>
      </c>
      <c r="I7794" t="s">
        <v>16</v>
      </c>
      <c r="J7794">
        <v>0</v>
      </c>
      <c r="K7794">
        <v>2</v>
      </c>
      <c r="L7794" s="13">
        <f>VLOOKUP(I7794,FormProductsTable[],2,0)*(1-FormTransactionsTable[[#This Row],[Discount]])</f>
        <v>19.95</v>
      </c>
      <c r="M7794" s="14" t="str">
        <f>VLOOKUP(H7794,FormSalesRepTable[],2,0)</f>
        <v>West</v>
      </c>
      <c r="N7794" s="13">
        <f t="shared" si="123"/>
        <v>39.9</v>
      </c>
    </row>
    <row r="7795" spans="7:14" x14ac:dyDescent="0.25">
      <c r="G7795" s="3">
        <v>41638</v>
      </c>
      <c r="H7795" t="s">
        <v>60</v>
      </c>
      <c r="I7795" t="s">
        <v>16</v>
      </c>
      <c r="J7795">
        <v>0</v>
      </c>
      <c r="K7795">
        <v>1</v>
      </c>
      <c r="L7795" s="13">
        <f>VLOOKUP(I7795,FormProductsTable[],2,0)*(1-FormTransactionsTable[[#This Row],[Discount]])</f>
        <v>19.95</v>
      </c>
      <c r="M7795" s="14" t="str">
        <f>VLOOKUP(H7795,FormSalesRepTable[],2,0)</f>
        <v>South</v>
      </c>
      <c r="N7795" s="13">
        <f t="shared" si="123"/>
        <v>19.95</v>
      </c>
    </row>
    <row r="7796" spans="7:14" x14ac:dyDescent="0.25">
      <c r="G7796" s="3">
        <v>41950</v>
      </c>
      <c r="H7796" t="s">
        <v>76</v>
      </c>
      <c r="I7796" t="s">
        <v>7</v>
      </c>
      <c r="J7796">
        <v>2.5000000000000001E-2</v>
      </c>
      <c r="K7796">
        <v>2</v>
      </c>
      <c r="L7796" s="13">
        <f>VLOOKUP(I7796,FormProductsTable[],2,0)*(1-FormTransactionsTable[[#This Row],[Discount]])</f>
        <v>20.474999999999998</v>
      </c>
      <c r="M7796" s="14" t="str">
        <f>VLOOKUP(H7796,FormSalesRepTable[],2,0)</f>
        <v>MidWest</v>
      </c>
      <c r="N7796" s="13">
        <f t="shared" si="123"/>
        <v>40.950000000000003</v>
      </c>
    </row>
    <row r="7797" spans="7:14" x14ac:dyDescent="0.25">
      <c r="G7797" s="3">
        <v>41613</v>
      </c>
      <c r="H7797" t="s">
        <v>84</v>
      </c>
      <c r="I7797" t="s">
        <v>21</v>
      </c>
      <c r="J7797">
        <v>0</v>
      </c>
      <c r="K7797">
        <v>2</v>
      </c>
      <c r="L7797" s="13">
        <f>VLOOKUP(I7797,FormProductsTable[],2,0)*(1-FormTransactionsTable[[#This Row],[Discount]])</f>
        <v>25</v>
      </c>
      <c r="M7797" s="14" t="str">
        <f>VLOOKUP(H7797,FormSalesRepTable[],2,0)</f>
        <v>West</v>
      </c>
      <c r="N7797" s="13">
        <f t="shared" si="123"/>
        <v>50</v>
      </c>
    </row>
    <row r="7798" spans="7:14" x14ac:dyDescent="0.25">
      <c r="G7798" s="3">
        <v>41976</v>
      </c>
      <c r="H7798" t="s">
        <v>10</v>
      </c>
      <c r="I7798" t="s">
        <v>16</v>
      </c>
      <c r="J7798">
        <v>0.01</v>
      </c>
      <c r="K7798">
        <v>1</v>
      </c>
      <c r="L7798" s="13">
        <f>VLOOKUP(I7798,FormProductsTable[],2,0)*(1-FormTransactionsTable[[#This Row],[Discount]])</f>
        <v>19.750499999999999</v>
      </c>
      <c r="M7798" s="14" t="str">
        <f>VLOOKUP(H7798,FormSalesRepTable[],2,0)</f>
        <v>West</v>
      </c>
      <c r="N7798" s="13">
        <f t="shared" si="123"/>
        <v>19.75</v>
      </c>
    </row>
    <row r="7799" spans="7:14" x14ac:dyDescent="0.25">
      <c r="G7799" s="3">
        <v>41418</v>
      </c>
      <c r="H7799" t="s">
        <v>43</v>
      </c>
      <c r="I7799" t="s">
        <v>16</v>
      </c>
      <c r="J7799">
        <v>0.01</v>
      </c>
      <c r="K7799">
        <v>1</v>
      </c>
      <c r="L7799" s="13">
        <f>VLOOKUP(I7799,FormProductsTable[],2,0)*(1-FormTransactionsTable[[#This Row],[Discount]])</f>
        <v>19.750499999999999</v>
      </c>
      <c r="M7799" s="14" t="str">
        <f>VLOOKUP(H7799,FormSalesRepTable[],2,0)</f>
        <v>MidWest</v>
      </c>
      <c r="N7799" s="13">
        <f t="shared" si="123"/>
        <v>19.75</v>
      </c>
    </row>
    <row r="7800" spans="7:14" x14ac:dyDescent="0.25">
      <c r="G7800" s="3">
        <v>41946</v>
      </c>
      <c r="H7800" t="s">
        <v>70</v>
      </c>
      <c r="I7800" t="s">
        <v>7</v>
      </c>
      <c r="J7800">
        <v>0.03</v>
      </c>
      <c r="K7800">
        <v>3</v>
      </c>
      <c r="L7800" s="13">
        <f>VLOOKUP(I7800,FormProductsTable[],2,0)*(1-FormTransactionsTable[[#This Row],[Discount]])</f>
        <v>20.37</v>
      </c>
      <c r="M7800" s="14" t="str">
        <f>VLOOKUP(H7800,FormSalesRepTable[],2,0)</f>
        <v>MidWest</v>
      </c>
      <c r="N7800" s="13">
        <f t="shared" si="123"/>
        <v>61.11</v>
      </c>
    </row>
    <row r="7801" spans="7:14" x14ac:dyDescent="0.25">
      <c r="G7801" s="3">
        <v>41783</v>
      </c>
      <c r="H7801" t="s">
        <v>55</v>
      </c>
      <c r="I7801" t="s">
        <v>33</v>
      </c>
      <c r="J7801">
        <v>0</v>
      </c>
      <c r="K7801">
        <v>24</v>
      </c>
      <c r="L7801" s="13">
        <f>VLOOKUP(I7801,FormProductsTable[],2,0)*(1-FormTransactionsTable[[#This Row],[Discount]])</f>
        <v>23.5</v>
      </c>
      <c r="M7801" s="14" t="str">
        <f>VLOOKUP(H7801,FormSalesRepTable[],2,0)</f>
        <v>West</v>
      </c>
      <c r="N7801" s="13">
        <f t="shared" si="123"/>
        <v>564</v>
      </c>
    </row>
    <row r="7802" spans="7:14" x14ac:dyDescent="0.25">
      <c r="G7802" s="3">
        <v>42001</v>
      </c>
      <c r="H7802" t="s">
        <v>23</v>
      </c>
      <c r="I7802" t="s">
        <v>16</v>
      </c>
      <c r="J7802">
        <v>0</v>
      </c>
      <c r="K7802">
        <v>3</v>
      </c>
      <c r="L7802" s="13">
        <f>VLOOKUP(I7802,FormProductsTable[],2,0)*(1-FormTransactionsTable[[#This Row],[Discount]])</f>
        <v>19.95</v>
      </c>
      <c r="M7802" s="14" t="str">
        <f>VLOOKUP(H7802,FormSalesRepTable[],2,0)</f>
        <v>MidWest</v>
      </c>
      <c r="N7802" s="13">
        <f t="shared" si="123"/>
        <v>59.85</v>
      </c>
    </row>
    <row r="7803" spans="7:14" x14ac:dyDescent="0.25">
      <c r="G7803" s="3">
        <v>41971</v>
      </c>
      <c r="H7803" t="s">
        <v>10</v>
      </c>
      <c r="I7803" t="s">
        <v>24</v>
      </c>
      <c r="J7803">
        <v>0</v>
      </c>
      <c r="K7803">
        <v>3</v>
      </c>
      <c r="L7803" s="13">
        <f>VLOOKUP(I7803,FormProductsTable[],2,0)*(1-FormTransactionsTable[[#This Row],[Discount]])</f>
        <v>34</v>
      </c>
      <c r="M7803" s="14" t="str">
        <f>VLOOKUP(H7803,FormSalesRepTable[],2,0)</f>
        <v>West</v>
      </c>
      <c r="N7803" s="13">
        <f t="shared" si="123"/>
        <v>102</v>
      </c>
    </row>
    <row r="7804" spans="7:14" x14ac:dyDescent="0.25">
      <c r="G7804" s="3">
        <v>41978</v>
      </c>
      <c r="H7804" t="s">
        <v>45</v>
      </c>
      <c r="I7804" t="s">
        <v>7</v>
      </c>
      <c r="J7804">
        <v>0</v>
      </c>
      <c r="K7804">
        <v>3</v>
      </c>
      <c r="L7804" s="13">
        <f>VLOOKUP(I7804,FormProductsTable[],2,0)*(1-FormTransactionsTable[[#This Row],[Discount]])</f>
        <v>21</v>
      </c>
      <c r="M7804" s="14" t="str">
        <f>VLOOKUP(H7804,FormSalesRepTable[],2,0)</f>
        <v>MidWest</v>
      </c>
      <c r="N7804" s="13">
        <f t="shared" si="123"/>
        <v>63</v>
      </c>
    </row>
    <row r="7805" spans="7:14" x14ac:dyDescent="0.25">
      <c r="G7805" s="3">
        <v>41870</v>
      </c>
      <c r="H7805" t="s">
        <v>72</v>
      </c>
      <c r="I7805" t="s">
        <v>24</v>
      </c>
      <c r="J7805">
        <v>2.5000000000000001E-2</v>
      </c>
      <c r="K7805">
        <v>5</v>
      </c>
      <c r="L7805" s="13">
        <f>VLOOKUP(I7805,FormProductsTable[],2,0)*(1-FormTransactionsTable[[#This Row],[Discount]])</f>
        <v>33.15</v>
      </c>
      <c r="M7805" s="14" t="str">
        <f>VLOOKUP(H7805,FormSalesRepTable[],2,0)</f>
        <v>West</v>
      </c>
      <c r="N7805" s="13">
        <f t="shared" si="123"/>
        <v>165.75</v>
      </c>
    </row>
    <row r="7806" spans="7:14" x14ac:dyDescent="0.25">
      <c r="G7806" s="3">
        <v>41361</v>
      </c>
      <c r="H7806" t="s">
        <v>45</v>
      </c>
      <c r="I7806" t="s">
        <v>24</v>
      </c>
      <c r="J7806">
        <v>0</v>
      </c>
      <c r="K7806">
        <v>3</v>
      </c>
      <c r="L7806" s="13">
        <f>VLOOKUP(I7806,FormProductsTable[],2,0)*(1-FormTransactionsTable[[#This Row],[Discount]])</f>
        <v>34</v>
      </c>
      <c r="M7806" s="14" t="str">
        <f>VLOOKUP(H7806,FormSalesRepTable[],2,0)</f>
        <v>MidWest</v>
      </c>
      <c r="N7806" s="13">
        <f t="shared" si="123"/>
        <v>102</v>
      </c>
    </row>
    <row r="7807" spans="7:14" x14ac:dyDescent="0.25">
      <c r="G7807" s="3">
        <v>41945</v>
      </c>
      <c r="H7807" t="s">
        <v>81</v>
      </c>
      <c r="I7807" t="s">
        <v>17</v>
      </c>
      <c r="J7807">
        <v>0</v>
      </c>
      <c r="K7807">
        <v>3</v>
      </c>
      <c r="L7807" s="13">
        <f>VLOOKUP(I7807,FormProductsTable[],2,0)*(1-FormTransactionsTable[[#This Row],[Discount]])</f>
        <v>22.95</v>
      </c>
      <c r="M7807" s="14" t="str">
        <f>VLOOKUP(H7807,FormSalesRepTable[],2,0)</f>
        <v>West</v>
      </c>
      <c r="N7807" s="13">
        <f t="shared" si="123"/>
        <v>68.849999999999994</v>
      </c>
    </row>
    <row r="7808" spans="7:14" x14ac:dyDescent="0.25">
      <c r="G7808" s="3">
        <v>41839</v>
      </c>
      <c r="H7808" t="s">
        <v>84</v>
      </c>
      <c r="I7808" t="s">
        <v>24</v>
      </c>
      <c r="J7808">
        <v>0</v>
      </c>
      <c r="K7808">
        <v>1</v>
      </c>
      <c r="L7808" s="13">
        <f>VLOOKUP(I7808,FormProductsTable[],2,0)*(1-FormTransactionsTable[[#This Row],[Discount]])</f>
        <v>34</v>
      </c>
      <c r="M7808" s="14" t="str">
        <f>VLOOKUP(H7808,FormSalesRepTable[],2,0)</f>
        <v>West</v>
      </c>
      <c r="N7808" s="13">
        <f t="shared" si="123"/>
        <v>34</v>
      </c>
    </row>
    <row r="7809" spans="7:14" x14ac:dyDescent="0.25">
      <c r="G7809" s="3">
        <v>41584</v>
      </c>
      <c r="H7809" t="s">
        <v>56</v>
      </c>
      <c r="I7809" t="s">
        <v>17</v>
      </c>
      <c r="J7809">
        <v>1.4999999999999999E-2</v>
      </c>
      <c r="K7809">
        <v>3</v>
      </c>
      <c r="L7809" s="13">
        <f>VLOOKUP(I7809,FormProductsTable[],2,0)*(1-FormTransactionsTable[[#This Row],[Discount]])</f>
        <v>22.60575</v>
      </c>
      <c r="M7809" s="14" t="str">
        <f>VLOOKUP(H7809,FormSalesRepTable[],2,0)</f>
        <v>South</v>
      </c>
      <c r="N7809" s="13">
        <f t="shared" si="123"/>
        <v>67.819999999999993</v>
      </c>
    </row>
    <row r="7810" spans="7:14" x14ac:dyDescent="0.25">
      <c r="G7810" s="3">
        <v>41638</v>
      </c>
      <c r="H7810" t="s">
        <v>58</v>
      </c>
      <c r="I7810" t="s">
        <v>16</v>
      </c>
      <c r="J7810">
        <v>0.02</v>
      </c>
      <c r="K7810">
        <v>6</v>
      </c>
      <c r="L7810" s="13">
        <f>VLOOKUP(I7810,FormProductsTable[],2,0)*(1-FormTransactionsTable[[#This Row],[Discount]])</f>
        <v>19.550999999999998</v>
      </c>
      <c r="M7810" s="14" t="str">
        <f>VLOOKUP(H7810,FormSalesRepTable[],2,0)</f>
        <v>East</v>
      </c>
      <c r="N7810" s="13">
        <f t="shared" si="123"/>
        <v>117.31</v>
      </c>
    </row>
    <row r="7811" spans="7:14" x14ac:dyDescent="0.25">
      <c r="G7811" s="3">
        <v>41705</v>
      </c>
      <c r="H7811" t="s">
        <v>80</v>
      </c>
      <c r="I7811" t="s">
        <v>36</v>
      </c>
      <c r="J7811">
        <v>0.02</v>
      </c>
      <c r="K7811">
        <v>1</v>
      </c>
      <c r="L7811" s="13">
        <f>VLOOKUP(I7811,FormProductsTable[],2,0)*(1-FormTransactionsTable[[#This Row],[Discount]])</f>
        <v>24.5</v>
      </c>
      <c r="M7811" s="14" t="str">
        <f>VLOOKUP(H7811,FormSalesRepTable[],2,0)</f>
        <v>East</v>
      </c>
      <c r="N7811" s="13">
        <f t="shared" ref="N7811:N7874" si="124">ROUND(L7811*K7811,2)</f>
        <v>24.5</v>
      </c>
    </row>
    <row r="7812" spans="7:14" x14ac:dyDescent="0.25">
      <c r="G7812" s="3">
        <v>41813</v>
      </c>
      <c r="H7812" t="s">
        <v>47</v>
      </c>
      <c r="I7812" t="s">
        <v>16</v>
      </c>
      <c r="J7812">
        <v>1.4999999999999999E-2</v>
      </c>
      <c r="K7812">
        <v>2</v>
      </c>
      <c r="L7812" s="13">
        <f>VLOOKUP(I7812,FormProductsTable[],2,0)*(1-FormTransactionsTable[[#This Row],[Discount]])</f>
        <v>19.650749999999999</v>
      </c>
      <c r="M7812" s="14" t="str">
        <f>VLOOKUP(H7812,FormSalesRepTable[],2,0)</f>
        <v>MidWest</v>
      </c>
      <c r="N7812" s="13">
        <f t="shared" si="124"/>
        <v>39.299999999999997</v>
      </c>
    </row>
    <row r="7813" spans="7:14" x14ac:dyDescent="0.25">
      <c r="G7813" s="3">
        <v>41977</v>
      </c>
      <c r="H7813" t="s">
        <v>45</v>
      </c>
      <c r="I7813" t="s">
        <v>16</v>
      </c>
      <c r="J7813">
        <v>0.03</v>
      </c>
      <c r="K7813">
        <v>3</v>
      </c>
      <c r="L7813" s="13">
        <f>VLOOKUP(I7813,FormProductsTable[],2,0)*(1-FormTransactionsTable[[#This Row],[Discount]])</f>
        <v>19.351499999999998</v>
      </c>
      <c r="M7813" s="14" t="str">
        <f>VLOOKUP(H7813,FormSalesRepTable[],2,0)</f>
        <v>MidWest</v>
      </c>
      <c r="N7813" s="13">
        <f t="shared" si="124"/>
        <v>58.05</v>
      </c>
    </row>
    <row r="7814" spans="7:14" x14ac:dyDescent="0.25">
      <c r="G7814" s="3">
        <v>41649</v>
      </c>
      <c r="H7814" t="s">
        <v>94</v>
      </c>
      <c r="I7814" t="s">
        <v>24</v>
      </c>
      <c r="J7814">
        <v>0.01</v>
      </c>
      <c r="K7814">
        <v>2</v>
      </c>
      <c r="L7814" s="13">
        <f>VLOOKUP(I7814,FormProductsTable[],2,0)*(1-FormTransactionsTable[[#This Row],[Discount]])</f>
        <v>33.659999999999997</v>
      </c>
      <c r="M7814" s="14" t="str">
        <f>VLOOKUP(H7814,FormSalesRepTable[],2,0)</f>
        <v>South</v>
      </c>
      <c r="N7814" s="13">
        <f t="shared" si="124"/>
        <v>67.319999999999993</v>
      </c>
    </row>
    <row r="7815" spans="7:14" x14ac:dyDescent="0.25">
      <c r="G7815" s="3">
        <v>41791</v>
      </c>
      <c r="H7815" t="s">
        <v>54</v>
      </c>
      <c r="I7815" t="s">
        <v>30</v>
      </c>
      <c r="J7815">
        <v>2.5000000000000001E-2</v>
      </c>
      <c r="K7815">
        <v>2</v>
      </c>
      <c r="L7815" s="13">
        <f>VLOOKUP(I7815,FormProductsTable[],2,0)*(1-FormTransactionsTable[[#This Row],[Discount]])</f>
        <v>29.25</v>
      </c>
      <c r="M7815" s="14" t="str">
        <f>VLOOKUP(H7815,FormSalesRepTable[],2,0)</f>
        <v>South</v>
      </c>
      <c r="N7815" s="13">
        <f t="shared" si="124"/>
        <v>58.5</v>
      </c>
    </row>
    <row r="7816" spans="7:14" x14ac:dyDescent="0.25">
      <c r="G7816" s="3">
        <v>41438</v>
      </c>
      <c r="H7816" t="s">
        <v>70</v>
      </c>
      <c r="I7816" t="s">
        <v>17</v>
      </c>
      <c r="J7816">
        <v>0</v>
      </c>
      <c r="K7816">
        <v>3</v>
      </c>
      <c r="L7816" s="13">
        <f>VLOOKUP(I7816,FormProductsTable[],2,0)*(1-FormTransactionsTable[[#This Row],[Discount]])</f>
        <v>22.95</v>
      </c>
      <c r="M7816" s="14" t="str">
        <f>VLOOKUP(H7816,FormSalesRepTable[],2,0)</f>
        <v>MidWest</v>
      </c>
      <c r="N7816" s="13">
        <f t="shared" si="124"/>
        <v>68.849999999999994</v>
      </c>
    </row>
    <row r="7817" spans="7:14" x14ac:dyDescent="0.25">
      <c r="G7817" s="3">
        <v>41597</v>
      </c>
      <c r="H7817" t="s">
        <v>92</v>
      </c>
      <c r="I7817" t="s">
        <v>17</v>
      </c>
      <c r="J7817">
        <v>0.02</v>
      </c>
      <c r="K7817">
        <v>2</v>
      </c>
      <c r="L7817" s="13">
        <f>VLOOKUP(I7817,FormProductsTable[],2,0)*(1-FormTransactionsTable[[#This Row],[Discount]])</f>
        <v>22.491</v>
      </c>
      <c r="M7817" s="14" t="str">
        <f>VLOOKUP(H7817,FormSalesRepTable[],2,0)</f>
        <v>MidWest</v>
      </c>
      <c r="N7817" s="13">
        <f t="shared" si="124"/>
        <v>44.98</v>
      </c>
    </row>
    <row r="7818" spans="7:14" x14ac:dyDescent="0.25">
      <c r="G7818" s="3">
        <v>41589</v>
      </c>
      <c r="H7818" t="s">
        <v>75</v>
      </c>
      <c r="I7818" t="s">
        <v>12</v>
      </c>
      <c r="J7818">
        <v>0.02</v>
      </c>
      <c r="K7818">
        <v>2</v>
      </c>
      <c r="L7818" s="13">
        <f>VLOOKUP(I7818,FormProductsTable[],2,0)*(1-FormTransactionsTable[[#This Row],[Discount]])</f>
        <v>22.491</v>
      </c>
      <c r="M7818" s="14" t="str">
        <f>VLOOKUP(H7818,FormSalesRepTable[],2,0)</f>
        <v>MidWest</v>
      </c>
      <c r="N7818" s="13">
        <f t="shared" si="124"/>
        <v>44.98</v>
      </c>
    </row>
    <row r="7819" spans="7:14" x14ac:dyDescent="0.25">
      <c r="G7819" s="3">
        <v>41971</v>
      </c>
      <c r="H7819" t="s">
        <v>45</v>
      </c>
      <c r="I7819" t="s">
        <v>36</v>
      </c>
      <c r="J7819">
        <v>0.02</v>
      </c>
      <c r="K7819">
        <v>2</v>
      </c>
      <c r="L7819" s="13">
        <f>VLOOKUP(I7819,FormProductsTable[],2,0)*(1-FormTransactionsTable[[#This Row],[Discount]])</f>
        <v>24.5</v>
      </c>
      <c r="M7819" s="14" t="str">
        <f>VLOOKUP(H7819,FormSalesRepTable[],2,0)</f>
        <v>MidWest</v>
      </c>
      <c r="N7819" s="13">
        <f t="shared" si="124"/>
        <v>49</v>
      </c>
    </row>
    <row r="7820" spans="7:14" x14ac:dyDescent="0.25">
      <c r="G7820" s="3">
        <v>41638</v>
      </c>
      <c r="H7820" t="s">
        <v>84</v>
      </c>
      <c r="I7820" t="s">
        <v>21</v>
      </c>
      <c r="J7820">
        <v>0</v>
      </c>
      <c r="K7820">
        <v>2</v>
      </c>
      <c r="L7820" s="13">
        <f>VLOOKUP(I7820,FormProductsTable[],2,0)*(1-FormTransactionsTable[[#This Row],[Discount]])</f>
        <v>25</v>
      </c>
      <c r="M7820" s="14" t="str">
        <f>VLOOKUP(H7820,FormSalesRepTable[],2,0)</f>
        <v>West</v>
      </c>
      <c r="N7820" s="13">
        <f t="shared" si="124"/>
        <v>50</v>
      </c>
    </row>
    <row r="7821" spans="7:14" x14ac:dyDescent="0.25">
      <c r="G7821" s="3">
        <v>41877</v>
      </c>
      <c r="H7821" t="s">
        <v>31</v>
      </c>
      <c r="I7821" t="s">
        <v>16</v>
      </c>
      <c r="J7821">
        <v>0</v>
      </c>
      <c r="K7821">
        <v>1</v>
      </c>
      <c r="L7821" s="13">
        <f>VLOOKUP(I7821,FormProductsTable[],2,0)*(1-FormTransactionsTable[[#This Row],[Discount]])</f>
        <v>19.95</v>
      </c>
      <c r="M7821" s="14" t="str">
        <f>VLOOKUP(H7821,FormSalesRepTable[],2,0)</f>
        <v>West</v>
      </c>
      <c r="N7821" s="13">
        <f t="shared" si="124"/>
        <v>19.95</v>
      </c>
    </row>
    <row r="7822" spans="7:14" x14ac:dyDescent="0.25">
      <c r="G7822" s="3">
        <v>41636</v>
      </c>
      <c r="H7822" t="s">
        <v>13</v>
      </c>
      <c r="I7822" t="s">
        <v>12</v>
      </c>
      <c r="J7822">
        <v>2.5000000000000001E-2</v>
      </c>
      <c r="K7822">
        <v>3</v>
      </c>
      <c r="L7822" s="13">
        <f>VLOOKUP(I7822,FormProductsTable[],2,0)*(1-FormTransactionsTable[[#This Row],[Discount]])</f>
        <v>22.376249999999999</v>
      </c>
      <c r="M7822" s="14" t="str">
        <f>VLOOKUP(H7822,FormSalesRepTable[],2,0)</f>
        <v>West</v>
      </c>
      <c r="N7822" s="13">
        <f t="shared" si="124"/>
        <v>67.13</v>
      </c>
    </row>
    <row r="7823" spans="7:14" x14ac:dyDescent="0.25">
      <c r="G7823" s="3">
        <v>41622</v>
      </c>
      <c r="H7823" t="s">
        <v>58</v>
      </c>
      <c r="I7823" t="s">
        <v>41</v>
      </c>
      <c r="J7823">
        <v>1.4999999999999999E-2</v>
      </c>
      <c r="K7823">
        <v>1</v>
      </c>
      <c r="L7823" s="13">
        <f>VLOOKUP(I7823,FormProductsTable[],2,0)*(1-FormTransactionsTable[[#This Row],[Discount]])</f>
        <v>18.715</v>
      </c>
      <c r="M7823" s="14" t="str">
        <f>VLOOKUP(H7823,FormSalesRepTable[],2,0)</f>
        <v>East</v>
      </c>
      <c r="N7823" s="13">
        <f t="shared" si="124"/>
        <v>18.72</v>
      </c>
    </row>
    <row r="7824" spans="7:14" x14ac:dyDescent="0.25">
      <c r="G7824" s="3">
        <v>41593</v>
      </c>
      <c r="H7824" t="s">
        <v>84</v>
      </c>
      <c r="I7824" t="s">
        <v>16</v>
      </c>
      <c r="J7824">
        <v>0</v>
      </c>
      <c r="K7824">
        <v>1</v>
      </c>
      <c r="L7824" s="13">
        <f>VLOOKUP(I7824,FormProductsTable[],2,0)*(1-FormTransactionsTable[[#This Row],[Discount]])</f>
        <v>19.95</v>
      </c>
      <c r="M7824" s="14" t="str">
        <f>VLOOKUP(H7824,FormSalesRepTable[],2,0)</f>
        <v>West</v>
      </c>
      <c r="N7824" s="13">
        <f t="shared" si="124"/>
        <v>19.95</v>
      </c>
    </row>
    <row r="7825" spans="7:14" x14ac:dyDescent="0.25">
      <c r="G7825" s="3">
        <v>41909</v>
      </c>
      <c r="H7825" t="s">
        <v>93</v>
      </c>
      <c r="I7825" t="s">
        <v>24</v>
      </c>
      <c r="J7825">
        <v>0</v>
      </c>
      <c r="K7825">
        <v>1</v>
      </c>
      <c r="L7825" s="13">
        <f>VLOOKUP(I7825,FormProductsTable[],2,0)*(1-FormTransactionsTable[[#This Row],[Discount]])</f>
        <v>34</v>
      </c>
      <c r="M7825" s="14" t="str">
        <f>VLOOKUP(H7825,FormSalesRepTable[],2,0)</f>
        <v>MidWest</v>
      </c>
      <c r="N7825" s="13">
        <f t="shared" si="124"/>
        <v>34</v>
      </c>
    </row>
    <row r="7826" spans="7:14" x14ac:dyDescent="0.25">
      <c r="G7826" s="3">
        <v>41415</v>
      </c>
      <c r="H7826" t="s">
        <v>26</v>
      </c>
      <c r="I7826" t="s">
        <v>16</v>
      </c>
      <c r="J7826">
        <v>0</v>
      </c>
      <c r="K7826">
        <v>2</v>
      </c>
      <c r="L7826" s="13">
        <f>VLOOKUP(I7826,FormProductsTable[],2,0)*(1-FormTransactionsTable[[#This Row],[Discount]])</f>
        <v>19.95</v>
      </c>
      <c r="M7826" s="14" t="str">
        <f>VLOOKUP(H7826,FormSalesRepTable[],2,0)</f>
        <v>MidWest</v>
      </c>
      <c r="N7826" s="13">
        <f t="shared" si="124"/>
        <v>39.9</v>
      </c>
    </row>
    <row r="7827" spans="7:14" x14ac:dyDescent="0.25">
      <c r="G7827" s="3">
        <v>41954</v>
      </c>
      <c r="H7827" t="s">
        <v>51</v>
      </c>
      <c r="I7827" t="s">
        <v>12</v>
      </c>
      <c r="J7827">
        <v>0.01</v>
      </c>
      <c r="K7827">
        <v>3</v>
      </c>
      <c r="L7827" s="13">
        <f>VLOOKUP(I7827,FormProductsTable[],2,0)*(1-FormTransactionsTable[[#This Row],[Discount]])</f>
        <v>22.720499999999998</v>
      </c>
      <c r="M7827" s="14" t="str">
        <f>VLOOKUP(H7827,FormSalesRepTable[],2,0)</f>
        <v>South</v>
      </c>
      <c r="N7827" s="13">
        <f t="shared" si="124"/>
        <v>68.16</v>
      </c>
    </row>
    <row r="7828" spans="7:14" x14ac:dyDescent="0.25">
      <c r="G7828" s="3">
        <v>41944</v>
      </c>
      <c r="H7828" t="s">
        <v>51</v>
      </c>
      <c r="I7828" t="s">
        <v>24</v>
      </c>
      <c r="J7828">
        <v>2.5000000000000001E-2</v>
      </c>
      <c r="K7828">
        <v>20</v>
      </c>
      <c r="L7828" s="13">
        <f>VLOOKUP(I7828,FormProductsTable[],2,0)*(1-FormTransactionsTable[[#This Row],[Discount]])</f>
        <v>33.15</v>
      </c>
      <c r="M7828" s="14" t="str">
        <f>VLOOKUP(H7828,FormSalesRepTable[],2,0)</f>
        <v>South</v>
      </c>
      <c r="N7828" s="13">
        <f t="shared" si="124"/>
        <v>663</v>
      </c>
    </row>
    <row r="7829" spans="7:14" x14ac:dyDescent="0.25">
      <c r="G7829" s="3">
        <v>41956</v>
      </c>
      <c r="H7829" t="s">
        <v>43</v>
      </c>
      <c r="I7829" t="s">
        <v>33</v>
      </c>
      <c r="J7829">
        <v>2.5000000000000001E-2</v>
      </c>
      <c r="K7829">
        <v>2</v>
      </c>
      <c r="L7829" s="13">
        <f>VLOOKUP(I7829,FormProductsTable[],2,0)*(1-FormTransactionsTable[[#This Row],[Discount]])</f>
        <v>22.912499999999998</v>
      </c>
      <c r="M7829" s="14" t="str">
        <f>VLOOKUP(H7829,FormSalesRepTable[],2,0)</f>
        <v>MidWest</v>
      </c>
      <c r="N7829" s="13">
        <f t="shared" si="124"/>
        <v>45.83</v>
      </c>
    </row>
    <row r="7830" spans="7:14" x14ac:dyDescent="0.25">
      <c r="G7830" s="3">
        <v>41594</v>
      </c>
      <c r="H7830" t="s">
        <v>15</v>
      </c>
      <c r="I7830" t="s">
        <v>16</v>
      </c>
      <c r="J7830">
        <v>1.4999999999999999E-2</v>
      </c>
      <c r="K7830">
        <v>2</v>
      </c>
      <c r="L7830" s="13">
        <f>VLOOKUP(I7830,FormProductsTable[],2,0)*(1-FormTransactionsTable[[#This Row],[Discount]])</f>
        <v>19.650749999999999</v>
      </c>
      <c r="M7830" s="14" t="str">
        <f>VLOOKUP(H7830,FormSalesRepTable[],2,0)</f>
        <v>MidWest</v>
      </c>
      <c r="N7830" s="13">
        <f t="shared" si="124"/>
        <v>39.299999999999997</v>
      </c>
    </row>
    <row r="7831" spans="7:14" x14ac:dyDescent="0.25">
      <c r="G7831" s="3">
        <v>41613</v>
      </c>
      <c r="H7831" t="s">
        <v>62</v>
      </c>
      <c r="I7831" t="s">
        <v>17</v>
      </c>
      <c r="J7831">
        <v>0</v>
      </c>
      <c r="K7831">
        <v>10</v>
      </c>
      <c r="L7831" s="13">
        <f>VLOOKUP(I7831,FormProductsTable[],2,0)*(1-FormTransactionsTable[[#This Row],[Discount]])</f>
        <v>22.95</v>
      </c>
      <c r="M7831" s="14" t="str">
        <f>VLOOKUP(H7831,FormSalesRepTable[],2,0)</f>
        <v>MidWest</v>
      </c>
      <c r="N7831" s="13">
        <f t="shared" si="124"/>
        <v>229.5</v>
      </c>
    </row>
    <row r="7832" spans="7:14" x14ac:dyDescent="0.25">
      <c r="G7832" s="3">
        <v>41973</v>
      </c>
      <c r="H7832" t="s">
        <v>45</v>
      </c>
      <c r="I7832" t="s">
        <v>17</v>
      </c>
      <c r="J7832">
        <v>2.5000000000000001E-2</v>
      </c>
      <c r="K7832">
        <v>2</v>
      </c>
      <c r="L7832" s="13">
        <f>VLOOKUP(I7832,FormProductsTable[],2,0)*(1-FormTransactionsTable[[#This Row],[Discount]])</f>
        <v>22.376249999999999</v>
      </c>
      <c r="M7832" s="14" t="str">
        <f>VLOOKUP(H7832,FormSalesRepTable[],2,0)</f>
        <v>MidWest</v>
      </c>
      <c r="N7832" s="13">
        <f t="shared" si="124"/>
        <v>44.75</v>
      </c>
    </row>
    <row r="7833" spans="7:14" x14ac:dyDescent="0.25">
      <c r="G7833" s="3">
        <v>41634</v>
      </c>
      <c r="H7833" t="s">
        <v>73</v>
      </c>
      <c r="I7833" t="s">
        <v>41</v>
      </c>
      <c r="J7833">
        <v>0</v>
      </c>
      <c r="K7833">
        <v>2</v>
      </c>
      <c r="L7833" s="13">
        <f>VLOOKUP(I7833,FormProductsTable[],2,0)*(1-FormTransactionsTable[[#This Row],[Discount]])</f>
        <v>19</v>
      </c>
      <c r="M7833" s="14" t="str">
        <f>VLOOKUP(H7833,FormSalesRepTable[],2,0)</f>
        <v>MidWest</v>
      </c>
      <c r="N7833" s="13">
        <f t="shared" si="124"/>
        <v>38</v>
      </c>
    </row>
    <row r="7834" spans="7:14" x14ac:dyDescent="0.25">
      <c r="G7834" s="3">
        <v>41596</v>
      </c>
      <c r="H7834" t="s">
        <v>26</v>
      </c>
      <c r="I7834" t="s">
        <v>12</v>
      </c>
      <c r="J7834">
        <v>0</v>
      </c>
      <c r="K7834">
        <v>1</v>
      </c>
      <c r="L7834" s="13">
        <f>VLOOKUP(I7834,FormProductsTable[],2,0)*(1-FormTransactionsTable[[#This Row],[Discount]])</f>
        <v>22.95</v>
      </c>
      <c r="M7834" s="14" t="str">
        <f>VLOOKUP(H7834,FormSalesRepTable[],2,0)</f>
        <v>MidWest</v>
      </c>
      <c r="N7834" s="13">
        <f t="shared" si="124"/>
        <v>22.95</v>
      </c>
    </row>
    <row r="7835" spans="7:14" x14ac:dyDescent="0.25">
      <c r="G7835" s="3">
        <v>41956</v>
      </c>
      <c r="H7835" t="s">
        <v>88</v>
      </c>
      <c r="I7835" t="s">
        <v>33</v>
      </c>
      <c r="J7835">
        <v>0.03</v>
      </c>
      <c r="K7835">
        <v>1</v>
      </c>
      <c r="L7835" s="13">
        <f>VLOOKUP(I7835,FormProductsTable[],2,0)*(1-FormTransactionsTable[[#This Row],[Discount]])</f>
        <v>22.794999999999998</v>
      </c>
      <c r="M7835" s="14" t="str">
        <f>VLOOKUP(H7835,FormSalesRepTable[],2,0)</f>
        <v>West</v>
      </c>
      <c r="N7835" s="13">
        <f t="shared" si="124"/>
        <v>22.8</v>
      </c>
    </row>
    <row r="7836" spans="7:14" x14ac:dyDescent="0.25">
      <c r="G7836" s="3">
        <v>41615</v>
      </c>
      <c r="H7836" t="s">
        <v>23</v>
      </c>
      <c r="I7836" t="s">
        <v>17</v>
      </c>
      <c r="J7836">
        <v>0.03</v>
      </c>
      <c r="K7836">
        <v>3</v>
      </c>
      <c r="L7836" s="13">
        <f>VLOOKUP(I7836,FormProductsTable[],2,0)*(1-FormTransactionsTable[[#This Row],[Discount]])</f>
        <v>22.261499999999998</v>
      </c>
      <c r="M7836" s="14" t="str">
        <f>VLOOKUP(H7836,FormSalesRepTable[],2,0)</f>
        <v>MidWest</v>
      </c>
      <c r="N7836" s="13">
        <f t="shared" si="124"/>
        <v>66.78</v>
      </c>
    </row>
    <row r="7837" spans="7:14" x14ac:dyDescent="0.25">
      <c r="G7837" s="3">
        <v>41656</v>
      </c>
      <c r="H7837" t="s">
        <v>40</v>
      </c>
      <c r="I7837" t="s">
        <v>33</v>
      </c>
      <c r="J7837">
        <v>0.03</v>
      </c>
      <c r="K7837">
        <v>1</v>
      </c>
      <c r="L7837" s="13">
        <f>VLOOKUP(I7837,FormProductsTable[],2,0)*(1-FormTransactionsTable[[#This Row],[Discount]])</f>
        <v>22.794999999999998</v>
      </c>
      <c r="M7837" s="14" t="str">
        <f>VLOOKUP(H7837,FormSalesRepTable[],2,0)</f>
        <v>South</v>
      </c>
      <c r="N7837" s="13">
        <f t="shared" si="124"/>
        <v>22.8</v>
      </c>
    </row>
    <row r="7838" spans="7:14" x14ac:dyDescent="0.25">
      <c r="G7838" s="3">
        <v>41392</v>
      </c>
      <c r="H7838" t="s">
        <v>49</v>
      </c>
      <c r="I7838" t="s">
        <v>36</v>
      </c>
      <c r="J7838">
        <v>0.02</v>
      </c>
      <c r="K7838">
        <v>1</v>
      </c>
      <c r="L7838" s="13">
        <f>VLOOKUP(I7838,FormProductsTable[],2,0)*(1-FormTransactionsTable[[#This Row],[Discount]])</f>
        <v>24.5</v>
      </c>
      <c r="M7838" s="14" t="str">
        <f>VLOOKUP(H7838,FormSalesRepTable[],2,0)</f>
        <v>MidWest</v>
      </c>
      <c r="N7838" s="13">
        <f t="shared" si="124"/>
        <v>24.5</v>
      </c>
    </row>
    <row r="7839" spans="7:14" x14ac:dyDescent="0.25">
      <c r="G7839" s="3">
        <v>41972</v>
      </c>
      <c r="H7839" t="s">
        <v>45</v>
      </c>
      <c r="I7839" t="s">
        <v>33</v>
      </c>
      <c r="J7839">
        <v>0</v>
      </c>
      <c r="K7839">
        <v>3</v>
      </c>
      <c r="L7839" s="13">
        <f>VLOOKUP(I7839,FormProductsTable[],2,0)*(1-FormTransactionsTable[[#This Row],[Discount]])</f>
        <v>23.5</v>
      </c>
      <c r="M7839" s="14" t="str">
        <f>VLOOKUP(H7839,FormSalesRepTable[],2,0)</f>
        <v>MidWest</v>
      </c>
      <c r="N7839" s="13">
        <f t="shared" si="124"/>
        <v>70.5</v>
      </c>
    </row>
    <row r="7840" spans="7:14" x14ac:dyDescent="0.25">
      <c r="G7840" s="3">
        <v>41622</v>
      </c>
      <c r="H7840" t="s">
        <v>43</v>
      </c>
      <c r="I7840" t="s">
        <v>33</v>
      </c>
      <c r="J7840">
        <v>0</v>
      </c>
      <c r="K7840">
        <v>1</v>
      </c>
      <c r="L7840" s="13">
        <f>VLOOKUP(I7840,FormProductsTable[],2,0)*(1-FormTransactionsTable[[#This Row],[Discount]])</f>
        <v>23.5</v>
      </c>
      <c r="M7840" s="14" t="str">
        <f>VLOOKUP(H7840,FormSalesRepTable[],2,0)</f>
        <v>MidWest</v>
      </c>
      <c r="N7840" s="13">
        <f t="shared" si="124"/>
        <v>23.5</v>
      </c>
    </row>
    <row r="7841" spans="7:14" x14ac:dyDescent="0.25">
      <c r="G7841" s="3">
        <v>41958</v>
      </c>
      <c r="H7841" t="s">
        <v>85</v>
      </c>
      <c r="I7841" t="s">
        <v>11</v>
      </c>
      <c r="J7841">
        <v>0.03</v>
      </c>
      <c r="K7841">
        <v>19</v>
      </c>
      <c r="L7841" s="13">
        <f>VLOOKUP(I7841,FormProductsTable[],2,0)*(1-FormTransactionsTable[[#This Row],[Discount]])</f>
        <v>77.551500000000004</v>
      </c>
      <c r="M7841" s="14" t="str">
        <f>VLOOKUP(H7841,FormSalesRepTable[],2,0)</f>
        <v>West</v>
      </c>
      <c r="N7841" s="13">
        <f t="shared" si="124"/>
        <v>1473.48</v>
      </c>
    </row>
    <row r="7842" spans="7:14" x14ac:dyDescent="0.25">
      <c r="G7842" s="3">
        <v>41697</v>
      </c>
      <c r="H7842" t="s">
        <v>53</v>
      </c>
      <c r="I7842" t="s">
        <v>21</v>
      </c>
      <c r="J7842">
        <v>0</v>
      </c>
      <c r="K7842">
        <v>1</v>
      </c>
      <c r="L7842" s="13">
        <f>VLOOKUP(I7842,FormProductsTable[],2,0)*(1-FormTransactionsTable[[#This Row],[Discount]])</f>
        <v>25</v>
      </c>
      <c r="M7842" s="14" t="str">
        <f>VLOOKUP(H7842,FormSalesRepTable[],2,0)</f>
        <v>East</v>
      </c>
      <c r="N7842" s="13">
        <f t="shared" si="124"/>
        <v>25</v>
      </c>
    </row>
    <row r="7843" spans="7:14" x14ac:dyDescent="0.25">
      <c r="G7843" s="3">
        <v>41377</v>
      </c>
      <c r="H7843" t="s">
        <v>32</v>
      </c>
      <c r="I7843" t="s">
        <v>30</v>
      </c>
      <c r="J7843">
        <v>0.01</v>
      </c>
      <c r="K7843">
        <v>1</v>
      </c>
      <c r="L7843" s="13">
        <f>VLOOKUP(I7843,FormProductsTable[],2,0)*(1-FormTransactionsTable[[#This Row],[Discount]])</f>
        <v>29.7</v>
      </c>
      <c r="M7843" s="14" t="str">
        <f>VLOOKUP(H7843,FormSalesRepTable[],2,0)</f>
        <v>MidWest</v>
      </c>
      <c r="N7843" s="13">
        <f t="shared" si="124"/>
        <v>29.7</v>
      </c>
    </row>
    <row r="7844" spans="7:14" x14ac:dyDescent="0.25">
      <c r="G7844" s="3">
        <v>41967</v>
      </c>
      <c r="H7844" t="s">
        <v>47</v>
      </c>
      <c r="I7844" t="s">
        <v>11</v>
      </c>
      <c r="J7844">
        <v>0</v>
      </c>
      <c r="K7844">
        <v>1</v>
      </c>
      <c r="L7844" s="13">
        <f>VLOOKUP(I7844,FormProductsTable[],2,0)*(1-FormTransactionsTable[[#This Row],[Discount]])</f>
        <v>79.95</v>
      </c>
      <c r="M7844" s="14" t="str">
        <f>VLOOKUP(H7844,FormSalesRepTable[],2,0)</f>
        <v>MidWest</v>
      </c>
      <c r="N7844" s="13">
        <f t="shared" si="124"/>
        <v>79.95</v>
      </c>
    </row>
    <row r="7845" spans="7:14" x14ac:dyDescent="0.25">
      <c r="G7845" s="3">
        <v>42001</v>
      </c>
      <c r="H7845" t="s">
        <v>87</v>
      </c>
      <c r="I7845" t="s">
        <v>36</v>
      </c>
      <c r="J7845">
        <v>0.03</v>
      </c>
      <c r="K7845">
        <v>2</v>
      </c>
      <c r="L7845" s="13">
        <f>VLOOKUP(I7845,FormProductsTable[],2,0)*(1-FormTransactionsTable[[#This Row],[Discount]])</f>
        <v>24.25</v>
      </c>
      <c r="M7845" s="14" t="str">
        <f>VLOOKUP(H7845,FormSalesRepTable[],2,0)</f>
        <v>MidWest</v>
      </c>
      <c r="N7845" s="13">
        <f t="shared" si="124"/>
        <v>48.5</v>
      </c>
    </row>
    <row r="7846" spans="7:14" x14ac:dyDescent="0.25">
      <c r="G7846" s="3">
        <v>41689</v>
      </c>
      <c r="H7846" t="s">
        <v>40</v>
      </c>
      <c r="I7846" t="s">
        <v>16</v>
      </c>
      <c r="J7846">
        <v>0.03</v>
      </c>
      <c r="K7846">
        <v>2</v>
      </c>
      <c r="L7846" s="13">
        <f>VLOOKUP(I7846,FormProductsTable[],2,0)*(1-FormTransactionsTable[[#This Row],[Discount]])</f>
        <v>19.351499999999998</v>
      </c>
      <c r="M7846" s="14" t="str">
        <f>VLOOKUP(H7846,FormSalesRepTable[],2,0)</f>
        <v>South</v>
      </c>
      <c r="N7846" s="13">
        <f t="shared" si="124"/>
        <v>38.700000000000003</v>
      </c>
    </row>
    <row r="7847" spans="7:14" x14ac:dyDescent="0.25">
      <c r="G7847" s="3">
        <v>42002</v>
      </c>
      <c r="H7847" t="s">
        <v>90</v>
      </c>
      <c r="I7847" t="s">
        <v>41</v>
      </c>
      <c r="J7847">
        <v>0.03</v>
      </c>
      <c r="K7847">
        <v>2</v>
      </c>
      <c r="L7847" s="13">
        <f>VLOOKUP(I7847,FormProductsTable[],2,0)*(1-FormTransactionsTable[[#This Row],[Discount]])</f>
        <v>18.43</v>
      </c>
      <c r="M7847" s="14" t="str">
        <f>VLOOKUP(H7847,FormSalesRepTable[],2,0)</f>
        <v>East</v>
      </c>
      <c r="N7847" s="13">
        <f t="shared" si="124"/>
        <v>36.86</v>
      </c>
    </row>
    <row r="7848" spans="7:14" x14ac:dyDescent="0.25">
      <c r="G7848" s="3">
        <v>41635</v>
      </c>
      <c r="H7848" t="s">
        <v>58</v>
      </c>
      <c r="I7848" t="s">
        <v>30</v>
      </c>
      <c r="J7848">
        <v>1.4999999999999999E-2</v>
      </c>
      <c r="K7848">
        <v>2</v>
      </c>
      <c r="L7848" s="13">
        <f>VLOOKUP(I7848,FormProductsTable[],2,0)*(1-FormTransactionsTable[[#This Row],[Discount]])</f>
        <v>29.55</v>
      </c>
      <c r="M7848" s="14" t="str">
        <f>VLOOKUP(H7848,FormSalesRepTable[],2,0)</f>
        <v>East</v>
      </c>
      <c r="N7848" s="13">
        <f t="shared" si="124"/>
        <v>59.1</v>
      </c>
    </row>
    <row r="7849" spans="7:14" x14ac:dyDescent="0.25">
      <c r="G7849" s="3">
        <v>41583</v>
      </c>
      <c r="H7849" t="s">
        <v>54</v>
      </c>
      <c r="I7849" t="s">
        <v>36</v>
      </c>
      <c r="J7849">
        <v>1.4999999999999999E-2</v>
      </c>
      <c r="K7849">
        <v>2</v>
      </c>
      <c r="L7849" s="13">
        <f>VLOOKUP(I7849,FormProductsTable[],2,0)*(1-FormTransactionsTable[[#This Row],[Discount]])</f>
        <v>24.625</v>
      </c>
      <c r="M7849" s="14" t="str">
        <f>VLOOKUP(H7849,FormSalesRepTable[],2,0)</f>
        <v>South</v>
      </c>
      <c r="N7849" s="13">
        <f t="shared" si="124"/>
        <v>49.25</v>
      </c>
    </row>
    <row r="7850" spans="7:14" x14ac:dyDescent="0.25">
      <c r="G7850" s="3">
        <v>41818</v>
      </c>
      <c r="H7850" t="s">
        <v>60</v>
      </c>
      <c r="I7850" t="s">
        <v>16</v>
      </c>
      <c r="J7850">
        <v>2.5000000000000001E-2</v>
      </c>
      <c r="K7850">
        <v>1</v>
      </c>
      <c r="L7850" s="13">
        <f>VLOOKUP(I7850,FormProductsTable[],2,0)*(1-FormTransactionsTable[[#This Row],[Discount]])</f>
        <v>19.451249999999998</v>
      </c>
      <c r="M7850" s="14" t="str">
        <f>VLOOKUP(H7850,FormSalesRepTable[],2,0)</f>
        <v>South</v>
      </c>
      <c r="N7850" s="13">
        <f t="shared" si="124"/>
        <v>19.45</v>
      </c>
    </row>
    <row r="7851" spans="7:14" x14ac:dyDescent="0.25">
      <c r="G7851" s="3">
        <v>41632</v>
      </c>
      <c r="H7851" t="s">
        <v>64</v>
      </c>
      <c r="I7851" t="s">
        <v>16</v>
      </c>
      <c r="J7851">
        <v>2.5000000000000001E-2</v>
      </c>
      <c r="K7851">
        <v>2</v>
      </c>
      <c r="L7851" s="13">
        <f>VLOOKUP(I7851,FormProductsTable[],2,0)*(1-FormTransactionsTable[[#This Row],[Discount]])</f>
        <v>19.451249999999998</v>
      </c>
      <c r="M7851" s="14" t="str">
        <f>VLOOKUP(H7851,FormSalesRepTable[],2,0)</f>
        <v>West</v>
      </c>
      <c r="N7851" s="13">
        <f t="shared" si="124"/>
        <v>38.9</v>
      </c>
    </row>
    <row r="7852" spans="7:14" x14ac:dyDescent="0.25">
      <c r="G7852" s="3">
        <v>41637</v>
      </c>
      <c r="H7852" t="s">
        <v>51</v>
      </c>
      <c r="I7852" t="s">
        <v>12</v>
      </c>
      <c r="J7852">
        <v>2.5000000000000001E-2</v>
      </c>
      <c r="K7852">
        <v>4</v>
      </c>
      <c r="L7852" s="13">
        <f>VLOOKUP(I7852,FormProductsTable[],2,0)*(1-FormTransactionsTable[[#This Row],[Discount]])</f>
        <v>22.376249999999999</v>
      </c>
      <c r="M7852" s="14" t="str">
        <f>VLOOKUP(H7852,FormSalesRepTable[],2,0)</f>
        <v>South</v>
      </c>
      <c r="N7852" s="13">
        <f t="shared" si="124"/>
        <v>89.51</v>
      </c>
    </row>
    <row r="7853" spans="7:14" x14ac:dyDescent="0.25">
      <c r="G7853" s="3">
        <v>41579</v>
      </c>
      <c r="H7853" t="s">
        <v>18</v>
      </c>
      <c r="I7853" t="s">
        <v>7</v>
      </c>
      <c r="J7853">
        <v>1.4999999999999999E-2</v>
      </c>
      <c r="K7853">
        <v>2</v>
      </c>
      <c r="L7853" s="13">
        <f>VLOOKUP(I7853,FormProductsTable[],2,0)*(1-FormTransactionsTable[[#This Row],[Discount]])</f>
        <v>20.684999999999999</v>
      </c>
      <c r="M7853" s="14" t="str">
        <f>VLOOKUP(H7853,FormSalesRepTable[],2,0)</f>
        <v>East</v>
      </c>
      <c r="N7853" s="13">
        <f t="shared" si="124"/>
        <v>41.37</v>
      </c>
    </row>
    <row r="7854" spans="7:14" x14ac:dyDescent="0.25">
      <c r="G7854" s="3">
        <v>41970</v>
      </c>
      <c r="H7854" t="s">
        <v>29</v>
      </c>
      <c r="I7854" t="s">
        <v>27</v>
      </c>
      <c r="J7854">
        <v>0</v>
      </c>
      <c r="K7854">
        <v>1</v>
      </c>
      <c r="L7854" s="13">
        <f>VLOOKUP(I7854,FormProductsTable[],2,0)*(1-FormTransactionsTable[[#This Row],[Discount]])</f>
        <v>27.5</v>
      </c>
      <c r="M7854" s="14" t="str">
        <f>VLOOKUP(H7854,FormSalesRepTable[],2,0)</f>
        <v>East</v>
      </c>
      <c r="N7854" s="13">
        <f t="shared" si="124"/>
        <v>27.5</v>
      </c>
    </row>
    <row r="7855" spans="7:14" x14ac:dyDescent="0.25">
      <c r="G7855" s="3">
        <v>41982</v>
      </c>
      <c r="H7855" t="s">
        <v>73</v>
      </c>
      <c r="I7855" t="s">
        <v>36</v>
      </c>
      <c r="J7855">
        <v>1.4999999999999999E-2</v>
      </c>
      <c r="K7855">
        <v>3</v>
      </c>
      <c r="L7855" s="13">
        <f>VLOOKUP(I7855,FormProductsTable[],2,0)*(1-FormTransactionsTable[[#This Row],[Discount]])</f>
        <v>24.625</v>
      </c>
      <c r="M7855" s="14" t="str">
        <f>VLOOKUP(H7855,FormSalesRepTable[],2,0)</f>
        <v>MidWest</v>
      </c>
      <c r="N7855" s="13">
        <f t="shared" si="124"/>
        <v>73.88</v>
      </c>
    </row>
    <row r="7856" spans="7:14" x14ac:dyDescent="0.25">
      <c r="G7856" s="3">
        <v>41605</v>
      </c>
      <c r="H7856" t="s">
        <v>71</v>
      </c>
      <c r="I7856" t="s">
        <v>30</v>
      </c>
      <c r="J7856">
        <v>1.4999999999999999E-2</v>
      </c>
      <c r="K7856">
        <v>3</v>
      </c>
      <c r="L7856" s="13">
        <f>VLOOKUP(I7856,FormProductsTable[],2,0)*(1-FormTransactionsTable[[#This Row],[Discount]])</f>
        <v>29.55</v>
      </c>
      <c r="M7856" s="14" t="str">
        <f>VLOOKUP(H7856,FormSalesRepTable[],2,0)</f>
        <v>East</v>
      </c>
      <c r="N7856" s="13">
        <f t="shared" si="124"/>
        <v>88.65</v>
      </c>
    </row>
    <row r="7857" spans="7:14" x14ac:dyDescent="0.25">
      <c r="G7857" s="3">
        <v>41741</v>
      </c>
      <c r="H7857" t="s">
        <v>26</v>
      </c>
      <c r="I7857" t="s">
        <v>17</v>
      </c>
      <c r="J7857">
        <v>1.4999999999999999E-2</v>
      </c>
      <c r="K7857">
        <v>23</v>
      </c>
      <c r="L7857" s="13">
        <f>VLOOKUP(I7857,FormProductsTable[],2,0)*(1-FormTransactionsTable[[#This Row],[Discount]])</f>
        <v>22.60575</v>
      </c>
      <c r="M7857" s="14" t="str">
        <f>VLOOKUP(H7857,FormSalesRepTable[],2,0)</f>
        <v>MidWest</v>
      </c>
      <c r="N7857" s="13">
        <f t="shared" si="124"/>
        <v>519.92999999999995</v>
      </c>
    </row>
    <row r="7858" spans="7:14" x14ac:dyDescent="0.25">
      <c r="G7858" s="3">
        <v>41736</v>
      </c>
      <c r="H7858" t="s">
        <v>53</v>
      </c>
      <c r="I7858" t="s">
        <v>21</v>
      </c>
      <c r="J7858">
        <v>0.02</v>
      </c>
      <c r="K7858">
        <v>2</v>
      </c>
      <c r="L7858" s="13">
        <f>VLOOKUP(I7858,FormProductsTable[],2,0)*(1-FormTransactionsTable[[#This Row],[Discount]])</f>
        <v>24.5</v>
      </c>
      <c r="M7858" s="14" t="str">
        <f>VLOOKUP(H7858,FormSalesRepTable[],2,0)</f>
        <v>East</v>
      </c>
      <c r="N7858" s="13">
        <f t="shared" si="124"/>
        <v>49</v>
      </c>
    </row>
    <row r="7859" spans="7:14" x14ac:dyDescent="0.25">
      <c r="G7859" s="3">
        <v>41594</v>
      </c>
      <c r="H7859" t="s">
        <v>56</v>
      </c>
      <c r="I7859" t="s">
        <v>33</v>
      </c>
      <c r="J7859">
        <v>0</v>
      </c>
      <c r="K7859">
        <v>9</v>
      </c>
      <c r="L7859" s="13">
        <f>VLOOKUP(I7859,FormProductsTable[],2,0)*(1-FormTransactionsTable[[#This Row],[Discount]])</f>
        <v>23.5</v>
      </c>
      <c r="M7859" s="14" t="str">
        <f>VLOOKUP(H7859,FormSalesRepTable[],2,0)</f>
        <v>South</v>
      </c>
      <c r="N7859" s="13">
        <f t="shared" si="124"/>
        <v>211.5</v>
      </c>
    </row>
    <row r="7860" spans="7:14" x14ac:dyDescent="0.25">
      <c r="G7860" s="3">
        <v>41621</v>
      </c>
      <c r="H7860" t="s">
        <v>90</v>
      </c>
      <c r="I7860" t="s">
        <v>24</v>
      </c>
      <c r="J7860">
        <v>0</v>
      </c>
      <c r="K7860">
        <v>1</v>
      </c>
      <c r="L7860" s="13">
        <f>VLOOKUP(I7860,FormProductsTable[],2,0)*(1-FormTransactionsTable[[#This Row],[Discount]])</f>
        <v>34</v>
      </c>
      <c r="M7860" s="14" t="str">
        <f>VLOOKUP(H7860,FormSalesRepTable[],2,0)</f>
        <v>East</v>
      </c>
      <c r="N7860" s="13">
        <f t="shared" si="124"/>
        <v>34</v>
      </c>
    </row>
    <row r="7861" spans="7:14" x14ac:dyDescent="0.25">
      <c r="G7861" s="3">
        <v>41596</v>
      </c>
      <c r="H7861" t="s">
        <v>23</v>
      </c>
      <c r="I7861" t="s">
        <v>21</v>
      </c>
      <c r="J7861">
        <v>1.4999999999999999E-2</v>
      </c>
      <c r="K7861">
        <v>3</v>
      </c>
      <c r="L7861" s="13">
        <f>VLOOKUP(I7861,FormProductsTable[],2,0)*(1-FormTransactionsTable[[#This Row],[Discount]])</f>
        <v>24.625</v>
      </c>
      <c r="M7861" s="14" t="str">
        <f>VLOOKUP(H7861,FormSalesRepTable[],2,0)</f>
        <v>MidWest</v>
      </c>
      <c r="N7861" s="13">
        <f t="shared" si="124"/>
        <v>73.88</v>
      </c>
    </row>
    <row r="7862" spans="7:14" x14ac:dyDescent="0.25">
      <c r="G7862" s="3">
        <v>41595</v>
      </c>
      <c r="H7862" t="s">
        <v>22</v>
      </c>
      <c r="I7862" t="s">
        <v>17</v>
      </c>
      <c r="J7862">
        <v>0</v>
      </c>
      <c r="K7862">
        <v>19</v>
      </c>
      <c r="L7862" s="13">
        <f>VLOOKUP(I7862,FormProductsTable[],2,0)*(1-FormTransactionsTable[[#This Row],[Discount]])</f>
        <v>22.95</v>
      </c>
      <c r="M7862" s="14" t="str">
        <f>VLOOKUP(H7862,FormSalesRepTable[],2,0)</f>
        <v>East</v>
      </c>
      <c r="N7862" s="13">
        <f t="shared" si="124"/>
        <v>436.05</v>
      </c>
    </row>
    <row r="7863" spans="7:14" x14ac:dyDescent="0.25">
      <c r="G7863" s="3">
        <v>41822</v>
      </c>
      <c r="H7863" t="s">
        <v>94</v>
      </c>
      <c r="I7863" t="s">
        <v>24</v>
      </c>
      <c r="J7863">
        <v>0</v>
      </c>
      <c r="K7863">
        <v>1</v>
      </c>
      <c r="L7863" s="13">
        <f>VLOOKUP(I7863,FormProductsTable[],2,0)*(1-FormTransactionsTable[[#This Row],[Discount]])</f>
        <v>34</v>
      </c>
      <c r="M7863" s="14" t="str">
        <f>VLOOKUP(H7863,FormSalesRepTable[],2,0)</f>
        <v>South</v>
      </c>
      <c r="N7863" s="13">
        <f t="shared" si="124"/>
        <v>34</v>
      </c>
    </row>
    <row r="7864" spans="7:14" x14ac:dyDescent="0.25">
      <c r="G7864" s="3">
        <v>41626</v>
      </c>
      <c r="H7864" t="s">
        <v>67</v>
      </c>
      <c r="I7864" t="s">
        <v>7</v>
      </c>
      <c r="J7864">
        <v>0</v>
      </c>
      <c r="K7864">
        <v>2</v>
      </c>
      <c r="L7864" s="13">
        <f>VLOOKUP(I7864,FormProductsTable[],2,0)*(1-FormTransactionsTable[[#This Row],[Discount]])</f>
        <v>21</v>
      </c>
      <c r="M7864" s="14" t="str">
        <f>VLOOKUP(H7864,FormSalesRepTable[],2,0)</f>
        <v>West</v>
      </c>
      <c r="N7864" s="13">
        <f t="shared" si="124"/>
        <v>42</v>
      </c>
    </row>
    <row r="7865" spans="7:14" x14ac:dyDescent="0.25">
      <c r="G7865" s="3">
        <v>41944</v>
      </c>
      <c r="H7865" t="s">
        <v>70</v>
      </c>
      <c r="I7865" t="s">
        <v>36</v>
      </c>
      <c r="J7865">
        <v>1.4999999999999999E-2</v>
      </c>
      <c r="K7865">
        <v>1</v>
      </c>
      <c r="L7865" s="13">
        <f>VLOOKUP(I7865,FormProductsTable[],2,0)*(1-FormTransactionsTable[[#This Row],[Discount]])</f>
        <v>24.625</v>
      </c>
      <c r="M7865" s="14" t="str">
        <f>VLOOKUP(H7865,FormSalesRepTable[],2,0)</f>
        <v>MidWest</v>
      </c>
      <c r="N7865" s="13">
        <f t="shared" si="124"/>
        <v>24.63</v>
      </c>
    </row>
    <row r="7866" spans="7:14" x14ac:dyDescent="0.25">
      <c r="G7866" s="3">
        <v>41994</v>
      </c>
      <c r="H7866" t="s">
        <v>8</v>
      </c>
      <c r="I7866" t="s">
        <v>17</v>
      </c>
      <c r="J7866">
        <v>0.01</v>
      </c>
      <c r="K7866">
        <v>2</v>
      </c>
      <c r="L7866" s="13">
        <f>VLOOKUP(I7866,FormProductsTable[],2,0)*(1-FormTransactionsTable[[#This Row],[Discount]])</f>
        <v>22.720499999999998</v>
      </c>
      <c r="M7866" s="14" t="str">
        <f>VLOOKUP(H7866,FormSalesRepTable[],2,0)</f>
        <v>MidWest</v>
      </c>
      <c r="N7866" s="13">
        <f t="shared" si="124"/>
        <v>45.44</v>
      </c>
    </row>
    <row r="7867" spans="7:14" x14ac:dyDescent="0.25">
      <c r="G7867" s="3">
        <v>41966</v>
      </c>
      <c r="H7867" t="s">
        <v>42</v>
      </c>
      <c r="I7867" t="s">
        <v>12</v>
      </c>
      <c r="J7867">
        <v>0.02</v>
      </c>
      <c r="K7867">
        <v>3</v>
      </c>
      <c r="L7867" s="13">
        <f>VLOOKUP(I7867,FormProductsTable[],2,0)*(1-FormTransactionsTable[[#This Row],[Discount]])</f>
        <v>22.491</v>
      </c>
      <c r="M7867" s="14" t="str">
        <f>VLOOKUP(H7867,FormSalesRepTable[],2,0)</f>
        <v>MidWest</v>
      </c>
      <c r="N7867" s="13">
        <f t="shared" si="124"/>
        <v>67.47</v>
      </c>
    </row>
    <row r="7868" spans="7:14" x14ac:dyDescent="0.25">
      <c r="G7868" s="3">
        <v>41953</v>
      </c>
      <c r="H7868" t="s">
        <v>43</v>
      </c>
      <c r="I7868" t="s">
        <v>12</v>
      </c>
      <c r="J7868">
        <v>2.5000000000000001E-2</v>
      </c>
      <c r="K7868">
        <v>1</v>
      </c>
      <c r="L7868" s="13">
        <f>VLOOKUP(I7868,FormProductsTable[],2,0)*(1-FormTransactionsTable[[#This Row],[Discount]])</f>
        <v>22.376249999999999</v>
      </c>
      <c r="M7868" s="14" t="str">
        <f>VLOOKUP(H7868,FormSalesRepTable[],2,0)</f>
        <v>MidWest</v>
      </c>
      <c r="N7868" s="13">
        <f t="shared" si="124"/>
        <v>22.38</v>
      </c>
    </row>
    <row r="7869" spans="7:14" x14ac:dyDescent="0.25">
      <c r="G7869" s="3">
        <v>41615</v>
      </c>
      <c r="H7869" t="s">
        <v>49</v>
      </c>
      <c r="I7869" t="s">
        <v>17</v>
      </c>
      <c r="J7869">
        <v>0</v>
      </c>
      <c r="K7869">
        <v>2</v>
      </c>
      <c r="L7869" s="13">
        <f>VLOOKUP(I7869,FormProductsTable[],2,0)*(1-FormTransactionsTable[[#This Row],[Discount]])</f>
        <v>22.95</v>
      </c>
      <c r="M7869" s="14" t="str">
        <f>VLOOKUP(H7869,FormSalesRepTable[],2,0)</f>
        <v>MidWest</v>
      </c>
      <c r="N7869" s="13">
        <f t="shared" si="124"/>
        <v>45.9</v>
      </c>
    </row>
    <row r="7870" spans="7:14" x14ac:dyDescent="0.25">
      <c r="G7870" s="3">
        <v>41999</v>
      </c>
      <c r="H7870" t="s">
        <v>29</v>
      </c>
      <c r="I7870" t="s">
        <v>33</v>
      </c>
      <c r="J7870">
        <v>0.03</v>
      </c>
      <c r="K7870">
        <v>3</v>
      </c>
      <c r="L7870" s="13">
        <f>VLOOKUP(I7870,FormProductsTable[],2,0)*(1-FormTransactionsTable[[#This Row],[Discount]])</f>
        <v>22.794999999999998</v>
      </c>
      <c r="M7870" s="14" t="str">
        <f>VLOOKUP(H7870,FormSalesRepTable[],2,0)</f>
        <v>East</v>
      </c>
      <c r="N7870" s="13">
        <f t="shared" si="124"/>
        <v>68.39</v>
      </c>
    </row>
    <row r="7871" spans="7:14" x14ac:dyDescent="0.25">
      <c r="G7871" s="3">
        <v>41599</v>
      </c>
      <c r="H7871" t="s">
        <v>58</v>
      </c>
      <c r="I7871" t="s">
        <v>12</v>
      </c>
      <c r="J7871">
        <v>1.4999999999999999E-2</v>
      </c>
      <c r="K7871">
        <v>2</v>
      </c>
      <c r="L7871" s="13">
        <f>VLOOKUP(I7871,FormProductsTable[],2,0)*(1-FormTransactionsTable[[#This Row],[Discount]])</f>
        <v>22.60575</v>
      </c>
      <c r="M7871" s="14" t="str">
        <f>VLOOKUP(H7871,FormSalesRepTable[],2,0)</f>
        <v>East</v>
      </c>
      <c r="N7871" s="13">
        <f t="shared" si="124"/>
        <v>45.21</v>
      </c>
    </row>
    <row r="7872" spans="7:14" x14ac:dyDescent="0.25">
      <c r="G7872" s="3">
        <v>41995</v>
      </c>
      <c r="H7872" t="s">
        <v>55</v>
      </c>
      <c r="I7872" t="s">
        <v>36</v>
      </c>
      <c r="J7872">
        <v>0</v>
      </c>
      <c r="K7872">
        <v>3</v>
      </c>
      <c r="L7872" s="13">
        <f>VLOOKUP(I7872,FormProductsTable[],2,0)*(1-FormTransactionsTable[[#This Row],[Discount]])</f>
        <v>25</v>
      </c>
      <c r="M7872" s="14" t="str">
        <f>VLOOKUP(H7872,FormSalesRepTable[],2,0)</f>
        <v>West</v>
      </c>
      <c r="N7872" s="13">
        <f t="shared" si="124"/>
        <v>75</v>
      </c>
    </row>
    <row r="7873" spans="7:14" x14ac:dyDescent="0.25">
      <c r="G7873" s="3">
        <v>41331</v>
      </c>
      <c r="H7873" t="s">
        <v>43</v>
      </c>
      <c r="I7873" t="s">
        <v>41</v>
      </c>
      <c r="J7873">
        <v>0</v>
      </c>
      <c r="K7873">
        <v>2</v>
      </c>
      <c r="L7873" s="13">
        <f>VLOOKUP(I7873,FormProductsTable[],2,0)*(1-FormTransactionsTable[[#This Row],[Discount]])</f>
        <v>19</v>
      </c>
      <c r="M7873" s="14" t="str">
        <f>VLOOKUP(H7873,FormSalesRepTable[],2,0)</f>
        <v>MidWest</v>
      </c>
      <c r="N7873" s="13">
        <f t="shared" si="124"/>
        <v>38</v>
      </c>
    </row>
    <row r="7874" spans="7:14" x14ac:dyDescent="0.25">
      <c r="G7874" s="3">
        <v>41590</v>
      </c>
      <c r="H7874" t="s">
        <v>88</v>
      </c>
      <c r="I7874" t="s">
        <v>17</v>
      </c>
      <c r="J7874">
        <v>0.02</v>
      </c>
      <c r="K7874">
        <v>2</v>
      </c>
      <c r="L7874" s="13">
        <f>VLOOKUP(I7874,FormProductsTable[],2,0)*(1-FormTransactionsTable[[#This Row],[Discount]])</f>
        <v>22.491</v>
      </c>
      <c r="M7874" s="14" t="str">
        <f>VLOOKUP(H7874,FormSalesRepTable[],2,0)</f>
        <v>West</v>
      </c>
      <c r="N7874" s="13">
        <f t="shared" si="124"/>
        <v>44.98</v>
      </c>
    </row>
    <row r="7875" spans="7:14" x14ac:dyDescent="0.25">
      <c r="G7875" s="3">
        <v>41761</v>
      </c>
      <c r="H7875" t="s">
        <v>26</v>
      </c>
      <c r="I7875" t="s">
        <v>33</v>
      </c>
      <c r="J7875">
        <v>0.03</v>
      </c>
      <c r="K7875">
        <v>3</v>
      </c>
      <c r="L7875" s="13">
        <f>VLOOKUP(I7875,FormProductsTable[],2,0)*(1-FormTransactionsTable[[#This Row],[Discount]])</f>
        <v>22.794999999999998</v>
      </c>
      <c r="M7875" s="14" t="str">
        <f>VLOOKUP(H7875,FormSalesRepTable[],2,0)</f>
        <v>MidWest</v>
      </c>
      <c r="N7875" s="13">
        <f t="shared" ref="N7875:N7938" si="125">ROUND(L7875*K7875,2)</f>
        <v>68.39</v>
      </c>
    </row>
    <row r="7876" spans="7:14" x14ac:dyDescent="0.25">
      <c r="G7876" s="3">
        <v>41312</v>
      </c>
      <c r="H7876" t="s">
        <v>40</v>
      </c>
      <c r="I7876" t="s">
        <v>17</v>
      </c>
      <c r="J7876">
        <v>2.5000000000000001E-2</v>
      </c>
      <c r="K7876">
        <v>3</v>
      </c>
      <c r="L7876" s="13">
        <f>VLOOKUP(I7876,FormProductsTable[],2,0)*(1-FormTransactionsTable[[#This Row],[Discount]])</f>
        <v>22.376249999999999</v>
      </c>
      <c r="M7876" s="14" t="str">
        <f>VLOOKUP(H7876,FormSalesRepTable[],2,0)</f>
        <v>South</v>
      </c>
      <c r="N7876" s="13">
        <f t="shared" si="125"/>
        <v>67.13</v>
      </c>
    </row>
    <row r="7877" spans="7:14" x14ac:dyDescent="0.25">
      <c r="G7877" s="3">
        <v>42002</v>
      </c>
      <c r="H7877" t="s">
        <v>87</v>
      </c>
      <c r="I7877" t="s">
        <v>21</v>
      </c>
      <c r="J7877">
        <v>0.01</v>
      </c>
      <c r="K7877">
        <v>2</v>
      </c>
      <c r="L7877" s="13">
        <f>VLOOKUP(I7877,FormProductsTable[],2,0)*(1-FormTransactionsTable[[#This Row],[Discount]])</f>
        <v>24.75</v>
      </c>
      <c r="M7877" s="14" t="str">
        <f>VLOOKUP(H7877,FormSalesRepTable[],2,0)</f>
        <v>MidWest</v>
      </c>
      <c r="N7877" s="13">
        <f t="shared" si="125"/>
        <v>49.5</v>
      </c>
    </row>
    <row r="7878" spans="7:14" x14ac:dyDescent="0.25">
      <c r="G7878" s="3">
        <v>41968</v>
      </c>
      <c r="H7878" t="s">
        <v>55</v>
      </c>
      <c r="I7878" t="s">
        <v>33</v>
      </c>
      <c r="J7878">
        <v>0.02</v>
      </c>
      <c r="K7878">
        <v>6</v>
      </c>
      <c r="L7878" s="13">
        <f>VLOOKUP(I7878,FormProductsTable[],2,0)*(1-FormTransactionsTable[[#This Row],[Discount]])</f>
        <v>23.03</v>
      </c>
      <c r="M7878" s="14" t="str">
        <f>VLOOKUP(H7878,FormSalesRepTable[],2,0)</f>
        <v>West</v>
      </c>
      <c r="N7878" s="13">
        <f t="shared" si="125"/>
        <v>138.18</v>
      </c>
    </row>
    <row r="7879" spans="7:14" x14ac:dyDescent="0.25">
      <c r="G7879" s="3">
        <v>41591</v>
      </c>
      <c r="H7879" t="s">
        <v>29</v>
      </c>
      <c r="I7879" t="s">
        <v>41</v>
      </c>
      <c r="J7879">
        <v>0.01</v>
      </c>
      <c r="K7879">
        <v>4</v>
      </c>
      <c r="L7879" s="13">
        <f>VLOOKUP(I7879,FormProductsTable[],2,0)*(1-FormTransactionsTable[[#This Row],[Discount]])</f>
        <v>18.809999999999999</v>
      </c>
      <c r="M7879" s="14" t="str">
        <f>VLOOKUP(H7879,FormSalesRepTable[],2,0)</f>
        <v>East</v>
      </c>
      <c r="N7879" s="13">
        <f t="shared" si="125"/>
        <v>75.239999999999995</v>
      </c>
    </row>
    <row r="7880" spans="7:14" x14ac:dyDescent="0.25">
      <c r="G7880" s="3">
        <v>41585</v>
      </c>
      <c r="H7880" t="s">
        <v>45</v>
      </c>
      <c r="I7880" t="s">
        <v>17</v>
      </c>
      <c r="J7880">
        <v>0.03</v>
      </c>
      <c r="K7880">
        <v>2</v>
      </c>
      <c r="L7880" s="13">
        <f>VLOOKUP(I7880,FormProductsTable[],2,0)*(1-FormTransactionsTable[[#This Row],[Discount]])</f>
        <v>22.261499999999998</v>
      </c>
      <c r="M7880" s="14" t="str">
        <f>VLOOKUP(H7880,FormSalesRepTable[],2,0)</f>
        <v>MidWest</v>
      </c>
      <c r="N7880" s="13">
        <f t="shared" si="125"/>
        <v>44.52</v>
      </c>
    </row>
    <row r="7881" spans="7:14" x14ac:dyDescent="0.25">
      <c r="G7881" s="3">
        <v>41290</v>
      </c>
      <c r="H7881" t="s">
        <v>83</v>
      </c>
      <c r="I7881" t="s">
        <v>24</v>
      </c>
      <c r="J7881">
        <v>0</v>
      </c>
      <c r="K7881">
        <v>2</v>
      </c>
      <c r="L7881" s="13">
        <f>VLOOKUP(I7881,FormProductsTable[],2,0)*(1-FormTransactionsTable[[#This Row],[Discount]])</f>
        <v>34</v>
      </c>
      <c r="M7881" s="14" t="str">
        <f>VLOOKUP(H7881,FormSalesRepTable[],2,0)</f>
        <v>East</v>
      </c>
      <c r="N7881" s="13">
        <f t="shared" si="125"/>
        <v>68</v>
      </c>
    </row>
    <row r="7882" spans="7:14" x14ac:dyDescent="0.25">
      <c r="G7882" s="3">
        <v>41950</v>
      </c>
      <c r="H7882" t="s">
        <v>20</v>
      </c>
      <c r="I7882" t="s">
        <v>16</v>
      </c>
      <c r="J7882">
        <v>1.4999999999999999E-2</v>
      </c>
      <c r="K7882">
        <v>2</v>
      </c>
      <c r="L7882" s="13">
        <f>VLOOKUP(I7882,FormProductsTable[],2,0)*(1-FormTransactionsTable[[#This Row],[Discount]])</f>
        <v>19.650749999999999</v>
      </c>
      <c r="M7882" s="14" t="str">
        <f>VLOOKUP(H7882,FormSalesRepTable[],2,0)</f>
        <v>West</v>
      </c>
      <c r="N7882" s="13">
        <f t="shared" si="125"/>
        <v>39.299999999999997</v>
      </c>
    </row>
    <row r="7883" spans="7:14" x14ac:dyDescent="0.25">
      <c r="G7883" s="3">
        <v>41894</v>
      </c>
      <c r="H7883" t="s">
        <v>45</v>
      </c>
      <c r="I7883" t="s">
        <v>21</v>
      </c>
      <c r="J7883">
        <v>0</v>
      </c>
      <c r="K7883">
        <v>4</v>
      </c>
      <c r="L7883" s="13">
        <f>VLOOKUP(I7883,FormProductsTable[],2,0)*(1-FormTransactionsTable[[#This Row],[Discount]])</f>
        <v>25</v>
      </c>
      <c r="M7883" s="14" t="str">
        <f>VLOOKUP(H7883,FormSalesRepTable[],2,0)</f>
        <v>MidWest</v>
      </c>
      <c r="N7883" s="13">
        <f t="shared" si="125"/>
        <v>100</v>
      </c>
    </row>
    <row r="7884" spans="7:14" x14ac:dyDescent="0.25">
      <c r="G7884" s="3">
        <v>41311</v>
      </c>
      <c r="H7884" t="s">
        <v>58</v>
      </c>
      <c r="I7884" t="s">
        <v>7</v>
      </c>
      <c r="J7884">
        <v>2.5000000000000001E-2</v>
      </c>
      <c r="K7884">
        <v>1</v>
      </c>
      <c r="L7884" s="13">
        <f>VLOOKUP(I7884,FormProductsTable[],2,0)*(1-FormTransactionsTable[[#This Row],[Discount]])</f>
        <v>20.474999999999998</v>
      </c>
      <c r="M7884" s="14" t="str">
        <f>VLOOKUP(H7884,FormSalesRepTable[],2,0)</f>
        <v>East</v>
      </c>
      <c r="N7884" s="13">
        <f t="shared" si="125"/>
        <v>20.48</v>
      </c>
    </row>
    <row r="7885" spans="7:14" x14ac:dyDescent="0.25">
      <c r="G7885" s="3">
        <v>41347</v>
      </c>
      <c r="H7885" t="s">
        <v>29</v>
      </c>
      <c r="I7885" t="s">
        <v>11</v>
      </c>
      <c r="J7885">
        <v>1.4999999999999999E-2</v>
      </c>
      <c r="K7885">
        <v>2</v>
      </c>
      <c r="L7885" s="13">
        <f>VLOOKUP(I7885,FormProductsTable[],2,0)*(1-FormTransactionsTable[[#This Row],[Discount]])</f>
        <v>78.750749999999996</v>
      </c>
      <c r="M7885" s="14" t="str">
        <f>VLOOKUP(H7885,FormSalesRepTable[],2,0)</f>
        <v>East</v>
      </c>
      <c r="N7885" s="13">
        <f t="shared" si="125"/>
        <v>157.5</v>
      </c>
    </row>
    <row r="7886" spans="7:14" x14ac:dyDescent="0.25">
      <c r="G7886" s="3">
        <v>41950</v>
      </c>
      <c r="H7886" t="s">
        <v>70</v>
      </c>
      <c r="I7886" t="s">
        <v>17</v>
      </c>
      <c r="J7886">
        <v>0.03</v>
      </c>
      <c r="K7886">
        <v>2</v>
      </c>
      <c r="L7886" s="13">
        <f>VLOOKUP(I7886,FormProductsTable[],2,0)*(1-FormTransactionsTable[[#This Row],[Discount]])</f>
        <v>22.261499999999998</v>
      </c>
      <c r="M7886" s="14" t="str">
        <f>VLOOKUP(H7886,FormSalesRepTable[],2,0)</f>
        <v>MidWest</v>
      </c>
      <c r="N7886" s="13">
        <f t="shared" si="125"/>
        <v>44.52</v>
      </c>
    </row>
    <row r="7887" spans="7:14" x14ac:dyDescent="0.25">
      <c r="G7887" s="3">
        <v>41924</v>
      </c>
      <c r="H7887" t="s">
        <v>49</v>
      </c>
      <c r="I7887" t="s">
        <v>7</v>
      </c>
      <c r="J7887">
        <v>0.03</v>
      </c>
      <c r="K7887">
        <v>25</v>
      </c>
      <c r="L7887" s="13">
        <f>VLOOKUP(I7887,FormProductsTable[],2,0)*(1-FormTransactionsTable[[#This Row],[Discount]])</f>
        <v>20.37</v>
      </c>
      <c r="M7887" s="14" t="str">
        <f>VLOOKUP(H7887,FormSalesRepTable[],2,0)</f>
        <v>MidWest</v>
      </c>
      <c r="N7887" s="13">
        <f t="shared" si="125"/>
        <v>509.25</v>
      </c>
    </row>
    <row r="7888" spans="7:14" x14ac:dyDescent="0.25">
      <c r="G7888" s="3">
        <v>41984</v>
      </c>
      <c r="H7888" t="s">
        <v>10</v>
      </c>
      <c r="I7888" t="s">
        <v>30</v>
      </c>
      <c r="J7888">
        <v>0</v>
      </c>
      <c r="K7888">
        <v>3</v>
      </c>
      <c r="L7888" s="13">
        <f>VLOOKUP(I7888,FormProductsTable[],2,0)*(1-FormTransactionsTable[[#This Row],[Discount]])</f>
        <v>30</v>
      </c>
      <c r="M7888" s="14" t="str">
        <f>VLOOKUP(H7888,FormSalesRepTable[],2,0)</f>
        <v>West</v>
      </c>
      <c r="N7888" s="13">
        <f t="shared" si="125"/>
        <v>90</v>
      </c>
    </row>
    <row r="7889" spans="7:14" x14ac:dyDescent="0.25">
      <c r="G7889" s="3">
        <v>41888</v>
      </c>
      <c r="H7889" t="s">
        <v>43</v>
      </c>
      <c r="I7889" t="s">
        <v>36</v>
      </c>
      <c r="J7889">
        <v>0.02</v>
      </c>
      <c r="K7889">
        <v>4</v>
      </c>
      <c r="L7889" s="13">
        <f>VLOOKUP(I7889,FormProductsTable[],2,0)*(1-FormTransactionsTable[[#This Row],[Discount]])</f>
        <v>24.5</v>
      </c>
      <c r="M7889" s="14" t="str">
        <f>VLOOKUP(H7889,FormSalesRepTable[],2,0)</f>
        <v>MidWest</v>
      </c>
      <c r="N7889" s="13">
        <f t="shared" si="125"/>
        <v>98</v>
      </c>
    </row>
    <row r="7890" spans="7:14" x14ac:dyDescent="0.25">
      <c r="G7890" s="3">
        <v>41637</v>
      </c>
      <c r="H7890" t="s">
        <v>81</v>
      </c>
      <c r="I7890" t="s">
        <v>41</v>
      </c>
      <c r="J7890">
        <v>0.01</v>
      </c>
      <c r="K7890">
        <v>4</v>
      </c>
      <c r="L7890" s="13">
        <f>VLOOKUP(I7890,FormProductsTable[],2,0)*(1-FormTransactionsTable[[#This Row],[Discount]])</f>
        <v>18.809999999999999</v>
      </c>
      <c r="M7890" s="14" t="str">
        <f>VLOOKUP(H7890,FormSalesRepTable[],2,0)</f>
        <v>West</v>
      </c>
      <c r="N7890" s="13">
        <f t="shared" si="125"/>
        <v>75.239999999999995</v>
      </c>
    </row>
    <row r="7891" spans="7:14" x14ac:dyDescent="0.25">
      <c r="G7891" s="3">
        <v>41589</v>
      </c>
      <c r="H7891" t="s">
        <v>40</v>
      </c>
      <c r="I7891" t="s">
        <v>21</v>
      </c>
      <c r="J7891">
        <v>2.5000000000000001E-2</v>
      </c>
      <c r="K7891">
        <v>1</v>
      </c>
      <c r="L7891" s="13">
        <f>VLOOKUP(I7891,FormProductsTable[],2,0)*(1-FormTransactionsTable[[#This Row],[Discount]])</f>
        <v>24.375</v>
      </c>
      <c r="M7891" s="14" t="str">
        <f>VLOOKUP(H7891,FormSalesRepTable[],2,0)</f>
        <v>South</v>
      </c>
      <c r="N7891" s="13">
        <f t="shared" si="125"/>
        <v>24.38</v>
      </c>
    </row>
    <row r="7892" spans="7:14" x14ac:dyDescent="0.25">
      <c r="G7892" s="3">
        <v>41593</v>
      </c>
      <c r="H7892" t="s">
        <v>69</v>
      </c>
      <c r="I7892" t="s">
        <v>17</v>
      </c>
      <c r="J7892">
        <v>0</v>
      </c>
      <c r="K7892">
        <v>1</v>
      </c>
      <c r="L7892" s="13">
        <f>VLOOKUP(I7892,FormProductsTable[],2,0)*(1-FormTransactionsTable[[#This Row],[Discount]])</f>
        <v>22.95</v>
      </c>
      <c r="M7892" s="14" t="str">
        <f>VLOOKUP(H7892,FormSalesRepTable[],2,0)</f>
        <v>West</v>
      </c>
      <c r="N7892" s="13">
        <f t="shared" si="125"/>
        <v>22.95</v>
      </c>
    </row>
    <row r="7893" spans="7:14" x14ac:dyDescent="0.25">
      <c r="G7893" s="3">
        <v>41637</v>
      </c>
      <c r="H7893" t="s">
        <v>91</v>
      </c>
      <c r="I7893" t="s">
        <v>36</v>
      </c>
      <c r="J7893">
        <v>1.4999999999999999E-2</v>
      </c>
      <c r="K7893">
        <v>2</v>
      </c>
      <c r="L7893" s="13">
        <f>VLOOKUP(I7893,FormProductsTable[],2,0)*(1-FormTransactionsTable[[#This Row],[Discount]])</f>
        <v>24.625</v>
      </c>
      <c r="M7893" s="14" t="str">
        <f>VLOOKUP(H7893,FormSalesRepTable[],2,0)</f>
        <v>West</v>
      </c>
      <c r="N7893" s="13">
        <f t="shared" si="125"/>
        <v>49.25</v>
      </c>
    </row>
    <row r="7894" spans="7:14" x14ac:dyDescent="0.25">
      <c r="G7894" s="3">
        <v>41975</v>
      </c>
      <c r="H7894" t="s">
        <v>40</v>
      </c>
      <c r="I7894" t="s">
        <v>17</v>
      </c>
      <c r="J7894">
        <v>0</v>
      </c>
      <c r="K7894">
        <v>1</v>
      </c>
      <c r="L7894" s="13">
        <f>VLOOKUP(I7894,FormProductsTable[],2,0)*(1-FormTransactionsTable[[#This Row],[Discount]])</f>
        <v>22.95</v>
      </c>
      <c r="M7894" s="14" t="str">
        <f>VLOOKUP(H7894,FormSalesRepTable[],2,0)</f>
        <v>South</v>
      </c>
      <c r="N7894" s="13">
        <f t="shared" si="125"/>
        <v>22.95</v>
      </c>
    </row>
    <row r="7895" spans="7:14" x14ac:dyDescent="0.25">
      <c r="G7895" s="3">
        <v>41974</v>
      </c>
      <c r="H7895" t="s">
        <v>64</v>
      </c>
      <c r="I7895" t="s">
        <v>24</v>
      </c>
      <c r="J7895">
        <v>0</v>
      </c>
      <c r="K7895">
        <v>2</v>
      </c>
      <c r="L7895" s="13">
        <f>VLOOKUP(I7895,FormProductsTable[],2,0)*(1-FormTransactionsTable[[#This Row],[Discount]])</f>
        <v>34</v>
      </c>
      <c r="M7895" s="14" t="str">
        <f>VLOOKUP(H7895,FormSalesRepTable[],2,0)</f>
        <v>West</v>
      </c>
      <c r="N7895" s="13">
        <f t="shared" si="125"/>
        <v>68</v>
      </c>
    </row>
    <row r="7896" spans="7:14" x14ac:dyDescent="0.25">
      <c r="G7896" s="3">
        <v>41950</v>
      </c>
      <c r="H7896" t="s">
        <v>62</v>
      </c>
      <c r="I7896" t="s">
        <v>24</v>
      </c>
      <c r="J7896">
        <v>0</v>
      </c>
      <c r="K7896">
        <v>2</v>
      </c>
      <c r="L7896" s="13">
        <f>VLOOKUP(I7896,FormProductsTable[],2,0)*(1-FormTransactionsTable[[#This Row],[Discount]])</f>
        <v>34</v>
      </c>
      <c r="M7896" s="14" t="str">
        <f>VLOOKUP(H7896,FormSalesRepTable[],2,0)</f>
        <v>MidWest</v>
      </c>
      <c r="N7896" s="13">
        <f t="shared" si="125"/>
        <v>68</v>
      </c>
    </row>
    <row r="7897" spans="7:14" x14ac:dyDescent="0.25">
      <c r="G7897" s="3">
        <v>41976</v>
      </c>
      <c r="H7897" t="s">
        <v>48</v>
      </c>
      <c r="I7897" t="s">
        <v>17</v>
      </c>
      <c r="J7897">
        <v>0.02</v>
      </c>
      <c r="K7897">
        <v>2</v>
      </c>
      <c r="L7897" s="13">
        <f>VLOOKUP(I7897,FormProductsTable[],2,0)*(1-FormTransactionsTable[[#This Row],[Discount]])</f>
        <v>22.491</v>
      </c>
      <c r="M7897" s="14" t="str">
        <f>VLOOKUP(H7897,FormSalesRepTable[],2,0)</f>
        <v>West</v>
      </c>
      <c r="N7897" s="13">
        <f t="shared" si="125"/>
        <v>44.98</v>
      </c>
    </row>
    <row r="7898" spans="7:14" x14ac:dyDescent="0.25">
      <c r="G7898" s="3">
        <v>41954</v>
      </c>
      <c r="H7898" t="s">
        <v>82</v>
      </c>
      <c r="I7898" t="s">
        <v>17</v>
      </c>
      <c r="J7898">
        <v>0</v>
      </c>
      <c r="K7898">
        <v>3</v>
      </c>
      <c r="L7898" s="13">
        <f>VLOOKUP(I7898,FormProductsTable[],2,0)*(1-FormTransactionsTable[[#This Row],[Discount]])</f>
        <v>22.95</v>
      </c>
      <c r="M7898" s="14" t="str">
        <f>VLOOKUP(H7898,FormSalesRepTable[],2,0)</f>
        <v>South</v>
      </c>
      <c r="N7898" s="13">
        <f t="shared" si="125"/>
        <v>68.849999999999994</v>
      </c>
    </row>
    <row r="7899" spans="7:14" x14ac:dyDescent="0.25">
      <c r="G7899" s="3">
        <v>41941</v>
      </c>
      <c r="H7899" t="s">
        <v>44</v>
      </c>
      <c r="I7899" t="s">
        <v>11</v>
      </c>
      <c r="J7899">
        <v>0</v>
      </c>
      <c r="K7899">
        <v>3</v>
      </c>
      <c r="L7899" s="13">
        <f>VLOOKUP(I7899,FormProductsTable[],2,0)*(1-FormTransactionsTable[[#This Row],[Discount]])</f>
        <v>79.95</v>
      </c>
      <c r="M7899" s="14" t="str">
        <f>VLOOKUP(H7899,FormSalesRepTable[],2,0)</f>
        <v>MidWest</v>
      </c>
      <c r="N7899" s="13">
        <f t="shared" si="125"/>
        <v>239.85</v>
      </c>
    </row>
    <row r="7900" spans="7:14" x14ac:dyDescent="0.25">
      <c r="G7900" s="3">
        <v>41959</v>
      </c>
      <c r="H7900" t="s">
        <v>18</v>
      </c>
      <c r="I7900" t="s">
        <v>36</v>
      </c>
      <c r="J7900">
        <v>1.4999999999999999E-2</v>
      </c>
      <c r="K7900">
        <v>3</v>
      </c>
      <c r="L7900" s="13">
        <f>VLOOKUP(I7900,FormProductsTable[],2,0)*(1-FormTransactionsTable[[#This Row],[Discount]])</f>
        <v>24.625</v>
      </c>
      <c r="M7900" s="14" t="str">
        <f>VLOOKUP(H7900,FormSalesRepTable[],2,0)</f>
        <v>East</v>
      </c>
      <c r="N7900" s="13">
        <f t="shared" si="125"/>
        <v>73.88</v>
      </c>
    </row>
    <row r="7901" spans="7:14" x14ac:dyDescent="0.25">
      <c r="G7901" s="3">
        <v>41966</v>
      </c>
      <c r="H7901" t="s">
        <v>39</v>
      </c>
      <c r="I7901" t="s">
        <v>36</v>
      </c>
      <c r="J7901">
        <v>2.5000000000000001E-2</v>
      </c>
      <c r="K7901">
        <v>2</v>
      </c>
      <c r="L7901" s="13">
        <f>VLOOKUP(I7901,FormProductsTable[],2,0)*(1-FormTransactionsTable[[#This Row],[Discount]])</f>
        <v>24.375</v>
      </c>
      <c r="M7901" s="14" t="str">
        <f>VLOOKUP(H7901,FormSalesRepTable[],2,0)</f>
        <v>East</v>
      </c>
      <c r="N7901" s="13">
        <f t="shared" si="125"/>
        <v>48.75</v>
      </c>
    </row>
    <row r="7902" spans="7:14" x14ac:dyDescent="0.25">
      <c r="G7902" s="3">
        <v>41618</v>
      </c>
      <c r="H7902" t="s">
        <v>67</v>
      </c>
      <c r="I7902" t="s">
        <v>24</v>
      </c>
      <c r="J7902">
        <v>0.01</v>
      </c>
      <c r="K7902">
        <v>3</v>
      </c>
      <c r="L7902" s="13">
        <f>VLOOKUP(I7902,FormProductsTable[],2,0)*(1-FormTransactionsTable[[#This Row],[Discount]])</f>
        <v>33.659999999999997</v>
      </c>
      <c r="M7902" s="14" t="str">
        <f>VLOOKUP(H7902,FormSalesRepTable[],2,0)</f>
        <v>West</v>
      </c>
      <c r="N7902" s="13">
        <f t="shared" si="125"/>
        <v>100.98</v>
      </c>
    </row>
    <row r="7903" spans="7:14" x14ac:dyDescent="0.25">
      <c r="G7903" s="3">
        <v>41978</v>
      </c>
      <c r="H7903" t="s">
        <v>13</v>
      </c>
      <c r="I7903" t="s">
        <v>36</v>
      </c>
      <c r="J7903">
        <v>0.03</v>
      </c>
      <c r="K7903">
        <v>2</v>
      </c>
      <c r="L7903" s="13">
        <f>VLOOKUP(I7903,FormProductsTable[],2,0)*(1-FormTransactionsTable[[#This Row],[Discount]])</f>
        <v>24.25</v>
      </c>
      <c r="M7903" s="14" t="str">
        <f>VLOOKUP(H7903,FormSalesRepTable[],2,0)</f>
        <v>West</v>
      </c>
      <c r="N7903" s="13">
        <f t="shared" si="125"/>
        <v>48.5</v>
      </c>
    </row>
    <row r="7904" spans="7:14" x14ac:dyDescent="0.25">
      <c r="G7904" s="3">
        <v>41979</v>
      </c>
      <c r="H7904" t="s">
        <v>28</v>
      </c>
      <c r="I7904" t="s">
        <v>12</v>
      </c>
      <c r="J7904">
        <v>0</v>
      </c>
      <c r="K7904">
        <v>3</v>
      </c>
      <c r="L7904" s="13">
        <f>VLOOKUP(I7904,FormProductsTable[],2,0)*(1-FormTransactionsTable[[#This Row],[Discount]])</f>
        <v>22.95</v>
      </c>
      <c r="M7904" s="14" t="str">
        <f>VLOOKUP(H7904,FormSalesRepTable[],2,0)</f>
        <v>MidWest</v>
      </c>
      <c r="N7904" s="13">
        <f t="shared" si="125"/>
        <v>68.849999999999994</v>
      </c>
    </row>
    <row r="7905" spans="7:14" x14ac:dyDescent="0.25">
      <c r="G7905" s="3">
        <v>41997</v>
      </c>
      <c r="H7905" t="s">
        <v>70</v>
      </c>
      <c r="I7905" t="s">
        <v>41</v>
      </c>
      <c r="J7905">
        <v>0</v>
      </c>
      <c r="K7905">
        <v>1</v>
      </c>
      <c r="L7905" s="13">
        <f>VLOOKUP(I7905,FormProductsTable[],2,0)*(1-FormTransactionsTable[[#This Row],[Discount]])</f>
        <v>19</v>
      </c>
      <c r="M7905" s="14" t="str">
        <f>VLOOKUP(H7905,FormSalesRepTable[],2,0)</f>
        <v>MidWest</v>
      </c>
      <c r="N7905" s="13">
        <f t="shared" si="125"/>
        <v>19</v>
      </c>
    </row>
    <row r="7906" spans="7:14" x14ac:dyDescent="0.25">
      <c r="G7906" s="3">
        <v>42001</v>
      </c>
      <c r="H7906" t="s">
        <v>57</v>
      </c>
      <c r="I7906" t="s">
        <v>27</v>
      </c>
      <c r="J7906">
        <v>0</v>
      </c>
      <c r="K7906">
        <v>6</v>
      </c>
      <c r="L7906" s="13">
        <f>VLOOKUP(I7906,FormProductsTable[],2,0)*(1-FormTransactionsTable[[#This Row],[Discount]])</f>
        <v>27.5</v>
      </c>
      <c r="M7906" s="14" t="str">
        <f>VLOOKUP(H7906,FormSalesRepTable[],2,0)</f>
        <v>East</v>
      </c>
      <c r="N7906" s="13">
        <f t="shared" si="125"/>
        <v>165</v>
      </c>
    </row>
    <row r="7907" spans="7:14" x14ac:dyDescent="0.25">
      <c r="G7907" s="3">
        <v>41638</v>
      </c>
      <c r="H7907" t="s">
        <v>22</v>
      </c>
      <c r="I7907" t="s">
        <v>16</v>
      </c>
      <c r="J7907">
        <v>0</v>
      </c>
      <c r="K7907">
        <v>2</v>
      </c>
      <c r="L7907" s="13">
        <f>VLOOKUP(I7907,FormProductsTable[],2,0)*(1-FormTransactionsTable[[#This Row],[Discount]])</f>
        <v>19.95</v>
      </c>
      <c r="M7907" s="14" t="str">
        <f>VLOOKUP(H7907,FormSalesRepTable[],2,0)</f>
        <v>East</v>
      </c>
      <c r="N7907" s="13">
        <f t="shared" si="125"/>
        <v>39.9</v>
      </c>
    </row>
    <row r="7908" spans="7:14" x14ac:dyDescent="0.25">
      <c r="G7908" s="3">
        <v>41587</v>
      </c>
      <c r="H7908" t="s">
        <v>46</v>
      </c>
      <c r="I7908" t="s">
        <v>7</v>
      </c>
      <c r="J7908">
        <v>0.02</v>
      </c>
      <c r="K7908">
        <v>2</v>
      </c>
      <c r="L7908" s="13">
        <f>VLOOKUP(I7908,FormProductsTable[],2,0)*(1-FormTransactionsTable[[#This Row],[Discount]])</f>
        <v>20.58</v>
      </c>
      <c r="M7908" s="14" t="str">
        <f>VLOOKUP(H7908,FormSalesRepTable[],2,0)</f>
        <v>South</v>
      </c>
      <c r="N7908" s="13">
        <f t="shared" si="125"/>
        <v>41.16</v>
      </c>
    </row>
    <row r="7909" spans="7:14" x14ac:dyDescent="0.25">
      <c r="G7909" s="3">
        <v>41453</v>
      </c>
      <c r="H7909" t="s">
        <v>91</v>
      </c>
      <c r="I7909" t="s">
        <v>12</v>
      </c>
      <c r="J7909">
        <v>0</v>
      </c>
      <c r="K7909">
        <v>3</v>
      </c>
      <c r="L7909" s="13">
        <f>VLOOKUP(I7909,FormProductsTable[],2,0)*(1-FormTransactionsTable[[#This Row],[Discount]])</f>
        <v>22.95</v>
      </c>
      <c r="M7909" s="14" t="str">
        <f>VLOOKUP(H7909,FormSalesRepTable[],2,0)</f>
        <v>West</v>
      </c>
      <c r="N7909" s="13">
        <f t="shared" si="125"/>
        <v>68.849999999999994</v>
      </c>
    </row>
    <row r="7910" spans="7:14" x14ac:dyDescent="0.25">
      <c r="G7910" s="3">
        <v>41950</v>
      </c>
      <c r="H7910" t="s">
        <v>25</v>
      </c>
      <c r="I7910" t="s">
        <v>36</v>
      </c>
      <c r="J7910">
        <v>0</v>
      </c>
      <c r="K7910">
        <v>18</v>
      </c>
      <c r="L7910" s="13">
        <f>VLOOKUP(I7910,FormProductsTable[],2,0)*(1-FormTransactionsTable[[#This Row],[Discount]])</f>
        <v>25</v>
      </c>
      <c r="M7910" s="14" t="str">
        <f>VLOOKUP(H7910,FormSalesRepTable[],2,0)</f>
        <v>West</v>
      </c>
      <c r="N7910" s="13">
        <f t="shared" si="125"/>
        <v>450</v>
      </c>
    </row>
    <row r="7911" spans="7:14" x14ac:dyDescent="0.25">
      <c r="G7911" s="3">
        <v>41619</v>
      </c>
      <c r="H7911" t="s">
        <v>57</v>
      </c>
      <c r="I7911" t="s">
        <v>16</v>
      </c>
      <c r="J7911">
        <v>0.03</v>
      </c>
      <c r="K7911">
        <v>2</v>
      </c>
      <c r="L7911" s="13">
        <f>VLOOKUP(I7911,FormProductsTable[],2,0)*(1-FormTransactionsTable[[#This Row],[Discount]])</f>
        <v>19.351499999999998</v>
      </c>
      <c r="M7911" s="14" t="str">
        <f>VLOOKUP(H7911,FormSalesRepTable[],2,0)</f>
        <v>East</v>
      </c>
      <c r="N7911" s="13">
        <f t="shared" si="125"/>
        <v>38.700000000000003</v>
      </c>
    </row>
    <row r="7912" spans="7:14" x14ac:dyDescent="0.25">
      <c r="G7912" s="3">
        <v>41584</v>
      </c>
      <c r="H7912" t="s">
        <v>37</v>
      </c>
      <c r="I7912" t="s">
        <v>17</v>
      </c>
      <c r="J7912">
        <v>0</v>
      </c>
      <c r="K7912">
        <v>3</v>
      </c>
      <c r="L7912" s="13">
        <f>VLOOKUP(I7912,FormProductsTable[],2,0)*(1-FormTransactionsTable[[#This Row],[Discount]])</f>
        <v>22.95</v>
      </c>
      <c r="M7912" s="14" t="str">
        <f>VLOOKUP(H7912,FormSalesRepTable[],2,0)</f>
        <v>South</v>
      </c>
      <c r="N7912" s="13">
        <f t="shared" si="125"/>
        <v>68.849999999999994</v>
      </c>
    </row>
    <row r="7913" spans="7:14" x14ac:dyDescent="0.25">
      <c r="G7913" s="3">
        <v>41673</v>
      </c>
      <c r="H7913" t="s">
        <v>71</v>
      </c>
      <c r="I7913" t="s">
        <v>24</v>
      </c>
      <c r="J7913">
        <v>0</v>
      </c>
      <c r="K7913">
        <v>1</v>
      </c>
      <c r="L7913" s="13">
        <f>VLOOKUP(I7913,FormProductsTable[],2,0)*(1-FormTransactionsTable[[#This Row],[Discount]])</f>
        <v>34</v>
      </c>
      <c r="M7913" s="14" t="str">
        <f>VLOOKUP(H7913,FormSalesRepTable[],2,0)</f>
        <v>East</v>
      </c>
      <c r="N7913" s="13">
        <f t="shared" si="125"/>
        <v>34</v>
      </c>
    </row>
    <row r="7914" spans="7:14" x14ac:dyDescent="0.25">
      <c r="G7914" s="3">
        <v>41970</v>
      </c>
      <c r="H7914" t="s">
        <v>46</v>
      </c>
      <c r="I7914" t="s">
        <v>36</v>
      </c>
      <c r="J7914">
        <v>2.5000000000000001E-2</v>
      </c>
      <c r="K7914">
        <v>2</v>
      </c>
      <c r="L7914" s="13">
        <f>VLOOKUP(I7914,FormProductsTable[],2,0)*(1-FormTransactionsTable[[#This Row],[Discount]])</f>
        <v>24.375</v>
      </c>
      <c r="M7914" s="14" t="str">
        <f>VLOOKUP(H7914,FormSalesRepTable[],2,0)</f>
        <v>South</v>
      </c>
      <c r="N7914" s="13">
        <f t="shared" si="125"/>
        <v>48.75</v>
      </c>
    </row>
    <row r="7915" spans="7:14" x14ac:dyDescent="0.25">
      <c r="G7915" s="3">
        <v>41947</v>
      </c>
      <c r="H7915" t="s">
        <v>49</v>
      </c>
      <c r="I7915" t="s">
        <v>11</v>
      </c>
      <c r="J7915">
        <v>0.02</v>
      </c>
      <c r="K7915">
        <v>4</v>
      </c>
      <c r="L7915" s="13">
        <f>VLOOKUP(I7915,FormProductsTable[],2,0)*(1-FormTransactionsTable[[#This Row],[Discount]])</f>
        <v>78.350999999999999</v>
      </c>
      <c r="M7915" s="14" t="str">
        <f>VLOOKUP(H7915,FormSalesRepTable[],2,0)</f>
        <v>MidWest</v>
      </c>
      <c r="N7915" s="13">
        <f t="shared" si="125"/>
        <v>313.39999999999998</v>
      </c>
    </row>
    <row r="7916" spans="7:14" x14ac:dyDescent="0.25">
      <c r="G7916" s="3">
        <v>41448</v>
      </c>
      <c r="H7916" t="s">
        <v>57</v>
      </c>
      <c r="I7916" t="s">
        <v>24</v>
      </c>
      <c r="J7916">
        <v>0</v>
      </c>
      <c r="K7916">
        <v>3</v>
      </c>
      <c r="L7916" s="13">
        <f>VLOOKUP(I7916,FormProductsTable[],2,0)*(1-FormTransactionsTable[[#This Row],[Discount]])</f>
        <v>34</v>
      </c>
      <c r="M7916" s="14" t="str">
        <f>VLOOKUP(H7916,FormSalesRepTable[],2,0)</f>
        <v>East</v>
      </c>
      <c r="N7916" s="13">
        <f t="shared" si="125"/>
        <v>102</v>
      </c>
    </row>
    <row r="7917" spans="7:14" x14ac:dyDescent="0.25">
      <c r="G7917" s="3">
        <v>41581</v>
      </c>
      <c r="H7917" t="s">
        <v>63</v>
      </c>
      <c r="I7917" t="s">
        <v>27</v>
      </c>
      <c r="J7917">
        <v>0</v>
      </c>
      <c r="K7917">
        <v>1</v>
      </c>
      <c r="L7917" s="13">
        <f>VLOOKUP(I7917,FormProductsTable[],2,0)*(1-FormTransactionsTable[[#This Row],[Discount]])</f>
        <v>27.5</v>
      </c>
      <c r="M7917" s="14" t="str">
        <f>VLOOKUP(H7917,FormSalesRepTable[],2,0)</f>
        <v>MidWest</v>
      </c>
      <c r="N7917" s="13">
        <f t="shared" si="125"/>
        <v>27.5</v>
      </c>
    </row>
    <row r="7918" spans="7:14" x14ac:dyDescent="0.25">
      <c r="G7918" s="3">
        <v>41963</v>
      </c>
      <c r="H7918" t="s">
        <v>15</v>
      </c>
      <c r="I7918" t="s">
        <v>12</v>
      </c>
      <c r="J7918">
        <v>0</v>
      </c>
      <c r="K7918">
        <v>3</v>
      </c>
      <c r="L7918" s="13">
        <f>VLOOKUP(I7918,FormProductsTable[],2,0)*(1-FormTransactionsTable[[#This Row],[Discount]])</f>
        <v>22.95</v>
      </c>
      <c r="M7918" s="14" t="str">
        <f>VLOOKUP(H7918,FormSalesRepTable[],2,0)</f>
        <v>MidWest</v>
      </c>
      <c r="N7918" s="13">
        <f t="shared" si="125"/>
        <v>68.849999999999994</v>
      </c>
    </row>
    <row r="7919" spans="7:14" x14ac:dyDescent="0.25">
      <c r="G7919" s="3">
        <v>41979</v>
      </c>
      <c r="H7919" t="s">
        <v>26</v>
      </c>
      <c r="I7919" t="s">
        <v>16</v>
      </c>
      <c r="J7919">
        <v>2.5000000000000001E-2</v>
      </c>
      <c r="K7919">
        <v>3</v>
      </c>
      <c r="L7919" s="13">
        <f>VLOOKUP(I7919,FormProductsTable[],2,0)*(1-FormTransactionsTable[[#This Row],[Discount]])</f>
        <v>19.451249999999998</v>
      </c>
      <c r="M7919" s="14" t="str">
        <f>VLOOKUP(H7919,FormSalesRepTable[],2,0)</f>
        <v>MidWest</v>
      </c>
      <c r="N7919" s="13">
        <f t="shared" si="125"/>
        <v>58.35</v>
      </c>
    </row>
    <row r="7920" spans="7:14" x14ac:dyDescent="0.25">
      <c r="G7920" s="3">
        <v>41988</v>
      </c>
      <c r="H7920" t="s">
        <v>26</v>
      </c>
      <c r="I7920" t="s">
        <v>12</v>
      </c>
      <c r="J7920">
        <v>0</v>
      </c>
      <c r="K7920">
        <v>4</v>
      </c>
      <c r="L7920" s="13">
        <f>VLOOKUP(I7920,FormProductsTable[],2,0)*(1-FormTransactionsTable[[#This Row],[Discount]])</f>
        <v>22.95</v>
      </c>
      <c r="M7920" s="14" t="str">
        <f>VLOOKUP(H7920,FormSalesRepTable[],2,0)</f>
        <v>MidWest</v>
      </c>
      <c r="N7920" s="13">
        <f t="shared" si="125"/>
        <v>91.8</v>
      </c>
    </row>
    <row r="7921" spans="7:14" x14ac:dyDescent="0.25">
      <c r="G7921" s="3">
        <v>42000</v>
      </c>
      <c r="H7921" t="s">
        <v>58</v>
      </c>
      <c r="I7921" t="s">
        <v>33</v>
      </c>
      <c r="J7921">
        <v>2.5000000000000001E-2</v>
      </c>
      <c r="K7921">
        <v>1</v>
      </c>
      <c r="L7921" s="13">
        <f>VLOOKUP(I7921,FormProductsTable[],2,0)*(1-FormTransactionsTable[[#This Row],[Discount]])</f>
        <v>22.912499999999998</v>
      </c>
      <c r="M7921" s="14" t="str">
        <f>VLOOKUP(H7921,FormSalesRepTable[],2,0)</f>
        <v>East</v>
      </c>
      <c r="N7921" s="13">
        <f t="shared" si="125"/>
        <v>22.91</v>
      </c>
    </row>
    <row r="7922" spans="7:14" x14ac:dyDescent="0.25">
      <c r="G7922" s="3">
        <v>41832</v>
      </c>
      <c r="H7922" t="s">
        <v>75</v>
      </c>
      <c r="I7922" t="s">
        <v>16</v>
      </c>
      <c r="J7922">
        <v>2.5000000000000001E-2</v>
      </c>
      <c r="K7922">
        <v>1</v>
      </c>
      <c r="L7922" s="13">
        <f>VLOOKUP(I7922,FormProductsTable[],2,0)*(1-FormTransactionsTable[[#This Row],[Discount]])</f>
        <v>19.451249999999998</v>
      </c>
      <c r="M7922" s="14" t="str">
        <f>VLOOKUP(H7922,FormSalesRepTable[],2,0)</f>
        <v>MidWest</v>
      </c>
      <c r="N7922" s="13">
        <f t="shared" si="125"/>
        <v>19.45</v>
      </c>
    </row>
    <row r="7923" spans="7:14" x14ac:dyDescent="0.25">
      <c r="G7923" s="3">
        <v>41929</v>
      </c>
      <c r="H7923" t="s">
        <v>51</v>
      </c>
      <c r="I7923" t="s">
        <v>24</v>
      </c>
      <c r="J7923">
        <v>0.03</v>
      </c>
      <c r="K7923">
        <v>2</v>
      </c>
      <c r="L7923" s="13">
        <f>VLOOKUP(I7923,FormProductsTable[],2,0)*(1-FormTransactionsTable[[#This Row],[Discount]])</f>
        <v>32.979999999999997</v>
      </c>
      <c r="M7923" s="14" t="str">
        <f>VLOOKUP(H7923,FormSalesRepTable[],2,0)</f>
        <v>South</v>
      </c>
      <c r="N7923" s="13">
        <f t="shared" si="125"/>
        <v>65.959999999999994</v>
      </c>
    </row>
    <row r="7924" spans="7:14" x14ac:dyDescent="0.25">
      <c r="G7924" s="3">
        <v>41569</v>
      </c>
      <c r="H7924" t="s">
        <v>70</v>
      </c>
      <c r="I7924" t="s">
        <v>24</v>
      </c>
      <c r="J7924">
        <v>0</v>
      </c>
      <c r="K7924">
        <v>8</v>
      </c>
      <c r="L7924" s="13">
        <f>VLOOKUP(I7924,FormProductsTable[],2,0)*(1-FormTransactionsTable[[#This Row],[Discount]])</f>
        <v>34</v>
      </c>
      <c r="M7924" s="14" t="str">
        <f>VLOOKUP(H7924,FormSalesRepTable[],2,0)</f>
        <v>MidWest</v>
      </c>
      <c r="N7924" s="13">
        <f t="shared" si="125"/>
        <v>272</v>
      </c>
    </row>
    <row r="7925" spans="7:14" x14ac:dyDescent="0.25">
      <c r="G7925" s="3">
        <v>41602</v>
      </c>
      <c r="H7925" t="s">
        <v>8</v>
      </c>
      <c r="I7925" t="s">
        <v>41</v>
      </c>
      <c r="J7925">
        <v>0.02</v>
      </c>
      <c r="K7925">
        <v>2</v>
      </c>
      <c r="L7925" s="13">
        <f>VLOOKUP(I7925,FormProductsTable[],2,0)*(1-FormTransactionsTable[[#This Row],[Discount]])</f>
        <v>18.62</v>
      </c>
      <c r="M7925" s="14" t="str">
        <f>VLOOKUP(H7925,FormSalesRepTable[],2,0)</f>
        <v>MidWest</v>
      </c>
      <c r="N7925" s="13">
        <f t="shared" si="125"/>
        <v>37.24</v>
      </c>
    </row>
    <row r="7926" spans="7:14" x14ac:dyDescent="0.25">
      <c r="G7926" s="3">
        <v>41585</v>
      </c>
      <c r="H7926" t="s">
        <v>22</v>
      </c>
      <c r="I7926" t="s">
        <v>17</v>
      </c>
      <c r="J7926">
        <v>2.5000000000000001E-2</v>
      </c>
      <c r="K7926">
        <v>3</v>
      </c>
      <c r="L7926" s="13">
        <f>VLOOKUP(I7926,FormProductsTable[],2,0)*(1-FormTransactionsTable[[#This Row],[Discount]])</f>
        <v>22.376249999999999</v>
      </c>
      <c r="M7926" s="14" t="str">
        <f>VLOOKUP(H7926,FormSalesRepTable[],2,0)</f>
        <v>East</v>
      </c>
      <c r="N7926" s="13">
        <f t="shared" si="125"/>
        <v>67.13</v>
      </c>
    </row>
    <row r="7927" spans="7:14" x14ac:dyDescent="0.25">
      <c r="G7927" s="3">
        <v>41706</v>
      </c>
      <c r="H7927" t="s">
        <v>69</v>
      </c>
      <c r="I7927" t="s">
        <v>24</v>
      </c>
      <c r="J7927">
        <v>2.5000000000000001E-2</v>
      </c>
      <c r="K7927">
        <v>2</v>
      </c>
      <c r="L7927" s="13">
        <f>VLOOKUP(I7927,FormProductsTable[],2,0)*(1-FormTransactionsTable[[#This Row],[Discount]])</f>
        <v>33.15</v>
      </c>
      <c r="M7927" s="14" t="str">
        <f>VLOOKUP(H7927,FormSalesRepTable[],2,0)</f>
        <v>West</v>
      </c>
      <c r="N7927" s="13">
        <f t="shared" si="125"/>
        <v>66.3</v>
      </c>
    </row>
    <row r="7928" spans="7:14" x14ac:dyDescent="0.25">
      <c r="G7928" s="3">
        <v>41953</v>
      </c>
      <c r="H7928" t="s">
        <v>84</v>
      </c>
      <c r="I7928" t="s">
        <v>41</v>
      </c>
      <c r="J7928">
        <v>1.4999999999999999E-2</v>
      </c>
      <c r="K7928">
        <v>2</v>
      </c>
      <c r="L7928" s="13">
        <f>VLOOKUP(I7928,FormProductsTable[],2,0)*(1-FormTransactionsTable[[#This Row],[Discount]])</f>
        <v>18.715</v>
      </c>
      <c r="M7928" s="14" t="str">
        <f>VLOOKUP(H7928,FormSalesRepTable[],2,0)</f>
        <v>West</v>
      </c>
      <c r="N7928" s="13">
        <f t="shared" si="125"/>
        <v>37.43</v>
      </c>
    </row>
    <row r="7929" spans="7:14" x14ac:dyDescent="0.25">
      <c r="G7929" s="3">
        <v>41631</v>
      </c>
      <c r="H7929" t="s">
        <v>51</v>
      </c>
      <c r="I7929" t="s">
        <v>16</v>
      </c>
      <c r="J7929">
        <v>0</v>
      </c>
      <c r="K7929">
        <v>13</v>
      </c>
      <c r="L7929" s="13">
        <f>VLOOKUP(I7929,FormProductsTable[],2,0)*(1-FormTransactionsTable[[#This Row],[Discount]])</f>
        <v>19.95</v>
      </c>
      <c r="M7929" s="14" t="str">
        <f>VLOOKUP(H7929,FormSalesRepTable[],2,0)</f>
        <v>South</v>
      </c>
      <c r="N7929" s="13">
        <f t="shared" si="125"/>
        <v>259.35000000000002</v>
      </c>
    </row>
    <row r="7930" spans="7:14" x14ac:dyDescent="0.25">
      <c r="G7930" s="3">
        <v>41956</v>
      </c>
      <c r="H7930" t="s">
        <v>43</v>
      </c>
      <c r="I7930" t="s">
        <v>24</v>
      </c>
      <c r="J7930">
        <v>1.4999999999999999E-2</v>
      </c>
      <c r="K7930">
        <v>3</v>
      </c>
      <c r="L7930" s="13">
        <f>VLOOKUP(I7930,FormProductsTable[],2,0)*(1-FormTransactionsTable[[#This Row],[Discount]])</f>
        <v>33.49</v>
      </c>
      <c r="M7930" s="14" t="str">
        <f>VLOOKUP(H7930,FormSalesRepTable[],2,0)</f>
        <v>MidWest</v>
      </c>
      <c r="N7930" s="13">
        <f t="shared" si="125"/>
        <v>100.47</v>
      </c>
    </row>
    <row r="7931" spans="7:14" x14ac:dyDescent="0.25">
      <c r="G7931" s="3">
        <v>41971</v>
      </c>
      <c r="H7931" t="s">
        <v>58</v>
      </c>
      <c r="I7931" t="s">
        <v>24</v>
      </c>
      <c r="J7931">
        <v>1.4999999999999999E-2</v>
      </c>
      <c r="K7931">
        <v>4</v>
      </c>
      <c r="L7931" s="13">
        <f>VLOOKUP(I7931,FormProductsTable[],2,0)*(1-FormTransactionsTable[[#This Row],[Discount]])</f>
        <v>33.49</v>
      </c>
      <c r="M7931" s="14" t="str">
        <f>VLOOKUP(H7931,FormSalesRepTable[],2,0)</f>
        <v>East</v>
      </c>
      <c r="N7931" s="13">
        <f t="shared" si="125"/>
        <v>133.96</v>
      </c>
    </row>
    <row r="7932" spans="7:14" x14ac:dyDescent="0.25">
      <c r="G7932" s="3">
        <v>41759</v>
      </c>
      <c r="H7932" t="s">
        <v>84</v>
      </c>
      <c r="I7932" t="s">
        <v>27</v>
      </c>
      <c r="J7932">
        <v>0.03</v>
      </c>
      <c r="K7932">
        <v>1</v>
      </c>
      <c r="L7932" s="13">
        <f>VLOOKUP(I7932,FormProductsTable[],2,0)*(1-FormTransactionsTable[[#This Row],[Discount]])</f>
        <v>26.675000000000001</v>
      </c>
      <c r="M7932" s="14" t="str">
        <f>VLOOKUP(H7932,FormSalesRepTable[],2,0)</f>
        <v>West</v>
      </c>
      <c r="N7932" s="13">
        <f t="shared" si="125"/>
        <v>26.68</v>
      </c>
    </row>
    <row r="7933" spans="7:14" x14ac:dyDescent="0.25">
      <c r="G7933" s="3">
        <v>41948</v>
      </c>
      <c r="H7933" t="s">
        <v>69</v>
      </c>
      <c r="I7933" t="s">
        <v>11</v>
      </c>
      <c r="J7933">
        <v>0.03</v>
      </c>
      <c r="K7933">
        <v>10</v>
      </c>
      <c r="L7933" s="13">
        <f>VLOOKUP(I7933,FormProductsTable[],2,0)*(1-FormTransactionsTable[[#This Row],[Discount]])</f>
        <v>77.551500000000004</v>
      </c>
      <c r="M7933" s="14" t="str">
        <f>VLOOKUP(H7933,FormSalesRepTable[],2,0)</f>
        <v>West</v>
      </c>
      <c r="N7933" s="13">
        <f t="shared" si="125"/>
        <v>775.52</v>
      </c>
    </row>
    <row r="7934" spans="7:14" x14ac:dyDescent="0.25">
      <c r="G7934" s="3">
        <v>41616</v>
      </c>
      <c r="H7934" t="s">
        <v>55</v>
      </c>
      <c r="I7934" t="s">
        <v>24</v>
      </c>
      <c r="J7934">
        <v>0</v>
      </c>
      <c r="K7934">
        <v>3</v>
      </c>
      <c r="L7934" s="13">
        <f>VLOOKUP(I7934,FormProductsTable[],2,0)*(1-FormTransactionsTable[[#This Row],[Discount]])</f>
        <v>34</v>
      </c>
      <c r="M7934" s="14" t="str">
        <f>VLOOKUP(H7934,FormSalesRepTable[],2,0)</f>
        <v>West</v>
      </c>
      <c r="N7934" s="13">
        <f t="shared" si="125"/>
        <v>102</v>
      </c>
    </row>
    <row r="7935" spans="7:14" x14ac:dyDescent="0.25">
      <c r="G7935" s="3">
        <v>41603</v>
      </c>
      <c r="H7935" t="s">
        <v>73</v>
      </c>
      <c r="I7935" t="s">
        <v>12</v>
      </c>
      <c r="J7935">
        <v>0.02</v>
      </c>
      <c r="K7935">
        <v>2</v>
      </c>
      <c r="L7935" s="13">
        <f>VLOOKUP(I7935,FormProductsTable[],2,0)*(1-FormTransactionsTable[[#This Row],[Discount]])</f>
        <v>22.491</v>
      </c>
      <c r="M7935" s="14" t="str">
        <f>VLOOKUP(H7935,FormSalesRepTable[],2,0)</f>
        <v>MidWest</v>
      </c>
      <c r="N7935" s="13">
        <f t="shared" si="125"/>
        <v>44.98</v>
      </c>
    </row>
    <row r="7936" spans="7:14" x14ac:dyDescent="0.25">
      <c r="G7936" s="3">
        <v>41962</v>
      </c>
      <c r="H7936" t="s">
        <v>93</v>
      </c>
      <c r="I7936" t="s">
        <v>17</v>
      </c>
      <c r="J7936">
        <v>0.01</v>
      </c>
      <c r="K7936">
        <v>1</v>
      </c>
      <c r="L7936" s="13">
        <f>VLOOKUP(I7936,FormProductsTable[],2,0)*(1-FormTransactionsTable[[#This Row],[Discount]])</f>
        <v>22.720499999999998</v>
      </c>
      <c r="M7936" s="14" t="str">
        <f>VLOOKUP(H7936,FormSalesRepTable[],2,0)</f>
        <v>MidWest</v>
      </c>
      <c r="N7936" s="13">
        <f t="shared" si="125"/>
        <v>22.72</v>
      </c>
    </row>
    <row r="7937" spans="7:14" x14ac:dyDescent="0.25">
      <c r="G7937" s="3">
        <v>41986</v>
      </c>
      <c r="H7937" t="s">
        <v>40</v>
      </c>
      <c r="I7937" t="s">
        <v>24</v>
      </c>
      <c r="J7937">
        <v>0</v>
      </c>
      <c r="K7937">
        <v>2</v>
      </c>
      <c r="L7937" s="13">
        <f>VLOOKUP(I7937,FormProductsTable[],2,0)*(1-FormTransactionsTable[[#This Row],[Discount]])</f>
        <v>34</v>
      </c>
      <c r="M7937" s="14" t="str">
        <f>VLOOKUP(H7937,FormSalesRepTable[],2,0)</f>
        <v>South</v>
      </c>
      <c r="N7937" s="13">
        <f t="shared" si="125"/>
        <v>68</v>
      </c>
    </row>
    <row r="7938" spans="7:14" x14ac:dyDescent="0.25">
      <c r="G7938" s="3">
        <v>41951</v>
      </c>
      <c r="H7938" t="s">
        <v>88</v>
      </c>
      <c r="I7938" t="s">
        <v>41</v>
      </c>
      <c r="J7938">
        <v>2.5000000000000001E-2</v>
      </c>
      <c r="K7938">
        <v>2</v>
      </c>
      <c r="L7938" s="13">
        <f>VLOOKUP(I7938,FormProductsTable[],2,0)*(1-FormTransactionsTable[[#This Row],[Discount]])</f>
        <v>18.524999999999999</v>
      </c>
      <c r="M7938" s="14" t="str">
        <f>VLOOKUP(H7938,FormSalesRepTable[],2,0)</f>
        <v>West</v>
      </c>
      <c r="N7938" s="13">
        <f t="shared" si="125"/>
        <v>37.049999999999997</v>
      </c>
    </row>
    <row r="7939" spans="7:14" x14ac:dyDescent="0.25">
      <c r="G7939" s="3">
        <v>41590</v>
      </c>
      <c r="H7939" t="s">
        <v>88</v>
      </c>
      <c r="I7939" t="s">
        <v>17</v>
      </c>
      <c r="J7939">
        <v>0.03</v>
      </c>
      <c r="K7939">
        <v>1</v>
      </c>
      <c r="L7939" s="13">
        <f>VLOOKUP(I7939,FormProductsTable[],2,0)*(1-FormTransactionsTable[[#This Row],[Discount]])</f>
        <v>22.261499999999998</v>
      </c>
      <c r="M7939" s="14" t="str">
        <f>VLOOKUP(H7939,FormSalesRepTable[],2,0)</f>
        <v>West</v>
      </c>
      <c r="N7939" s="13">
        <f t="shared" ref="N7939:N8002" si="126">ROUND(L7939*K7939,2)</f>
        <v>22.26</v>
      </c>
    </row>
    <row r="7940" spans="7:14" x14ac:dyDescent="0.25">
      <c r="G7940" s="3">
        <v>41628</v>
      </c>
      <c r="H7940" t="s">
        <v>26</v>
      </c>
      <c r="I7940" t="s">
        <v>24</v>
      </c>
      <c r="J7940">
        <v>0.02</v>
      </c>
      <c r="K7940">
        <v>1</v>
      </c>
      <c r="L7940" s="13">
        <f>VLOOKUP(I7940,FormProductsTable[],2,0)*(1-FormTransactionsTable[[#This Row],[Discount]])</f>
        <v>33.32</v>
      </c>
      <c r="M7940" s="14" t="str">
        <f>VLOOKUP(H7940,FormSalesRepTable[],2,0)</f>
        <v>MidWest</v>
      </c>
      <c r="N7940" s="13">
        <f t="shared" si="126"/>
        <v>33.32</v>
      </c>
    </row>
    <row r="7941" spans="7:14" x14ac:dyDescent="0.25">
      <c r="G7941" s="3">
        <v>41963</v>
      </c>
      <c r="H7941" t="s">
        <v>37</v>
      </c>
      <c r="I7941" t="s">
        <v>17</v>
      </c>
      <c r="J7941">
        <v>0</v>
      </c>
      <c r="K7941">
        <v>2</v>
      </c>
      <c r="L7941" s="13">
        <f>VLOOKUP(I7941,FormProductsTable[],2,0)*(1-FormTransactionsTable[[#This Row],[Discount]])</f>
        <v>22.95</v>
      </c>
      <c r="M7941" s="14" t="str">
        <f>VLOOKUP(H7941,FormSalesRepTable[],2,0)</f>
        <v>South</v>
      </c>
      <c r="N7941" s="13">
        <f t="shared" si="126"/>
        <v>45.9</v>
      </c>
    </row>
    <row r="7942" spans="7:14" x14ac:dyDescent="0.25">
      <c r="G7942" s="3">
        <v>41579</v>
      </c>
      <c r="H7942" t="s">
        <v>86</v>
      </c>
      <c r="I7942" t="s">
        <v>16</v>
      </c>
      <c r="J7942">
        <v>0</v>
      </c>
      <c r="K7942">
        <v>2</v>
      </c>
      <c r="L7942" s="13">
        <f>VLOOKUP(I7942,FormProductsTable[],2,0)*(1-FormTransactionsTable[[#This Row],[Discount]])</f>
        <v>19.95</v>
      </c>
      <c r="M7942" s="14" t="str">
        <f>VLOOKUP(H7942,FormSalesRepTable[],2,0)</f>
        <v>South</v>
      </c>
      <c r="N7942" s="13">
        <f t="shared" si="126"/>
        <v>39.9</v>
      </c>
    </row>
    <row r="7943" spans="7:14" x14ac:dyDescent="0.25">
      <c r="G7943" s="3">
        <v>41983</v>
      </c>
      <c r="H7943" t="s">
        <v>26</v>
      </c>
      <c r="I7943" t="s">
        <v>27</v>
      </c>
      <c r="J7943">
        <v>0</v>
      </c>
      <c r="K7943">
        <v>1</v>
      </c>
      <c r="L7943" s="13">
        <f>VLOOKUP(I7943,FormProductsTable[],2,0)*(1-FormTransactionsTable[[#This Row],[Discount]])</f>
        <v>27.5</v>
      </c>
      <c r="M7943" s="14" t="str">
        <f>VLOOKUP(H7943,FormSalesRepTable[],2,0)</f>
        <v>MidWest</v>
      </c>
      <c r="N7943" s="13">
        <f t="shared" si="126"/>
        <v>27.5</v>
      </c>
    </row>
    <row r="7944" spans="7:14" x14ac:dyDescent="0.25">
      <c r="G7944" s="3">
        <v>41393</v>
      </c>
      <c r="H7944" t="s">
        <v>63</v>
      </c>
      <c r="I7944" t="s">
        <v>33</v>
      </c>
      <c r="J7944">
        <v>0</v>
      </c>
      <c r="K7944">
        <v>2</v>
      </c>
      <c r="L7944" s="13">
        <f>VLOOKUP(I7944,FormProductsTable[],2,0)*(1-FormTransactionsTable[[#This Row],[Discount]])</f>
        <v>23.5</v>
      </c>
      <c r="M7944" s="14" t="str">
        <f>VLOOKUP(H7944,FormSalesRepTable[],2,0)</f>
        <v>MidWest</v>
      </c>
      <c r="N7944" s="13">
        <f t="shared" si="126"/>
        <v>47</v>
      </c>
    </row>
    <row r="7945" spans="7:14" x14ac:dyDescent="0.25">
      <c r="G7945" s="3">
        <v>41987</v>
      </c>
      <c r="H7945" t="s">
        <v>20</v>
      </c>
      <c r="I7945" t="s">
        <v>16</v>
      </c>
      <c r="J7945">
        <v>2.5000000000000001E-2</v>
      </c>
      <c r="K7945">
        <v>3</v>
      </c>
      <c r="L7945" s="13">
        <f>VLOOKUP(I7945,FormProductsTable[],2,0)*(1-FormTransactionsTable[[#This Row],[Discount]])</f>
        <v>19.451249999999998</v>
      </c>
      <c r="M7945" s="14" t="str">
        <f>VLOOKUP(H7945,FormSalesRepTable[],2,0)</f>
        <v>West</v>
      </c>
      <c r="N7945" s="13">
        <f t="shared" si="126"/>
        <v>58.35</v>
      </c>
    </row>
    <row r="7946" spans="7:14" x14ac:dyDescent="0.25">
      <c r="G7946" s="3">
        <v>41823</v>
      </c>
      <c r="H7946" t="s">
        <v>61</v>
      </c>
      <c r="I7946" t="s">
        <v>17</v>
      </c>
      <c r="J7946">
        <v>0</v>
      </c>
      <c r="K7946">
        <v>14</v>
      </c>
      <c r="L7946" s="13">
        <f>VLOOKUP(I7946,FormProductsTable[],2,0)*(1-FormTransactionsTable[[#This Row],[Discount]])</f>
        <v>22.95</v>
      </c>
      <c r="M7946" s="14" t="str">
        <f>VLOOKUP(H7946,FormSalesRepTable[],2,0)</f>
        <v>East</v>
      </c>
      <c r="N7946" s="13">
        <f t="shared" si="126"/>
        <v>321.3</v>
      </c>
    </row>
    <row r="7947" spans="7:14" x14ac:dyDescent="0.25">
      <c r="G7947" s="3">
        <v>41626</v>
      </c>
      <c r="H7947" t="s">
        <v>86</v>
      </c>
      <c r="I7947" t="s">
        <v>12</v>
      </c>
      <c r="J7947">
        <v>0.03</v>
      </c>
      <c r="K7947">
        <v>3</v>
      </c>
      <c r="L7947" s="13">
        <f>VLOOKUP(I7947,FormProductsTable[],2,0)*(1-FormTransactionsTable[[#This Row],[Discount]])</f>
        <v>22.261499999999998</v>
      </c>
      <c r="M7947" s="14" t="str">
        <f>VLOOKUP(H7947,FormSalesRepTable[],2,0)</f>
        <v>South</v>
      </c>
      <c r="N7947" s="13">
        <f t="shared" si="126"/>
        <v>66.78</v>
      </c>
    </row>
    <row r="7948" spans="7:14" x14ac:dyDescent="0.25">
      <c r="G7948" s="3">
        <v>41604</v>
      </c>
      <c r="H7948" t="s">
        <v>54</v>
      </c>
      <c r="I7948" t="s">
        <v>33</v>
      </c>
      <c r="J7948">
        <v>1.4999999999999999E-2</v>
      </c>
      <c r="K7948">
        <v>2</v>
      </c>
      <c r="L7948" s="13">
        <f>VLOOKUP(I7948,FormProductsTable[],2,0)*(1-FormTransactionsTable[[#This Row],[Discount]])</f>
        <v>23.147500000000001</v>
      </c>
      <c r="M7948" s="14" t="str">
        <f>VLOOKUP(H7948,FormSalesRepTable[],2,0)</f>
        <v>South</v>
      </c>
      <c r="N7948" s="13">
        <f t="shared" si="126"/>
        <v>46.3</v>
      </c>
    </row>
    <row r="7949" spans="7:14" x14ac:dyDescent="0.25">
      <c r="G7949" s="3">
        <v>41960</v>
      </c>
      <c r="H7949" t="s">
        <v>40</v>
      </c>
      <c r="I7949" t="s">
        <v>17</v>
      </c>
      <c r="J7949">
        <v>2.5000000000000001E-2</v>
      </c>
      <c r="K7949">
        <v>4</v>
      </c>
      <c r="L7949" s="13">
        <f>VLOOKUP(I7949,FormProductsTable[],2,0)*(1-FormTransactionsTable[[#This Row],[Discount]])</f>
        <v>22.376249999999999</v>
      </c>
      <c r="M7949" s="14" t="str">
        <f>VLOOKUP(H7949,FormSalesRepTable[],2,0)</f>
        <v>South</v>
      </c>
      <c r="N7949" s="13">
        <f t="shared" si="126"/>
        <v>89.51</v>
      </c>
    </row>
    <row r="7950" spans="7:14" x14ac:dyDescent="0.25">
      <c r="G7950" s="3">
        <v>41972</v>
      </c>
      <c r="H7950" t="s">
        <v>58</v>
      </c>
      <c r="I7950" t="s">
        <v>11</v>
      </c>
      <c r="J7950">
        <v>0</v>
      </c>
      <c r="K7950">
        <v>3</v>
      </c>
      <c r="L7950" s="13">
        <f>VLOOKUP(I7950,FormProductsTable[],2,0)*(1-FormTransactionsTable[[#This Row],[Discount]])</f>
        <v>79.95</v>
      </c>
      <c r="M7950" s="14" t="str">
        <f>VLOOKUP(H7950,FormSalesRepTable[],2,0)</f>
        <v>East</v>
      </c>
      <c r="N7950" s="13">
        <f t="shared" si="126"/>
        <v>239.85</v>
      </c>
    </row>
    <row r="7951" spans="7:14" x14ac:dyDescent="0.25">
      <c r="G7951" s="3">
        <v>41986</v>
      </c>
      <c r="H7951" t="s">
        <v>48</v>
      </c>
      <c r="I7951" t="s">
        <v>17</v>
      </c>
      <c r="J7951">
        <v>0</v>
      </c>
      <c r="K7951">
        <v>1</v>
      </c>
      <c r="L7951" s="13">
        <f>VLOOKUP(I7951,FormProductsTable[],2,0)*(1-FormTransactionsTable[[#This Row],[Discount]])</f>
        <v>22.95</v>
      </c>
      <c r="M7951" s="14" t="str">
        <f>VLOOKUP(H7951,FormSalesRepTable[],2,0)</f>
        <v>West</v>
      </c>
      <c r="N7951" s="13">
        <f t="shared" si="126"/>
        <v>22.95</v>
      </c>
    </row>
    <row r="7952" spans="7:14" x14ac:dyDescent="0.25">
      <c r="G7952" s="3">
        <v>41606</v>
      </c>
      <c r="H7952" t="s">
        <v>42</v>
      </c>
      <c r="I7952" t="s">
        <v>21</v>
      </c>
      <c r="J7952">
        <v>0</v>
      </c>
      <c r="K7952">
        <v>2</v>
      </c>
      <c r="L7952" s="13">
        <f>VLOOKUP(I7952,FormProductsTable[],2,0)*(1-FormTransactionsTable[[#This Row],[Discount]])</f>
        <v>25</v>
      </c>
      <c r="M7952" s="14" t="str">
        <f>VLOOKUP(H7952,FormSalesRepTable[],2,0)</f>
        <v>MidWest</v>
      </c>
      <c r="N7952" s="13">
        <f t="shared" si="126"/>
        <v>50</v>
      </c>
    </row>
    <row r="7953" spans="7:14" x14ac:dyDescent="0.25">
      <c r="G7953" s="3">
        <v>41971</v>
      </c>
      <c r="H7953" t="s">
        <v>94</v>
      </c>
      <c r="I7953" t="s">
        <v>17</v>
      </c>
      <c r="J7953">
        <v>0.01</v>
      </c>
      <c r="K7953">
        <v>3</v>
      </c>
      <c r="L7953" s="13">
        <f>VLOOKUP(I7953,FormProductsTable[],2,0)*(1-FormTransactionsTable[[#This Row],[Discount]])</f>
        <v>22.720499999999998</v>
      </c>
      <c r="M7953" s="14" t="str">
        <f>VLOOKUP(H7953,FormSalesRepTable[],2,0)</f>
        <v>South</v>
      </c>
      <c r="N7953" s="13">
        <f t="shared" si="126"/>
        <v>68.16</v>
      </c>
    </row>
    <row r="7954" spans="7:14" x14ac:dyDescent="0.25">
      <c r="G7954" s="3">
        <v>42001</v>
      </c>
      <c r="H7954" t="s">
        <v>13</v>
      </c>
      <c r="I7954" t="s">
        <v>36</v>
      </c>
      <c r="J7954">
        <v>0</v>
      </c>
      <c r="K7954">
        <v>14</v>
      </c>
      <c r="L7954" s="13">
        <f>VLOOKUP(I7954,FormProductsTable[],2,0)*(1-FormTransactionsTable[[#This Row],[Discount]])</f>
        <v>25</v>
      </c>
      <c r="M7954" s="14" t="str">
        <f>VLOOKUP(H7954,FormSalesRepTable[],2,0)</f>
        <v>West</v>
      </c>
      <c r="N7954" s="13">
        <f t="shared" si="126"/>
        <v>350</v>
      </c>
    </row>
    <row r="7955" spans="7:14" x14ac:dyDescent="0.25">
      <c r="G7955" s="3">
        <v>41963</v>
      </c>
      <c r="H7955" t="s">
        <v>15</v>
      </c>
      <c r="I7955" t="s">
        <v>7</v>
      </c>
      <c r="J7955">
        <v>0.02</v>
      </c>
      <c r="K7955">
        <v>1</v>
      </c>
      <c r="L7955" s="13">
        <f>VLOOKUP(I7955,FormProductsTable[],2,0)*(1-FormTransactionsTable[[#This Row],[Discount]])</f>
        <v>20.58</v>
      </c>
      <c r="M7955" s="14" t="str">
        <f>VLOOKUP(H7955,FormSalesRepTable[],2,0)</f>
        <v>MidWest</v>
      </c>
      <c r="N7955" s="13">
        <f t="shared" si="126"/>
        <v>20.58</v>
      </c>
    </row>
    <row r="7956" spans="7:14" x14ac:dyDescent="0.25">
      <c r="G7956" s="3">
        <v>41950</v>
      </c>
      <c r="H7956" t="s">
        <v>88</v>
      </c>
      <c r="I7956" t="s">
        <v>21</v>
      </c>
      <c r="J7956">
        <v>0</v>
      </c>
      <c r="K7956">
        <v>2</v>
      </c>
      <c r="L7956" s="13">
        <f>VLOOKUP(I7956,FormProductsTable[],2,0)*(1-FormTransactionsTable[[#This Row],[Discount]])</f>
        <v>25</v>
      </c>
      <c r="M7956" s="14" t="str">
        <f>VLOOKUP(H7956,FormSalesRepTable[],2,0)</f>
        <v>West</v>
      </c>
      <c r="N7956" s="13">
        <f t="shared" si="126"/>
        <v>50</v>
      </c>
    </row>
    <row r="7957" spans="7:14" x14ac:dyDescent="0.25">
      <c r="G7957" s="3">
        <v>41996</v>
      </c>
      <c r="H7957" t="s">
        <v>72</v>
      </c>
      <c r="I7957" t="s">
        <v>11</v>
      </c>
      <c r="J7957">
        <v>1.4999999999999999E-2</v>
      </c>
      <c r="K7957">
        <v>3</v>
      </c>
      <c r="L7957" s="13">
        <f>VLOOKUP(I7957,FormProductsTable[],2,0)*(1-FormTransactionsTable[[#This Row],[Discount]])</f>
        <v>78.750749999999996</v>
      </c>
      <c r="M7957" s="14" t="str">
        <f>VLOOKUP(H7957,FormSalesRepTable[],2,0)</f>
        <v>West</v>
      </c>
      <c r="N7957" s="13">
        <f t="shared" si="126"/>
        <v>236.25</v>
      </c>
    </row>
    <row r="7958" spans="7:14" x14ac:dyDescent="0.25">
      <c r="G7958" s="3">
        <v>41980</v>
      </c>
      <c r="H7958" t="s">
        <v>23</v>
      </c>
      <c r="I7958" t="s">
        <v>16</v>
      </c>
      <c r="J7958">
        <v>2.5000000000000001E-2</v>
      </c>
      <c r="K7958">
        <v>2</v>
      </c>
      <c r="L7958" s="13">
        <f>VLOOKUP(I7958,FormProductsTable[],2,0)*(1-FormTransactionsTable[[#This Row],[Discount]])</f>
        <v>19.451249999999998</v>
      </c>
      <c r="M7958" s="14" t="str">
        <f>VLOOKUP(H7958,FormSalesRepTable[],2,0)</f>
        <v>MidWest</v>
      </c>
      <c r="N7958" s="13">
        <f t="shared" si="126"/>
        <v>38.9</v>
      </c>
    </row>
    <row r="7959" spans="7:14" x14ac:dyDescent="0.25">
      <c r="G7959" s="3">
        <v>41614</v>
      </c>
      <c r="H7959" t="s">
        <v>70</v>
      </c>
      <c r="I7959" t="s">
        <v>21</v>
      </c>
      <c r="J7959">
        <v>0</v>
      </c>
      <c r="K7959">
        <v>3</v>
      </c>
      <c r="L7959" s="13">
        <f>VLOOKUP(I7959,FormProductsTable[],2,0)*(1-FormTransactionsTable[[#This Row],[Discount]])</f>
        <v>25</v>
      </c>
      <c r="M7959" s="14" t="str">
        <f>VLOOKUP(H7959,FormSalesRepTable[],2,0)</f>
        <v>MidWest</v>
      </c>
      <c r="N7959" s="13">
        <f t="shared" si="126"/>
        <v>75</v>
      </c>
    </row>
    <row r="7960" spans="7:14" x14ac:dyDescent="0.25">
      <c r="G7960" s="3">
        <v>41312</v>
      </c>
      <c r="H7960" t="s">
        <v>71</v>
      </c>
      <c r="I7960" t="s">
        <v>30</v>
      </c>
      <c r="J7960">
        <v>0.02</v>
      </c>
      <c r="K7960">
        <v>1</v>
      </c>
      <c r="L7960" s="13">
        <f>VLOOKUP(I7960,FormProductsTable[],2,0)*(1-FormTransactionsTable[[#This Row],[Discount]])</f>
        <v>29.4</v>
      </c>
      <c r="M7960" s="14" t="str">
        <f>VLOOKUP(H7960,FormSalesRepTable[],2,0)</f>
        <v>East</v>
      </c>
      <c r="N7960" s="13">
        <f t="shared" si="126"/>
        <v>29.4</v>
      </c>
    </row>
    <row r="7961" spans="7:14" x14ac:dyDescent="0.25">
      <c r="G7961" s="3">
        <v>41612</v>
      </c>
      <c r="H7961" t="s">
        <v>55</v>
      </c>
      <c r="I7961" t="s">
        <v>17</v>
      </c>
      <c r="J7961">
        <v>0.02</v>
      </c>
      <c r="K7961">
        <v>3</v>
      </c>
      <c r="L7961" s="13">
        <f>VLOOKUP(I7961,FormProductsTable[],2,0)*(1-FormTransactionsTable[[#This Row],[Discount]])</f>
        <v>22.491</v>
      </c>
      <c r="M7961" s="14" t="str">
        <f>VLOOKUP(H7961,FormSalesRepTable[],2,0)</f>
        <v>West</v>
      </c>
      <c r="N7961" s="13">
        <f t="shared" si="126"/>
        <v>67.47</v>
      </c>
    </row>
    <row r="7962" spans="7:14" x14ac:dyDescent="0.25">
      <c r="G7962" s="3">
        <v>41415</v>
      </c>
      <c r="H7962" t="s">
        <v>39</v>
      </c>
      <c r="I7962" t="s">
        <v>36</v>
      </c>
      <c r="J7962">
        <v>0</v>
      </c>
      <c r="K7962">
        <v>3</v>
      </c>
      <c r="L7962" s="13">
        <f>VLOOKUP(I7962,FormProductsTable[],2,0)*(1-FormTransactionsTable[[#This Row],[Discount]])</f>
        <v>25</v>
      </c>
      <c r="M7962" s="14" t="str">
        <f>VLOOKUP(H7962,FormSalesRepTable[],2,0)</f>
        <v>East</v>
      </c>
      <c r="N7962" s="13">
        <f t="shared" si="126"/>
        <v>75</v>
      </c>
    </row>
    <row r="7963" spans="7:14" x14ac:dyDescent="0.25">
      <c r="G7963" s="3">
        <v>41805</v>
      </c>
      <c r="H7963" t="s">
        <v>84</v>
      </c>
      <c r="I7963" t="s">
        <v>24</v>
      </c>
      <c r="J7963">
        <v>0</v>
      </c>
      <c r="K7963">
        <v>2</v>
      </c>
      <c r="L7963" s="13">
        <f>VLOOKUP(I7963,FormProductsTable[],2,0)*(1-FormTransactionsTable[[#This Row],[Discount]])</f>
        <v>34</v>
      </c>
      <c r="M7963" s="14" t="str">
        <f>VLOOKUP(H7963,FormSalesRepTable[],2,0)</f>
        <v>West</v>
      </c>
      <c r="N7963" s="13">
        <f t="shared" si="126"/>
        <v>68</v>
      </c>
    </row>
    <row r="7964" spans="7:14" x14ac:dyDescent="0.25">
      <c r="G7964" s="3">
        <v>41957</v>
      </c>
      <c r="H7964" t="s">
        <v>13</v>
      </c>
      <c r="I7964" t="s">
        <v>16</v>
      </c>
      <c r="J7964">
        <v>1.4999999999999999E-2</v>
      </c>
      <c r="K7964">
        <v>3</v>
      </c>
      <c r="L7964" s="13">
        <f>VLOOKUP(I7964,FormProductsTable[],2,0)*(1-FormTransactionsTable[[#This Row],[Discount]])</f>
        <v>19.650749999999999</v>
      </c>
      <c r="M7964" s="14" t="str">
        <f>VLOOKUP(H7964,FormSalesRepTable[],2,0)</f>
        <v>West</v>
      </c>
      <c r="N7964" s="13">
        <f t="shared" si="126"/>
        <v>58.95</v>
      </c>
    </row>
    <row r="7965" spans="7:14" x14ac:dyDescent="0.25">
      <c r="G7965" s="3">
        <v>41637</v>
      </c>
      <c r="H7965" t="s">
        <v>23</v>
      </c>
      <c r="I7965" t="s">
        <v>30</v>
      </c>
      <c r="J7965">
        <v>0</v>
      </c>
      <c r="K7965">
        <v>4</v>
      </c>
      <c r="L7965" s="13">
        <f>VLOOKUP(I7965,FormProductsTable[],2,0)*(1-FormTransactionsTable[[#This Row],[Discount]])</f>
        <v>30</v>
      </c>
      <c r="M7965" s="14" t="str">
        <f>VLOOKUP(H7965,FormSalesRepTable[],2,0)</f>
        <v>MidWest</v>
      </c>
      <c r="N7965" s="13">
        <f t="shared" si="126"/>
        <v>120</v>
      </c>
    </row>
    <row r="7966" spans="7:14" x14ac:dyDescent="0.25">
      <c r="G7966" s="3">
        <v>41611</v>
      </c>
      <c r="H7966" t="s">
        <v>63</v>
      </c>
      <c r="I7966" t="s">
        <v>36</v>
      </c>
      <c r="J7966">
        <v>1.4999999999999999E-2</v>
      </c>
      <c r="K7966">
        <v>2</v>
      </c>
      <c r="L7966" s="13">
        <f>VLOOKUP(I7966,FormProductsTable[],2,0)*(1-FormTransactionsTable[[#This Row],[Discount]])</f>
        <v>24.625</v>
      </c>
      <c r="M7966" s="14" t="str">
        <f>VLOOKUP(H7966,FormSalesRepTable[],2,0)</f>
        <v>MidWest</v>
      </c>
      <c r="N7966" s="13">
        <f t="shared" si="126"/>
        <v>49.25</v>
      </c>
    </row>
    <row r="7967" spans="7:14" x14ac:dyDescent="0.25">
      <c r="G7967" s="3">
        <v>41706</v>
      </c>
      <c r="H7967" t="s">
        <v>69</v>
      </c>
      <c r="I7967" t="s">
        <v>12</v>
      </c>
      <c r="J7967">
        <v>2.5000000000000001E-2</v>
      </c>
      <c r="K7967">
        <v>2</v>
      </c>
      <c r="L7967" s="13">
        <f>VLOOKUP(I7967,FormProductsTable[],2,0)*(1-FormTransactionsTable[[#This Row],[Discount]])</f>
        <v>22.376249999999999</v>
      </c>
      <c r="M7967" s="14" t="str">
        <f>VLOOKUP(H7967,FormSalesRepTable[],2,0)</f>
        <v>West</v>
      </c>
      <c r="N7967" s="13">
        <f t="shared" si="126"/>
        <v>44.75</v>
      </c>
    </row>
    <row r="7968" spans="7:14" x14ac:dyDescent="0.25">
      <c r="G7968" s="3">
        <v>41965</v>
      </c>
      <c r="H7968" t="s">
        <v>25</v>
      </c>
      <c r="I7968" t="s">
        <v>12</v>
      </c>
      <c r="J7968">
        <v>2.5000000000000001E-2</v>
      </c>
      <c r="K7968">
        <v>2</v>
      </c>
      <c r="L7968" s="13">
        <f>VLOOKUP(I7968,FormProductsTable[],2,0)*(1-FormTransactionsTable[[#This Row],[Discount]])</f>
        <v>22.376249999999999</v>
      </c>
      <c r="M7968" s="14" t="str">
        <f>VLOOKUP(H7968,FormSalesRepTable[],2,0)</f>
        <v>West</v>
      </c>
      <c r="N7968" s="13">
        <f t="shared" si="126"/>
        <v>44.75</v>
      </c>
    </row>
    <row r="7969" spans="7:14" x14ac:dyDescent="0.25">
      <c r="G7969" s="3">
        <v>41496</v>
      </c>
      <c r="H7969" t="s">
        <v>31</v>
      </c>
      <c r="I7969" t="s">
        <v>17</v>
      </c>
      <c r="J7969">
        <v>0</v>
      </c>
      <c r="K7969">
        <v>2</v>
      </c>
      <c r="L7969" s="13">
        <f>VLOOKUP(I7969,FormProductsTable[],2,0)*(1-FormTransactionsTable[[#This Row],[Discount]])</f>
        <v>22.95</v>
      </c>
      <c r="M7969" s="14" t="str">
        <f>VLOOKUP(H7969,FormSalesRepTable[],2,0)</f>
        <v>West</v>
      </c>
      <c r="N7969" s="13">
        <f t="shared" si="126"/>
        <v>45.9</v>
      </c>
    </row>
    <row r="7970" spans="7:14" x14ac:dyDescent="0.25">
      <c r="G7970" s="3">
        <v>41493</v>
      </c>
      <c r="H7970" t="s">
        <v>64</v>
      </c>
      <c r="I7970" t="s">
        <v>30</v>
      </c>
      <c r="J7970">
        <v>1.4999999999999999E-2</v>
      </c>
      <c r="K7970">
        <v>2</v>
      </c>
      <c r="L7970" s="13">
        <f>VLOOKUP(I7970,FormProductsTable[],2,0)*(1-FormTransactionsTable[[#This Row],[Discount]])</f>
        <v>29.55</v>
      </c>
      <c r="M7970" s="14" t="str">
        <f>VLOOKUP(H7970,FormSalesRepTable[],2,0)</f>
        <v>West</v>
      </c>
      <c r="N7970" s="13">
        <f t="shared" si="126"/>
        <v>59.1</v>
      </c>
    </row>
    <row r="7971" spans="7:14" x14ac:dyDescent="0.25">
      <c r="G7971" s="3">
        <v>41990</v>
      </c>
      <c r="H7971" t="s">
        <v>45</v>
      </c>
      <c r="I7971" t="s">
        <v>12</v>
      </c>
      <c r="J7971">
        <v>1.4999999999999999E-2</v>
      </c>
      <c r="K7971">
        <v>3</v>
      </c>
      <c r="L7971" s="13">
        <f>VLOOKUP(I7971,FormProductsTable[],2,0)*(1-FormTransactionsTable[[#This Row],[Discount]])</f>
        <v>22.60575</v>
      </c>
      <c r="M7971" s="14" t="str">
        <f>VLOOKUP(H7971,FormSalesRepTable[],2,0)</f>
        <v>MidWest</v>
      </c>
      <c r="N7971" s="13">
        <f t="shared" si="126"/>
        <v>67.819999999999993</v>
      </c>
    </row>
    <row r="7972" spans="7:14" x14ac:dyDescent="0.25">
      <c r="G7972" s="3">
        <v>41958</v>
      </c>
      <c r="H7972" t="s">
        <v>81</v>
      </c>
      <c r="I7972" t="s">
        <v>24</v>
      </c>
      <c r="J7972">
        <v>0</v>
      </c>
      <c r="K7972">
        <v>2</v>
      </c>
      <c r="L7972" s="13">
        <f>VLOOKUP(I7972,FormProductsTable[],2,0)*(1-FormTransactionsTable[[#This Row],[Discount]])</f>
        <v>34</v>
      </c>
      <c r="M7972" s="14" t="str">
        <f>VLOOKUP(H7972,FormSalesRepTable[],2,0)</f>
        <v>West</v>
      </c>
      <c r="N7972" s="13">
        <f t="shared" si="126"/>
        <v>68</v>
      </c>
    </row>
    <row r="7973" spans="7:14" x14ac:dyDescent="0.25">
      <c r="G7973" s="3">
        <v>41964</v>
      </c>
      <c r="H7973" t="s">
        <v>40</v>
      </c>
      <c r="I7973" t="s">
        <v>12</v>
      </c>
      <c r="J7973">
        <v>0</v>
      </c>
      <c r="K7973">
        <v>3</v>
      </c>
      <c r="L7973" s="13">
        <f>VLOOKUP(I7973,FormProductsTable[],2,0)*(1-FormTransactionsTable[[#This Row],[Discount]])</f>
        <v>22.95</v>
      </c>
      <c r="M7973" s="14" t="str">
        <f>VLOOKUP(H7973,FormSalesRepTable[],2,0)</f>
        <v>South</v>
      </c>
      <c r="N7973" s="13">
        <f t="shared" si="126"/>
        <v>68.849999999999994</v>
      </c>
    </row>
    <row r="7974" spans="7:14" x14ac:dyDescent="0.25">
      <c r="G7974" s="3">
        <v>41626</v>
      </c>
      <c r="H7974" t="s">
        <v>43</v>
      </c>
      <c r="I7974" t="s">
        <v>17</v>
      </c>
      <c r="J7974">
        <v>0</v>
      </c>
      <c r="K7974">
        <v>1</v>
      </c>
      <c r="L7974" s="13">
        <f>VLOOKUP(I7974,FormProductsTable[],2,0)*(1-FormTransactionsTable[[#This Row],[Discount]])</f>
        <v>22.95</v>
      </c>
      <c r="M7974" s="14" t="str">
        <f>VLOOKUP(H7974,FormSalesRepTable[],2,0)</f>
        <v>MidWest</v>
      </c>
      <c r="N7974" s="13">
        <f t="shared" si="126"/>
        <v>22.95</v>
      </c>
    </row>
    <row r="7975" spans="7:14" x14ac:dyDescent="0.25">
      <c r="G7975" s="3">
        <v>42003</v>
      </c>
      <c r="H7975" t="s">
        <v>53</v>
      </c>
      <c r="I7975" t="s">
        <v>24</v>
      </c>
      <c r="J7975">
        <v>0</v>
      </c>
      <c r="K7975">
        <v>9</v>
      </c>
      <c r="L7975" s="13">
        <f>VLOOKUP(I7975,FormProductsTable[],2,0)*(1-FormTransactionsTable[[#This Row],[Discount]])</f>
        <v>34</v>
      </c>
      <c r="M7975" s="14" t="str">
        <f>VLOOKUP(H7975,FormSalesRepTable[],2,0)</f>
        <v>East</v>
      </c>
      <c r="N7975" s="13">
        <f t="shared" si="126"/>
        <v>306</v>
      </c>
    </row>
    <row r="7976" spans="7:14" x14ac:dyDescent="0.25">
      <c r="G7976" s="3">
        <v>41636</v>
      </c>
      <c r="H7976" t="s">
        <v>55</v>
      </c>
      <c r="I7976" t="s">
        <v>11</v>
      </c>
      <c r="J7976">
        <v>0</v>
      </c>
      <c r="K7976">
        <v>3</v>
      </c>
      <c r="L7976" s="13">
        <f>VLOOKUP(I7976,FormProductsTable[],2,0)*(1-FormTransactionsTable[[#This Row],[Discount]])</f>
        <v>79.95</v>
      </c>
      <c r="M7976" s="14" t="str">
        <f>VLOOKUP(H7976,FormSalesRepTable[],2,0)</f>
        <v>West</v>
      </c>
      <c r="N7976" s="13">
        <f t="shared" si="126"/>
        <v>239.85</v>
      </c>
    </row>
    <row r="7977" spans="7:14" x14ac:dyDescent="0.25">
      <c r="G7977" s="3">
        <v>41979</v>
      </c>
      <c r="H7977" t="s">
        <v>26</v>
      </c>
      <c r="I7977" t="s">
        <v>7</v>
      </c>
      <c r="J7977">
        <v>1.4999999999999999E-2</v>
      </c>
      <c r="K7977">
        <v>2</v>
      </c>
      <c r="L7977" s="13">
        <f>VLOOKUP(I7977,FormProductsTable[],2,0)*(1-FormTransactionsTable[[#This Row],[Discount]])</f>
        <v>20.684999999999999</v>
      </c>
      <c r="M7977" s="14" t="str">
        <f>VLOOKUP(H7977,FormSalesRepTable[],2,0)</f>
        <v>MidWest</v>
      </c>
      <c r="N7977" s="13">
        <f t="shared" si="126"/>
        <v>41.37</v>
      </c>
    </row>
    <row r="7978" spans="7:14" x14ac:dyDescent="0.25">
      <c r="G7978" s="3">
        <v>41963</v>
      </c>
      <c r="H7978" t="s">
        <v>87</v>
      </c>
      <c r="I7978" t="s">
        <v>36</v>
      </c>
      <c r="J7978">
        <v>2.5000000000000001E-2</v>
      </c>
      <c r="K7978">
        <v>3</v>
      </c>
      <c r="L7978" s="13">
        <f>VLOOKUP(I7978,FormProductsTable[],2,0)*(1-FormTransactionsTable[[#This Row],[Discount]])</f>
        <v>24.375</v>
      </c>
      <c r="M7978" s="14" t="str">
        <f>VLOOKUP(H7978,FormSalesRepTable[],2,0)</f>
        <v>MidWest</v>
      </c>
      <c r="N7978" s="13">
        <f t="shared" si="126"/>
        <v>73.13</v>
      </c>
    </row>
    <row r="7979" spans="7:14" x14ac:dyDescent="0.25">
      <c r="G7979" s="3">
        <v>41994</v>
      </c>
      <c r="H7979" t="s">
        <v>15</v>
      </c>
      <c r="I7979" t="s">
        <v>36</v>
      </c>
      <c r="J7979">
        <v>0</v>
      </c>
      <c r="K7979">
        <v>1</v>
      </c>
      <c r="L7979" s="13">
        <f>VLOOKUP(I7979,FormProductsTable[],2,0)*(1-FormTransactionsTable[[#This Row],[Discount]])</f>
        <v>25</v>
      </c>
      <c r="M7979" s="14" t="str">
        <f>VLOOKUP(H7979,FormSalesRepTable[],2,0)</f>
        <v>MidWest</v>
      </c>
      <c r="N7979" s="13">
        <f t="shared" si="126"/>
        <v>25</v>
      </c>
    </row>
    <row r="7980" spans="7:14" x14ac:dyDescent="0.25">
      <c r="G7980" s="3">
        <v>41757</v>
      </c>
      <c r="H7980" t="s">
        <v>54</v>
      </c>
      <c r="I7980" t="s">
        <v>27</v>
      </c>
      <c r="J7980">
        <v>2.5000000000000001E-2</v>
      </c>
      <c r="K7980">
        <v>3</v>
      </c>
      <c r="L7980" s="13">
        <f>VLOOKUP(I7980,FormProductsTable[],2,0)*(1-FormTransactionsTable[[#This Row],[Discount]])</f>
        <v>26.8125</v>
      </c>
      <c r="M7980" s="14" t="str">
        <f>VLOOKUP(H7980,FormSalesRepTable[],2,0)</f>
        <v>South</v>
      </c>
      <c r="N7980" s="13">
        <f t="shared" si="126"/>
        <v>80.44</v>
      </c>
    </row>
    <row r="7981" spans="7:14" x14ac:dyDescent="0.25">
      <c r="G7981" s="3">
        <v>41332</v>
      </c>
      <c r="H7981" t="s">
        <v>13</v>
      </c>
      <c r="I7981" t="s">
        <v>17</v>
      </c>
      <c r="J7981">
        <v>0</v>
      </c>
      <c r="K7981">
        <v>2</v>
      </c>
      <c r="L7981" s="13">
        <f>VLOOKUP(I7981,FormProductsTable[],2,0)*(1-FormTransactionsTable[[#This Row],[Discount]])</f>
        <v>22.95</v>
      </c>
      <c r="M7981" s="14" t="str">
        <f>VLOOKUP(H7981,FormSalesRepTable[],2,0)</f>
        <v>West</v>
      </c>
      <c r="N7981" s="13">
        <f t="shared" si="126"/>
        <v>45.9</v>
      </c>
    </row>
    <row r="7982" spans="7:14" x14ac:dyDescent="0.25">
      <c r="G7982" s="3">
        <v>41987</v>
      </c>
      <c r="H7982" t="s">
        <v>72</v>
      </c>
      <c r="I7982" t="s">
        <v>21</v>
      </c>
      <c r="J7982">
        <v>0</v>
      </c>
      <c r="K7982">
        <v>2</v>
      </c>
      <c r="L7982" s="13">
        <f>VLOOKUP(I7982,FormProductsTable[],2,0)*(1-FormTransactionsTable[[#This Row],[Discount]])</f>
        <v>25</v>
      </c>
      <c r="M7982" s="14" t="str">
        <f>VLOOKUP(H7982,FormSalesRepTable[],2,0)</f>
        <v>West</v>
      </c>
      <c r="N7982" s="13">
        <f t="shared" si="126"/>
        <v>50</v>
      </c>
    </row>
    <row r="7983" spans="7:14" x14ac:dyDescent="0.25">
      <c r="G7983" s="3">
        <v>41984</v>
      </c>
      <c r="H7983" t="s">
        <v>39</v>
      </c>
      <c r="I7983" t="s">
        <v>36</v>
      </c>
      <c r="J7983">
        <v>0</v>
      </c>
      <c r="K7983">
        <v>2</v>
      </c>
      <c r="L7983" s="13">
        <f>VLOOKUP(I7983,FormProductsTable[],2,0)*(1-FormTransactionsTable[[#This Row],[Discount]])</f>
        <v>25</v>
      </c>
      <c r="M7983" s="14" t="str">
        <f>VLOOKUP(H7983,FormSalesRepTable[],2,0)</f>
        <v>East</v>
      </c>
      <c r="N7983" s="13">
        <f t="shared" si="126"/>
        <v>50</v>
      </c>
    </row>
    <row r="7984" spans="7:14" x14ac:dyDescent="0.25">
      <c r="G7984" s="3">
        <v>41984</v>
      </c>
      <c r="H7984" t="s">
        <v>51</v>
      </c>
      <c r="I7984" t="s">
        <v>24</v>
      </c>
      <c r="J7984">
        <v>1.4999999999999999E-2</v>
      </c>
      <c r="K7984">
        <v>2</v>
      </c>
      <c r="L7984" s="13">
        <f>VLOOKUP(I7984,FormProductsTable[],2,0)*(1-FormTransactionsTable[[#This Row],[Discount]])</f>
        <v>33.49</v>
      </c>
      <c r="M7984" s="14" t="str">
        <f>VLOOKUP(H7984,FormSalesRepTable[],2,0)</f>
        <v>South</v>
      </c>
      <c r="N7984" s="13">
        <f t="shared" si="126"/>
        <v>66.98</v>
      </c>
    </row>
    <row r="7985" spans="7:14" x14ac:dyDescent="0.25">
      <c r="G7985" s="3">
        <v>41709</v>
      </c>
      <c r="H7985" t="s">
        <v>49</v>
      </c>
      <c r="I7985" t="s">
        <v>30</v>
      </c>
      <c r="J7985">
        <v>0</v>
      </c>
      <c r="K7985">
        <v>8</v>
      </c>
      <c r="L7985" s="13">
        <f>VLOOKUP(I7985,FormProductsTable[],2,0)*(1-FormTransactionsTable[[#This Row],[Discount]])</f>
        <v>30</v>
      </c>
      <c r="M7985" s="14" t="str">
        <f>VLOOKUP(H7985,FormSalesRepTable[],2,0)</f>
        <v>MidWest</v>
      </c>
      <c r="N7985" s="13">
        <f t="shared" si="126"/>
        <v>240</v>
      </c>
    </row>
    <row r="7986" spans="7:14" x14ac:dyDescent="0.25">
      <c r="G7986" s="3">
        <v>41627</v>
      </c>
      <c r="H7986" t="s">
        <v>62</v>
      </c>
      <c r="I7986" t="s">
        <v>33</v>
      </c>
      <c r="J7986">
        <v>0.01</v>
      </c>
      <c r="K7986">
        <v>2</v>
      </c>
      <c r="L7986" s="13">
        <f>VLOOKUP(I7986,FormProductsTable[],2,0)*(1-FormTransactionsTable[[#This Row],[Discount]])</f>
        <v>23.265000000000001</v>
      </c>
      <c r="M7986" s="14" t="str">
        <f>VLOOKUP(H7986,FormSalesRepTable[],2,0)</f>
        <v>MidWest</v>
      </c>
      <c r="N7986" s="13">
        <f t="shared" si="126"/>
        <v>46.53</v>
      </c>
    </row>
    <row r="7987" spans="7:14" x14ac:dyDescent="0.25">
      <c r="G7987" s="3">
        <v>41525</v>
      </c>
      <c r="H7987" t="s">
        <v>42</v>
      </c>
      <c r="I7987" t="s">
        <v>36</v>
      </c>
      <c r="J7987">
        <v>0.02</v>
      </c>
      <c r="K7987">
        <v>2</v>
      </c>
      <c r="L7987" s="13">
        <f>VLOOKUP(I7987,FormProductsTable[],2,0)*(1-FormTransactionsTable[[#This Row],[Discount]])</f>
        <v>24.5</v>
      </c>
      <c r="M7987" s="14" t="str">
        <f>VLOOKUP(H7987,FormSalesRepTable[],2,0)</f>
        <v>MidWest</v>
      </c>
      <c r="N7987" s="13">
        <f t="shared" si="126"/>
        <v>49</v>
      </c>
    </row>
    <row r="7988" spans="7:14" x14ac:dyDescent="0.25">
      <c r="G7988" s="3">
        <v>41989</v>
      </c>
      <c r="H7988" t="s">
        <v>43</v>
      </c>
      <c r="I7988" t="s">
        <v>36</v>
      </c>
      <c r="J7988">
        <v>2.5000000000000001E-2</v>
      </c>
      <c r="K7988">
        <v>24</v>
      </c>
      <c r="L7988" s="13">
        <f>VLOOKUP(I7988,FormProductsTable[],2,0)*(1-FormTransactionsTable[[#This Row],[Discount]])</f>
        <v>24.375</v>
      </c>
      <c r="M7988" s="14" t="str">
        <f>VLOOKUP(H7988,FormSalesRepTable[],2,0)</f>
        <v>MidWest</v>
      </c>
      <c r="N7988" s="13">
        <f t="shared" si="126"/>
        <v>585</v>
      </c>
    </row>
    <row r="7989" spans="7:14" x14ac:dyDescent="0.25">
      <c r="G7989" s="3">
        <v>41596</v>
      </c>
      <c r="H7989" t="s">
        <v>50</v>
      </c>
      <c r="I7989" t="s">
        <v>36</v>
      </c>
      <c r="J7989">
        <v>0</v>
      </c>
      <c r="K7989">
        <v>3</v>
      </c>
      <c r="L7989" s="13">
        <f>VLOOKUP(I7989,FormProductsTable[],2,0)*(1-FormTransactionsTable[[#This Row],[Discount]])</f>
        <v>25</v>
      </c>
      <c r="M7989" s="14" t="str">
        <f>VLOOKUP(H7989,FormSalesRepTable[],2,0)</f>
        <v>West</v>
      </c>
      <c r="N7989" s="13">
        <f t="shared" si="126"/>
        <v>75</v>
      </c>
    </row>
    <row r="7990" spans="7:14" x14ac:dyDescent="0.25">
      <c r="G7990" s="3">
        <v>41970</v>
      </c>
      <c r="H7990" t="s">
        <v>53</v>
      </c>
      <c r="I7990" t="s">
        <v>24</v>
      </c>
      <c r="J7990">
        <v>0.01</v>
      </c>
      <c r="K7990">
        <v>3</v>
      </c>
      <c r="L7990" s="13">
        <f>VLOOKUP(I7990,FormProductsTable[],2,0)*(1-FormTransactionsTable[[#This Row],[Discount]])</f>
        <v>33.659999999999997</v>
      </c>
      <c r="M7990" s="14" t="str">
        <f>VLOOKUP(H7990,FormSalesRepTable[],2,0)</f>
        <v>East</v>
      </c>
      <c r="N7990" s="13">
        <f t="shared" si="126"/>
        <v>100.98</v>
      </c>
    </row>
    <row r="7991" spans="7:14" x14ac:dyDescent="0.25">
      <c r="G7991" s="3">
        <v>41623</v>
      </c>
      <c r="H7991" t="s">
        <v>89</v>
      </c>
      <c r="I7991" t="s">
        <v>24</v>
      </c>
      <c r="J7991">
        <v>0</v>
      </c>
      <c r="K7991">
        <v>2</v>
      </c>
      <c r="L7991" s="13">
        <f>VLOOKUP(I7991,FormProductsTable[],2,0)*(1-FormTransactionsTable[[#This Row],[Discount]])</f>
        <v>34</v>
      </c>
      <c r="M7991" s="14" t="str">
        <f>VLOOKUP(H7991,FormSalesRepTable[],2,0)</f>
        <v>West</v>
      </c>
      <c r="N7991" s="13">
        <f t="shared" si="126"/>
        <v>68</v>
      </c>
    </row>
    <row r="7992" spans="7:14" x14ac:dyDescent="0.25">
      <c r="G7992" s="3">
        <v>41627</v>
      </c>
      <c r="H7992" t="s">
        <v>68</v>
      </c>
      <c r="I7992" t="s">
        <v>30</v>
      </c>
      <c r="J7992">
        <v>0.02</v>
      </c>
      <c r="K7992">
        <v>3</v>
      </c>
      <c r="L7992" s="13">
        <f>VLOOKUP(I7992,FormProductsTable[],2,0)*(1-FormTransactionsTable[[#This Row],[Discount]])</f>
        <v>29.4</v>
      </c>
      <c r="M7992" s="14" t="str">
        <f>VLOOKUP(H7992,FormSalesRepTable[],2,0)</f>
        <v>MidWest</v>
      </c>
      <c r="N7992" s="13">
        <f t="shared" si="126"/>
        <v>88.2</v>
      </c>
    </row>
    <row r="7993" spans="7:14" x14ac:dyDescent="0.25">
      <c r="G7993" s="3">
        <v>41379</v>
      </c>
      <c r="H7993" t="s">
        <v>69</v>
      </c>
      <c r="I7993" t="s">
        <v>7</v>
      </c>
      <c r="J7993">
        <v>2.5000000000000001E-2</v>
      </c>
      <c r="K7993">
        <v>1</v>
      </c>
      <c r="L7993" s="13">
        <f>VLOOKUP(I7993,FormProductsTable[],2,0)*(1-FormTransactionsTable[[#This Row],[Discount]])</f>
        <v>20.474999999999998</v>
      </c>
      <c r="M7993" s="14" t="str">
        <f>VLOOKUP(H7993,FormSalesRepTable[],2,0)</f>
        <v>West</v>
      </c>
      <c r="N7993" s="13">
        <f t="shared" si="126"/>
        <v>20.48</v>
      </c>
    </row>
    <row r="7994" spans="7:14" x14ac:dyDescent="0.25">
      <c r="G7994" s="3">
        <v>41850</v>
      </c>
      <c r="H7994" t="s">
        <v>85</v>
      </c>
      <c r="I7994" t="s">
        <v>12</v>
      </c>
      <c r="J7994">
        <v>0.01</v>
      </c>
      <c r="K7994">
        <v>2</v>
      </c>
      <c r="L7994" s="13">
        <f>VLOOKUP(I7994,FormProductsTable[],2,0)*(1-FormTransactionsTable[[#This Row],[Discount]])</f>
        <v>22.720499999999998</v>
      </c>
      <c r="M7994" s="14" t="str">
        <f>VLOOKUP(H7994,FormSalesRepTable[],2,0)</f>
        <v>West</v>
      </c>
      <c r="N7994" s="13">
        <f t="shared" si="126"/>
        <v>45.44</v>
      </c>
    </row>
    <row r="7995" spans="7:14" x14ac:dyDescent="0.25">
      <c r="G7995" s="3">
        <v>41607</v>
      </c>
      <c r="H7995" t="s">
        <v>26</v>
      </c>
      <c r="I7995" t="s">
        <v>21</v>
      </c>
      <c r="J7995">
        <v>0</v>
      </c>
      <c r="K7995">
        <v>1</v>
      </c>
      <c r="L7995" s="13">
        <f>VLOOKUP(I7995,FormProductsTable[],2,0)*(1-FormTransactionsTable[[#This Row],[Discount]])</f>
        <v>25</v>
      </c>
      <c r="M7995" s="14" t="str">
        <f>VLOOKUP(H7995,FormSalesRepTable[],2,0)</f>
        <v>MidWest</v>
      </c>
      <c r="N7995" s="13">
        <f t="shared" si="126"/>
        <v>25</v>
      </c>
    </row>
    <row r="7996" spans="7:14" x14ac:dyDescent="0.25">
      <c r="G7996" s="3">
        <v>41589</v>
      </c>
      <c r="H7996" t="s">
        <v>40</v>
      </c>
      <c r="I7996" t="s">
        <v>16</v>
      </c>
      <c r="J7996">
        <v>0</v>
      </c>
      <c r="K7996">
        <v>3</v>
      </c>
      <c r="L7996" s="13">
        <f>VLOOKUP(I7996,FormProductsTable[],2,0)*(1-FormTransactionsTable[[#This Row],[Discount]])</f>
        <v>19.95</v>
      </c>
      <c r="M7996" s="14" t="str">
        <f>VLOOKUP(H7996,FormSalesRepTable[],2,0)</f>
        <v>South</v>
      </c>
      <c r="N7996" s="13">
        <f t="shared" si="126"/>
        <v>59.85</v>
      </c>
    </row>
    <row r="7997" spans="7:14" x14ac:dyDescent="0.25">
      <c r="G7997" s="3">
        <v>41986</v>
      </c>
      <c r="H7997" t="s">
        <v>49</v>
      </c>
      <c r="I7997" t="s">
        <v>17</v>
      </c>
      <c r="J7997">
        <v>2.5000000000000001E-2</v>
      </c>
      <c r="K7997">
        <v>1</v>
      </c>
      <c r="L7997" s="13">
        <f>VLOOKUP(I7997,FormProductsTable[],2,0)*(1-FormTransactionsTable[[#This Row],[Discount]])</f>
        <v>22.376249999999999</v>
      </c>
      <c r="M7997" s="14" t="str">
        <f>VLOOKUP(H7997,FormSalesRepTable[],2,0)</f>
        <v>MidWest</v>
      </c>
      <c r="N7997" s="13">
        <f t="shared" si="126"/>
        <v>22.38</v>
      </c>
    </row>
    <row r="7998" spans="7:14" x14ac:dyDescent="0.25">
      <c r="G7998" s="3">
        <v>41356</v>
      </c>
      <c r="H7998" t="s">
        <v>8</v>
      </c>
      <c r="I7998" t="s">
        <v>17</v>
      </c>
      <c r="J7998">
        <v>0</v>
      </c>
      <c r="K7998">
        <v>2</v>
      </c>
      <c r="L7998" s="13">
        <f>VLOOKUP(I7998,FormProductsTable[],2,0)*(1-FormTransactionsTable[[#This Row],[Discount]])</f>
        <v>22.95</v>
      </c>
      <c r="M7998" s="14" t="str">
        <f>VLOOKUP(H7998,FormSalesRepTable[],2,0)</f>
        <v>MidWest</v>
      </c>
      <c r="N7998" s="13">
        <f t="shared" si="126"/>
        <v>45.9</v>
      </c>
    </row>
    <row r="7999" spans="7:14" x14ac:dyDescent="0.25">
      <c r="G7999" s="3">
        <v>41592</v>
      </c>
      <c r="H7999" t="s">
        <v>85</v>
      </c>
      <c r="I7999" t="s">
        <v>21</v>
      </c>
      <c r="J7999">
        <v>0</v>
      </c>
      <c r="K7999">
        <v>3</v>
      </c>
      <c r="L7999" s="13">
        <f>VLOOKUP(I7999,FormProductsTable[],2,0)*(1-FormTransactionsTable[[#This Row],[Discount]])</f>
        <v>25</v>
      </c>
      <c r="M7999" s="14" t="str">
        <f>VLOOKUP(H7999,FormSalesRepTable[],2,0)</f>
        <v>West</v>
      </c>
      <c r="N7999" s="13">
        <f t="shared" si="126"/>
        <v>75</v>
      </c>
    </row>
    <row r="8000" spans="7:14" x14ac:dyDescent="0.25">
      <c r="G8000" s="3">
        <v>41635</v>
      </c>
      <c r="H8000" t="s">
        <v>15</v>
      </c>
      <c r="I8000" t="s">
        <v>16</v>
      </c>
      <c r="J8000">
        <v>0.01</v>
      </c>
      <c r="K8000">
        <v>3</v>
      </c>
      <c r="L8000" s="13">
        <f>VLOOKUP(I8000,FormProductsTable[],2,0)*(1-FormTransactionsTable[[#This Row],[Discount]])</f>
        <v>19.750499999999999</v>
      </c>
      <c r="M8000" s="14" t="str">
        <f>VLOOKUP(H8000,FormSalesRepTable[],2,0)</f>
        <v>MidWest</v>
      </c>
      <c r="N8000" s="13">
        <f t="shared" si="126"/>
        <v>59.25</v>
      </c>
    </row>
    <row r="8001" spans="7:14" x14ac:dyDescent="0.25">
      <c r="G8001" s="3">
        <v>41635</v>
      </c>
      <c r="H8001" t="s">
        <v>35</v>
      </c>
      <c r="I8001" t="s">
        <v>17</v>
      </c>
      <c r="J8001">
        <v>0.03</v>
      </c>
      <c r="K8001">
        <v>2</v>
      </c>
      <c r="L8001" s="13">
        <f>VLOOKUP(I8001,FormProductsTable[],2,0)*(1-FormTransactionsTable[[#This Row],[Discount]])</f>
        <v>22.261499999999998</v>
      </c>
      <c r="M8001" s="14" t="str">
        <f>VLOOKUP(H8001,FormSalesRepTable[],2,0)</f>
        <v>West</v>
      </c>
      <c r="N8001" s="13">
        <f t="shared" si="126"/>
        <v>44.52</v>
      </c>
    </row>
    <row r="8002" spans="7:14" x14ac:dyDescent="0.25">
      <c r="G8002" s="3">
        <v>41825</v>
      </c>
      <c r="H8002" t="s">
        <v>58</v>
      </c>
      <c r="I8002" t="s">
        <v>24</v>
      </c>
      <c r="J8002">
        <v>0</v>
      </c>
      <c r="K8002">
        <v>3</v>
      </c>
      <c r="L8002" s="13">
        <f>VLOOKUP(I8002,FormProductsTable[],2,0)*(1-FormTransactionsTable[[#This Row],[Discount]])</f>
        <v>34</v>
      </c>
      <c r="M8002" s="14" t="str">
        <f>VLOOKUP(H8002,FormSalesRepTable[],2,0)</f>
        <v>East</v>
      </c>
      <c r="N8002" s="13">
        <f t="shared" si="126"/>
        <v>102</v>
      </c>
    </row>
    <row r="8003" spans="7:14" x14ac:dyDescent="0.25">
      <c r="G8003" s="3">
        <v>41641</v>
      </c>
      <c r="H8003" t="s">
        <v>77</v>
      </c>
      <c r="I8003" t="s">
        <v>7</v>
      </c>
      <c r="J8003">
        <v>0</v>
      </c>
      <c r="K8003">
        <v>3</v>
      </c>
      <c r="L8003" s="13">
        <f>VLOOKUP(I8003,FormProductsTable[],2,0)*(1-FormTransactionsTable[[#This Row],[Discount]])</f>
        <v>21</v>
      </c>
      <c r="M8003" s="14" t="str">
        <f>VLOOKUP(H8003,FormSalesRepTable[],2,0)</f>
        <v>West</v>
      </c>
      <c r="N8003" s="13">
        <f t="shared" ref="N8003:N8066" si="127">ROUND(L8003*K8003,2)</f>
        <v>63</v>
      </c>
    </row>
    <row r="8004" spans="7:14" x14ac:dyDescent="0.25">
      <c r="G8004" s="3">
        <v>41594</v>
      </c>
      <c r="H8004" t="s">
        <v>89</v>
      </c>
      <c r="I8004" t="s">
        <v>36</v>
      </c>
      <c r="J8004">
        <v>0</v>
      </c>
      <c r="K8004">
        <v>2</v>
      </c>
      <c r="L8004" s="13">
        <f>VLOOKUP(I8004,FormProductsTable[],2,0)*(1-FormTransactionsTable[[#This Row],[Discount]])</f>
        <v>25</v>
      </c>
      <c r="M8004" s="14" t="str">
        <f>VLOOKUP(H8004,FormSalesRepTable[],2,0)</f>
        <v>West</v>
      </c>
      <c r="N8004" s="13">
        <f t="shared" si="127"/>
        <v>50</v>
      </c>
    </row>
    <row r="8005" spans="7:14" x14ac:dyDescent="0.25">
      <c r="G8005" s="3">
        <v>41629</v>
      </c>
      <c r="H8005" t="s">
        <v>85</v>
      </c>
      <c r="I8005" t="s">
        <v>16</v>
      </c>
      <c r="J8005">
        <v>0.02</v>
      </c>
      <c r="K8005">
        <v>2</v>
      </c>
      <c r="L8005" s="13">
        <f>VLOOKUP(I8005,FormProductsTable[],2,0)*(1-FormTransactionsTable[[#This Row],[Discount]])</f>
        <v>19.550999999999998</v>
      </c>
      <c r="M8005" s="14" t="str">
        <f>VLOOKUP(H8005,FormSalesRepTable[],2,0)</f>
        <v>West</v>
      </c>
      <c r="N8005" s="13">
        <f t="shared" si="127"/>
        <v>39.1</v>
      </c>
    </row>
    <row r="8006" spans="7:14" x14ac:dyDescent="0.25">
      <c r="G8006" s="3">
        <v>41636</v>
      </c>
      <c r="H8006" t="s">
        <v>20</v>
      </c>
      <c r="I8006" t="s">
        <v>12</v>
      </c>
      <c r="J8006">
        <v>1.4999999999999999E-2</v>
      </c>
      <c r="K8006">
        <v>4</v>
      </c>
      <c r="L8006" s="13">
        <f>VLOOKUP(I8006,FormProductsTable[],2,0)*(1-FormTransactionsTable[[#This Row],[Discount]])</f>
        <v>22.60575</v>
      </c>
      <c r="M8006" s="14" t="str">
        <f>VLOOKUP(H8006,FormSalesRepTable[],2,0)</f>
        <v>West</v>
      </c>
      <c r="N8006" s="13">
        <f t="shared" si="127"/>
        <v>90.42</v>
      </c>
    </row>
    <row r="8007" spans="7:14" x14ac:dyDescent="0.25">
      <c r="G8007" s="3">
        <v>42002</v>
      </c>
      <c r="H8007" t="s">
        <v>40</v>
      </c>
      <c r="I8007" t="s">
        <v>24</v>
      </c>
      <c r="J8007">
        <v>1.4999999999999999E-2</v>
      </c>
      <c r="K8007">
        <v>1</v>
      </c>
      <c r="L8007" s="13">
        <f>VLOOKUP(I8007,FormProductsTable[],2,0)*(1-FormTransactionsTable[[#This Row],[Discount]])</f>
        <v>33.49</v>
      </c>
      <c r="M8007" s="14" t="str">
        <f>VLOOKUP(H8007,FormSalesRepTable[],2,0)</f>
        <v>South</v>
      </c>
      <c r="N8007" s="13">
        <f t="shared" si="127"/>
        <v>33.49</v>
      </c>
    </row>
    <row r="8008" spans="7:14" x14ac:dyDescent="0.25">
      <c r="G8008" s="3">
        <v>41609</v>
      </c>
      <c r="H8008" t="s">
        <v>47</v>
      </c>
      <c r="I8008" t="s">
        <v>16</v>
      </c>
      <c r="J8008">
        <v>0</v>
      </c>
      <c r="K8008">
        <v>2</v>
      </c>
      <c r="L8008" s="13">
        <f>VLOOKUP(I8008,FormProductsTable[],2,0)*(1-FormTransactionsTable[[#This Row],[Discount]])</f>
        <v>19.95</v>
      </c>
      <c r="M8008" s="14" t="str">
        <f>VLOOKUP(H8008,FormSalesRepTable[],2,0)</f>
        <v>MidWest</v>
      </c>
      <c r="N8008" s="13">
        <f t="shared" si="127"/>
        <v>39.9</v>
      </c>
    </row>
    <row r="8009" spans="7:14" x14ac:dyDescent="0.25">
      <c r="G8009" s="3">
        <v>41547</v>
      </c>
      <c r="H8009" t="s">
        <v>63</v>
      </c>
      <c r="I8009" t="s">
        <v>21</v>
      </c>
      <c r="J8009">
        <v>2.5000000000000001E-2</v>
      </c>
      <c r="K8009">
        <v>3</v>
      </c>
      <c r="L8009" s="13">
        <f>VLOOKUP(I8009,FormProductsTable[],2,0)*(1-FormTransactionsTable[[#This Row],[Discount]])</f>
        <v>24.375</v>
      </c>
      <c r="M8009" s="14" t="str">
        <f>VLOOKUP(H8009,FormSalesRepTable[],2,0)</f>
        <v>MidWest</v>
      </c>
      <c r="N8009" s="13">
        <f t="shared" si="127"/>
        <v>73.13</v>
      </c>
    </row>
    <row r="8010" spans="7:14" x14ac:dyDescent="0.25">
      <c r="G8010" s="3">
        <v>41638</v>
      </c>
      <c r="H8010" t="s">
        <v>79</v>
      </c>
      <c r="I8010" t="s">
        <v>33</v>
      </c>
      <c r="J8010">
        <v>0</v>
      </c>
      <c r="K8010">
        <v>3</v>
      </c>
      <c r="L8010" s="13">
        <f>VLOOKUP(I8010,FormProductsTable[],2,0)*(1-FormTransactionsTable[[#This Row],[Discount]])</f>
        <v>23.5</v>
      </c>
      <c r="M8010" s="14" t="str">
        <f>VLOOKUP(H8010,FormSalesRepTable[],2,0)</f>
        <v>MidWest</v>
      </c>
      <c r="N8010" s="13">
        <f t="shared" si="127"/>
        <v>70.5</v>
      </c>
    </row>
    <row r="8011" spans="7:14" x14ac:dyDescent="0.25">
      <c r="G8011" s="3">
        <v>41618</v>
      </c>
      <c r="H8011" t="s">
        <v>58</v>
      </c>
      <c r="I8011" t="s">
        <v>16</v>
      </c>
      <c r="J8011">
        <v>0.02</v>
      </c>
      <c r="K8011">
        <v>1</v>
      </c>
      <c r="L8011" s="13">
        <f>VLOOKUP(I8011,FormProductsTable[],2,0)*(1-FormTransactionsTable[[#This Row],[Discount]])</f>
        <v>19.550999999999998</v>
      </c>
      <c r="M8011" s="14" t="str">
        <f>VLOOKUP(H8011,FormSalesRepTable[],2,0)</f>
        <v>East</v>
      </c>
      <c r="N8011" s="13">
        <f t="shared" si="127"/>
        <v>19.55</v>
      </c>
    </row>
    <row r="8012" spans="7:14" x14ac:dyDescent="0.25">
      <c r="G8012" s="3">
        <v>41983</v>
      </c>
      <c r="H8012" t="s">
        <v>34</v>
      </c>
      <c r="I8012" t="s">
        <v>24</v>
      </c>
      <c r="J8012">
        <v>2.5000000000000001E-2</v>
      </c>
      <c r="K8012">
        <v>1</v>
      </c>
      <c r="L8012" s="13">
        <f>VLOOKUP(I8012,FormProductsTable[],2,0)*(1-FormTransactionsTable[[#This Row],[Discount]])</f>
        <v>33.15</v>
      </c>
      <c r="M8012" s="14" t="str">
        <f>VLOOKUP(H8012,FormSalesRepTable[],2,0)</f>
        <v>MidWest</v>
      </c>
      <c r="N8012" s="13">
        <f t="shared" si="127"/>
        <v>33.15</v>
      </c>
    </row>
    <row r="8013" spans="7:14" x14ac:dyDescent="0.25">
      <c r="G8013" s="3">
        <v>41638</v>
      </c>
      <c r="H8013" t="s">
        <v>32</v>
      </c>
      <c r="I8013" t="s">
        <v>24</v>
      </c>
      <c r="J8013">
        <v>0</v>
      </c>
      <c r="K8013">
        <v>2</v>
      </c>
      <c r="L8013" s="13">
        <f>VLOOKUP(I8013,FormProductsTable[],2,0)*(1-FormTransactionsTable[[#This Row],[Discount]])</f>
        <v>34</v>
      </c>
      <c r="M8013" s="14" t="str">
        <f>VLOOKUP(H8013,FormSalesRepTable[],2,0)</f>
        <v>MidWest</v>
      </c>
      <c r="N8013" s="13">
        <f t="shared" si="127"/>
        <v>68</v>
      </c>
    </row>
    <row r="8014" spans="7:14" x14ac:dyDescent="0.25">
      <c r="G8014" s="3">
        <v>41848</v>
      </c>
      <c r="H8014" t="s">
        <v>20</v>
      </c>
      <c r="I8014" t="s">
        <v>12</v>
      </c>
      <c r="J8014">
        <v>0</v>
      </c>
      <c r="K8014">
        <v>1</v>
      </c>
      <c r="L8014" s="13">
        <f>VLOOKUP(I8014,FormProductsTable[],2,0)*(1-FormTransactionsTable[[#This Row],[Discount]])</f>
        <v>22.95</v>
      </c>
      <c r="M8014" s="14" t="str">
        <f>VLOOKUP(H8014,FormSalesRepTable[],2,0)</f>
        <v>West</v>
      </c>
      <c r="N8014" s="13">
        <f t="shared" si="127"/>
        <v>22.95</v>
      </c>
    </row>
    <row r="8015" spans="7:14" x14ac:dyDescent="0.25">
      <c r="G8015" s="3">
        <v>41990</v>
      </c>
      <c r="H8015" t="s">
        <v>54</v>
      </c>
      <c r="I8015" t="s">
        <v>17</v>
      </c>
      <c r="J8015">
        <v>0.03</v>
      </c>
      <c r="K8015">
        <v>1</v>
      </c>
      <c r="L8015" s="13">
        <f>VLOOKUP(I8015,FormProductsTable[],2,0)*(1-FormTransactionsTable[[#This Row],[Discount]])</f>
        <v>22.261499999999998</v>
      </c>
      <c r="M8015" s="14" t="str">
        <f>VLOOKUP(H8015,FormSalesRepTable[],2,0)</f>
        <v>South</v>
      </c>
      <c r="N8015" s="13">
        <f t="shared" si="127"/>
        <v>22.26</v>
      </c>
    </row>
    <row r="8016" spans="7:14" x14ac:dyDescent="0.25">
      <c r="G8016" s="3">
        <v>41600</v>
      </c>
      <c r="H8016" t="s">
        <v>65</v>
      </c>
      <c r="I8016" t="s">
        <v>17</v>
      </c>
      <c r="J8016">
        <v>0</v>
      </c>
      <c r="K8016">
        <v>1</v>
      </c>
      <c r="L8016" s="13">
        <f>VLOOKUP(I8016,FormProductsTable[],2,0)*(1-FormTransactionsTable[[#This Row],[Discount]])</f>
        <v>22.95</v>
      </c>
      <c r="M8016" s="14" t="str">
        <f>VLOOKUP(H8016,FormSalesRepTable[],2,0)</f>
        <v>MidWest</v>
      </c>
      <c r="N8016" s="13">
        <f t="shared" si="127"/>
        <v>22.95</v>
      </c>
    </row>
    <row r="8017" spans="7:14" x14ac:dyDescent="0.25">
      <c r="G8017" s="3">
        <v>41953</v>
      </c>
      <c r="H8017" t="s">
        <v>47</v>
      </c>
      <c r="I8017" t="s">
        <v>16</v>
      </c>
      <c r="J8017">
        <v>2.5000000000000001E-2</v>
      </c>
      <c r="K8017">
        <v>2</v>
      </c>
      <c r="L8017" s="13">
        <f>VLOOKUP(I8017,FormProductsTable[],2,0)*(1-FormTransactionsTable[[#This Row],[Discount]])</f>
        <v>19.451249999999998</v>
      </c>
      <c r="M8017" s="14" t="str">
        <f>VLOOKUP(H8017,FormSalesRepTable[],2,0)</f>
        <v>MidWest</v>
      </c>
      <c r="N8017" s="13">
        <f t="shared" si="127"/>
        <v>38.9</v>
      </c>
    </row>
    <row r="8018" spans="7:14" x14ac:dyDescent="0.25">
      <c r="G8018" s="3">
        <v>41633</v>
      </c>
      <c r="H8018" t="s">
        <v>72</v>
      </c>
      <c r="I8018" t="s">
        <v>7</v>
      </c>
      <c r="J8018">
        <v>0</v>
      </c>
      <c r="K8018">
        <v>1</v>
      </c>
      <c r="L8018" s="13">
        <f>VLOOKUP(I8018,FormProductsTable[],2,0)*(1-FormTransactionsTable[[#This Row],[Discount]])</f>
        <v>21</v>
      </c>
      <c r="M8018" s="14" t="str">
        <f>VLOOKUP(H8018,FormSalesRepTable[],2,0)</f>
        <v>West</v>
      </c>
      <c r="N8018" s="13">
        <f t="shared" si="127"/>
        <v>21</v>
      </c>
    </row>
    <row r="8019" spans="7:14" x14ac:dyDescent="0.25">
      <c r="G8019" s="3">
        <v>41982</v>
      </c>
      <c r="H8019" t="s">
        <v>89</v>
      </c>
      <c r="I8019" t="s">
        <v>21</v>
      </c>
      <c r="J8019">
        <v>0</v>
      </c>
      <c r="K8019">
        <v>2</v>
      </c>
      <c r="L8019" s="13">
        <f>VLOOKUP(I8019,FormProductsTable[],2,0)*(1-FormTransactionsTable[[#This Row],[Discount]])</f>
        <v>25</v>
      </c>
      <c r="M8019" s="14" t="str">
        <f>VLOOKUP(H8019,FormSalesRepTable[],2,0)</f>
        <v>West</v>
      </c>
      <c r="N8019" s="13">
        <f t="shared" si="127"/>
        <v>50</v>
      </c>
    </row>
    <row r="8020" spans="7:14" x14ac:dyDescent="0.25">
      <c r="G8020" s="3">
        <v>41993</v>
      </c>
      <c r="H8020" t="s">
        <v>84</v>
      </c>
      <c r="I8020" t="s">
        <v>11</v>
      </c>
      <c r="J8020">
        <v>0.03</v>
      </c>
      <c r="K8020">
        <v>9</v>
      </c>
      <c r="L8020" s="13">
        <f>VLOOKUP(I8020,FormProductsTable[],2,0)*(1-FormTransactionsTable[[#This Row],[Discount]])</f>
        <v>77.551500000000004</v>
      </c>
      <c r="M8020" s="14" t="str">
        <f>VLOOKUP(H8020,FormSalesRepTable[],2,0)</f>
        <v>West</v>
      </c>
      <c r="N8020" s="13">
        <f t="shared" si="127"/>
        <v>697.96</v>
      </c>
    </row>
    <row r="8021" spans="7:14" x14ac:dyDescent="0.25">
      <c r="G8021" s="3">
        <v>41628</v>
      </c>
      <c r="H8021" t="s">
        <v>23</v>
      </c>
      <c r="I8021" t="s">
        <v>24</v>
      </c>
      <c r="J8021">
        <v>0.02</v>
      </c>
      <c r="K8021">
        <v>3</v>
      </c>
      <c r="L8021" s="13">
        <f>VLOOKUP(I8021,FormProductsTable[],2,0)*(1-FormTransactionsTable[[#This Row],[Discount]])</f>
        <v>33.32</v>
      </c>
      <c r="M8021" s="14" t="str">
        <f>VLOOKUP(H8021,FormSalesRepTable[],2,0)</f>
        <v>MidWest</v>
      </c>
      <c r="N8021" s="13">
        <f t="shared" si="127"/>
        <v>99.96</v>
      </c>
    </row>
    <row r="8022" spans="7:14" x14ac:dyDescent="0.25">
      <c r="G8022" s="3">
        <v>41906</v>
      </c>
      <c r="H8022" t="s">
        <v>53</v>
      </c>
      <c r="I8022" t="s">
        <v>36</v>
      </c>
      <c r="J8022">
        <v>2.5000000000000001E-2</v>
      </c>
      <c r="K8022">
        <v>2</v>
      </c>
      <c r="L8022" s="13">
        <f>VLOOKUP(I8022,FormProductsTable[],2,0)*(1-FormTransactionsTable[[#This Row],[Discount]])</f>
        <v>24.375</v>
      </c>
      <c r="M8022" s="14" t="str">
        <f>VLOOKUP(H8022,FormSalesRepTable[],2,0)</f>
        <v>East</v>
      </c>
      <c r="N8022" s="13">
        <f t="shared" si="127"/>
        <v>48.75</v>
      </c>
    </row>
    <row r="8023" spans="7:14" x14ac:dyDescent="0.25">
      <c r="G8023" s="3">
        <v>41611</v>
      </c>
      <c r="H8023" t="s">
        <v>59</v>
      </c>
      <c r="I8023" t="s">
        <v>12</v>
      </c>
      <c r="J8023">
        <v>1.4999999999999999E-2</v>
      </c>
      <c r="K8023">
        <v>2</v>
      </c>
      <c r="L8023" s="13">
        <f>VLOOKUP(I8023,FormProductsTable[],2,0)*(1-FormTransactionsTable[[#This Row],[Discount]])</f>
        <v>22.60575</v>
      </c>
      <c r="M8023" s="14" t="str">
        <f>VLOOKUP(H8023,FormSalesRepTable[],2,0)</f>
        <v>South</v>
      </c>
      <c r="N8023" s="13">
        <f t="shared" si="127"/>
        <v>45.21</v>
      </c>
    </row>
    <row r="8024" spans="7:14" x14ac:dyDescent="0.25">
      <c r="G8024" s="3">
        <v>41976</v>
      </c>
      <c r="H8024" t="s">
        <v>35</v>
      </c>
      <c r="I8024" t="s">
        <v>16</v>
      </c>
      <c r="J8024">
        <v>0.02</v>
      </c>
      <c r="K8024">
        <v>2</v>
      </c>
      <c r="L8024" s="13">
        <f>VLOOKUP(I8024,FormProductsTable[],2,0)*(1-FormTransactionsTable[[#This Row],[Discount]])</f>
        <v>19.550999999999998</v>
      </c>
      <c r="M8024" s="14" t="str">
        <f>VLOOKUP(H8024,FormSalesRepTable[],2,0)</f>
        <v>West</v>
      </c>
      <c r="N8024" s="13">
        <f t="shared" si="127"/>
        <v>39.1</v>
      </c>
    </row>
    <row r="8025" spans="7:14" x14ac:dyDescent="0.25">
      <c r="G8025" s="3">
        <v>41615</v>
      </c>
      <c r="H8025" t="s">
        <v>58</v>
      </c>
      <c r="I8025" t="s">
        <v>12</v>
      </c>
      <c r="J8025">
        <v>0.02</v>
      </c>
      <c r="K8025">
        <v>15</v>
      </c>
      <c r="L8025" s="13">
        <f>VLOOKUP(I8025,FormProductsTable[],2,0)*(1-FormTransactionsTable[[#This Row],[Discount]])</f>
        <v>22.491</v>
      </c>
      <c r="M8025" s="14" t="str">
        <f>VLOOKUP(H8025,FormSalesRepTable[],2,0)</f>
        <v>East</v>
      </c>
      <c r="N8025" s="13">
        <f t="shared" si="127"/>
        <v>337.37</v>
      </c>
    </row>
    <row r="8026" spans="7:14" x14ac:dyDescent="0.25">
      <c r="G8026" s="3">
        <v>41963</v>
      </c>
      <c r="H8026" t="s">
        <v>84</v>
      </c>
      <c r="I8026" t="s">
        <v>17</v>
      </c>
      <c r="J8026">
        <v>0</v>
      </c>
      <c r="K8026">
        <v>2</v>
      </c>
      <c r="L8026" s="13">
        <f>VLOOKUP(I8026,FormProductsTable[],2,0)*(1-FormTransactionsTable[[#This Row],[Discount]])</f>
        <v>22.95</v>
      </c>
      <c r="M8026" s="14" t="str">
        <f>VLOOKUP(H8026,FormSalesRepTable[],2,0)</f>
        <v>West</v>
      </c>
      <c r="N8026" s="13">
        <f t="shared" si="127"/>
        <v>45.9</v>
      </c>
    </row>
    <row r="8027" spans="7:14" x14ac:dyDescent="0.25">
      <c r="G8027" s="3">
        <v>41983</v>
      </c>
      <c r="H8027" t="s">
        <v>68</v>
      </c>
      <c r="I8027" t="s">
        <v>24</v>
      </c>
      <c r="J8027">
        <v>0.02</v>
      </c>
      <c r="K8027">
        <v>2</v>
      </c>
      <c r="L8027" s="13">
        <f>VLOOKUP(I8027,FormProductsTable[],2,0)*(1-FormTransactionsTable[[#This Row],[Discount]])</f>
        <v>33.32</v>
      </c>
      <c r="M8027" s="14" t="str">
        <f>VLOOKUP(H8027,FormSalesRepTable[],2,0)</f>
        <v>MidWest</v>
      </c>
      <c r="N8027" s="13">
        <f t="shared" si="127"/>
        <v>66.64</v>
      </c>
    </row>
    <row r="8028" spans="7:14" x14ac:dyDescent="0.25">
      <c r="G8028" s="3">
        <v>41972</v>
      </c>
      <c r="H8028" t="s">
        <v>82</v>
      </c>
      <c r="I8028" t="s">
        <v>24</v>
      </c>
      <c r="J8028">
        <v>0.02</v>
      </c>
      <c r="K8028">
        <v>1</v>
      </c>
      <c r="L8028" s="13">
        <f>VLOOKUP(I8028,FormProductsTable[],2,0)*(1-FormTransactionsTable[[#This Row],[Discount]])</f>
        <v>33.32</v>
      </c>
      <c r="M8028" s="14" t="str">
        <f>VLOOKUP(H8028,FormSalesRepTable[],2,0)</f>
        <v>South</v>
      </c>
      <c r="N8028" s="13">
        <f t="shared" si="127"/>
        <v>33.32</v>
      </c>
    </row>
    <row r="8029" spans="7:14" x14ac:dyDescent="0.25">
      <c r="G8029" s="3">
        <v>41638</v>
      </c>
      <c r="H8029" t="s">
        <v>93</v>
      </c>
      <c r="I8029" t="s">
        <v>24</v>
      </c>
      <c r="J8029">
        <v>2.5000000000000001E-2</v>
      </c>
      <c r="K8029">
        <v>1</v>
      </c>
      <c r="L8029" s="13">
        <f>VLOOKUP(I8029,FormProductsTable[],2,0)*(1-FormTransactionsTable[[#This Row],[Discount]])</f>
        <v>33.15</v>
      </c>
      <c r="M8029" s="14" t="str">
        <f>VLOOKUP(H8029,FormSalesRepTable[],2,0)</f>
        <v>MidWest</v>
      </c>
      <c r="N8029" s="13">
        <f t="shared" si="127"/>
        <v>33.15</v>
      </c>
    </row>
    <row r="8030" spans="7:14" x14ac:dyDescent="0.25">
      <c r="G8030" s="3">
        <v>41999</v>
      </c>
      <c r="H8030" t="s">
        <v>69</v>
      </c>
      <c r="I8030" t="s">
        <v>12</v>
      </c>
      <c r="J8030">
        <v>2.5000000000000001E-2</v>
      </c>
      <c r="K8030">
        <v>1</v>
      </c>
      <c r="L8030" s="13">
        <f>VLOOKUP(I8030,FormProductsTable[],2,0)*(1-FormTransactionsTable[[#This Row],[Discount]])</f>
        <v>22.376249999999999</v>
      </c>
      <c r="M8030" s="14" t="str">
        <f>VLOOKUP(H8030,FormSalesRepTable[],2,0)</f>
        <v>West</v>
      </c>
      <c r="N8030" s="13">
        <f t="shared" si="127"/>
        <v>22.38</v>
      </c>
    </row>
    <row r="8031" spans="7:14" x14ac:dyDescent="0.25">
      <c r="G8031" s="3">
        <v>41637</v>
      </c>
      <c r="H8031" t="s">
        <v>52</v>
      </c>
      <c r="I8031" t="s">
        <v>12</v>
      </c>
      <c r="J8031">
        <v>1.4999999999999999E-2</v>
      </c>
      <c r="K8031">
        <v>2</v>
      </c>
      <c r="L8031" s="13">
        <f>VLOOKUP(I8031,FormProductsTable[],2,0)*(1-FormTransactionsTable[[#This Row],[Discount]])</f>
        <v>22.60575</v>
      </c>
      <c r="M8031" s="14" t="str">
        <f>VLOOKUP(H8031,FormSalesRepTable[],2,0)</f>
        <v>West</v>
      </c>
      <c r="N8031" s="13">
        <f t="shared" si="127"/>
        <v>45.21</v>
      </c>
    </row>
    <row r="8032" spans="7:14" x14ac:dyDescent="0.25">
      <c r="G8032" s="3">
        <v>41585</v>
      </c>
      <c r="H8032" t="s">
        <v>75</v>
      </c>
      <c r="I8032" t="s">
        <v>12</v>
      </c>
      <c r="J8032">
        <v>0</v>
      </c>
      <c r="K8032">
        <v>2</v>
      </c>
      <c r="L8032" s="13">
        <f>VLOOKUP(I8032,FormProductsTable[],2,0)*(1-FormTransactionsTable[[#This Row],[Discount]])</f>
        <v>22.95</v>
      </c>
      <c r="M8032" s="14" t="str">
        <f>VLOOKUP(H8032,FormSalesRepTable[],2,0)</f>
        <v>MidWest</v>
      </c>
      <c r="N8032" s="13">
        <f t="shared" si="127"/>
        <v>45.9</v>
      </c>
    </row>
    <row r="8033" spans="7:14" x14ac:dyDescent="0.25">
      <c r="G8033" s="3">
        <v>41570</v>
      </c>
      <c r="H8033" t="s">
        <v>66</v>
      </c>
      <c r="I8033" t="s">
        <v>16</v>
      </c>
      <c r="J8033">
        <v>2.5000000000000001E-2</v>
      </c>
      <c r="K8033">
        <v>2</v>
      </c>
      <c r="L8033" s="13">
        <f>VLOOKUP(I8033,FormProductsTable[],2,0)*(1-FormTransactionsTable[[#This Row],[Discount]])</f>
        <v>19.451249999999998</v>
      </c>
      <c r="M8033" s="14" t="str">
        <f>VLOOKUP(H8033,FormSalesRepTable[],2,0)</f>
        <v>West</v>
      </c>
      <c r="N8033" s="13">
        <f t="shared" si="127"/>
        <v>38.9</v>
      </c>
    </row>
    <row r="8034" spans="7:14" x14ac:dyDescent="0.25">
      <c r="G8034" s="3">
        <v>41619</v>
      </c>
      <c r="H8034" t="s">
        <v>66</v>
      </c>
      <c r="I8034" t="s">
        <v>30</v>
      </c>
      <c r="J8034">
        <v>0</v>
      </c>
      <c r="K8034">
        <v>1</v>
      </c>
      <c r="L8034" s="13">
        <f>VLOOKUP(I8034,FormProductsTable[],2,0)*(1-FormTransactionsTable[[#This Row],[Discount]])</f>
        <v>30</v>
      </c>
      <c r="M8034" s="14" t="str">
        <f>VLOOKUP(H8034,FormSalesRepTable[],2,0)</f>
        <v>West</v>
      </c>
      <c r="N8034" s="13">
        <f t="shared" si="127"/>
        <v>30</v>
      </c>
    </row>
    <row r="8035" spans="7:14" x14ac:dyDescent="0.25">
      <c r="G8035" s="3">
        <v>41598</v>
      </c>
      <c r="H8035" t="s">
        <v>84</v>
      </c>
      <c r="I8035" t="s">
        <v>33</v>
      </c>
      <c r="J8035">
        <v>2.5000000000000001E-2</v>
      </c>
      <c r="K8035">
        <v>3</v>
      </c>
      <c r="L8035" s="13">
        <f>VLOOKUP(I8035,FormProductsTable[],2,0)*(1-FormTransactionsTable[[#This Row],[Discount]])</f>
        <v>22.912499999999998</v>
      </c>
      <c r="M8035" s="14" t="str">
        <f>VLOOKUP(H8035,FormSalesRepTable[],2,0)</f>
        <v>West</v>
      </c>
      <c r="N8035" s="13">
        <f t="shared" si="127"/>
        <v>68.739999999999995</v>
      </c>
    </row>
    <row r="8036" spans="7:14" x14ac:dyDescent="0.25">
      <c r="G8036" s="3">
        <v>41988</v>
      </c>
      <c r="H8036" t="s">
        <v>81</v>
      </c>
      <c r="I8036" t="s">
        <v>36</v>
      </c>
      <c r="J8036">
        <v>0.02</v>
      </c>
      <c r="K8036">
        <v>3</v>
      </c>
      <c r="L8036" s="13">
        <f>VLOOKUP(I8036,FormProductsTable[],2,0)*(1-FormTransactionsTable[[#This Row],[Discount]])</f>
        <v>24.5</v>
      </c>
      <c r="M8036" s="14" t="str">
        <f>VLOOKUP(H8036,FormSalesRepTable[],2,0)</f>
        <v>West</v>
      </c>
      <c r="N8036" s="13">
        <f t="shared" si="127"/>
        <v>73.5</v>
      </c>
    </row>
    <row r="8037" spans="7:14" x14ac:dyDescent="0.25">
      <c r="G8037" s="3">
        <v>41622</v>
      </c>
      <c r="H8037" t="s">
        <v>58</v>
      </c>
      <c r="I8037" t="s">
        <v>16</v>
      </c>
      <c r="J8037">
        <v>0</v>
      </c>
      <c r="K8037">
        <v>2</v>
      </c>
      <c r="L8037" s="13">
        <f>VLOOKUP(I8037,FormProductsTable[],2,0)*(1-FormTransactionsTable[[#This Row],[Discount]])</f>
        <v>19.95</v>
      </c>
      <c r="M8037" s="14" t="str">
        <f>VLOOKUP(H8037,FormSalesRepTable[],2,0)</f>
        <v>East</v>
      </c>
      <c r="N8037" s="13">
        <f t="shared" si="127"/>
        <v>39.9</v>
      </c>
    </row>
    <row r="8038" spans="7:14" x14ac:dyDescent="0.25">
      <c r="G8038" s="3">
        <v>41588</v>
      </c>
      <c r="H8038" t="s">
        <v>90</v>
      </c>
      <c r="I8038" t="s">
        <v>36</v>
      </c>
      <c r="J8038">
        <v>1.4999999999999999E-2</v>
      </c>
      <c r="K8038">
        <v>3</v>
      </c>
      <c r="L8038" s="13">
        <f>VLOOKUP(I8038,FormProductsTable[],2,0)*(1-FormTransactionsTable[[#This Row],[Discount]])</f>
        <v>24.625</v>
      </c>
      <c r="M8038" s="14" t="str">
        <f>VLOOKUP(H8038,FormSalesRepTable[],2,0)</f>
        <v>East</v>
      </c>
      <c r="N8038" s="13">
        <f t="shared" si="127"/>
        <v>73.88</v>
      </c>
    </row>
    <row r="8039" spans="7:14" x14ac:dyDescent="0.25">
      <c r="G8039" s="3">
        <v>41635</v>
      </c>
      <c r="H8039" t="s">
        <v>26</v>
      </c>
      <c r="I8039" t="s">
        <v>16</v>
      </c>
      <c r="J8039">
        <v>0.02</v>
      </c>
      <c r="K8039">
        <v>3</v>
      </c>
      <c r="L8039" s="13">
        <f>VLOOKUP(I8039,FormProductsTable[],2,0)*(1-FormTransactionsTable[[#This Row],[Discount]])</f>
        <v>19.550999999999998</v>
      </c>
      <c r="M8039" s="14" t="str">
        <f>VLOOKUP(H8039,FormSalesRepTable[],2,0)</f>
        <v>MidWest</v>
      </c>
      <c r="N8039" s="13">
        <f t="shared" si="127"/>
        <v>58.65</v>
      </c>
    </row>
    <row r="8040" spans="7:14" x14ac:dyDescent="0.25">
      <c r="G8040" s="3">
        <v>41653</v>
      </c>
      <c r="H8040" t="s">
        <v>68</v>
      </c>
      <c r="I8040" t="s">
        <v>16</v>
      </c>
      <c r="J8040">
        <v>0</v>
      </c>
      <c r="K8040">
        <v>1</v>
      </c>
      <c r="L8040" s="13">
        <f>VLOOKUP(I8040,FormProductsTable[],2,0)*(1-FormTransactionsTable[[#This Row],[Discount]])</f>
        <v>19.95</v>
      </c>
      <c r="M8040" s="14" t="str">
        <f>VLOOKUP(H8040,FormSalesRepTable[],2,0)</f>
        <v>MidWest</v>
      </c>
      <c r="N8040" s="13">
        <f t="shared" si="127"/>
        <v>19.95</v>
      </c>
    </row>
    <row r="8041" spans="7:14" x14ac:dyDescent="0.25">
      <c r="G8041" s="3">
        <v>41468</v>
      </c>
      <c r="H8041" t="s">
        <v>32</v>
      </c>
      <c r="I8041" t="s">
        <v>7</v>
      </c>
      <c r="J8041">
        <v>0</v>
      </c>
      <c r="K8041">
        <v>3</v>
      </c>
      <c r="L8041" s="13">
        <f>VLOOKUP(I8041,FormProductsTable[],2,0)*(1-FormTransactionsTable[[#This Row],[Discount]])</f>
        <v>21</v>
      </c>
      <c r="M8041" s="14" t="str">
        <f>VLOOKUP(H8041,FormSalesRepTable[],2,0)</f>
        <v>MidWest</v>
      </c>
      <c r="N8041" s="13">
        <f t="shared" si="127"/>
        <v>63</v>
      </c>
    </row>
    <row r="8042" spans="7:14" x14ac:dyDescent="0.25">
      <c r="G8042" s="3">
        <v>41794</v>
      </c>
      <c r="H8042" t="s">
        <v>66</v>
      </c>
      <c r="I8042" t="s">
        <v>24</v>
      </c>
      <c r="J8042">
        <v>0.03</v>
      </c>
      <c r="K8042">
        <v>2</v>
      </c>
      <c r="L8042" s="13">
        <f>VLOOKUP(I8042,FormProductsTable[],2,0)*(1-FormTransactionsTable[[#This Row],[Discount]])</f>
        <v>32.979999999999997</v>
      </c>
      <c r="M8042" s="14" t="str">
        <f>VLOOKUP(H8042,FormSalesRepTable[],2,0)</f>
        <v>West</v>
      </c>
      <c r="N8042" s="13">
        <f t="shared" si="127"/>
        <v>65.959999999999994</v>
      </c>
    </row>
    <row r="8043" spans="7:14" x14ac:dyDescent="0.25">
      <c r="G8043" s="3">
        <v>41508</v>
      </c>
      <c r="H8043" t="s">
        <v>52</v>
      </c>
      <c r="I8043" t="s">
        <v>7</v>
      </c>
      <c r="J8043">
        <v>0</v>
      </c>
      <c r="K8043">
        <v>4</v>
      </c>
      <c r="L8043" s="13">
        <f>VLOOKUP(I8043,FormProductsTable[],2,0)*(1-FormTransactionsTable[[#This Row],[Discount]])</f>
        <v>21</v>
      </c>
      <c r="M8043" s="14" t="str">
        <f>VLOOKUP(H8043,FormSalesRepTable[],2,0)</f>
        <v>West</v>
      </c>
      <c r="N8043" s="13">
        <f t="shared" si="127"/>
        <v>84</v>
      </c>
    </row>
    <row r="8044" spans="7:14" x14ac:dyDescent="0.25">
      <c r="G8044" s="3">
        <v>41611</v>
      </c>
      <c r="H8044" t="s">
        <v>40</v>
      </c>
      <c r="I8044" t="s">
        <v>24</v>
      </c>
      <c r="J8044">
        <v>0</v>
      </c>
      <c r="K8044">
        <v>2</v>
      </c>
      <c r="L8044" s="13">
        <f>VLOOKUP(I8044,FormProductsTable[],2,0)*(1-FormTransactionsTable[[#This Row],[Discount]])</f>
        <v>34</v>
      </c>
      <c r="M8044" s="14" t="str">
        <f>VLOOKUP(H8044,FormSalesRepTable[],2,0)</f>
        <v>South</v>
      </c>
      <c r="N8044" s="13">
        <f t="shared" si="127"/>
        <v>68</v>
      </c>
    </row>
    <row r="8045" spans="7:14" x14ac:dyDescent="0.25">
      <c r="G8045" s="3">
        <v>41945</v>
      </c>
      <c r="H8045" t="s">
        <v>20</v>
      </c>
      <c r="I8045" t="s">
        <v>12</v>
      </c>
      <c r="J8045">
        <v>1.4999999999999999E-2</v>
      </c>
      <c r="K8045">
        <v>2</v>
      </c>
      <c r="L8045" s="13">
        <f>VLOOKUP(I8045,FormProductsTable[],2,0)*(1-FormTransactionsTable[[#This Row],[Discount]])</f>
        <v>22.60575</v>
      </c>
      <c r="M8045" s="14" t="str">
        <f>VLOOKUP(H8045,FormSalesRepTable[],2,0)</f>
        <v>West</v>
      </c>
      <c r="N8045" s="13">
        <f t="shared" si="127"/>
        <v>45.21</v>
      </c>
    </row>
    <row r="8046" spans="7:14" x14ac:dyDescent="0.25">
      <c r="G8046" s="3">
        <v>41947</v>
      </c>
      <c r="H8046" t="s">
        <v>80</v>
      </c>
      <c r="I8046" t="s">
        <v>33</v>
      </c>
      <c r="J8046">
        <v>0.01</v>
      </c>
      <c r="K8046">
        <v>3</v>
      </c>
      <c r="L8046" s="13">
        <f>VLOOKUP(I8046,FormProductsTable[],2,0)*(1-FormTransactionsTable[[#This Row],[Discount]])</f>
        <v>23.265000000000001</v>
      </c>
      <c r="M8046" s="14" t="str">
        <f>VLOOKUP(H8046,FormSalesRepTable[],2,0)</f>
        <v>East</v>
      </c>
      <c r="N8046" s="13">
        <f t="shared" si="127"/>
        <v>69.8</v>
      </c>
    </row>
    <row r="8047" spans="7:14" x14ac:dyDescent="0.25">
      <c r="G8047" s="3">
        <v>41984</v>
      </c>
      <c r="H8047" t="s">
        <v>86</v>
      </c>
      <c r="I8047" t="s">
        <v>16</v>
      </c>
      <c r="J8047">
        <v>1.4999999999999999E-2</v>
      </c>
      <c r="K8047">
        <v>2</v>
      </c>
      <c r="L8047" s="13">
        <f>VLOOKUP(I8047,FormProductsTable[],2,0)*(1-FormTransactionsTable[[#This Row],[Discount]])</f>
        <v>19.650749999999999</v>
      </c>
      <c r="M8047" s="14" t="str">
        <f>VLOOKUP(H8047,FormSalesRepTable[],2,0)</f>
        <v>South</v>
      </c>
      <c r="N8047" s="13">
        <f t="shared" si="127"/>
        <v>39.299999999999997</v>
      </c>
    </row>
    <row r="8048" spans="7:14" x14ac:dyDescent="0.25">
      <c r="G8048" s="3">
        <v>41748</v>
      </c>
      <c r="H8048" t="s">
        <v>26</v>
      </c>
      <c r="I8048" t="s">
        <v>30</v>
      </c>
      <c r="J8048">
        <v>0</v>
      </c>
      <c r="K8048">
        <v>3</v>
      </c>
      <c r="L8048" s="13">
        <f>VLOOKUP(I8048,FormProductsTable[],2,0)*(1-FormTransactionsTable[[#This Row],[Discount]])</f>
        <v>30</v>
      </c>
      <c r="M8048" s="14" t="str">
        <f>VLOOKUP(H8048,FormSalesRepTable[],2,0)</f>
        <v>MidWest</v>
      </c>
      <c r="N8048" s="13">
        <f t="shared" si="127"/>
        <v>90</v>
      </c>
    </row>
    <row r="8049" spans="7:14" x14ac:dyDescent="0.25">
      <c r="G8049" s="3">
        <v>41957</v>
      </c>
      <c r="H8049" t="s">
        <v>42</v>
      </c>
      <c r="I8049" t="s">
        <v>17</v>
      </c>
      <c r="J8049">
        <v>0</v>
      </c>
      <c r="K8049">
        <v>3</v>
      </c>
      <c r="L8049" s="13">
        <f>VLOOKUP(I8049,FormProductsTable[],2,0)*(1-FormTransactionsTable[[#This Row],[Discount]])</f>
        <v>22.95</v>
      </c>
      <c r="M8049" s="14" t="str">
        <f>VLOOKUP(H8049,FormSalesRepTable[],2,0)</f>
        <v>MidWest</v>
      </c>
      <c r="N8049" s="13">
        <f t="shared" si="127"/>
        <v>68.849999999999994</v>
      </c>
    </row>
    <row r="8050" spans="7:14" x14ac:dyDescent="0.25">
      <c r="G8050" s="3">
        <v>41420</v>
      </c>
      <c r="H8050" t="s">
        <v>18</v>
      </c>
      <c r="I8050" t="s">
        <v>33</v>
      </c>
      <c r="J8050">
        <v>2.5000000000000001E-2</v>
      </c>
      <c r="K8050">
        <v>2</v>
      </c>
      <c r="L8050" s="13">
        <f>VLOOKUP(I8050,FormProductsTable[],2,0)*(1-FormTransactionsTable[[#This Row],[Discount]])</f>
        <v>22.912499999999998</v>
      </c>
      <c r="M8050" s="14" t="str">
        <f>VLOOKUP(H8050,FormSalesRepTable[],2,0)</f>
        <v>East</v>
      </c>
      <c r="N8050" s="13">
        <f t="shared" si="127"/>
        <v>45.83</v>
      </c>
    </row>
    <row r="8051" spans="7:14" x14ac:dyDescent="0.25">
      <c r="G8051" s="3">
        <v>41957</v>
      </c>
      <c r="H8051" t="s">
        <v>76</v>
      </c>
      <c r="I8051" t="s">
        <v>30</v>
      </c>
      <c r="J8051">
        <v>0</v>
      </c>
      <c r="K8051">
        <v>2</v>
      </c>
      <c r="L8051" s="13">
        <f>VLOOKUP(I8051,FormProductsTable[],2,0)*(1-FormTransactionsTable[[#This Row],[Discount]])</f>
        <v>30</v>
      </c>
      <c r="M8051" s="14" t="str">
        <f>VLOOKUP(H8051,FormSalesRepTable[],2,0)</f>
        <v>MidWest</v>
      </c>
      <c r="N8051" s="13">
        <f t="shared" si="127"/>
        <v>60</v>
      </c>
    </row>
    <row r="8052" spans="7:14" x14ac:dyDescent="0.25">
      <c r="G8052" s="3">
        <v>41947</v>
      </c>
      <c r="H8052" t="s">
        <v>46</v>
      </c>
      <c r="I8052" t="s">
        <v>41</v>
      </c>
      <c r="J8052">
        <v>0</v>
      </c>
      <c r="K8052">
        <v>2</v>
      </c>
      <c r="L8052" s="13">
        <f>VLOOKUP(I8052,FormProductsTable[],2,0)*(1-FormTransactionsTable[[#This Row],[Discount]])</f>
        <v>19</v>
      </c>
      <c r="M8052" s="14" t="str">
        <f>VLOOKUP(H8052,FormSalesRepTable[],2,0)</f>
        <v>South</v>
      </c>
      <c r="N8052" s="13">
        <f t="shared" si="127"/>
        <v>38</v>
      </c>
    </row>
    <row r="8053" spans="7:14" x14ac:dyDescent="0.25">
      <c r="G8053" s="3">
        <v>41582</v>
      </c>
      <c r="H8053" t="s">
        <v>8</v>
      </c>
      <c r="I8053" t="s">
        <v>27</v>
      </c>
      <c r="J8053">
        <v>0.01</v>
      </c>
      <c r="K8053">
        <v>3</v>
      </c>
      <c r="L8053" s="13">
        <f>VLOOKUP(I8053,FormProductsTable[],2,0)*(1-FormTransactionsTable[[#This Row],[Discount]])</f>
        <v>27.225000000000001</v>
      </c>
      <c r="M8053" s="14" t="str">
        <f>VLOOKUP(H8053,FormSalesRepTable[],2,0)</f>
        <v>MidWest</v>
      </c>
      <c r="N8053" s="13">
        <f t="shared" si="127"/>
        <v>81.680000000000007</v>
      </c>
    </row>
    <row r="8054" spans="7:14" x14ac:dyDescent="0.25">
      <c r="G8054" s="3">
        <v>41601</v>
      </c>
      <c r="H8054" t="s">
        <v>51</v>
      </c>
      <c r="I8054" t="s">
        <v>21</v>
      </c>
      <c r="J8054">
        <v>0</v>
      </c>
      <c r="K8054">
        <v>2</v>
      </c>
      <c r="L8054" s="13">
        <f>VLOOKUP(I8054,FormProductsTable[],2,0)*(1-FormTransactionsTable[[#This Row],[Discount]])</f>
        <v>25</v>
      </c>
      <c r="M8054" s="14" t="str">
        <f>VLOOKUP(H8054,FormSalesRepTable[],2,0)</f>
        <v>South</v>
      </c>
      <c r="N8054" s="13">
        <f t="shared" si="127"/>
        <v>50</v>
      </c>
    </row>
    <row r="8055" spans="7:14" x14ac:dyDescent="0.25">
      <c r="G8055" s="3">
        <v>41629</v>
      </c>
      <c r="H8055" t="s">
        <v>20</v>
      </c>
      <c r="I8055" t="s">
        <v>36</v>
      </c>
      <c r="J8055">
        <v>0</v>
      </c>
      <c r="K8055">
        <v>3</v>
      </c>
      <c r="L8055" s="13">
        <f>VLOOKUP(I8055,FormProductsTable[],2,0)*(1-FormTransactionsTable[[#This Row],[Discount]])</f>
        <v>25</v>
      </c>
      <c r="M8055" s="14" t="str">
        <f>VLOOKUP(H8055,FormSalesRepTable[],2,0)</f>
        <v>West</v>
      </c>
      <c r="N8055" s="13">
        <f t="shared" si="127"/>
        <v>75</v>
      </c>
    </row>
    <row r="8056" spans="7:14" x14ac:dyDescent="0.25">
      <c r="G8056" s="3">
        <v>41860</v>
      </c>
      <c r="H8056" t="s">
        <v>63</v>
      </c>
      <c r="I8056" t="s">
        <v>11</v>
      </c>
      <c r="J8056">
        <v>0</v>
      </c>
      <c r="K8056">
        <v>3</v>
      </c>
      <c r="L8056" s="13">
        <f>VLOOKUP(I8056,FormProductsTable[],2,0)*(1-FormTransactionsTable[[#This Row],[Discount]])</f>
        <v>79.95</v>
      </c>
      <c r="M8056" s="14" t="str">
        <f>VLOOKUP(H8056,FormSalesRepTable[],2,0)</f>
        <v>MidWest</v>
      </c>
      <c r="N8056" s="13">
        <f t="shared" si="127"/>
        <v>239.85</v>
      </c>
    </row>
    <row r="8057" spans="7:14" x14ac:dyDescent="0.25">
      <c r="G8057" s="3">
        <v>41659</v>
      </c>
      <c r="H8057" t="s">
        <v>81</v>
      </c>
      <c r="I8057" t="s">
        <v>17</v>
      </c>
      <c r="J8057">
        <v>0</v>
      </c>
      <c r="K8057">
        <v>3</v>
      </c>
      <c r="L8057" s="13">
        <f>VLOOKUP(I8057,FormProductsTable[],2,0)*(1-FormTransactionsTable[[#This Row],[Discount]])</f>
        <v>22.95</v>
      </c>
      <c r="M8057" s="14" t="str">
        <f>VLOOKUP(H8057,FormSalesRepTable[],2,0)</f>
        <v>West</v>
      </c>
      <c r="N8057" s="13">
        <f t="shared" si="127"/>
        <v>68.849999999999994</v>
      </c>
    </row>
    <row r="8058" spans="7:14" x14ac:dyDescent="0.25">
      <c r="G8058" s="3">
        <v>41970</v>
      </c>
      <c r="H8058" t="s">
        <v>46</v>
      </c>
      <c r="I8058" t="s">
        <v>24</v>
      </c>
      <c r="J8058">
        <v>0.02</v>
      </c>
      <c r="K8058">
        <v>2</v>
      </c>
      <c r="L8058" s="13">
        <f>VLOOKUP(I8058,FormProductsTable[],2,0)*(1-FormTransactionsTable[[#This Row],[Discount]])</f>
        <v>33.32</v>
      </c>
      <c r="M8058" s="14" t="str">
        <f>VLOOKUP(H8058,FormSalesRepTable[],2,0)</f>
        <v>South</v>
      </c>
      <c r="N8058" s="13">
        <f t="shared" si="127"/>
        <v>66.64</v>
      </c>
    </row>
    <row r="8059" spans="7:14" x14ac:dyDescent="0.25">
      <c r="G8059" s="3">
        <v>41614</v>
      </c>
      <c r="H8059" t="s">
        <v>60</v>
      </c>
      <c r="I8059" t="s">
        <v>12</v>
      </c>
      <c r="J8059">
        <v>0</v>
      </c>
      <c r="K8059">
        <v>1</v>
      </c>
      <c r="L8059" s="13">
        <f>VLOOKUP(I8059,FormProductsTable[],2,0)*(1-FormTransactionsTable[[#This Row],[Discount]])</f>
        <v>22.95</v>
      </c>
      <c r="M8059" s="14" t="str">
        <f>VLOOKUP(H8059,FormSalesRepTable[],2,0)</f>
        <v>South</v>
      </c>
      <c r="N8059" s="13">
        <f t="shared" si="127"/>
        <v>22.95</v>
      </c>
    </row>
    <row r="8060" spans="7:14" x14ac:dyDescent="0.25">
      <c r="G8060" s="3">
        <v>41611</v>
      </c>
      <c r="H8060" t="s">
        <v>46</v>
      </c>
      <c r="I8060" t="s">
        <v>16</v>
      </c>
      <c r="J8060">
        <v>0</v>
      </c>
      <c r="K8060">
        <v>1</v>
      </c>
      <c r="L8060" s="13">
        <f>VLOOKUP(I8060,FormProductsTable[],2,0)*(1-FormTransactionsTable[[#This Row],[Discount]])</f>
        <v>19.95</v>
      </c>
      <c r="M8060" s="14" t="str">
        <f>VLOOKUP(H8060,FormSalesRepTable[],2,0)</f>
        <v>South</v>
      </c>
      <c r="N8060" s="13">
        <f t="shared" si="127"/>
        <v>19.95</v>
      </c>
    </row>
    <row r="8061" spans="7:14" x14ac:dyDescent="0.25">
      <c r="G8061" s="3">
        <v>41373</v>
      </c>
      <c r="H8061" t="s">
        <v>42</v>
      </c>
      <c r="I8061" t="s">
        <v>12</v>
      </c>
      <c r="J8061">
        <v>0</v>
      </c>
      <c r="K8061">
        <v>3</v>
      </c>
      <c r="L8061" s="13">
        <f>VLOOKUP(I8061,FormProductsTable[],2,0)*(1-FormTransactionsTable[[#This Row],[Discount]])</f>
        <v>22.95</v>
      </c>
      <c r="M8061" s="14" t="str">
        <f>VLOOKUP(H8061,FormSalesRepTable[],2,0)</f>
        <v>MidWest</v>
      </c>
      <c r="N8061" s="13">
        <f t="shared" si="127"/>
        <v>68.849999999999994</v>
      </c>
    </row>
    <row r="8062" spans="7:14" x14ac:dyDescent="0.25">
      <c r="G8062" s="3">
        <v>41636</v>
      </c>
      <c r="H8062" t="s">
        <v>13</v>
      </c>
      <c r="I8062" t="s">
        <v>16</v>
      </c>
      <c r="J8062">
        <v>0</v>
      </c>
      <c r="K8062">
        <v>1</v>
      </c>
      <c r="L8062" s="13">
        <f>VLOOKUP(I8062,FormProductsTable[],2,0)*(1-FormTransactionsTable[[#This Row],[Discount]])</f>
        <v>19.95</v>
      </c>
      <c r="M8062" s="14" t="str">
        <f>VLOOKUP(H8062,FormSalesRepTable[],2,0)</f>
        <v>West</v>
      </c>
      <c r="N8062" s="13">
        <f t="shared" si="127"/>
        <v>19.95</v>
      </c>
    </row>
    <row r="8063" spans="7:14" x14ac:dyDescent="0.25">
      <c r="G8063" s="3">
        <v>41593</v>
      </c>
      <c r="H8063" t="s">
        <v>90</v>
      </c>
      <c r="I8063" t="s">
        <v>12</v>
      </c>
      <c r="J8063">
        <v>0</v>
      </c>
      <c r="K8063">
        <v>2</v>
      </c>
      <c r="L8063" s="13">
        <f>VLOOKUP(I8063,FormProductsTable[],2,0)*(1-FormTransactionsTable[[#This Row],[Discount]])</f>
        <v>22.95</v>
      </c>
      <c r="M8063" s="14" t="str">
        <f>VLOOKUP(H8063,FormSalesRepTable[],2,0)</f>
        <v>East</v>
      </c>
      <c r="N8063" s="13">
        <f t="shared" si="127"/>
        <v>45.9</v>
      </c>
    </row>
    <row r="8064" spans="7:14" x14ac:dyDescent="0.25">
      <c r="G8064" s="3">
        <v>41849</v>
      </c>
      <c r="H8064" t="s">
        <v>83</v>
      </c>
      <c r="I8064" t="s">
        <v>33</v>
      </c>
      <c r="J8064">
        <v>0.02</v>
      </c>
      <c r="K8064">
        <v>1</v>
      </c>
      <c r="L8064" s="13">
        <f>VLOOKUP(I8064,FormProductsTable[],2,0)*(1-FormTransactionsTable[[#This Row],[Discount]])</f>
        <v>23.03</v>
      </c>
      <c r="M8064" s="14" t="str">
        <f>VLOOKUP(H8064,FormSalesRepTable[],2,0)</f>
        <v>East</v>
      </c>
      <c r="N8064" s="13">
        <f t="shared" si="127"/>
        <v>23.03</v>
      </c>
    </row>
    <row r="8065" spans="7:14" x14ac:dyDescent="0.25">
      <c r="G8065" s="3">
        <v>41471</v>
      </c>
      <c r="H8065" t="s">
        <v>48</v>
      </c>
      <c r="I8065" t="s">
        <v>24</v>
      </c>
      <c r="J8065">
        <v>0</v>
      </c>
      <c r="K8065">
        <v>23</v>
      </c>
      <c r="L8065" s="13">
        <f>VLOOKUP(I8065,FormProductsTable[],2,0)*(1-FormTransactionsTable[[#This Row],[Discount]])</f>
        <v>34</v>
      </c>
      <c r="M8065" s="14" t="str">
        <f>VLOOKUP(H8065,FormSalesRepTable[],2,0)</f>
        <v>West</v>
      </c>
      <c r="N8065" s="13">
        <f t="shared" si="127"/>
        <v>782</v>
      </c>
    </row>
    <row r="8066" spans="7:14" x14ac:dyDescent="0.25">
      <c r="G8066" s="3">
        <v>41805</v>
      </c>
      <c r="H8066" t="s">
        <v>84</v>
      </c>
      <c r="I8066" t="s">
        <v>24</v>
      </c>
      <c r="J8066">
        <v>0</v>
      </c>
      <c r="K8066">
        <v>3</v>
      </c>
      <c r="L8066" s="13">
        <f>VLOOKUP(I8066,FormProductsTable[],2,0)*(1-FormTransactionsTable[[#This Row],[Discount]])</f>
        <v>34</v>
      </c>
      <c r="M8066" s="14" t="str">
        <f>VLOOKUP(H8066,FormSalesRepTable[],2,0)</f>
        <v>West</v>
      </c>
      <c r="N8066" s="13">
        <f t="shared" si="127"/>
        <v>102</v>
      </c>
    </row>
    <row r="8067" spans="7:14" x14ac:dyDescent="0.25">
      <c r="G8067" s="3">
        <v>41953</v>
      </c>
      <c r="H8067" t="s">
        <v>50</v>
      </c>
      <c r="I8067" t="s">
        <v>17</v>
      </c>
      <c r="J8067">
        <v>0.03</v>
      </c>
      <c r="K8067">
        <v>2</v>
      </c>
      <c r="L8067" s="13">
        <f>VLOOKUP(I8067,FormProductsTable[],2,0)*(1-FormTransactionsTable[[#This Row],[Discount]])</f>
        <v>22.261499999999998</v>
      </c>
      <c r="M8067" s="14" t="str">
        <f>VLOOKUP(H8067,FormSalesRepTable[],2,0)</f>
        <v>West</v>
      </c>
      <c r="N8067" s="13">
        <f t="shared" ref="N8067:N8130" si="128">ROUND(L8067*K8067,2)</f>
        <v>44.52</v>
      </c>
    </row>
    <row r="8068" spans="7:14" x14ac:dyDescent="0.25">
      <c r="G8068" s="3">
        <v>41372</v>
      </c>
      <c r="H8068" t="s">
        <v>74</v>
      </c>
      <c r="I8068" t="s">
        <v>12</v>
      </c>
      <c r="J8068">
        <v>1.4999999999999999E-2</v>
      </c>
      <c r="K8068">
        <v>3</v>
      </c>
      <c r="L8068" s="13">
        <f>VLOOKUP(I8068,FormProductsTable[],2,0)*(1-FormTransactionsTable[[#This Row],[Discount]])</f>
        <v>22.60575</v>
      </c>
      <c r="M8068" s="14" t="str">
        <f>VLOOKUP(H8068,FormSalesRepTable[],2,0)</f>
        <v>West</v>
      </c>
      <c r="N8068" s="13">
        <f t="shared" si="128"/>
        <v>67.819999999999993</v>
      </c>
    </row>
    <row r="8069" spans="7:14" x14ac:dyDescent="0.25">
      <c r="G8069" s="3">
        <v>41590</v>
      </c>
      <c r="H8069" t="s">
        <v>35</v>
      </c>
      <c r="I8069" t="s">
        <v>27</v>
      </c>
      <c r="J8069">
        <v>0.02</v>
      </c>
      <c r="K8069">
        <v>1</v>
      </c>
      <c r="L8069" s="13">
        <f>VLOOKUP(I8069,FormProductsTable[],2,0)*(1-FormTransactionsTable[[#This Row],[Discount]])</f>
        <v>26.95</v>
      </c>
      <c r="M8069" s="14" t="str">
        <f>VLOOKUP(H8069,FormSalesRepTable[],2,0)</f>
        <v>West</v>
      </c>
      <c r="N8069" s="13">
        <f t="shared" si="128"/>
        <v>26.95</v>
      </c>
    </row>
    <row r="8070" spans="7:14" x14ac:dyDescent="0.25">
      <c r="G8070" s="3">
        <v>41788</v>
      </c>
      <c r="H8070" t="s">
        <v>71</v>
      </c>
      <c r="I8070" t="s">
        <v>36</v>
      </c>
      <c r="J8070">
        <v>0</v>
      </c>
      <c r="K8070">
        <v>2</v>
      </c>
      <c r="L8070" s="13">
        <f>VLOOKUP(I8070,FormProductsTable[],2,0)*(1-FormTransactionsTable[[#This Row],[Discount]])</f>
        <v>25</v>
      </c>
      <c r="M8070" s="14" t="str">
        <f>VLOOKUP(H8070,FormSalesRepTable[],2,0)</f>
        <v>East</v>
      </c>
      <c r="N8070" s="13">
        <f t="shared" si="128"/>
        <v>50</v>
      </c>
    </row>
    <row r="8071" spans="7:14" x14ac:dyDescent="0.25">
      <c r="G8071" s="3">
        <v>41946</v>
      </c>
      <c r="H8071" t="s">
        <v>89</v>
      </c>
      <c r="I8071" t="s">
        <v>12</v>
      </c>
      <c r="J8071">
        <v>0.02</v>
      </c>
      <c r="K8071">
        <v>1</v>
      </c>
      <c r="L8071" s="13">
        <f>VLOOKUP(I8071,FormProductsTable[],2,0)*(1-FormTransactionsTable[[#This Row],[Discount]])</f>
        <v>22.491</v>
      </c>
      <c r="M8071" s="14" t="str">
        <f>VLOOKUP(H8071,FormSalesRepTable[],2,0)</f>
        <v>West</v>
      </c>
      <c r="N8071" s="13">
        <f t="shared" si="128"/>
        <v>22.49</v>
      </c>
    </row>
    <row r="8072" spans="7:14" x14ac:dyDescent="0.25">
      <c r="G8072" s="3">
        <v>41579</v>
      </c>
      <c r="H8072" t="s">
        <v>8</v>
      </c>
      <c r="I8072" t="s">
        <v>12</v>
      </c>
      <c r="J8072">
        <v>0</v>
      </c>
      <c r="K8072">
        <v>1</v>
      </c>
      <c r="L8072" s="13">
        <f>VLOOKUP(I8072,FormProductsTable[],2,0)*(1-FormTransactionsTable[[#This Row],[Discount]])</f>
        <v>22.95</v>
      </c>
      <c r="M8072" s="14" t="str">
        <f>VLOOKUP(H8072,FormSalesRepTable[],2,0)</f>
        <v>MidWest</v>
      </c>
      <c r="N8072" s="13">
        <f t="shared" si="128"/>
        <v>22.95</v>
      </c>
    </row>
    <row r="8073" spans="7:14" x14ac:dyDescent="0.25">
      <c r="G8073" s="3">
        <v>41982</v>
      </c>
      <c r="H8073" t="s">
        <v>55</v>
      </c>
      <c r="I8073" t="s">
        <v>16</v>
      </c>
      <c r="J8073">
        <v>0.01</v>
      </c>
      <c r="K8073">
        <v>10</v>
      </c>
      <c r="L8073" s="13">
        <f>VLOOKUP(I8073,FormProductsTable[],2,0)*(1-FormTransactionsTable[[#This Row],[Discount]])</f>
        <v>19.750499999999999</v>
      </c>
      <c r="M8073" s="14" t="str">
        <f>VLOOKUP(H8073,FormSalesRepTable[],2,0)</f>
        <v>West</v>
      </c>
      <c r="N8073" s="13">
        <f t="shared" si="128"/>
        <v>197.51</v>
      </c>
    </row>
    <row r="8074" spans="7:14" x14ac:dyDescent="0.25">
      <c r="G8074" s="3">
        <v>41952</v>
      </c>
      <c r="H8074" t="s">
        <v>84</v>
      </c>
      <c r="I8074" t="s">
        <v>12</v>
      </c>
      <c r="J8074">
        <v>0</v>
      </c>
      <c r="K8074">
        <v>3</v>
      </c>
      <c r="L8074" s="13">
        <f>VLOOKUP(I8074,FormProductsTable[],2,0)*(1-FormTransactionsTable[[#This Row],[Discount]])</f>
        <v>22.95</v>
      </c>
      <c r="M8074" s="14" t="str">
        <f>VLOOKUP(H8074,FormSalesRepTable[],2,0)</f>
        <v>West</v>
      </c>
      <c r="N8074" s="13">
        <f t="shared" si="128"/>
        <v>68.849999999999994</v>
      </c>
    </row>
    <row r="8075" spans="7:14" x14ac:dyDescent="0.25">
      <c r="G8075" s="3">
        <v>41599</v>
      </c>
      <c r="H8075" t="s">
        <v>85</v>
      </c>
      <c r="I8075" t="s">
        <v>7</v>
      </c>
      <c r="J8075">
        <v>0</v>
      </c>
      <c r="K8075">
        <v>3</v>
      </c>
      <c r="L8075" s="13">
        <f>VLOOKUP(I8075,FormProductsTable[],2,0)*(1-FormTransactionsTable[[#This Row],[Discount]])</f>
        <v>21</v>
      </c>
      <c r="M8075" s="14" t="str">
        <f>VLOOKUP(H8075,FormSalesRepTable[],2,0)</f>
        <v>West</v>
      </c>
      <c r="N8075" s="13">
        <f t="shared" si="128"/>
        <v>63</v>
      </c>
    </row>
    <row r="8076" spans="7:14" x14ac:dyDescent="0.25">
      <c r="G8076" s="3">
        <v>41882</v>
      </c>
      <c r="H8076" t="s">
        <v>54</v>
      </c>
      <c r="I8076" t="s">
        <v>27</v>
      </c>
      <c r="J8076">
        <v>0.02</v>
      </c>
      <c r="K8076">
        <v>10</v>
      </c>
      <c r="L8076" s="13">
        <f>VLOOKUP(I8076,FormProductsTable[],2,0)*(1-FormTransactionsTable[[#This Row],[Discount]])</f>
        <v>26.95</v>
      </c>
      <c r="M8076" s="14" t="str">
        <f>VLOOKUP(H8076,FormSalesRepTable[],2,0)</f>
        <v>South</v>
      </c>
      <c r="N8076" s="13">
        <f t="shared" si="128"/>
        <v>269.5</v>
      </c>
    </row>
    <row r="8077" spans="7:14" x14ac:dyDescent="0.25">
      <c r="G8077" s="3">
        <v>41289</v>
      </c>
      <c r="H8077" t="s">
        <v>26</v>
      </c>
      <c r="I8077" t="s">
        <v>17</v>
      </c>
      <c r="J8077">
        <v>0.03</v>
      </c>
      <c r="K8077">
        <v>2</v>
      </c>
      <c r="L8077" s="13">
        <f>VLOOKUP(I8077,FormProductsTable[],2,0)*(1-FormTransactionsTable[[#This Row],[Discount]])</f>
        <v>22.261499999999998</v>
      </c>
      <c r="M8077" s="14" t="str">
        <f>VLOOKUP(H8077,FormSalesRepTable[],2,0)</f>
        <v>MidWest</v>
      </c>
      <c r="N8077" s="13">
        <f t="shared" si="128"/>
        <v>44.52</v>
      </c>
    </row>
    <row r="8078" spans="7:14" x14ac:dyDescent="0.25">
      <c r="G8078" s="3">
        <v>41634</v>
      </c>
      <c r="H8078" t="s">
        <v>53</v>
      </c>
      <c r="I8078" t="s">
        <v>17</v>
      </c>
      <c r="J8078">
        <v>1.4999999999999999E-2</v>
      </c>
      <c r="K8078">
        <v>16</v>
      </c>
      <c r="L8078" s="13">
        <f>VLOOKUP(I8078,FormProductsTable[],2,0)*(1-FormTransactionsTable[[#This Row],[Discount]])</f>
        <v>22.60575</v>
      </c>
      <c r="M8078" s="14" t="str">
        <f>VLOOKUP(H8078,FormSalesRepTable[],2,0)</f>
        <v>East</v>
      </c>
      <c r="N8078" s="13">
        <f t="shared" si="128"/>
        <v>361.69</v>
      </c>
    </row>
    <row r="8079" spans="7:14" x14ac:dyDescent="0.25">
      <c r="G8079" s="3">
        <v>41402</v>
      </c>
      <c r="H8079" t="s">
        <v>46</v>
      </c>
      <c r="I8079" t="s">
        <v>36</v>
      </c>
      <c r="J8079">
        <v>0.02</v>
      </c>
      <c r="K8079">
        <v>2</v>
      </c>
      <c r="L8079" s="13">
        <f>VLOOKUP(I8079,FormProductsTable[],2,0)*(1-FormTransactionsTable[[#This Row],[Discount]])</f>
        <v>24.5</v>
      </c>
      <c r="M8079" s="14" t="str">
        <f>VLOOKUP(H8079,FormSalesRepTable[],2,0)</f>
        <v>South</v>
      </c>
      <c r="N8079" s="13">
        <f t="shared" si="128"/>
        <v>49</v>
      </c>
    </row>
    <row r="8080" spans="7:14" x14ac:dyDescent="0.25">
      <c r="G8080" s="3">
        <v>42004</v>
      </c>
      <c r="H8080" t="s">
        <v>57</v>
      </c>
      <c r="I8080" t="s">
        <v>30</v>
      </c>
      <c r="J8080">
        <v>0</v>
      </c>
      <c r="K8080">
        <v>1</v>
      </c>
      <c r="L8080" s="13">
        <f>VLOOKUP(I8080,FormProductsTable[],2,0)*(1-FormTransactionsTable[[#This Row],[Discount]])</f>
        <v>30</v>
      </c>
      <c r="M8080" s="14" t="str">
        <f>VLOOKUP(H8080,FormSalesRepTable[],2,0)</f>
        <v>East</v>
      </c>
      <c r="N8080" s="13">
        <f t="shared" si="128"/>
        <v>30</v>
      </c>
    </row>
    <row r="8081" spans="7:14" x14ac:dyDescent="0.25">
      <c r="G8081" s="3">
        <v>41620</v>
      </c>
      <c r="H8081" t="s">
        <v>28</v>
      </c>
      <c r="I8081" t="s">
        <v>24</v>
      </c>
      <c r="J8081">
        <v>0</v>
      </c>
      <c r="K8081">
        <v>3</v>
      </c>
      <c r="L8081" s="13">
        <f>VLOOKUP(I8081,FormProductsTable[],2,0)*(1-FormTransactionsTable[[#This Row],[Discount]])</f>
        <v>34</v>
      </c>
      <c r="M8081" s="14" t="str">
        <f>VLOOKUP(H8081,FormSalesRepTable[],2,0)</f>
        <v>MidWest</v>
      </c>
      <c r="N8081" s="13">
        <f t="shared" si="128"/>
        <v>102</v>
      </c>
    </row>
    <row r="8082" spans="7:14" x14ac:dyDescent="0.25">
      <c r="G8082" s="3">
        <v>41406</v>
      </c>
      <c r="H8082" t="s">
        <v>22</v>
      </c>
      <c r="I8082" t="s">
        <v>16</v>
      </c>
      <c r="J8082">
        <v>0</v>
      </c>
      <c r="K8082">
        <v>3</v>
      </c>
      <c r="L8082" s="13">
        <f>VLOOKUP(I8082,FormProductsTable[],2,0)*(1-FormTransactionsTable[[#This Row],[Discount]])</f>
        <v>19.95</v>
      </c>
      <c r="M8082" s="14" t="str">
        <f>VLOOKUP(H8082,FormSalesRepTable[],2,0)</f>
        <v>East</v>
      </c>
      <c r="N8082" s="13">
        <f t="shared" si="128"/>
        <v>59.85</v>
      </c>
    </row>
    <row r="8083" spans="7:14" x14ac:dyDescent="0.25">
      <c r="G8083" s="3">
        <v>41380</v>
      </c>
      <c r="H8083" t="s">
        <v>26</v>
      </c>
      <c r="I8083" t="s">
        <v>12</v>
      </c>
      <c r="J8083">
        <v>0.01</v>
      </c>
      <c r="K8083">
        <v>1</v>
      </c>
      <c r="L8083" s="13">
        <f>VLOOKUP(I8083,FormProductsTable[],2,0)*(1-FormTransactionsTable[[#This Row],[Discount]])</f>
        <v>22.720499999999998</v>
      </c>
      <c r="M8083" s="14" t="str">
        <f>VLOOKUP(H8083,FormSalesRepTable[],2,0)</f>
        <v>MidWest</v>
      </c>
      <c r="N8083" s="13">
        <f t="shared" si="128"/>
        <v>22.72</v>
      </c>
    </row>
    <row r="8084" spans="7:14" x14ac:dyDescent="0.25">
      <c r="G8084" s="3">
        <v>41585</v>
      </c>
      <c r="H8084" t="s">
        <v>87</v>
      </c>
      <c r="I8084" t="s">
        <v>12</v>
      </c>
      <c r="J8084">
        <v>1.4999999999999999E-2</v>
      </c>
      <c r="K8084">
        <v>23</v>
      </c>
      <c r="L8084" s="13">
        <f>VLOOKUP(I8084,FormProductsTable[],2,0)*(1-FormTransactionsTable[[#This Row],[Discount]])</f>
        <v>22.60575</v>
      </c>
      <c r="M8084" s="14" t="str">
        <f>VLOOKUP(H8084,FormSalesRepTable[],2,0)</f>
        <v>MidWest</v>
      </c>
      <c r="N8084" s="13">
        <f t="shared" si="128"/>
        <v>519.92999999999995</v>
      </c>
    </row>
    <row r="8085" spans="7:14" x14ac:dyDescent="0.25">
      <c r="G8085" s="3">
        <v>41969</v>
      </c>
      <c r="H8085" t="s">
        <v>69</v>
      </c>
      <c r="I8085" t="s">
        <v>30</v>
      </c>
      <c r="J8085">
        <v>2.5000000000000001E-2</v>
      </c>
      <c r="K8085">
        <v>3</v>
      </c>
      <c r="L8085" s="13">
        <f>VLOOKUP(I8085,FormProductsTable[],2,0)*(1-FormTransactionsTable[[#This Row],[Discount]])</f>
        <v>29.25</v>
      </c>
      <c r="M8085" s="14" t="str">
        <f>VLOOKUP(H8085,FormSalesRepTable[],2,0)</f>
        <v>West</v>
      </c>
      <c r="N8085" s="13">
        <f t="shared" si="128"/>
        <v>87.75</v>
      </c>
    </row>
    <row r="8086" spans="7:14" x14ac:dyDescent="0.25">
      <c r="G8086" s="3">
        <v>41989</v>
      </c>
      <c r="H8086" t="s">
        <v>29</v>
      </c>
      <c r="I8086" t="s">
        <v>12</v>
      </c>
      <c r="J8086">
        <v>0</v>
      </c>
      <c r="K8086">
        <v>3</v>
      </c>
      <c r="L8086" s="13">
        <f>VLOOKUP(I8086,FormProductsTable[],2,0)*(1-FormTransactionsTable[[#This Row],[Discount]])</f>
        <v>22.95</v>
      </c>
      <c r="M8086" s="14" t="str">
        <f>VLOOKUP(H8086,FormSalesRepTable[],2,0)</f>
        <v>East</v>
      </c>
      <c r="N8086" s="13">
        <f t="shared" si="128"/>
        <v>68.849999999999994</v>
      </c>
    </row>
    <row r="8087" spans="7:14" x14ac:dyDescent="0.25">
      <c r="G8087" s="3">
        <v>41981</v>
      </c>
      <c r="H8087" t="s">
        <v>28</v>
      </c>
      <c r="I8087" t="s">
        <v>17</v>
      </c>
      <c r="J8087">
        <v>0</v>
      </c>
      <c r="K8087">
        <v>3</v>
      </c>
      <c r="L8087" s="13">
        <f>VLOOKUP(I8087,FormProductsTable[],2,0)*(1-FormTransactionsTable[[#This Row],[Discount]])</f>
        <v>22.95</v>
      </c>
      <c r="M8087" s="14" t="str">
        <f>VLOOKUP(H8087,FormSalesRepTable[],2,0)</f>
        <v>MidWest</v>
      </c>
      <c r="N8087" s="13">
        <f t="shared" si="128"/>
        <v>68.849999999999994</v>
      </c>
    </row>
    <row r="8088" spans="7:14" x14ac:dyDescent="0.25">
      <c r="G8088" s="3">
        <v>41610</v>
      </c>
      <c r="H8088" t="s">
        <v>88</v>
      </c>
      <c r="I8088" t="s">
        <v>12</v>
      </c>
      <c r="J8088">
        <v>0</v>
      </c>
      <c r="K8088">
        <v>2</v>
      </c>
      <c r="L8088" s="13">
        <f>VLOOKUP(I8088,FormProductsTable[],2,0)*(1-FormTransactionsTable[[#This Row],[Discount]])</f>
        <v>22.95</v>
      </c>
      <c r="M8088" s="14" t="str">
        <f>VLOOKUP(H8088,FormSalesRepTable[],2,0)</f>
        <v>West</v>
      </c>
      <c r="N8088" s="13">
        <f t="shared" si="128"/>
        <v>45.9</v>
      </c>
    </row>
    <row r="8089" spans="7:14" x14ac:dyDescent="0.25">
      <c r="G8089" s="3">
        <v>41612</v>
      </c>
      <c r="H8089" t="s">
        <v>84</v>
      </c>
      <c r="I8089" t="s">
        <v>17</v>
      </c>
      <c r="J8089">
        <v>0.03</v>
      </c>
      <c r="K8089">
        <v>2</v>
      </c>
      <c r="L8089" s="13">
        <f>VLOOKUP(I8089,FormProductsTable[],2,0)*(1-FormTransactionsTable[[#This Row],[Discount]])</f>
        <v>22.261499999999998</v>
      </c>
      <c r="M8089" s="14" t="str">
        <f>VLOOKUP(H8089,FormSalesRepTable[],2,0)</f>
        <v>West</v>
      </c>
      <c r="N8089" s="13">
        <f t="shared" si="128"/>
        <v>44.52</v>
      </c>
    </row>
    <row r="8090" spans="7:14" x14ac:dyDescent="0.25">
      <c r="G8090" s="3">
        <v>41976</v>
      </c>
      <c r="H8090" t="s">
        <v>84</v>
      </c>
      <c r="I8090" t="s">
        <v>17</v>
      </c>
      <c r="J8090">
        <v>0</v>
      </c>
      <c r="K8090">
        <v>3</v>
      </c>
      <c r="L8090" s="13">
        <f>VLOOKUP(I8090,FormProductsTable[],2,0)*(1-FormTransactionsTable[[#This Row],[Discount]])</f>
        <v>22.95</v>
      </c>
      <c r="M8090" s="14" t="str">
        <f>VLOOKUP(H8090,FormSalesRepTable[],2,0)</f>
        <v>West</v>
      </c>
      <c r="N8090" s="13">
        <f t="shared" si="128"/>
        <v>68.849999999999994</v>
      </c>
    </row>
    <row r="8091" spans="7:14" x14ac:dyDescent="0.25">
      <c r="G8091" s="3">
        <v>41412</v>
      </c>
      <c r="H8091" t="s">
        <v>22</v>
      </c>
      <c r="I8091" t="s">
        <v>12</v>
      </c>
      <c r="J8091">
        <v>1.4999999999999999E-2</v>
      </c>
      <c r="K8091">
        <v>4</v>
      </c>
      <c r="L8091" s="13">
        <f>VLOOKUP(I8091,FormProductsTable[],2,0)*(1-FormTransactionsTable[[#This Row],[Discount]])</f>
        <v>22.60575</v>
      </c>
      <c r="M8091" s="14" t="str">
        <f>VLOOKUP(H8091,FormSalesRepTable[],2,0)</f>
        <v>East</v>
      </c>
      <c r="N8091" s="13">
        <f t="shared" si="128"/>
        <v>90.42</v>
      </c>
    </row>
    <row r="8092" spans="7:14" x14ac:dyDescent="0.25">
      <c r="G8092" s="3">
        <v>41571</v>
      </c>
      <c r="H8092" t="s">
        <v>48</v>
      </c>
      <c r="I8092" t="s">
        <v>33</v>
      </c>
      <c r="J8092">
        <v>0.02</v>
      </c>
      <c r="K8092">
        <v>3</v>
      </c>
      <c r="L8092" s="13">
        <f>VLOOKUP(I8092,FormProductsTable[],2,0)*(1-FormTransactionsTable[[#This Row],[Discount]])</f>
        <v>23.03</v>
      </c>
      <c r="M8092" s="14" t="str">
        <f>VLOOKUP(H8092,FormSalesRepTable[],2,0)</f>
        <v>West</v>
      </c>
      <c r="N8092" s="13">
        <f t="shared" si="128"/>
        <v>69.09</v>
      </c>
    </row>
    <row r="8093" spans="7:14" x14ac:dyDescent="0.25">
      <c r="G8093" s="3">
        <v>41581</v>
      </c>
      <c r="H8093" t="s">
        <v>63</v>
      </c>
      <c r="I8093" t="s">
        <v>17</v>
      </c>
      <c r="J8093">
        <v>2.5000000000000001E-2</v>
      </c>
      <c r="K8093">
        <v>2</v>
      </c>
      <c r="L8093" s="13">
        <f>VLOOKUP(I8093,FormProductsTable[],2,0)*(1-FormTransactionsTable[[#This Row],[Discount]])</f>
        <v>22.376249999999999</v>
      </c>
      <c r="M8093" s="14" t="str">
        <f>VLOOKUP(H8093,FormSalesRepTable[],2,0)</f>
        <v>MidWest</v>
      </c>
      <c r="N8093" s="13">
        <f t="shared" si="128"/>
        <v>44.75</v>
      </c>
    </row>
    <row r="8094" spans="7:14" x14ac:dyDescent="0.25">
      <c r="G8094" s="3">
        <v>41980</v>
      </c>
      <c r="H8094" t="s">
        <v>85</v>
      </c>
      <c r="I8094" t="s">
        <v>12</v>
      </c>
      <c r="J8094">
        <v>0</v>
      </c>
      <c r="K8094">
        <v>3</v>
      </c>
      <c r="L8094" s="13">
        <f>VLOOKUP(I8094,FormProductsTable[],2,0)*(1-FormTransactionsTable[[#This Row],[Discount]])</f>
        <v>22.95</v>
      </c>
      <c r="M8094" s="14" t="str">
        <f>VLOOKUP(H8094,FormSalesRepTable[],2,0)</f>
        <v>West</v>
      </c>
      <c r="N8094" s="13">
        <f t="shared" si="128"/>
        <v>68.849999999999994</v>
      </c>
    </row>
    <row r="8095" spans="7:14" x14ac:dyDescent="0.25">
      <c r="G8095" s="3">
        <v>41648</v>
      </c>
      <c r="H8095" t="s">
        <v>40</v>
      </c>
      <c r="I8095" t="s">
        <v>17</v>
      </c>
      <c r="J8095">
        <v>0</v>
      </c>
      <c r="K8095">
        <v>16</v>
      </c>
      <c r="L8095" s="13">
        <f>VLOOKUP(I8095,FormProductsTable[],2,0)*(1-FormTransactionsTable[[#This Row],[Discount]])</f>
        <v>22.95</v>
      </c>
      <c r="M8095" s="14" t="str">
        <f>VLOOKUP(H8095,FormSalesRepTable[],2,0)</f>
        <v>South</v>
      </c>
      <c r="N8095" s="13">
        <f t="shared" si="128"/>
        <v>367.2</v>
      </c>
    </row>
    <row r="8096" spans="7:14" x14ac:dyDescent="0.25">
      <c r="G8096" s="3">
        <v>41438</v>
      </c>
      <c r="H8096" t="s">
        <v>84</v>
      </c>
      <c r="I8096" t="s">
        <v>7</v>
      </c>
      <c r="J8096">
        <v>0</v>
      </c>
      <c r="K8096">
        <v>2</v>
      </c>
      <c r="L8096" s="13">
        <f>VLOOKUP(I8096,FormProductsTable[],2,0)*(1-FormTransactionsTable[[#This Row],[Discount]])</f>
        <v>21</v>
      </c>
      <c r="M8096" s="14" t="str">
        <f>VLOOKUP(H8096,FormSalesRepTable[],2,0)</f>
        <v>West</v>
      </c>
      <c r="N8096" s="13">
        <f t="shared" si="128"/>
        <v>42</v>
      </c>
    </row>
    <row r="8097" spans="7:14" x14ac:dyDescent="0.25">
      <c r="G8097" s="3">
        <v>41960</v>
      </c>
      <c r="H8097" t="s">
        <v>51</v>
      </c>
      <c r="I8097" t="s">
        <v>17</v>
      </c>
      <c r="J8097">
        <v>0</v>
      </c>
      <c r="K8097">
        <v>1</v>
      </c>
      <c r="L8097" s="13">
        <f>VLOOKUP(I8097,FormProductsTable[],2,0)*(1-FormTransactionsTable[[#This Row],[Discount]])</f>
        <v>22.95</v>
      </c>
      <c r="M8097" s="14" t="str">
        <f>VLOOKUP(H8097,FormSalesRepTable[],2,0)</f>
        <v>South</v>
      </c>
      <c r="N8097" s="13">
        <f t="shared" si="128"/>
        <v>22.95</v>
      </c>
    </row>
    <row r="8098" spans="7:14" x14ac:dyDescent="0.25">
      <c r="G8098" s="3">
        <v>41582</v>
      </c>
      <c r="H8098" t="s">
        <v>75</v>
      </c>
      <c r="I8098" t="s">
        <v>36</v>
      </c>
      <c r="J8098">
        <v>0.01</v>
      </c>
      <c r="K8098">
        <v>1</v>
      </c>
      <c r="L8098" s="13">
        <f>VLOOKUP(I8098,FormProductsTable[],2,0)*(1-FormTransactionsTable[[#This Row],[Discount]])</f>
        <v>24.75</v>
      </c>
      <c r="M8098" s="14" t="str">
        <f>VLOOKUP(H8098,FormSalesRepTable[],2,0)</f>
        <v>MidWest</v>
      </c>
      <c r="N8098" s="13">
        <f t="shared" si="128"/>
        <v>24.75</v>
      </c>
    </row>
    <row r="8099" spans="7:14" x14ac:dyDescent="0.25">
      <c r="G8099" s="3">
        <v>41587</v>
      </c>
      <c r="H8099" t="s">
        <v>13</v>
      </c>
      <c r="I8099" t="s">
        <v>7</v>
      </c>
      <c r="J8099">
        <v>0.01</v>
      </c>
      <c r="K8099">
        <v>2</v>
      </c>
      <c r="L8099" s="13">
        <f>VLOOKUP(I8099,FormProductsTable[],2,0)*(1-FormTransactionsTable[[#This Row],[Discount]])</f>
        <v>20.79</v>
      </c>
      <c r="M8099" s="14" t="str">
        <f>VLOOKUP(H8099,FormSalesRepTable[],2,0)</f>
        <v>West</v>
      </c>
      <c r="N8099" s="13">
        <f t="shared" si="128"/>
        <v>41.58</v>
      </c>
    </row>
    <row r="8100" spans="7:14" x14ac:dyDescent="0.25">
      <c r="G8100" s="3">
        <v>41978</v>
      </c>
      <c r="H8100" t="s">
        <v>18</v>
      </c>
      <c r="I8100" t="s">
        <v>27</v>
      </c>
      <c r="J8100">
        <v>0</v>
      </c>
      <c r="K8100">
        <v>1</v>
      </c>
      <c r="L8100" s="13">
        <f>VLOOKUP(I8100,FormProductsTable[],2,0)*(1-FormTransactionsTable[[#This Row],[Discount]])</f>
        <v>27.5</v>
      </c>
      <c r="M8100" s="14" t="str">
        <f>VLOOKUP(H8100,FormSalesRepTable[],2,0)</f>
        <v>East</v>
      </c>
      <c r="N8100" s="13">
        <f t="shared" si="128"/>
        <v>27.5</v>
      </c>
    </row>
    <row r="8101" spans="7:14" x14ac:dyDescent="0.25">
      <c r="G8101" s="3">
        <v>41509</v>
      </c>
      <c r="H8101" t="s">
        <v>15</v>
      </c>
      <c r="I8101" t="s">
        <v>30</v>
      </c>
      <c r="J8101">
        <v>0</v>
      </c>
      <c r="K8101">
        <v>4</v>
      </c>
      <c r="L8101" s="13">
        <f>VLOOKUP(I8101,FormProductsTable[],2,0)*(1-FormTransactionsTable[[#This Row],[Discount]])</f>
        <v>30</v>
      </c>
      <c r="M8101" s="14" t="str">
        <f>VLOOKUP(H8101,FormSalesRepTable[],2,0)</f>
        <v>MidWest</v>
      </c>
      <c r="N8101" s="13">
        <f t="shared" si="128"/>
        <v>120</v>
      </c>
    </row>
    <row r="8102" spans="7:14" x14ac:dyDescent="0.25">
      <c r="G8102" s="3">
        <v>41995</v>
      </c>
      <c r="H8102" t="s">
        <v>34</v>
      </c>
      <c r="I8102" t="s">
        <v>16</v>
      </c>
      <c r="J8102">
        <v>0.01</v>
      </c>
      <c r="K8102">
        <v>3</v>
      </c>
      <c r="L8102" s="13">
        <f>VLOOKUP(I8102,FormProductsTable[],2,0)*(1-FormTransactionsTable[[#This Row],[Discount]])</f>
        <v>19.750499999999999</v>
      </c>
      <c r="M8102" s="14" t="str">
        <f>VLOOKUP(H8102,FormSalesRepTable[],2,0)</f>
        <v>MidWest</v>
      </c>
      <c r="N8102" s="13">
        <f t="shared" si="128"/>
        <v>59.25</v>
      </c>
    </row>
    <row r="8103" spans="7:14" x14ac:dyDescent="0.25">
      <c r="G8103" s="3">
        <v>41572</v>
      </c>
      <c r="H8103" t="s">
        <v>20</v>
      </c>
      <c r="I8103" t="s">
        <v>17</v>
      </c>
      <c r="J8103">
        <v>0</v>
      </c>
      <c r="K8103">
        <v>3</v>
      </c>
      <c r="L8103" s="13">
        <f>VLOOKUP(I8103,FormProductsTable[],2,0)*(1-FormTransactionsTable[[#This Row],[Discount]])</f>
        <v>22.95</v>
      </c>
      <c r="M8103" s="14" t="str">
        <f>VLOOKUP(H8103,FormSalesRepTable[],2,0)</f>
        <v>West</v>
      </c>
      <c r="N8103" s="13">
        <f t="shared" si="128"/>
        <v>68.849999999999994</v>
      </c>
    </row>
    <row r="8104" spans="7:14" x14ac:dyDescent="0.25">
      <c r="G8104" s="3">
        <v>41988</v>
      </c>
      <c r="H8104" t="s">
        <v>84</v>
      </c>
      <c r="I8104" t="s">
        <v>17</v>
      </c>
      <c r="J8104">
        <v>0</v>
      </c>
      <c r="K8104">
        <v>7</v>
      </c>
      <c r="L8104" s="13">
        <f>VLOOKUP(I8104,FormProductsTable[],2,0)*(1-FormTransactionsTable[[#This Row],[Discount]])</f>
        <v>22.95</v>
      </c>
      <c r="M8104" s="14" t="str">
        <f>VLOOKUP(H8104,FormSalesRepTable[],2,0)</f>
        <v>West</v>
      </c>
      <c r="N8104" s="13">
        <f t="shared" si="128"/>
        <v>160.65</v>
      </c>
    </row>
    <row r="8105" spans="7:14" x14ac:dyDescent="0.25">
      <c r="G8105" s="3">
        <v>41963</v>
      </c>
      <c r="H8105" t="s">
        <v>26</v>
      </c>
      <c r="I8105" t="s">
        <v>21</v>
      </c>
      <c r="J8105">
        <v>0</v>
      </c>
      <c r="K8105">
        <v>1</v>
      </c>
      <c r="L8105" s="13">
        <f>VLOOKUP(I8105,FormProductsTable[],2,0)*(1-FormTransactionsTable[[#This Row],[Discount]])</f>
        <v>25</v>
      </c>
      <c r="M8105" s="14" t="str">
        <f>VLOOKUP(H8105,FormSalesRepTable[],2,0)</f>
        <v>MidWest</v>
      </c>
      <c r="N8105" s="13">
        <f t="shared" si="128"/>
        <v>25</v>
      </c>
    </row>
    <row r="8106" spans="7:14" x14ac:dyDescent="0.25">
      <c r="G8106" s="3">
        <v>41956</v>
      </c>
      <c r="H8106" t="s">
        <v>56</v>
      </c>
      <c r="I8106" t="s">
        <v>16</v>
      </c>
      <c r="J8106">
        <v>0</v>
      </c>
      <c r="K8106">
        <v>16</v>
      </c>
      <c r="L8106" s="13">
        <f>VLOOKUP(I8106,FormProductsTable[],2,0)*(1-FormTransactionsTable[[#This Row],[Discount]])</f>
        <v>19.95</v>
      </c>
      <c r="M8106" s="14" t="str">
        <f>VLOOKUP(H8106,FormSalesRepTable[],2,0)</f>
        <v>South</v>
      </c>
      <c r="N8106" s="13">
        <f t="shared" si="128"/>
        <v>319.2</v>
      </c>
    </row>
    <row r="8107" spans="7:14" x14ac:dyDescent="0.25">
      <c r="G8107" s="3">
        <v>41994</v>
      </c>
      <c r="H8107" t="s">
        <v>51</v>
      </c>
      <c r="I8107" t="s">
        <v>24</v>
      </c>
      <c r="J8107">
        <v>1.4999999999999999E-2</v>
      </c>
      <c r="K8107">
        <v>3</v>
      </c>
      <c r="L8107" s="13">
        <f>VLOOKUP(I8107,FormProductsTable[],2,0)*(1-FormTransactionsTable[[#This Row],[Discount]])</f>
        <v>33.49</v>
      </c>
      <c r="M8107" s="14" t="str">
        <f>VLOOKUP(H8107,FormSalesRepTable[],2,0)</f>
        <v>South</v>
      </c>
      <c r="N8107" s="13">
        <f t="shared" si="128"/>
        <v>100.47</v>
      </c>
    </row>
    <row r="8108" spans="7:14" x14ac:dyDescent="0.25">
      <c r="G8108" s="3">
        <v>41692</v>
      </c>
      <c r="H8108" t="s">
        <v>22</v>
      </c>
      <c r="I8108" t="s">
        <v>24</v>
      </c>
      <c r="J8108">
        <v>0</v>
      </c>
      <c r="K8108">
        <v>1</v>
      </c>
      <c r="L8108" s="13">
        <f>VLOOKUP(I8108,FormProductsTable[],2,0)*(1-FormTransactionsTable[[#This Row],[Discount]])</f>
        <v>34</v>
      </c>
      <c r="M8108" s="14" t="str">
        <f>VLOOKUP(H8108,FormSalesRepTable[],2,0)</f>
        <v>East</v>
      </c>
      <c r="N8108" s="13">
        <f t="shared" si="128"/>
        <v>34</v>
      </c>
    </row>
    <row r="8109" spans="7:14" x14ac:dyDescent="0.25">
      <c r="G8109" s="3">
        <v>41587</v>
      </c>
      <c r="H8109" t="s">
        <v>51</v>
      </c>
      <c r="I8109" t="s">
        <v>16</v>
      </c>
      <c r="J8109">
        <v>0.02</v>
      </c>
      <c r="K8109">
        <v>3</v>
      </c>
      <c r="L8109" s="13">
        <f>VLOOKUP(I8109,FormProductsTable[],2,0)*(1-FormTransactionsTable[[#This Row],[Discount]])</f>
        <v>19.550999999999998</v>
      </c>
      <c r="M8109" s="14" t="str">
        <f>VLOOKUP(H8109,FormSalesRepTable[],2,0)</f>
        <v>South</v>
      </c>
      <c r="N8109" s="13">
        <f t="shared" si="128"/>
        <v>58.65</v>
      </c>
    </row>
    <row r="8110" spans="7:14" x14ac:dyDescent="0.25">
      <c r="G8110" s="3">
        <v>41583</v>
      </c>
      <c r="H8110" t="s">
        <v>23</v>
      </c>
      <c r="I8110" t="s">
        <v>16</v>
      </c>
      <c r="J8110">
        <v>0.03</v>
      </c>
      <c r="K8110">
        <v>3</v>
      </c>
      <c r="L8110" s="13">
        <f>VLOOKUP(I8110,FormProductsTable[],2,0)*(1-FormTransactionsTable[[#This Row],[Discount]])</f>
        <v>19.351499999999998</v>
      </c>
      <c r="M8110" s="14" t="str">
        <f>VLOOKUP(H8110,FormSalesRepTable[],2,0)</f>
        <v>MidWest</v>
      </c>
      <c r="N8110" s="13">
        <f t="shared" si="128"/>
        <v>58.05</v>
      </c>
    </row>
    <row r="8111" spans="7:14" x14ac:dyDescent="0.25">
      <c r="G8111" s="3">
        <v>41910</v>
      </c>
      <c r="H8111" t="s">
        <v>42</v>
      </c>
      <c r="I8111" t="s">
        <v>36</v>
      </c>
      <c r="J8111">
        <v>0</v>
      </c>
      <c r="K8111">
        <v>3</v>
      </c>
      <c r="L8111" s="13">
        <f>VLOOKUP(I8111,FormProductsTable[],2,0)*(1-FormTransactionsTable[[#This Row],[Discount]])</f>
        <v>25</v>
      </c>
      <c r="M8111" s="14" t="str">
        <f>VLOOKUP(H8111,FormSalesRepTable[],2,0)</f>
        <v>MidWest</v>
      </c>
      <c r="N8111" s="13">
        <f t="shared" si="128"/>
        <v>75</v>
      </c>
    </row>
    <row r="8112" spans="7:14" x14ac:dyDescent="0.25">
      <c r="G8112" s="3">
        <v>41596</v>
      </c>
      <c r="H8112" t="s">
        <v>44</v>
      </c>
      <c r="I8112" t="s">
        <v>24</v>
      </c>
      <c r="J8112">
        <v>0</v>
      </c>
      <c r="K8112">
        <v>1</v>
      </c>
      <c r="L8112" s="13">
        <f>VLOOKUP(I8112,FormProductsTable[],2,0)*(1-FormTransactionsTable[[#This Row],[Discount]])</f>
        <v>34</v>
      </c>
      <c r="M8112" s="14" t="str">
        <f>VLOOKUP(H8112,FormSalesRepTable[],2,0)</f>
        <v>MidWest</v>
      </c>
      <c r="N8112" s="13">
        <f t="shared" si="128"/>
        <v>34</v>
      </c>
    </row>
    <row r="8113" spans="7:14" x14ac:dyDescent="0.25">
      <c r="G8113" s="3">
        <v>42000</v>
      </c>
      <c r="H8113" t="s">
        <v>65</v>
      </c>
      <c r="I8113" t="s">
        <v>12</v>
      </c>
      <c r="J8113">
        <v>1.4999999999999999E-2</v>
      </c>
      <c r="K8113">
        <v>2</v>
      </c>
      <c r="L8113" s="13">
        <f>VLOOKUP(I8113,FormProductsTable[],2,0)*(1-FormTransactionsTable[[#This Row],[Discount]])</f>
        <v>22.60575</v>
      </c>
      <c r="M8113" s="14" t="str">
        <f>VLOOKUP(H8113,FormSalesRepTable[],2,0)</f>
        <v>MidWest</v>
      </c>
      <c r="N8113" s="13">
        <f t="shared" si="128"/>
        <v>45.21</v>
      </c>
    </row>
    <row r="8114" spans="7:14" x14ac:dyDescent="0.25">
      <c r="G8114" s="3">
        <v>41597</v>
      </c>
      <c r="H8114" t="s">
        <v>87</v>
      </c>
      <c r="I8114" t="s">
        <v>12</v>
      </c>
      <c r="J8114">
        <v>0</v>
      </c>
      <c r="K8114">
        <v>3</v>
      </c>
      <c r="L8114" s="13">
        <f>VLOOKUP(I8114,FormProductsTable[],2,0)*(1-FormTransactionsTable[[#This Row],[Discount]])</f>
        <v>22.95</v>
      </c>
      <c r="M8114" s="14" t="str">
        <f>VLOOKUP(H8114,FormSalesRepTable[],2,0)</f>
        <v>MidWest</v>
      </c>
      <c r="N8114" s="13">
        <f t="shared" si="128"/>
        <v>68.849999999999994</v>
      </c>
    </row>
    <row r="8115" spans="7:14" x14ac:dyDescent="0.25">
      <c r="G8115" s="3">
        <v>41668</v>
      </c>
      <c r="H8115" t="s">
        <v>45</v>
      </c>
      <c r="I8115" t="s">
        <v>27</v>
      </c>
      <c r="J8115">
        <v>0</v>
      </c>
      <c r="K8115">
        <v>2</v>
      </c>
      <c r="L8115" s="13">
        <f>VLOOKUP(I8115,FormProductsTable[],2,0)*(1-FormTransactionsTable[[#This Row],[Discount]])</f>
        <v>27.5</v>
      </c>
      <c r="M8115" s="14" t="str">
        <f>VLOOKUP(H8115,FormSalesRepTable[],2,0)</f>
        <v>MidWest</v>
      </c>
      <c r="N8115" s="13">
        <f t="shared" si="128"/>
        <v>55</v>
      </c>
    </row>
    <row r="8116" spans="7:14" x14ac:dyDescent="0.25">
      <c r="G8116" s="3">
        <v>41586</v>
      </c>
      <c r="H8116" t="s">
        <v>82</v>
      </c>
      <c r="I8116" t="s">
        <v>16</v>
      </c>
      <c r="J8116">
        <v>0</v>
      </c>
      <c r="K8116">
        <v>3</v>
      </c>
      <c r="L8116" s="13">
        <f>VLOOKUP(I8116,FormProductsTable[],2,0)*(1-FormTransactionsTable[[#This Row],[Discount]])</f>
        <v>19.95</v>
      </c>
      <c r="M8116" s="14" t="str">
        <f>VLOOKUP(H8116,FormSalesRepTable[],2,0)</f>
        <v>South</v>
      </c>
      <c r="N8116" s="13">
        <f t="shared" si="128"/>
        <v>59.85</v>
      </c>
    </row>
    <row r="8117" spans="7:14" x14ac:dyDescent="0.25">
      <c r="G8117" s="3">
        <v>41596</v>
      </c>
      <c r="H8117" t="s">
        <v>25</v>
      </c>
      <c r="I8117" t="s">
        <v>12</v>
      </c>
      <c r="J8117">
        <v>0</v>
      </c>
      <c r="K8117">
        <v>1</v>
      </c>
      <c r="L8117" s="13">
        <f>VLOOKUP(I8117,FormProductsTable[],2,0)*(1-FormTransactionsTable[[#This Row],[Discount]])</f>
        <v>22.95</v>
      </c>
      <c r="M8117" s="14" t="str">
        <f>VLOOKUP(H8117,FormSalesRepTable[],2,0)</f>
        <v>West</v>
      </c>
      <c r="N8117" s="13">
        <f t="shared" si="128"/>
        <v>22.95</v>
      </c>
    </row>
    <row r="8118" spans="7:14" x14ac:dyDescent="0.25">
      <c r="G8118" s="3">
        <v>41687</v>
      </c>
      <c r="H8118" t="s">
        <v>15</v>
      </c>
      <c r="I8118" t="s">
        <v>24</v>
      </c>
      <c r="J8118">
        <v>0.01</v>
      </c>
      <c r="K8118">
        <v>3</v>
      </c>
      <c r="L8118" s="13">
        <f>VLOOKUP(I8118,FormProductsTable[],2,0)*(1-FormTransactionsTable[[#This Row],[Discount]])</f>
        <v>33.659999999999997</v>
      </c>
      <c r="M8118" s="14" t="str">
        <f>VLOOKUP(H8118,FormSalesRepTable[],2,0)</f>
        <v>MidWest</v>
      </c>
      <c r="N8118" s="13">
        <f t="shared" si="128"/>
        <v>100.98</v>
      </c>
    </row>
    <row r="8119" spans="7:14" x14ac:dyDescent="0.25">
      <c r="G8119" s="3">
        <v>41336</v>
      </c>
      <c r="H8119" t="s">
        <v>72</v>
      </c>
      <c r="I8119" t="s">
        <v>41</v>
      </c>
      <c r="J8119">
        <v>0</v>
      </c>
      <c r="K8119">
        <v>1</v>
      </c>
      <c r="L8119" s="13">
        <f>VLOOKUP(I8119,FormProductsTable[],2,0)*(1-FormTransactionsTable[[#This Row],[Discount]])</f>
        <v>19</v>
      </c>
      <c r="M8119" s="14" t="str">
        <f>VLOOKUP(H8119,FormSalesRepTable[],2,0)</f>
        <v>West</v>
      </c>
      <c r="N8119" s="13">
        <f t="shared" si="128"/>
        <v>19</v>
      </c>
    </row>
    <row r="8120" spans="7:14" x14ac:dyDescent="0.25">
      <c r="G8120" s="3">
        <v>41396</v>
      </c>
      <c r="H8120" t="s">
        <v>88</v>
      </c>
      <c r="I8120" t="s">
        <v>24</v>
      </c>
      <c r="J8120">
        <v>1.4999999999999999E-2</v>
      </c>
      <c r="K8120">
        <v>12</v>
      </c>
      <c r="L8120" s="13">
        <f>VLOOKUP(I8120,FormProductsTable[],2,0)*(1-FormTransactionsTable[[#This Row],[Discount]])</f>
        <v>33.49</v>
      </c>
      <c r="M8120" s="14" t="str">
        <f>VLOOKUP(H8120,FormSalesRepTable[],2,0)</f>
        <v>West</v>
      </c>
      <c r="N8120" s="13">
        <f t="shared" si="128"/>
        <v>401.88</v>
      </c>
    </row>
    <row r="8121" spans="7:14" x14ac:dyDescent="0.25">
      <c r="G8121" s="3">
        <v>41387</v>
      </c>
      <c r="H8121" t="s">
        <v>82</v>
      </c>
      <c r="I8121" t="s">
        <v>16</v>
      </c>
      <c r="J8121">
        <v>2.5000000000000001E-2</v>
      </c>
      <c r="K8121">
        <v>14</v>
      </c>
      <c r="L8121" s="13">
        <f>VLOOKUP(I8121,FormProductsTable[],2,0)*(1-FormTransactionsTable[[#This Row],[Discount]])</f>
        <v>19.451249999999998</v>
      </c>
      <c r="M8121" s="14" t="str">
        <f>VLOOKUP(H8121,FormSalesRepTable[],2,0)</f>
        <v>South</v>
      </c>
      <c r="N8121" s="13">
        <f t="shared" si="128"/>
        <v>272.32</v>
      </c>
    </row>
    <row r="8122" spans="7:14" x14ac:dyDescent="0.25">
      <c r="G8122" s="3">
        <v>41609</v>
      </c>
      <c r="H8122" t="s">
        <v>32</v>
      </c>
      <c r="I8122" t="s">
        <v>24</v>
      </c>
      <c r="J8122">
        <v>0.03</v>
      </c>
      <c r="K8122">
        <v>2</v>
      </c>
      <c r="L8122" s="13">
        <f>VLOOKUP(I8122,FormProductsTable[],2,0)*(1-FormTransactionsTable[[#This Row],[Discount]])</f>
        <v>32.979999999999997</v>
      </c>
      <c r="M8122" s="14" t="str">
        <f>VLOOKUP(H8122,FormSalesRepTable[],2,0)</f>
        <v>MidWest</v>
      </c>
      <c r="N8122" s="13">
        <f t="shared" si="128"/>
        <v>65.959999999999994</v>
      </c>
    </row>
    <row r="8123" spans="7:14" x14ac:dyDescent="0.25">
      <c r="G8123" s="3">
        <v>41590</v>
      </c>
      <c r="H8123" t="s">
        <v>83</v>
      </c>
      <c r="I8123" t="s">
        <v>30</v>
      </c>
      <c r="J8123">
        <v>0.01</v>
      </c>
      <c r="K8123">
        <v>2</v>
      </c>
      <c r="L8123" s="13">
        <f>VLOOKUP(I8123,FormProductsTable[],2,0)*(1-FormTransactionsTable[[#This Row],[Discount]])</f>
        <v>29.7</v>
      </c>
      <c r="M8123" s="14" t="str">
        <f>VLOOKUP(H8123,FormSalesRepTable[],2,0)</f>
        <v>East</v>
      </c>
      <c r="N8123" s="13">
        <f t="shared" si="128"/>
        <v>59.4</v>
      </c>
    </row>
    <row r="8124" spans="7:14" x14ac:dyDescent="0.25">
      <c r="G8124" s="3">
        <v>41960</v>
      </c>
      <c r="H8124" t="s">
        <v>13</v>
      </c>
      <c r="I8124" t="s">
        <v>24</v>
      </c>
      <c r="J8124">
        <v>0</v>
      </c>
      <c r="K8124">
        <v>3</v>
      </c>
      <c r="L8124" s="13">
        <f>VLOOKUP(I8124,FormProductsTable[],2,0)*(1-FormTransactionsTable[[#This Row],[Discount]])</f>
        <v>34</v>
      </c>
      <c r="M8124" s="14" t="str">
        <f>VLOOKUP(H8124,FormSalesRepTable[],2,0)</f>
        <v>West</v>
      </c>
      <c r="N8124" s="13">
        <f t="shared" si="128"/>
        <v>102</v>
      </c>
    </row>
    <row r="8125" spans="7:14" x14ac:dyDescent="0.25">
      <c r="G8125" s="3">
        <v>41536</v>
      </c>
      <c r="H8125" t="s">
        <v>28</v>
      </c>
      <c r="I8125" t="s">
        <v>17</v>
      </c>
      <c r="J8125">
        <v>0.03</v>
      </c>
      <c r="K8125">
        <v>2</v>
      </c>
      <c r="L8125" s="13">
        <f>VLOOKUP(I8125,FormProductsTable[],2,0)*(1-FormTransactionsTable[[#This Row],[Discount]])</f>
        <v>22.261499999999998</v>
      </c>
      <c r="M8125" s="14" t="str">
        <f>VLOOKUP(H8125,FormSalesRepTable[],2,0)</f>
        <v>MidWest</v>
      </c>
      <c r="N8125" s="13">
        <f t="shared" si="128"/>
        <v>44.52</v>
      </c>
    </row>
    <row r="8126" spans="7:14" x14ac:dyDescent="0.25">
      <c r="G8126" s="3">
        <v>41594</v>
      </c>
      <c r="H8126" t="s">
        <v>46</v>
      </c>
      <c r="I8126" t="s">
        <v>33</v>
      </c>
      <c r="J8126">
        <v>0</v>
      </c>
      <c r="K8126">
        <v>2</v>
      </c>
      <c r="L8126" s="13">
        <f>VLOOKUP(I8126,FormProductsTable[],2,0)*(1-FormTransactionsTable[[#This Row],[Discount]])</f>
        <v>23.5</v>
      </c>
      <c r="M8126" s="14" t="str">
        <f>VLOOKUP(H8126,FormSalesRepTable[],2,0)</f>
        <v>South</v>
      </c>
      <c r="N8126" s="13">
        <f t="shared" si="128"/>
        <v>47</v>
      </c>
    </row>
    <row r="8127" spans="7:14" x14ac:dyDescent="0.25">
      <c r="G8127" s="3">
        <v>41708</v>
      </c>
      <c r="H8127" t="s">
        <v>88</v>
      </c>
      <c r="I8127" t="s">
        <v>33</v>
      </c>
      <c r="J8127">
        <v>0</v>
      </c>
      <c r="K8127">
        <v>3</v>
      </c>
      <c r="L8127" s="13">
        <f>VLOOKUP(I8127,FormProductsTable[],2,0)*(1-FormTransactionsTable[[#This Row],[Discount]])</f>
        <v>23.5</v>
      </c>
      <c r="M8127" s="14" t="str">
        <f>VLOOKUP(H8127,FormSalesRepTable[],2,0)</f>
        <v>West</v>
      </c>
      <c r="N8127" s="13">
        <f t="shared" si="128"/>
        <v>70.5</v>
      </c>
    </row>
    <row r="8128" spans="7:14" x14ac:dyDescent="0.25">
      <c r="G8128" s="3">
        <v>41503</v>
      </c>
      <c r="H8128" t="s">
        <v>43</v>
      </c>
      <c r="I8128" t="s">
        <v>36</v>
      </c>
      <c r="J8128">
        <v>0.01</v>
      </c>
      <c r="K8128">
        <v>3</v>
      </c>
      <c r="L8128" s="13">
        <f>VLOOKUP(I8128,FormProductsTable[],2,0)*(1-FormTransactionsTable[[#This Row],[Discount]])</f>
        <v>24.75</v>
      </c>
      <c r="M8128" s="14" t="str">
        <f>VLOOKUP(H8128,FormSalesRepTable[],2,0)</f>
        <v>MidWest</v>
      </c>
      <c r="N8128" s="13">
        <f t="shared" si="128"/>
        <v>74.25</v>
      </c>
    </row>
    <row r="8129" spans="7:14" x14ac:dyDescent="0.25">
      <c r="G8129" s="3">
        <v>41606</v>
      </c>
      <c r="H8129" t="s">
        <v>74</v>
      </c>
      <c r="I8129" t="s">
        <v>21</v>
      </c>
      <c r="J8129">
        <v>0.01</v>
      </c>
      <c r="K8129">
        <v>3</v>
      </c>
      <c r="L8129" s="13">
        <f>VLOOKUP(I8129,FormProductsTable[],2,0)*(1-FormTransactionsTable[[#This Row],[Discount]])</f>
        <v>24.75</v>
      </c>
      <c r="M8129" s="14" t="str">
        <f>VLOOKUP(H8129,FormSalesRepTable[],2,0)</f>
        <v>West</v>
      </c>
      <c r="N8129" s="13">
        <f t="shared" si="128"/>
        <v>74.25</v>
      </c>
    </row>
    <row r="8130" spans="7:14" x14ac:dyDescent="0.25">
      <c r="G8130" s="3">
        <v>41998</v>
      </c>
      <c r="H8130" t="s">
        <v>10</v>
      </c>
      <c r="I8130" t="s">
        <v>24</v>
      </c>
      <c r="J8130">
        <v>2.5000000000000001E-2</v>
      </c>
      <c r="K8130">
        <v>2</v>
      </c>
      <c r="L8130" s="13">
        <f>VLOOKUP(I8130,FormProductsTable[],2,0)*(1-FormTransactionsTable[[#This Row],[Discount]])</f>
        <v>33.15</v>
      </c>
      <c r="M8130" s="14" t="str">
        <f>VLOOKUP(H8130,FormSalesRepTable[],2,0)</f>
        <v>West</v>
      </c>
      <c r="N8130" s="13">
        <f t="shared" si="128"/>
        <v>66.3</v>
      </c>
    </row>
    <row r="8131" spans="7:14" x14ac:dyDescent="0.25">
      <c r="G8131" s="3">
        <v>41966</v>
      </c>
      <c r="H8131" t="s">
        <v>22</v>
      </c>
      <c r="I8131" t="s">
        <v>12</v>
      </c>
      <c r="J8131">
        <v>0.01</v>
      </c>
      <c r="K8131">
        <v>3</v>
      </c>
      <c r="L8131" s="13">
        <f>VLOOKUP(I8131,FormProductsTable[],2,0)*(1-FormTransactionsTable[[#This Row],[Discount]])</f>
        <v>22.720499999999998</v>
      </c>
      <c r="M8131" s="14" t="str">
        <f>VLOOKUP(H8131,FormSalesRepTable[],2,0)</f>
        <v>East</v>
      </c>
      <c r="N8131" s="13">
        <f t="shared" ref="N8131:N8194" si="129">ROUND(L8131*K8131,2)</f>
        <v>68.16</v>
      </c>
    </row>
    <row r="8132" spans="7:14" x14ac:dyDescent="0.25">
      <c r="G8132" s="3">
        <v>41978</v>
      </c>
      <c r="H8132" t="s">
        <v>29</v>
      </c>
      <c r="I8132" t="s">
        <v>33</v>
      </c>
      <c r="J8132">
        <v>2.5000000000000001E-2</v>
      </c>
      <c r="K8132">
        <v>22</v>
      </c>
      <c r="L8132" s="13">
        <f>VLOOKUP(I8132,FormProductsTable[],2,0)*(1-FormTransactionsTable[[#This Row],[Discount]])</f>
        <v>22.912499999999998</v>
      </c>
      <c r="M8132" s="14" t="str">
        <f>VLOOKUP(H8132,FormSalesRepTable[],2,0)</f>
        <v>East</v>
      </c>
      <c r="N8132" s="13">
        <f t="shared" si="129"/>
        <v>504.08</v>
      </c>
    </row>
    <row r="8133" spans="7:14" x14ac:dyDescent="0.25">
      <c r="G8133" s="3">
        <v>41977</v>
      </c>
      <c r="H8133" t="s">
        <v>92</v>
      </c>
      <c r="I8133" t="s">
        <v>21</v>
      </c>
      <c r="J8133">
        <v>1.4999999999999999E-2</v>
      </c>
      <c r="K8133">
        <v>3</v>
      </c>
      <c r="L8133" s="13">
        <f>VLOOKUP(I8133,FormProductsTable[],2,0)*(1-FormTransactionsTable[[#This Row],[Discount]])</f>
        <v>24.625</v>
      </c>
      <c r="M8133" s="14" t="str">
        <f>VLOOKUP(H8133,FormSalesRepTable[],2,0)</f>
        <v>MidWest</v>
      </c>
      <c r="N8133" s="13">
        <f t="shared" si="129"/>
        <v>73.88</v>
      </c>
    </row>
    <row r="8134" spans="7:14" x14ac:dyDescent="0.25">
      <c r="G8134" s="3">
        <v>41776</v>
      </c>
      <c r="H8134" t="s">
        <v>86</v>
      </c>
      <c r="I8134" t="s">
        <v>24</v>
      </c>
      <c r="J8134">
        <v>0.02</v>
      </c>
      <c r="K8134">
        <v>1</v>
      </c>
      <c r="L8134" s="13">
        <f>VLOOKUP(I8134,FormProductsTable[],2,0)*(1-FormTransactionsTable[[#This Row],[Discount]])</f>
        <v>33.32</v>
      </c>
      <c r="M8134" s="14" t="str">
        <f>VLOOKUP(H8134,FormSalesRepTable[],2,0)</f>
        <v>South</v>
      </c>
      <c r="N8134" s="13">
        <f t="shared" si="129"/>
        <v>33.32</v>
      </c>
    </row>
    <row r="8135" spans="7:14" x14ac:dyDescent="0.25">
      <c r="G8135" s="3">
        <v>41597</v>
      </c>
      <c r="H8135" t="s">
        <v>69</v>
      </c>
      <c r="I8135" t="s">
        <v>7</v>
      </c>
      <c r="J8135">
        <v>1.4999999999999999E-2</v>
      </c>
      <c r="K8135">
        <v>3</v>
      </c>
      <c r="L8135" s="13">
        <f>VLOOKUP(I8135,FormProductsTable[],2,0)*(1-FormTransactionsTable[[#This Row],[Discount]])</f>
        <v>20.684999999999999</v>
      </c>
      <c r="M8135" s="14" t="str">
        <f>VLOOKUP(H8135,FormSalesRepTable[],2,0)</f>
        <v>West</v>
      </c>
      <c r="N8135" s="13">
        <f t="shared" si="129"/>
        <v>62.06</v>
      </c>
    </row>
    <row r="8136" spans="7:14" x14ac:dyDescent="0.25">
      <c r="G8136" s="3">
        <v>41625</v>
      </c>
      <c r="H8136" t="s">
        <v>10</v>
      </c>
      <c r="I8136" t="s">
        <v>24</v>
      </c>
      <c r="J8136">
        <v>0</v>
      </c>
      <c r="K8136">
        <v>3</v>
      </c>
      <c r="L8136" s="13">
        <f>VLOOKUP(I8136,FormProductsTable[],2,0)*(1-FormTransactionsTable[[#This Row],[Discount]])</f>
        <v>34</v>
      </c>
      <c r="M8136" s="14" t="str">
        <f>VLOOKUP(H8136,FormSalesRepTable[],2,0)</f>
        <v>West</v>
      </c>
      <c r="N8136" s="13">
        <f t="shared" si="129"/>
        <v>102</v>
      </c>
    </row>
    <row r="8137" spans="7:14" x14ac:dyDescent="0.25">
      <c r="G8137" s="3">
        <v>41944</v>
      </c>
      <c r="H8137" t="s">
        <v>88</v>
      </c>
      <c r="I8137" t="s">
        <v>11</v>
      </c>
      <c r="J8137">
        <v>0.03</v>
      </c>
      <c r="K8137">
        <v>1</v>
      </c>
      <c r="L8137" s="13">
        <f>VLOOKUP(I8137,FormProductsTable[],2,0)*(1-FormTransactionsTable[[#This Row],[Discount]])</f>
        <v>77.551500000000004</v>
      </c>
      <c r="M8137" s="14" t="str">
        <f>VLOOKUP(H8137,FormSalesRepTable[],2,0)</f>
        <v>West</v>
      </c>
      <c r="N8137" s="13">
        <f t="shared" si="129"/>
        <v>77.55</v>
      </c>
    </row>
    <row r="8138" spans="7:14" x14ac:dyDescent="0.25">
      <c r="G8138" s="3">
        <v>41911</v>
      </c>
      <c r="H8138" t="s">
        <v>54</v>
      </c>
      <c r="I8138" t="s">
        <v>21</v>
      </c>
      <c r="J8138">
        <v>1.4999999999999999E-2</v>
      </c>
      <c r="K8138">
        <v>15</v>
      </c>
      <c r="L8138" s="13">
        <f>VLOOKUP(I8138,FormProductsTable[],2,0)*(1-FormTransactionsTable[[#This Row],[Discount]])</f>
        <v>24.625</v>
      </c>
      <c r="M8138" s="14" t="str">
        <f>VLOOKUP(H8138,FormSalesRepTable[],2,0)</f>
        <v>South</v>
      </c>
      <c r="N8138" s="13">
        <f t="shared" si="129"/>
        <v>369.38</v>
      </c>
    </row>
    <row r="8139" spans="7:14" x14ac:dyDescent="0.25">
      <c r="G8139" s="3">
        <v>41974</v>
      </c>
      <c r="H8139" t="s">
        <v>89</v>
      </c>
      <c r="I8139" t="s">
        <v>16</v>
      </c>
      <c r="J8139">
        <v>0</v>
      </c>
      <c r="K8139">
        <v>2</v>
      </c>
      <c r="L8139" s="13">
        <f>VLOOKUP(I8139,FormProductsTable[],2,0)*(1-FormTransactionsTable[[#This Row],[Discount]])</f>
        <v>19.95</v>
      </c>
      <c r="M8139" s="14" t="str">
        <f>VLOOKUP(H8139,FormSalesRepTable[],2,0)</f>
        <v>West</v>
      </c>
      <c r="N8139" s="13">
        <f t="shared" si="129"/>
        <v>39.9</v>
      </c>
    </row>
    <row r="8140" spans="7:14" x14ac:dyDescent="0.25">
      <c r="G8140" s="3">
        <v>41584</v>
      </c>
      <c r="H8140" t="s">
        <v>45</v>
      </c>
      <c r="I8140" t="s">
        <v>12</v>
      </c>
      <c r="J8140">
        <v>0.01</v>
      </c>
      <c r="K8140">
        <v>3</v>
      </c>
      <c r="L8140" s="13">
        <f>VLOOKUP(I8140,FormProductsTable[],2,0)*(1-FormTransactionsTable[[#This Row],[Discount]])</f>
        <v>22.720499999999998</v>
      </c>
      <c r="M8140" s="14" t="str">
        <f>VLOOKUP(H8140,FormSalesRepTable[],2,0)</f>
        <v>MidWest</v>
      </c>
      <c r="N8140" s="13">
        <f t="shared" si="129"/>
        <v>68.16</v>
      </c>
    </row>
    <row r="8141" spans="7:14" x14ac:dyDescent="0.25">
      <c r="G8141" s="3">
        <v>41635</v>
      </c>
      <c r="H8141" t="s">
        <v>51</v>
      </c>
      <c r="I8141" t="s">
        <v>30</v>
      </c>
      <c r="J8141">
        <v>0</v>
      </c>
      <c r="K8141">
        <v>19</v>
      </c>
      <c r="L8141" s="13">
        <f>VLOOKUP(I8141,FormProductsTable[],2,0)*(1-FormTransactionsTable[[#This Row],[Discount]])</f>
        <v>30</v>
      </c>
      <c r="M8141" s="14" t="str">
        <f>VLOOKUP(H8141,FormSalesRepTable[],2,0)</f>
        <v>South</v>
      </c>
      <c r="N8141" s="13">
        <f t="shared" si="129"/>
        <v>570</v>
      </c>
    </row>
    <row r="8142" spans="7:14" x14ac:dyDescent="0.25">
      <c r="G8142" s="3">
        <v>41629</v>
      </c>
      <c r="H8142" t="s">
        <v>53</v>
      </c>
      <c r="I8142" t="s">
        <v>36</v>
      </c>
      <c r="J8142">
        <v>0</v>
      </c>
      <c r="K8142">
        <v>2</v>
      </c>
      <c r="L8142" s="13">
        <f>VLOOKUP(I8142,FormProductsTable[],2,0)*(1-FormTransactionsTable[[#This Row],[Discount]])</f>
        <v>25</v>
      </c>
      <c r="M8142" s="14" t="str">
        <f>VLOOKUP(H8142,FormSalesRepTable[],2,0)</f>
        <v>East</v>
      </c>
      <c r="N8142" s="13">
        <f t="shared" si="129"/>
        <v>50</v>
      </c>
    </row>
    <row r="8143" spans="7:14" x14ac:dyDescent="0.25">
      <c r="G8143" s="3">
        <v>41909</v>
      </c>
      <c r="H8143" t="s">
        <v>46</v>
      </c>
      <c r="I8143" t="s">
        <v>33</v>
      </c>
      <c r="J8143">
        <v>0.03</v>
      </c>
      <c r="K8143">
        <v>3</v>
      </c>
      <c r="L8143" s="13">
        <f>VLOOKUP(I8143,FormProductsTable[],2,0)*(1-FormTransactionsTable[[#This Row],[Discount]])</f>
        <v>22.794999999999998</v>
      </c>
      <c r="M8143" s="14" t="str">
        <f>VLOOKUP(H8143,FormSalesRepTable[],2,0)</f>
        <v>South</v>
      </c>
      <c r="N8143" s="13">
        <f t="shared" si="129"/>
        <v>68.39</v>
      </c>
    </row>
    <row r="8144" spans="7:14" x14ac:dyDescent="0.25">
      <c r="G8144" s="3">
        <v>41779</v>
      </c>
      <c r="H8144" t="s">
        <v>85</v>
      </c>
      <c r="I8144" t="s">
        <v>24</v>
      </c>
      <c r="J8144">
        <v>0</v>
      </c>
      <c r="K8144">
        <v>3</v>
      </c>
      <c r="L8144" s="13">
        <f>VLOOKUP(I8144,FormProductsTable[],2,0)*(1-FormTransactionsTable[[#This Row],[Discount]])</f>
        <v>34</v>
      </c>
      <c r="M8144" s="14" t="str">
        <f>VLOOKUP(H8144,FormSalesRepTable[],2,0)</f>
        <v>West</v>
      </c>
      <c r="N8144" s="13">
        <f t="shared" si="129"/>
        <v>102</v>
      </c>
    </row>
    <row r="8145" spans="7:14" x14ac:dyDescent="0.25">
      <c r="G8145" s="3">
        <v>42004</v>
      </c>
      <c r="H8145" t="s">
        <v>49</v>
      </c>
      <c r="I8145" t="s">
        <v>17</v>
      </c>
      <c r="J8145">
        <v>0.01</v>
      </c>
      <c r="K8145">
        <v>3</v>
      </c>
      <c r="L8145" s="13">
        <f>VLOOKUP(I8145,FormProductsTable[],2,0)*(1-FormTransactionsTable[[#This Row],[Discount]])</f>
        <v>22.720499999999998</v>
      </c>
      <c r="M8145" s="14" t="str">
        <f>VLOOKUP(H8145,FormSalesRepTable[],2,0)</f>
        <v>MidWest</v>
      </c>
      <c r="N8145" s="13">
        <f t="shared" si="129"/>
        <v>68.16</v>
      </c>
    </row>
    <row r="8146" spans="7:14" x14ac:dyDescent="0.25">
      <c r="G8146" s="3">
        <v>41606</v>
      </c>
      <c r="H8146" t="s">
        <v>60</v>
      </c>
      <c r="I8146" t="s">
        <v>24</v>
      </c>
      <c r="J8146">
        <v>0</v>
      </c>
      <c r="K8146">
        <v>3</v>
      </c>
      <c r="L8146" s="13">
        <f>VLOOKUP(I8146,FormProductsTable[],2,0)*(1-FormTransactionsTable[[#This Row],[Discount]])</f>
        <v>34</v>
      </c>
      <c r="M8146" s="14" t="str">
        <f>VLOOKUP(H8146,FormSalesRepTable[],2,0)</f>
        <v>South</v>
      </c>
      <c r="N8146" s="13">
        <f t="shared" si="129"/>
        <v>102</v>
      </c>
    </row>
    <row r="8147" spans="7:14" x14ac:dyDescent="0.25">
      <c r="G8147" s="3">
        <v>41984</v>
      </c>
      <c r="H8147" t="s">
        <v>53</v>
      </c>
      <c r="I8147" t="s">
        <v>16</v>
      </c>
      <c r="J8147">
        <v>0.01</v>
      </c>
      <c r="K8147">
        <v>2</v>
      </c>
      <c r="L8147" s="13">
        <f>VLOOKUP(I8147,FormProductsTable[],2,0)*(1-FormTransactionsTable[[#This Row],[Discount]])</f>
        <v>19.750499999999999</v>
      </c>
      <c r="M8147" s="14" t="str">
        <f>VLOOKUP(H8147,FormSalesRepTable[],2,0)</f>
        <v>East</v>
      </c>
      <c r="N8147" s="13">
        <f t="shared" si="129"/>
        <v>39.5</v>
      </c>
    </row>
    <row r="8148" spans="7:14" x14ac:dyDescent="0.25">
      <c r="G8148" s="3">
        <v>41934</v>
      </c>
      <c r="H8148" t="s">
        <v>28</v>
      </c>
      <c r="I8148" t="s">
        <v>36</v>
      </c>
      <c r="J8148">
        <v>0</v>
      </c>
      <c r="K8148">
        <v>10</v>
      </c>
      <c r="L8148" s="13">
        <f>VLOOKUP(I8148,FormProductsTable[],2,0)*(1-FormTransactionsTable[[#This Row],[Discount]])</f>
        <v>25</v>
      </c>
      <c r="M8148" s="14" t="str">
        <f>VLOOKUP(H8148,FormSalesRepTable[],2,0)</f>
        <v>MidWest</v>
      </c>
      <c r="N8148" s="13">
        <f t="shared" si="129"/>
        <v>250</v>
      </c>
    </row>
    <row r="8149" spans="7:14" x14ac:dyDescent="0.25">
      <c r="G8149" s="3">
        <v>41582</v>
      </c>
      <c r="H8149" t="s">
        <v>32</v>
      </c>
      <c r="I8149" t="s">
        <v>11</v>
      </c>
      <c r="J8149">
        <v>0</v>
      </c>
      <c r="K8149">
        <v>2</v>
      </c>
      <c r="L8149" s="13">
        <f>VLOOKUP(I8149,FormProductsTable[],2,0)*(1-FormTransactionsTable[[#This Row],[Discount]])</f>
        <v>79.95</v>
      </c>
      <c r="M8149" s="14" t="str">
        <f>VLOOKUP(H8149,FormSalesRepTable[],2,0)</f>
        <v>MidWest</v>
      </c>
      <c r="N8149" s="13">
        <f t="shared" si="129"/>
        <v>159.9</v>
      </c>
    </row>
    <row r="8150" spans="7:14" x14ac:dyDescent="0.25">
      <c r="G8150" s="3">
        <v>41585</v>
      </c>
      <c r="H8150" t="s">
        <v>74</v>
      </c>
      <c r="I8150" t="s">
        <v>17</v>
      </c>
      <c r="J8150">
        <v>2.5000000000000001E-2</v>
      </c>
      <c r="K8150">
        <v>3</v>
      </c>
      <c r="L8150" s="13">
        <f>VLOOKUP(I8150,FormProductsTable[],2,0)*(1-FormTransactionsTable[[#This Row],[Discount]])</f>
        <v>22.376249999999999</v>
      </c>
      <c r="M8150" s="14" t="str">
        <f>VLOOKUP(H8150,FormSalesRepTable[],2,0)</f>
        <v>West</v>
      </c>
      <c r="N8150" s="13">
        <f t="shared" si="129"/>
        <v>67.13</v>
      </c>
    </row>
    <row r="8151" spans="7:14" x14ac:dyDescent="0.25">
      <c r="G8151" s="3">
        <v>41575</v>
      </c>
      <c r="H8151" t="s">
        <v>35</v>
      </c>
      <c r="I8151" t="s">
        <v>24</v>
      </c>
      <c r="J8151">
        <v>1.4999999999999999E-2</v>
      </c>
      <c r="K8151">
        <v>2</v>
      </c>
      <c r="L8151" s="13">
        <f>VLOOKUP(I8151,FormProductsTable[],2,0)*(1-FormTransactionsTable[[#This Row],[Discount]])</f>
        <v>33.49</v>
      </c>
      <c r="M8151" s="14" t="str">
        <f>VLOOKUP(H8151,FormSalesRepTable[],2,0)</f>
        <v>West</v>
      </c>
      <c r="N8151" s="13">
        <f t="shared" si="129"/>
        <v>66.98</v>
      </c>
    </row>
    <row r="8152" spans="7:14" x14ac:dyDescent="0.25">
      <c r="G8152" s="3">
        <v>41627</v>
      </c>
      <c r="H8152" t="s">
        <v>37</v>
      </c>
      <c r="I8152" t="s">
        <v>33</v>
      </c>
      <c r="J8152">
        <v>0.03</v>
      </c>
      <c r="K8152">
        <v>3</v>
      </c>
      <c r="L8152" s="13">
        <f>VLOOKUP(I8152,FormProductsTable[],2,0)*(1-FormTransactionsTable[[#This Row],[Discount]])</f>
        <v>22.794999999999998</v>
      </c>
      <c r="M8152" s="14" t="str">
        <f>VLOOKUP(H8152,FormSalesRepTable[],2,0)</f>
        <v>South</v>
      </c>
      <c r="N8152" s="13">
        <f t="shared" si="129"/>
        <v>68.39</v>
      </c>
    </row>
    <row r="8153" spans="7:14" x14ac:dyDescent="0.25">
      <c r="G8153" s="3">
        <v>41630</v>
      </c>
      <c r="H8153" t="s">
        <v>89</v>
      </c>
      <c r="I8153" t="s">
        <v>36</v>
      </c>
      <c r="J8153">
        <v>2.5000000000000001E-2</v>
      </c>
      <c r="K8153">
        <v>1</v>
      </c>
      <c r="L8153" s="13">
        <f>VLOOKUP(I8153,FormProductsTable[],2,0)*(1-FormTransactionsTable[[#This Row],[Discount]])</f>
        <v>24.375</v>
      </c>
      <c r="M8153" s="14" t="str">
        <f>VLOOKUP(H8153,FormSalesRepTable[],2,0)</f>
        <v>West</v>
      </c>
      <c r="N8153" s="13">
        <f t="shared" si="129"/>
        <v>24.38</v>
      </c>
    </row>
    <row r="8154" spans="7:14" x14ac:dyDescent="0.25">
      <c r="G8154" s="3">
        <v>41619</v>
      </c>
      <c r="H8154" t="s">
        <v>34</v>
      </c>
      <c r="I8154" t="s">
        <v>21</v>
      </c>
      <c r="J8154">
        <v>1.4999999999999999E-2</v>
      </c>
      <c r="K8154">
        <v>5</v>
      </c>
      <c r="L8154" s="13">
        <f>VLOOKUP(I8154,FormProductsTable[],2,0)*(1-FormTransactionsTable[[#This Row],[Discount]])</f>
        <v>24.625</v>
      </c>
      <c r="M8154" s="14" t="str">
        <f>VLOOKUP(H8154,FormSalesRepTable[],2,0)</f>
        <v>MidWest</v>
      </c>
      <c r="N8154" s="13">
        <f t="shared" si="129"/>
        <v>123.13</v>
      </c>
    </row>
    <row r="8155" spans="7:14" x14ac:dyDescent="0.25">
      <c r="G8155" s="3">
        <v>41630</v>
      </c>
      <c r="H8155" t="s">
        <v>66</v>
      </c>
      <c r="I8155" t="s">
        <v>11</v>
      </c>
      <c r="J8155">
        <v>0</v>
      </c>
      <c r="K8155">
        <v>2</v>
      </c>
      <c r="L8155" s="13">
        <f>VLOOKUP(I8155,FormProductsTable[],2,0)*(1-FormTransactionsTable[[#This Row],[Discount]])</f>
        <v>79.95</v>
      </c>
      <c r="M8155" s="14" t="str">
        <f>VLOOKUP(H8155,FormSalesRepTable[],2,0)</f>
        <v>West</v>
      </c>
      <c r="N8155" s="13">
        <f t="shared" si="129"/>
        <v>159.9</v>
      </c>
    </row>
    <row r="8156" spans="7:14" x14ac:dyDescent="0.25">
      <c r="G8156" s="3">
        <v>41957</v>
      </c>
      <c r="H8156" t="s">
        <v>42</v>
      </c>
      <c r="I8156" t="s">
        <v>33</v>
      </c>
      <c r="J8156">
        <v>0.01</v>
      </c>
      <c r="K8156">
        <v>1</v>
      </c>
      <c r="L8156" s="13">
        <f>VLOOKUP(I8156,FormProductsTable[],2,0)*(1-FormTransactionsTable[[#This Row],[Discount]])</f>
        <v>23.265000000000001</v>
      </c>
      <c r="M8156" s="14" t="str">
        <f>VLOOKUP(H8156,FormSalesRepTable[],2,0)</f>
        <v>MidWest</v>
      </c>
      <c r="N8156" s="13">
        <f t="shared" si="129"/>
        <v>23.27</v>
      </c>
    </row>
    <row r="8157" spans="7:14" x14ac:dyDescent="0.25">
      <c r="G8157" s="3">
        <v>41668</v>
      </c>
      <c r="H8157" t="s">
        <v>82</v>
      </c>
      <c r="I8157" t="s">
        <v>30</v>
      </c>
      <c r="J8157">
        <v>0</v>
      </c>
      <c r="K8157">
        <v>1</v>
      </c>
      <c r="L8157" s="13">
        <f>VLOOKUP(I8157,FormProductsTable[],2,0)*(1-FormTransactionsTable[[#This Row],[Discount]])</f>
        <v>30</v>
      </c>
      <c r="M8157" s="14" t="str">
        <f>VLOOKUP(H8157,FormSalesRepTable[],2,0)</f>
        <v>South</v>
      </c>
      <c r="N8157" s="13">
        <f t="shared" si="129"/>
        <v>30</v>
      </c>
    </row>
    <row r="8158" spans="7:14" x14ac:dyDescent="0.25">
      <c r="G8158" s="3">
        <v>41986</v>
      </c>
      <c r="H8158" t="s">
        <v>43</v>
      </c>
      <c r="I8158" t="s">
        <v>33</v>
      </c>
      <c r="J8158">
        <v>2.5000000000000001E-2</v>
      </c>
      <c r="K8158">
        <v>2</v>
      </c>
      <c r="L8158" s="13">
        <f>VLOOKUP(I8158,FormProductsTable[],2,0)*(1-FormTransactionsTable[[#This Row],[Discount]])</f>
        <v>22.912499999999998</v>
      </c>
      <c r="M8158" s="14" t="str">
        <f>VLOOKUP(H8158,FormSalesRepTable[],2,0)</f>
        <v>MidWest</v>
      </c>
      <c r="N8158" s="13">
        <f t="shared" si="129"/>
        <v>45.83</v>
      </c>
    </row>
    <row r="8159" spans="7:14" x14ac:dyDescent="0.25">
      <c r="G8159" s="3">
        <v>41945</v>
      </c>
      <c r="H8159" t="s">
        <v>81</v>
      </c>
      <c r="I8159" t="s">
        <v>16</v>
      </c>
      <c r="J8159">
        <v>0</v>
      </c>
      <c r="K8159">
        <v>3</v>
      </c>
      <c r="L8159" s="13">
        <f>VLOOKUP(I8159,FormProductsTable[],2,0)*(1-FormTransactionsTable[[#This Row],[Discount]])</f>
        <v>19.95</v>
      </c>
      <c r="M8159" s="14" t="str">
        <f>VLOOKUP(H8159,FormSalesRepTable[],2,0)</f>
        <v>West</v>
      </c>
      <c r="N8159" s="13">
        <f t="shared" si="129"/>
        <v>59.85</v>
      </c>
    </row>
    <row r="8160" spans="7:14" x14ac:dyDescent="0.25">
      <c r="G8160" s="3">
        <v>41586</v>
      </c>
      <c r="H8160" t="s">
        <v>73</v>
      </c>
      <c r="I8160" t="s">
        <v>33</v>
      </c>
      <c r="J8160">
        <v>2.5000000000000001E-2</v>
      </c>
      <c r="K8160">
        <v>2</v>
      </c>
      <c r="L8160" s="13">
        <f>VLOOKUP(I8160,FormProductsTable[],2,0)*(1-FormTransactionsTable[[#This Row],[Discount]])</f>
        <v>22.912499999999998</v>
      </c>
      <c r="M8160" s="14" t="str">
        <f>VLOOKUP(H8160,FormSalesRepTable[],2,0)</f>
        <v>MidWest</v>
      </c>
      <c r="N8160" s="13">
        <f t="shared" si="129"/>
        <v>45.83</v>
      </c>
    </row>
    <row r="8161" spans="7:14" x14ac:dyDescent="0.25">
      <c r="G8161" s="3">
        <v>41761</v>
      </c>
      <c r="H8161" t="s">
        <v>53</v>
      </c>
      <c r="I8161" t="s">
        <v>16</v>
      </c>
      <c r="J8161">
        <v>2.5000000000000001E-2</v>
      </c>
      <c r="K8161">
        <v>1</v>
      </c>
      <c r="L8161" s="13">
        <f>VLOOKUP(I8161,FormProductsTable[],2,0)*(1-FormTransactionsTable[[#This Row],[Discount]])</f>
        <v>19.451249999999998</v>
      </c>
      <c r="M8161" s="14" t="str">
        <f>VLOOKUP(H8161,FormSalesRepTable[],2,0)</f>
        <v>East</v>
      </c>
      <c r="N8161" s="13">
        <f t="shared" si="129"/>
        <v>19.45</v>
      </c>
    </row>
    <row r="8162" spans="7:14" x14ac:dyDescent="0.25">
      <c r="G8162" s="3">
        <v>41674</v>
      </c>
      <c r="H8162" t="s">
        <v>68</v>
      </c>
      <c r="I8162" t="s">
        <v>30</v>
      </c>
      <c r="J8162">
        <v>2.5000000000000001E-2</v>
      </c>
      <c r="K8162">
        <v>2</v>
      </c>
      <c r="L8162" s="13">
        <f>VLOOKUP(I8162,FormProductsTable[],2,0)*(1-FormTransactionsTable[[#This Row],[Discount]])</f>
        <v>29.25</v>
      </c>
      <c r="M8162" s="14" t="str">
        <f>VLOOKUP(H8162,FormSalesRepTable[],2,0)</f>
        <v>MidWest</v>
      </c>
      <c r="N8162" s="13">
        <f t="shared" si="129"/>
        <v>58.5</v>
      </c>
    </row>
    <row r="8163" spans="7:14" x14ac:dyDescent="0.25">
      <c r="G8163" s="3">
        <v>41998</v>
      </c>
      <c r="H8163" t="s">
        <v>13</v>
      </c>
      <c r="I8163" t="s">
        <v>7</v>
      </c>
      <c r="J8163">
        <v>0</v>
      </c>
      <c r="K8163">
        <v>1</v>
      </c>
      <c r="L8163" s="13">
        <f>VLOOKUP(I8163,FormProductsTable[],2,0)*(1-FormTransactionsTable[[#This Row],[Discount]])</f>
        <v>21</v>
      </c>
      <c r="M8163" s="14" t="str">
        <f>VLOOKUP(H8163,FormSalesRepTable[],2,0)</f>
        <v>West</v>
      </c>
      <c r="N8163" s="13">
        <f t="shared" si="129"/>
        <v>21</v>
      </c>
    </row>
    <row r="8164" spans="7:14" x14ac:dyDescent="0.25">
      <c r="G8164" s="3">
        <v>41872</v>
      </c>
      <c r="H8164" t="s">
        <v>77</v>
      </c>
      <c r="I8164" t="s">
        <v>24</v>
      </c>
      <c r="J8164">
        <v>0</v>
      </c>
      <c r="K8164">
        <v>1</v>
      </c>
      <c r="L8164" s="13">
        <f>VLOOKUP(I8164,FormProductsTable[],2,0)*(1-FormTransactionsTable[[#This Row],[Discount]])</f>
        <v>34</v>
      </c>
      <c r="M8164" s="14" t="str">
        <f>VLOOKUP(H8164,FormSalesRepTable[],2,0)</f>
        <v>West</v>
      </c>
      <c r="N8164" s="13">
        <f t="shared" si="129"/>
        <v>34</v>
      </c>
    </row>
    <row r="8165" spans="7:14" x14ac:dyDescent="0.25">
      <c r="G8165" s="3">
        <v>41614</v>
      </c>
      <c r="H8165" t="s">
        <v>29</v>
      </c>
      <c r="I8165" t="s">
        <v>30</v>
      </c>
      <c r="J8165">
        <v>2.5000000000000001E-2</v>
      </c>
      <c r="K8165">
        <v>3</v>
      </c>
      <c r="L8165" s="13">
        <f>VLOOKUP(I8165,FormProductsTable[],2,0)*(1-FormTransactionsTable[[#This Row],[Discount]])</f>
        <v>29.25</v>
      </c>
      <c r="M8165" s="14" t="str">
        <f>VLOOKUP(H8165,FormSalesRepTable[],2,0)</f>
        <v>East</v>
      </c>
      <c r="N8165" s="13">
        <f t="shared" si="129"/>
        <v>87.75</v>
      </c>
    </row>
    <row r="8166" spans="7:14" x14ac:dyDescent="0.25">
      <c r="G8166" s="3">
        <v>41990</v>
      </c>
      <c r="H8166" t="s">
        <v>55</v>
      </c>
      <c r="I8166" t="s">
        <v>12</v>
      </c>
      <c r="J8166">
        <v>1.4999999999999999E-2</v>
      </c>
      <c r="K8166">
        <v>3</v>
      </c>
      <c r="L8166" s="13">
        <f>VLOOKUP(I8166,FormProductsTable[],2,0)*(1-FormTransactionsTable[[#This Row],[Discount]])</f>
        <v>22.60575</v>
      </c>
      <c r="M8166" s="14" t="str">
        <f>VLOOKUP(H8166,FormSalesRepTable[],2,0)</f>
        <v>West</v>
      </c>
      <c r="N8166" s="13">
        <f t="shared" si="129"/>
        <v>67.819999999999993</v>
      </c>
    </row>
    <row r="8167" spans="7:14" x14ac:dyDescent="0.25">
      <c r="G8167" s="3">
        <v>41998</v>
      </c>
      <c r="H8167" t="s">
        <v>29</v>
      </c>
      <c r="I8167" t="s">
        <v>17</v>
      </c>
      <c r="J8167">
        <v>0.02</v>
      </c>
      <c r="K8167">
        <v>2</v>
      </c>
      <c r="L8167" s="13">
        <f>VLOOKUP(I8167,FormProductsTable[],2,0)*(1-FormTransactionsTable[[#This Row],[Discount]])</f>
        <v>22.491</v>
      </c>
      <c r="M8167" s="14" t="str">
        <f>VLOOKUP(H8167,FormSalesRepTable[],2,0)</f>
        <v>East</v>
      </c>
      <c r="N8167" s="13">
        <f t="shared" si="129"/>
        <v>44.98</v>
      </c>
    </row>
    <row r="8168" spans="7:14" x14ac:dyDescent="0.25">
      <c r="G8168" s="3">
        <v>41628</v>
      </c>
      <c r="H8168" t="s">
        <v>86</v>
      </c>
      <c r="I8168" t="s">
        <v>17</v>
      </c>
      <c r="J8168">
        <v>0</v>
      </c>
      <c r="K8168">
        <v>1</v>
      </c>
      <c r="L8168" s="13">
        <f>VLOOKUP(I8168,FormProductsTable[],2,0)*(1-FormTransactionsTable[[#This Row],[Discount]])</f>
        <v>22.95</v>
      </c>
      <c r="M8168" s="14" t="str">
        <f>VLOOKUP(H8168,FormSalesRepTable[],2,0)</f>
        <v>South</v>
      </c>
      <c r="N8168" s="13">
        <f t="shared" si="129"/>
        <v>22.95</v>
      </c>
    </row>
    <row r="8169" spans="7:14" x14ac:dyDescent="0.25">
      <c r="G8169" s="3">
        <v>41620</v>
      </c>
      <c r="H8169" t="s">
        <v>46</v>
      </c>
      <c r="I8169" t="s">
        <v>30</v>
      </c>
      <c r="J8169">
        <v>0.02</v>
      </c>
      <c r="K8169">
        <v>2</v>
      </c>
      <c r="L8169" s="13">
        <f>VLOOKUP(I8169,FormProductsTable[],2,0)*(1-FormTransactionsTable[[#This Row],[Discount]])</f>
        <v>29.4</v>
      </c>
      <c r="M8169" s="14" t="str">
        <f>VLOOKUP(H8169,FormSalesRepTable[],2,0)</f>
        <v>South</v>
      </c>
      <c r="N8169" s="13">
        <f t="shared" si="129"/>
        <v>58.8</v>
      </c>
    </row>
    <row r="8170" spans="7:14" x14ac:dyDescent="0.25">
      <c r="G8170" s="3">
        <v>41493</v>
      </c>
      <c r="H8170" t="s">
        <v>20</v>
      </c>
      <c r="I8170" t="s">
        <v>12</v>
      </c>
      <c r="J8170">
        <v>0</v>
      </c>
      <c r="K8170">
        <v>2</v>
      </c>
      <c r="L8170" s="13">
        <f>VLOOKUP(I8170,FormProductsTable[],2,0)*(1-FormTransactionsTable[[#This Row],[Discount]])</f>
        <v>22.95</v>
      </c>
      <c r="M8170" s="14" t="str">
        <f>VLOOKUP(H8170,FormSalesRepTable[],2,0)</f>
        <v>West</v>
      </c>
      <c r="N8170" s="13">
        <f t="shared" si="129"/>
        <v>45.9</v>
      </c>
    </row>
    <row r="8171" spans="7:14" x14ac:dyDescent="0.25">
      <c r="G8171" s="3">
        <v>41709</v>
      </c>
      <c r="H8171" t="s">
        <v>29</v>
      </c>
      <c r="I8171" t="s">
        <v>30</v>
      </c>
      <c r="J8171">
        <v>2.5000000000000001E-2</v>
      </c>
      <c r="K8171">
        <v>1</v>
      </c>
      <c r="L8171" s="13">
        <f>VLOOKUP(I8171,FormProductsTable[],2,0)*(1-FormTransactionsTable[[#This Row],[Discount]])</f>
        <v>29.25</v>
      </c>
      <c r="M8171" s="14" t="str">
        <f>VLOOKUP(H8171,FormSalesRepTable[],2,0)</f>
        <v>East</v>
      </c>
      <c r="N8171" s="13">
        <f t="shared" si="129"/>
        <v>29.25</v>
      </c>
    </row>
    <row r="8172" spans="7:14" x14ac:dyDescent="0.25">
      <c r="G8172" s="3">
        <v>41350</v>
      </c>
      <c r="H8172" t="s">
        <v>42</v>
      </c>
      <c r="I8172" t="s">
        <v>11</v>
      </c>
      <c r="J8172">
        <v>2.5000000000000001E-2</v>
      </c>
      <c r="K8172">
        <v>3</v>
      </c>
      <c r="L8172" s="13">
        <f>VLOOKUP(I8172,FormProductsTable[],2,0)*(1-FormTransactionsTable[[#This Row],[Discount]])</f>
        <v>77.951250000000002</v>
      </c>
      <c r="M8172" s="14" t="str">
        <f>VLOOKUP(H8172,FormSalesRepTable[],2,0)</f>
        <v>MidWest</v>
      </c>
      <c r="N8172" s="13">
        <f t="shared" si="129"/>
        <v>233.85</v>
      </c>
    </row>
    <row r="8173" spans="7:14" x14ac:dyDescent="0.25">
      <c r="G8173" s="3">
        <v>41916</v>
      </c>
      <c r="H8173" t="s">
        <v>64</v>
      </c>
      <c r="I8173" t="s">
        <v>24</v>
      </c>
      <c r="J8173">
        <v>0.03</v>
      </c>
      <c r="K8173">
        <v>12</v>
      </c>
      <c r="L8173" s="13">
        <f>VLOOKUP(I8173,FormProductsTable[],2,0)*(1-FormTransactionsTable[[#This Row],[Discount]])</f>
        <v>32.979999999999997</v>
      </c>
      <c r="M8173" s="14" t="str">
        <f>VLOOKUP(H8173,FormSalesRepTable[],2,0)</f>
        <v>West</v>
      </c>
      <c r="N8173" s="13">
        <f t="shared" si="129"/>
        <v>395.76</v>
      </c>
    </row>
    <row r="8174" spans="7:14" x14ac:dyDescent="0.25">
      <c r="G8174" s="3">
        <v>41609</v>
      </c>
      <c r="H8174" t="s">
        <v>91</v>
      </c>
      <c r="I8174" t="s">
        <v>33</v>
      </c>
      <c r="J8174">
        <v>0</v>
      </c>
      <c r="K8174">
        <v>1</v>
      </c>
      <c r="L8174" s="13">
        <f>VLOOKUP(I8174,FormProductsTable[],2,0)*(1-FormTransactionsTable[[#This Row],[Discount]])</f>
        <v>23.5</v>
      </c>
      <c r="M8174" s="14" t="str">
        <f>VLOOKUP(H8174,FormSalesRepTable[],2,0)</f>
        <v>West</v>
      </c>
      <c r="N8174" s="13">
        <f t="shared" si="129"/>
        <v>23.5</v>
      </c>
    </row>
    <row r="8175" spans="7:14" x14ac:dyDescent="0.25">
      <c r="G8175" s="3">
        <v>41694</v>
      </c>
      <c r="H8175" t="s">
        <v>53</v>
      </c>
      <c r="I8175" t="s">
        <v>24</v>
      </c>
      <c r="J8175">
        <v>1.4999999999999999E-2</v>
      </c>
      <c r="K8175">
        <v>2</v>
      </c>
      <c r="L8175" s="13">
        <f>VLOOKUP(I8175,FormProductsTable[],2,0)*(1-FormTransactionsTable[[#This Row],[Discount]])</f>
        <v>33.49</v>
      </c>
      <c r="M8175" s="14" t="str">
        <f>VLOOKUP(H8175,FormSalesRepTable[],2,0)</f>
        <v>East</v>
      </c>
      <c r="N8175" s="13">
        <f t="shared" si="129"/>
        <v>66.98</v>
      </c>
    </row>
    <row r="8176" spans="7:14" x14ac:dyDescent="0.25">
      <c r="G8176" s="3">
        <v>41698</v>
      </c>
      <c r="H8176" t="s">
        <v>78</v>
      </c>
      <c r="I8176" t="s">
        <v>36</v>
      </c>
      <c r="J8176">
        <v>2.5000000000000001E-2</v>
      </c>
      <c r="K8176">
        <v>3</v>
      </c>
      <c r="L8176" s="13">
        <f>VLOOKUP(I8176,FormProductsTable[],2,0)*(1-FormTransactionsTable[[#This Row],[Discount]])</f>
        <v>24.375</v>
      </c>
      <c r="M8176" s="14" t="str">
        <f>VLOOKUP(H8176,FormSalesRepTable[],2,0)</f>
        <v>South</v>
      </c>
      <c r="N8176" s="13">
        <f t="shared" si="129"/>
        <v>73.13</v>
      </c>
    </row>
    <row r="8177" spans="7:14" x14ac:dyDescent="0.25">
      <c r="G8177" s="3">
        <v>41747</v>
      </c>
      <c r="H8177" t="s">
        <v>79</v>
      </c>
      <c r="I8177" t="s">
        <v>36</v>
      </c>
      <c r="J8177">
        <v>0</v>
      </c>
      <c r="K8177">
        <v>2</v>
      </c>
      <c r="L8177" s="13">
        <f>VLOOKUP(I8177,FormProductsTable[],2,0)*(1-FormTransactionsTable[[#This Row],[Discount]])</f>
        <v>25</v>
      </c>
      <c r="M8177" s="14" t="str">
        <f>VLOOKUP(H8177,FormSalesRepTable[],2,0)</f>
        <v>MidWest</v>
      </c>
      <c r="N8177" s="13">
        <f t="shared" si="129"/>
        <v>50</v>
      </c>
    </row>
    <row r="8178" spans="7:14" x14ac:dyDescent="0.25">
      <c r="G8178" s="3">
        <v>41629</v>
      </c>
      <c r="H8178" t="s">
        <v>49</v>
      </c>
      <c r="I8178" t="s">
        <v>36</v>
      </c>
      <c r="J8178">
        <v>0.03</v>
      </c>
      <c r="K8178">
        <v>3</v>
      </c>
      <c r="L8178" s="13">
        <f>VLOOKUP(I8178,FormProductsTable[],2,0)*(1-FormTransactionsTable[[#This Row],[Discount]])</f>
        <v>24.25</v>
      </c>
      <c r="M8178" s="14" t="str">
        <f>VLOOKUP(H8178,FormSalesRepTable[],2,0)</f>
        <v>MidWest</v>
      </c>
      <c r="N8178" s="13">
        <f t="shared" si="129"/>
        <v>72.75</v>
      </c>
    </row>
    <row r="8179" spans="7:14" x14ac:dyDescent="0.25">
      <c r="G8179" s="3">
        <v>41952</v>
      </c>
      <c r="H8179" t="s">
        <v>15</v>
      </c>
      <c r="I8179" t="s">
        <v>21</v>
      </c>
      <c r="J8179">
        <v>0</v>
      </c>
      <c r="K8179">
        <v>1</v>
      </c>
      <c r="L8179" s="13">
        <f>VLOOKUP(I8179,FormProductsTable[],2,0)*(1-FormTransactionsTable[[#This Row],[Discount]])</f>
        <v>25</v>
      </c>
      <c r="M8179" s="14" t="str">
        <f>VLOOKUP(H8179,FormSalesRepTable[],2,0)</f>
        <v>MidWest</v>
      </c>
      <c r="N8179" s="13">
        <f t="shared" si="129"/>
        <v>25</v>
      </c>
    </row>
    <row r="8180" spans="7:14" x14ac:dyDescent="0.25">
      <c r="G8180" s="3">
        <v>41990</v>
      </c>
      <c r="H8180" t="s">
        <v>26</v>
      </c>
      <c r="I8180" t="s">
        <v>21</v>
      </c>
      <c r="J8180">
        <v>0</v>
      </c>
      <c r="K8180">
        <v>3</v>
      </c>
      <c r="L8180" s="13">
        <f>VLOOKUP(I8180,FormProductsTable[],2,0)*(1-FormTransactionsTable[[#This Row],[Discount]])</f>
        <v>25</v>
      </c>
      <c r="M8180" s="14" t="str">
        <f>VLOOKUP(H8180,FormSalesRepTable[],2,0)</f>
        <v>MidWest</v>
      </c>
      <c r="N8180" s="13">
        <f t="shared" si="129"/>
        <v>75</v>
      </c>
    </row>
    <row r="8181" spans="7:14" x14ac:dyDescent="0.25">
      <c r="G8181" s="3">
        <v>41600</v>
      </c>
      <c r="H8181" t="s">
        <v>26</v>
      </c>
      <c r="I8181" t="s">
        <v>24</v>
      </c>
      <c r="J8181">
        <v>0</v>
      </c>
      <c r="K8181">
        <v>2</v>
      </c>
      <c r="L8181" s="13">
        <f>VLOOKUP(I8181,FormProductsTable[],2,0)*(1-FormTransactionsTable[[#This Row],[Discount]])</f>
        <v>34</v>
      </c>
      <c r="M8181" s="14" t="str">
        <f>VLOOKUP(H8181,FormSalesRepTable[],2,0)</f>
        <v>MidWest</v>
      </c>
      <c r="N8181" s="13">
        <f t="shared" si="129"/>
        <v>68</v>
      </c>
    </row>
    <row r="8182" spans="7:14" x14ac:dyDescent="0.25">
      <c r="G8182" s="3">
        <v>41604</v>
      </c>
      <c r="H8182" t="s">
        <v>58</v>
      </c>
      <c r="I8182" t="s">
        <v>24</v>
      </c>
      <c r="J8182">
        <v>1.4999999999999999E-2</v>
      </c>
      <c r="K8182">
        <v>1</v>
      </c>
      <c r="L8182" s="13">
        <f>VLOOKUP(I8182,FormProductsTable[],2,0)*(1-FormTransactionsTable[[#This Row],[Discount]])</f>
        <v>33.49</v>
      </c>
      <c r="M8182" s="14" t="str">
        <f>VLOOKUP(H8182,FormSalesRepTable[],2,0)</f>
        <v>East</v>
      </c>
      <c r="N8182" s="13">
        <f t="shared" si="129"/>
        <v>33.49</v>
      </c>
    </row>
    <row r="8183" spans="7:14" x14ac:dyDescent="0.25">
      <c r="G8183" s="3">
        <v>41966</v>
      </c>
      <c r="H8183" t="s">
        <v>74</v>
      </c>
      <c r="I8183" t="s">
        <v>12</v>
      </c>
      <c r="J8183">
        <v>2.5000000000000001E-2</v>
      </c>
      <c r="K8183">
        <v>3</v>
      </c>
      <c r="L8183" s="13">
        <f>VLOOKUP(I8183,FormProductsTable[],2,0)*(1-FormTransactionsTable[[#This Row],[Discount]])</f>
        <v>22.376249999999999</v>
      </c>
      <c r="M8183" s="14" t="str">
        <f>VLOOKUP(H8183,FormSalesRepTable[],2,0)</f>
        <v>West</v>
      </c>
      <c r="N8183" s="13">
        <f t="shared" si="129"/>
        <v>67.13</v>
      </c>
    </row>
    <row r="8184" spans="7:14" x14ac:dyDescent="0.25">
      <c r="G8184" s="3">
        <v>41962</v>
      </c>
      <c r="H8184" t="s">
        <v>89</v>
      </c>
      <c r="I8184" t="s">
        <v>7</v>
      </c>
      <c r="J8184">
        <v>0</v>
      </c>
      <c r="K8184">
        <v>3</v>
      </c>
      <c r="L8184" s="13">
        <f>VLOOKUP(I8184,FormProductsTable[],2,0)*(1-FormTransactionsTable[[#This Row],[Discount]])</f>
        <v>21</v>
      </c>
      <c r="M8184" s="14" t="str">
        <f>VLOOKUP(H8184,FormSalesRepTable[],2,0)</f>
        <v>West</v>
      </c>
      <c r="N8184" s="13">
        <f t="shared" si="129"/>
        <v>63</v>
      </c>
    </row>
    <row r="8185" spans="7:14" x14ac:dyDescent="0.25">
      <c r="G8185" s="3">
        <v>41624</v>
      </c>
      <c r="H8185" t="s">
        <v>56</v>
      </c>
      <c r="I8185" t="s">
        <v>12</v>
      </c>
      <c r="J8185">
        <v>0.02</v>
      </c>
      <c r="K8185">
        <v>3</v>
      </c>
      <c r="L8185" s="13">
        <f>VLOOKUP(I8185,FormProductsTable[],2,0)*(1-FormTransactionsTable[[#This Row],[Discount]])</f>
        <v>22.491</v>
      </c>
      <c r="M8185" s="14" t="str">
        <f>VLOOKUP(H8185,FormSalesRepTable[],2,0)</f>
        <v>South</v>
      </c>
      <c r="N8185" s="13">
        <f t="shared" si="129"/>
        <v>67.47</v>
      </c>
    </row>
    <row r="8186" spans="7:14" x14ac:dyDescent="0.25">
      <c r="G8186" s="3">
        <v>41962</v>
      </c>
      <c r="H8186" t="s">
        <v>61</v>
      </c>
      <c r="I8186" t="s">
        <v>30</v>
      </c>
      <c r="J8186">
        <v>0</v>
      </c>
      <c r="K8186">
        <v>2</v>
      </c>
      <c r="L8186" s="13">
        <f>VLOOKUP(I8186,FormProductsTable[],2,0)*(1-FormTransactionsTable[[#This Row],[Discount]])</f>
        <v>30</v>
      </c>
      <c r="M8186" s="14" t="str">
        <f>VLOOKUP(H8186,FormSalesRepTable[],2,0)</f>
        <v>East</v>
      </c>
      <c r="N8186" s="13">
        <f t="shared" si="129"/>
        <v>60</v>
      </c>
    </row>
    <row r="8187" spans="7:14" x14ac:dyDescent="0.25">
      <c r="G8187" s="3">
        <v>41596</v>
      </c>
      <c r="H8187" t="s">
        <v>85</v>
      </c>
      <c r="I8187" t="s">
        <v>16</v>
      </c>
      <c r="J8187">
        <v>0</v>
      </c>
      <c r="K8187">
        <v>1</v>
      </c>
      <c r="L8187" s="13">
        <f>VLOOKUP(I8187,FormProductsTable[],2,0)*(1-FormTransactionsTable[[#This Row],[Discount]])</f>
        <v>19.95</v>
      </c>
      <c r="M8187" s="14" t="str">
        <f>VLOOKUP(H8187,FormSalesRepTable[],2,0)</f>
        <v>West</v>
      </c>
      <c r="N8187" s="13">
        <f t="shared" si="129"/>
        <v>19.95</v>
      </c>
    </row>
    <row r="8188" spans="7:14" x14ac:dyDescent="0.25">
      <c r="G8188" s="3">
        <v>41584</v>
      </c>
      <c r="H8188" t="s">
        <v>56</v>
      </c>
      <c r="I8188" t="s">
        <v>24</v>
      </c>
      <c r="J8188">
        <v>0</v>
      </c>
      <c r="K8188">
        <v>3</v>
      </c>
      <c r="L8188" s="13">
        <f>VLOOKUP(I8188,FormProductsTable[],2,0)*(1-FormTransactionsTable[[#This Row],[Discount]])</f>
        <v>34</v>
      </c>
      <c r="M8188" s="14" t="str">
        <f>VLOOKUP(H8188,FormSalesRepTable[],2,0)</f>
        <v>South</v>
      </c>
      <c r="N8188" s="13">
        <f t="shared" si="129"/>
        <v>102</v>
      </c>
    </row>
    <row r="8189" spans="7:14" x14ac:dyDescent="0.25">
      <c r="G8189" s="3">
        <v>41606</v>
      </c>
      <c r="H8189" t="s">
        <v>76</v>
      </c>
      <c r="I8189" t="s">
        <v>12</v>
      </c>
      <c r="J8189">
        <v>1.4999999999999999E-2</v>
      </c>
      <c r="K8189">
        <v>1</v>
      </c>
      <c r="L8189" s="13">
        <f>VLOOKUP(I8189,FormProductsTable[],2,0)*(1-FormTransactionsTable[[#This Row],[Discount]])</f>
        <v>22.60575</v>
      </c>
      <c r="M8189" s="14" t="str">
        <f>VLOOKUP(H8189,FormSalesRepTable[],2,0)</f>
        <v>MidWest</v>
      </c>
      <c r="N8189" s="13">
        <f t="shared" si="129"/>
        <v>22.61</v>
      </c>
    </row>
    <row r="8190" spans="7:14" x14ac:dyDescent="0.25">
      <c r="G8190" s="3">
        <v>41904</v>
      </c>
      <c r="H8190" t="s">
        <v>45</v>
      </c>
      <c r="I8190" t="s">
        <v>24</v>
      </c>
      <c r="J8190">
        <v>0.01</v>
      </c>
      <c r="K8190">
        <v>2</v>
      </c>
      <c r="L8190" s="13">
        <f>VLOOKUP(I8190,FormProductsTable[],2,0)*(1-FormTransactionsTable[[#This Row],[Discount]])</f>
        <v>33.659999999999997</v>
      </c>
      <c r="M8190" s="14" t="str">
        <f>VLOOKUP(H8190,FormSalesRepTable[],2,0)</f>
        <v>MidWest</v>
      </c>
      <c r="N8190" s="13">
        <f t="shared" si="129"/>
        <v>67.319999999999993</v>
      </c>
    </row>
    <row r="8191" spans="7:14" x14ac:dyDescent="0.25">
      <c r="G8191" s="3">
        <v>41483</v>
      </c>
      <c r="H8191" t="s">
        <v>66</v>
      </c>
      <c r="I8191" t="s">
        <v>33</v>
      </c>
      <c r="J8191">
        <v>0</v>
      </c>
      <c r="K8191">
        <v>2</v>
      </c>
      <c r="L8191" s="13">
        <f>VLOOKUP(I8191,FormProductsTable[],2,0)*(1-FormTransactionsTable[[#This Row],[Discount]])</f>
        <v>23.5</v>
      </c>
      <c r="M8191" s="14" t="str">
        <f>VLOOKUP(H8191,FormSalesRepTable[],2,0)</f>
        <v>West</v>
      </c>
      <c r="N8191" s="13">
        <f t="shared" si="129"/>
        <v>47</v>
      </c>
    </row>
    <row r="8192" spans="7:14" x14ac:dyDescent="0.25">
      <c r="G8192" s="3">
        <v>41617</v>
      </c>
      <c r="H8192" t="s">
        <v>51</v>
      </c>
      <c r="I8192" t="s">
        <v>24</v>
      </c>
      <c r="J8192">
        <v>0</v>
      </c>
      <c r="K8192">
        <v>18</v>
      </c>
      <c r="L8192" s="13">
        <f>VLOOKUP(I8192,FormProductsTable[],2,0)*(1-FormTransactionsTable[[#This Row],[Discount]])</f>
        <v>34</v>
      </c>
      <c r="M8192" s="14" t="str">
        <f>VLOOKUP(H8192,FormSalesRepTable[],2,0)</f>
        <v>South</v>
      </c>
      <c r="N8192" s="13">
        <f t="shared" si="129"/>
        <v>612</v>
      </c>
    </row>
    <row r="8193" spans="7:14" x14ac:dyDescent="0.25">
      <c r="G8193" s="3">
        <v>41611</v>
      </c>
      <c r="H8193" t="s">
        <v>52</v>
      </c>
      <c r="I8193" t="s">
        <v>17</v>
      </c>
      <c r="J8193">
        <v>0</v>
      </c>
      <c r="K8193">
        <v>1</v>
      </c>
      <c r="L8193" s="13">
        <f>VLOOKUP(I8193,FormProductsTable[],2,0)*(1-FormTransactionsTable[[#This Row],[Discount]])</f>
        <v>22.95</v>
      </c>
      <c r="M8193" s="14" t="str">
        <f>VLOOKUP(H8193,FormSalesRepTable[],2,0)</f>
        <v>West</v>
      </c>
      <c r="N8193" s="13">
        <f t="shared" si="129"/>
        <v>22.95</v>
      </c>
    </row>
    <row r="8194" spans="7:14" x14ac:dyDescent="0.25">
      <c r="G8194" s="3">
        <v>41761</v>
      </c>
      <c r="H8194" t="s">
        <v>20</v>
      </c>
      <c r="I8194" t="s">
        <v>7</v>
      </c>
      <c r="J8194">
        <v>1.4999999999999999E-2</v>
      </c>
      <c r="K8194">
        <v>3</v>
      </c>
      <c r="L8194" s="13">
        <f>VLOOKUP(I8194,FormProductsTable[],2,0)*(1-FormTransactionsTable[[#This Row],[Discount]])</f>
        <v>20.684999999999999</v>
      </c>
      <c r="M8194" s="14" t="str">
        <f>VLOOKUP(H8194,FormSalesRepTable[],2,0)</f>
        <v>West</v>
      </c>
      <c r="N8194" s="13">
        <f t="shared" si="129"/>
        <v>62.06</v>
      </c>
    </row>
    <row r="8195" spans="7:14" x14ac:dyDescent="0.25">
      <c r="G8195" s="3">
        <v>41612</v>
      </c>
      <c r="H8195" t="s">
        <v>31</v>
      </c>
      <c r="I8195" t="s">
        <v>16</v>
      </c>
      <c r="J8195">
        <v>0.03</v>
      </c>
      <c r="K8195">
        <v>2</v>
      </c>
      <c r="L8195" s="13">
        <f>VLOOKUP(I8195,FormProductsTable[],2,0)*(1-FormTransactionsTable[[#This Row],[Discount]])</f>
        <v>19.351499999999998</v>
      </c>
      <c r="M8195" s="14" t="str">
        <f>VLOOKUP(H8195,FormSalesRepTable[],2,0)</f>
        <v>West</v>
      </c>
      <c r="N8195" s="13">
        <f t="shared" ref="N8195:N8258" si="130">ROUND(L8195*K8195,2)</f>
        <v>38.700000000000003</v>
      </c>
    </row>
    <row r="8196" spans="7:14" x14ac:dyDescent="0.25">
      <c r="G8196" s="3">
        <v>41581</v>
      </c>
      <c r="H8196" t="s">
        <v>32</v>
      </c>
      <c r="I8196" t="s">
        <v>33</v>
      </c>
      <c r="J8196">
        <v>0</v>
      </c>
      <c r="K8196">
        <v>2</v>
      </c>
      <c r="L8196" s="13">
        <f>VLOOKUP(I8196,FormProductsTable[],2,0)*(1-FormTransactionsTable[[#This Row],[Discount]])</f>
        <v>23.5</v>
      </c>
      <c r="M8196" s="14" t="str">
        <f>VLOOKUP(H8196,FormSalesRepTable[],2,0)</f>
        <v>MidWest</v>
      </c>
      <c r="N8196" s="13">
        <f t="shared" si="130"/>
        <v>47</v>
      </c>
    </row>
    <row r="8197" spans="7:14" x14ac:dyDescent="0.25">
      <c r="G8197" s="3">
        <v>41300</v>
      </c>
      <c r="H8197" t="s">
        <v>26</v>
      </c>
      <c r="I8197" t="s">
        <v>7</v>
      </c>
      <c r="J8197">
        <v>2.5000000000000001E-2</v>
      </c>
      <c r="K8197">
        <v>1</v>
      </c>
      <c r="L8197" s="13">
        <f>VLOOKUP(I8197,FormProductsTable[],2,0)*(1-FormTransactionsTable[[#This Row],[Discount]])</f>
        <v>20.474999999999998</v>
      </c>
      <c r="M8197" s="14" t="str">
        <f>VLOOKUP(H8197,FormSalesRepTable[],2,0)</f>
        <v>MidWest</v>
      </c>
      <c r="N8197" s="13">
        <f t="shared" si="130"/>
        <v>20.48</v>
      </c>
    </row>
    <row r="8198" spans="7:14" x14ac:dyDescent="0.25">
      <c r="G8198" s="3">
        <v>41993</v>
      </c>
      <c r="H8198" t="s">
        <v>79</v>
      </c>
      <c r="I8198" t="s">
        <v>36</v>
      </c>
      <c r="J8198">
        <v>0</v>
      </c>
      <c r="K8198">
        <v>2</v>
      </c>
      <c r="L8198" s="13">
        <f>VLOOKUP(I8198,FormProductsTable[],2,0)*(1-FormTransactionsTable[[#This Row],[Discount]])</f>
        <v>25</v>
      </c>
      <c r="M8198" s="14" t="str">
        <f>VLOOKUP(H8198,FormSalesRepTable[],2,0)</f>
        <v>MidWest</v>
      </c>
      <c r="N8198" s="13">
        <f t="shared" si="130"/>
        <v>50</v>
      </c>
    </row>
    <row r="8199" spans="7:14" x14ac:dyDescent="0.25">
      <c r="G8199" s="3">
        <v>41617</v>
      </c>
      <c r="H8199" t="s">
        <v>39</v>
      </c>
      <c r="I8199" t="s">
        <v>24</v>
      </c>
      <c r="J8199">
        <v>0</v>
      </c>
      <c r="K8199">
        <v>2</v>
      </c>
      <c r="L8199" s="13">
        <f>VLOOKUP(I8199,FormProductsTable[],2,0)*(1-FormTransactionsTable[[#This Row],[Discount]])</f>
        <v>34</v>
      </c>
      <c r="M8199" s="14" t="str">
        <f>VLOOKUP(H8199,FormSalesRepTable[],2,0)</f>
        <v>East</v>
      </c>
      <c r="N8199" s="13">
        <f t="shared" si="130"/>
        <v>68</v>
      </c>
    </row>
    <row r="8200" spans="7:14" x14ac:dyDescent="0.25">
      <c r="G8200" s="3">
        <v>41991</v>
      </c>
      <c r="H8200" t="s">
        <v>40</v>
      </c>
      <c r="I8200" t="s">
        <v>30</v>
      </c>
      <c r="J8200">
        <v>0</v>
      </c>
      <c r="K8200">
        <v>1</v>
      </c>
      <c r="L8200" s="13">
        <f>VLOOKUP(I8200,FormProductsTable[],2,0)*(1-FormTransactionsTable[[#This Row],[Discount]])</f>
        <v>30</v>
      </c>
      <c r="M8200" s="14" t="str">
        <f>VLOOKUP(H8200,FormSalesRepTable[],2,0)</f>
        <v>South</v>
      </c>
      <c r="N8200" s="13">
        <f t="shared" si="130"/>
        <v>30</v>
      </c>
    </row>
    <row r="8201" spans="7:14" x14ac:dyDescent="0.25">
      <c r="G8201" s="3">
        <v>41887</v>
      </c>
      <c r="H8201" t="s">
        <v>44</v>
      </c>
      <c r="I8201" t="s">
        <v>33</v>
      </c>
      <c r="J8201">
        <v>0.03</v>
      </c>
      <c r="K8201">
        <v>3</v>
      </c>
      <c r="L8201" s="13">
        <f>VLOOKUP(I8201,FormProductsTable[],2,0)*(1-FormTransactionsTable[[#This Row],[Discount]])</f>
        <v>22.794999999999998</v>
      </c>
      <c r="M8201" s="14" t="str">
        <f>VLOOKUP(H8201,FormSalesRepTable[],2,0)</f>
        <v>MidWest</v>
      </c>
      <c r="N8201" s="13">
        <f t="shared" si="130"/>
        <v>68.39</v>
      </c>
    </row>
    <row r="8202" spans="7:14" x14ac:dyDescent="0.25">
      <c r="G8202" s="3">
        <v>41976</v>
      </c>
      <c r="H8202" t="s">
        <v>50</v>
      </c>
      <c r="I8202" t="s">
        <v>24</v>
      </c>
      <c r="J8202">
        <v>0.01</v>
      </c>
      <c r="K8202">
        <v>1</v>
      </c>
      <c r="L8202" s="13">
        <f>VLOOKUP(I8202,FormProductsTable[],2,0)*(1-FormTransactionsTable[[#This Row],[Discount]])</f>
        <v>33.659999999999997</v>
      </c>
      <c r="M8202" s="14" t="str">
        <f>VLOOKUP(H8202,FormSalesRepTable[],2,0)</f>
        <v>West</v>
      </c>
      <c r="N8202" s="13">
        <f t="shared" si="130"/>
        <v>33.659999999999997</v>
      </c>
    </row>
    <row r="8203" spans="7:14" x14ac:dyDescent="0.25">
      <c r="G8203" s="3">
        <v>41596</v>
      </c>
      <c r="H8203" t="s">
        <v>31</v>
      </c>
      <c r="I8203" t="s">
        <v>11</v>
      </c>
      <c r="J8203">
        <v>0</v>
      </c>
      <c r="K8203">
        <v>2</v>
      </c>
      <c r="L8203" s="13">
        <f>VLOOKUP(I8203,FormProductsTable[],2,0)*(1-FormTransactionsTable[[#This Row],[Discount]])</f>
        <v>79.95</v>
      </c>
      <c r="M8203" s="14" t="str">
        <f>VLOOKUP(H8203,FormSalesRepTable[],2,0)</f>
        <v>West</v>
      </c>
      <c r="N8203" s="13">
        <f t="shared" si="130"/>
        <v>159.9</v>
      </c>
    </row>
    <row r="8204" spans="7:14" x14ac:dyDescent="0.25">
      <c r="G8204" s="3">
        <v>41621</v>
      </c>
      <c r="H8204" t="s">
        <v>66</v>
      </c>
      <c r="I8204" t="s">
        <v>12</v>
      </c>
      <c r="J8204">
        <v>0</v>
      </c>
      <c r="K8204">
        <v>2</v>
      </c>
      <c r="L8204" s="13">
        <f>VLOOKUP(I8204,FormProductsTable[],2,0)*(1-FormTransactionsTable[[#This Row],[Discount]])</f>
        <v>22.95</v>
      </c>
      <c r="M8204" s="14" t="str">
        <f>VLOOKUP(H8204,FormSalesRepTable[],2,0)</f>
        <v>West</v>
      </c>
      <c r="N8204" s="13">
        <f t="shared" si="130"/>
        <v>45.9</v>
      </c>
    </row>
    <row r="8205" spans="7:14" x14ac:dyDescent="0.25">
      <c r="G8205" s="3">
        <v>41618</v>
      </c>
      <c r="H8205" t="s">
        <v>60</v>
      </c>
      <c r="I8205" t="s">
        <v>27</v>
      </c>
      <c r="J8205">
        <v>2.5000000000000001E-2</v>
      </c>
      <c r="K8205">
        <v>3</v>
      </c>
      <c r="L8205" s="13">
        <f>VLOOKUP(I8205,FormProductsTable[],2,0)*(1-FormTransactionsTable[[#This Row],[Discount]])</f>
        <v>26.8125</v>
      </c>
      <c r="M8205" s="14" t="str">
        <f>VLOOKUP(H8205,FormSalesRepTable[],2,0)</f>
        <v>South</v>
      </c>
      <c r="N8205" s="13">
        <f t="shared" si="130"/>
        <v>80.44</v>
      </c>
    </row>
    <row r="8206" spans="7:14" x14ac:dyDescent="0.25">
      <c r="G8206" s="3">
        <v>41768</v>
      </c>
      <c r="H8206" t="s">
        <v>91</v>
      </c>
      <c r="I8206" t="s">
        <v>7</v>
      </c>
      <c r="J8206">
        <v>0</v>
      </c>
      <c r="K8206">
        <v>1</v>
      </c>
      <c r="L8206" s="13">
        <f>VLOOKUP(I8206,FormProductsTable[],2,0)*(1-FormTransactionsTable[[#This Row],[Discount]])</f>
        <v>21</v>
      </c>
      <c r="M8206" s="14" t="str">
        <f>VLOOKUP(H8206,FormSalesRepTable[],2,0)</f>
        <v>West</v>
      </c>
      <c r="N8206" s="13">
        <f t="shared" si="130"/>
        <v>21</v>
      </c>
    </row>
    <row r="8207" spans="7:14" x14ac:dyDescent="0.25">
      <c r="G8207" s="3">
        <v>41610</v>
      </c>
      <c r="H8207" t="s">
        <v>69</v>
      </c>
      <c r="I8207" t="s">
        <v>11</v>
      </c>
      <c r="J8207">
        <v>0</v>
      </c>
      <c r="K8207">
        <v>1</v>
      </c>
      <c r="L8207" s="13">
        <f>VLOOKUP(I8207,FormProductsTable[],2,0)*(1-FormTransactionsTable[[#This Row],[Discount]])</f>
        <v>79.95</v>
      </c>
      <c r="M8207" s="14" t="str">
        <f>VLOOKUP(H8207,FormSalesRepTable[],2,0)</f>
        <v>West</v>
      </c>
      <c r="N8207" s="13">
        <f t="shared" si="130"/>
        <v>79.95</v>
      </c>
    </row>
    <row r="8208" spans="7:14" x14ac:dyDescent="0.25">
      <c r="G8208" s="3">
        <v>41822</v>
      </c>
      <c r="H8208" t="s">
        <v>84</v>
      </c>
      <c r="I8208" t="s">
        <v>21</v>
      </c>
      <c r="J8208">
        <v>0</v>
      </c>
      <c r="K8208">
        <v>3</v>
      </c>
      <c r="L8208" s="13">
        <f>VLOOKUP(I8208,FormProductsTable[],2,0)*(1-FormTransactionsTable[[#This Row],[Discount]])</f>
        <v>25</v>
      </c>
      <c r="M8208" s="14" t="str">
        <f>VLOOKUP(H8208,FormSalesRepTable[],2,0)</f>
        <v>West</v>
      </c>
      <c r="N8208" s="13">
        <f t="shared" si="130"/>
        <v>75</v>
      </c>
    </row>
    <row r="8209" spans="7:14" x14ac:dyDescent="0.25">
      <c r="G8209" s="3">
        <v>41297</v>
      </c>
      <c r="H8209" t="s">
        <v>66</v>
      </c>
      <c r="I8209" t="s">
        <v>16</v>
      </c>
      <c r="J8209">
        <v>1.4999999999999999E-2</v>
      </c>
      <c r="K8209">
        <v>3</v>
      </c>
      <c r="L8209" s="13">
        <f>VLOOKUP(I8209,FormProductsTable[],2,0)*(1-FormTransactionsTable[[#This Row],[Discount]])</f>
        <v>19.650749999999999</v>
      </c>
      <c r="M8209" s="14" t="str">
        <f>VLOOKUP(H8209,FormSalesRepTable[],2,0)</f>
        <v>West</v>
      </c>
      <c r="N8209" s="13">
        <f t="shared" si="130"/>
        <v>58.95</v>
      </c>
    </row>
    <row r="8210" spans="7:14" x14ac:dyDescent="0.25">
      <c r="G8210" s="3">
        <v>41627</v>
      </c>
      <c r="H8210" t="s">
        <v>29</v>
      </c>
      <c r="I8210" t="s">
        <v>24</v>
      </c>
      <c r="J8210">
        <v>0</v>
      </c>
      <c r="K8210">
        <v>1</v>
      </c>
      <c r="L8210" s="13">
        <f>VLOOKUP(I8210,FormProductsTable[],2,0)*(1-FormTransactionsTable[[#This Row],[Discount]])</f>
        <v>34</v>
      </c>
      <c r="M8210" s="14" t="str">
        <f>VLOOKUP(H8210,FormSalesRepTable[],2,0)</f>
        <v>East</v>
      </c>
      <c r="N8210" s="13">
        <f t="shared" si="130"/>
        <v>34</v>
      </c>
    </row>
    <row r="8211" spans="7:14" x14ac:dyDescent="0.25">
      <c r="G8211" s="3">
        <v>41929</v>
      </c>
      <c r="H8211" t="s">
        <v>13</v>
      </c>
      <c r="I8211" t="s">
        <v>17</v>
      </c>
      <c r="J8211">
        <v>0.02</v>
      </c>
      <c r="K8211">
        <v>3</v>
      </c>
      <c r="L8211" s="13">
        <f>VLOOKUP(I8211,FormProductsTable[],2,0)*(1-FormTransactionsTable[[#This Row],[Discount]])</f>
        <v>22.491</v>
      </c>
      <c r="M8211" s="14" t="str">
        <f>VLOOKUP(H8211,FormSalesRepTable[],2,0)</f>
        <v>West</v>
      </c>
      <c r="N8211" s="13">
        <f t="shared" si="130"/>
        <v>67.47</v>
      </c>
    </row>
    <row r="8212" spans="7:14" x14ac:dyDescent="0.25">
      <c r="G8212" s="3">
        <v>41596</v>
      </c>
      <c r="H8212" t="s">
        <v>85</v>
      </c>
      <c r="I8212" t="s">
        <v>30</v>
      </c>
      <c r="J8212">
        <v>0.03</v>
      </c>
      <c r="K8212">
        <v>1</v>
      </c>
      <c r="L8212" s="13">
        <f>VLOOKUP(I8212,FormProductsTable[],2,0)*(1-FormTransactionsTable[[#This Row],[Discount]])</f>
        <v>29.099999999999998</v>
      </c>
      <c r="M8212" s="14" t="str">
        <f>VLOOKUP(H8212,FormSalesRepTable[],2,0)</f>
        <v>West</v>
      </c>
      <c r="N8212" s="13">
        <f t="shared" si="130"/>
        <v>29.1</v>
      </c>
    </row>
    <row r="8213" spans="7:14" x14ac:dyDescent="0.25">
      <c r="G8213" s="3">
        <v>41617</v>
      </c>
      <c r="H8213" t="s">
        <v>81</v>
      </c>
      <c r="I8213" t="s">
        <v>36</v>
      </c>
      <c r="J8213">
        <v>0</v>
      </c>
      <c r="K8213">
        <v>3</v>
      </c>
      <c r="L8213" s="13">
        <f>VLOOKUP(I8213,FormProductsTable[],2,0)*(1-FormTransactionsTable[[#This Row],[Discount]])</f>
        <v>25</v>
      </c>
      <c r="M8213" s="14" t="str">
        <f>VLOOKUP(H8213,FormSalesRepTable[],2,0)</f>
        <v>West</v>
      </c>
      <c r="N8213" s="13">
        <f t="shared" si="130"/>
        <v>75</v>
      </c>
    </row>
    <row r="8214" spans="7:14" x14ac:dyDescent="0.25">
      <c r="G8214" s="3">
        <v>41397</v>
      </c>
      <c r="H8214" t="s">
        <v>83</v>
      </c>
      <c r="I8214" t="s">
        <v>16</v>
      </c>
      <c r="J8214">
        <v>0.01</v>
      </c>
      <c r="K8214">
        <v>1</v>
      </c>
      <c r="L8214" s="13">
        <f>VLOOKUP(I8214,FormProductsTable[],2,0)*(1-FormTransactionsTable[[#This Row],[Discount]])</f>
        <v>19.750499999999999</v>
      </c>
      <c r="M8214" s="14" t="str">
        <f>VLOOKUP(H8214,FormSalesRepTable[],2,0)</f>
        <v>East</v>
      </c>
      <c r="N8214" s="13">
        <f t="shared" si="130"/>
        <v>19.75</v>
      </c>
    </row>
    <row r="8215" spans="7:14" x14ac:dyDescent="0.25">
      <c r="G8215" s="3">
        <v>41998</v>
      </c>
      <c r="H8215" t="s">
        <v>26</v>
      </c>
      <c r="I8215" t="s">
        <v>33</v>
      </c>
      <c r="J8215">
        <v>2.5000000000000001E-2</v>
      </c>
      <c r="K8215">
        <v>2</v>
      </c>
      <c r="L8215" s="13">
        <f>VLOOKUP(I8215,FormProductsTable[],2,0)*(1-FormTransactionsTable[[#This Row],[Discount]])</f>
        <v>22.912499999999998</v>
      </c>
      <c r="M8215" s="14" t="str">
        <f>VLOOKUP(H8215,FormSalesRepTable[],2,0)</f>
        <v>MidWest</v>
      </c>
      <c r="N8215" s="13">
        <f t="shared" si="130"/>
        <v>45.83</v>
      </c>
    </row>
    <row r="8216" spans="7:14" x14ac:dyDescent="0.25">
      <c r="G8216" s="3">
        <v>41945</v>
      </c>
      <c r="H8216" t="s">
        <v>87</v>
      </c>
      <c r="I8216" t="s">
        <v>24</v>
      </c>
      <c r="J8216">
        <v>0</v>
      </c>
      <c r="K8216">
        <v>4</v>
      </c>
      <c r="L8216" s="13">
        <f>VLOOKUP(I8216,FormProductsTable[],2,0)*(1-FormTransactionsTable[[#This Row],[Discount]])</f>
        <v>34</v>
      </c>
      <c r="M8216" s="14" t="str">
        <f>VLOOKUP(H8216,FormSalesRepTable[],2,0)</f>
        <v>MidWest</v>
      </c>
      <c r="N8216" s="13">
        <f t="shared" si="130"/>
        <v>136</v>
      </c>
    </row>
    <row r="8217" spans="7:14" x14ac:dyDescent="0.25">
      <c r="G8217" s="3">
        <v>41944</v>
      </c>
      <c r="H8217" t="s">
        <v>23</v>
      </c>
      <c r="I8217" t="s">
        <v>41</v>
      </c>
      <c r="J8217">
        <v>0.01</v>
      </c>
      <c r="K8217">
        <v>1</v>
      </c>
      <c r="L8217" s="13">
        <f>VLOOKUP(I8217,FormProductsTable[],2,0)*(1-FormTransactionsTable[[#This Row],[Discount]])</f>
        <v>18.809999999999999</v>
      </c>
      <c r="M8217" s="14" t="str">
        <f>VLOOKUP(H8217,FormSalesRepTable[],2,0)</f>
        <v>MidWest</v>
      </c>
      <c r="N8217" s="13">
        <f t="shared" si="130"/>
        <v>18.809999999999999</v>
      </c>
    </row>
    <row r="8218" spans="7:14" x14ac:dyDescent="0.25">
      <c r="G8218" s="3">
        <v>41944</v>
      </c>
      <c r="H8218" t="s">
        <v>37</v>
      </c>
      <c r="I8218" t="s">
        <v>16</v>
      </c>
      <c r="J8218">
        <v>0</v>
      </c>
      <c r="K8218">
        <v>2</v>
      </c>
      <c r="L8218" s="13">
        <f>VLOOKUP(I8218,FormProductsTable[],2,0)*(1-FormTransactionsTable[[#This Row],[Discount]])</f>
        <v>19.95</v>
      </c>
      <c r="M8218" s="14" t="str">
        <f>VLOOKUP(H8218,FormSalesRepTable[],2,0)</f>
        <v>South</v>
      </c>
      <c r="N8218" s="13">
        <f t="shared" si="130"/>
        <v>39.9</v>
      </c>
    </row>
    <row r="8219" spans="7:14" x14ac:dyDescent="0.25">
      <c r="G8219" s="3">
        <v>41984</v>
      </c>
      <c r="H8219" t="s">
        <v>31</v>
      </c>
      <c r="I8219" t="s">
        <v>33</v>
      </c>
      <c r="J8219">
        <v>1.4999999999999999E-2</v>
      </c>
      <c r="K8219">
        <v>2</v>
      </c>
      <c r="L8219" s="13">
        <f>VLOOKUP(I8219,FormProductsTable[],2,0)*(1-FormTransactionsTable[[#This Row],[Discount]])</f>
        <v>23.147500000000001</v>
      </c>
      <c r="M8219" s="14" t="str">
        <f>VLOOKUP(H8219,FormSalesRepTable[],2,0)</f>
        <v>West</v>
      </c>
      <c r="N8219" s="13">
        <f t="shared" si="130"/>
        <v>46.3</v>
      </c>
    </row>
    <row r="8220" spans="7:14" x14ac:dyDescent="0.25">
      <c r="G8220" s="3">
        <v>41883</v>
      </c>
      <c r="H8220" t="s">
        <v>84</v>
      </c>
      <c r="I8220" t="s">
        <v>24</v>
      </c>
      <c r="J8220">
        <v>0.03</v>
      </c>
      <c r="K8220">
        <v>1</v>
      </c>
      <c r="L8220" s="13">
        <f>VLOOKUP(I8220,FormProductsTable[],2,0)*(1-FormTransactionsTable[[#This Row],[Discount]])</f>
        <v>32.979999999999997</v>
      </c>
      <c r="M8220" s="14" t="str">
        <f>VLOOKUP(H8220,FormSalesRepTable[],2,0)</f>
        <v>West</v>
      </c>
      <c r="N8220" s="13">
        <f t="shared" si="130"/>
        <v>32.979999999999997</v>
      </c>
    </row>
    <row r="8221" spans="7:14" x14ac:dyDescent="0.25">
      <c r="G8221" s="3">
        <v>41784</v>
      </c>
      <c r="H8221" t="s">
        <v>35</v>
      </c>
      <c r="I8221" t="s">
        <v>24</v>
      </c>
      <c r="J8221">
        <v>0.01</v>
      </c>
      <c r="K8221">
        <v>7</v>
      </c>
      <c r="L8221" s="13">
        <f>VLOOKUP(I8221,FormProductsTable[],2,0)*(1-FormTransactionsTable[[#This Row],[Discount]])</f>
        <v>33.659999999999997</v>
      </c>
      <c r="M8221" s="14" t="str">
        <f>VLOOKUP(H8221,FormSalesRepTable[],2,0)</f>
        <v>West</v>
      </c>
      <c r="N8221" s="13">
        <f t="shared" si="130"/>
        <v>235.62</v>
      </c>
    </row>
    <row r="8222" spans="7:14" x14ac:dyDescent="0.25">
      <c r="G8222" s="3">
        <v>41963</v>
      </c>
      <c r="H8222" t="s">
        <v>70</v>
      </c>
      <c r="I8222" t="s">
        <v>11</v>
      </c>
      <c r="J8222">
        <v>0.02</v>
      </c>
      <c r="K8222">
        <v>3</v>
      </c>
      <c r="L8222" s="13">
        <f>VLOOKUP(I8222,FormProductsTable[],2,0)*(1-FormTransactionsTable[[#This Row],[Discount]])</f>
        <v>78.350999999999999</v>
      </c>
      <c r="M8222" s="14" t="str">
        <f>VLOOKUP(H8222,FormSalesRepTable[],2,0)</f>
        <v>MidWest</v>
      </c>
      <c r="N8222" s="13">
        <f t="shared" si="130"/>
        <v>235.05</v>
      </c>
    </row>
    <row r="8223" spans="7:14" x14ac:dyDescent="0.25">
      <c r="G8223" s="3">
        <v>41384</v>
      </c>
      <c r="H8223" t="s">
        <v>55</v>
      </c>
      <c r="I8223" t="s">
        <v>17</v>
      </c>
      <c r="J8223">
        <v>0</v>
      </c>
      <c r="K8223">
        <v>2</v>
      </c>
      <c r="L8223" s="13">
        <f>VLOOKUP(I8223,FormProductsTable[],2,0)*(1-FormTransactionsTable[[#This Row],[Discount]])</f>
        <v>22.95</v>
      </c>
      <c r="M8223" s="14" t="str">
        <f>VLOOKUP(H8223,FormSalesRepTable[],2,0)</f>
        <v>West</v>
      </c>
      <c r="N8223" s="13">
        <f t="shared" si="130"/>
        <v>45.9</v>
      </c>
    </row>
    <row r="8224" spans="7:14" x14ac:dyDescent="0.25">
      <c r="G8224" s="3">
        <v>42004</v>
      </c>
      <c r="H8224" t="s">
        <v>55</v>
      </c>
      <c r="I8224" t="s">
        <v>12</v>
      </c>
      <c r="J8224">
        <v>0.03</v>
      </c>
      <c r="K8224">
        <v>3</v>
      </c>
      <c r="L8224" s="13">
        <f>VLOOKUP(I8224,FormProductsTable[],2,0)*(1-FormTransactionsTable[[#This Row],[Discount]])</f>
        <v>22.261499999999998</v>
      </c>
      <c r="M8224" s="14" t="str">
        <f>VLOOKUP(H8224,FormSalesRepTable[],2,0)</f>
        <v>West</v>
      </c>
      <c r="N8224" s="13">
        <f t="shared" si="130"/>
        <v>66.78</v>
      </c>
    </row>
    <row r="8225" spans="7:14" x14ac:dyDescent="0.25">
      <c r="G8225" s="3">
        <v>41363</v>
      </c>
      <c r="H8225" t="s">
        <v>43</v>
      </c>
      <c r="I8225" t="s">
        <v>33</v>
      </c>
      <c r="J8225">
        <v>0.02</v>
      </c>
      <c r="K8225">
        <v>2</v>
      </c>
      <c r="L8225" s="13">
        <f>VLOOKUP(I8225,FormProductsTable[],2,0)*(1-FormTransactionsTable[[#This Row],[Discount]])</f>
        <v>23.03</v>
      </c>
      <c r="M8225" s="14" t="str">
        <f>VLOOKUP(H8225,FormSalesRepTable[],2,0)</f>
        <v>MidWest</v>
      </c>
      <c r="N8225" s="13">
        <f t="shared" si="130"/>
        <v>46.06</v>
      </c>
    </row>
    <row r="8226" spans="7:14" x14ac:dyDescent="0.25">
      <c r="G8226" s="3">
        <v>41927</v>
      </c>
      <c r="H8226" t="s">
        <v>57</v>
      </c>
      <c r="I8226" t="s">
        <v>24</v>
      </c>
      <c r="J8226">
        <v>2.5000000000000001E-2</v>
      </c>
      <c r="K8226">
        <v>3</v>
      </c>
      <c r="L8226" s="13">
        <f>VLOOKUP(I8226,FormProductsTable[],2,0)*(1-FormTransactionsTable[[#This Row],[Discount]])</f>
        <v>33.15</v>
      </c>
      <c r="M8226" s="14" t="str">
        <f>VLOOKUP(H8226,FormSalesRepTable[],2,0)</f>
        <v>East</v>
      </c>
      <c r="N8226" s="13">
        <f t="shared" si="130"/>
        <v>99.45</v>
      </c>
    </row>
    <row r="8227" spans="7:14" x14ac:dyDescent="0.25">
      <c r="G8227" s="3">
        <v>41871</v>
      </c>
      <c r="H8227" t="s">
        <v>58</v>
      </c>
      <c r="I8227" t="s">
        <v>12</v>
      </c>
      <c r="J8227">
        <v>2.5000000000000001E-2</v>
      </c>
      <c r="K8227">
        <v>3</v>
      </c>
      <c r="L8227" s="13">
        <f>VLOOKUP(I8227,FormProductsTable[],2,0)*(1-FormTransactionsTable[[#This Row],[Discount]])</f>
        <v>22.376249999999999</v>
      </c>
      <c r="M8227" s="14" t="str">
        <f>VLOOKUP(H8227,FormSalesRepTable[],2,0)</f>
        <v>East</v>
      </c>
      <c r="N8227" s="13">
        <f t="shared" si="130"/>
        <v>67.13</v>
      </c>
    </row>
    <row r="8228" spans="7:14" x14ac:dyDescent="0.25">
      <c r="G8228" s="3">
        <v>41677</v>
      </c>
      <c r="H8228" t="s">
        <v>73</v>
      </c>
      <c r="I8228" t="s">
        <v>21</v>
      </c>
      <c r="J8228">
        <v>2.5000000000000001E-2</v>
      </c>
      <c r="K8228">
        <v>4</v>
      </c>
      <c r="L8228" s="13">
        <f>VLOOKUP(I8228,FormProductsTable[],2,0)*(1-FormTransactionsTable[[#This Row],[Discount]])</f>
        <v>24.375</v>
      </c>
      <c r="M8228" s="14" t="str">
        <f>VLOOKUP(H8228,FormSalesRepTable[],2,0)</f>
        <v>MidWest</v>
      </c>
      <c r="N8228" s="13">
        <f t="shared" si="130"/>
        <v>97.5</v>
      </c>
    </row>
    <row r="8229" spans="7:14" x14ac:dyDescent="0.25">
      <c r="G8229" s="3">
        <v>41976</v>
      </c>
      <c r="H8229" t="s">
        <v>92</v>
      </c>
      <c r="I8229" t="s">
        <v>36</v>
      </c>
      <c r="J8229">
        <v>1.4999999999999999E-2</v>
      </c>
      <c r="K8229">
        <v>3</v>
      </c>
      <c r="L8229" s="13">
        <f>VLOOKUP(I8229,FormProductsTable[],2,0)*(1-FormTransactionsTable[[#This Row],[Discount]])</f>
        <v>24.625</v>
      </c>
      <c r="M8229" s="14" t="str">
        <f>VLOOKUP(H8229,FormSalesRepTable[],2,0)</f>
        <v>MidWest</v>
      </c>
      <c r="N8229" s="13">
        <f t="shared" si="130"/>
        <v>73.88</v>
      </c>
    </row>
    <row r="8230" spans="7:14" x14ac:dyDescent="0.25">
      <c r="G8230" s="3">
        <v>41969</v>
      </c>
      <c r="H8230" t="s">
        <v>50</v>
      </c>
      <c r="I8230" t="s">
        <v>11</v>
      </c>
      <c r="J8230">
        <v>0.01</v>
      </c>
      <c r="K8230">
        <v>1</v>
      </c>
      <c r="L8230" s="13">
        <f>VLOOKUP(I8230,FormProductsTable[],2,0)*(1-FormTransactionsTable[[#This Row],[Discount]])</f>
        <v>79.150500000000008</v>
      </c>
      <c r="M8230" s="14" t="str">
        <f>VLOOKUP(H8230,FormSalesRepTable[],2,0)</f>
        <v>West</v>
      </c>
      <c r="N8230" s="13">
        <f t="shared" si="130"/>
        <v>79.150000000000006</v>
      </c>
    </row>
    <row r="8231" spans="7:14" x14ac:dyDescent="0.25">
      <c r="G8231" s="3">
        <v>41414</v>
      </c>
      <c r="H8231" t="s">
        <v>53</v>
      </c>
      <c r="I8231" t="s">
        <v>30</v>
      </c>
      <c r="J8231">
        <v>0</v>
      </c>
      <c r="K8231">
        <v>2</v>
      </c>
      <c r="L8231" s="13">
        <f>VLOOKUP(I8231,FormProductsTable[],2,0)*(1-FormTransactionsTable[[#This Row],[Discount]])</f>
        <v>30</v>
      </c>
      <c r="M8231" s="14" t="str">
        <f>VLOOKUP(H8231,FormSalesRepTable[],2,0)</f>
        <v>East</v>
      </c>
      <c r="N8231" s="13">
        <f t="shared" si="130"/>
        <v>60</v>
      </c>
    </row>
    <row r="8232" spans="7:14" x14ac:dyDescent="0.25">
      <c r="G8232" s="3">
        <v>41593</v>
      </c>
      <c r="H8232" t="s">
        <v>83</v>
      </c>
      <c r="I8232" t="s">
        <v>30</v>
      </c>
      <c r="J8232">
        <v>0.03</v>
      </c>
      <c r="K8232">
        <v>3</v>
      </c>
      <c r="L8232" s="13">
        <f>VLOOKUP(I8232,FormProductsTable[],2,0)*(1-FormTransactionsTable[[#This Row],[Discount]])</f>
        <v>29.099999999999998</v>
      </c>
      <c r="M8232" s="14" t="str">
        <f>VLOOKUP(H8232,FormSalesRepTable[],2,0)</f>
        <v>East</v>
      </c>
      <c r="N8232" s="13">
        <f t="shared" si="130"/>
        <v>87.3</v>
      </c>
    </row>
    <row r="8233" spans="7:14" x14ac:dyDescent="0.25">
      <c r="G8233" s="3">
        <v>41589</v>
      </c>
      <c r="H8233" t="s">
        <v>64</v>
      </c>
      <c r="I8233" t="s">
        <v>41</v>
      </c>
      <c r="J8233">
        <v>0</v>
      </c>
      <c r="K8233">
        <v>1</v>
      </c>
      <c r="L8233" s="13">
        <f>VLOOKUP(I8233,FormProductsTable[],2,0)*(1-FormTransactionsTable[[#This Row],[Discount]])</f>
        <v>19</v>
      </c>
      <c r="M8233" s="14" t="str">
        <f>VLOOKUP(H8233,FormSalesRepTable[],2,0)</f>
        <v>West</v>
      </c>
      <c r="N8233" s="13">
        <f t="shared" si="130"/>
        <v>19</v>
      </c>
    </row>
    <row r="8234" spans="7:14" x14ac:dyDescent="0.25">
      <c r="G8234" s="3">
        <v>41536</v>
      </c>
      <c r="H8234" t="s">
        <v>55</v>
      </c>
      <c r="I8234" t="s">
        <v>36</v>
      </c>
      <c r="J8234">
        <v>0</v>
      </c>
      <c r="K8234">
        <v>2</v>
      </c>
      <c r="L8234" s="13">
        <f>VLOOKUP(I8234,FormProductsTable[],2,0)*(1-FormTransactionsTable[[#This Row],[Discount]])</f>
        <v>25</v>
      </c>
      <c r="M8234" s="14" t="str">
        <f>VLOOKUP(H8234,FormSalesRepTable[],2,0)</f>
        <v>West</v>
      </c>
      <c r="N8234" s="13">
        <f t="shared" si="130"/>
        <v>50</v>
      </c>
    </row>
    <row r="8235" spans="7:14" x14ac:dyDescent="0.25">
      <c r="G8235" s="3">
        <v>41603</v>
      </c>
      <c r="H8235" t="s">
        <v>59</v>
      </c>
      <c r="I8235" t="s">
        <v>24</v>
      </c>
      <c r="J8235">
        <v>2.5000000000000001E-2</v>
      </c>
      <c r="K8235">
        <v>2</v>
      </c>
      <c r="L8235" s="13">
        <f>VLOOKUP(I8235,FormProductsTable[],2,0)*(1-FormTransactionsTable[[#This Row],[Discount]])</f>
        <v>33.15</v>
      </c>
      <c r="M8235" s="14" t="str">
        <f>VLOOKUP(H8235,FormSalesRepTable[],2,0)</f>
        <v>South</v>
      </c>
      <c r="N8235" s="13">
        <f t="shared" si="130"/>
        <v>66.3</v>
      </c>
    </row>
    <row r="8236" spans="7:14" x14ac:dyDescent="0.25">
      <c r="G8236" s="3">
        <v>41619</v>
      </c>
      <c r="H8236" t="s">
        <v>84</v>
      </c>
      <c r="I8236" t="s">
        <v>33</v>
      </c>
      <c r="J8236">
        <v>0.01</v>
      </c>
      <c r="K8236">
        <v>3</v>
      </c>
      <c r="L8236" s="13">
        <f>VLOOKUP(I8236,FormProductsTable[],2,0)*(1-FormTransactionsTable[[#This Row],[Discount]])</f>
        <v>23.265000000000001</v>
      </c>
      <c r="M8236" s="14" t="str">
        <f>VLOOKUP(H8236,FormSalesRepTable[],2,0)</f>
        <v>West</v>
      </c>
      <c r="N8236" s="13">
        <f t="shared" si="130"/>
        <v>69.8</v>
      </c>
    </row>
    <row r="8237" spans="7:14" x14ac:dyDescent="0.25">
      <c r="G8237" s="3">
        <v>41774</v>
      </c>
      <c r="H8237" t="s">
        <v>72</v>
      </c>
      <c r="I8237" t="s">
        <v>17</v>
      </c>
      <c r="J8237">
        <v>2.5000000000000001E-2</v>
      </c>
      <c r="K8237">
        <v>3</v>
      </c>
      <c r="L8237" s="13">
        <f>VLOOKUP(I8237,FormProductsTable[],2,0)*(1-FormTransactionsTable[[#This Row],[Discount]])</f>
        <v>22.376249999999999</v>
      </c>
      <c r="M8237" s="14" t="str">
        <f>VLOOKUP(H8237,FormSalesRepTable[],2,0)</f>
        <v>West</v>
      </c>
      <c r="N8237" s="13">
        <f t="shared" si="130"/>
        <v>67.13</v>
      </c>
    </row>
    <row r="8238" spans="7:14" x14ac:dyDescent="0.25">
      <c r="G8238" s="3">
        <v>42001</v>
      </c>
      <c r="H8238" t="s">
        <v>47</v>
      </c>
      <c r="I8238" t="s">
        <v>12</v>
      </c>
      <c r="J8238">
        <v>0</v>
      </c>
      <c r="K8238">
        <v>1</v>
      </c>
      <c r="L8238" s="13">
        <f>VLOOKUP(I8238,FormProductsTable[],2,0)*(1-FormTransactionsTable[[#This Row],[Discount]])</f>
        <v>22.95</v>
      </c>
      <c r="M8238" s="14" t="str">
        <f>VLOOKUP(H8238,FormSalesRepTable[],2,0)</f>
        <v>MidWest</v>
      </c>
      <c r="N8238" s="13">
        <f t="shared" si="130"/>
        <v>22.95</v>
      </c>
    </row>
    <row r="8239" spans="7:14" x14ac:dyDescent="0.25">
      <c r="G8239" s="3">
        <v>41588</v>
      </c>
      <c r="H8239" t="s">
        <v>60</v>
      </c>
      <c r="I8239" t="s">
        <v>24</v>
      </c>
      <c r="J8239">
        <v>0</v>
      </c>
      <c r="K8239">
        <v>1</v>
      </c>
      <c r="L8239" s="13">
        <f>VLOOKUP(I8239,FormProductsTable[],2,0)*(1-FormTransactionsTable[[#This Row],[Discount]])</f>
        <v>34</v>
      </c>
      <c r="M8239" s="14" t="str">
        <f>VLOOKUP(H8239,FormSalesRepTable[],2,0)</f>
        <v>South</v>
      </c>
      <c r="N8239" s="13">
        <f t="shared" si="130"/>
        <v>34</v>
      </c>
    </row>
    <row r="8240" spans="7:14" x14ac:dyDescent="0.25">
      <c r="G8240" s="3">
        <v>41387</v>
      </c>
      <c r="H8240" t="s">
        <v>70</v>
      </c>
      <c r="I8240" t="s">
        <v>16</v>
      </c>
      <c r="J8240">
        <v>1.4999999999999999E-2</v>
      </c>
      <c r="K8240">
        <v>2</v>
      </c>
      <c r="L8240" s="13">
        <f>VLOOKUP(I8240,FormProductsTable[],2,0)*(1-FormTransactionsTable[[#This Row],[Discount]])</f>
        <v>19.650749999999999</v>
      </c>
      <c r="M8240" s="14" t="str">
        <f>VLOOKUP(H8240,FormSalesRepTable[],2,0)</f>
        <v>MidWest</v>
      </c>
      <c r="N8240" s="13">
        <f t="shared" si="130"/>
        <v>39.299999999999997</v>
      </c>
    </row>
    <row r="8241" spans="7:14" x14ac:dyDescent="0.25">
      <c r="G8241" s="3">
        <v>41593</v>
      </c>
      <c r="H8241" t="s">
        <v>22</v>
      </c>
      <c r="I8241" t="s">
        <v>12</v>
      </c>
      <c r="J8241">
        <v>1.4999999999999999E-2</v>
      </c>
      <c r="K8241">
        <v>2</v>
      </c>
      <c r="L8241" s="13">
        <f>VLOOKUP(I8241,FormProductsTable[],2,0)*(1-FormTransactionsTable[[#This Row],[Discount]])</f>
        <v>22.60575</v>
      </c>
      <c r="M8241" s="14" t="str">
        <f>VLOOKUP(H8241,FormSalesRepTable[],2,0)</f>
        <v>East</v>
      </c>
      <c r="N8241" s="13">
        <f t="shared" si="130"/>
        <v>45.21</v>
      </c>
    </row>
    <row r="8242" spans="7:14" x14ac:dyDescent="0.25">
      <c r="G8242" s="3">
        <v>41969</v>
      </c>
      <c r="H8242" t="s">
        <v>20</v>
      </c>
      <c r="I8242" t="s">
        <v>21</v>
      </c>
      <c r="J8242">
        <v>0</v>
      </c>
      <c r="K8242">
        <v>3</v>
      </c>
      <c r="L8242" s="13">
        <f>VLOOKUP(I8242,FormProductsTable[],2,0)*(1-FormTransactionsTable[[#This Row],[Discount]])</f>
        <v>25</v>
      </c>
      <c r="M8242" s="14" t="str">
        <f>VLOOKUP(H8242,FormSalesRepTable[],2,0)</f>
        <v>West</v>
      </c>
      <c r="N8242" s="13">
        <f t="shared" si="130"/>
        <v>75</v>
      </c>
    </row>
    <row r="8243" spans="7:14" x14ac:dyDescent="0.25">
      <c r="G8243" s="3">
        <v>41789</v>
      </c>
      <c r="H8243" t="s">
        <v>75</v>
      </c>
      <c r="I8243" t="s">
        <v>36</v>
      </c>
      <c r="J8243">
        <v>1.4999999999999999E-2</v>
      </c>
      <c r="K8243">
        <v>3</v>
      </c>
      <c r="L8243" s="13">
        <f>VLOOKUP(I8243,FormProductsTable[],2,0)*(1-FormTransactionsTable[[#This Row],[Discount]])</f>
        <v>24.625</v>
      </c>
      <c r="M8243" s="14" t="str">
        <f>VLOOKUP(H8243,FormSalesRepTable[],2,0)</f>
        <v>MidWest</v>
      </c>
      <c r="N8243" s="13">
        <f t="shared" si="130"/>
        <v>73.88</v>
      </c>
    </row>
    <row r="8244" spans="7:14" x14ac:dyDescent="0.25">
      <c r="G8244" s="3">
        <v>41780</v>
      </c>
      <c r="H8244" t="s">
        <v>53</v>
      </c>
      <c r="I8244" t="s">
        <v>30</v>
      </c>
      <c r="J8244">
        <v>0</v>
      </c>
      <c r="K8244">
        <v>1</v>
      </c>
      <c r="L8244" s="13">
        <f>VLOOKUP(I8244,FormProductsTable[],2,0)*(1-FormTransactionsTable[[#This Row],[Discount]])</f>
        <v>30</v>
      </c>
      <c r="M8244" s="14" t="str">
        <f>VLOOKUP(H8244,FormSalesRepTable[],2,0)</f>
        <v>East</v>
      </c>
      <c r="N8244" s="13">
        <f t="shared" si="130"/>
        <v>30</v>
      </c>
    </row>
    <row r="8245" spans="7:14" x14ac:dyDescent="0.25">
      <c r="G8245" s="3">
        <v>41958</v>
      </c>
      <c r="H8245" t="s">
        <v>72</v>
      </c>
      <c r="I8245" t="s">
        <v>16</v>
      </c>
      <c r="J8245">
        <v>2.5000000000000001E-2</v>
      </c>
      <c r="K8245">
        <v>1</v>
      </c>
      <c r="L8245" s="13">
        <f>VLOOKUP(I8245,FormProductsTable[],2,0)*(1-FormTransactionsTable[[#This Row],[Discount]])</f>
        <v>19.451249999999998</v>
      </c>
      <c r="M8245" s="14" t="str">
        <f>VLOOKUP(H8245,FormSalesRepTable[],2,0)</f>
        <v>West</v>
      </c>
      <c r="N8245" s="13">
        <f t="shared" si="130"/>
        <v>19.45</v>
      </c>
    </row>
    <row r="8246" spans="7:14" x14ac:dyDescent="0.25">
      <c r="G8246" s="3">
        <v>41998</v>
      </c>
      <c r="H8246" t="s">
        <v>44</v>
      </c>
      <c r="I8246" t="s">
        <v>16</v>
      </c>
      <c r="J8246">
        <v>0</v>
      </c>
      <c r="K8246">
        <v>3</v>
      </c>
      <c r="L8246" s="13">
        <f>VLOOKUP(I8246,FormProductsTable[],2,0)*(1-FormTransactionsTable[[#This Row],[Discount]])</f>
        <v>19.95</v>
      </c>
      <c r="M8246" s="14" t="str">
        <f>VLOOKUP(H8246,FormSalesRepTable[],2,0)</f>
        <v>MidWest</v>
      </c>
      <c r="N8246" s="13">
        <f t="shared" si="130"/>
        <v>59.85</v>
      </c>
    </row>
    <row r="8247" spans="7:14" x14ac:dyDescent="0.25">
      <c r="G8247" s="3">
        <v>41582</v>
      </c>
      <c r="H8247" t="s">
        <v>47</v>
      </c>
      <c r="I8247" t="s">
        <v>7</v>
      </c>
      <c r="J8247">
        <v>2.5000000000000001E-2</v>
      </c>
      <c r="K8247">
        <v>1</v>
      </c>
      <c r="L8247" s="13">
        <f>VLOOKUP(I8247,FormProductsTable[],2,0)*(1-FormTransactionsTable[[#This Row],[Discount]])</f>
        <v>20.474999999999998</v>
      </c>
      <c r="M8247" s="14" t="str">
        <f>VLOOKUP(H8247,FormSalesRepTable[],2,0)</f>
        <v>MidWest</v>
      </c>
      <c r="N8247" s="13">
        <f t="shared" si="130"/>
        <v>20.48</v>
      </c>
    </row>
    <row r="8248" spans="7:14" x14ac:dyDescent="0.25">
      <c r="G8248" s="3">
        <v>41990</v>
      </c>
      <c r="H8248" t="s">
        <v>82</v>
      </c>
      <c r="I8248" t="s">
        <v>16</v>
      </c>
      <c r="J8248">
        <v>2.5000000000000001E-2</v>
      </c>
      <c r="K8248">
        <v>2</v>
      </c>
      <c r="L8248" s="13">
        <f>VLOOKUP(I8248,FormProductsTable[],2,0)*(1-FormTransactionsTable[[#This Row],[Discount]])</f>
        <v>19.451249999999998</v>
      </c>
      <c r="M8248" s="14" t="str">
        <f>VLOOKUP(H8248,FormSalesRepTable[],2,0)</f>
        <v>South</v>
      </c>
      <c r="N8248" s="13">
        <f t="shared" si="130"/>
        <v>38.9</v>
      </c>
    </row>
    <row r="8249" spans="7:14" x14ac:dyDescent="0.25">
      <c r="G8249" s="3">
        <v>41530</v>
      </c>
      <c r="H8249" t="s">
        <v>69</v>
      </c>
      <c r="I8249" t="s">
        <v>7</v>
      </c>
      <c r="J8249">
        <v>1.4999999999999999E-2</v>
      </c>
      <c r="K8249">
        <v>1</v>
      </c>
      <c r="L8249" s="13">
        <f>VLOOKUP(I8249,FormProductsTable[],2,0)*(1-FormTransactionsTable[[#This Row],[Discount]])</f>
        <v>20.684999999999999</v>
      </c>
      <c r="M8249" s="14" t="str">
        <f>VLOOKUP(H8249,FormSalesRepTable[],2,0)</f>
        <v>West</v>
      </c>
      <c r="N8249" s="13">
        <f t="shared" si="130"/>
        <v>20.69</v>
      </c>
    </row>
    <row r="8250" spans="7:14" x14ac:dyDescent="0.25">
      <c r="G8250" s="3">
        <v>41986</v>
      </c>
      <c r="H8250" t="s">
        <v>66</v>
      </c>
      <c r="I8250" t="s">
        <v>21</v>
      </c>
      <c r="J8250">
        <v>0.03</v>
      </c>
      <c r="K8250">
        <v>3</v>
      </c>
      <c r="L8250" s="13">
        <f>VLOOKUP(I8250,FormProductsTable[],2,0)*(1-FormTransactionsTable[[#This Row],[Discount]])</f>
        <v>24.25</v>
      </c>
      <c r="M8250" s="14" t="str">
        <f>VLOOKUP(H8250,FormSalesRepTable[],2,0)</f>
        <v>West</v>
      </c>
      <c r="N8250" s="13">
        <f t="shared" si="130"/>
        <v>72.75</v>
      </c>
    </row>
    <row r="8251" spans="7:14" x14ac:dyDescent="0.25">
      <c r="G8251" s="3">
        <v>41500</v>
      </c>
      <c r="H8251" t="s">
        <v>60</v>
      </c>
      <c r="I8251" t="s">
        <v>24</v>
      </c>
      <c r="J8251">
        <v>0.02</v>
      </c>
      <c r="K8251">
        <v>3</v>
      </c>
      <c r="L8251" s="13">
        <f>VLOOKUP(I8251,FormProductsTable[],2,0)*(1-FormTransactionsTable[[#This Row],[Discount]])</f>
        <v>33.32</v>
      </c>
      <c r="M8251" s="14" t="str">
        <f>VLOOKUP(H8251,FormSalesRepTable[],2,0)</f>
        <v>South</v>
      </c>
      <c r="N8251" s="13">
        <f t="shared" si="130"/>
        <v>99.96</v>
      </c>
    </row>
    <row r="8252" spans="7:14" x14ac:dyDescent="0.25">
      <c r="G8252" s="3">
        <v>41629</v>
      </c>
      <c r="H8252" t="s">
        <v>54</v>
      </c>
      <c r="I8252" t="s">
        <v>24</v>
      </c>
      <c r="J8252">
        <v>0</v>
      </c>
      <c r="K8252">
        <v>3</v>
      </c>
      <c r="L8252" s="13">
        <f>VLOOKUP(I8252,FormProductsTable[],2,0)*(1-FormTransactionsTable[[#This Row],[Discount]])</f>
        <v>34</v>
      </c>
      <c r="M8252" s="14" t="str">
        <f>VLOOKUP(H8252,FormSalesRepTable[],2,0)</f>
        <v>South</v>
      </c>
      <c r="N8252" s="13">
        <f t="shared" si="130"/>
        <v>102</v>
      </c>
    </row>
    <row r="8253" spans="7:14" x14ac:dyDescent="0.25">
      <c r="G8253" s="3">
        <v>41998</v>
      </c>
      <c r="H8253" t="s">
        <v>73</v>
      </c>
      <c r="I8253" t="s">
        <v>36</v>
      </c>
      <c r="J8253">
        <v>0</v>
      </c>
      <c r="K8253">
        <v>17</v>
      </c>
      <c r="L8253" s="13">
        <f>VLOOKUP(I8253,FormProductsTable[],2,0)*(1-FormTransactionsTable[[#This Row],[Discount]])</f>
        <v>25</v>
      </c>
      <c r="M8253" s="14" t="str">
        <f>VLOOKUP(H8253,FormSalesRepTable[],2,0)</f>
        <v>MidWest</v>
      </c>
      <c r="N8253" s="13">
        <f t="shared" si="130"/>
        <v>425</v>
      </c>
    </row>
    <row r="8254" spans="7:14" x14ac:dyDescent="0.25">
      <c r="G8254" s="3">
        <v>41994</v>
      </c>
      <c r="H8254" t="s">
        <v>63</v>
      </c>
      <c r="I8254" t="s">
        <v>12</v>
      </c>
      <c r="J8254">
        <v>0</v>
      </c>
      <c r="K8254">
        <v>2</v>
      </c>
      <c r="L8254" s="13">
        <f>VLOOKUP(I8254,FormProductsTable[],2,0)*(1-FormTransactionsTable[[#This Row],[Discount]])</f>
        <v>22.95</v>
      </c>
      <c r="M8254" s="14" t="str">
        <f>VLOOKUP(H8254,FormSalesRepTable[],2,0)</f>
        <v>MidWest</v>
      </c>
      <c r="N8254" s="13">
        <f t="shared" si="130"/>
        <v>45.9</v>
      </c>
    </row>
    <row r="8255" spans="7:14" x14ac:dyDescent="0.25">
      <c r="G8255" s="3">
        <v>42002</v>
      </c>
      <c r="H8255" t="s">
        <v>69</v>
      </c>
      <c r="I8255" t="s">
        <v>12</v>
      </c>
      <c r="J8255">
        <v>0</v>
      </c>
      <c r="K8255">
        <v>4</v>
      </c>
      <c r="L8255" s="13">
        <f>VLOOKUP(I8255,FormProductsTable[],2,0)*(1-FormTransactionsTable[[#This Row],[Discount]])</f>
        <v>22.95</v>
      </c>
      <c r="M8255" s="14" t="str">
        <f>VLOOKUP(H8255,FormSalesRepTable[],2,0)</f>
        <v>West</v>
      </c>
      <c r="N8255" s="13">
        <f t="shared" si="130"/>
        <v>91.8</v>
      </c>
    </row>
    <row r="8256" spans="7:14" x14ac:dyDescent="0.25">
      <c r="G8256" s="3">
        <v>41985</v>
      </c>
      <c r="H8256" t="s">
        <v>92</v>
      </c>
      <c r="I8256" t="s">
        <v>21</v>
      </c>
      <c r="J8256">
        <v>0</v>
      </c>
      <c r="K8256">
        <v>1</v>
      </c>
      <c r="L8256" s="13">
        <f>VLOOKUP(I8256,FormProductsTable[],2,0)*(1-FormTransactionsTable[[#This Row],[Discount]])</f>
        <v>25</v>
      </c>
      <c r="M8256" s="14" t="str">
        <f>VLOOKUP(H8256,FormSalesRepTable[],2,0)</f>
        <v>MidWest</v>
      </c>
      <c r="N8256" s="13">
        <f t="shared" si="130"/>
        <v>25</v>
      </c>
    </row>
    <row r="8257" spans="7:14" x14ac:dyDescent="0.25">
      <c r="G8257" s="3">
        <v>41809</v>
      </c>
      <c r="H8257" t="s">
        <v>84</v>
      </c>
      <c r="I8257" t="s">
        <v>24</v>
      </c>
      <c r="J8257">
        <v>0</v>
      </c>
      <c r="K8257">
        <v>2</v>
      </c>
      <c r="L8257" s="13">
        <f>VLOOKUP(I8257,FormProductsTable[],2,0)*(1-FormTransactionsTable[[#This Row],[Discount]])</f>
        <v>34</v>
      </c>
      <c r="M8257" s="14" t="str">
        <f>VLOOKUP(H8257,FormSalesRepTable[],2,0)</f>
        <v>West</v>
      </c>
      <c r="N8257" s="13">
        <f t="shared" si="130"/>
        <v>68</v>
      </c>
    </row>
    <row r="8258" spans="7:14" x14ac:dyDescent="0.25">
      <c r="G8258" s="3">
        <v>41617</v>
      </c>
      <c r="H8258" t="s">
        <v>40</v>
      </c>
      <c r="I8258" t="s">
        <v>16</v>
      </c>
      <c r="J8258">
        <v>0.01</v>
      </c>
      <c r="K8258">
        <v>4</v>
      </c>
      <c r="L8258" s="13">
        <f>VLOOKUP(I8258,FormProductsTable[],2,0)*(1-FormTransactionsTable[[#This Row],[Discount]])</f>
        <v>19.750499999999999</v>
      </c>
      <c r="M8258" s="14" t="str">
        <f>VLOOKUP(H8258,FormSalesRepTable[],2,0)</f>
        <v>South</v>
      </c>
      <c r="N8258" s="13">
        <f t="shared" si="130"/>
        <v>79</v>
      </c>
    </row>
    <row r="8259" spans="7:14" x14ac:dyDescent="0.25">
      <c r="G8259" s="3">
        <v>41605</v>
      </c>
      <c r="H8259" t="s">
        <v>31</v>
      </c>
      <c r="I8259" t="s">
        <v>24</v>
      </c>
      <c r="J8259">
        <v>0</v>
      </c>
      <c r="K8259">
        <v>2</v>
      </c>
      <c r="L8259" s="13">
        <f>VLOOKUP(I8259,FormProductsTable[],2,0)*(1-FormTransactionsTable[[#This Row],[Discount]])</f>
        <v>34</v>
      </c>
      <c r="M8259" s="14" t="str">
        <f>VLOOKUP(H8259,FormSalesRepTable[],2,0)</f>
        <v>West</v>
      </c>
      <c r="N8259" s="13">
        <f t="shared" ref="N8259:N8322" si="131">ROUND(L8259*K8259,2)</f>
        <v>68</v>
      </c>
    </row>
    <row r="8260" spans="7:14" x14ac:dyDescent="0.25">
      <c r="G8260" s="3">
        <v>41638</v>
      </c>
      <c r="H8260" t="s">
        <v>42</v>
      </c>
      <c r="I8260" t="s">
        <v>11</v>
      </c>
      <c r="J8260">
        <v>0.01</v>
      </c>
      <c r="K8260">
        <v>2</v>
      </c>
      <c r="L8260" s="13">
        <f>VLOOKUP(I8260,FormProductsTable[],2,0)*(1-FormTransactionsTable[[#This Row],[Discount]])</f>
        <v>79.150500000000008</v>
      </c>
      <c r="M8260" s="14" t="str">
        <f>VLOOKUP(H8260,FormSalesRepTable[],2,0)</f>
        <v>MidWest</v>
      </c>
      <c r="N8260" s="13">
        <f t="shared" si="131"/>
        <v>158.30000000000001</v>
      </c>
    </row>
    <row r="8261" spans="7:14" x14ac:dyDescent="0.25">
      <c r="G8261" s="3">
        <v>41980</v>
      </c>
      <c r="H8261" t="s">
        <v>55</v>
      </c>
      <c r="I8261" t="s">
        <v>33</v>
      </c>
      <c r="J8261">
        <v>0</v>
      </c>
      <c r="K8261">
        <v>2</v>
      </c>
      <c r="L8261" s="13">
        <f>VLOOKUP(I8261,FormProductsTable[],2,0)*(1-FormTransactionsTable[[#This Row],[Discount]])</f>
        <v>23.5</v>
      </c>
      <c r="M8261" s="14" t="str">
        <f>VLOOKUP(H8261,FormSalesRepTable[],2,0)</f>
        <v>West</v>
      </c>
      <c r="N8261" s="13">
        <f t="shared" si="131"/>
        <v>47</v>
      </c>
    </row>
    <row r="8262" spans="7:14" x14ac:dyDescent="0.25">
      <c r="G8262" s="3">
        <v>41610</v>
      </c>
      <c r="H8262" t="s">
        <v>92</v>
      </c>
      <c r="I8262" t="s">
        <v>11</v>
      </c>
      <c r="J8262">
        <v>0</v>
      </c>
      <c r="K8262">
        <v>2</v>
      </c>
      <c r="L8262" s="13">
        <f>VLOOKUP(I8262,FormProductsTable[],2,0)*(1-FormTransactionsTable[[#This Row],[Discount]])</f>
        <v>79.95</v>
      </c>
      <c r="M8262" s="14" t="str">
        <f>VLOOKUP(H8262,FormSalesRepTable[],2,0)</f>
        <v>MidWest</v>
      </c>
      <c r="N8262" s="13">
        <f t="shared" si="131"/>
        <v>159.9</v>
      </c>
    </row>
    <row r="8263" spans="7:14" x14ac:dyDescent="0.25">
      <c r="G8263" s="3">
        <v>41630</v>
      </c>
      <c r="H8263" t="s">
        <v>64</v>
      </c>
      <c r="I8263" t="s">
        <v>36</v>
      </c>
      <c r="J8263">
        <v>0</v>
      </c>
      <c r="K8263">
        <v>1</v>
      </c>
      <c r="L8263" s="13">
        <f>VLOOKUP(I8263,FormProductsTable[],2,0)*(1-FormTransactionsTable[[#This Row],[Discount]])</f>
        <v>25</v>
      </c>
      <c r="M8263" s="14" t="str">
        <f>VLOOKUP(H8263,FormSalesRepTable[],2,0)</f>
        <v>West</v>
      </c>
      <c r="N8263" s="13">
        <f t="shared" si="131"/>
        <v>25</v>
      </c>
    </row>
    <row r="8264" spans="7:14" x14ac:dyDescent="0.25">
      <c r="G8264" s="3">
        <v>41992</v>
      </c>
      <c r="H8264" t="s">
        <v>39</v>
      </c>
      <c r="I8264" t="s">
        <v>17</v>
      </c>
      <c r="J8264">
        <v>0</v>
      </c>
      <c r="K8264">
        <v>1</v>
      </c>
      <c r="L8264" s="13">
        <f>VLOOKUP(I8264,FormProductsTable[],2,0)*(1-FormTransactionsTable[[#This Row],[Discount]])</f>
        <v>22.95</v>
      </c>
      <c r="M8264" s="14" t="str">
        <f>VLOOKUP(H8264,FormSalesRepTable[],2,0)</f>
        <v>East</v>
      </c>
      <c r="N8264" s="13">
        <f t="shared" si="131"/>
        <v>22.95</v>
      </c>
    </row>
    <row r="8265" spans="7:14" x14ac:dyDescent="0.25">
      <c r="G8265" s="3">
        <v>41283</v>
      </c>
      <c r="H8265" t="s">
        <v>68</v>
      </c>
      <c r="I8265" t="s">
        <v>21</v>
      </c>
      <c r="J8265">
        <v>1.4999999999999999E-2</v>
      </c>
      <c r="K8265">
        <v>2</v>
      </c>
      <c r="L8265" s="13">
        <f>VLOOKUP(I8265,FormProductsTable[],2,0)*(1-FormTransactionsTable[[#This Row],[Discount]])</f>
        <v>24.625</v>
      </c>
      <c r="M8265" s="14" t="str">
        <f>VLOOKUP(H8265,FormSalesRepTable[],2,0)</f>
        <v>MidWest</v>
      </c>
      <c r="N8265" s="13">
        <f t="shared" si="131"/>
        <v>49.25</v>
      </c>
    </row>
    <row r="8266" spans="7:14" x14ac:dyDescent="0.25">
      <c r="G8266" s="3">
        <v>41588</v>
      </c>
      <c r="H8266" t="s">
        <v>73</v>
      </c>
      <c r="I8266" t="s">
        <v>17</v>
      </c>
      <c r="J8266">
        <v>0.03</v>
      </c>
      <c r="K8266">
        <v>1</v>
      </c>
      <c r="L8266" s="13">
        <f>VLOOKUP(I8266,FormProductsTable[],2,0)*(1-FormTransactionsTable[[#This Row],[Discount]])</f>
        <v>22.261499999999998</v>
      </c>
      <c r="M8266" s="14" t="str">
        <f>VLOOKUP(H8266,FormSalesRepTable[],2,0)</f>
        <v>MidWest</v>
      </c>
      <c r="N8266" s="13">
        <f t="shared" si="131"/>
        <v>22.26</v>
      </c>
    </row>
    <row r="8267" spans="7:14" x14ac:dyDescent="0.25">
      <c r="G8267" s="3">
        <v>41956</v>
      </c>
      <c r="H8267" t="s">
        <v>65</v>
      </c>
      <c r="I8267" t="s">
        <v>16</v>
      </c>
      <c r="J8267">
        <v>0</v>
      </c>
      <c r="K8267">
        <v>3</v>
      </c>
      <c r="L8267" s="13">
        <f>VLOOKUP(I8267,FormProductsTable[],2,0)*(1-FormTransactionsTable[[#This Row],[Discount]])</f>
        <v>19.95</v>
      </c>
      <c r="M8267" s="14" t="str">
        <f>VLOOKUP(H8267,FormSalesRepTable[],2,0)</f>
        <v>MidWest</v>
      </c>
      <c r="N8267" s="13">
        <f t="shared" si="131"/>
        <v>59.85</v>
      </c>
    </row>
    <row r="8268" spans="7:14" x14ac:dyDescent="0.25">
      <c r="G8268" s="3">
        <v>41495</v>
      </c>
      <c r="H8268" t="s">
        <v>43</v>
      </c>
      <c r="I8268" t="s">
        <v>16</v>
      </c>
      <c r="J8268">
        <v>0.01</v>
      </c>
      <c r="K8268">
        <v>2</v>
      </c>
      <c r="L8268" s="13">
        <f>VLOOKUP(I8268,FormProductsTable[],2,0)*(1-FormTransactionsTable[[#This Row],[Discount]])</f>
        <v>19.750499999999999</v>
      </c>
      <c r="M8268" s="14" t="str">
        <f>VLOOKUP(H8268,FormSalesRepTable[],2,0)</f>
        <v>MidWest</v>
      </c>
      <c r="N8268" s="13">
        <f t="shared" si="131"/>
        <v>39.5</v>
      </c>
    </row>
    <row r="8269" spans="7:14" x14ac:dyDescent="0.25">
      <c r="G8269" s="3">
        <v>41597</v>
      </c>
      <c r="H8269" t="s">
        <v>87</v>
      </c>
      <c r="I8269" t="s">
        <v>33</v>
      </c>
      <c r="J8269">
        <v>2.5000000000000001E-2</v>
      </c>
      <c r="K8269">
        <v>3</v>
      </c>
      <c r="L8269" s="13">
        <f>VLOOKUP(I8269,FormProductsTable[],2,0)*(1-FormTransactionsTable[[#This Row],[Discount]])</f>
        <v>22.912499999999998</v>
      </c>
      <c r="M8269" s="14" t="str">
        <f>VLOOKUP(H8269,FormSalesRepTable[],2,0)</f>
        <v>MidWest</v>
      </c>
      <c r="N8269" s="13">
        <f t="shared" si="131"/>
        <v>68.739999999999995</v>
      </c>
    </row>
    <row r="8270" spans="7:14" x14ac:dyDescent="0.25">
      <c r="G8270" s="3">
        <v>41588</v>
      </c>
      <c r="H8270" t="s">
        <v>42</v>
      </c>
      <c r="I8270" t="s">
        <v>33</v>
      </c>
      <c r="J8270">
        <v>0.02</v>
      </c>
      <c r="K8270">
        <v>1</v>
      </c>
      <c r="L8270" s="13">
        <f>VLOOKUP(I8270,FormProductsTable[],2,0)*(1-FormTransactionsTable[[#This Row],[Discount]])</f>
        <v>23.03</v>
      </c>
      <c r="M8270" s="14" t="str">
        <f>VLOOKUP(H8270,FormSalesRepTable[],2,0)</f>
        <v>MidWest</v>
      </c>
      <c r="N8270" s="13">
        <f t="shared" si="131"/>
        <v>23.03</v>
      </c>
    </row>
    <row r="8271" spans="7:14" x14ac:dyDescent="0.25">
      <c r="G8271" s="3">
        <v>41428</v>
      </c>
      <c r="H8271" t="s">
        <v>48</v>
      </c>
      <c r="I8271" t="s">
        <v>36</v>
      </c>
      <c r="J8271">
        <v>0.03</v>
      </c>
      <c r="K8271">
        <v>3</v>
      </c>
      <c r="L8271" s="13">
        <f>VLOOKUP(I8271,FormProductsTable[],2,0)*(1-FormTransactionsTable[[#This Row],[Discount]])</f>
        <v>24.25</v>
      </c>
      <c r="M8271" s="14" t="str">
        <f>VLOOKUP(H8271,FormSalesRepTable[],2,0)</f>
        <v>West</v>
      </c>
      <c r="N8271" s="13">
        <f t="shared" si="131"/>
        <v>72.75</v>
      </c>
    </row>
    <row r="8272" spans="7:14" x14ac:dyDescent="0.25">
      <c r="G8272" s="3">
        <v>41590</v>
      </c>
      <c r="H8272" t="s">
        <v>86</v>
      </c>
      <c r="I8272" t="s">
        <v>30</v>
      </c>
      <c r="J8272">
        <v>0.01</v>
      </c>
      <c r="K8272">
        <v>3</v>
      </c>
      <c r="L8272" s="13">
        <f>VLOOKUP(I8272,FormProductsTable[],2,0)*(1-FormTransactionsTable[[#This Row],[Discount]])</f>
        <v>29.7</v>
      </c>
      <c r="M8272" s="14" t="str">
        <f>VLOOKUP(H8272,FormSalesRepTable[],2,0)</f>
        <v>South</v>
      </c>
      <c r="N8272" s="13">
        <f t="shared" si="131"/>
        <v>89.1</v>
      </c>
    </row>
    <row r="8273" spans="7:14" x14ac:dyDescent="0.25">
      <c r="G8273" s="3">
        <v>41490</v>
      </c>
      <c r="H8273" t="s">
        <v>40</v>
      </c>
      <c r="I8273" t="s">
        <v>17</v>
      </c>
      <c r="J8273">
        <v>2.5000000000000001E-2</v>
      </c>
      <c r="K8273">
        <v>2</v>
      </c>
      <c r="L8273" s="13">
        <f>VLOOKUP(I8273,FormProductsTable[],2,0)*(1-FormTransactionsTable[[#This Row],[Discount]])</f>
        <v>22.376249999999999</v>
      </c>
      <c r="M8273" s="14" t="str">
        <f>VLOOKUP(H8273,FormSalesRepTable[],2,0)</f>
        <v>South</v>
      </c>
      <c r="N8273" s="13">
        <f t="shared" si="131"/>
        <v>44.75</v>
      </c>
    </row>
    <row r="8274" spans="7:14" x14ac:dyDescent="0.25">
      <c r="G8274" s="3">
        <v>41984</v>
      </c>
      <c r="H8274" t="s">
        <v>52</v>
      </c>
      <c r="I8274" t="s">
        <v>17</v>
      </c>
      <c r="J8274">
        <v>0</v>
      </c>
      <c r="K8274">
        <v>3</v>
      </c>
      <c r="L8274" s="13">
        <f>VLOOKUP(I8274,FormProductsTable[],2,0)*(1-FormTransactionsTable[[#This Row],[Discount]])</f>
        <v>22.95</v>
      </c>
      <c r="M8274" s="14" t="str">
        <f>VLOOKUP(H8274,FormSalesRepTable[],2,0)</f>
        <v>West</v>
      </c>
      <c r="N8274" s="13">
        <f t="shared" si="131"/>
        <v>68.849999999999994</v>
      </c>
    </row>
    <row r="8275" spans="7:14" x14ac:dyDescent="0.25">
      <c r="G8275" s="3">
        <v>41478</v>
      </c>
      <c r="H8275" t="s">
        <v>58</v>
      </c>
      <c r="I8275" t="s">
        <v>24</v>
      </c>
      <c r="J8275">
        <v>0.02</v>
      </c>
      <c r="K8275">
        <v>2</v>
      </c>
      <c r="L8275" s="13">
        <f>VLOOKUP(I8275,FormProductsTable[],2,0)*(1-FormTransactionsTable[[#This Row],[Discount]])</f>
        <v>33.32</v>
      </c>
      <c r="M8275" s="14" t="str">
        <f>VLOOKUP(H8275,FormSalesRepTable[],2,0)</f>
        <v>East</v>
      </c>
      <c r="N8275" s="13">
        <f t="shared" si="131"/>
        <v>66.64</v>
      </c>
    </row>
    <row r="8276" spans="7:14" x14ac:dyDescent="0.25">
      <c r="G8276" s="3">
        <v>41292</v>
      </c>
      <c r="H8276" t="s">
        <v>60</v>
      </c>
      <c r="I8276" t="s">
        <v>17</v>
      </c>
      <c r="J8276">
        <v>2.5000000000000001E-2</v>
      </c>
      <c r="K8276">
        <v>3</v>
      </c>
      <c r="L8276" s="13">
        <f>VLOOKUP(I8276,FormProductsTable[],2,0)*(1-FormTransactionsTable[[#This Row],[Discount]])</f>
        <v>22.376249999999999</v>
      </c>
      <c r="M8276" s="14" t="str">
        <f>VLOOKUP(H8276,FormSalesRepTable[],2,0)</f>
        <v>South</v>
      </c>
      <c r="N8276" s="13">
        <f t="shared" si="131"/>
        <v>67.13</v>
      </c>
    </row>
    <row r="8277" spans="7:14" x14ac:dyDescent="0.25">
      <c r="G8277" s="3">
        <v>41636</v>
      </c>
      <c r="H8277" t="s">
        <v>46</v>
      </c>
      <c r="I8277" t="s">
        <v>24</v>
      </c>
      <c r="J8277">
        <v>0</v>
      </c>
      <c r="K8277">
        <v>2</v>
      </c>
      <c r="L8277" s="13">
        <f>VLOOKUP(I8277,FormProductsTable[],2,0)*(1-FormTransactionsTable[[#This Row],[Discount]])</f>
        <v>34</v>
      </c>
      <c r="M8277" s="14" t="str">
        <f>VLOOKUP(H8277,FormSalesRepTable[],2,0)</f>
        <v>South</v>
      </c>
      <c r="N8277" s="13">
        <f t="shared" si="131"/>
        <v>68</v>
      </c>
    </row>
    <row r="8278" spans="7:14" x14ac:dyDescent="0.25">
      <c r="G8278" s="3">
        <v>42003</v>
      </c>
      <c r="H8278" t="s">
        <v>60</v>
      </c>
      <c r="I8278" t="s">
        <v>24</v>
      </c>
      <c r="J8278">
        <v>0.01</v>
      </c>
      <c r="K8278">
        <v>2</v>
      </c>
      <c r="L8278" s="13">
        <f>VLOOKUP(I8278,FormProductsTable[],2,0)*(1-FormTransactionsTable[[#This Row],[Discount]])</f>
        <v>33.659999999999997</v>
      </c>
      <c r="M8278" s="14" t="str">
        <f>VLOOKUP(H8278,FormSalesRepTable[],2,0)</f>
        <v>South</v>
      </c>
      <c r="N8278" s="13">
        <f t="shared" si="131"/>
        <v>67.319999999999993</v>
      </c>
    </row>
    <row r="8279" spans="7:14" x14ac:dyDescent="0.25">
      <c r="G8279" s="3">
        <v>41939</v>
      </c>
      <c r="H8279" t="s">
        <v>32</v>
      </c>
      <c r="I8279" t="s">
        <v>12</v>
      </c>
      <c r="J8279">
        <v>0.02</v>
      </c>
      <c r="K8279">
        <v>3</v>
      </c>
      <c r="L8279" s="13">
        <f>VLOOKUP(I8279,FormProductsTable[],2,0)*(1-FormTransactionsTable[[#This Row],[Discount]])</f>
        <v>22.491</v>
      </c>
      <c r="M8279" s="14" t="str">
        <f>VLOOKUP(H8279,FormSalesRepTable[],2,0)</f>
        <v>MidWest</v>
      </c>
      <c r="N8279" s="13">
        <f t="shared" si="131"/>
        <v>67.47</v>
      </c>
    </row>
    <row r="8280" spans="7:14" x14ac:dyDescent="0.25">
      <c r="G8280" s="3">
        <v>41946</v>
      </c>
      <c r="H8280" t="s">
        <v>90</v>
      </c>
      <c r="I8280" t="s">
        <v>24</v>
      </c>
      <c r="J8280">
        <v>0.01</v>
      </c>
      <c r="K8280">
        <v>2</v>
      </c>
      <c r="L8280" s="13">
        <f>VLOOKUP(I8280,FormProductsTable[],2,0)*(1-FormTransactionsTable[[#This Row],[Discount]])</f>
        <v>33.659999999999997</v>
      </c>
      <c r="M8280" s="14" t="str">
        <f>VLOOKUP(H8280,FormSalesRepTable[],2,0)</f>
        <v>East</v>
      </c>
      <c r="N8280" s="13">
        <f t="shared" si="131"/>
        <v>67.319999999999993</v>
      </c>
    </row>
    <row r="8281" spans="7:14" x14ac:dyDescent="0.25">
      <c r="G8281" s="3">
        <v>41979</v>
      </c>
      <c r="H8281" t="s">
        <v>61</v>
      </c>
      <c r="I8281" t="s">
        <v>17</v>
      </c>
      <c r="J8281">
        <v>0</v>
      </c>
      <c r="K8281">
        <v>3</v>
      </c>
      <c r="L8281" s="13">
        <f>VLOOKUP(I8281,FormProductsTable[],2,0)*(1-FormTransactionsTable[[#This Row],[Discount]])</f>
        <v>22.95</v>
      </c>
      <c r="M8281" s="14" t="str">
        <f>VLOOKUP(H8281,FormSalesRepTable[],2,0)</f>
        <v>East</v>
      </c>
      <c r="N8281" s="13">
        <f t="shared" si="131"/>
        <v>68.849999999999994</v>
      </c>
    </row>
    <row r="8282" spans="7:14" x14ac:dyDescent="0.25">
      <c r="G8282" s="3">
        <v>41948</v>
      </c>
      <c r="H8282" t="s">
        <v>73</v>
      </c>
      <c r="I8282" t="s">
        <v>24</v>
      </c>
      <c r="J8282">
        <v>0</v>
      </c>
      <c r="K8282">
        <v>12</v>
      </c>
      <c r="L8282" s="13">
        <f>VLOOKUP(I8282,FormProductsTable[],2,0)*(1-FormTransactionsTable[[#This Row],[Discount]])</f>
        <v>34</v>
      </c>
      <c r="M8282" s="14" t="str">
        <f>VLOOKUP(H8282,FormSalesRepTable[],2,0)</f>
        <v>MidWest</v>
      </c>
      <c r="N8282" s="13">
        <f t="shared" si="131"/>
        <v>408</v>
      </c>
    </row>
    <row r="8283" spans="7:14" x14ac:dyDescent="0.25">
      <c r="G8283" s="3">
        <v>41356</v>
      </c>
      <c r="H8283" t="s">
        <v>58</v>
      </c>
      <c r="I8283" t="s">
        <v>12</v>
      </c>
      <c r="J8283">
        <v>0</v>
      </c>
      <c r="K8283">
        <v>1</v>
      </c>
      <c r="L8283" s="13">
        <f>VLOOKUP(I8283,FormProductsTable[],2,0)*(1-FormTransactionsTable[[#This Row],[Discount]])</f>
        <v>22.95</v>
      </c>
      <c r="M8283" s="14" t="str">
        <f>VLOOKUP(H8283,FormSalesRepTable[],2,0)</f>
        <v>East</v>
      </c>
      <c r="N8283" s="13">
        <f t="shared" si="131"/>
        <v>22.95</v>
      </c>
    </row>
    <row r="8284" spans="7:14" x14ac:dyDescent="0.25">
      <c r="G8284" s="3">
        <v>41725</v>
      </c>
      <c r="H8284" t="s">
        <v>15</v>
      </c>
      <c r="I8284" t="s">
        <v>24</v>
      </c>
      <c r="J8284">
        <v>1.4999999999999999E-2</v>
      </c>
      <c r="K8284">
        <v>2</v>
      </c>
      <c r="L8284" s="13">
        <f>VLOOKUP(I8284,FormProductsTable[],2,0)*(1-FormTransactionsTable[[#This Row],[Discount]])</f>
        <v>33.49</v>
      </c>
      <c r="M8284" s="14" t="str">
        <f>VLOOKUP(H8284,FormSalesRepTable[],2,0)</f>
        <v>MidWest</v>
      </c>
      <c r="N8284" s="13">
        <f t="shared" si="131"/>
        <v>66.98</v>
      </c>
    </row>
    <row r="8285" spans="7:14" x14ac:dyDescent="0.25">
      <c r="G8285" s="3">
        <v>41988</v>
      </c>
      <c r="H8285" t="s">
        <v>57</v>
      </c>
      <c r="I8285" t="s">
        <v>21</v>
      </c>
      <c r="J8285">
        <v>2.5000000000000001E-2</v>
      </c>
      <c r="K8285">
        <v>1</v>
      </c>
      <c r="L8285" s="13">
        <f>VLOOKUP(I8285,FormProductsTable[],2,0)*(1-FormTransactionsTable[[#This Row],[Discount]])</f>
        <v>24.375</v>
      </c>
      <c r="M8285" s="14" t="str">
        <f>VLOOKUP(H8285,FormSalesRepTable[],2,0)</f>
        <v>East</v>
      </c>
      <c r="N8285" s="13">
        <f t="shared" si="131"/>
        <v>24.38</v>
      </c>
    </row>
    <row r="8286" spans="7:14" x14ac:dyDescent="0.25">
      <c r="G8286" s="3">
        <v>41631</v>
      </c>
      <c r="H8286" t="s">
        <v>40</v>
      </c>
      <c r="I8286" t="s">
        <v>36</v>
      </c>
      <c r="J8286">
        <v>0.01</v>
      </c>
      <c r="K8286">
        <v>2</v>
      </c>
      <c r="L8286" s="13">
        <f>VLOOKUP(I8286,FormProductsTable[],2,0)*(1-FormTransactionsTable[[#This Row],[Discount]])</f>
        <v>24.75</v>
      </c>
      <c r="M8286" s="14" t="str">
        <f>VLOOKUP(H8286,FormSalesRepTable[],2,0)</f>
        <v>South</v>
      </c>
      <c r="N8286" s="13">
        <f t="shared" si="131"/>
        <v>49.5</v>
      </c>
    </row>
    <row r="8287" spans="7:14" x14ac:dyDescent="0.25">
      <c r="G8287" s="3">
        <v>41640</v>
      </c>
      <c r="H8287" t="s">
        <v>42</v>
      </c>
      <c r="I8287" t="s">
        <v>17</v>
      </c>
      <c r="J8287">
        <v>2.5000000000000001E-2</v>
      </c>
      <c r="K8287">
        <v>3</v>
      </c>
      <c r="L8287" s="13">
        <f>VLOOKUP(I8287,FormProductsTable[],2,0)*(1-FormTransactionsTable[[#This Row],[Discount]])</f>
        <v>22.376249999999999</v>
      </c>
      <c r="M8287" s="14" t="str">
        <f>VLOOKUP(H8287,FormSalesRepTable[],2,0)</f>
        <v>MidWest</v>
      </c>
      <c r="N8287" s="13">
        <f t="shared" si="131"/>
        <v>67.13</v>
      </c>
    </row>
    <row r="8288" spans="7:14" x14ac:dyDescent="0.25">
      <c r="G8288" s="3">
        <v>41774</v>
      </c>
      <c r="H8288" t="s">
        <v>58</v>
      </c>
      <c r="I8288" t="s">
        <v>12</v>
      </c>
      <c r="J8288">
        <v>0.03</v>
      </c>
      <c r="K8288">
        <v>3</v>
      </c>
      <c r="L8288" s="13">
        <f>VLOOKUP(I8288,FormProductsTable[],2,0)*(1-FormTransactionsTable[[#This Row],[Discount]])</f>
        <v>22.261499999999998</v>
      </c>
      <c r="M8288" s="14" t="str">
        <f>VLOOKUP(H8288,FormSalesRepTable[],2,0)</f>
        <v>East</v>
      </c>
      <c r="N8288" s="13">
        <f t="shared" si="131"/>
        <v>66.78</v>
      </c>
    </row>
    <row r="8289" spans="7:14" x14ac:dyDescent="0.25">
      <c r="G8289" s="3">
        <v>41995</v>
      </c>
      <c r="H8289" t="s">
        <v>52</v>
      </c>
      <c r="I8289" t="s">
        <v>17</v>
      </c>
      <c r="J8289">
        <v>0</v>
      </c>
      <c r="K8289">
        <v>2</v>
      </c>
      <c r="L8289" s="13">
        <f>VLOOKUP(I8289,FormProductsTable[],2,0)*(1-FormTransactionsTable[[#This Row],[Discount]])</f>
        <v>22.95</v>
      </c>
      <c r="M8289" s="14" t="str">
        <f>VLOOKUP(H8289,FormSalesRepTable[],2,0)</f>
        <v>West</v>
      </c>
      <c r="N8289" s="13">
        <f t="shared" si="131"/>
        <v>45.9</v>
      </c>
    </row>
    <row r="8290" spans="7:14" x14ac:dyDescent="0.25">
      <c r="G8290" s="3">
        <v>41693</v>
      </c>
      <c r="H8290" t="s">
        <v>40</v>
      </c>
      <c r="I8290" t="s">
        <v>12</v>
      </c>
      <c r="J8290">
        <v>0</v>
      </c>
      <c r="K8290">
        <v>3</v>
      </c>
      <c r="L8290" s="13">
        <f>VLOOKUP(I8290,FormProductsTable[],2,0)*(1-FormTransactionsTable[[#This Row],[Discount]])</f>
        <v>22.95</v>
      </c>
      <c r="M8290" s="14" t="str">
        <f>VLOOKUP(H8290,FormSalesRepTable[],2,0)</f>
        <v>South</v>
      </c>
      <c r="N8290" s="13">
        <f t="shared" si="131"/>
        <v>68.849999999999994</v>
      </c>
    </row>
    <row r="8291" spans="7:14" x14ac:dyDescent="0.25">
      <c r="G8291" s="3">
        <v>41985</v>
      </c>
      <c r="H8291" t="s">
        <v>64</v>
      </c>
      <c r="I8291" t="s">
        <v>24</v>
      </c>
      <c r="J8291">
        <v>0.03</v>
      </c>
      <c r="K8291">
        <v>7</v>
      </c>
      <c r="L8291" s="13">
        <f>VLOOKUP(I8291,FormProductsTable[],2,0)*(1-FormTransactionsTable[[#This Row],[Discount]])</f>
        <v>32.979999999999997</v>
      </c>
      <c r="M8291" s="14" t="str">
        <f>VLOOKUP(H8291,FormSalesRepTable[],2,0)</f>
        <v>West</v>
      </c>
      <c r="N8291" s="13">
        <f t="shared" si="131"/>
        <v>230.86</v>
      </c>
    </row>
    <row r="8292" spans="7:14" x14ac:dyDescent="0.25">
      <c r="G8292" s="3">
        <v>41696</v>
      </c>
      <c r="H8292" t="s">
        <v>81</v>
      </c>
      <c r="I8292" t="s">
        <v>12</v>
      </c>
      <c r="J8292">
        <v>0</v>
      </c>
      <c r="K8292">
        <v>2</v>
      </c>
      <c r="L8292" s="13">
        <f>VLOOKUP(I8292,FormProductsTable[],2,0)*(1-FormTransactionsTable[[#This Row],[Discount]])</f>
        <v>22.95</v>
      </c>
      <c r="M8292" s="14" t="str">
        <f>VLOOKUP(H8292,FormSalesRepTable[],2,0)</f>
        <v>West</v>
      </c>
      <c r="N8292" s="13">
        <f t="shared" si="131"/>
        <v>45.9</v>
      </c>
    </row>
    <row r="8293" spans="7:14" x14ac:dyDescent="0.25">
      <c r="G8293" s="3">
        <v>41590</v>
      </c>
      <c r="H8293" t="s">
        <v>78</v>
      </c>
      <c r="I8293" t="s">
        <v>7</v>
      </c>
      <c r="J8293">
        <v>0.02</v>
      </c>
      <c r="K8293">
        <v>2</v>
      </c>
      <c r="L8293" s="13">
        <f>VLOOKUP(I8293,FormProductsTable[],2,0)*(1-FormTransactionsTable[[#This Row],[Discount]])</f>
        <v>20.58</v>
      </c>
      <c r="M8293" s="14" t="str">
        <f>VLOOKUP(H8293,FormSalesRepTable[],2,0)</f>
        <v>South</v>
      </c>
      <c r="N8293" s="13">
        <f t="shared" si="131"/>
        <v>41.16</v>
      </c>
    </row>
    <row r="8294" spans="7:14" x14ac:dyDescent="0.25">
      <c r="G8294" s="3">
        <v>41583</v>
      </c>
      <c r="H8294" t="s">
        <v>87</v>
      </c>
      <c r="I8294" t="s">
        <v>16</v>
      </c>
      <c r="J8294">
        <v>0</v>
      </c>
      <c r="K8294">
        <v>4</v>
      </c>
      <c r="L8294" s="13">
        <f>VLOOKUP(I8294,FormProductsTable[],2,0)*(1-FormTransactionsTable[[#This Row],[Discount]])</f>
        <v>19.95</v>
      </c>
      <c r="M8294" s="14" t="str">
        <f>VLOOKUP(H8294,FormSalesRepTable[],2,0)</f>
        <v>MidWest</v>
      </c>
      <c r="N8294" s="13">
        <f t="shared" si="131"/>
        <v>79.8</v>
      </c>
    </row>
    <row r="8295" spans="7:14" x14ac:dyDescent="0.25">
      <c r="G8295" s="3">
        <v>41609</v>
      </c>
      <c r="H8295" t="s">
        <v>81</v>
      </c>
      <c r="I8295" t="s">
        <v>30</v>
      </c>
      <c r="J8295">
        <v>2.5000000000000001E-2</v>
      </c>
      <c r="K8295">
        <v>2</v>
      </c>
      <c r="L8295" s="13">
        <f>VLOOKUP(I8295,FormProductsTable[],2,0)*(1-FormTransactionsTable[[#This Row],[Discount]])</f>
        <v>29.25</v>
      </c>
      <c r="M8295" s="14" t="str">
        <f>VLOOKUP(H8295,FormSalesRepTable[],2,0)</f>
        <v>West</v>
      </c>
      <c r="N8295" s="13">
        <f t="shared" si="131"/>
        <v>58.5</v>
      </c>
    </row>
    <row r="8296" spans="7:14" x14ac:dyDescent="0.25">
      <c r="G8296" s="3">
        <v>41579</v>
      </c>
      <c r="H8296" t="s">
        <v>89</v>
      </c>
      <c r="I8296" t="s">
        <v>24</v>
      </c>
      <c r="J8296">
        <v>0.03</v>
      </c>
      <c r="K8296">
        <v>16</v>
      </c>
      <c r="L8296" s="13">
        <f>VLOOKUP(I8296,FormProductsTable[],2,0)*(1-FormTransactionsTable[[#This Row],[Discount]])</f>
        <v>32.979999999999997</v>
      </c>
      <c r="M8296" s="14" t="str">
        <f>VLOOKUP(H8296,FormSalesRepTable[],2,0)</f>
        <v>West</v>
      </c>
      <c r="N8296" s="13">
        <f t="shared" si="131"/>
        <v>527.67999999999995</v>
      </c>
    </row>
    <row r="8297" spans="7:14" x14ac:dyDescent="0.25">
      <c r="G8297" s="3">
        <v>41370</v>
      </c>
      <c r="H8297" t="s">
        <v>20</v>
      </c>
      <c r="I8297" t="s">
        <v>16</v>
      </c>
      <c r="J8297">
        <v>0.01</v>
      </c>
      <c r="K8297">
        <v>2</v>
      </c>
      <c r="L8297" s="13">
        <f>VLOOKUP(I8297,FormProductsTable[],2,0)*(1-FormTransactionsTable[[#This Row],[Discount]])</f>
        <v>19.750499999999999</v>
      </c>
      <c r="M8297" s="14" t="str">
        <f>VLOOKUP(H8297,FormSalesRepTable[],2,0)</f>
        <v>West</v>
      </c>
      <c r="N8297" s="13">
        <f t="shared" si="131"/>
        <v>39.5</v>
      </c>
    </row>
    <row r="8298" spans="7:14" x14ac:dyDescent="0.25">
      <c r="G8298" s="3">
        <v>41582</v>
      </c>
      <c r="H8298" t="s">
        <v>80</v>
      </c>
      <c r="I8298" t="s">
        <v>24</v>
      </c>
      <c r="J8298">
        <v>0</v>
      </c>
      <c r="K8298">
        <v>19</v>
      </c>
      <c r="L8298" s="13">
        <f>VLOOKUP(I8298,FormProductsTable[],2,0)*(1-FormTransactionsTable[[#This Row],[Discount]])</f>
        <v>34</v>
      </c>
      <c r="M8298" s="14" t="str">
        <f>VLOOKUP(H8298,FormSalesRepTable[],2,0)</f>
        <v>East</v>
      </c>
      <c r="N8298" s="13">
        <f t="shared" si="131"/>
        <v>646</v>
      </c>
    </row>
    <row r="8299" spans="7:14" x14ac:dyDescent="0.25">
      <c r="G8299" s="3">
        <v>41277</v>
      </c>
      <c r="H8299" t="s">
        <v>81</v>
      </c>
      <c r="I8299" t="s">
        <v>17</v>
      </c>
      <c r="J8299">
        <v>0.03</v>
      </c>
      <c r="K8299">
        <v>3</v>
      </c>
      <c r="L8299" s="13">
        <f>VLOOKUP(I8299,FormProductsTable[],2,0)*(1-FormTransactionsTable[[#This Row],[Discount]])</f>
        <v>22.261499999999998</v>
      </c>
      <c r="M8299" s="14" t="str">
        <f>VLOOKUP(H8299,FormSalesRepTable[],2,0)</f>
        <v>West</v>
      </c>
      <c r="N8299" s="13">
        <f t="shared" si="131"/>
        <v>66.78</v>
      </c>
    </row>
    <row r="8300" spans="7:14" x14ac:dyDescent="0.25">
      <c r="G8300" s="3">
        <v>41683</v>
      </c>
      <c r="H8300" t="s">
        <v>46</v>
      </c>
      <c r="I8300" t="s">
        <v>12</v>
      </c>
      <c r="J8300">
        <v>0</v>
      </c>
      <c r="K8300">
        <v>2</v>
      </c>
      <c r="L8300" s="13">
        <f>VLOOKUP(I8300,FormProductsTable[],2,0)*(1-FormTransactionsTable[[#This Row],[Discount]])</f>
        <v>22.95</v>
      </c>
      <c r="M8300" s="14" t="str">
        <f>VLOOKUP(H8300,FormSalesRepTable[],2,0)</f>
        <v>South</v>
      </c>
      <c r="N8300" s="13">
        <f t="shared" si="131"/>
        <v>45.9</v>
      </c>
    </row>
    <row r="8301" spans="7:14" x14ac:dyDescent="0.25">
      <c r="G8301" s="3">
        <v>41394</v>
      </c>
      <c r="H8301" t="s">
        <v>83</v>
      </c>
      <c r="I8301" t="s">
        <v>12</v>
      </c>
      <c r="J8301">
        <v>1.4999999999999999E-2</v>
      </c>
      <c r="K8301">
        <v>2</v>
      </c>
      <c r="L8301" s="13">
        <f>VLOOKUP(I8301,FormProductsTable[],2,0)*(1-FormTransactionsTable[[#This Row],[Discount]])</f>
        <v>22.60575</v>
      </c>
      <c r="M8301" s="14" t="str">
        <f>VLOOKUP(H8301,FormSalesRepTable[],2,0)</f>
        <v>East</v>
      </c>
      <c r="N8301" s="13">
        <f t="shared" si="131"/>
        <v>45.21</v>
      </c>
    </row>
    <row r="8302" spans="7:14" x14ac:dyDescent="0.25">
      <c r="G8302" s="3">
        <v>41958</v>
      </c>
      <c r="H8302" t="s">
        <v>49</v>
      </c>
      <c r="I8302" t="s">
        <v>24</v>
      </c>
      <c r="J8302">
        <v>0</v>
      </c>
      <c r="K8302">
        <v>1</v>
      </c>
      <c r="L8302" s="13">
        <f>VLOOKUP(I8302,FormProductsTable[],2,0)*(1-FormTransactionsTable[[#This Row],[Discount]])</f>
        <v>34</v>
      </c>
      <c r="M8302" s="14" t="str">
        <f>VLOOKUP(H8302,FormSalesRepTable[],2,0)</f>
        <v>MidWest</v>
      </c>
      <c r="N8302" s="13">
        <f t="shared" si="131"/>
        <v>34</v>
      </c>
    </row>
    <row r="8303" spans="7:14" x14ac:dyDescent="0.25">
      <c r="G8303" s="3">
        <v>41585</v>
      </c>
      <c r="H8303" t="s">
        <v>67</v>
      </c>
      <c r="I8303" t="s">
        <v>7</v>
      </c>
      <c r="J8303">
        <v>0.01</v>
      </c>
      <c r="K8303">
        <v>1</v>
      </c>
      <c r="L8303" s="13">
        <f>VLOOKUP(I8303,FormProductsTable[],2,0)*(1-FormTransactionsTable[[#This Row],[Discount]])</f>
        <v>20.79</v>
      </c>
      <c r="M8303" s="14" t="str">
        <f>VLOOKUP(H8303,FormSalesRepTable[],2,0)</f>
        <v>West</v>
      </c>
      <c r="N8303" s="13">
        <f t="shared" si="131"/>
        <v>20.79</v>
      </c>
    </row>
    <row r="8304" spans="7:14" x14ac:dyDescent="0.25">
      <c r="G8304" s="3">
        <v>41953</v>
      </c>
      <c r="H8304" t="s">
        <v>26</v>
      </c>
      <c r="I8304" t="s">
        <v>17</v>
      </c>
      <c r="J8304">
        <v>1.4999999999999999E-2</v>
      </c>
      <c r="K8304">
        <v>3</v>
      </c>
      <c r="L8304" s="13">
        <f>VLOOKUP(I8304,FormProductsTable[],2,0)*(1-FormTransactionsTable[[#This Row],[Discount]])</f>
        <v>22.60575</v>
      </c>
      <c r="M8304" s="14" t="str">
        <f>VLOOKUP(H8304,FormSalesRepTable[],2,0)</f>
        <v>MidWest</v>
      </c>
      <c r="N8304" s="13">
        <f t="shared" si="131"/>
        <v>67.819999999999993</v>
      </c>
    </row>
    <row r="8305" spans="7:14" x14ac:dyDescent="0.25">
      <c r="G8305" s="3">
        <v>41975</v>
      </c>
      <c r="H8305" t="s">
        <v>78</v>
      </c>
      <c r="I8305" t="s">
        <v>36</v>
      </c>
      <c r="J8305">
        <v>1.4999999999999999E-2</v>
      </c>
      <c r="K8305">
        <v>3</v>
      </c>
      <c r="L8305" s="13">
        <f>VLOOKUP(I8305,FormProductsTable[],2,0)*(1-FormTransactionsTable[[#This Row],[Discount]])</f>
        <v>24.625</v>
      </c>
      <c r="M8305" s="14" t="str">
        <f>VLOOKUP(H8305,FormSalesRepTable[],2,0)</f>
        <v>South</v>
      </c>
      <c r="N8305" s="13">
        <f t="shared" si="131"/>
        <v>73.88</v>
      </c>
    </row>
    <row r="8306" spans="7:14" x14ac:dyDescent="0.25">
      <c r="G8306" s="3">
        <v>41634</v>
      </c>
      <c r="H8306" t="s">
        <v>42</v>
      </c>
      <c r="I8306" t="s">
        <v>36</v>
      </c>
      <c r="J8306">
        <v>0.03</v>
      </c>
      <c r="K8306">
        <v>2</v>
      </c>
      <c r="L8306" s="13">
        <f>VLOOKUP(I8306,FormProductsTable[],2,0)*(1-FormTransactionsTable[[#This Row],[Discount]])</f>
        <v>24.25</v>
      </c>
      <c r="M8306" s="14" t="str">
        <f>VLOOKUP(H8306,FormSalesRepTable[],2,0)</f>
        <v>MidWest</v>
      </c>
      <c r="N8306" s="13">
        <f t="shared" si="131"/>
        <v>48.5</v>
      </c>
    </row>
    <row r="8307" spans="7:14" x14ac:dyDescent="0.25">
      <c r="G8307" s="3">
        <v>41593</v>
      </c>
      <c r="H8307" t="s">
        <v>65</v>
      </c>
      <c r="I8307" t="s">
        <v>17</v>
      </c>
      <c r="J8307">
        <v>2.5000000000000001E-2</v>
      </c>
      <c r="K8307">
        <v>2</v>
      </c>
      <c r="L8307" s="13">
        <f>VLOOKUP(I8307,FormProductsTable[],2,0)*(1-FormTransactionsTable[[#This Row],[Discount]])</f>
        <v>22.376249999999999</v>
      </c>
      <c r="M8307" s="14" t="str">
        <f>VLOOKUP(H8307,FormSalesRepTable[],2,0)</f>
        <v>MidWest</v>
      </c>
      <c r="N8307" s="13">
        <f t="shared" si="131"/>
        <v>44.75</v>
      </c>
    </row>
    <row r="8308" spans="7:14" x14ac:dyDescent="0.25">
      <c r="G8308" s="3">
        <v>41608</v>
      </c>
      <c r="H8308" t="s">
        <v>40</v>
      </c>
      <c r="I8308" t="s">
        <v>16</v>
      </c>
      <c r="J8308">
        <v>0</v>
      </c>
      <c r="K8308">
        <v>2</v>
      </c>
      <c r="L8308" s="13">
        <f>VLOOKUP(I8308,FormProductsTable[],2,0)*(1-FormTransactionsTable[[#This Row],[Discount]])</f>
        <v>19.95</v>
      </c>
      <c r="M8308" s="14" t="str">
        <f>VLOOKUP(H8308,FormSalesRepTable[],2,0)</f>
        <v>South</v>
      </c>
      <c r="N8308" s="13">
        <f t="shared" si="131"/>
        <v>39.9</v>
      </c>
    </row>
    <row r="8309" spans="7:14" x14ac:dyDescent="0.25">
      <c r="G8309" s="3">
        <v>41580</v>
      </c>
      <c r="H8309" t="s">
        <v>90</v>
      </c>
      <c r="I8309" t="s">
        <v>33</v>
      </c>
      <c r="J8309">
        <v>0</v>
      </c>
      <c r="K8309">
        <v>19</v>
      </c>
      <c r="L8309" s="13">
        <f>VLOOKUP(I8309,FormProductsTable[],2,0)*(1-FormTransactionsTable[[#This Row],[Discount]])</f>
        <v>23.5</v>
      </c>
      <c r="M8309" s="14" t="str">
        <f>VLOOKUP(H8309,FormSalesRepTable[],2,0)</f>
        <v>East</v>
      </c>
      <c r="N8309" s="13">
        <f t="shared" si="131"/>
        <v>446.5</v>
      </c>
    </row>
    <row r="8310" spans="7:14" x14ac:dyDescent="0.25">
      <c r="G8310" s="3">
        <v>41618</v>
      </c>
      <c r="H8310" t="s">
        <v>58</v>
      </c>
      <c r="I8310" t="s">
        <v>36</v>
      </c>
      <c r="J8310">
        <v>2.5000000000000001E-2</v>
      </c>
      <c r="K8310">
        <v>1</v>
      </c>
      <c r="L8310" s="13">
        <f>VLOOKUP(I8310,FormProductsTable[],2,0)*(1-FormTransactionsTable[[#This Row],[Discount]])</f>
        <v>24.375</v>
      </c>
      <c r="M8310" s="14" t="str">
        <f>VLOOKUP(H8310,FormSalesRepTable[],2,0)</f>
        <v>East</v>
      </c>
      <c r="N8310" s="13">
        <f t="shared" si="131"/>
        <v>24.38</v>
      </c>
    </row>
    <row r="8311" spans="7:14" x14ac:dyDescent="0.25">
      <c r="G8311" s="3">
        <v>41954</v>
      </c>
      <c r="H8311" t="s">
        <v>29</v>
      </c>
      <c r="I8311" t="s">
        <v>7</v>
      </c>
      <c r="J8311">
        <v>0.02</v>
      </c>
      <c r="K8311">
        <v>3</v>
      </c>
      <c r="L8311" s="13">
        <f>VLOOKUP(I8311,FormProductsTable[],2,0)*(1-FormTransactionsTable[[#This Row],[Discount]])</f>
        <v>20.58</v>
      </c>
      <c r="M8311" s="14" t="str">
        <f>VLOOKUP(H8311,FormSalesRepTable[],2,0)</f>
        <v>East</v>
      </c>
      <c r="N8311" s="13">
        <f t="shared" si="131"/>
        <v>61.74</v>
      </c>
    </row>
    <row r="8312" spans="7:14" x14ac:dyDescent="0.25">
      <c r="G8312" s="3">
        <v>41944</v>
      </c>
      <c r="H8312" t="s">
        <v>67</v>
      </c>
      <c r="I8312" t="s">
        <v>41</v>
      </c>
      <c r="J8312">
        <v>0</v>
      </c>
      <c r="K8312">
        <v>1</v>
      </c>
      <c r="L8312" s="13">
        <f>VLOOKUP(I8312,FormProductsTable[],2,0)*(1-FormTransactionsTable[[#This Row],[Discount]])</f>
        <v>19</v>
      </c>
      <c r="M8312" s="14" t="str">
        <f>VLOOKUP(H8312,FormSalesRepTable[],2,0)</f>
        <v>West</v>
      </c>
      <c r="N8312" s="13">
        <f t="shared" si="131"/>
        <v>19</v>
      </c>
    </row>
    <row r="8313" spans="7:14" x14ac:dyDescent="0.25">
      <c r="G8313" s="3">
        <v>41591</v>
      </c>
      <c r="H8313" t="s">
        <v>51</v>
      </c>
      <c r="I8313" t="s">
        <v>24</v>
      </c>
      <c r="J8313">
        <v>0</v>
      </c>
      <c r="K8313">
        <v>2</v>
      </c>
      <c r="L8313" s="13">
        <f>VLOOKUP(I8313,FormProductsTable[],2,0)*(1-FormTransactionsTable[[#This Row],[Discount]])</f>
        <v>34</v>
      </c>
      <c r="M8313" s="14" t="str">
        <f>VLOOKUP(H8313,FormSalesRepTable[],2,0)</f>
        <v>South</v>
      </c>
      <c r="N8313" s="13">
        <f t="shared" si="131"/>
        <v>68</v>
      </c>
    </row>
    <row r="8314" spans="7:14" x14ac:dyDescent="0.25">
      <c r="G8314" s="3">
        <v>41810</v>
      </c>
      <c r="H8314" t="s">
        <v>78</v>
      </c>
      <c r="I8314" t="s">
        <v>12</v>
      </c>
      <c r="J8314">
        <v>0</v>
      </c>
      <c r="K8314">
        <v>2</v>
      </c>
      <c r="L8314" s="13">
        <f>VLOOKUP(I8314,FormProductsTable[],2,0)*(1-FormTransactionsTable[[#This Row],[Discount]])</f>
        <v>22.95</v>
      </c>
      <c r="M8314" s="14" t="str">
        <f>VLOOKUP(H8314,FormSalesRepTable[],2,0)</f>
        <v>South</v>
      </c>
      <c r="N8314" s="13">
        <f t="shared" si="131"/>
        <v>45.9</v>
      </c>
    </row>
    <row r="8315" spans="7:14" x14ac:dyDescent="0.25">
      <c r="G8315" s="3">
        <v>41895</v>
      </c>
      <c r="H8315" t="s">
        <v>15</v>
      </c>
      <c r="I8315" t="s">
        <v>30</v>
      </c>
      <c r="J8315">
        <v>2.5000000000000001E-2</v>
      </c>
      <c r="K8315">
        <v>2</v>
      </c>
      <c r="L8315" s="13">
        <f>VLOOKUP(I8315,FormProductsTable[],2,0)*(1-FormTransactionsTable[[#This Row],[Discount]])</f>
        <v>29.25</v>
      </c>
      <c r="M8315" s="14" t="str">
        <f>VLOOKUP(H8315,FormSalesRepTable[],2,0)</f>
        <v>MidWest</v>
      </c>
      <c r="N8315" s="13">
        <f t="shared" si="131"/>
        <v>58.5</v>
      </c>
    </row>
    <row r="8316" spans="7:14" x14ac:dyDescent="0.25">
      <c r="G8316" s="3">
        <v>41965</v>
      </c>
      <c r="H8316" t="s">
        <v>75</v>
      </c>
      <c r="I8316" t="s">
        <v>24</v>
      </c>
      <c r="J8316">
        <v>0</v>
      </c>
      <c r="K8316">
        <v>1</v>
      </c>
      <c r="L8316" s="13">
        <f>VLOOKUP(I8316,FormProductsTable[],2,0)*(1-FormTransactionsTable[[#This Row],[Discount]])</f>
        <v>34</v>
      </c>
      <c r="M8316" s="14" t="str">
        <f>VLOOKUP(H8316,FormSalesRepTable[],2,0)</f>
        <v>MidWest</v>
      </c>
      <c r="N8316" s="13">
        <f t="shared" si="131"/>
        <v>34</v>
      </c>
    </row>
    <row r="8317" spans="7:14" x14ac:dyDescent="0.25">
      <c r="G8317" s="3">
        <v>41958</v>
      </c>
      <c r="H8317" t="s">
        <v>44</v>
      </c>
      <c r="I8317" t="s">
        <v>24</v>
      </c>
      <c r="J8317">
        <v>0.03</v>
      </c>
      <c r="K8317">
        <v>3</v>
      </c>
      <c r="L8317" s="13">
        <f>VLOOKUP(I8317,FormProductsTable[],2,0)*(1-FormTransactionsTable[[#This Row],[Discount]])</f>
        <v>32.979999999999997</v>
      </c>
      <c r="M8317" s="14" t="str">
        <f>VLOOKUP(H8317,FormSalesRepTable[],2,0)</f>
        <v>MidWest</v>
      </c>
      <c r="N8317" s="13">
        <f t="shared" si="131"/>
        <v>98.94</v>
      </c>
    </row>
    <row r="8318" spans="7:14" x14ac:dyDescent="0.25">
      <c r="G8318" s="3">
        <v>41426</v>
      </c>
      <c r="H8318" t="s">
        <v>73</v>
      </c>
      <c r="I8318" t="s">
        <v>16</v>
      </c>
      <c r="J8318">
        <v>0.01</v>
      </c>
      <c r="K8318">
        <v>2</v>
      </c>
      <c r="L8318" s="13">
        <f>VLOOKUP(I8318,FormProductsTable[],2,0)*(1-FormTransactionsTable[[#This Row],[Discount]])</f>
        <v>19.750499999999999</v>
      </c>
      <c r="M8318" s="14" t="str">
        <f>VLOOKUP(H8318,FormSalesRepTable[],2,0)</f>
        <v>MidWest</v>
      </c>
      <c r="N8318" s="13">
        <f t="shared" si="131"/>
        <v>39.5</v>
      </c>
    </row>
    <row r="8319" spans="7:14" x14ac:dyDescent="0.25">
      <c r="G8319" s="3">
        <v>41973</v>
      </c>
      <c r="H8319" t="s">
        <v>71</v>
      </c>
      <c r="I8319" t="s">
        <v>33</v>
      </c>
      <c r="J8319">
        <v>2.5000000000000001E-2</v>
      </c>
      <c r="K8319">
        <v>3</v>
      </c>
      <c r="L8319" s="13">
        <f>VLOOKUP(I8319,FormProductsTable[],2,0)*(1-FormTransactionsTable[[#This Row],[Discount]])</f>
        <v>22.912499999999998</v>
      </c>
      <c r="M8319" s="14" t="str">
        <f>VLOOKUP(H8319,FormSalesRepTable[],2,0)</f>
        <v>East</v>
      </c>
      <c r="N8319" s="13">
        <f t="shared" si="131"/>
        <v>68.739999999999995</v>
      </c>
    </row>
    <row r="8320" spans="7:14" x14ac:dyDescent="0.25">
      <c r="G8320" s="3">
        <v>41634</v>
      </c>
      <c r="H8320" t="s">
        <v>77</v>
      </c>
      <c r="I8320" t="s">
        <v>7</v>
      </c>
      <c r="J8320">
        <v>0.03</v>
      </c>
      <c r="K8320">
        <v>3</v>
      </c>
      <c r="L8320" s="13">
        <f>VLOOKUP(I8320,FormProductsTable[],2,0)*(1-FormTransactionsTable[[#This Row],[Discount]])</f>
        <v>20.37</v>
      </c>
      <c r="M8320" s="14" t="str">
        <f>VLOOKUP(H8320,FormSalesRepTable[],2,0)</f>
        <v>West</v>
      </c>
      <c r="N8320" s="13">
        <f t="shared" si="131"/>
        <v>61.11</v>
      </c>
    </row>
    <row r="8321" spans="7:14" x14ac:dyDescent="0.25">
      <c r="G8321" s="3">
        <v>41983</v>
      </c>
      <c r="H8321" t="s">
        <v>29</v>
      </c>
      <c r="I8321" t="s">
        <v>12</v>
      </c>
      <c r="J8321">
        <v>0</v>
      </c>
      <c r="K8321">
        <v>2</v>
      </c>
      <c r="L8321" s="13">
        <f>VLOOKUP(I8321,FormProductsTable[],2,0)*(1-FormTransactionsTable[[#This Row],[Discount]])</f>
        <v>22.95</v>
      </c>
      <c r="M8321" s="14" t="str">
        <f>VLOOKUP(H8321,FormSalesRepTable[],2,0)</f>
        <v>East</v>
      </c>
      <c r="N8321" s="13">
        <f t="shared" si="131"/>
        <v>45.9</v>
      </c>
    </row>
    <row r="8322" spans="7:14" x14ac:dyDescent="0.25">
      <c r="G8322" s="3">
        <v>41987</v>
      </c>
      <c r="H8322" t="s">
        <v>42</v>
      </c>
      <c r="I8322" t="s">
        <v>36</v>
      </c>
      <c r="J8322">
        <v>0.03</v>
      </c>
      <c r="K8322">
        <v>1</v>
      </c>
      <c r="L8322" s="13">
        <f>VLOOKUP(I8322,FormProductsTable[],2,0)*(1-FormTransactionsTable[[#This Row],[Discount]])</f>
        <v>24.25</v>
      </c>
      <c r="M8322" s="14" t="str">
        <f>VLOOKUP(H8322,FormSalesRepTable[],2,0)</f>
        <v>MidWest</v>
      </c>
      <c r="N8322" s="13">
        <f t="shared" si="131"/>
        <v>24.25</v>
      </c>
    </row>
    <row r="8323" spans="7:14" x14ac:dyDescent="0.25">
      <c r="G8323" s="3">
        <v>41983</v>
      </c>
      <c r="H8323" t="s">
        <v>35</v>
      </c>
      <c r="I8323" t="s">
        <v>17</v>
      </c>
      <c r="J8323">
        <v>1.4999999999999999E-2</v>
      </c>
      <c r="K8323">
        <v>20</v>
      </c>
      <c r="L8323" s="13">
        <f>VLOOKUP(I8323,FormProductsTable[],2,0)*(1-FormTransactionsTable[[#This Row],[Discount]])</f>
        <v>22.60575</v>
      </c>
      <c r="M8323" s="14" t="str">
        <f>VLOOKUP(H8323,FormSalesRepTable[],2,0)</f>
        <v>West</v>
      </c>
      <c r="N8323" s="13">
        <f t="shared" ref="N8323:N8386" si="132">ROUND(L8323*K8323,2)</f>
        <v>452.12</v>
      </c>
    </row>
    <row r="8324" spans="7:14" x14ac:dyDescent="0.25">
      <c r="G8324" s="3">
        <v>41880</v>
      </c>
      <c r="H8324" t="s">
        <v>54</v>
      </c>
      <c r="I8324" t="s">
        <v>21</v>
      </c>
      <c r="J8324">
        <v>0</v>
      </c>
      <c r="K8324">
        <v>3</v>
      </c>
      <c r="L8324" s="13">
        <f>VLOOKUP(I8324,FormProductsTable[],2,0)*(1-FormTransactionsTable[[#This Row],[Discount]])</f>
        <v>25</v>
      </c>
      <c r="M8324" s="14" t="str">
        <f>VLOOKUP(H8324,FormSalesRepTable[],2,0)</f>
        <v>South</v>
      </c>
      <c r="N8324" s="13">
        <f t="shared" si="132"/>
        <v>75</v>
      </c>
    </row>
    <row r="8325" spans="7:14" x14ac:dyDescent="0.25">
      <c r="G8325" s="3">
        <v>41629</v>
      </c>
      <c r="H8325" t="s">
        <v>26</v>
      </c>
      <c r="I8325" t="s">
        <v>24</v>
      </c>
      <c r="J8325">
        <v>0.01</v>
      </c>
      <c r="K8325">
        <v>1</v>
      </c>
      <c r="L8325" s="13">
        <f>VLOOKUP(I8325,FormProductsTable[],2,0)*(1-FormTransactionsTable[[#This Row],[Discount]])</f>
        <v>33.659999999999997</v>
      </c>
      <c r="M8325" s="14" t="str">
        <f>VLOOKUP(H8325,FormSalesRepTable[],2,0)</f>
        <v>MidWest</v>
      </c>
      <c r="N8325" s="13">
        <f t="shared" si="132"/>
        <v>33.659999999999997</v>
      </c>
    </row>
    <row r="8326" spans="7:14" x14ac:dyDescent="0.25">
      <c r="G8326" s="3">
        <v>41952</v>
      </c>
      <c r="H8326" t="s">
        <v>48</v>
      </c>
      <c r="I8326" t="s">
        <v>16</v>
      </c>
      <c r="J8326">
        <v>0.01</v>
      </c>
      <c r="K8326">
        <v>12</v>
      </c>
      <c r="L8326" s="13">
        <f>VLOOKUP(I8326,FormProductsTable[],2,0)*(1-FormTransactionsTable[[#This Row],[Discount]])</f>
        <v>19.750499999999999</v>
      </c>
      <c r="M8326" s="14" t="str">
        <f>VLOOKUP(H8326,FormSalesRepTable[],2,0)</f>
        <v>West</v>
      </c>
      <c r="N8326" s="13">
        <f t="shared" si="132"/>
        <v>237.01</v>
      </c>
    </row>
    <row r="8327" spans="7:14" x14ac:dyDescent="0.25">
      <c r="G8327" s="3">
        <v>41392</v>
      </c>
      <c r="H8327" t="s">
        <v>8</v>
      </c>
      <c r="I8327" t="s">
        <v>21</v>
      </c>
      <c r="J8327">
        <v>0</v>
      </c>
      <c r="K8327">
        <v>1</v>
      </c>
      <c r="L8327" s="13">
        <f>VLOOKUP(I8327,FormProductsTable[],2,0)*(1-FormTransactionsTable[[#This Row],[Discount]])</f>
        <v>25</v>
      </c>
      <c r="M8327" s="14" t="str">
        <f>VLOOKUP(H8327,FormSalesRepTable[],2,0)</f>
        <v>MidWest</v>
      </c>
      <c r="N8327" s="13">
        <f t="shared" si="132"/>
        <v>25</v>
      </c>
    </row>
    <row r="8328" spans="7:14" x14ac:dyDescent="0.25">
      <c r="G8328" s="3">
        <v>41579</v>
      </c>
      <c r="H8328" t="s">
        <v>81</v>
      </c>
      <c r="I8328" t="s">
        <v>36</v>
      </c>
      <c r="J8328">
        <v>0.03</v>
      </c>
      <c r="K8328">
        <v>3</v>
      </c>
      <c r="L8328" s="13">
        <f>VLOOKUP(I8328,FormProductsTable[],2,0)*(1-FormTransactionsTable[[#This Row],[Discount]])</f>
        <v>24.25</v>
      </c>
      <c r="M8328" s="14" t="str">
        <f>VLOOKUP(H8328,FormSalesRepTable[],2,0)</f>
        <v>West</v>
      </c>
      <c r="N8328" s="13">
        <f t="shared" si="132"/>
        <v>72.75</v>
      </c>
    </row>
    <row r="8329" spans="7:14" x14ac:dyDescent="0.25">
      <c r="G8329" s="3">
        <v>41628</v>
      </c>
      <c r="H8329" t="s">
        <v>40</v>
      </c>
      <c r="I8329" t="s">
        <v>30</v>
      </c>
      <c r="J8329">
        <v>0</v>
      </c>
      <c r="K8329">
        <v>2</v>
      </c>
      <c r="L8329" s="13">
        <f>VLOOKUP(I8329,FormProductsTable[],2,0)*(1-FormTransactionsTable[[#This Row],[Discount]])</f>
        <v>30</v>
      </c>
      <c r="M8329" s="14" t="str">
        <f>VLOOKUP(H8329,FormSalesRepTable[],2,0)</f>
        <v>South</v>
      </c>
      <c r="N8329" s="13">
        <f t="shared" si="132"/>
        <v>60</v>
      </c>
    </row>
    <row r="8330" spans="7:14" x14ac:dyDescent="0.25">
      <c r="G8330" s="3">
        <v>41612</v>
      </c>
      <c r="H8330" t="s">
        <v>70</v>
      </c>
      <c r="I8330" t="s">
        <v>12</v>
      </c>
      <c r="J8330">
        <v>2.5000000000000001E-2</v>
      </c>
      <c r="K8330">
        <v>2</v>
      </c>
      <c r="L8330" s="13">
        <f>VLOOKUP(I8330,FormProductsTable[],2,0)*(1-FormTransactionsTable[[#This Row],[Discount]])</f>
        <v>22.376249999999999</v>
      </c>
      <c r="M8330" s="14" t="str">
        <f>VLOOKUP(H8330,FormSalesRepTable[],2,0)</f>
        <v>MidWest</v>
      </c>
      <c r="N8330" s="13">
        <f t="shared" si="132"/>
        <v>44.75</v>
      </c>
    </row>
    <row r="8331" spans="7:14" x14ac:dyDescent="0.25">
      <c r="G8331" s="3">
        <v>41631</v>
      </c>
      <c r="H8331" t="s">
        <v>13</v>
      </c>
      <c r="I8331" t="s">
        <v>24</v>
      </c>
      <c r="J8331">
        <v>2.5000000000000001E-2</v>
      </c>
      <c r="K8331">
        <v>1</v>
      </c>
      <c r="L8331" s="13">
        <f>VLOOKUP(I8331,FormProductsTable[],2,0)*(1-FormTransactionsTable[[#This Row],[Discount]])</f>
        <v>33.15</v>
      </c>
      <c r="M8331" s="14" t="str">
        <f>VLOOKUP(H8331,FormSalesRepTable[],2,0)</f>
        <v>West</v>
      </c>
      <c r="N8331" s="13">
        <f t="shared" si="132"/>
        <v>33.15</v>
      </c>
    </row>
    <row r="8332" spans="7:14" x14ac:dyDescent="0.25">
      <c r="G8332" s="3">
        <v>41823</v>
      </c>
      <c r="H8332" t="s">
        <v>64</v>
      </c>
      <c r="I8332" t="s">
        <v>21</v>
      </c>
      <c r="J8332">
        <v>0.01</v>
      </c>
      <c r="K8332">
        <v>2</v>
      </c>
      <c r="L8332" s="13">
        <f>VLOOKUP(I8332,FormProductsTable[],2,0)*(1-FormTransactionsTable[[#This Row],[Discount]])</f>
        <v>24.75</v>
      </c>
      <c r="M8332" s="14" t="str">
        <f>VLOOKUP(H8332,FormSalesRepTable[],2,0)</f>
        <v>West</v>
      </c>
      <c r="N8332" s="13">
        <f t="shared" si="132"/>
        <v>49.5</v>
      </c>
    </row>
    <row r="8333" spans="7:14" x14ac:dyDescent="0.25">
      <c r="G8333" s="3">
        <v>41625</v>
      </c>
      <c r="H8333" t="s">
        <v>10</v>
      </c>
      <c r="I8333" t="s">
        <v>12</v>
      </c>
      <c r="J8333">
        <v>0</v>
      </c>
      <c r="K8333">
        <v>2</v>
      </c>
      <c r="L8333" s="13">
        <f>VLOOKUP(I8333,FormProductsTable[],2,0)*(1-FormTransactionsTable[[#This Row],[Discount]])</f>
        <v>22.95</v>
      </c>
      <c r="M8333" s="14" t="str">
        <f>VLOOKUP(H8333,FormSalesRepTable[],2,0)</f>
        <v>West</v>
      </c>
      <c r="N8333" s="13">
        <f t="shared" si="132"/>
        <v>45.9</v>
      </c>
    </row>
    <row r="8334" spans="7:14" x14ac:dyDescent="0.25">
      <c r="G8334" s="3">
        <v>41386</v>
      </c>
      <c r="H8334" t="s">
        <v>42</v>
      </c>
      <c r="I8334" t="s">
        <v>16</v>
      </c>
      <c r="J8334">
        <v>0.02</v>
      </c>
      <c r="K8334">
        <v>3</v>
      </c>
      <c r="L8334" s="13">
        <f>VLOOKUP(I8334,FormProductsTable[],2,0)*(1-FormTransactionsTable[[#This Row],[Discount]])</f>
        <v>19.550999999999998</v>
      </c>
      <c r="M8334" s="14" t="str">
        <f>VLOOKUP(H8334,FormSalesRepTable[],2,0)</f>
        <v>MidWest</v>
      </c>
      <c r="N8334" s="13">
        <f t="shared" si="132"/>
        <v>58.65</v>
      </c>
    </row>
    <row r="8335" spans="7:14" x14ac:dyDescent="0.25">
      <c r="G8335" s="3">
        <v>41610</v>
      </c>
      <c r="H8335" t="s">
        <v>64</v>
      </c>
      <c r="I8335" t="s">
        <v>17</v>
      </c>
      <c r="J8335">
        <v>0.01</v>
      </c>
      <c r="K8335">
        <v>3</v>
      </c>
      <c r="L8335" s="13">
        <f>VLOOKUP(I8335,FormProductsTable[],2,0)*(1-FormTransactionsTable[[#This Row],[Discount]])</f>
        <v>22.720499999999998</v>
      </c>
      <c r="M8335" s="14" t="str">
        <f>VLOOKUP(H8335,FormSalesRepTable[],2,0)</f>
        <v>West</v>
      </c>
      <c r="N8335" s="13">
        <f t="shared" si="132"/>
        <v>68.16</v>
      </c>
    </row>
    <row r="8336" spans="7:14" x14ac:dyDescent="0.25">
      <c r="G8336" s="3">
        <v>41595</v>
      </c>
      <c r="H8336" t="s">
        <v>29</v>
      </c>
      <c r="I8336" t="s">
        <v>7</v>
      </c>
      <c r="J8336">
        <v>0.02</v>
      </c>
      <c r="K8336">
        <v>1</v>
      </c>
      <c r="L8336" s="13">
        <f>VLOOKUP(I8336,FormProductsTable[],2,0)*(1-FormTransactionsTable[[#This Row],[Discount]])</f>
        <v>20.58</v>
      </c>
      <c r="M8336" s="14" t="str">
        <f>VLOOKUP(H8336,FormSalesRepTable[],2,0)</f>
        <v>East</v>
      </c>
      <c r="N8336" s="13">
        <f t="shared" si="132"/>
        <v>20.58</v>
      </c>
    </row>
    <row r="8337" spans="7:14" x14ac:dyDescent="0.25">
      <c r="G8337" s="3">
        <v>41479</v>
      </c>
      <c r="H8337" t="s">
        <v>26</v>
      </c>
      <c r="I8337" t="s">
        <v>16</v>
      </c>
      <c r="J8337">
        <v>0</v>
      </c>
      <c r="K8337">
        <v>4</v>
      </c>
      <c r="L8337" s="13">
        <f>VLOOKUP(I8337,FormProductsTable[],2,0)*(1-FormTransactionsTable[[#This Row],[Discount]])</f>
        <v>19.95</v>
      </c>
      <c r="M8337" s="14" t="str">
        <f>VLOOKUP(H8337,FormSalesRepTable[],2,0)</f>
        <v>MidWest</v>
      </c>
      <c r="N8337" s="13">
        <f t="shared" si="132"/>
        <v>79.8</v>
      </c>
    </row>
    <row r="8338" spans="7:14" x14ac:dyDescent="0.25">
      <c r="G8338" s="3">
        <v>41415</v>
      </c>
      <c r="H8338" t="s">
        <v>66</v>
      </c>
      <c r="I8338" t="s">
        <v>30</v>
      </c>
      <c r="J8338">
        <v>0.01</v>
      </c>
      <c r="K8338">
        <v>2</v>
      </c>
      <c r="L8338" s="13">
        <f>VLOOKUP(I8338,FormProductsTable[],2,0)*(1-FormTransactionsTable[[#This Row],[Discount]])</f>
        <v>29.7</v>
      </c>
      <c r="M8338" s="14" t="str">
        <f>VLOOKUP(H8338,FormSalesRepTable[],2,0)</f>
        <v>West</v>
      </c>
      <c r="N8338" s="13">
        <f t="shared" si="132"/>
        <v>59.4</v>
      </c>
    </row>
    <row r="8339" spans="7:14" x14ac:dyDescent="0.25">
      <c r="G8339" s="3">
        <v>41975</v>
      </c>
      <c r="H8339" t="s">
        <v>48</v>
      </c>
      <c r="I8339" t="s">
        <v>11</v>
      </c>
      <c r="J8339">
        <v>0.01</v>
      </c>
      <c r="K8339">
        <v>3</v>
      </c>
      <c r="L8339" s="13">
        <f>VLOOKUP(I8339,FormProductsTable[],2,0)*(1-FormTransactionsTable[[#This Row],[Discount]])</f>
        <v>79.150500000000008</v>
      </c>
      <c r="M8339" s="14" t="str">
        <f>VLOOKUP(H8339,FormSalesRepTable[],2,0)</f>
        <v>West</v>
      </c>
      <c r="N8339" s="13">
        <f t="shared" si="132"/>
        <v>237.45</v>
      </c>
    </row>
    <row r="8340" spans="7:14" x14ac:dyDescent="0.25">
      <c r="G8340" s="3">
        <v>41621</v>
      </c>
      <c r="H8340" t="s">
        <v>58</v>
      </c>
      <c r="I8340" t="s">
        <v>12</v>
      </c>
      <c r="J8340">
        <v>0.03</v>
      </c>
      <c r="K8340">
        <v>2</v>
      </c>
      <c r="L8340" s="13">
        <f>VLOOKUP(I8340,FormProductsTable[],2,0)*(1-FormTransactionsTable[[#This Row],[Discount]])</f>
        <v>22.261499999999998</v>
      </c>
      <c r="M8340" s="14" t="str">
        <f>VLOOKUP(H8340,FormSalesRepTable[],2,0)</f>
        <v>East</v>
      </c>
      <c r="N8340" s="13">
        <f t="shared" si="132"/>
        <v>44.52</v>
      </c>
    </row>
    <row r="8341" spans="7:14" x14ac:dyDescent="0.25">
      <c r="G8341" s="3">
        <v>42000</v>
      </c>
      <c r="H8341" t="s">
        <v>84</v>
      </c>
      <c r="I8341" t="s">
        <v>36</v>
      </c>
      <c r="J8341">
        <v>2.5000000000000001E-2</v>
      </c>
      <c r="K8341">
        <v>2</v>
      </c>
      <c r="L8341" s="13">
        <f>VLOOKUP(I8341,FormProductsTable[],2,0)*(1-FormTransactionsTable[[#This Row],[Discount]])</f>
        <v>24.375</v>
      </c>
      <c r="M8341" s="14" t="str">
        <f>VLOOKUP(H8341,FormSalesRepTable[],2,0)</f>
        <v>West</v>
      </c>
      <c r="N8341" s="13">
        <f t="shared" si="132"/>
        <v>48.75</v>
      </c>
    </row>
    <row r="8342" spans="7:14" x14ac:dyDescent="0.25">
      <c r="G8342" s="3">
        <v>41637</v>
      </c>
      <c r="H8342" t="s">
        <v>89</v>
      </c>
      <c r="I8342" t="s">
        <v>21</v>
      </c>
      <c r="J8342">
        <v>0</v>
      </c>
      <c r="K8342">
        <v>1</v>
      </c>
      <c r="L8342" s="13">
        <f>VLOOKUP(I8342,FormProductsTable[],2,0)*(1-FormTransactionsTable[[#This Row],[Discount]])</f>
        <v>25</v>
      </c>
      <c r="M8342" s="14" t="str">
        <f>VLOOKUP(H8342,FormSalesRepTable[],2,0)</f>
        <v>West</v>
      </c>
      <c r="N8342" s="13">
        <f t="shared" si="132"/>
        <v>25</v>
      </c>
    </row>
    <row r="8343" spans="7:14" x14ac:dyDescent="0.25">
      <c r="G8343" s="3">
        <v>41965</v>
      </c>
      <c r="H8343" t="s">
        <v>25</v>
      </c>
      <c r="I8343" t="s">
        <v>24</v>
      </c>
      <c r="J8343">
        <v>0</v>
      </c>
      <c r="K8343">
        <v>1</v>
      </c>
      <c r="L8343" s="13">
        <f>VLOOKUP(I8343,FormProductsTable[],2,0)*(1-FormTransactionsTable[[#This Row],[Discount]])</f>
        <v>34</v>
      </c>
      <c r="M8343" s="14" t="str">
        <f>VLOOKUP(H8343,FormSalesRepTable[],2,0)</f>
        <v>West</v>
      </c>
      <c r="N8343" s="13">
        <f t="shared" si="132"/>
        <v>34</v>
      </c>
    </row>
    <row r="8344" spans="7:14" x14ac:dyDescent="0.25">
      <c r="G8344" s="3">
        <v>41971</v>
      </c>
      <c r="H8344" t="s">
        <v>48</v>
      </c>
      <c r="I8344" t="s">
        <v>21</v>
      </c>
      <c r="J8344">
        <v>0.02</v>
      </c>
      <c r="K8344">
        <v>3</v>
      </c>
      <c r="L8344" s="13">
        <f>VLOOKUP(I8344,FormProductsTable[],2,0)*(1-FormTransactionsTable[[#This Row],[Discount]])</f>
        <v>24.5</v>
      </c>
      <c r="M8344" s="14" t="str">
        <f>VLOOKUP(H8344,FormSalesRepTable[],2,0)</f>
        <v>West</v>
      </c>
      <c r="N8344" s="13">
        <f t="shared" si="132"/>
        <v>73.5</v>
      </c>
    </row>
    <row r="8345" spans="7:14" x14ac:dyDescent="0.25">
      <c r="G8345" s="3">
        <v>41945</v>
      </c>
      <c r="H8345" t="s">
        <v>52</v>
      </c>
      <c r="I8345" t="s">
        <v>30</v>
      </c>
      <c r="J8345">
        <v>0</v>
      </c>
      <c r="K8345">
        <v>3</v>
      </c>
      <c r="L8345" s="13">
        <f>VLOOKUP(I8345,FormProductsTable[],2,0)*(1-FormTransactionsTable[[#This Row],[Discount]])</f>
        <v>30</v>
      </c>
      <c r="M8345" s="14" t="str">
        <f>VLOOKUP(H8345,FormSalesRepTable[],2,0)</f>
        <v>West</v>
      </c>
      <c r="N8345" s="13">
        <f t="shared" si="132"/>
        <v>90</v>
      </c>
    </row>
    <row r="8346" spans="7:14" x14ac:dyDescent="0.25">
      <c r="G8346" s="3">
        <v>41976</v>
      </c>
      <c r="H8346" t="s">
        <v>91</v>
      </c>
      <c r="I8346" t="s">
        <v>16</v>
      </c>
      <c r="J8346">
        <v>0</v>
      </c>
      <c r="K8346">
        <v>2</v>
      </c>
      <c r="L8346" s="13">
        <f>VLOOKUP(I8346,FormProductsTable[],2,0)*(1-FormTransactionsTable[[#This Row],[Discount]])</f>
        <v>19.95</v>
      </c>
      <c r="M8346" s="14" t="str">
        <f>VLOOKUP(H8346,FormSalesRepTable[],2,0)</f>
        <v>West</v>
      </c>
      <c r="N8346" s="13">
        <f t="shared" si="132"/>
        <v>39.9</v>
      </c>
    </row>
    <row r="8347" spans="7:14" x14ac:dyDescent="0.25">
      <c r="G8347" s="3">
        <v>41387</v>
      </c>
      <c r="H8347" t="s">
        <v>69</v>
      </c>
      <c r="I8347" t="s">
        <v>24</v>
      </c>
      <c r="J8347">
        <v>0</v>
      </c>
      <c r="K8347">
        <v>3</v>
      </c>
      <c r="L8347" s="13">
        <f>VLOOKUP(I8347,FormProductsTable[],2,0)*(1-FormTransactionsTable[[#This Row],[Discount]])</f>
        <v>34</v>
      </c>
      <c r="M8347" s="14" t="str">
        <f>VLOOKUP(H8347,FormSalesRepTable[],2,0)</f>
        <v>West</v>
      </c>
      <c r="N8347" s="13">
        <f t="shared" si="132"/>
        <v>102</v>
      </c>
    </row>
    <row r="8348" spans="7:14" x14ac:dyDescent="0.25">
      <c r="G8348" s="3">
        <v>41994</v>
      </c>
      <c r="H8348" t="s">
        <v>22</v>
      </c>
      <c r="I8348" t="s">
        <v>12</v>
      </c>
      <c r="J8348">
        <v>0</v>
      </c>
      <c r="K8348">
        <v>2</v>
      </c>
      <c r="L8348" s="13">
        <f>VLOOKUP(I8348,FormProductsTable[],2,0)*(1-FormTransactionsTable[[#This Row],[Discount]])</f>
        <v>22.95</v>
      </c>
      <c r="M8348" s="14" t="str">
        <f>VLOOKUP(H8348,FormSalesRepTable[],2,0)</f>
        <v>East</v>
      </c>
      <c r="N8348" s="13">
        <f t="shared" si="132"/>
        <v>45.9</v>
      </c>
    </row>
    <row r="8349" spans="7:14" x14ac:dyDescent="0.25">
      <c r="G8349" s="3">
        <v>41579</v>
      </c>
      <c r="H8349" t="s">
        <v>51</v>
      </c>
      <c r="I8349" t="s">
        <v>17</v>
      </c>
      <c r="J8349">
        <v>1.4999999999999999E-2</v>
      </c>
      <c r="K8349">
        <v>2</v>
      </c>
      <c r="L8349" s="13">
        <f>VLOOKUP(I8349,FormProductsTable[],2,0)*(1-FormTransactionsTable[[#This Row],[Discount]])</f>
        <v>22.60575</v>
      </c>
      <c r="M8349" s="14" t="str">
        <f>VLOOKUP(H8349,FormSalesRepTable[],2,0)</f>
        <v>South</v>
      </c>
      <c r="N8349" s="13">
        <f t="shared" si="132"/>
        <v>45.21</v>
      </c>
    </row>
    <row r="8350" spans="7:14" x14ac:dyDescent="0.25">
      <c r="G8350" s="3">
        <v>41487</v>
      </c>
      <c r="H8350" t="s">
        <v>26</v>
      </c>
      <c r="I8350" t="s">
        <v>16</v>
      </c>
      <c r="J8350">
        <v>0</v>
      </c>
      <c r="K8350">
        <v>2</v>
      </c>
      <c r="L8350" s="13">
        <f>VLOOKUP(I8350,FormProductsTable[],2,0)*(1-FormTransactionsTable[[#This Row],[Discount]])</f>
        <v>19.95</v>
      </c>
      <c r="M8350" s="14" t="str">
        <f>VLOOKUP(H8350,FormSalesRepTable[],2,0)</f>
        <v>MidWest</v>
      </c>
      <c r="N8350" s="13">
        <f t="shared" si="132"/>
        <v>39.9</v>
      </c>
    </row>
    <row r="8351" spans="7:14" x14ac:dyDescent="0.25">
      <c r="G8351" s="3">
        <v>41979</v>
      </c>
      <c r="H8351" t="s">
        <v>82</v>
      </c>
      <c r="I8351" t="s">
        <v>30</v>
      </c>
      <c r="J8351">
        <v>0</v>
      </c>
      <c r="K8351">
        <v>1</v>
      </c>
      <c r="L8351" s="13">
        <f>VLOOKUP(I8351,FormProductsTable[],2,0)*(1-FormTransactionsTable[[#This Row],[Discount]])</f>
        <v>30</v>
      </c>
      <c r="M8351" s="14" t="str">
        <f>VLOOKUP(H8351,FormSalesRepTable[],2,0)</f>
        <v>South</v>
      </c>
      <c r="N8351" s="13">
        <f t="shared" si="132"/>
        <v>30</v>
      </c>
    </row>
    <row r="8352" spans="7:14" x14ac:dyDescent="0.25">
      <c r="G8352" s="3">
        <v>41854</v>
      </c>
      <c r="H8352" t="s">
        <v>22</v>
      </c>
      <c r="I8352" t="s">
        <v>36</v>
      </c>
      <c r="J8352">
        <v>2.5000000000000001E-2</v>
      </c>
      <c r="K8352">
        <v>1</v>
      </c>
      <c r="L8352" s="13">
        <f>VLOOKUP(I8352,FormProductsTable[],2,0)*(1-FormTransactionsTable[[#This Row],[Discount]])</f>
        <v>24.375</v>
      </c>
      <c r="M8352" s="14" t="str">
        <f>VLOOKUP(H8352,FormSalesRepTable[],2,0)</f>
        <v>East</v>
      </c>
      <c r="N8352" s="13">
        <f t="shared" si="132"/>
        <v>24.38</v>
      </c>
    </row>
    <row r="8353" spans="7:14" x14ac:dyDescent="0.25">
      <c r="G8353" s="3">
        <v>41448</v>
      </c>
      <c r="H8353" t="s">
        <v>47</v>
      </c>
      <c r="I8353" t="s">
        <v>21</v>
      </c>
      <c r="J8353">
        <v>1.4999999999999999E-2</v>
      </c>
      <c r="K8353">
        <v>2</v>
      </c>
      <c r="L8353" s="13">
        <f>VLOOKUP(I8353,FormProductsTable[],2,0)*(1-FormTransactionsTable[[#This Row],[Discount]])</f>
        <v>24.625</v>
      </c>
      <c r="M8353" s="14" t="str">
        <f>VLOOKUP(H8353,FormSalesRepTable[],2,0)</f>
        <v>MidWest</v>
      </c>
      <c r="N8353" s="13">
        <f t="shared" si="132"/>
        <v>49.25</v>
      </c>
    </row>
    <row r="8354" spans="7:14" x14ac:dyDescent="0.25">
      <c r="G8354" s="3">
        <v>41854</v>
      </c>
      <c r="H8354" t="s">
        <v>88</v>
      </c>
      <c r="I8354" t="s">
        <v>36</v>
      </c>
      <c r="J8354">
        <v>0</v>
      </c>
      <c r="K8354">
        <v>3</v>
      </c>
      <c r="L8354" s="13">
        <f>VLOOKUP(I8354,FormProductsTable[],2,0)*(1-FormTransactionsTable[[#This Row],[Discount]])</f>
        <v>25</v>
      </c>
      <c r="M8354" s="14" t="str">
        <f>VLOOKUP(H8354,FormSalesRepTable[],2,0)</f>
        <v>West</v>
      </c>
      <c r="N8354" s="13">
        <f t="shared" si="132"/>
        <v>75</v>
      </c>
    </row>
    <row r="8355" spans="7:14" x14ac:dyDescent="0.25">
      <c r="G8355" s="3">
        <v>41608</v>
      </c>
      <c r="H8355" t="s">
        <v>51</v>
      </c>
      <c r="I8355" t="s">
        <v>41</v>
      </c>
      <c r="J8355">
        <v>0</v>
      </c>
      <c r="K8355">
        <v>2</v>
      </c>
      <c r="L8355" s="13">
        <f>VLOOKUP(I8355,FormProductsTable[],2,0)*(1-FormTransactionsTable[[#This Row],[Discount]])</f>
        <v>19</v>
      </c>
      <c r="M8355" s="14" t="str">
        <f>VLOOKUP(H8355,FormSalesRepTable[],2,0)</f>
        <v>South</v>
      </c>
      <c r="N8355" s="13">
        <f t="shared" si="132"/>
        <v>38</v>
      </c>
    </row>
    <row r="8356" spans="7:14" x14ac:dyDescent="0.25">
      <c r="G8356" s="3">
        <v>41620</v>
      </c>
      <c r="H8356" t="s">
        <v>26</v>
      </c>
      <c r="I8356" t="s">
        <v>30</v>
      </c>
      <c r="J8356">
        <v>0.02</v>
      </c>
      <c r="K8356">
        <v>2</v>
      </c>
      <c r="L8356" s="13">
        <f>VLOOKUP(I8356,FormProductsTable[],2,0)*(1-FormTransactionsTable[[#This Row],[Discount]])</f>
        <v>29.4</v>
      </c>
      <c r="M8356" s="14" t="str">
        <f>VLOOKUP(H8356,FormSalesRepTable[],2,0)</f>
        <v>MidWest</v>
      </c>
      <c r="N8356" s="13">
        <f t="shared" si="132"/>
        <v>58.8</v>
      </c>
    </row>
    <row r="8357" spans="7:14" x14ac:dyDescent="0.25">
      <c r="G8357" s="3">
        <v>41598</v>
      </c>
      <c r="H8357" t="s">
        <v>84</v>
      </c>
      <c r="I8357" t="s">
        <v>17</v>
      </c>
      <c r="J8357">
        <v>0</v>
      </c>
      <c r="K8357">
        <v>1</v>
      </c>
      <c r="L8357" s="13">
        <f>VLOOKUP(I8357,FormProductsTable[],2,0)*(1-FormTransactionsTable[[#This Row],[Discount]])</f>
        <v>22.95</v>
      </c>
      <c r="M8357" s="14" t="str">
        <f>VLOOKUP(H8357,FormSalesRepTable[],2,0)</f>
        <v>West</v>
      </c>
      <c r="N8357" s="13">
        <f t="shared" si="132"/>
        <v>22.95</v>
      </c>
    </row>
    <row r="8358" spans="7:14" x14ac:dyDescent="0.25">
      <c r="G8358" s="3">
        <v>41641</v>
      </c>
      <c r="H8358" t="s">
        <v>78</v>
      </c>
      <c r="I8358" t="s">
        <v>30</v>
      </c>
      <c r="J8358">
        <v>0</v>
      </c>
      <c r="K8358">
        <v>25</v>
      </c>
      <c r="L8358" s="13">
        <f>VLOOKUP(I8358,FormProductsTable[],2,0)*(1-FormTransactionsTable[[#This Row],[Discount]])</f>
        <v>30</v>
      </c>
      <c r="M8358" s="14" t="str">
        <f>VLOOKUP(H8358,FormSalesRepTable[],2,0)</f>
        <v>South</v>
      </c>
      <c r="N8358" s="13">
        <f t="shared" si="132"/>
        <v>750</v>
      </c>
    </row>
    <row r="8359" spans="7:14" x14ac:dyDescent="0.25">
      <c r="G8359" s="3">
        <v>41980</v>
      </c>
      <c r="H8359" t="s">
        <v>84</v>
      </c>
      <c r="I8359" t="s">
        <v>33</v>
      </c>
      <c r="J8359">
        <v>0</v>
      </c>
      <c r="K8359">
        <v>1</v>
      </c>
      <c r="L8359" s="13">
        <f>VLOOKUP(I8359,FormProductsTable[],2,0)*(1-FormTransactionsTable[[#This Row],[Discount]])</f>
        <v>23.5</v>
      </c>
      <c r="M8359" s="14" t="str">
        <f>VLOOKUP(H8359,FormSalesRepTable[],2,0)</f>
        <v>West</v>
      </c>
      <c r="N8359" s="13">
        <f t="shared" si="132"/>
        <v>23.5</v>
      </c>
    </row>
    <row r="8360" spans="7:14" x14ac:dyDescent="0.25">
      <c r="G8360" s="3">
        <v>41970</v>
      </c>
      <c r="H8360" t="s">
        <v>8</v>
      </c>
      <c r="I8360" t="s">
        <v>27</v>
      </c>
      <c r="J8360">
        <v>2.5000000000000001E-2</v>
      </c>
      <c r="K8360">
        <v>2</v>
      </c>
      <c r="L8360" s="13">
        <f>VLOOKUP(I8360,FormProductsTable[],2,0)*(1-FormTransactionsTable[[#This Row],[Discount]])</f>
        <v>26.8125</v>
      </c>
      <c r="M8360" s="14" t="str">
        <f>VLOOKUP(H8360,FormSalesRepTable[],2,0)</f>
        <v>MidWest</v>
      </c>
      <c r="N8360" s="13">
        <f t="shared" si="132"/>
        <v>53.63</v>
      </c>
    </row>
    <row r="8361" spans="7:14" x14ac:dyDescent="0.25">
      <c r="G8361" s="3">
        <v>41634</v>
      </c>
      <c r="H8361" t="s">
        <v>60</v>
      </c>
      <c r="I8361" t="s">
        <v>24</v>
      </c>
      <c r="J8361">
        <v>0.02</v>
      </c>
      <c r="K8361">
        <v>11</v>
      </c>
      <c r="L8361" s="13">
        <f>VLOOKUP(I8361,FormProductsTable[],2,0)*(1-FormTransactionsTable[[#This Row],[Discount]])</f>
        <v>33.32</v>
      </c>
      <c r="M8361" s="14" t="str">
        <f>VLOOKUP(H8361,FormSalesRepTable[],2,0)</f>
        <v>South</v>
      </c>
      <c r="N8361" s="13">
        <f t="shared" si="132"/>
        <v>366.52</v>
      </c>
    </row>
    <row r="8362" spans="7:14" x14ac:dyDescent="0.25">
      <c r="G8362" s="3">
        <v>41585</v>
      </c>
      <c r="H8362" t="s">
        <v>61</v>
      </c>
      <c r="I8362" t="s">
        <v>16</v>
      </c>
      <c r="J8362">
        <v>0</v>
      </c>
      <c r="K8362">
        <v>1</v>
      </c>
      <c r="L8362" s="13">
        <f>VLOOKUP(I8362,FormProductsTable[],2,0)*(1-FormTransactionsTable[[#This Row],[Discount]])</f>
        <v>19.95</v>
      </c>
      <c r="M8362" s="14" t="str">
        <f>VLOOKUP(H8362,FormSalesRepTable[],2,0)</f>
        <v>East</v>
      </c>
      <c r="N8362" s="13">
        <f t="shared" si="132"/>
        <v>19.95</v>
      </c>
    </row>
    <row r="8363" spans="7:14" x14ac:dyDescent="0.25">
      <c r="G8363" s="3">
        <v>41652</v>
      </c>
      <c r="H8363" t="s">
        <v>90</v>
      </c>
      <c r="I8363" t="s">
        <v>17</v>
      </c>
      <c r="J8363">
        <v>0.01</v>
      </c>
      <c r="K8363">
        <v>2</v>
      </c>
      <c r="L8363" s="13">
        <f>VLOOKUP(I8363,FormProductsTable[],2,0)*(1-FormTransactionsTable[[#This Row],[Discount]])</f>
        <v>22.720499999999998</v>
      </c>
      <c r="M8363" s="14" t="str">
        <f>VLOOKUP(H8363,FormSalesRepTable[],2,0)</f>
        <v>East</v>
      </c>
      <c r="N8363" s="13">
        <f t="shared" si="132"/>
        <v>45.44</v>
      </c>
    </row>
    <row r="8364" spans="7:14" x14ac:dyDescent="0.25">
      <c r="G8364" s="3">
        <v>41850</v>
      </c>
      <c r="H8364" t="s">
        <v>94</v>
      </c>
      <c r="I8364" t="s">
        <v>16</v>
      </c>
      <c r="J8364">
        <v>0.02</v>
      </c>
      <c r="K8364">
        <v>3</v>
      </c>
      <c r="L8364" s="13">
        <f>VLOOKUP(I8364,FormProductsTable[],2,0)*(1-FormTransactionsTable[[#This Row],[Discount]])</f>
        <v>19.550999999999998</v>
      </c>
      <c r="M8364" s="14" t="str">
        <f>VLOOKUP(H8364,FormSalesRepTable[],2,0)</f>
        <v>South</v>
      </c>
      <c r="N8364" s="13">
        <f t="shared" si="132"/>
        <v>58.65</v>
      </c>
    </row>
    <row r="8365" spans="7:14" x14ac:dyDescent="0.25">
      <c r="G8365" s="3">
        <v>41612</v>
      </c>
      <c r="H8365" t="s">
        <v>92</v>
      </c>
      <c r="I8365" t="s">
        <v>41</v>
      </c>
      <c r="J8365">
        <v>2.5000000000000001E-2</v>
      </c>
      <c r="K8365">
        <v>2</v>
      </c>
      <c r="L8365" s="13">
        <f>VLOOKUP(I8365,FormProductsTable[],2,0)*(1-FormTransactionsTable[[#This Row],[Discount]])</f>
        <v>18.524999999999999</v>
      </c>
      <c r="M8365" s="14" t="str">
        <f>VLOOKUP(H8365,FormSalesRepTable[],2,0)</f>
        <v>MidWest</v>
      </c>
      <c r="N8365" s="13">
        <f t="shared" si="132"/>
        <v>37.049999999999997</v>
      </c>
    </row>
    <row r="8366" spans="7:14" x14ac:dyDescent="0.25">
      <c r="G8366" s="3">
        <v>41976</v>
      </c>
      <c r="H8366" t="s">
        <v>76</v>
      </c>
      <c r="I8366" t="s">
        <v>33</v>
      </c>
      <c r="J8366">
        <v>0.01</v>
      </c>
      <c r="K8366">
        <v>25</v>
      </c>
      <c r="L8366" s="13">
        <f>VLOOKUP(I8366,FormProductsTable[],2,0)*(1-FormTransactionsTable[[#This Row],[Discount]])</f>
        <v>23.265000000000001</v>
      </c>
      <c r="M8366" s="14" t="str">
        <f>VLOOKUP(H8366,FormSalesRepTable[],2,0)</f>
        <v>MidWest</v>
      </c>
      <c r="N8366" s="13">
        <f t="shared" si="132"/>
        <v>581.63</v>
      </c>
    </row>
    <row r="8367" spans="7:14" x14ac:dyDescent="0.25">
      <c r="G8367" s="3">
        <v>41591</v>
      </c>
      <c r="H8367" t="s">
        <v>46</v>
      </c>
      <c r="I8367" t="s">
        <v>33</v>
      </c>
      <c r="J8367">
        <v>0.02</v>
      </c>
      <c r="K8367">
        <v>24</v>
      </c>
      <c r="L8367" s="13">
        <f>VLOOKUP(I8367,FormProductsTable[],2,0)*(1-FormTransactionsTable[[#This Row],[Discount]])</f>
        <v>23.03</v>
      </c>
      <c r="M8367" s="14" t="str">
        <f>VLOOKUP(H8367,FormSalesRepTable[],2,0)</f>
        <v>South</v>
      </c>
      <c r="N8367" s="13">
        <f t="shared" si="132"/>
        <v>552.72</v>
      </c>
    </row>
    <row r="8368" spans="7:14" x14ac:dyDescent="0.25">
      <c r="G8368" s="3">
        <v>41734</v>
      </c>
      <c r="H8368" t="s">
        <v>93</v>
      </c>
      <c r="I8368" t="s">
        <v>16</v>
      </c>
      <c r="J8368">
        <v>0.02</v>
      </c>
      <c r="K8368">
        <v>3</v>
      </c>
      <c r="L8368" s="13">
        <f>VLOOKUP(I8368,FormProductsTable[],2,0)*(1-FormTransactionsTable[[#This Row],[Discount]])</f>
        <v>19.550999999999998</v>
      </c>
      <c r="M8368" s="14" t="str">
        <f>VLOOKUP(H8368,FormSalesRepTable[],2,0)</f>
        <v>MidWest</v>
      </c>
      <c r="N8368" s="13">
        <f t="shared" si="132"/>
        <v>58.65</v>
      </c>
    </row>
    <row r="8369" spans="7:14" x14ac:dyDescent="0.25">
      <c r="G8369" s="3">
        <v>41946</v>
      </c>
      <c r="H8369" t="s">
        <v>81</v>
      </c>
      <c r="I8369" t="s">
        <v>17</v>
      </c>
      <c r="J8369">
        <v>0</v>
      </c>
      <c r="K8369">
        <v>1</v>
      </c>
      <c r="L8369" s="13">
        <f>VLOOKUP(I8369,FormProductsTable[],2,0)*(1-FormTransactionsTable[[#This Row],[Discount]])</f>
        <v>22.95</v>
      </c>
      <c r="M8369" s="14" t="str">
        <f>VLOOKUP(H8369,FormSalesRepTable[],2,0)</f>
        <v>West</v>
      </c>
      <c r="N8369" s="13">
        <f t="shared" si="132"/>
        <v>22.95</v>
      </c>
    </row>
    <row r="8370" spans="7:14" x14ac:dyDescent="0.25">
      <c r="G8370" s="3">
        <v>41999</v>
      </c>
      <c r="H8370" t="s">
        <v>64</v>
      </c>
      <c r="I8370" t="s">
        <v>16</v>
      </c>
      <c r="J8370">
        <v>1.4999999999999999E-2</v>
      </c>
      <c r="K8370">
        <v>2</v>
      </c>
      <c r="L8370" s="13">
        <f>VLOOKUP(I8370,FormProductsTable[],2,0)*(1-FormTransactionsTable[[#This Row],[Discount]])</f>
        <v>19.650749999999999</v>
      </c>
      <c r="M8370" s="14" t="str">
        <f>VLOOKUP(H8370,FormSalesRepTable[],2,0)</f>
        <v>West</v>
      </c>
      <c r="N8370" s="13">
        <f t="shared" si="132"/>
        <v>39.299999999999997</v>
      </c>
    </row>
    <row r="8371" spans="7:14" x14ac:dyDescent="0.25">
      <c r="G8371" s="3">
        <v>41604</v>
      </c>
      <c r="H8371" t="s">
        <v>88</v>
      </c>
      <c r="I8371" t="s">
        <v>24</v>
      </c>
      <c r="J8371">
        <v>2.5000000000000001E-2</v>
      </c>
      <c r="K8371">
        <v>1</v>
      </c>
      <c r="L8371" s="13">
        <f>VLOOKUP(I8371,FormProductsTable[],2,0)*(1-FormTransactionsTable[[#This Row],[Discount]])</f>
        <v>33.15</v>
      </c>
      <c r="M8371" s="14" t="str">
        <f>VLOOKUP(H8371,FormSalesRepTable[],2,0)</f>
        <v>West</v>
      </c>
      <c r="N8371" s="13">
        <f t="shared" si="132"/>
        <v>33.15</v>
      </c>
    </row>
    <row r="8372" spans="7:14" x14ac:dyDescent="0.25">
      <c r="G8372" s="3">
        <v>41995</v>
      </c>
      <c r="H8372" t="s">
        <v>49</v>
      </c>
      <c r="I8372" t="s">
        <v>12</v>
      </c>
      <c r="J8372">
        <v>2.5000000000000001E-2</v>
      </c>
      <c r="K8372">
        <v>2</v>
      </c>
      <c r="L8372" s="13">
        <f>VLOOKUP(I8372,FormProductsTable[],2,0)*(1-FormTransactionsTable[[#This Row],[Discount]])</f>
        <v>22.376249999999999</v>
      </c>
      <c r="M8372" s="14" t="str">
        <f>VLOOKUP(H8372,FormSalesRepTable[],2,0)</f>
        <v>MidWest</v>
      </c>
      <c r="N8372" s="13">
        <f t="shared" si="132"/>
        <v>44.75</v>
      </c>
    </row>
    <row r="8373" spans="7:14" x14ac:dyDescent="0.25">
      <c r="G8373" s="3">
        <v>41618</v>
      </c>
      <c r="H8373" t="s">
        <v>39</v>
      </c>
      <c r="I8373" t="s">
        <v>12</v>
      </c>
      <c r="J8373">
        <v>1.4999999999999999E-2</v>
      </c>
      <c r="K8373">
        <v>2</v>
      </c>
      <c r="L8373" s="13">
        <f>VLOOKUP(I8373,FormProductsTable[],2,0)*(1-FormTransactionsTable[[#This Row],[Discount]])</f>
        <v>22.60575</v>
      </c>
      <c r="M8373" s="14" t="str">
        <f>VLOOKUP(H8373,FormSalesRepTable[],2,0)</f>
        <v>East</v>
      </c>
      <c r="N8373" s="13">
        <f t="shared" si="132"/>
        <v>45.21</v>
      </c>
    </row>
    <row r="8374" spans="7:14" x14ac:dyDescent="0.25">
      <c r="G8374" s="3">
        <v>41970</v>
      </c>
      <c r="H8374" t="s">
        <v>85</v>
      </c>
      <c r="I8374" t="s">
        <v>33</v>
      </c>
      <c r="J8374">
        <v>1.4999999999999999E-2</v>
      </c>
      <c r="K8374">
        <v>2</v>
      </c>
      <c r="L8374" s="13">
        <f>VLOOKUP(I8374,FormProductsTable[],2,0)*(1-FormTransactionsTable[[#This Row],[Discount]])</f>
        <v>23.147500000000001</v>
      </c>
      <c r="M8374" s="14" t="str">
        <f>VLOOKUP(H8374,FormSalesRepTable[],2,0)</f>
        <v>West</v>
      </c>
      <c r="N8374" s="13">
        <f t="shared" si="132"/>
        <v>46.3</v>
      </c>
    </row>
    <row r="8375" spans="7:14" x14ac:dyDescent="0.25">
      <c r="G8375" s="3">
        <v>41624</v>
      </c>
      <c r="H8375" t="s">
        <v>76</v>
      </c>
      <c r="I8375" t="s">
        <v>24</v>
      </c>
      <c r="J8375">
        <v>0</v>
      </c>
      <c r="K8375">
        <v>18</v>
      </c>
      <c r="L8375" s="13">
        <f>VLOOKUP(I8375,FormProductsTable[],2,0)*(1-FormTransactionsTable[[#This Row],[Discount]])</f>
        <v>34</v>
      </c>
      <c r="M8375" s="14" t="str">
        <f>VLOOKUP(H8375,FormSalesRepTable[],2,0)</f>
        <v>MidWest</v>
      </c>
      <c r="N8375" s="13">
        <f t="shared" si="132"/>
        <v>612</v>
      </c>
    </row>
    <row r="8376" spans="7:14" x14ac:dyDescent="0.25">
      <c r="G8376" s="3">
        <v>41990</v>
      </c>
      <c r="H8376" t="s">
        <v>35</v>
      </c>
      <c r="I8376" t="s">
        <v>24</v>
      </c>
      <c r="J8376">
        <v>0</v>
      </c>
      <c r="K8376">
        <v>4</v>
      </c>
      <c r="L8376" s="13">
        <f>VLOOKUP(I8376,FormProductsTable[],2,0)*(1-FormTransactionsTable[[#This Row],[Discount]])</f>
        <v>34</v>
      </c>
      <c r="M8376" s="14" t="str">
        <f>VLOOKUP(H8376,FormSalesRepTable[],2,0)</f>
        <v>West</v>
      </c>
      <c r="N8376" s="13">
        <f t="shared" si="132"/>
        <v>136</v>
      </c>
    </row>
    <row r="8377" spans="7:14" x14ac:dyDescent="0.25">
      <c r="G8377" s="3">
        <v>41586</v>
      </c>
      <c r="H8377" t="s">
        <v>42</v>
      </c>
      <c r="I8377" t="s">
        <v>24</v>
      </c>
      <c r="J8377">
        <v>0.01</v>
      </c>
      <c r="K8377">
        <v>2</v>
      </c>
      <c r="L8377" s="13">
        <f>VLOOKUP(I8377,FormProductsTable[],2,0)*(1-FormTransactionsTable[[#This Row],[Discount]])</f>
        <v>33.659999999999997</v>
      </c>
      <c r="M8377" s="14" t="str">
        <f>VLOOKUP(H8377,FormSalesRepTable[],2,0)</f>
        <v>MidWest</v>
      </c>
      <c r="N8377" s="13">
        <f t="shared" si="132"/>
        <v>67.319999999999993</v>
      </c>
    </row>
    <row r="8378" spans="7:14" x14ac:dyDescent="0.25">
      <c r="G8378" s="3">
        <v>41590</v>
      </c>
      <c r="H8378" t="s">
        <v>76</v>
      </c>
      <c r="I8378" t="s">
        <v>41</v>
      </c>
      <c r="J8378">
        <v>0</v>
      </c>
      <c r="K8378">
        <v>2</v>
      </c>
      <c r="L8378" s="13">
        <f>VLOOKUP(I8378,FormProductsTable[],2,0)*(1-FormTransactionsTable[[#This Row],[Discount]])</f>
        <v>19</v>
      </c>
      <c r="M8378" s="14" t="str">
        <f>VLOOKUP(H8378,FormSalesRepTable[],2,0)</f>
        <v>MidWest</v>
      </c>
      <c r="N8378" s="13">
        <f t="shared" si="132"/>
        <v>38</v>
      </c>
    </row>
    <row r="8379" spans="7:14" x14ac:dyDescent="0.25">
      <c r="G8379" s="3">
        <v>41664</v>
      </c>
      <c r="H8379" t="s">
        <v>60</v>
      </c>
      <c r="I8379" t="s">
        <v>12</v>
      </c>
      <c r="J8379">
        <v>0</v>
      </c>
      <c r="K8379">
        <v>7</v>
      </c>
      <c r="L8379" s="13">
        <f>VLOOKUP(I8379,FormProductsTable[],2,0)*(1-FormTransactionsTable[[#This Row],[Discount]])</f>
        <v>22.95</v>
      </c>
      <c r="M8379" s="14" t="str">
        <f>VLOOKUP(H8379,FormSalesRepTable[],2,0)</f>
        <v>South</v>
      </c>
      <c r="N8379" s="13">
        <f t="shared" si="132"/>
        <v>160.65</v>
      </c>
    </row>
    <row r="8380" spans="7:14" x14ac:dyDescent="0.25">
      <c r="G8380" s="3">
        <v>41600</v>
      </c>
      <c r="H8380" t="s">
        <v>45</v>
      </c>
      <c r="I8380" t="s">
        <v>41</v>
      </c>
      <c r="J8380">
        <v>0.03</v>
      </c>
      <c r="K8380">
        <v>3</v>
      </c>
      <c r="L8380" s="13">
        <f>VLOOKUP(I8380,FormProductsTable[],2,0)*(1-FormTransactionsTable[[#This Row],[Discount]])</f>
        <v>18.43</v>
      </c>
      <c r="M8380" s="14" t="str">
        <f>VLOOKUP(H8380,FormSalesRepTable[],2,0)</f>
        <v>MidWest</v>
      </c>
      <c r="N8380" s="13">
        <f t="shared" si="132"/>
        <v>55.29</v>
      </c>
    </row>
    <row r="8381" spans="7:14" x14ac:dyDescent="0.25">
      <c r="G8381" s="3">
        <v>41722</v>
      </c>
      <c r="H8381" t="s">
        <v>40</v>
      </c>
      <c r="I8381" t="s">
        <v>11</v>
      </c>
      <c r="J8381">
        <v>0</v>
      </c>
      <c r="K8381">
        <v>4</v>
      </c>
      <c r="L8381" s="13">
        <f>VLOOKUP(I8381,FormProductsTable[],2,0)*(1-FormTransactionsTable[[#This Row],[Discount]])</f>
        <v>79.95</v>
      </c>
      <c r="M8381" s="14" t="str">
        <f>VLOOKUP(H8381,FormSalesRepTable[],2,0)</f>
        <v>South</v>
      </c>
      <c r="N8381" s="13">
        <f t="shared" si="132"/>
        <v>319.8</v>
      </c>
    </row>
    <row r="8382" spans="7:14" x14ac:dyDescent="0.25">
      <c r="G8382" s="3">
        <v>41957</v>
      </c>
      <c r="H8382" t="s">
        <v>74</v>
      </c>
      <c r="I8382" t="s">
        <v>41</v>
      </c>
      <c r="J8382">
        <v>0</v>
      </c>
      <c r="K8382">
        <v>2</v>
      </c>
      <c r="L8382" s="13">
        <f>VLOOKUP(I8382,FormProductsTable[],2,0)*(1-FormTransactionsTable[[#This Row],[Discount]])</f>
        <v>19</v>
      </c>
      <c r="M8382" s="14" t="str">
        <f>VLOOKUP(H8382,FormSalesRepTable[],2,0)</f>
        <v>West</v>
      </c>
      <c r="N8382" s="13">
        <f t="shared" si="132"/>
        <v>38</v>
      </c>
    </row>
    <row r="8383" spans="7:14" x14ac:dyDescent="0.25">
      <c r="G8383" s="3">
        <v>41688</v>
      </c>
      <c r="H8383" t="s">
        <v>64</v>
      </c>
      <c r="I8383" t="s">
        <v>36</v>
      </c>
      <c r="J8383">
        <v>0</v>
      </c>
      <c r="K8383">
        <v>1</v>
      </c>
      <c r="L8383" s="13">
        <f>VLOOKUP(I8383,FormProductsTable[],2,0)*(1-FormTransactionsTable[[#This Row],[Discount]])</f>
        <v>25</v>
      </c>
      <c r="M8383" s="14" t="str">
        <f>VLOOKUP(H8383,FormSalesRepTable[],2,0)</f>
        <v>West</v>
      </c>
      <c r="N8383" s="13">
        <f t="shared" si="132"/>
        <v>25</v>
      </c>
    </row>
    <row r="8384" spans="7:14" x14ac:dyDescent="0.25">
      <c r="G8384" s="3">
        <v>41866</v>
      </c>
      <c r="H8384" t="s">
        <v>82</v>
      </c>
      <c r="I8384" t="s">
        <v>30</v>
      </c>
      <c r="J8384">
        <v>0</v>
      </c>
      <c r="K8384">
        <v>3</v>
      </c>
      <c r="L8384" s="13">
        <f>VLOOKUP(I8384,FormProductsTable[],2,0)*(1-FormTransactionsTable[[#This Row],[Discount]])</f>
        <v>30</v>
      </c>
      <c r="M8384" s="14" t="str">
        <f>VLOOKUP(H8384,FormSalesRepTable[],2,0)</f>
        <v>South</v>
      </c>
      <c r="N8384" s="13">
        <f t="shared" si="132"/>
        <v>90</v>
      </c>
    </row>
    <row r="8385" spans="7:14" x14ac:dyDescent="0.25">
      <c r="G8385" s="3">
        <v>41957</v>
      </c>
      <c r="H8385" t="s">
        <v>39</v>
      </c>
      <c r="I8385" t="s">
        <v>7</v>
      </c>
      <c r="J8385">
        <v>0</v>
      </c>
      <c r="K8385">
        <v>3</v>
      </c>
      <c r="L8385" s="13">
        <f>VLOOKUP(I8385,FormProductsTable[],2,0)*(1-FormTransactionsTable[[#This Row],[Discount]])</f>
        <v>21</v>
      </c>
      <c r="M8385" s="14" t="str">
        <f>VLOOKUP(H8385,FormSalesRepTable[],2,0)</f>
        <v>East</v>
      </c>
      <c r="N8385" s="13">
        <f t="shared" si="132"/>
        <v>63</v>
      </c>
    </row>
    <row r="8386" spans="7:14" x14ac:dyDescent="0.25">
      <c r="G8386" s="3">
        <v>41428</v>
      </c>
      <c r="H8386" t="s">
        <v>53</v>
      </c>
      <c r="I8386" t="s">
        <v>17</v>
      </c>
      <c r="J8386">
        <v>0</v>
      </c>
      <c r="K8386">
        <v>1</v>
      </c>
      <c r="L8386" s="13">
        <f>VLOOKUP(I8386,FormProductsTable[],2,0)*(1-FormTransactionsTable[[#This Row],[Discount]])</f>
        <v>22.95</v>
      </c>
      <c r="M8386" s="14" t="str">
        <f>VLOOKUP(H8386,FormSalesRepTable[],2,0)</f>
        <v>East</v>
      </c>
      <c r="N8386" s="13">
        <f t="shared" si="132"/>
        <v>22.95</v>
      </c>
    </row>
    <row r="8387" spans="7:14" x14ac:dyDescent="0.25">
      <c r="G8387" s="3">
        <v>41615</v>
      </c>
      <c r="H8387" t="s">
        <v>47</v>
      </c>
      <c r="I8387" t="s">
        <v>30</v>
      </c>
      <c r="J8387">
        <v>0</v>
      </c>
      <c r="K8387">
        <v>3</v>
      </c>
      <c r="L8387" s="13">
        <f>VLOOKUP(I8387,FormProductsTable[],2,0)*(1-FormTransactionsTable[[#This Row],[Discount]])</f>
        <v>30</v>
      </c>
      <c r="M8387" s="14" t="str">
        <f>VLOOKUP(H8387,FormSalesRepTable[],2,0)</f>
        <v>MidWest</v>
      </c>
      <c r="N8387" s="13">
        <f t="shared" ref="N8387:N8450" si="133">ROUND(L8387*K8387,2)</f>
        <v>90</v>
      </c>
    </row>
    <row r="8388" spans="7:14" x14ac:dyDescent="0.25">
      <c r="G8388" s="3">
        <v>41595</v>
      </c>
      <c r="H8388" t="s">
        <v>43</v>
      </c>
      <c r="I8388" t="s">
        <v>12</v>
      </c>
      <c r="J8388">
        <v>0</v>
      </c>
      <c r="K8388">
        <v>2</v>
      </c>
      <c r="L8388" s="13">
        <f>VLOOKUP(I8388,FormProductsTable[],2,0)*(1-FormTransactionsTable[[#This Row],[Discount]])</f>
        <v>22.95</v>
      </c>
      <c r="M8388" s="14" t="str">
        <f>VLOOKUP(H8388,FormSalesRepTable[],2,0)</f>
        <v>MidWest</v>
      </c>
      <c r="N8388" s="13">
        <f t="shared" si="133"/>
        <v>45.9</v>
      </c>
    </row>
    <row r="8389" spans="7:14" x14ac:dyDescent="0.25">
      <c r="G8389" s="3">
        <v>41433</v>
      </c>
      <c r="H8389" t="s">
        <v>43</v>
      </c>
      <c r="I8389" t="s">
        <v>36</v>
      </c>
      <c r="J8389">
        <v>0</v>
      </c>
      <c r="K8389">
        <v>2</v>
      </c>
      <c r="L8389" s="13">
        <f>VLOOKUP(I8389,FormProductsTable[],2,0)*(1-FormTransactionsTable[[#This Row],[Discount]])</f>
        <v>25</v>
      </c>
      <c r="M8389" s="14" t="str">
        <f>VLOOKUP(H8389,FormSalesRepTable[],2,0)</f>
        <v>MidWest</v>
      </c>
      <c r="N8389" s="13">
        <f t="shared" si="133"/>
        <v>50</v>
      </c>
    </row>
    <row r="8390" spans="7:14" x14ac:dyDescent="0.25">
      <c r="G8390" s="3">
        <v>41959</v>
      </c>
      <c r="H8390" t="s">
        <v>52</v>
      </c>
      <c r="I8390" t="s">
        <v>21</v>
      </c>
      <c r="J8390">
        <v>0</v>
      </c>
      <c r="K8390">
        <v>3</v>
      </c>
      <c r="L8390" s="13">
        <f>VLOOKUP(I8390,FormProductsTable[],2,0)*(1-FormTransactionsTable[[#This Row],[Discount]])</f>
        <v>25</v>
      </c>
      <c r="M8390" s="14" t="str">
        <f>VLOOKUP(H8390,FormSalesRepTable[],2,0)</f>
        <v>West</v>
      </c>
      <c r="N8390" s="13">
        <f t="shared" si="133"/>
        <v>75</v>
      </c>
    </row>
    <row r="8391" spans="7:14" x14ac:dyDescent="0.25">
      <c r="G8391" s="3">
        <v>41775</v>
      </c>
      <c r="H8391" t="s">
        <v>74</v>
      </c>
      <c r="I8391" t="s">
        <v>41</v>
      </c>
      <c r="J8391">
        <v>0.03</v>
      </c>
      <c r="K8391">
        <v>3</v>
      </c>
      <c r="L8391" s="13">
        <f>VLOOKUP(I8391,FormProductsTable[],2,0)*(1-FormTransactionsTable[[#This Row],[Discount]])</f>
        <v>18.43</v>
      </c>
      <c r="M8391" s="14" t="str">
        <f>VLOOKUP(H8391,FormSalesRepTable[],2,0)</f>
        <v>West</v>
      </c>
      <c r="N8391" s="13">
        <f t="shared" si="133"/>
        <v>55.29</v>
      </c>
    </row>
    <row r="8392" spans="7:14" x14ac:dyDescent="0.25">
      <c r="G8392" s="3">
        <v>41586</v>
      </c>
      <c r="H8392" t="s">
        <v>78</v>
      </c>
      <c r="I8392" t="s">
        <v>24</v>
      </c>
      <c r="J8392">
        <v>0</v>
      </c>
      <c r="K8392">
        <v>13</v>
      </c>
      <c r="L8392" s="13">
        <f>VLOOKUP(I8392,FormProductsTable[],2,0)*(1-FormTransactionsTable[[#This Row],[Discount]])</f>
        <v>34</v>
      </c>
      <c r="M8392" s="14" t="str">
        <f>VLOOKUP(H8392,FormSalesRepTable[],2,0)</f>
        <v>South</v>
      </c>
      <c r="N8392" s="13">
        <f t="shared" si="133"/>
        <v>442</v>
      </c>
    </row>
    <row r="8393" spans="7:14" x14ac:dyDescent="0.25">
      <c r="G8393" s="3">
        <v>41965</v>
      </c>
      <c r="H8393" t="s">
        <v>67</v>
      </c>
      <c r="I8393" t="s">
        <v>24</v>
      </c>
      <c r="J8393">
        <v>0.03</v>
      </c>
      <c r="K8393">
        <v>3</v>
      </c>
      <c r="L8393" s="13">
        <f>VLOOKUP(I8393,FormProductsTable[],2,0)*(1-FormTransactionsTable[[#This Row],[Discount]])</f>
        <v>32.979999999999997</v>
      </c>
      <c r="M8393" s="14" t="str">
        <f>VLOOKUP(H8393,FormSalesRepTable[],2,0)</f>
        <v>West</v>
      </c>
      <c r="N8393" s="13">
        <f t="shared" si="133"/>
        <v>98.94</v>
      </c>
    </row>
    <row r="8394" spans="7:14" x14ac:dyDescent="0.25">
      <c r="G8394" s="3">
        <v>41302</v>
      </c>
      <c r="H8394" t="s">
        <v>46</v>
      </c>
      <c r="I8394" t="s">
        <v>16</v>
      </c>
      <c r="J8394">
        <v>0</v>
      </c>
      <c r="K8394">
        <v>3</v>
      </c>
      <c r="L8394" s="13">
        <f>VLOOKUP(I8394,FormProductsTable[],2,0)*(1-FormTransactionsTable[[#This Row],[Discount]])</f>
        <v>19.95</v>
      </c>
      <c r="M8394" s="14" t="str">
        <f>VLOOKUP(H8394,FormSalesRepTable[],2,0)</f>
        <v>South</v>
      </c>
      <c r="N8394" s="13">
        <f t="shared" si="133"/>
        <v>59.85</v>
      </c>
    </row>
    <row r="8395" spans="7:14" x14ac:dyDescent="0.25">
      <c r="G8395" s="3">
        <v>41607</v>
      </c>
      <c r="H8395" t="s">
        <v>13</v>
      </c>
      <c r="I8395" t="s">
        <v>33</v>
      </c>
      <c r="J8395">
        <v>2.5000000000000001E-2</v>
      </c>
      <c r="K8395">
        <v>2</v>
      </c>
      <c r="L8395" s="13">
        <f>VLOOKUP(I8395,FormProductsTable[],2,0)*(1-FormTransactionsTable[[#This Row],[Discount]])</f>
        <v>22.912499999999998</v>
      </c>
      <c r="M8395" s="14" t="str">
        <f>VLOOKUP(H8395,FormSalesRepTable[],2,0)</f>
        <v>West</v>
      </c>
      <c r="N8395" s="13">
        <f t="shared" si="133"/>
        <v>45.83</v>
      </c>
    </row>
    <row r="8396" spans="7:14" x14ac:dyDescent="0.25">
      <c r="G8396" s="3">
        <v>41993</v>
      </c>
      <c r="H8396" t="s">
        <v>40</v>
      </c>
      <c r="I8396" t="s">
        <v>24</v>
      </c>
      <c r="J8396">
        <v>0</v>
      </c>
      <c r="K8396">
        <v>1</v>
      </c>
      <c r="L8396" s="13">
        <f>VLOOKUP(I8396,FormProductsTable[],2,0)*(1-FormTransactionsTable[[#This Row],[Discount]])</f>
        <v>34</v>
      </c>
      <c r="M8396" s="14" t="str">
        <f>VLOOKUP(H8396,FormSalesRepTable[],2,0)</f>
        <v>South</v>
      </c>
      <c r="N8396" s="13">
        <f t="shared" si="133"/>
        <v>34</v>
      </c>
    </row>
    <row r="8397" spans="7:14" x14ac:dyDescent="0.25">
      <c r="G8397" s="3">
        <v>41723</v>
      </c>
      <c r="H8397" t="s">
        <v>90</v>
      </c>
      <c r="I8397" t="s">
        <v>12</v>
      </c>
      <c r="J8397">
        <v>0</v>
      </c>
      <c r="K8397">
        <v>2</v>
      </c>
      <c r="L8397" s="13">
        <f>VLOOKUP(I8397,FormProductsTable[],2,0)*(1-FormTransactionsTable[[#This Row],[Discount]])</f>
        <v>22.95</v>
      </c>
      <c r="M8397" s="14" t="str">
        <f>VLOOKUP(H8397,FormSalesRepTable[],2,0)</f>
        <v>East</v>
      </c>
      <c r="N8397" s="13">
        <f t="shared" si="133"/>
        <v>45.9</v>
      </c>
    </row>
    <row r="8398" spans="7:14" x14ac:dyDescent="0.25">
      <c r="G8398" s="3">
        <v>41592</v>
      </c>
      <c r="H8398" t="s">
        <v>26</v>
      </c>
      <c r="I8398" t="s">
        <v>41</v>
      </c>
      <c r="J8398">
        <v>0</v>
      </c>
      <c r="K8398">
        <v>3</v>
      </c>
      <c r="L8398" s="13">
        <f>VLOOKUP(I8398,FormProductsTable[],2,0)*(1-FormTransactionsTable[[#This Row],[Discount]])</f>
        <v>19</v>
      </c>
      <c r="M8398" s="14" t="str">
        <f>VLOOKUP(H8398,FormSalesRepTable[],2,0)</f>
        <v>MidWest</v>
      </c>
      <c r="N8398" s="13">
        <f t="shared" si="133"/>
        <v>57</v>
      </c>
    </row>
    <row r="8399" spans="7:14" x14ac:dyDescent="0.25">
      <c r="G8399" s="3">
        <v>41970</v>
      </c>
      <c r="H8399" t="s">
        <v>39</v>
      </c>
      <c r="I8399" t="s">
        <v>41</v>
      </c>
      <c r="J8399">
        <v>0.02</v>
      </c>
      <c r="K8399">
        <v>3</v>
      </c>
      <c r="L8399" s="13">
        <f>VLOOKUP(I8399,FormProductsTable[],2,0)*(1-FormTransactionsTable[[#This Row],[Discount]])</f>
        <v>18.62</v>
      </c>
      <c r="M8399" s="14" t="str">
        <f>VLOOKUP(H8399,FormSalesRepTable[],2,0)</f>
        <v>East</v>
      </c>
      <c r="N8399" s="13">
        <f t="shared" si="133"/>
        <v>55.86</v>
      </c>
    </row>
    <row r="8400" spans="7:14" x14ac:dyDescent="0.25">
      <c r="G8400" s="3">
        <v>41813</v>
      </c>
      <c r="H8400" t="s">
        <v>62</v>
      </c>
      <c r="I8400" t="s">
        <v>7</v>
      </c>
      <c r="J8400">
        <v>0.03</v>
      </c>
      <c r="K8400">
        <v>2</v>
      </c>
      <c r="L8400" s="13">
        <f>VLOOKUP(I8400,FormProductsTable[],2,0)*(1-FormTransactionsTable[[#This Row],[Discount]])</f>
        <v>20.37</v>
      </c>
      <c r="M8400" s="14" t="str">
        <f>VLOOKUP(H8400,FormSalesRepTable[],2,0)</f>
        <v>MidWest</v>
      </c>
      <c r="N8400" s="13">
        <f t="shared" si="133"/>
        <v>40.74</v>
      </c>
    </row>
    <row r="8401" spans="7:14" x14ac:dyDescent="0.25">
      <c r="G8401" s="3">
        <v>41695</v>
      </c>
      <c r="H8401" t="s">
        <v>93</v>
      </c>
      <c r="I8401" t="s">
        <v>33</v>
      </c>
      <c r="J8401">
        <v>1.4999999999999999E-2</v>
      </c>
      <c r="K8401">
        <v>1</v>
      </c>
      <c r="L8401" s="13">
        <f>VLOOKUP(I8401,FormProductsTable[],2,0)*(1-FormTransactionsTable[[#This Row],[Discount]])</f>
        <v>23.147500000000001</v>
      </c>
      <c r="M8401" s="14" t="str">
        <f>VLOOKUP(H8401,FormSalesRepTable[],2,0)</f>
        <v>MidWest</v>
      </c>
      <c r="N8401" s="13">
        <f t="shared" si="133"/>
        <v>23.15</v>
      </c>
    </row>
    <row r="8402" spans="7:14" x14ac:dyDescent="0.25">
      <c r="G8402" s="3">
        <v>41359</v>
      </c>
      <c r="H8402" t="s">
        <v>45</v>
      </c>
      <c r="I8402" t="s">
        <v>33</v>
      </c>
      <c r="J8402">
        <v>0</v>
      </c>
      <c r="K8402">
        <v>13</v>
      </c>
      <c r="L8402" s="13">
        <f>VLOOKUP(I8402,FormProductsTable[],2,0)*(1-FormTransactionsTable[[#This Row],[Discount]])</f>
        <v>23.5</v>
      </c>
      <c r="M8402" s="14" t="str">
        <f>VLOOKUP(H8402,FormSalesRepTable[],2,0)</f>
        <v>MidWest</v>
      </c>
      <c r="N8402" s="13">
        <f t="shared" si="133"/>
        <v>305.5</v>
      </c>
    </row>
    <row r="8403" spans="7:14" x14ac:dyDescent="0.25">
      <c r="G8403" s="3">
        <v>41983</v>
      </c>
      <c r="H8403" t="s">
        <v>45</v>
      </c>
      <c r="I8403" t="s">
        <v>16</v>
      </c>
      <c r="J8403">
        <v>0.03</v>
      </c>
      <c r="K8403">
        <v>2</v>
      </c>
      <c r="L8403" s="13">
        <f>VLOOKUP(I8403,FormProductsTable[],2,0)*(1-FormTransactionsTable[[#This Row],[Discount]])</f>
        <v>19.351499999999998</v>
      </c>
      <c r="M8403" s="14" t="str">
        <f>VLOOKUP(H8403,FormSalesRepTable[],2,0)</f>
        <v>MidWest</v>
      </c>
      <c r="N8403" s="13">
        <f t="shared" si="133"/>
        <v>38.700000000000003</v>
      </c>
    </row>
    <row r="8404" spans="7:14" x14ac:dyDescent="0.25">
      <c r="G8404" s="3">
        <v>41884</v>
      </c>
      <c r="H8404" t="s">
        <v>56</v>
      </c>
      <c r="I8404" t="s">
        <v>27</v>
      </c>
      <c r="J8404">
        <v>0</v>
      </c>
      <c r="K8404">
        <v>3</v>
      </c>
      <c r="L8404" s="13">
        <f>VLOOKUP(I8404,FormProductsTable[],2,0)*(1-FormTransactionsTable[[#This Row],[Discount]])</f>
        <v>27.5</v>
      </c>
      <c r="M8404" s="14" t="str">
        <f>VLOOKUP(H8404,FormSalesRepTable[],2,0)</f>
        <v>South</v>
      </c>
      <c r="N8404" s="13">
        <f t="shared" si="133"/>
        <v>82.5</v>
      </c>
    </row>
    <row r="8405" spans="7:14" x14ac:dyDescent="0.25">
      <c r="G8405" s="3">
        <v>41530</v>
      </c>
      <c r="H8405" t="s">
        <v>84</v>
      </c>
      <c r="I8405" t="s">
        <v>27</v>
      </c>
      <c r="J8405">
        <v>0.01</v>
      </c>
      <c r="K8405">
        <v>2</v>
      </c>
      <c r="L8405" s="13">
        <f>VLOOKUP(I8405,FormProductsTable[],2,0)*(1-FormTransactionsTable[[#This Row],[Discount]])</f>
        <v>27.225000000000001</v>
      </c>
      <c r="M8405" s="14" t="str">
        <f>VLOOKUP(H8405,FormSalesRepTable[],2,0)</f>
        <v>West</v>
      </c>
      <c r="N8405" s="13">
        <f t="shared" si="133"/>
        <v>54.45</v>
      </c>
    </row>
    <row r="8406" spans="7:14" x14ac:dyDescent="0.25">
      <c r="G8406" s="3">
        <v>41636</v>
      </c>
      <c r="H8406" t="s">
        <v>81</v>
      </c>
      <c r="I8406" t="s">
        <v>21</v>
      </c>
      <c r="J8406">
        <v>0.03</v>
      </c>
      <c r="K8406">
        <v>3</v>
      </c>
      <c r="L8406" s="13">
        <f>VLOOKUP(I8406,FormProductsTable[],2,0)*(1-FormTransactionsTable[[#This Row],[Discount]])</f>
        <v>24.25</v>
      </c>
      <c r="M8406" s="14" t="str">
        <f>VLOOKUP(H8406,FormSalesRepTable[],2,0)</f>
        <v>West</v>
      </c>
      <c r="N8406" s="13">
        <f t="shared" si="133"/>
        <v>72.75</v>
      </c>
    </row>
    <row r="8407" spans="7:14" x14ac:dyDescent="0.25">
      <c r="G8407" s="3">
        <v>41614</v>
      </c>
      <c r="H8407" t="s">
        <v>92</v>
      </c>
      <c r="I8407" t="s">
        <v>24</v>
      </c>
      <c r="J8407">
        <v>2.5000000000000001E-2</v>
      </c>
      <c r="K8407">
        <v>3</v>
      </c>
      <c r="L8407" s="13">
        <f>VLOOKUP(I8407,FormProductsTable[],2,0)*(1-FormTransactionsTable[[#This Row],[Discount]])</f>
        <v>33.15</v>
      </c>
      <c r="M8407" s="14" t="str">
        <f>VLOOKUP(H8407,FormSalesRepTable[],2,0)</f>
        <v>MidWest</v>
      </c>
      <c r="N8407" s="13">
        <f t="shared" si="133"/>
        <v>99.45</v>
      </c>
    </row>
    <row r="8408" spans="7:14" x14ac:dyDescent="0.25">
      <c r="G8408" s="3">
        <v>41997</v>
      </c>
      <c r="H8408" t="s">
        <v>75</v>
      </c>
      <c r="I8408" t="s">
        <v>41</v>
      </c>
      <c r="J8408">
        <v>1.4999999999999999E-2</v>
      </c>
      <c r="K8408">
        <v>1</v>
      </c>
      <c r="L8408" s="13">
        <f>VLOOKUP(I8408,FormProductsTable[],2,0)*(1-FormTransactionsTable[[#This Row],[Discount]])</f>
        <v>18.715</v>
      </c>
      <c r="M8408" s="14" t="str">
        <f>VLOOKUP(H8408,FormSalesRepTable[],2,0)</f>
        <v>MidWest</v>
      </c>
      <c r="N8408" s="13">
        <f t="shared" si="133"/>
        <v>18.72</v>
      </c>
    </row>
    <row r="8409" spans="7:14" x14ac:dyDescent="0.25">
      <c r="G8409" s="3">
        <v>41588</v>
      </c>
      <c r="H8409" t="s">
        <v>72</v>
      </c>
      <c r="I8409" t="s">
        <v>17</v>
      </c>
      <c r="J8409">
        <v>2.5000000000000001E-2</v>
      </c>
      <c r="K8409">
        <v>3</v>
      </c>
      <c r="L8409" s="13">
        <f>VLOOKUP(I8409,FormProductsTable[],2,0)*(1-FormTransactionsTable[[#This Row],[Discount]])</f>
        <v>22.376249999999999</v>
      </c>
      <c r="M8409" s="14" t="str">
        <f>VLOOKUP(H8409,FormSalesRepTable[],2,0)</f>
        <v>West</v>
      </c>
      <c r="N8409" s="13">
        <f t="shared" si="133"/>
        <v>67.13</v>
      </c>
    </row>
    <row r="8410" spans="7:14" x14ac:dyDescent="0.25">
      <c r="G8410" s="3">
        <v>41910</v>
      </c>
      <c r="H8410" t="s">
        <v>74</v>
      </c>
      <c r="I8410" t="s">
        <v>33</v>
      </c>
      <c r="J8410">
        <v>0.02</v>
      </c>
      <c r="K8410">
        <v>3</v>
      </c>
      <c r="L8410" s="13">
        <f>VLOOKUP(I8410,FormProductsTable[],2,0)*(1-FormTransactionsTable[[#This Row],[Discount]])</f>
        <v>23.03</v>
      </c>
      <c r="M8410" s="14" t="str">
        <f>VLOOKUP(H8410,FormSalesRepTable[],2,0)</f>
        <v>West</v>
      </c>
      <c r="N8410" s="13">
        <f t="shared" si="133"/>
        <v>69.09</v>
      </c>
    </row>
    <row r="8411" spans="7:14" x14ac:dyDescent="0.25">
      <c r="G8411" s="3">
        <v>41808</v>
      </c>
      <c r="H8411" t="s">
        <v>37</v>
      </c>
      <c r="I8411" t="s">
        <v>36</v>
      </c>
      <c r="J8411">
        <v>0</v>
      </c>
      <c r="K8411">
        <v>3</v>
      </c>
      <c r="L8411" s="13">
        <f>VLOOKUP(I8411,FormProductsTable[],2,0)*(1-FormTransactionsTable[[#This Row],[Discount]])</f>
        <v>25</v>
      </c>
      <c r="M8411" s="14" t="str">
        <f>VLOOKUP(H8411,FormSalesRepTable[],2,0)</f>
        <v>South</v>
      </c>
      <c r="N8411" s="13">
        <f t="shared" si="133"/>
        <v>75</v>
      </c>
    </row>
    <row r="8412" spans="7:14" x14ac:dyDescent="0.25">
      <c r="G8412" s="3">
        <v>41319</v>
      </c>
      <c r="H8412" t="s">
        <v>57</v>
      </c>
      <c r="I8412" t="s">
        <v>12</v>
      </c>
      <c r="J8412">
        <v>0.03</v>
      </c>
      <c r="K8412">
        <v>4</v>
      </c>
      <c r="L8412" s="13">
        <f>VLOOKUP(I8412,FormProductsTable[],2,0)*(1-FormTransactionsTable[[#This Row],[Discount]])</f>
        <v>22.261499999999998</v>
      </c>
      <c r="M8412" s="14" t="str">
        <f>VLOOKUP(H8412,FormSalesRepTable[],2,0)</f>
        <v>East</v>
      </c>
      <c r="N8412" s="13">
        <f t="shared" si="133"/>
        <v>89.05</v>
      </c>
    </row>
    <row r="8413" spans="7:14" x14ac:dyDescent="0.25">
      <c r="G8413" s="3">
        <v>41593</v>
      </c>
      <c r="H8413" t="s">
        <v>67</v>
      </c>
      <c r="I8413" t="s">
        <v>24</v>
      </c>
      <c r="J8413">
        <v>2.5000000000000001E-2</v>
      </c>
      <c r="K8413">
        <v>2</v>
      </c>
      <c r="L8413" s="13">
        <f>VLOOKUP(I8413,FormProductsTable[],2,0)*(1-FormTransactionsTable[[#This Row],[Discount]])</f>
        <v>33.15</v>
      </c>
      <c r="M8413" s="14" t="str">
        <f>VLOOKUP(H8413,FormSalesRepTable[],2,0)</f>
        <v>West</v>
      </c>
      <c r="N8413" s="13">
        <f t="shared" si="133"/>
        <v>66.3</v>
      </c>
    </row>
    <row r="8414" spans="7:14" x14ac:dyDescent="0.25">
      <c r="G8414" s="3">
        <v>41980</v>
      </c>
      <c r="H8414" t="s">
        <v>15</v>
      </c>
      <c r="I8414" t="s">
        <v>41</v>
      </c>
      <c r="J8414">
        <v>0.01</v>
      </c>
      <c r="K8414">
        <v>1</v>
      </c>
      <c r="L8414" s="13">
        <f>VLOOKUP(I8414,FormProductsTable[],2,0)*(1-FormTransactionsTable[[#This Row],[Discount]])</f>
        <v>18.809999999999999</v>
      </c>
      <c r="M8414" s="14" t="str">
        <f>VLOOKUP(H8414,FormSalesRepTable[],2,0)</f>
        <v>MidWest</v>
      </c>
      <c r="N8414" s="13">
        <f t="shared" si="133"/>
        <v>18.809999999999999</v>
      </c>
    </row>
    <row r="8415" spans="7:14" x14ac:dyDescent="0.25">
      <c r="G8415" s="3">
        <v>41630</v>
      </c>
      <c r="H8415" t="s">
        <v>67</v>
      </c>
      <c r="I8415" t="s">
        <v>36</v>
      </c>
      <c r="J8415">
        <v>0</v>
      </c>
      <c r="K8415">
        <v>3</v>
      </c>
      <c r="L8415" s="13">
        <f>VLOOKUP(I8415,FormProductsTable[],2,0)*(1-FormTransactionsTable[[#This Row],[Discount]])</f>
        <v>25</v>
      </c>
      <c r="M8415" s="14" t="str">
        <f>VLOOKUP(H8415,FormSalesRepTable[],2,0)</f>
        <v>West</v>
      </c>
      <c r="N8415" s="13">
        <f t="shared" si="133"/>
        <v>75</v>
      </c>
    </row>
    <row r="8416" spans="7:14" x14ac:dyDescent="0.25">
      <c r="G8416" s="3">
        <v>41990</v>
      </c>
      <c r="H8416" t="s">
        <v>51</v>
      </c>
      <c r="I8416" t="s">
        <v>7</v>
      </c>
      <c r="J8416">
        <v>0</v>
      </c>
      <c r="K8416">
        <v>2</v>
      </c>
      <c r="L8416" s="13">
        <f>VLOOKUP(I8416,FormProductsTable[],2,0)*(1-FormTransactionsTable[[#This Row],[Discount]])</f>
        <v>21</v>
      </c>
      <c r="M8416" s="14" t="str">
        <f>VLOOKUP(H8416,FormSalesRepTable[],2,0)</f>
        <v>South</v>
      </c>
      <c r="N8416" s="13">
        <f t="shared" si="133"/>
        <v>42</v>
      </c>
    </row>
    <row r="8417" spans="7:14" x14ac:dyDescent="0.25">
      <c r="G8417" s="3">
        <v>41995</v>
      </c>
      <c r="H8417" t="s">
        <v>46</v>
      </c>
      <c r="I8417" t="s">
        <v>36</v>
      </c>
      <c r="J8417">
        <v>0.02</v>
      </c>
      <c r="K8417">
        <v>1</v>
      </c>
      <c r="L8417" s="13">
        <f>VLOOKUP(I8417,FormProductsTable[],2,0)*(1-FormTransactionsTable[[#This Row],[Discount]])</f>
        <v>24.5</v>
      </c>
      <c r="M8417" s="14" t="str">
        <f>VLOOKUP(H8417,FormSalesRepTable[],2,0)</f>
        <v>South</v>
      </c>
      <c r="N8417" s="13">
        <f t="shared" si="133"/>
        <v>24.5</v>
      </c>
    </row>
    <row r="8418" spans="7:14" x14ac:dyDescent="0.25">
      <c r="G8418" s="3">
        <v>41586</v>
      </c>
      <c r="H8418" t="s">
        <v>42</v>
      </c>
      <c r="I8418" t="s">
        <v>30</v>
      </c>
      <c r="J8418">
        <v>0.02</v>
      </c>
      <c r="K8418">
        <v>3</v>
      </c>
      <c r="L8418" s="13">
        <f>VLOOKUP(I8418,FormProductsTable[],2,0)*(1-FormTransactionsTable[[#This Row],[Discount]])</f>
        <v>29.4</v>
      </c>
      <c r="M8418" s="14" t="str">
        <f>VLOOKUP(H8418,FormSalesRepTable[],2,0)</f>
        <v>MidWest</v>
      </c>
      <c r="N8418" s="13">
        <f t="shared" si="133"/>
        <v>88.2</v>
      </c>
    </row>
    <row r="8419" spans="7:14" x14ac:dyDescent="0.25">
      <c r="G8419" s="3">
        <v>41610</v>
      </c>
      <c r="H8419" t="s">
        <v>56</v>
      </c>
      <c r="I8419" t="s">
        <v>11</v>
      </c>
      <c r="J8419">
        <v>2.5000000000000001E-2</v>
      </c>
      <c r="K8419">
        <v>2</v>
      </c>
      <c r="L8419" s="13">
        <f>VLOOKUP(I8419,FormProductsTable[],2,0)*(1-FormTransactionsTable[[#This Row],[Discount]])</f>
        <v>77.951250000000002</v>
      </c>
      <c r="M8419" s="14" t="str">
        <f>VLOOKUP(H8419,FormSalesRepTable[],2,0)</f>
        <v>South</v>
      </c>
      <c r="N8419" s="13">
        <f t="shared" si="133"/>
        <v>155.9</v>
      </c>
    </row>
    <row r="8420" spans="7:14" x14ac:dyDescent="0.25">
      <c r="G8420" s="3">
        <v>41611</v>
      </c>
      <c r="H8420" t="s">
        <v>93</v>
      </c>
      <c r="I8420" t="s">
        <v>24</v>
      </c>
      <c r="J8420">
        <v>0.01</v>
      </c>
      <c r="K8420">
        <v>1</v>
      </c>
      <c r="L8420" s="13">
        <f>VLOOKUP(I8420,FormProductsTable[],2,0)*(1-FormTransactionsTable[[#This Row],[Discount]])</f>
        <v>33.659999999999997</v>
      </c>
      <c r="M8420" s="14" t="str">
        <f>VLOOKUP(H8420,FormSalesRepTable[],2,0)</f>
        <v>MidWest</v>
      </c>
      <c r="N8420" s="13">
        <f t="shared" si="133"/>
        <v>33.659999999999997</v>
      </c>
    </row>
    <row r="8421" spans="7:14" x14ac:dyDescent="0.25">
      <c r="G8421" s="3">
        <v>41636</v>
      </c>
      <c r="H8421" t="s">
        <v>73</v>
      </c>
      <c r="I8421" t="s">
        <v>24</v>
      </c>
      <c r="J8421">
        <v>0.03</v>
      </c>
      <c r="K8421">
        <v>1</v>
      </c>
      <c r="L8421" s="13">
        <f>VLOOKUP(I8421,FormProductsTable[],2,0)*(1-FormTransactionsTable[[#This Row],[Discount]])</f>
        <v>32.979999999999997</v>
      </c>
      <c r="M8421" s="14" t="str">
        <f>VLOOKUP(H8421,FormSalesRepTable[],2,0)</f>
        <v>MidWest</v>
      </c>
      <c r="N8421" s="13">
        <f t="shared" si="133"/>
        <v>32.979999999999997</v>
      </c>
    </row>
    <row r="8422" spans="7:14" x14ac:dyDescent="0.25">
      <c r="G8422" s="3">
        <v>41514</v>
      </c>
      <c r="H8422" t="s">
        <v>10</v>
      </c>
      <c r="I8422" t="s">
        <v>30</v>
      </c>
      <c r="J8422">
        <v>0</v>
      </c>
      <c r="K8422">
        <v>1</v>
      </c>
      <c r="L8422" s="13">
        <f>VLOOKUP(I8422,FormProductsTable[],2,0)*(1-FormTransactionsTable[[#This Row],[Discount]])</f>
        <v>30</v>
      </c>
      <c r="M8422" s="14" t="str">
        <f>VLOOKUP(H8422,FormSalesRepTable[],2,0)</f>
        <v>West</v>
      </c>
      <c r="N8422" s="13">
        <f t="shared" si="133"/>
        <v>30</v>
      </c>
    </row>
    <row r="8423" spans="7:14" x14ac:dyDescent="0.25">
      <c r="G8423" s="3">
        <v>41606</v>
      </c>
      <c r="H8423" t="s">
        <v>22</v>
      </c>
      <c r="I8423" t="s">
        <v>24</v>
      </c>
      <c r="J8423">
        <v>0</v>
      </c>
      <c r="K8423">
        <v>23</v>
      </c>
      <c r="L8423" s="13">
        <f>VLOOKUP(I8423,FormProductsTable[],2,0)*(1-FormTransactionsTable[[#This Row],[Discount]])</f>
        <v>34</v>
      </c>
      <c r="M8423" s="14" t="str">
        <f>VLOOKUP(H8423,FormSalesRepTable[],2,0)</f>
        <v>East</v>
      </c>
      <c r="N8423" s="13">
        <f t="shared" si="133"/>
        <v>782</v>
      </c>
    </row>
    <row r="8424" spans="7:14" x14ac:dyDescent="0.25">
      <c r="G8424" s="3">
        <v>41968</v>
      </c>
      <c r="H8424" t="s">
        <v>85</v>
      </c>
      <c r="I8424" t="s">
        <v>36</v>
      </c>
      <c r="J8424">
        <v>0</v>
      </c>
      <c r="K8424">
        <v>1</v>
      </c>
      <c r="L8424" s="13">
        <f>VLOOKUP(I8424,FormProductsTable[],2,0)*(1-FormTransactionsTable[[#This Row],[Discount]])</f>
        <v>25</v>
      </c>
      <c r="M8424" s="14" t="str">
        <f>VLOOKUP(H8424,FormSalesRepTable[],2,0)</f>
        <v>West</v>
      </c>
      <c r="N8424" s="13">
        <f t="shared" si="133"/>
        <v>25</v>
      </c>
    </row>
    <row r="8425" spans="7:14" x14ac:dyDescent="0.25">
      <c r="G8425" s="3">
        <v>41534</v>
      </c>
      <c r="H8425" t="s">
        <v>92</v>
      </c>
      <c r="I8425" t="s">
        <v>27</v>
      </c>
      <c r="J8425">
        <v>0.01</v>
      </c>
      <c r="K8425">
        <v>1</v>
      </c>
      <c r="L8425" s="13">
        <f>VLOOKUP(I8425,FormProductsTable[],2,0)*(1-FormTransactionsTable[[#This Row],[Discount]])</f>
        <v>27.225000000000001</v>
      </c>
      <c r="M8425" s="14" t="str">
        <f>VLOOKUP(H8425,FormSalesRepTable[],2,0)</f>
        <v>MidWest</v>
      </c>
      <c r="N8425" s="13">
        <f t="shared" si="133"/>
        <v>27.23</v>
      </c>
    </row>
    <row r="8426" spans="7:14" x14ac:dyDescent="0.25">
      <c r="G8426" s="3">
        <v>41982</v>
      </c>
      <c r="H8426" t="s">
        <v>80</v>
      </c>
      <c r="I8426" t="s">
        <v>21</v>
      </c>
      <c r="J8426">
        <v>0</v>
      </c>
      <c r="K8426">
        <v>2</v>
      </c>
      <c r="L8426" s="13">
        <f>VLOOKUP(I8426,FormProductsTable[],2,0)*(1-FormTransactionsTable[[#This Row],[Discount]])</f>
        <v>25</v>
      </c>
      <c r="M8426" s="14" t="str">
        <f>VLOOKUP(H8426,FormSalesRepTable[],2,0)</f>
        <v>East</v>
      </c>
      <c r="N8426" s="13">
        <f t="shared" si="133"/>
        <v>50</v>
      </c>
    </row>
    <row r="8427" spans="7:14" x14ac:dyDescent="0.25">
      <c r="G8427" s="3">
        <v>41600</v>
      </c>
      <c r="H8427" t="s">
        <v>20</v>
      </c>
      <c r="I8427" t="s">
        <v>11</v>
      </c>
      <c r="J8427">
        <v>0</v>
      </c>
      <c r="K8427">
        <v>25</v>
      </c>
      <c r="L8427" s="13">
        <f>VLOOKUP(I8427,FormProductsTable[],2,0)*(1-FormTransactionsTable[[#This Row],[Discount]])</f>
        <v>79.95</v>
      </c>
      <c r="M8427" s="14" t="str">
        <f>VLOOKUP(H8427,FormSalesRepTable[],2,0)</f>
        <v>West</v>
      </c>
      <c r="N8427" s="13">
        <f t="shared" si="133"/>
        <v>1998.75</v>
      </c>
    </row>
    <row r="8428" spans="7:14" x14ac:dyDescent="0.25">
      <c r="G8428" s="3">
        <v>41786</v>
      </c>
      <c r="H8428" t="s">
        <v>23</v>
      </c>
      <c r="I8428" t="s">
        <v>24</v>
      </c>
      <c r="J8428">
        <v>1.4999999999999999E-2</v>
      </c>
      <c r="K8428">
        <v>3</v>
      </c>
      <c r="L8428" s="13">
        <f>VLOOKUP(I8428,FormProductsTable[],2,0)*(1-FormTransactionsTable[[#This Row],[Discount]])</f>
        <v>33.49</v>
      </c>
      <c r="M8428" s="14" t="str">
        <f>VLOOKUP(H8428,FormSalesRepTable[],2,0)</f>
        <v>MidWest</v>
      </c>
      <c r="N8428" s="13">
        <f t="shared" si="133"/>
        <v>100.47</v>
      </c>
    </row>
    <row r="8429" spans="7:14" x14ac:dyDescent="0.25">
      <c r="G8429" s="3">
        <v>41961</v>
      </c>
      <c r="H8429" t="s">
        <v>54</v>
      </c>
      <c r="I8429" t="s">
        <v>24</v>
      </c>
      <c r="J8429">
        <v>0</v>
      </c>
      <c r="K8429">
        <v>23</v>
      </c>
      <c r="L8429" s="13">
        <f>VLOOKUP(I8429,FormProductsTable[],2,0)*(1-FormTransactionsTable[[#This Row],[Discount]])</f>
        <v>34</v>
      </c>
      <c r="M8429" s="14" t="str">
        <f>VLOOKUP(H8429,FormSalesRepTable[],2,0)</f>
        <v>South</v>
      </c>
      <c r="N8429" s="13">
        <f t="shared" si="133"/>
        <v>782</v>
      </c>
    </row>
    <row r="8430" spans="7:14" x14ac:dyDescent="0.25">
      <c r="G8430" s="3">
        <v>41953</v>
      </c>
      <c r="H8430" t="s">
        <v>37</v>
      </c>
      <c r="I8430" t="s">
        <v>30</v>
      </c>
      <c r="J8430">
        <v>0</v>
      </c>
      <c r="K8430">
        <v>3</v>
      </c>
      <c r="L8430" s="13">
        <f>VLOOKUP(I8430,FormProductsTable[],2,0)*(1-FormTransactionsTable[[#This Row],[Discount]])</f>
        <v>30</v>
      </c>
      <c r="M8430" s="14" t="str">
        <f>VLOOKUP(H8430,FormSalesRepTable[],2,0)</f>
        <v>South</v>
      </c>
      <c r="N8430" s="13">
        <f t="shared" si="133"/>
        <v>90</v>
      </c>
    </row>
    <row r="8431" spans="7:14" x14ac:dyDescent="0.25">
      <c r="G8431" s="3">
        <v>41989</v>
      </c>
      <c r="H8431" t="s">
        <v>39</v>
      </c>
      <c r="I8431" t="s">
        <v>21</v>
      </c>
      <c r="J8431">
        <v>0</v>
      </c>
      <c r="K8431">
        <v>2</v>
      </c>
      <c r="L8431" s="13">
        <f>VLOOKUP(I8431,FormProductsTable[],2,0)*(1-FormTransactionsTable[[#This Row],[Discount]])</f>
        <v>25</v>
      </c>
      <c r="M8431" s="14" t="str">
        <f>VLOOKUP(H8431,FormSalesRepTable[],2,0)</f>
        <v>East</v>
      </c>
      <c r="N8431" s="13">
        <f t="shared" si="133"/>
        <v>50</v>
      </c>
    </row>
    <row r="8432" spans="7:14" x14ac:dyDescent="0.25">
      <c r="G8432" s="3">
        <v>41950</v>
      </c>
      <c r="H8432" t="s">
        <v>20</v>
      </c>
      <c r="I8432" t="s">
        <v>24</v>
      </c>
      <c r="J8432">
        <v>2.5000000000000001E-2</v>
      </c>
      <c r="K8432">
        <v>3</v>
      </c>
      <c r="L8432" s="13">
        <f>VLOOKUP(I8432,FormProductsTable[],2,0)*(1-FormTransactionsTable[[#This Row],[Discount]])</f>
        <v>33.15</v>
      </c>
      <c r="M8432" s="14" t="str">
        <f>VLOOKUP(H8432,FormSalesRepTable[],2,0)</f>
        <v>West</v>
      </c>
      <c r="N8432" s="13">
        <f t="shared" si="133"/>
        <v>99.45</v>
      </c>
    </row>
    <row r="8433" spans="7:14" x14ac:dyDescent="0.25">
      <c r="G8433" s="3">
        <v>41383</v>
      </c>
      <c r="H8433" t="s">
        <v>58</v>
      </c>
      <c r="I8433" t="s">
        <v>7</v>
      </c>
      <c r="J8433">
        <v>0</v>
      </c>
      <c r="K8433">
        <v>3</v>
      </c>
      <c r="L8433" s="13">
        <f>VLOOKUP(I8433,FormProductsTable[],2,0)*(1-FormTransactionsTable[[#This Row],[Discount]])</f>
        <v>21</v>
      </c>
      <c r="M8433" s="14" t="str">
        <f>VLOOKUP(H8433,FormSalesRepTable[],2,0)</f>
        <v>East</v>
      </c>
      <c r="N8433" s="13">
        <f t="shared" si="133"/>
        <v>63</v>
      </c>
    </row>
    <row r="8434" spans="7:14" x14ac:dyDescent="0.25">
      <c r="G8434" s="3">
        <v>41951</v>
      </c>
      <c r="H8434" t="s">
        <v>64</v>
      </c>
      <c r="I8434" t="s">
        <v>7</v>
      </c>
      <c r="J8434">
        <v>0</v>
      </c>
      <c r="K8434">
        <v>3</v>
      </c>
      <c r="L8434" s="13">
        <f>VLOOKUP(I8434,FormProductsTable[],2,0)*(1-FormTransactionsTable[[#This Row],[Discount]])</f>
        <v>21</v>
      </c>
      <c r="M8434" s="14" t="str">
        <f>VLOOKUP(H8434,FormSalesRepTable[],2,0)</f>
        <v>West</v>
      </c>
      <c r="N8434" s="13">
        <f t="shared" si="133"/>
        <v>63</v>
      </c>
    </row>
    <row r="8435" spans="7:14" x14ac:dyDescent="0.25">
      <c r="G8435" s="3">
        <v>41953</v>
      </c>
      <c r="H8435" t="s">
        <v>82</v>
      </c>
      <c r="I8435" t="s">
        <v>24</v>
      </c>
      <c r="J8435">
        <v>0</v>
      </c>
      <c r="K8435">
        <v>3</v>
      </c>
      <c r="L8435" s="13">
        <f>VLOOKUP(I8435,FormProductsTable[],2,0)*(1-FormTransactionsTable[[#This Row],[Discount]])</f>
        <v>34</v>
      </c>
      <c r="M8435" s="14" t="str">
        <f>VLOOKUP(H8435,FormSalesRepTable[],2,0)</f>
        <v>South</v>
      </c>
      <c r="N8435" s="13">
        <f t="shared" si="133"/>
        <v>102</v>
      </c>
    </row>
    <row r="8436" spans="7:14" x14ac:dyDescent="0.25">
      <c r="G8436" s="3">
        <v>41614</v>
      </c>
      <c r="H8436" t="s">
        <v>18</v>
      </c>
      <c r="I8436" t="s">
        <v>24</v>
      </c>
      <c r="J8436">
        <v>2.5000000000000001E-2</v>
      </c>
      <c r="K8436">
        <v>1</v>
      </c>
      <c r="L8436" s="13">
        <f>VLOOKUP(I8436,FormProductsTable[],2,0)*(1-FormTransactionsTable[[#This Row],[Discount]])</f>
        <v>33.15</v>
      </c>
      <c r="M8436" s="14" t="str">
        <f>VLOOKUP(H8436,FormSalesRepTable[],2,0)</f>
        <v>East</v>
      </c>
      <c r="N8436" s="13">
        <f t="shared" si="133"/>
        <v>33.15</v>
      </c>
    </row>
    <row r="8437" spans="7:14" x14ac:dyDescent="0.25">
      <c r="G8437" s="3">
        <v>41413</v>
      </c>
      <c r="H8437" t="s">
        <v>35</v>
      </c>
      <c r="I8437" t="s">
        <v>16</v>
      </c>
      <c r="J8437">
        <v>1.4999999999999999E-2</v>
      </c>
      <c r="K8437">
        <v>2</v>
      </c>
      <c r="L8437" s="13">
        <f>VLOOKUP(I8437,FormProductsTable[],2,0)*(1-FormTransactionsTable[[#This Row],[Discount]])</f>
        <v>19.650749999999999</v>
      </c>
      <c r="M8437" s="14" t="str">
        <f>VLOOKUP(H8437,FormSalesRepTable[],2,0)</f>
        <v>West</v>
      </c>
      <c r="N8437" s="13">
        <f t="shared" si="133"/>
        <v>39.299999999999997</v>
      </c>
    </row>
    <row r="8438" spans="7:14" x14ac:dyDescent="0.25">
      <c r="G8438" s="3">
        <v>41602</v>
      </c>
      <c r="H8438" t="s">
        <v>45</v>
      </c>
      <c r="I8438" t="s">
        <v>7</v>
      </c>
      <c r="J8438">
        <v>0</v>
      </c>
      <c r="K8438">
        <v>3</v>
      </c>
      <c r="L8438" s="13">
        <f>VLOOKUP(I8438,FormProductsTable[],2,0)*(1-FormTransactionsTable[[#This Row],[Discount]])</f>
        <v>21</v>
      </c>
      <c r="M8438" s="14" t="str">
        <f>VLOOKUP(H8438,FormSalesRepTable[],2,0)</f>
        <v>MidWest</v>
      </c>
      <c r="N8438" s="13">
        <f t="shared" si="133"/>
        <v>63</v>
      </c>
    </row>
    <row r="8439" spans="7:14" x14ac:dyDescent="0.25">
      <c r="G8439" s="3">
        <v>41338</v>
      </c>
      <c r="H8439" t="s">
        <v>37</v>
      </c>
      <c r="I8439" t="s">
        <v>7</v>
      </c>
      <c r="J8439">
        <v>0</v>
      </c>
      <c r="K8439">
        <v>3</v>
      </c>
      <c r="L8439" s="13">
        <f>VLOOKUP(I8439,FormProductsTable[],2,0)*(1-FormTransactionsTable[[#This Row],[Discount]])</f>
        <v>21</v>
      </c>
      <c r="M8439" s="14" t="str">
        <f>VLOOKUP(H8439,FormSalesRepTable[],2,0)</f>
        <v>South</v>
      </c>
      <c r="N8439" s="13">
        <f t="shared" si="133"/>
        <v>63</v>
      </c>
    </row>
    <row r="8440" spans="7:14" x14ac:dyDescent="0.25">
      <c r="G8440" s="3">
        <v>41975</v>
      </c>
      <c r="H8440" t="s">
        <v>66</v>
      </c>
      <c r="I8440" t="s">
        <v>24</v>
      </c>
      <c r="J8440">
        <v>2.5000000000000001E-2</v>
      </c>
      <c r="K8440">
        <v>2</v>
      </c>
      <c r="L8440" s="13">
        <f>VLOOKUP(I8440,FormProductsTable[],2,0)*(1-FormTransactionsTable[[#This Row],[Discount]])</f>
        <v>33.15</v>
      </c>
      <c r="M8440" s="14" t="str">
        <f>VLOOKUP(H8440,FormSalesRepTable[],2,0)</f>
        <v>West</v>
      </c>
      <c r="N8440" s="13">
        <f t="shared" si="133"/>
        <v>66.3</v>
      </c>
    </row>
    <row r="8441" spans="7:14" x14ac:dyDescent="0.25">
      <c r="G8441" s="3">
        <v>41665</v>
      </c>
      <c r="H8441" t="s">
        <v>45</v>
      </c>
      <c r="I8441" t="s">
        <v>17</v>
      </c>
      <c r="J8441">
        <v>0</v>
      </c>
      <c r="K8441">
        <v>3</v>
      </c>
      <c r="L8441" s="13">
        <f>VLOOKUP(I8441,FormProductsTable[],2,0)*(1-FormTransactionsTable[[#This Row],[Discount]])</f>
        <v>22.95</v>
      </c>
      <c r="M8441" s="14" t="str">
        <f>VLOOKUP(H8441,FormSalesRepTable[],2,0)</f>
        <v>MidWest</v>
      </c>
      <c r="N8441" s="13">
        <f t="shared" si="133"/>
        <v>68.849999999999994</v>
      </c>
    </row>
    <row r="8442" spans="7:14" x14ac:dyDescent="0.25">
      <c r="G8442" s="3">
        <v>41585</v>
      </c>
      <c r="H8442" t="s">
        <v>10</v>
      </c>
      <c r="I8442" t="s">
        <v>16</v>
      </c>
      <c r="J8442">
        <v>0.01</v>
      </c>
      <c r="K8442">
        <v>25</v>
      </c>
      <c r="L8442" s="13">
        <f>VLOOKUP(I8442,FormProductsTable[],2,0)*(1-FormTransactionsTable[[#This Row],[Discount]])</f>
        <v>19.750499999999999</v>
      </c>
      <c r="M8442" s="14" t="str">
        <f>VLOOKUP(H8442,FormSalesRepTable[],2,0)</f>
        <v>West</v>
      </c>
      <c r="N8442" s="13">
        <f t="shared" si="133"/>
        <v>493.76</v>
      </c>
    </row>
    <row r="8443" spans="7:14" x14ac:dyDescent="0.25">
      <c r="G8443" s="3">
        <v>41951</v>
      </c>
      <c r="H8443" t="s">
        <v>94</v>
      </c>
      <c r="I8443" t="s">
        <v>12</v>
      </c>
      <c r="J8443">
        <v>2.5000000000000001E-2</v>
      </c>
      <c r="K8443">
        <v>24</v>
      </c>
      <c r="L8443" s="13">
        <f>VLOOKUP(I8443,FormProductsTable[],2,0)*(1-FormTransactionsTable[[#This Row],[Discount]])</f>
        <v>22.376249999999999</v>
      </c>
      <c r="M8443" s="14" t="str">
        <f>VLOOKUP(H8443,FormSalesRepTable[],2,0)</f>
        <v>South</v>
      </c>
      <c r="N8443" s="13">
        <f t="shared" si="133"/>
        <v>537.03</v>
      </c>
    </row>
    <row r="8444" spans="7:14" x14ac:dyDescent="0.25">
      <c r="G8444" s="3">
        <v>41984</v>
      </c>
      <c r="H8444" t="s">
        <v>93</v>
      </c>
      <c r="I8444" t="s">
        <v>41</v>
      </c>
      <c r="J8444">
        <v>0</v>
      </c>
      <c r="K8444">
        <v>2</v>
      </c>
      <c r="L8444" s="13">
        <f>VLOOKUP(I8444,FormProductsTable[],2,0)*(1-FormTransactionsTable[[#This Row],[Discount]])</f>
        <v>19</v>
      </c>
      <c r="M8444" s="14" t="str">
        <f>VLOOKUP(H8444,FormSalesRepTable[],2,0)</f>
        <v>MidWest</v>
      </c>
      <c r="N8444" s="13">
        <f t="shared" si="133"/>
        <v>38</v>
      </c>
    </row>
    <row r="8445" spans="7:14" x14ac:dyDescent="0.25">
      <c r="G8445" s="3">
        <v>41579</v>
      </c>
      <c r="H8445" t="s">
        <v>58</v>
      </c>
      <c r="I8445" t="s">
        <v>33</v>
      </c>
      <c r="J8445">
        <v>0</v>
      </c>
      <c r="K8445">
        <v>2</v>
      </c>
      <c r="L8445" s="13">
        <f>VLOOKUP(I8445,FormProductsTable[],2,0)*(1-FormTransactionsTable[[#This Row],[Discount]])</f>
        <v>23.5</v>
      </c>
      <c r="M8445" s="14" t="str">
        <f>VLOOKUP(H8445,FormSalesRepTable[],2,0)</f>
        <v>East</v>
      </c>
      <c r="N8445" s="13">
        <f t="shared" si="133"/>
        <v>47</v>
      </c>
    </row>
    <row r="8446" spans="7:14" x14ac:dyDescent="0.25">
      <c r="G8446" s="3">
        <v>41948</v>
      </c>
      <c r="H8446" t="s">
        <v>71</v>
      </c>
      <c r="I8446" t="s">
        <v>33</v>
      </c>
      <c r="J8446">
        <v>0.02</v>
      </c>
      <c r="K8446">
        <v>1</v>
      </c>
      <c r="L8446" s="13">
        <f>VLOOKUP(I8446,FormProductsTable[],2,0)*(1-FormTransactionsTable[[#This Row],[Discount]])</f>
        <v>23.03</v>
      </c>
      <c r="M8446" s="14" t="str">
        <f>VLOOKUP(H8446,FormSalesRepTable[],2,0)</f>
        <v>East</v>
      </c>
      <c r="N8446" s="13">
        <f t="shared" si="133"/>
        <v>23.03</v>
      </c>
    </row>
    <row r="8447" spans="7:14" x14ac:dyDescent="0.25">
      <c r="G8447" s="3">
        <v>41641</v>
      </c>
      <c r="H8447" t="s">
        <v>40</v>
      </c>
      <c r="I8447" t="s">
        <v>16</v>
      </c>
      <c r="J8447">
        <v>0</v>
      </c>
      <c r="K8447">
        <v>22</v>
      </c>
      <c r="L8447" s="13">
        <f>VLOOKUP(I8447,FormProductsTable[],2,0)*(1-FormTransactionsTable[[#This Row],[Discount]])</f>
        <v>19.95</v>
      </c>
      <c r="M8447" s="14" t="str">
        <f>VLOOKUP(H8447,FormSalesRepTable[],2,0)</f>
        <v>South</v>
      </c>
      <c r="N8447" s="13">
        <f t="shared" si="133"/>
        <v>438.9</v>
      </c>
    </row>
    <row r="8448" spans="7:14" x14ac:dyDescent="0.25">
      <c r="G8448" s="3">
        <v>41611</v>
      </c>
      <c r="H8448" t="s">
        <v>74</v>
      </c>
      <c r="I8448" t="s">
        <v>17</v>
      </c>
      <c r="J8448">
        <v>0.01</v>
      </c>
      <c r="K8448">
        <v>3</v>
      </c>
      <c r="L8448" s="13">
        <f>VLOOKUP(I8448,FormProductsTable[],2,0)*(1-FormTransactionsTable[[#This Row],[Discount]])</f>
        <v>22.720499999999998</v>
      </c>
      <c r="M8448" s="14" t="str">
        <f>VLOOKUP(H8448,FormSalesRepTable[],2,0)</f>
        <v>West</v>
      </c>
      <c r="N8448" s="13">
        <f t="shared" si="133"/>
        <v>68.16</v>
      </c>
    </row>
    <row r="8449" spans="7:14" x14ac:dyDescent="0.25">
      <c r="G8449" s="3">
        <v>41288</v>
      </c>
      <c r="H8449" t="s">
        <v>93</v>
      </c>
      <c r="I8449" t="s">
        <v>12</v>
      </c>
      <c r="J8449">
        <v>1.4999999999999999E-2</v>
      </c>
      <c r="K8449">
        <v>1</v>
      </c>
      <c r="L8449" s="13">
        <f>VLOOKUP(I8449,FormProductsTable[],2,0)*(1-FormTransactionsTable[[#This Row],[Discount]])</f>
        <v>22.60575</v>
      </c>
      <c r="M8449" s="14" t="str">
        <f>VLOOKUP(H8449,FormSalesRepTable[],2,0)</f>
        <v>MidWest</v>
      </c>
      <c r="N8449" s="13">
        <f t="shared" si="133"/>
        <v>22.61</v>
      </c>
    </row>
    <row r="8450" spans="7:14" x14ac:dyDescent="0.25">
      <c r="G8450" s="3">
        <v>41356</v>
      </c>
      <c r="H8450" t="s">
        <v>43</v>
      </c>
      <c r="I8450" t="s">
        <v>36</v>
      </c>
      <c r="J8450">
        <v>0.02</v>
      </c>
      <c r="K8450">
        <v>1</v>
      </c>
      <c r="L8450" s="13">
        <f>VLOOKUP(I8450,FormProductsTable[],2,0)*(1-FormTransactionsTable[[#This Row],[Discount]])</f>
        <v>24.5</v>
      </c>
      <c r="M8450" s="14" t="str">
        <f>VLOOKUP(H8450,FormSalesRepTable[],2,0)</f>
        <v>MidWest</v>
      </c>
      <c r="N8450" s="13">
        <f t="shared" si="133"/>
        <v>24.5</v>
      </c>
    </row>
    <row r="8451" spans="7:14" x14ac:dyDescent="0.25">
      <c r="G8451" s="3">
        <v>41948</v>
      </c>
      <c r="H8451" t="s">
        <v>43</v>
      </c>
      <c r="I8451" t="s">
        <v>16</v>
      </c>
      <c r="J8451">
        <v>0</v>
      </c>
      <c r="K8451">
        <v>2</v>
      </c>
      <c r="L8451" s="13">
        <f>VLOOKUP(I8451,FormProductsTable[],2,0)*(1-FormTransactionsTable[[#This Row],[Discount]])</f>
        <v>19.95</v>
      </c>
      <c r="M8451" s="14" t="str">
        <f>VLOOKUP(H8451,FormSalesRepTable[],2,0)</f>
        <v>MidWest</v>
      </c>
      <c r="N8451" s="13">
        <f t="shared" ref="N8451:N8514" si="134">ROUND(L8451*K8451,2)</f>
        <v>39.9</v>
      </c>
    </row>
    <row r="8452" spans="7:14" x14ac:dyDescent="0.25">
      <c r="G8452" s="3">
        <v>41988</v>
      </c>
      <c r="H8452" t="s">
        <v>53</v>
      </c>
      <c r="I8452" t="s">
        <v>11</v>
      </c>
      <c r="J8452">
        <v>0.01</v>
      </c>
      <c r="K8452">
        <v>1</v>
      </c>
      <c r="L8452" s="13">
        <f>VLOOKUP(I8452,FormProductsTable[],2,0)*(1-FormTransactionsTable[[#This Row],[Discount]])</f>
        <v>79.150500000000008</v>
      </c>
      <c r="M8452" s="14" t="str">
        <f>VLOOKUP(H8452,FormSalesRepTable[],2,0)</f>
        <v>East</v>
      </c>
      <c r="N8452" s="13">
        <f t="shared" si="134"/>
        <v>79.150000000000006</v>
      </c>
    </row>
    <row r="8453" spans="7:14" x14ac:dyDescent="0.25">
      <c r="G8453" s="3">
        <v>41420</v>
      </c>
      <c r="H8453" t="s">
        <v>43</v>
      </c>
      <c r="I8453" t="s">
        <v>12</v>
      </c>
      <c r="J8453">
        <v>2.5000000000000001E-2</v>
      </c>
      <c r="K8453">
        <v>1</v>
      </c>
      <c r="L8453" s="13">
        <f>VLOOKUP(I8453,FormProductsTable[],2,0)*(1-FormTransactionsTable[[#This Row],[Discount]])</f>
        <v>22.376249999999999</v>
      </c>
      <c r="M8453" s="14" t="str">
        <f>VLOOKUP(H8453,FormSalesRepTable[],2,0)</f>
        <v>MidWest</v>
      </c>
      <c r="N8453" s="13">
        <f t="shared" si="134"/>
        <v>22.38</v>
      </c>
    </row>
    <row r="8454" spans="7:14" x14ac:dyDescent="0.25">
      <c r="G8454" s="3">
        <v>41993</v>
      </c>
      <c r="H8454" t="s">
        <v>73</v>
      </c>
      <c r="I8454" t="s">
        <v>16</v>
      </c>
      <c r="J8454">
        <v>1.4999999999999999E-2</v>
      </c>
      <c r="K8454">
        <v>17</v>
      </c>
      <c r="L8454" s="13">
        <f>VLOOKUP(I8454,FormProductsTable[],2,0)*(1-FormTransactionsTable[[#This Row],[Discount]])</f>
        <v>19.650749999999999</v>
      </c>
      <c r="M8454" s="14" t="str">
        <f>VLOOKUP(H8454,FormSalesRepTable[],2,0)</f>
        <v>MidWest</v>
      </c>
      <c r="N8454" s="13">
        <f t="shared" si="134"/>
        <v>334.06</v>
      </c>
    </row>
    <row r="8455" spans="7:14" x14ac:dyDescent="0.25">
      <c r="G8455" s="3">
        <v>41952</v>
      </c>
      <c r="H8455" t="s">
        <v>40</v>
      </c>
      <c r="I8455" t="s">
        <v>12</v>
      </c>
      <c r="J8455">
        <v>0</v>
      </c>
      <c r="K8455">
        <v>2</v>
      </c>
      <c r="L8455" s="13">
        <f>VLOOKUP(I8455,FormProductsTable[],2,0)*(1-FormTransactionsTable[[#This Row],[Discount]])</f>
        <v>22.95</v>
      </c>
      <c r="M8455" s="14" t="str">
        <f>VLOOKUP(H8455,FormSalesRepTable[],2,0)</f>
        <v>South</v>
      </c>
      <c r="N8455" s="13">
        <f t="shared" si="134"/>
        <v>45.9</v>
      </c>
    </row>
    <row r="8456" spans="7:14" x14ac:dyDescent="0.25">
      <c r="G8456" s="3">
        <v>42002</v>
      </c>
      <c r="H8456" t="s">
        <v>79</v>
      </c>
      <c r="I8456" t="s">
        <v>16</v>
      </c>
      <c r="J8456">
        <v>0.02</v>
      </c>
      <c r="K8456">
        <v>1</v>
      </c>
      <c r="L8456" s="13">
        <f>VLOOKUP(I8456,FormProductsTable[],2,0)*(1-FormTransactionsTable[[#This Row],[Discount]])</f>
        <v>19.550999999999998</v>
      </c>
      <c r="M8456" s="14" t="str">
        <f>VLOOKUP(H8456,FormSalesRepTable[],2,0)</f>
        <v>MidWest</v>
      </c>
      <c r="N8456" s="13">
        <f t="shared" si="134"/>
        <v>19.55</v>
      </c>
    </row>
    <row r="8457" spans="7:14" x14ac:dyDescent="0.25">
      <c r="G8457" s="3">
        <v>41541</v>
      </c>
      <c r="H8457" t="s">
        <v>65</v>
      </c>
      <c r="I8457" t="s">
        <v>17</v>
      </c>
      <c r="J8457">
        <v>0.01</v>
      </c>
      <c r="K8457">
        <v>1</v>
      </c>
      <c r="L8457" s="13">
        <f>VLOOKUP(I8457,FormProductsTable[],2,0)*(1-FormTransactionsTable[[#This Row],[Discount]])</f>
        <v>22.720499999999998</v>
      </c>
      <c r="M8457" s="14" t="str">
        <f>VLOOKUP(H8457,FormSalesRepTable[],2,0)</f>
        <v>MidWest</v>
      </c>
      <c r="N8457" s="13">
        <f t="shared" si="134"/>
        <v>22.72</v>
      </c>
    </row>
    <row r="8458" spans="7:14" x14ac:dyDescent="0.25">
      <c r="G8458" s="3">
        <v>41512</v>
      </c>
      <c r="H8458" t="s">
        <v>13</v>
      </c>
      <c r="I8458" t="s">
        <v>24</v>
      </c>
      <c r="J8458">
        <v>0</v>
      </c>
      <c r="K8458">
        <v>4</v>
      </c>
      <c r="L8458" s="13">
        <f>VLOOKUP(I8458,FormProductsTable[],2,0)*(1-FormTransactionsTable[[#This Row],[Discount]])</f>
        <v>34</v>
      </c>
      <c r="M8458" s="14" t="str">
        <f>VLOOKUP(H8458,FormSalesRepTable[],2,0)</f>
        <v>West</v>
      </c>
      <c r="N8458" s="13">
        <f t="shared" si="134"/>
        <v>136</v>
      </c>
    </row>
    <row r="8459" spans="7:14" x14ac:dyDescent="0.25">
      <c r="G8459" s="3">
        <v>41599</v>
      </c>
      <c r="H8459" t="s">
        <v>45</v>
      </c>
      <c r="I8459" t="s">
        <v>24</v>
      </c>
      <c r="J8459">
        <v>0.03</v>
      </c>
      <c r="K8459">
        <v>3</v>
      </c>
      <c r="L8459" s="13">
        <f>VLOOKUP(I8459,FormProductsTable[],2,0)*(1-FormTransactionsTable[[#This Row],[Discount]])</f>
        <v>32.979999999999997</v>
      </c>
      <c r="M8459" s="14" t="str">
        <f>VLOOKUP(H8459,FormSalesRepTable[],2,0)</f>
        <v>MidWest</v>
      </c>
      <c r="N8459" s="13">
        <f t="shared" si="134"/>
        <v>98.94</v>
      </c>
    </row>
    <row r="8460" spans="7:14" x14ac:dyDescent="0.25">
      <c r="G8460" s="3">
        <v>41587</v>
      </c>
      <c r="H8460" t="s">
        <v>66</v>
      </c>
      <c r="I8460" t="s">
        <v>36</v>
      </c>
      <c r="J8460">
        <v>0.01</v>
      </c>
      <c r="K8460">
        <v>3</v>
      </c>
      <c r="L8460" s="13">
        <f>VLOOKUP(I8460,FormProductsTable[],2,0)*(1-FormTransactionsTable[[#This Row],[Discount]])</f>
        <v>24.75</v>
      </c>
      <c r="M8460" s="14" t="str">
        <f>VLOOKUP(H8460,FormSalesRepTable[],2,0)</f>
        <v>West</v>
      </c>
      <c r="N8460" s="13">
        <f t="shared" si="134"/>
        <v>74.25</v>
      </c>
    </row>
    <row r="8461" spans="7:14" x14ac:dyDescent="0.25">
      <c r="G8461" s="3">
        <v>41953</v>
      </c>
      <c r="H8461" t="s">
        <v>93</v>
      </c>
      <c r="I8461" t="s">
        <v>24</v>
      </c>
      <c r="J8461">
        <v>0</v>
      </c>
      <c r="K8461">
        <v>25</v>
      </c>
      <c r="L8461" s="13">
        <f>VLOOKUP(I8461,FormProductsTable[],2,0)*(1-FormTransactionsTable[[#This Row],[Discount]])</f>
        <v>34</v>
      </c>
      <c r="M8461" s="14" t="str">
        <f>VLOOKUP(H8461,FormSalesRepTable[],2,0)</f>
        <v>MidWest</v>
      </c>
      <c r="N8461" s="13">
        <f t="shared" si="134"/>
        <v>850</v>
      </c>
    </row>
    <row r="8462" spans="7:14" x14ac:dyDescent="0.25">
      <c r="G8462" s="3">
        <v>41955</v>
      </c>
      <c r="H8462" t="s">
        <v>86</v>
      </c>
      <c r="I8462" t="s">
        <v>16</v>
      </c>
      <c r="J8462">
        <v>0.02</v>
      </c>
      <c r="K8462">
        <v>1</v>
      </c>
      <c r="L8462" s="13">
        <f>VLOOKUP(I8462,FormProductsTable[],2,0)*(1-FormTransactionsTable[[#This Row],[Discount]])</f>
        <v>19.550999999999998</v>
      </c>
      <c r="M8462" s="14" t="str">
        <f>VLOOKUP(H8462,FormSalesRepTable[],2,0)</f>
        <v>South</v>
      </c>
      <c r="N8462" s="13">
        <f t="shared" si="134"/>
        <v>19.55</v>
      </c>
    </row>
    <row r="8463" spans="7:14" x14ac:dyDescent="0.25">
      <c r="G8463" s="3">
        <v>41918</v>
      </c>
      <c r="H8463" t="s">
        <v>73</v>
      </c>
      <c r="I8463" t="s">
        <v>36</v>
      </c>
      <c r="J8463">
        <v>0</v>
      </c>
      <c r="K8463">
        <v>3</v>
      </c>
      <c r="L8463" s="13">
        <f>VLOOKUP(I8463,FormProductsTable[],2,0)*(1-FormTransactionsTable[[#This Row],[Discount]])</f>
        <v>25</v>
      </c>
      <c r="M8463" s="14" t="str">
        <f>VLOOKUP(H8463,FormSalesRepTable[],2,0)</f>
        <v>MidWest</v>
      </c>
      <c r="N8463" s="13">
        <f t="shared" si="134"/>
        <v>75</v>
      </c>
    </row>
    <row r="8464" spans="7:14" x14ac:dyDescent="0.25">
      <c r="G8464" s="3">
        <v>41975</v>
      </c>
      <c r="H8464" t="s">
        <v>77</v>
      </c>
      <c r="I8464" t="s">
        <v>30</v>
      </c>
      <c r="J8464">
        <v>2.5000000000000001E-2</v>
      </c>
      <c r="K8464">
        <v>8</v>
      </c>
      <c r="L8464" s="13">
        <f>VLOOKUP(I8464,FormProductsTable[],2,0)*(1-FormTransactionsTable[[#This Row],[Discount]])</f>
        <v>29.25</v>
      </c>
      <c r="M8464" s="14" t="str">
        <f>VLOOKUP(H8464,FormSalesRepTable[],2,0)</f>
        <v>West</v>
      </c>
      <c r="N8464" s="13">
        <f t="shared" si="134"/>
        <v>234</v>
      </c>
    </row>
    <row r="8465" spans="7:14" x14ac:dyDescent="0.25">
      <c r="G8465" s="3">
        <v>41612</v>
      </c>
      <c r="H8465" t="s">
        <v>84</v>
      </c>
      <c r="I8465" t="s">
        <v>36</v>
      </c>
      <c r="J8465">
        <v>0</v>
      </c>
      <c r="K8465">
        <v>1</v>
      </c>
      <c r="L8465" s="13">
        <f>VLOOKUP(I8465,FormProductsTable[],2,0)*(1-FormTransactionsTable[[#This Row],[Discount]])</f>
        <v>25</v>
      </c>
      <c r="M8465" s="14" t="str">
        <f>VLOOKUP(H8465,FormSalesRepTable[],2,0)</f>
        <v>West</v>
      </c>
      <c r="N8465" s="13">
        <f t="shared" si="134"/>
        <v>25</v>
      </c>
    </row>
    <row r="8466" spans="7:14" x14ac:dyDescent="0.25">
      <c r="G8466" s="3">
        <v>41592</v>
      </c>
      <c r="H8466" t="s">
        <v>68</v>
      </c>
      <c r="I8466" t="s">
        <v>17</v>
      </c>
      <c r="J8466">
        <v>0.03</v>
      </c>
      <c r="K8466">
        <v>1</v>
      </c>
      <c r="L8466" s="13">
        <f>VLOOKUP(I8466,FormProductsTable[],2,0)*(1-FormTransactionsTable[[#This Row],[Discount]])</f>
        <v>22.261499999999998</v>
      </c>
      <c r="M8466" s="14" t="str">
        <f>VLOOKUP(H8466,FormSalesRepTable[],2,0)</f>
        <v>MidWest</v>
      </c>
      <c r="N8466" s="13">
        <f t="shared" si="134"/>
        <v>22.26</v>
      </c>
    </row>
    <row r="8467" spans="7:14" x14ac:dyDescent="0.25">
      <c r="G8467" s="3">
        <v>41597</v>
      </c>
      <c r="H8467" t="s">
        <v>43</v>
      </c>
      <c r="I8467" t="s">
        <v>16</v>
      </c>
      <c r="J8467">
        <v>0.01</v>
      </c>
      <c r="K8467">
        <v>1</v>
      </c>
      <c r="L8467" s="13">
        <f>VLOOKUP(I8467,FormProductsTable[],2,0)*(1-FormTransactionsTable[[#This Row],[Discount]])</f>
        <v>19.750499999999999</v>
      </c>
      <c r="M8467" s="14" t="str">
        <f>VLOOKUP(H8467,FormSalesRepTable[],2,0)</f>
        <v>MidWest</v>
      </c>
      <c r="N8467" s="13">
        <f t="shared" si="134"/>
        <v>19.75</v>
      </c>
    </row>
    <row r="8468" spans="7:14" x14ac:dyDescent="0.25">
      <c r="G8468" s="3">
        <v>41593</v>
      </c>
      <c r="H8468" t="s">
        <v>68</v>
      </c>
      <c r="I8468" t="s">
        <v>17</v>
      </c>
      <c r="J8468">
        <v>0</v>
      </c>
      <c r="K8468">
        <v>2</v>
      </c>
      <c r="L8468" s="13">
        <f>VLOOKUP(I8468,FormProductsTable[],2,0)*(1-FormTransactionsTable[[#This Row],[Discount]])</f>
        <v>22.95</v>
      </c>
      <c r="M8468" s="14" t="str">
        <f>VLOOKUP(H8468,FormSalesRepTable[],2,0)</f>
        <v>MidWest</v>
      </c>
      <c r="N8468" s="13">
        <f t="shared" si="134"/>
        <v>45.9</v>
      </c>
    </row>
    <row r="8469" spans="7:14" x14ac:dyDescent="0.25">
      <c r="G8469" s="3">
        <v>41604</v>
      </c>
      <c r="H8469" t="s">
        <v>53</v>
      </c>
      <c r="I8469" t="s">
        <v>17</v>
      </c>
      <c r="J8469">
        <v>0</v>
      </c>
      <c r="K8469">
        <v>3</v>
      </c>
      <c r="L8469" s="13">
        <f>VLOOKUP(I8469,FormProductsTable[],2,0)*(1-FormTransactionsTable[[#This Row],[Discount]])</f>
        <v>22.95</v>
      </c>
      <c r="M8469" s="14" t="str">
        <f>VLOOKUP(H8469,FormSalesRepTable[],2,0)</f>
        <v>East</v>
      </c>
      <c r="N8469" s="13">
        <f t="shared" si="134"/>
        <v>68.849999999999994</v>
      </c>
    </row>
    <row r="8470" spans="7:14" x14ac:dyDescent="0.25">
      <c r="G8470" s="3">
        <v>41969</v>
      </c>
      <c r="H8470" t="s">
        <v>48</v>
      </c>
      <c r="I8470" t="s">
        <v>24</v>
      </c>
      <c r="J8470">
        <v>0.03</v>
      </c>
      <c r="K8470">
        <v>1</v>
      </c>
      <c r="L8470" s="13">
        <f>VLOOKUP(I8470,FormProductsTable[],2,0)*(1-FormTransactionsTable[[#This Row],[Discount]])</f>
        <v>32.979999999999997</v>
      </c>
      <c r="M8470" s="14" t="str">
        <f>VLOOKUP(H8470,FormSalesRepTable[],2,0)</f>
        <v>West</v>
      </c>
      <c r="N8470" s="13">
        <f t="shared" si="134"/>
        <v>32.979999999999997</v>
      </c>
    </row>
    <row r="8471" spans="7:14" x14ac:dyDescent="0.25">
      <c r="G8471" s="3">
        <v>41944</v>
      </c>
      <c r="H8471" t="s">
        <v>94</v>
      </c>
      <c r="I8471" t="s">
        <v>21</v>
      </c>
      <c r="J8471">
        <v>0</v>
      </c>
      <c r="K8471">
        <v>19</v>
      </c>
      <c r="L8471" s="13">
        <f>VLOOKUP(I8471,FormProductsTable[],2,0)*(1-FormTransactionsTable[[#This Row],[Discount]])</f>
        <v>25</v>
      </c>
      <c r="M8471" s="14" t="str">
        <f>VLOOKUP(H8471,FormSalesRepTable[],2,0)</f>
        <v>South</v>
      </c>
      <c r="N8471" s="13">
        <f t="shared" si="134"/>
        <v>475</v>
      </c>
    </row>
    <row r="8472" spans="7:14" x14ac:dyDescent="0.25">
      <c r="G8472" s="3">
        <v>41933</v>
      </c>
      <c r="H8472" t="s">
        <v>43</v>
      </c>
      <c r="I8472" t="s">
        <v>21</v>
      </c>
      <c r="J8472">
        <v>0.01</v>
      </c>
      <c r="K8472">
        <v>1</v>
      </c>
      <c r="L8472" s="13">
        <f>VLOOKUP(I8472,FormProductsTable[],2,0)*(1-FormTransactionsTable[[#This Row],[Discount]])</f>
        <v>24.75</v>
      </c>
      <c r="M8472" s="14" t="str">
        <f>VLOOKUP(H8472,FormSalesRepTable[],2,0)</f>
        <v>MidWest</v>
      </c>
      <c r="N8472" s="13">
        <f t="shared" si="134"/>
        <v>24.75</v>
      </c>
    </row>
    <row r="8473" spans="7:14" x14ac:dyDescent="0.25">
      <c r="G8473" s="3">
        <v>41619</v>
      </c>
      <c r="H8473" t="s">
        <v>29</v>
      </c>
      <c r="I8473" t="s">
        <v>36</v>
      </c>
      <c r="J8473">
        <v>0.02</v>
      </c>
      <c r="K8473">
        <v>2</v>
      </c>
      <c r="L8473" s="13">
        <f>VLOOKUP(I8473,FormProductsTable[],2,0)*(1-FormTransactionsTable[[#This Row],[Discount]])</f>
        <v>24.5</v>
      </c>
      <c r="M8473" s="14" t="str">
        <f>VLOOKUP(H8473,FormSalesRepTable[],2,0)</f>
        <v>East</v>
      </c>
      <c r="N8473" s="13">
        <f t="shared" si="134"/>
        <v>49</v>
      </c>
    </row>
    <row r="8474" spans="7:14" x14ac:dyDescent="0.25">
      <c r="G8474" s="3">
        <v>41493</v>
      </c>
      <c r="H8474" t="s">
        <v>92</v>
      </c>
      <c r="I8474" t="s">
        <v>16</v>
      </c>
      <c r="J8474">
        <v>0</v>
      </c>
      <c r="K8474">
        <v>1</v>
      </c>
      <c r="L8474" s="13">
        <f>VLOOKUP(I8474,FormProductsTable[],2,0)*(1-FormTransactionsTable[[#This Row],[Discount]])</f>
        <v>19.95</v>
      </c>
      <c r="M8474" s="14" t="str">
        <f>VLOOKUP(H8474,FormSalesRepTable[],2,0)</f>
        <v>MidWest</v>
      </c>
      <c r="N8474" s="13">
        <f t="shared" si="134"/>
        <v>19.95</v>
      </c>
    </row>
    <row r="8475" spans="7:14" x14ac:dyDescent="0.25">
      <c r="G8475" s="3">
        <v>41624</v>
      </c>
      <c r="H8475" t="s">
        <v>63</v>
      </c>
      <c r="I8475" t="s">
        <v>24</v>
      </c>
      <c r="J8475">
        <v>0</v>
      </c>
      <c r="K8475">
        <v>3</v>
      </c>
      <c r="L8475" s="13">
        <f>VLOOKUP(I8475,FormProductsTable[],2,0)*(1-FormTransactionsTable[[#This Row],[Discount]])</f>
        <v>34</v>
      </c>
      <c r="M8475" s="14" t="str">
        <f>VLOOKUP(H8475,FormSalesRepTable[],2,0)</f>
        <v>MidWest</v>
      </c>
      <c r="N8475" s="13">
        <f t="shared" si="134"/>
        <v>102</v>
      </c>
    </row>
    <row r="8476" spans="7:14" x14ac:dyDescent="0.25">
      <c r="G8476" s="3">
        <v>41581</v>
      </c>
      <c r="H8476" t="s">
        <v>55</v>
      </c>
      <c r="I8476" t="s">
        <v>33</v>
      </c>
      <c r="J8476">
        <v>1.4999999999999999E-2</v>
      </c>
      <c r="K8476">
        <v>3</v>
      </c>
      <c r="L8476" s="13">
        <f>VLOOKUP(I8476,FormProductsTable[],2,0)*(1-FormTransactionsTable[[#This Row],[Discount]])</f>
        <v>23.147500000000001</v>
      </c>
      <c r="M8476" s="14" t="str">
        <f>VLOOKUP(H8476,FormSalesRepTable[],2,0)</f>
        <v>West</v>
      </c>
      <c r="N8476" s="13">
        <f t="shared" si="134"/>
        <v>69.44</v>
      </c>
    </row>
    <row r="8477" spans="7:14" x14ac:dyDescent="0.25">
      <c r="G8477" s="3">
        <v>41968</v>
      </c>
      <c r="H8477" t="s">
        <v>56</v>
      </c>
      <c r="I8477" t="s">
        <v>21</v>
      </c>
      <c r="J8477">
        <v>0</v>
      </c>
      <c r="K8477">
        <v>2</v>
      </c>
      <c r="L8477" s="13">
        <f>VLOOKUP(I8477,FormProductsTable[],2,0)*(1-FormTransactionsTable[[#This Row],[Discount]])</f>
        <v>25</v>
      </c>
      <c r="M8477" s="14" t="str">
        <f>VLOOKUP(H8477,FormSalesRepTable[],2,0)</f>
        <v>South</v>
      </c>
      <c r="N8477" s="13">
        <f t="shared" si="134"/>
        <v>50</v>
      </c>
    </row>
    <row r="8478" spans="7:14" x14ac:dyDescent="0.25">
      <c r="G8478" s="3">
        <v>41984</v>
      </c>
      <c r="H8478" t="s">
        <v>73</v>
      </c>
      <c r="I8478" t="s">
        <v>30</v>
      </c>
      <c r="J8478">
        <v>0.03</v>
      </c>
      <c r="K8478">
        <v>3</v>
      </c>
      <c r="L8478" s="13">
        <f>VLOOKUP(I8478,FormProductsTable[],2,0)*(1-FormTransactionsTable[[#This Row],[Discount]])</f>
        <v>29.099999999999998</v>
      </c>
      <c r="M8478" s="14" t="str">
        <f>VLOOKUP(H8478,FormSalesRepTable[],2,0)</f>
        <v>MidWest</v>
      </c>
      <c r="N8478" s="13">
        <f t="shared" si="134"/>
        <v>87.3</v>
      </c>
    </row>
    <row r="8479" spans="7:14" x14ac:dyDescent="0.25">
      <c r="G8479" s="3">
        <v>41589</v>
      </c>
      <c r="H8479" t="s">
        <v>42</v>
      </c>
      <c r="I8479" t="s">
        <v>24</v>
      </c>
      <c r="J8479">
        <v>0.02</v>
      </c>
      <c r="K8479">
        <v>3</v>
      </c>
      <c r="L8479" s="13">
        <f>VLOOKUP(I8479,FormProductsTable[],2,0)*(1-FormTransactionsTable[[#This Row],[Discount]])</f>
        <v>33.32</v>
      </c>
      <c r="M8479" s="14" t="str">
        <f>VLOOKUP(H8479,FormSalesRepTable[],2,0)</f>
        <v>MidWest</v>
      </c>
      <c r="N8479" s="13">
        <f t="shared" si="134"/>
        <v>99.96</v>
      </c>
    </row>
    <row r="8480" spans="7:14" x14ac:dyDescent="0.25">
      <c r="G8480" s="3">
        <v>41959</v>
      </c>
      <c r="H8480" t="s">
        <v>80</v>
      </c>
      <c r="I8480" t="s">
        <v>12</v>
      </c>
      <c r="J8480">
        <v>2.5000000000000001E-2</v>
      </c>
      <c r="K8480">
        <v>2</v>
      </c>
      <c r="L8480" s="13">
        <f>VLOOKUP(I8480,FormProductsTable[],2,0)*(1-FormTransactionsTable[[#This Row],[Discount]])</f>
        <v>22.376249999999999</v>
      </c>
      <c r="M8480" s="14" t="str">
        <f>VLOOKUP(H8480,FormSalesRepTable[],2,0)</f>
        <v>East</v>
      </c>
      <c r="N8480" s="13">
        <f t="shared" si="134"/>
        <v>44.75</v>
      </c>
    </row>
    <row r="8481" spans="7:14" x14ac:dyDescent="0.25">
      <c r="G8481" s="3">
        <v>41877</v>
      </c>
      <c r="H8481" t="s">
        <v>68</v>
      </c>
      <c r="I8481" t="s">
        <v>17</v>
      </c>
      <c r="J8481">
        <v>0.03</v>
      </c>
      <c r="K8481">
        <v>2</v>
      </c>
      <c r="L8481" s="13">
        <f>VLOOKUP(I8481,FormProductsTable[],2,0)*(1-FormTransactionsTable[[#This Row],[Discount]])</f>
        <v>22.261499999999998</v>
      </c>
      <c r="M8481" s="14" t="str">
        <f>VLOOKUP(H8481,FormSalesRepTable[],2,0)</f>
        <v>MidWest</v>
      </c>
      <c r="N8481" s="13">
        <f t="shared" si="134"/>
        <v>44.52</v>
      </c>
    </row>
    <row r="8482" spans="7:14" x14ac:dyDescent="0.25">
      <c r="G8482" s="3">
        <v>41798</v>
      </c>
      <c r="H8482" t="s">
        <v>84</v>
      </c>
      <c r="I8482" t="s">
        <v>16</v>
      </c>
      <c r="J8482">
        <v>0</v>
      </c>
      <c r="K8482">
        <v>1</v>
      </c>
      <c r="L8482" s="13">
        <f>VLOOKUP(I8482,FormProductsTable[],2,0)*(1-FormTransactionsTable[[#This Row],[Discount]])</f>
        <v>19.95</v>
      </c>
      <c r="M8482" s="14" t="str">
        <f>VLOOKUP(H8482,FormSalesRepTable[],2,0)</f>
        <v>West</v>
      </c>
      <c r="N8482" s="13">
        <f t="shared" si="134"/>
        <v>19.95</v>
      </c>
    </row>
    <row r="8483" spans="7:14" x14ac:dyDescent="0.25">
      <c r="G8483" s="3">
        <v>41958</v>
      </c>
      <c r="H8483" t="s">
        <v>65</v>
      </c>
      <c r="I8483" t="s">
        <v>33</v>
      </c>
      <c r="J8483">
        <v>0</v>
      </c>
      <c r="K8483">
        <v>1</v>
      </c>
      <c r="L8483" s="13">
        <f>VLOOKUP(I8483,FormProductsTable[],2,0)*(1-FormTransactionsTable[[#This Row],[Discount]])</f>
        <v>23.5</v>
      </c>
      <c r="M8483" s="14" t="str">
        <f>VLOOKUP(H8483,FormSalesRepTable[],2,0)</f>
        <v>MidWest</v>
      </c>
      <c r="N8483" s="13">
        <f t="shared" si="134"/>
        <v>23.5</v>
      </c>
    </row>
    <row r="8484" spans="7:14" x14ac:dyDescent="0.25">
      <c r="G8484" s="3">
        <v>41947</v>
      </c>
      <c r="H8484" t="s">
        <v>79</v>
      </c>
      <c r="I8484" t="s">
        <v>30</v>
      </c>
      <c r="J8484">
        <v>0</v>
      </c>
      <c r="K8484">
        <v>2</v>
      </c>
      <c r="L8484" s="13">
        <f>VLOOKUP(I8484,FormProductsTable[],2,0)*(1-FormTransactionsTable[[#This Row],[Discount]])</f>
        <v>30</v>
      </c>
      <c r="M8484" s="14" t="str">
        <f>VLOOKUP(H8484,FormSalesRepTable[],2,0)</f>
        <v>MidWest</v>
      </c>
      <c r="N8484" s="13">
        <f t="shared" si="134"/>
        <v>60</v>
      </c>
    </row>
    <row r="8485" spans="7:14" x14ac:dyDescent="0.25">
      <c r="G8485" s="3">
        <v>41969</v>
      </c>
      <c r="H8485" t="s">
        <v>20</v>
      </c>
      <c r="I8485" t="s">
        <v>27</v>
      </c>
      <c r="J8485">
        <v>0.01</v>
      </c>
      <c r="K8485">
        <v>2</v>
      </c>
      <c r="L8485" s="13">
        <f>VLOOKUP(I8485,FormProductsTable[],2,0)*(1-FormTransactionsTable[[#This Row],[Discount]])</f>
        <v>27.225000000000001</v>
      </c>
      <c r="M8485" s="14" t="str">
        <f>VLOOKUP(H8485,FormSalesRepTable[],2,0)</f>
        <v>West</v>
      </c>
      <c r="N8485" s="13">
        <f t="shared" si="134"/>
        <v>54.45</v>
      </c>
    </row>
    <row r="8486" spans="7:14" x14ac:dyDescent="0.25">
      <c r="G8486" s="3">
        <v>41599</v>
      </c>
      <c r="H8486" t="s">
        <v>15</v>
      </c>
      <c r="I8486" t="s">
        <v>17</v>
      </c>
      <c r="J8486">
        <v>1.4999999999999999E-2</v>
      </c>
      <c r="K8486">
        <v>4</v>
      </c>
      <c r="L8486" s="13">
        <f>VLOOKUP(I8486,FormProductsTable[],2,0)*(1-FormTransactionsTable[[#This Row],[Discount]])</f>
        <v>22.60575</v>
      </c>
      <c r="M8486" s="14" t="str">
        <f>VLOOKUP(H8486,FormSalesRepTable[],2,0)</f>
        <v>MidWest</v>
      </c>
      <c r="N8486" s="13">
        <f t="shared" si="134"/>
        <v>90.42</v>
      </c>
    </row>
    <row r="8487" spans="7:14" x14ac:dyDescent="0.25">
      <c r="G8487" s="3">
        <v>41622</v>
      </c>
      <c r="H8487" t="s">
        <v>40</v>
      </c>
      <c r="I8487" t="s">
        <v>12</v>
      </c>
      <c r="J8487">
        <v>0</v>
      </c>
      <c r="K8487">
        <v>3</v>
      </c>
      <c r="L8487" s="13">
        <f>VLOOKUP(I8487,FormProductsTable[],2,0)*(1-FormTransactionsTable[[#This Row],[Discount]])</f>
        <v>22.95</v>
      </c>
      <c r="M8487" s="14" t="str">
        <f>VLOOKUP(H8487,FormSalesRepTable[],2,0)</f>
        <v>South</v>
      </c>
      <c r="N8487" s="13">
        <f t="shared" si="134"/>
        <v>68.849999999999994</v>
      </c>
    </row>
    <row r="8488" spans="7:14" x14ac:dyDescent="0.25">
      <c r="G8488" s="3">
        <v>41636</v>
      </c>
      <c r="H8488" t="s">
        <v>82</v>
      </c>
      <c r="I8488" t="s">
        <v>33</v>
      </c>
      <c r="J8488">
        <v>0.01</v>
      </c>
      <c r="K8488">
        <v>2</v>
      </c>
      <c r="L8488" s="13">
        <f>VLOOKUP(I8488,FormProductsTable[],2,0)*(1-FormTransactionsTable[[#This Row],[Discount]])</f>
        <v>23.265000000000001</v>
      </c>
      <c r="M8488" s="14" t="str">
        <f>VLOOKUP(H8488,FormSalesRepTable[],2,0)</f>
        <v>South</v>
      </c>
      <c r="N8488" s="13">
        <f t="shared" si="134"/>
        <v>46.53</v>
      </c>
    </row>
    <row r="8489" spans="7:14" x14ac:dyDescent="0.25">
      <c r="G8489" s="3">
        <v>41598</v>
      </c>
      <c r="H8489" t="s">
        <v>60</v>
      </c>
      <c r="I8489" t="s">
        <v>16</v>
      </c>
      <c r="J8489">
        <v>0</v>
      </c>
      <c r="K8489">
        <v>2</v>
      </c>
      <c r="L8489" s="13">
        <f>VLOOKUP(I8489,FormProductsTable[],2,0)*(1-FormTransactionsTable[[#This Row],[Discount]])</f>
        <v>19.95</v>
      </c>
      <c r="M8489" s="14" t="str">
        <f>VLOOKUP(H8489,FormSalesRepTable[],2,0)</f>
        <v>South</v>
      </c>
      <c r="N8489" s="13">
        <f t="shared" si="134"/>
        <v>39.9</v>
      </c>
    </row>
    <row r="8490" spans="7:14" x14ac:dyDescent="0.25">
      <c r="G8490" s="3">
        <v>41394</v>
      </c>
      <c r="H8490" t="s">
        <v>45</v>
      </c>
      <c r="I8490" t="s">
        <v>21</v>
      </c>
      <c r="J8490">
        <v>0</v>
      </c>
      <c r="K8490">
        <v>3</v>
      </c>
      <c r="L8490" s="13">
        <f>VLOOKUP(I8490,FormProductsTable[],2,0)*(1-FormTransactionsTable[[#This Row],[Discount]])</f>
        <v>25</v>
      </c>
      <c r="M8490" s="14" t="str">
        <f>VLOOKUP(H8490,FormSalesRepTable[],2,0)</f>
        <v>MidWest</v>
      </c>
      <c r="N8490" s="13">
        <f t="shared" si="134"/>
        <v>75</v>
      </c>
    </row>
    <row r="8491" spans="7:14" x14ac:dyDescent="0.25">
      <c r="G8491" s="3">
        <v>41990</v>
      </c>
      <c r="H8491" t="s">
        <v>40</v>
      </c>
      <c r="I8491" t="s">
        <v>11</v>
      </c>
      <c r="J8491">
        <v>0.01</v>
      </c>
      <c r="K8491">
        <v>3</v>
      </c>
      <c r="L8491" s="13">
        <f>VLOOKUP(I8491,FormProductsTable[],2,0)*(1-FormTransactionsTable[[#This Row],[Discount]])</f>
        <v>79.150500000000008</v>
      </c>
      <c r="M8491" s="14" t="str">
        <f>VLOOKUP(H8491,FormSalesRepTable[],2,0)</f>
        <v>South</v>
      </c>
      <c r="N8491" s="13">
        <f t="shared" si="134"/>
        <v>237.45</v>
      </c>
    </row>
    <row r="8492" spans="7:14" x14ac:dyDescent="0.25">
      <c r="G8492" s="3">
        <v>41298</v>
      </c>
      <c r="H8492" t="s">
        <v>89</v>
      </c>
      <c r="I8492" t="s">
        <v>16</v>
      </c>
      <c r="J8492">
        <v>1.4999999999999999E-2</v>
      </c>
      <c r="K8492">
        <v>3</v>
      </c>
      <c r="L8492" s="13">
        <f>VLOOKUP(I8492,FormProductsTable[],2,0)*(1-FormTransactionsTable[[#This Row],[Discount]])</f>
        <v>19.650749999999999</v>
      </c>
      <c r="M8492" s="14" t="str">
        <f>VLOOKUP(H8492,FormSalesRepTable[],2,0)</f>
        <v>West</v>
      </c>
      <c r="N8492" s="13">
        <f t="shared" si="134"/>
        <v>58.95</v>
      </c>
    </row>
    <row r="8493" spans="7:14" x14ac:dyDescent="0.25">
      <c r="G8493" s="3">
        <v>41963</v>
      </c>
      <c r="H8493" t="s">
        <v>20</v>
      </c>
      <c r="I8493" t="s">
        <v>12</v>
      </c>
      <c r="J8493">
        <v>2.5000000000000001E-2</v>
      </c>
      <c r="K8493">
        <v>8</v>
      </c>
      <c r="L8493" s="13">
        <f>VLOOKUP(I8493,FormProductsTable[],2,0)*(1-FormTransactionsTable[[#This Row],[Discount]])</f>
        <v>22.376249999999999</v>
      </c>
      <c r="M8493" s="14" t="str">
        <f>VLOOKUP(H8493,FormSalesRepTable[],2,0)</f>
        <v>West</v>
      </c>
      <c r="N8493" s="13">
        <f t="shared" si="134"/>
        <v>179.01</v>
      </c>
    </row>
    <row r="8494" spans="7:14" x14ac:dyDescent="0.25">
      <c r="G8494" s="3">
        <v>41834</v>
      </c>
      <c r="H8494" t="s">
        <v>87</v>
      </c>
      <c r="I8494" t="s">
        <v>17</v>
      </c>
      <c r="J8494">
        <v>0.02</v>
      </c>
      <c r="K8494">
        <v>2</v>
      </c>
      <c r="L8494" s="13">
        <f>VLOOKUP(I8494,FormProductsTable[],2,0)*(1-FormTransactionsTable[[#This Row],[Discount]])</f>
        <v>22.491</v>
      </c>
      <c r="M8494" s="14" t="str">
        <f>VLOOKUP(H8494,FormSalesRepTable[],2,0)</f>
        <v>MidWest</v>
      </c>
      <c r="N8494" s="13">
        <f t="shared" si="134"/>
        <v>44.98</v>
      </c>
    </row>
    <row r="8495" spans="7:14" x14ac:dyDescent="0.25">
      <c r="G8495" s="3">
        <v>41635</v>
      </c>
      <c r="H8495" t="s">
        <v>25</v>
      </c>
      <c r="I8495" t="s">
        <v>21</v>
      </c>
      <c r="J8495">
        <v>0</v>
      </c>
      <c r="K8495">
        <v>1</v>
      </c>
      <c r="L8495" s="13">
        <f>VLOOKUP(I8495,FormProductsTable[],2,0)*(1-FormTransactionsTable[[#This Row],[Discount]])</f>
        <v>25</v>
      </c>
      <c r="M8495" s="14" t="str">
        <f>VLOOKUP(H8495,FormSalesRepTable[],2,0)</f>
        <v>West</v>
      </c>
      <c r="N8495" s="13">
        <f t="shared" si="134"/>
        <v>25</v>
      </c>
    </row>
    <row r="8496" spans="7:14" x14ac:dyDescent="0.25">
      <c r="G8496" s="3">
        <v>41716</v>
      </c>
      <c r="H8496" t="s">
        <v>46</v>
      </c>
      <c r="I8496" t="s">
        <v>16</v>
      </c>
      <c r="J8496">
        <v>0.02</v>
      </c>
      <c r="K8496">
        <v>3</v>
      </c>
      <c r="L8496" s="13">
        <f>VLOOKUP(I8496,FormProductsTable[],2,0)*(1-FormTransactionsTable[[#This Row],[Discount]])</f>
        <v>19.550999999999998</v>
      </c>
      <c r="M8496" s="14" t="str">
        <f>VLOOKUP(H8496,FormSalesRepTable[],2,0)</f>
        <v>South</v>
      </c>
      <c r="N8496" s="13">
        <f t="shared" si="134"/>
        <v>58.65</v>
      </c>
    </row>
    <row r="8497" spans="7:14" x14ac:dyDescent="0.25">
      <c r="G8497" s="3">
        <v>41587</v>
      </c>
      <c r="H8497" t="s">
        <v>81</v>
      </c>
      <c r="I8497" t="s">
        <v>17</v>
      </c>
      <c r="J8497">
        <v>1.4999999999999999E-2</v>
      </c>
      <c r="K8497">
        <v>3</v>
      </c>
      <c r="L8497" s="13">
        <f>VLOOKUP(I8497,FormProductsTable[],2,0)*(1-FormTransactionsTable[[#This Row],[Discount]])</f>
        <v>22.60575</v>
      </c>
      <c r="M8497" s="14" t="str">
        <f>VLOOKUP(H8497,FormSalesRepTable[],2,0)</f>
        <v>West</v>
      </c>
      <c r="N8497" s="13">
        <f t="shared" si="134"/>
        <v>67.819999999999993</v>
      </c>
    </row>
    <row r="8498" spans="7:14" x14ac:dyDescent="0.25">
      <c r="G8498" s="3">
        <v>41633</v>
      </c>
      <c r="H8498" t="s">
        <v>29</v>
      </c>
      <c r="I8498" t="s">
        <v>30</v>
      </c>
      <c r="J8498">
        <v>0</v>
      </c>
      <c r="K8498">
        <v>3</v>
      </c>
      <c r="L8498" s="13">
        <f>VLOOKUP(I8498,FormProductsTable[],2,0)*(1-FormTransactionsTable[[#This Row],[Discount]])</f>
        <v>30</v>
      </c>
      <c r="M8498" s="14" t="str">
        <f>VLOOKUP(H8498,FormSalesRepTable[],2,0)</f>
        <v>East</v>
      </c>
      <c r="N8498" s="13">
        <f t="shared" si="134"/>
        <v>90</v>
      </c>
    </row>
    <row r="8499" spans="7:14" x14ac:dyDescent="0.25">
      <c r="G8499" s="3">
        <v>41594</v>
      </c>
      <c r="H8499" t="s">
        <v>88</v>
      </c>
      <c r="I8499" t="s">
        <v>30</v>
      </c>
      <c r="J8499">
        <v>0.03</v>
      </c>
      <c r="K8499">
        <v>12</v>
      </c>
      <c r="L8499" s="13">
        <f>VLOOKUP(I8499,FormProductsTable[],2,0)*(1-FormTransactionsTable[[#This Row],[Discount]])</f>
        <v>29.099999999999998</v>
      </c>
      <c r="M8499" s="14" t="str">
        <f>VLOOKUP(H8499,FormSalesRepTable[],2,0)</f>
        <v>West</v>
      </c>
      <c r="N8499" s="13">
        <f t="shared" si="134"/>
        <v>349.2</v>
      </c>
    </row>
    <row r="8500" spans="7:14" x14ac:dyDescent="0.25">
      <c r="G8500" s="3">
        <v>41966</v>
      </c>
      <c r="H8500" t="s">
        <v>59</v>
      </c>
      <c r="I8500" t="s">
        <v>17</v>
      </c>
      <c r="J8500">
        <v>0</v>
      </c>
      <c r="K8500">
        <v>3</v>
      </c>
      <c r="L8500" s="13">
        <f>VLOOKUP(I8500,FormProductsTable[],2,0)*(1-FormTransactionsTable[[#This Row],[Discount]])</f>
        <v>22.95</v>
      </c>
      <c r="M8500" s="14" t="str">
        <f>VLOOKUP(H8500,FormSalesRepTable[],2,0)</f>
        <v>South</v>
      </c>
      <c r="N8500" s="13">
        <f t="shared" si="134"/>
        <v>68.849999999999994</v>
      </c>
    </row>
    <row r="8501" spans="7:14" x14ac:dyDescent="0.25">
      <c r="G8501" s="3">
        <v>41976</v>
      </c>
      <c r="H8501" t="s">
        <v>60</v>
      </c>
      <c r="I8501" t="s">
        <v>17</v>
      </c>
      <c r="J8501">
        <v>0</v>
      </c>
      <c r="K8501">
        <v>3</v>
      </c>
      <c r="L8501" s="13">
        <f>VLOOKUP(I8501,FormProductsTable[],2,0)*(1-FormTransactionsTable[[#This Row],[Discount]])</f>
        <v>22.95</v>
      </c>
      <c r="M8501" s="14" t="str">
        <f>VLOOKUP(H8501,FormSalesRepTable[],2,0)</f>
        <v>South</v>
      </c>
      <c r="N8501" s="13">
        <f t="shared" si="134"/>
        <v>68.849999999999994</v>
      </c>
    </row>
    <row r="8502" spans="7:14" x14ac:dyDescent="0.25">
      <c r="G8502" s="3">
        <v>41403</v>
      </c>
      <c r="H8502" t="s">
        <v>49</v>
      </c>
      <c r="I8502" t="s">
        <v>24</v>
      </c>
      <c r="J8502">
        <v>2.5000000000000001E-2</v>
      </c>
      <c r="K8502">
        <v>3</v>
      </c>
      <c r="L8502" s="13">
        <f>VLOOKUP(I8502,FormProductsTable[],2,0)*(1-FormTransactionsTable[[#This Row],[Discount]])</f>
        <v>33.15</v>
      </c>
      <c r="M8502" s="14" t="str">
        <f>VLOOKUP(H8502,FormSalesRepTable[],2,0)</f>
        <v>MidWest</v>
      </c>
      <c r="N8502" s="13">
        <f t="shared" si="134"/>
        <v>99.45</v>
      </c>
    </row>
    <row r="8503" spans="7:14" x14ac:dyDescent="0.25">
      <c r="G8503" s="3">
        <v>41604</v>
      </c>
      <c r="H8503" t="s">
        <v>88</v>
      </c>
      <c r="I8503" t="s">
        <v>24</v>
      </c>
      <c r="J8503">
        <v>0</v>
      </c>
      <c r="K8503">
        <v>2</v>
      </c>
      <c r="L8503" s="13">
        <f>VLOOKUP(I8503,FormProductsTable[],2,0)*(1-FormTransactionsTable[[#This Row],[Discount]])</f>
        <v>34</v>
      </c>
      <c r="M8503" s="14" t="str">
        <f>VLOOKUP(H8503,FormSalesRepTable[],2,0)</f>
        <v>West</v>
      </c>
      <c r="N8503" s="13">
        <f t="shared" si="134"/>
        <v>68</v>
      </c>
    </row>
    <row r="8504" spans="7:14" x14ac:dyDescent="0.25">
      <c r="G8504" s="3">
        <v>41807</v>
      </c>
      <c r="H8504" t="s">
        <v>29</v>
      </c>
      <c r="I8504" t="s">
        <v>7</v>
      </c>
      <c r="J8504">
        <v>0.03</v>
      </c>
      <c r="K8504">
        <v>1</v>
      </c>
      <c r="L8504" s="13">
        <f>VLOOKUP(I8504,FormProductsTable[],2,0)*(1-FormTransactionsTable[[#This Row],[Discount]])</f>
        <v>20.37</v>
      </c>
      <c r="M8504" s="14" t="str">
        <f>VLOOKUP(H8504,FormSalesRepTable[],2,0)</f>
        <v>East</v>
      </c>
      <c r="N8504" s="13">
        <f t="shared" si="134"/>
        <v>20.37</v>
      </c>
    </row>
    <row r="8505" spans="7:14" x14ac:dyDescent="0.25">
      <c r="G8505" s="3">
        <v>41382</v>
      </c>
      <c r="H8505" t="s">
        <v>8</v>
      </c>
      <c r="I8505" t="s">
        <v>16</v>
      </c>
      <c r="J8505">
        <v>0.01</v>
      </c>
      <c r="K8505">
        <v>2</v>
      </c>
      <c r="L8505" s="13">
        <f>VLOOKUP(I8505,FormProductsTable[],2,0)*(1-FormTransactionsTable[[#This Row],[Discount]])</f>
        <v>19.750499999999999</v>
      </c>
      <c r="M8505" s="14" t="str">
        <f>VLOOKUP(H8505,FormSalesRepTable[],2,0)</f>
        <v>MidWest</v>
      </c>
      <c r="N8505" s="13">
        <f t="shared" si="134"/>
        <v>39.5</v>
      </c>
    </row>
    <row r="8506" spans="7:14" x14ac:dyDescent="0.25">
      <c r="G8506" s="3">
        <v>41592</v>
      </c>
      <c r="H8506" t="s">
        <v>67</v>
      </c>
      <c r="I8506" t="s">
        <v>17</v>
      </c>
      <c r="J8506">
        <v>1.4999999999999999E-2</v>
      </c>
      <c r="K8506">
        <v>2</v>
      </c>
      <c r="L8506" s="13">
        <f>VLOOKUP(I8506,FormProductsTable[],2,0)*(1-FormTransactionsTable[[#This Row],[Discount]])</f>
        <v>22.60575</v>
      </c>
      <c r="M8506" s="14" t="str">
        <f>VLOOKUP(H8506,FormSalesRepTable[],2,0)</f>
        <v>West</v>
      </c>
      <c r="N8506" s="13">
        <f t="shared" si="134"/>
        <v>45.21</v>
      </c>
    </row>
    <row r="8507" spans="7:14" x14ac:dyDescent="0.25">
      <c r="G8507" s="3">
        <v>41950</v>
      </c>
      <c r="H8507" t="s">
        <v>80</v>
      </c>
      <c r="I8507" t="s">
        <v>24</v>
      </c>
      <c r="J8507">
        <v>0</v>
      </c>
      <c r="K8507">
        <v>2</v>
      </c>
      <c r="L8507" s="13">
        <f>VLOOKUP(I8507,FormProductsTable[],2,0)*(1-FormTransactionsTable[[#This Row],[Discount]])</f>
        <v>34</v>
      </c>
      <c r="M8507" s="14" t="str">
        <f>VLOOKUP(H8507,FormSalesRepTable[],2,0)</f>
        <v>East</v>
      </c>
      <c r="N8507" s="13">
        <f t="shared" si="134"/>
        <v>68</v>
      </c>
    </row>
    <row r="8508" spans="7:14" x14ac:dyDescent="0.25">
      <c r="G8508" s="3">
        <v>41510</v>
      </c>
      <c r="H8508" t="s">
        <v>94</v>
      </c>
      <c r="I8508" t="s">
        <v>12</v>
      </c>
      <c r="J8508">
        <v>1.4999999999999999E-2</v>
      </c>
      <c r="K8508">
        <v>1</v>
      </c>
      <c r="L8508" s="13">
        <f>VLOOKUP(I8508,FormProductsTable[],2,0)*(1-FormTransactionsTable[[#This Row],[Discount]])</f>
        <v>22.60575</v>
      </c>
      <c r="M8508" s="14" t="str">
        <f>VLOOKUP(H8508,FormSalesRepTable[],2,0)</f>
        <v>South</v>
      </c>
      <c r="N8508" s="13">
        <f t="shared" si="134"/>
        <v>22.61</v>
      </c>
    </row>
    <row r="8509" spans="7:14" x14ac:dyDescent="0.25">
      <c r="G8509" s="3">
        <v>41580</v>
      </c>
      <c r="H8509" t="s">
        <v>83</v>
      </c>
      <c r="I8509" t="s">
        <v>30</v>
      </c>
      <c r="J8509">
        <v>0</v>
      </c>
      <c r="K8509">
        <v>2</v>
      </c>
      <c r="L8509" s="13">
        <f>VLOOKUP(I8509,FormProductsTable[],2,0)*(1-FormTransactionsTable[[#This Row],[Discount]])</f>
        <v>30</v>
      </c>
      <c r="M8509" s="14" t="str">
        <f>VLOOKUP(H8509,FormSalesRepTable[],2,0)</f>
        <v>East</v>
      </c>
      <c r="N8509" s="13">
        <f t="shared" si="134"/>
        <v>60</v>
      </c>
    </row>
    <row r="8510" spans="7:14" x14ac:dyDescent="0.25">
      <c r="G8510" s="3">
        <v>41636</v>
      </c>
      <c r="H8510" t="s">
        <v>86</v>
      </c>
      <c r="I8510" t="s">
        <v>16</v>
      </c>
      <c r="J8510">
        <v>0.01</v>
      </c>
      <c r="K8510">
        <v>1</v>
      </c>
      <c r="L8510" s="13">
        <f>VLOOKUP(I8510,FormProductsTable[],2,0)*(1-FormTransactionsTable[[#This Row],[Discount]])</f>
        <v>19.750499999999999</v>
      </c>
      <c r="M8510" s="14" t="str">
        <f>VLOOKUP(H8510,FormSalesRepTable[],2,0)</f>
        <v>South</v>
      </c>
      <c r="N8510" s="13">
        <f t="shared" si="134"/>
        <v>19.75</v>
      </c>
    </row>
    <row r="8511" spans="7:14" x14ac:dyDescent="0.25">
      <c r="G8511" s="3">
        <v>41948</v>
      </c>
      <c r="H8511" t="s">
        <v>26</v>
      </c>
      <c r="I8511" t="s">
        <v>12</v>
      </c>
      <c r="J8511">
        <v>0.03</v>
      </c>
      <c r="K8511">
        <v>3</v>
      </c>
      <c r="L8511" s="13">
        <f>VLOOKUP(I8511,FormProductsTable[],2,0)*(1-FormTransactionsTable[[#This Row],[Discount]])</f>
        <v>22.261499999999998</v>
      </c>
      <c r="M8511" s="14" t="str">
        <f>VLOOKUP(H8511,FormSalesRepTable[],2,0)</f>
        <v>MidWest</v>
      </c>
      <c r="N8511" s="13">
        <f t="shared" si="134"/>
        <v>66.78</v>
      </c>
    </row>
    <row r="8512" spans="7:14" x14ac:dyDescent="0.25">
      <c r="G8512" s="3">
        <v>41631</v>
      </c>
      <c r="H8512" t="s">
        <v>94</v>
      </c>
      <c r="I8512" t="s">
        <v>12</v>
      </c>
      <c r="J8512">
        <v>0.02</v>
      </c>
      <c r="K8512">
        <v>10</v>
      </c>
      <c r="L8512" s="13">
        <f>VLOOKUP(I8512,FormProductsTable[],2,0)*(1-FormTransactionsTable[[#This Row],[Discount]])</f>
        <v>22.491</v>
      </c>
      <c r="M8512" s="14" t="str">
        <f>VLOOKUP(H8512,FormSalesRepTable[],2,0)</f>
        <v>South</v>
      </c>
      <c r="N8512" s="13">
        <f t="shared" si="134"/>
        <v>224.91</v>
      </c>
    </row>
    <row r="8513" spans="7:14" x14ac:dyDescent="0.25">
      <c r="G8513" s="3">
        <v>41573</v>
      </c>
      <c r="H8513" t="s">
        <v>23</v>
      </c>
      <c r="I8513" t="s">
        <v>21</v>
      </c>
      <c r="J8513">
        <v>0</v>
      </c>
      <c r="K8513">
        <v>2</v>
      </c>
      <c r="L8513" s="13">
        <f>VLOOKUP(I8513,FormProductsTable[],2,0)*(1-FormTransactionsTable[[#This Row],[Discount]])</f>
        <v>25</v>
      </c>
      <c r="M8513" s="14" t="str">
        <f>VLOOKUP(H8513,FormSalesRepTable[],2,0)</f>
        <v>MidWest</v>
      </c>
      <c r="N8513" s="13">
        <f t="shared" si="134"/>
        <v>50</v>
      </c>
    </row>
    <row r="8514" spans="7:14" x14ac:dyDescent="0.25">
      <c r="G8514" s="3">
        <v>41596</v>
      </c>
      <c r="H8514" t="s">
        <v>60</v>
      </c>
      <c r="I8514" t="s">
        <v>11</v>
      </c>
      <c r="J8514">
        <v>2.5000000000000001E-2</v>
      </c>
      <c r="K8514">
        <v>2</v>
      </c>
      <c r="L8514" s="13">
        <f>VLOOKUP(I8514,FormProductsTable[],2,0)*(1-FormTransactionsTable[[#This Row],[Discount]])</f>
        <v>77.951250000000002</v>
      </c>
      <c r="M8514" s="14" t="str">
        <f>VLOOKUP(H8514,FormSalesRepTable[],2,0)</f>
        <v>South</v>
      </c>
      <c r="N8514" s="13">
        <f t="shared" si="134"/>
        <v>155.9</v>
      </c>
    </row>
    <row r="8515" spans="7:14" x14ac:dyDescent="0.25">
      <c r="G8515" s="3">
        <v>41581</v>
      </c>
      <c r="H8515" t="s">
        <v>73</v>
      </c>
      <c r="I8515" t="s">
        <v>7</v>
      </c>
      <c r="J8515">
        <v>0.01</v>
      </c>
      <c r="K8515">
        <v>2</v>
      </c>
      <c r="L8515" s="13">
        <f>VLOOKUP(I8515,FormProductsTable[],2,0)*(1-FormTransactionsTable[[#This Row],[Discount]])</f>
        <v>20.79</v>
      </c>
      <c r="M8515" s="14" t="str">
        <f>VLOOKUP(H8515,FormSalesRepTable[],2,0)</f>
        <v>MidWest</v>
      </c>
      <c r="N8515" s="13">
        <f t="shared" ref="N8515:N8578" si="135">ROUND(L8515*K8515,2)</f>
        <v>41.58</v>
      </c>
    </row>
    <row r="8516" spans="7:14" x14ac:dyDescent="0.25">
      <c r="G8516" s="3">
        <v>41946</v>
      </c>
      <c r="H8516" t="s">
        <v>65</v>
      </c>
      <c r="I8516" t="s">
        <v>16</v>
      </c>
      <c r="J8516">
        <v>0</v>
      </c>
      <c r="K8516">
        <v>4</v>
      </c>
      <c r="L8516" s="13">
        <f>VLOOKUP(I8516,FormProductsTable[],2,0)*(1-FormTransactionsTable[[#This Row],[Discount]])</f>
        <v>19.95</v>
      </c>
      <c r="M8516" s="14" t="str">
        <f>VLOOKUP(H8516,FormSalesRepTable[],2,0)</f>
        <v>MidWest</v>
      </c>
      <c r="N8516" s="13">
        <f t="shared" si="135"/>
        <v>79.8</v>
      </c>
    </row>
    <row r="8517" spans="7:14" x14ac:dyDescent="0.25">
      <c r="G8517" s="3">
        <v>41844</v>
      </c>
      <c r="H8517" t="s">
        <v>93</v>
      </c>
      <c r="I8517" t="s">
        <v>7</v>
      </c>
      <c r="J8517">
        <v>0</v>
      </c>
      <c r="K8517">
        <v>1</v>
      </c>
      <c r="L8517" s="13">
        <f>VLOOKUP(I8517,FormProductsTable[],2,0)*(1-FormTransactionsTable[[#This Row],[Discount]])</f>
        <v>21</v>
      </c>
      <c r="M8517" s="14" t="str">
        <f>VLOOKUP(H8517,FormSalesRepTable[],2,0)</f>
        <v>MidWest</v>
      </c>
      <c r="N8517" s="13">
        <f t="shared" si="135"/>
        <v>21</v>
      </c>
    </row>
    <row r="8518" spans="7:14" x14ac:dyDescent="0.25">
      <c r="G8518" s="3">
        <v>41839</v>
      </c>
      <c r="H8518" t="s">
        <v>40</v>
      </c>
      <c r="I8518" t="s">
        <v>17</v>
      </c>
      <c r="J8518">
        <v>0</v>
      </c>
      <c r="K8518">
        <v>1</v>
      </c>
      <c r="L8518" s="13">
        <f>VLOOKUP(I8518,FormProductsTable[],2,0)*(1-FormTransactionsTable[[#This Row],[Discount]])</f>
        <v>22.95</v>
      </c>
      <c r="M8518" s="14" t="str">
        <f>VLOOKUP(H8518,FormSalesRepTable[],2,0)</f>
        <v>South</v>
      </c>
      <c r="N8518" s="13">
        <f t="shared" si="135"/>
        <v>22.95</v>
      </c>
    </row>
    <row r="8519" spans="7:14" x14ac:dyDescent="0.25">
      <c r="G8519" s="3">
        <v>41632</v>
      </c>
      <c r="H8519" t="s">
        <v>32</v>
      </c>
      <c r="I8519" t="s">
        <v>36</v>
      </c>
      <c r="J8519">
        <v>0</v>
      </c>
      <c r="K8519">
        <v>1</v>
      </c>
      <c r="L8519" s="13">
        <f>VLOOKUP(I8519,FormProductsTable[],2,0)*(1-FormTransactionsTable[[#This Row],[Discount]])</f>
        <v>25</v>
      </c>
      <c r="M8519" s="14" t="str">
        <f>VLOOKUP(H8519,FormSalesRepTable[],2,0)</f>
        <v>MidWest</v>
      </c>
      <c r="N8519" s="13">
        <f t="shared" si="135"/>
        <v>25</v>
      </c>
    </row>
    <row r="8520" spans="7:14" x14ac:dyDescent="0.25">
      <c r="G8520" s="3">
        <v>41959</v>
      </c>
      <c r="H8520" t="s">
        <v>53</v>
      </c>
      <c r="I8520" t="s">
        <v>21</v>
      </c>
      <c r="J8520">
        <v>0</v>
      </c>
      <c r="K8520">
        <v>2</v>
      </c>
      <c r="L8520" s="13">
        <f>VLOOKUP(I8520,FormProductsTable[],2,0)*(1-FormTransactionsTable[[#This Row],[Discount]])</f>
        <v>25</v>
      </c>
      <c r="M8520" s="14" t="str">
        <f>VLOOKUP(H8520,FormSalesRepTable[],2,0)</f>
        <v>East</v>
      </c>
      <c r="N8520" s="13">
        <f t="shared" si="135"/>
        <v>50</v>
      </c>
    </row>
    <row r="8521" spans="7:14" x14ac:dyDescent="0.25">
      <c r="G8521" s="3">
        <v>41704</v>
      </c>
      <c r="H8521" t="s">
        <v>72</v>
      </c>
      <c r="I8521" t="s">
        <v>24</v>
      </c>
      <c r="J8521">
        <v>0</v>
      </c>
      <c r="K8521">
        <v>6</v>
      </c>
      <c r="L8521" s="13">
        <f>VLOOKUP(I8521,FormProductsTable[],2,0)*(1-FormTransactionsTable[[#This Row],[Discount]])</f>
        <v>34</v>
      </c>
      <c r="M8521" s="14" t="str">
        <f>VLOOKUP(H8521,FormSalesRepTable[],2,0)</f>
        <v>West</v>
      </c>
      <c r="N8521" s="13">
        <f t="shared" si="135"/>
        <v>204</v>
      </c>
    </row>
    <row r="8522" spans="7:14" x14ac:dyDescent="0.25">
      <c r="G8522" s="3">
        <v>41514</v>
      </c>
      <c r="H8522" t="s">
        <v>53</v>
      </c>
      <c r="I8522" t="s">
        <v>24</v>
      </c>
      <c r="J8522">
        <v>2.5000000000000001E-2</v>
      </c>
      <c r="K8522">
        <v>2</v>
      </c>
      <c r="L8522" s="13">
        <f>VLOOKUP(I8522,FormProductsTable[],2,0)*(1-FormTransactionsTable[[#This Row],[Discount]])</f>
        <v>33.15</v>
      </c>
      <c r="M8522" s="14" t="str">
        <f>VLOOKUP(H8522,FormSalesRepTable[],2,0)</f>
        <v>East</v>
      </c>
      <c r="N8522" s="13">
        <f t="shared" si="135"/>
        <v>66.3</v>
      </c>
    </row>
    <row r="8523" spans="7:14" x14ac:dyDescent="0.25">
      <c r="G8523" s="3">
        <v>41612</v>
      </c>
      <c r="H8523" t="s">
        <v>18</v>
      </c>
      <c r="I8523" t="s">
        <v>16</v>
      </c>
      <c r="J8523">
        <v>0</v>
      </c>
      <c r="K8523">
        <v>25</v>
      </c>
      <c r="L8523" s="13">
        <f>VLOOKUP(I8523,FormProductsTable[],2,0)*(1-FormTransactionsTable[[#This Row],[Discount]])</f>
        <v>19.95</v>
      </c>
      <c r="M8523" s="14" t="str">
        <f>VLOOKUP(H8523,FormSalesRepTable[],2,0)</f>
        <v>East</v>
      </c>
      <c r="N8523" s="13">
        <f t="shared" si="135"/>
        <v>498.75</v>
      </c>
    </row>
    <row r="8524" spans="7:14" x14ac:dyDescent="0.25">
      <c r="G8524" s="3">
        <v>41983</v>
      </c>
      <c r="H8524" t="s">
        <v>89</v>
      </c>
      <c r="I8524" t="s">
        <v>36</v>
      </c>
      <c r="J8524">
        <v>1.4999999999999999E-2</v>
      </c>
      <c r="K8524">
        <v>1</v>
      </c>
      <c r="L8524" s="13">
        <f>VLOOKUP(I8524,FormProductsTable[],2,0)*(1-FormTransactionsTable[[#This Row],[Discount]])</f>
        <v>24.625</v>
      </c>
      <c r="M8524" s="14" t="str">
        <f>VLOOKUP(H8524,FormSalesRepTable[],2,0)</f>
        <v>West</v>
      </c>
      <c r="N8524" s="13">
        <f t="shared" si="135"/>
        <v>24.63</v>
      </c>
    </row>
    <row r="8525" spans="7:14" x14ac:dyDescent="0.25">
      <c r="G8525" s="3">
        <v>41617</v>
      </c>
      <c r="H8525" t="s">
        <v>40</v>
      </c>
      <c r="I8525" t="s">
        <v>21</v>
      </c>
      <c r="J8525">
        <v>2.5000000000000001E-2</v>
      </c>
      <c r="K8525">
        <v>1</v>
      </c>
      <c r="L8525" s="13">
        <f>VLOOKUP(I8525,FormProductsTable[],2,0)*(1-FormTransactionsTable[[#This Row],[Discount]])</f>
        <v>24.375</v>
      </c>
      <c r="M8525" s="14" t="str">
        <f>VLOOKUP(H8525,FormSalesRepTable[],2,0)</f>
        <v>South</v>
      </c>
      <c r="N8525" s="13">
        <f t="shared" si="135"/>
        <v>24.38</v>
      </c>
    </row>
    <row r="8526" spans="7:14" x14ac:dyDescent="0.25">
      <c r="G8526" s="3">
        <v>41980</v>
      </c>
      <c r="H8526" t="s">
        <v>43</v>
      </c>
      <c r="I8526" t="s">
        <v>12</v>
      </c>
      <c r="J8526">
        <v>0</v>
      </c>
      <c r="K8526">
        <v>1</v>
      </c>
      <c r="L8526" s="13">
        <f>VLOOKUP(I8526,FormProductsTable[],2,0)*(1-FormTransactionsTable[[#This Row],[Discount]])</f>
        <v>22.95</v>
      </c>
      <c r="M8526" s="14" t="str">
        <f>VLOOKUP(H8526,FormSalesRepTable[],2,0)</f>
        <v>MidWest</v>
      </c>
      <c r="N8526" s="13">
        <f t="shared" si="135"/>
        <v>22.95</v>
      </c>
    </row>
    <row r="8527" spans="7:14" x14ac:dyDescent="0.25">
      <c r="G8527" s="3">
        <v>41945</v>
      </c>
      <c r="H8527" t="s">
        <v>60</v>
      </c>
      <c r="I8527" t="s">
        <v>12</v>
      </c>
      <c r="J8527">
        <v>0</v>
      </c>
      <c r="K8527">
        <v>2</v>
      </c>
      <c r="L8527" s="13">
        <f>VLOOKUP(I8527,FormProductsTable[],2,0)*(1-FormTransactionsTable[[#This Row],[Discount]])</f>
        <v>22.95</v>
      </c>
      <c r="M8527" s="14" t="str">
        <f>VLOOKUP(H8527,FormSalesRepTable[],2,0)</f>
        <v>South</v>
      </c>
      <c r="N8527" s="13">
        <f t="shared" si="135"/>
        <v>45.9</v>
      </c>
    </row>
    <row r="8528" spans="7:14" x14ac:dyDescent="0.25">
      <c r="G8528" s="3">
        <v>41379</v>
      </c>
      <c r="H8528" t="s">
        <v>45</v>
      </c>
      <c r="I8528" t="s">
        <v>36</v>
      </c>
      <c r="J8528">
        <v>0</v>
      </c>
      <c r="K8528">
        <v>3</v>
      </c>
      <c r="L8528" s="13">
        <f>VLOOKUP(I8528,FormProductsTable[],2,0)*(1-FormTransactionsTable[[#This Row],[Discount]])</f>
        <v>25</v>
      </c>
      <c r="M8528" s="14" t="str">
        <f>VLOOKUP(H8528,FormSalesRepTable[],2,0)</f>
        <v>MidWest</v>
      </c>
      <c r="N8528" s="13">
        <f t="shared" si="135"/>
        <v>75</v>
      </c>
    </row>
    <row r="8529" spans="7:14" x14ac:dyDescent="0.25">
      <c r="G8529" s="3">
        <v>41982</v>
      </c>
      <c r="H8529" t="s">
        <v>71</v>
      </c>
      <c r="I8529" t="s">
        <v>16</v>
      </c>
      <c r="J8529">
        <v>0</v>
      </c>
      <c r="K8529">
        <v>2</v>
      </c>
      <c r="L8529" s="13">
        <f>VLOOKUP(I8529,FormProductsTable[],2,0)*(1-FormTransactionsTable[[#This Row],[Discount]])</f>
        <v>19.95</v>
      </c>
      <c r="M8529" s="14" t="str">
        <f>VLOOKUP(H8529,FormSalesRepTable[],2,0)</f>
        <v>East</v>
      </c>
      <c r="N8529" s="13">
        <f t="shared" si="135"/>
        <v>39.9</v>
      </c>
    </row>
    <row r="8530" spans="7:14" x14ac:dyDescent="0.25">
      <c r="G8530" s="3">
        <v>41602</v>
      </c>
      <c r="H8530" t="s">
        <v>68</v>
      </c>
      <c r="I8530" t="s">
        <v>36</v>
      </c>
      <c r="J8530">
        <v>0</v>
      </c>
      <c r="K8530">
        <v>3</v>
      </c>
      <c r="L8530" s="13">
        <f>VLOOKUP(I8530,FormProductsTable[],2,0)*(1-FormTransactionsTable[[#This Row],[Discount]])</f>
        <v>25</v>
      </c>
      <c r="M8530" s="14" t="str">
        <f>VLOOKUP(H8530,FormSalesRepTable[],2,0)</f>
        <v>MidWest</v>
      </c>
      <c r="N8530" s="13">
        <f t="shared" si="135"/>
        <v>75</v>
      </c>
    </row>
    <row r="8531" spans="7:14" x14ac:dyDescent="0.25">
      <c r="G8531" s="3">
        <v>41844</v>
      </c>
      <c r="H8531" t="s">
        <v>81</v>
      </c>
      <c r="I8531" t="s">
        <v>24</v>
      </c>
      <c r="J8531">
        <v>0</v>
      </c>
      <c r="K8531">
        <v>4</v>
      </c>
      <c r="L8531" s="13">
        <f>VLOOKUP(I8531,FormProductsTable[],2,0)*(1-FormTransactionsTable[[#This Row],[Discount]])</f>
        <v>34</v>
      </c>
      <c r="M8531" s="14" t="str">
        <f>VLOOKUP(H8531,FormSalesRepTable[],2,0)</f>
        <v>West</v>
      </c>
      <c r="N8531" s="13">
        <f t="shared" si="135"/>
        <v>136</v>
      </c>
    </row>
    <row r="8532" spans="7:14" x14ac:dyDescent="0.25">
      <c r="G8532" s="3">
        <v>41596</v>
      </c>
      <c r="H8532" t="s">
        <v>40</v>
      </c>
      <c r="I8532" t="s">
        <v>36</v>
      </c>
      <c r="J8532">
        <v>0</v>
      </c>
      <c r="K8532">
        <v>3</v>
      </c>
      <c r="L8532" s="13">
        <f>VLOOKUP(I8532,FormProductsTable[],2,0)*(1-FormTransactionsTable[[#This Row],[Discount]])</f>
        <v>25</v>
      </c>
      <c r="M8532" s="14" t="str">
        <f>VLOOKUP(H8532,FormSalesRepTable[],2,0)</f>
        <v>South</v>
      </c>
      <c r="N8532" s="13">
        <f t="shared" si="135"/>
        <v>75</v>
      </c>
    </row>
    <row r="8533" spans="7:14" x14ac:dyDescent="0.25">
      <c r="G8533" s="3">
        <v>41637</v>
      </c>
      <c r="H8533" t="s">
        <v>54</v>
      </c>
      <c r="I8533" t="s">
        <v>21</v>
      </c>
      <c r="J8533">
        <v>1.4999999999999999E-2</v>
      </c>
      <c r="K8533">
        <v>3</v>
      </c>
      <c r="L8533" s="13">
        <f>VLOOKUP(I8533,FormProductsTable[],2,0)*(1-FormTransactionsTable[[#This Row],[Discount]])</f>
        <v>24.625</v>
      </c>
      <c r="M8533" s="14" t="str">
        <f>VLOOKUP(H8533,FormSalesRepTable[],2,0)</f>
        <v>South</v>
      </c>
      <c r="N8533" s="13">
        <f t="shared" si="135"/>
        <v>73.88</v>
      </c>
    </row>
    <row r="8534" spans="7:14" x14ac:dyDescent="0.25">
      <c r="G8534" s="3">
        <v>42000</v>
      </c>
      <c r="H8534" t="s">
        <v>56</v>
      </c>
      <c r="I8534" t="s">
        <v>24</v>
      </c>
      <c r="J8534">
        <v>0.02</v>
      </c>
      <c r="K8534">
        <v>2</v>
      </c>
      <c r="L8534" s="13">
        <f>VLOOKUP(I8534,FormProductsTable[],2,0)*(1-FormTransactionsTable[[#This Row],[Discount]])</f>
        <v>33.32</v>
      </c>
      <c r="M8534" s="14" t="str">
        <f>VLOOKUP(H8534,FormSalesRepTable[],2,0)</f>
        <v>South</v>
      </c>
      <c r="N8534" s="13">
        <f t="shared" si="135"/>
        <v>66.64</v>
      </c>
    </row>
    <row r="8535" spans="7:14" x14ac:dyDescent="0.25">
      <c r="G8535" s="3">
        <v>41638</v>
      </c>
      <c r="H8535" t="s">
        <v>84</v>
      </c>
      <c r="I8535" t="s">
        <v>12</v>
      </c>
      <c r="J8535">
        <v>0.03</v>
      </c>
      <c r="K8535">
        <v>1</v>
      </c>
      <c r="L8535" s="13">
        <f>VLOOKUP(I8535,FormProductsTable[],2,0)*(1-FormTransactionsTable[[#This Row],[Discount]])</f>
        <v>22.261499999999998</v>
      </c>
      <c r="M8535" s="14" t="str">
        <f>VLOOKUP(H8535,FormSalesRepTable[],2,0)</f>
        <v>West</v>
      </c>
      <c r="N8535" s="13">
        <f t="shared" si="135"/>
        <v>22.26</v>
      </c>
    </row>
    <row r="8536" spans="7:14" x14ac:dyDescent="0.25">
      <c r="G8536" s="3">
        <v>41589</v>
      </c>
      <c r="H8536" t="s">
        <v>46</v>
      </c>
      <c r="I8536" t="s">
        <v>24</v>
      </c>
      <c r="J8536">
        <v>0.01</v>
      </c>
      <c r="K8536">
        <v>3</v>
      </c>
      <c r="L8536" s="13">
        <f>VLOOKUP(I8536,FormProductsTable[],2,0)*(1-FormTransactionsTable[[#This Row],[Discount]])</f>
        <v>33.659999999999997</v>
      </c>
      <c r="M8536" s="14" t="str">
        <f>VLOOKUP(H8536,FormSalesRepTable[],2,0)</f>
        <v>South</v>
      </c>
      <c r="N8536" s="13">
        <f t="shared" si="135"/>
        <v>100.98</v>
      </c>
    </row>
    <row r="8537" spans="7:14" x14ac:dyDescent="0.25">
      <c r="G8537" s="3">
        <v>41987</v>
      </c>
      <c r="H8537" t="s">
        <v>42</v>
      </c>
      <c r="I8537" t="s">
        <v>12</v>
      </c>
      <c r="J8537">
        <v>0</v>
      </c>
      <c r="K8537">
        <v>1</v>
      </c>
      <c r="L8537" s="13">
        <f>VLOOKUP(I8537,FormProductsTable[],2,0)*(1-FormTransactionsTable[[#This Row],[Discount]])</f>
        <v>22.95</v>
      </c>
      <c r="M8537" s="14" t="str">
        <f>VLOOKUP(H8537,FormSalesRepTable[],2,0)</f>
        <v>MidWest</v>
      </c>
      <c r="N8537" s="13">
        <f t="shared" si="135"/>
        <v>22.95</v>
      </c>
    </row>
    <row r="8538" spans="7:14" x14ac:dyDescent="0.25">
      <c r="G8538" s="3">
        <v>41279</v>
      </c>
      <c r="H8538" t="s">
        <v>44</v>
      </c>
      <c r="I8538" t="s">
        <v>24</v>
      </c>
      <c r="J8538">
        <v>0.01</v>
      </c>
      <c r="K8538">
        <v>1</v>
      </c>
      <c r="L8538" s="13">
        <f>VLOOKUP(I8538,FormProductsTable[],2,0)*(1-FormTransactionsTable[[#This Row],[Discount]])</f>
        <v>33.659999999999997</v>
      </c>
      <c r="M8538" s="14" t="str">
        <f>VLOOKUP(H8538,FormSalesRepTable[],2,0)</f>
        <v>MidWest</v>
      </c>
      <c r="N8538" s="13">
        <f t="shared" si="135"/>
        <v>33.659999999999997</v>
      </c>
    </row>
    <row r="8539" spans="7:14" x14ac:dyDescent="0.25">
      <c r="G8539" s="3">
        <v>41953</v>
      </c>
      <c r="H8539" t="s">
        <v>48</v>
      </c>
      <c r="I8539" t="s">
        <v>36</v>
      </c>
      <c r="J8539">
        <v>0.01</v>
      </c>
      <c r="K8539">
        <v>4</v>
      </c>
      <c r="L8539" s="13">
        <f>VLOOKUP(I8539,FormProductsTable[],2,0)*(1-FormTransactionsTable[[#This Row],[Discount]])</f>
        <v>24.75</v>
      </c>
      <c r="M8539" s="14" t="str">
        <f>VLOOKUP(H8539,FormSalesRepTable[],2,0)</f>
        <v>West</v>
      </c>
      <c r="N8539" s="13">
        <f t="shared" si="135"/>
        <v>99</v>
      </c>
    </row>
    <row r="8540" spans="7:14" x14ac:dyDescent="0.25">
      <c r="G8540" s="3">
        <v>41999</v>
      </c>
      <c r="H8540" t="s">
        <v>26</v>
      </c>
      <c r="I8540" t="s">
        <v>17</v>
      </c>
      <c r="J8540">
        <v>0.03</v>
      </c>
      <c r="K8540">
        <v>2</v>
      </c>
      <c r="L8540" s="13">
        <f>VLOOKUP(I8540,FormProductsTable[],2,0)*(1-FormTransactionsTable[[#This Row],[Discount]])</f>
        <v>22.261499999999998</v>
      </c>
      <c r="M8540" s="14" t="str">
        <f>VLOOKUP(H8540,FormSalesRepTable[],2,0)</f>
        <v>MidWest</v>
      </c>
      <c r="N8540" s="13">
        <f t="shared" si="135"/>
        <v>44.52</v>
      </c>
    </row>
    <row r="8541" spans="7:14" x14ac:dyDescent="0.25">
      <c r="G8541" s="3">
        <v>41869</v>
      </c>
      <c r="H8541" t="s">
        <v>61</v>
      </c>
      <c r="I8541" t="s">
        <v>24</v>
      </c>
      <c r="J8541">
        <v>0.01</v>
      </c>
      <c r="K8541">
        <v>2</v>
      </c>
      <c r="L8541" s="13">
        <f>VLOOKUP(I8541,FormProductsTable[],2,0)*(1-FormTransactionsTable[[#This Row],[Discount]])</f>
        <v>33.659999999999997</v>
      </c>
      <c r="M8541" s="14" t="str">
        <f>VLOOKUP(H8541,FormSalesRepTable[],2,0)</f>
        <v>East</v>
      </c>
      <c r="N8541" s="13">
        <f t="shared" si="135"/>
        <v>67.319999999999993</v>
      </c>
    </row>
    <row r="8542" spans="7:14" x14ac:dyDescent="0.25">
      <c r="G8542" s="3">
        <v>41638</v>
      </c>
      <c r="H8542" t="s">
        <v>93</v>
      </c>
      <c r="I8542" t="s">
        <v>12</v>
      </c>
      <c r="J8542">
        <v>0</v>
      </c>
      <c r="K8542">
        <v>1</v>
      </c>
      <c r="L8542" s="13">
        <f>VLOOKUP(I8542,FormProductsTable[],2,0)*(1-FormTransactionsTable[[#This Row],[Discount]])</f>
        <v>22.95</v>
      </c>
      <c r="M8542" s="14" t="str">
        <f>VLOOKUP(H8542,FormSalesRepTable[],2,0)</f>
        <v>MidWest</v>
      </c>
      <c r="N8542" s="13">
        <f t="shared" si="135"/>
        <v>22.95</v>
      </c>
    </row>
    <row r="8543" spans="7:14" x14ac:dyDescent="0.25">
      <c r="G8543" s="3">
        <v>41986</v>
      </c>
      <c r="H8543" t="s">
        <v>15</v>
      </c>
      <c r="I8543" t="s">
        <v>21</v>
      </c>
      <c r="J8543">
        <v>0</v>
      </c>
      <c r="K8543">
        <v>1</v>
      </c>
      <c r="L8543" s="13">
        <f>VLOOKUP(I8543,FormProductsTable[],2,0)*(1-FormTransactionsTable[[#This Row],[Discount]])</f>
        <v>25</v>
      </c>
      <c r="M8543" s="14" t="str">
        <f>VLOOKUP(H8543,FormSalesRepTable[],2,0)</f>
        <v>MidWest</v>
      </c>
      <c r="N8543" s="13">
        <f t="shared" si="135"/>
        <v>25</v>
      </c>
    </row>
    <row r="8544" spans="7:14" x14ac:dyDescent="0.25">
      <c r="G8544" s="3">
        <v>41602</v>
      </c>
      <c r="H8544" t="s">
        <v>49</v>
      </c>
      <c r="I8544" t="s">
        <v>7</v>
      </c>
      <c r="J8544">
        <v>0</v>
      </c>
      <c r="K8544">
        <v>1</v>
      </c>
      <c r="L8544" s="13">
        <f>VLOOKUP(I8544,FormProductsTable[],2,0)*(1-FormTransactionsTable[[#This Row],[Discount]])</f>
        <v>21</v>
      </c>
      <c r="M8544" s="14" t="str">
        <f>VLOOKUP(H8544,FormSalesRepTable[],2,0)</f>
        <v>MidWest</v>
      </c>
      <c r="N8544" s="13">
        <f t="shared" si="135"/>
        <v>21</v>
      </c>
    </row>
    <row r="8545" spans="7:14" x14ac:dyDescent="0.25">
      <c r="G8545" s="3">
        <v>41897</v>
      </c>
      <c r="H8545" t="s">
        <v>81</v>
      </c>
      <c r="I8545" t="s">
        <v>24</v>
      </c>
      <c r="J8545">
        <v>0</v>
      </c>
      <c r="K8545">
        <v>2</v>
      </c>
      <c r="L8545" s="13">
        <f>VLOOKUP(I8545,FormProductsTable[],2,0)*(1-FormTransactionsTable[[#This Row],[Discount]])</f>
        <v>34</v>
      </c>
      <c r="M8545" s="14" t="str">
        <f>VLOOKUP(H8545,FormSalesRepTable[],2,0)</f>
        <v>West</v>
      </c>
      <c r="N8545" s="13">
        <f t="shared" si="135"/>
        <v>68</v>
      </c>
    </row>
    <row r="8546" spans="7:14" x14ac:dyDescent="0.25">
      <c r="G8546" s="3">
        <v>41603</v>
      </c>
      <c r="H8546" t="s">
        <v>46</v>
      </c>
      <c r="I8546" t="s">
        <v>12</v>
      </c>
      <c r="J8546">
        <v>0</v>
      </c>
      <c r="K8546">
        <v>2</v>
      </c>
      <c r="L8546" s="13">
        <f>VLOOKUP(I8546,FormProductsTable[],2,0)*(1-FormTransactionsTable[[#This Row],[Discount]])</f>
        <v>22.95</v>
      </c>
      <c r="M8546" s="14" t="str">
        <f>VLOOKUP(H8546,FormSalesRepTable[],2,0)</f>
        <v>South</v>
      </c>
      <c r="N8546" s="13">
        <f t="shared" si="135"/>
        <v>45.9</v>
      </c>
    </row>
    <row r="8547" spans="7:14" x14ac:dyDescent="0.25">
      <c r="G8547" s="3">
        <v>41597</v>
      </c>
      <c r="H8547" t="s">
        <v>78</v>
      </c>
      <c r="I8547" t="s">
        <v>30</v>
      </c>
      <c r="J8547">
        <v>0.01</v>
      </c>
      <c r="K8547">
        <v>1</v>
      </c>
      <c r="L8547" s="13">
        <f>VLOOKUP(I8547,FormProductsTable[],2,0)*(1-FormTransactionsTable[[#This Row],[Discount]])</f>
        <v>29.7</v>
      </c>
      <c r="M8547" s="14" t="str">
        <f>VLOOKUP(H8547,FormSalesRepTable[],2,0)</f>
        <v>South</v>
      </c>
      <c r="N8547" s="13">
        <f t="shared" si="135"/>
        <v>29.7</v>
      </c>
    </row>
    <row r="8548" spans="7:14" x14ac:dyDescent="0.25">
      <c r="G8548" s="3">
        <v>41581</v>
      </c>
      <c r="H8548" t="s">
        <v>63</v>
      </c>
      <c r="I8548" t="s">
        <v>17</v>
      </c>
      <c r="J8548">
        <v>0</v>
      </c>
      <c r="K8548">
        <v>2</v>
      </c>
      <c r="L8548" s="13">
        <f>VLOOKUP(I8548,FormProductsTable[],2,0)*(1-FormTransactionsTable[[#This Row],[Discount]])</f>
        <v>22.95</v>
      </c>
      <c r="M8548" s="14" t="str">
        <f>VLOOKUP(H8548,FormSalesRepTable[],2,0)</f>
        <v>MidWest</v>
      </c>
      <c r="N8548" s="13">
        <f t="shared" si="135"/>
        <v>45.9</v>
      </c>
    </row>
    <row r="8549" spans="7:14" x14ac:dyDescent="0.25">
      <c r="G8549" s="3">
        <v>41575</v>
      </c>
      <c r="H8549" t="s">
        <v>23</v>
      </c>
      <c r="I8549" t="s">
        <v>24</v>
      </c>
      <c r="J8549">
        <v>2.5000000000000001E-2</v>
      </c>
      <c r="K8549">
        <v>14</v>
      </c>
      <c r="L8549" s="13">
        <f>VLOOKUP(I8549,FormProductsTable[],2,0)*(1-FormTransactionsTable[[#This Row],[Discount]])</f>
        <v>33.15</v>
      </c>
      <c r="M8549" s="14" t="str">
        <f>VLOOKUP(H8549,FormSalesRepTable[],2,0)</f>
        <v>MidWest</v>
      </c>
      <c r="N8549" s="13">
        <f t="shared" si="135"/>
        <v>464.1</v>
      </c>
    </row>
    <row r="8550" spans="7:14" x14ac:dyDescent="0.25">
      <c r="G8550" s="3">
        <v>41621</v>
      </c>
      <c r="H8550" t="s">
        <v>46</v>
      </c>
      <c r="I8550" t="s">
        <v>24</v>
      </c>
      <c r="J8550">
        <v>0</v>
      </c>
      <c r="K8550">
        <v>15</v>
      </c>
      <c r="L8550" s="13">
        <f>VLOOKUP(I8550,FormProductsTable[],2,0)*(1-FormTransactionsTable[[#This Row],[Discount]])</f>
        <v>34</v>
      </c>
      <c r="M8550" s="14" t="str">
        <f>VLOOKUP(H8550,FormSalesRepTable[],2,0)</f>
        <v>South</v>
      </c>
      <c r="N8550" s="13">
        <f t="shared" si="135"/>
        <v>510</v>
      </c>
    </row>
    <row r="8551" spans="7:14" x14ac:dyDescent="0.25">
      <c r="G8551" s="3">
        <v>41622</v>
      </c>
      <c r="H8551" t="s">
        <v>43</v>
      </c>
      <c r="I8551" t="s">
        <v>24</v>
      </c>
      <c r="J8551">
        <v>0</v>
      </c>
      <c r="K8551">
        <v>3</v>
      </c>
      <c r="L8551" s="13">
        <f>VLOOKUP(I8551,FormProductsTable[],2,0)*(1-FormTransactionsTable[[#This Row],[Discount]])</f>
        <v>34</v>
      </c>
      <c r="M8551" s="14" t="str">
        <f>VLOOKUP(H8551,FormSalesRepTable[],2,0)</f>
        <v>MidWest</v>
      </c>
      <c r="N8551" s="13">
        <f t="shared" si="135"/>
        <v>102</v>
      </c>
    </row>
    <row r="8552" spans="7:14" x14ac:dyDescent="0.25">
      <c r="G8552" s="3">
        <v>41602</v>
      </c>
      <c r="H8552" t="s">
        <v>60</v>
      </c>
      <c r="I8552" t="s">
        <v>12</v>
      </c>
      <c r="J8552">
        <v>1.4999999999999999E-2</v>
      </c>
      <c r="K8552">
        <v>2</v>
      </c>
      <c r="L8552" s="13">
        <f>VLOOKUP(I8552,FormProductsTable[],2,0)*(1-FormTransactionsTable[[#This Row],[Discount]])</f>
        <v>22.60575</v>
      </c>
      <c r="M8552" s="14" t="str">
        <f>VLOOKUP(H8552,FormSalesRepTable[],2,0)</f>
        <v>South</v>
      </c>
      <c r="N8552" s="13">
        <f t="shared" si="135"/>
        <v>45.21</v>
      </c>
    </row>
    <row r="8553" spans="7:14" x14ac:dyDescent="0.25">
      <c r="G8553" s="3">
        <v>41599</v>
      </c>
      <c r="H8553" t="s">
        <v>90</v>
      </c>
      <c r="I8553" t="s">
        <v>17</v>
      </c>
      <c r="J8553">
        <v>0</v>
      </c>
      <c r="K8553">
        <v>3</v>
      </c>
      <c r="L8553" s="13">
        <f>VLOOKUP(I8553,FormProductsTable[],2,0)*(1-FormTransactionsTable[[#This Row],[Discount]])</f>
        <v>22.95</v>
      </c>
      <c r="M8553" s="14" t="str">
        <f>VLOOKUP(H8553,FormSalesRepTable[],2,0)</f>
        <v>East</v>
      </c>
      <c r="N8553" s="13">
        <f t="shared" si="135"/>
        <v>68.849999999999994</v>
      </c>
    </row>
    <row r="8554" spans="7:14" x14ac:dyDescent="0.25">
      <c r="G8554" s="3">
        <v>41996</v>
      </c>
      <c r="H8554" t="s">
        <v>18</v>
      </c>
      <c r="I8554" t="s">
        <v>24</v>
      </c>
      <c r="J8554">
        <v>1.4999999999999999E-2</v>
      </c>
      <c r="K8554">
        <v>3</v>
      </c>
      <c r="L8554" s="13">
        <f>VLOOKUP(I8554,FormProductsTable[],2,0)*(1-FormTransactionsTable[[#This Row],[Discount]])</f>
        <v>33.49</v>
      </c>
      <c r="M8554" s="14" t="str">
        <f>VLOOKUP(H8554,FormSalesRepTable[],2,0)</f>
        <v>East</v>
      </c>
      <c r="N8554" s="13">
        <f t="shared" si="135"/>
        <v>100.47</v>
      </c>
    </row>
    <row r="8555" spans="7:14" x14ac:dyDescent="0.25">
      <c r="G8555" s="3">
        <v>41822</v>
      </c>
      <c r="H8555" t="s">
        <v>79</v>
      </c>
      <c r="I8555" t="s">
        <v>27</v>
      </c>
      <c r="J8555">
        <v>1.4999999999999999E-2</v>
      </c>
      <c r="K8555">
        <v>3</v>
      </c>
      <c r="L8555" s="13">
        <f>VLOOKUP(I8555,FormProductsTable[],2,0)*(1-FormTransactionsTable[[#This Row],[Discount]])</f>
        <v>27.087499999999999</v>
      </c>
      <c r="M8555" s="14" t="str">
        <f>VLOOKUP(H8555,FormSalesRepTable[],2,0)</f>
        <v>MidWest</v>
      </c>
      <c r="N8555" s="13">
        <f t="shared" si="135"/>
        <v>81.260000000000005</v>
      </c>
    </row>
    <row r="8556" spans="7:14" x14ac:dyDescent="0.25">
      <c r="G8556" s="3">
        <v>41972</v>
      </c>
      <c r="H8556" t="s">
        <v>84</v>
      </c>
      <c r="I8556" t="s">
        <v>16</v>
      </c>
      <c r="J8556">
        <v>0.03</v>
      </c>
      <c r="K8556">
        <v>2</v>
      </c>
      <c r="L8556" s="13">
        <f>VLOOKUP(I8556,FormProductsTable[],2,0)*(1-FormTransactionsTable[[#This Row],[Discount]])</f>
        <v>19.351499999999998</v>
      </c>
      <c r="M8556" s="14" t="str">
        <f>VLOOKUP(H8556,FormSalesRepTable[],2,0)</f>
        <v>West</v>
      </c>
      <c r="N8556" s="13">
        <f t="shared" si="135"/>
        <v>38.700000000000003</v>
      </c>
    </row>
    <row r="8557" spans="7:14" x14ac:dyDescent="0.25">
      <c r="G8557" s="3">
        <v>41632</v>
      </c>
      <c r="H8557" t="s">
        <v>43</v>
      </c>
      <c r="I8557" t="s">
        <v>17</v>
      </c>
      <c r="J8557">
        <v>1.4999999999999999E-2</v>
      </c>
      <c r="K8557">
        <v>2</v>
      </c>
      <c r="L8557" s="13">
        <f>VLOOKUP(I8557,FormProductsTable[],2,0)*(1-FormTransactionsTable[[#This Row],[Discount]])</f>
        <v>22.60575</v>
      </c>
      <c r="M8557" s="14" t="str">
        <f>VLOOKUP(H8557,FormSalesRepTable[],2,0)</f>
        <v>MidWest</v>
      </c>
      <c r="N8557" s="13">
        <f t="shared" si="135"/>
        <v>45.21</v>
      </c>
    </row>
    <row r="8558" spans="7:14" x14ac:dyDescent="0.25">
      <c r="G8558" s="3">
        <v>41624</v>
      </c>
      <c r="H8558" t="s">
        <v>31</v>
      </c>
      <c r="I8558" t="s">
        <v>24</v>
      </c>
      <c r="J8558">
        <v>0.03</v>
      </c>
      <c r="K8558">
        <v>2</v>
      </c>
      <c r="L8558" s="13">
        <f>VLOOKUP(I8558,FormProductsTable[],2,0)*(1-FormTransactionsTable[[#This Row],[Discount]])</f>
        <v>32.979999999999997</v>
      </c>
      <c r="M8558" s="14" t="str">
        <f>VLOOKUP(H8558,FormSalesRepTable[],2,0)</f>
        <v>West</v>
      </c>
      <c r="N8558" s="13">
        <f t="shared" si="135"/>
        <v>65.959999999999994</v>
      </c>
    </row>
    <row r="8559" spans="7:14" x14ac:dyDescent="0.25">
      <c r="G8559" s="3">
        <v>41743</v>
      </c>
      <c r="H8559" t="s">
        <v>89</v>
      </c>
      <c r="I8559" t="s">
        <v>24</v>
      </c>
      <c r="J8559">
        <v>0</v>
      </c>
      <c r="K8559">
        <v>2</v>
      </c>
      <c r="L8559" s="13">
        <f>VLOOKUP(I8559,FormProductsTable[],2,0)*(1-FormTransactionsTable[[#This Row],[Discount]])</f>
        <v>34</v>
      </c>
      <c r="M8559" s="14" t="str">
        <f>VLOOKUP(H8559,FormSalesRepTable[],2,0)</f>
        <v>West</v>
      </c>
      <c r="N8559" s="13">
        <f t="shared" si="135"/>
        <v>68</v>
      </c>
    </row>
    <row r="8560" spans="7:14" x14ac:dyDescent="0.25">
      <c r="G8560" s="3">
        <v>41983</v>
      </c>
      <c r="H8560" t="s">
        <v>20</v>
      </c>
      <c r="I8560" t="s">
        <v>24</v>
      </c>
      <c r="J8560">
        <v>0.02</v>
      </c>
      <c r="K8560">
        <v>3</v>
      </c>
      <c r="L8560" s="13">
        <f>VLOOKUP(I8560,FormProductsTable[],2,0)*(1-FormTransactionsTable[[#This Row],[Discount]])</f>
        <v>33.32</v>
      </c>
      <c r="M8560" s="14" t="str">
        <f>VLOOKUP(H8560,FormSalesRepTable[],2,0)</f>
        <v>West</v>
      </c>
      <c r="N8560" s="13">
        <f t="shared" si="135"/>
        <v>99.96</v>
      </c>
    </row>
    <row r="8561" spans="7:14" x14ac:dyDescent="0.25">
      <c r="G8561" s="3">
        <v>41526</v>
      </c>
      <c r="H8561" t="s">
        <v>93</v>
      </c>
      <c r="I8561" t="s">
        <v>7</v>
      </c>
      <c r="J8561">
        <v>0</v>
      </c>
      <c r="K8561">
        <v>19</v>
      </c>
      <c r="L8561" s="13">
        <f>VLOOKUP(I8561,FormProductsTable[],2,0)*(1-FormTransactionsTable[[#This Row],[Discount]])</f>
        <v>21</v>
      </c>
      <c r="M8561" s="14" t="str">
        <f>VLOOKUP(H8561,FormSalesRepTable[],2,0)</f>
        <v>MidWest</v>
      </c>
      <c r="N8561" s="13">
        <f t="shared" si="135"/>
        <v>399</v>
      </c>
    </row>
    <row r="8562" spans="7:14" x14ac:dyDescent="0.25">
      <c r="G8562" s="3">
        <v>41633</v>
      </c>
      <c r="H8562" t="s">
        <v>73</v>
      </c>
      <c r="I8562" t="s">
        <v>17</v>
      </c>
      <c r="J8562">
        <v>0</v>
      </c>
      <c r="K8562">
        <v>3</v>
      </c>
      <c r="L8562" s="13">
        <f>VLOOKUP(I8562,FormProductsTable[],2,0)*(1-FormTransactionsTable[[#This Row],[Discount]])</f>
        <v>22.95</v>
      </c>
      <c r="M8562" s="14" t="str">
        <f>VLOOKUP(H8562,FormSalesRepTable[],2,0)</f>
        <v>MidWest</v>
      </c>
      <c r="N8562" s="13">
        <f t="shared" si="135"/>
        <v>68.849999999999994</v>
      </c>
    </row>
    <row r="8563" spans="7:14" x14ac:dyDescent="0.25">
      <c r="G8563" s="3">
        <v>41637</v>
      </c>
      <c r="H8563" t="s">
        <v>90</v>
      </c>
      <c r="I8563" t="s">
        <v>21</v>
      </c>
      <c r="J8563">
        <v>0</v>
      </c>
      <c r="K8563">
        <v>1</v>
      </c>
      <c r="L8563" s="13">
        <f>VLOOKUP(I8563,FormProductsTable[],2,0)*(1-FormTransactionsTable[[#This Row],[Discount]])</f>
        <v>25</v>
      </c>
      <c r="M8563" s="14" t="str">
        <f>VLOOKUP(H8563,FormSalesRepTable[],2,0)</f>
        <v>East</v>
      </c>
      <c r="N8563" s="13">
        <f t="shared" si="135"/>
        <v>25</v>
      </c>
    </row>
    <row r="8564" spans="7:14" x14ac:dyDescent="0.25">
      <c r="G8564" s="3">
        <v>41595</v>
      </c>
      <c r="H8564" t="s">
        <v>93</v>
      </c>
      <c r="I8564" t="s">
        <v>12</v>
      </c>
      <c r="J8564">
        <v>0.03</v>
      </c>
      <c r="K8564">
        <v>1</v>
      </c>
      <c r="L8564" s="13">
        <f>VLOOKUP(I8564,FormProductsTable[],2,0)*(1-FormTransactionsTable[[#This Row],[Discount]])</f>
        <v>22.261499999999998</v>
      </c>
      <c r="M8564" s="14" t="str">
        <f>VLOOKUP(H8564,FormSalesRepTable[],2,0)</f>
        <v>MidWest</v>
      </c>
      <c r="N8564" s="13">
        <f t="shared" si="135"/>
        <v>22.26</v>
      </c>
    </row>
    <row r="8565" spans="7:14" x14ac:dyDescent="0.25">
      <c r="G8565" s="3">
        <v>41974</v>
      </c>
      <c r="H8565" t="s">
        <v>53</v>
      </c>
      <c r="I8565" t="s">
        <v>24</v>
      </c>
      <c r="J8565">
        <v>2.5000000000000001E-2</v>
      </c>
      <c r="K8565">
        <v>3</v>
      </c>
      <c r="L8565" s="13">
        <f>VLOOKUP(I8565,FormProductsTable[],2,0)*(1-FormTransactionsTable[[#This Row],[Discount]])</f>
        <v>33.15</v>
      </c>
      <c r="M8565" s="14" t="str">
        <f>VLOOKUP(H8565,FormSalesRepTable[],2,0)</f>
        <v>East</v>
      </c>
      <c r="N8565" s="13">
        <f t="shared" si="135"/>
        <v>99.45</v>
      </c>
    </row>
    <row r="8566" spans="7:14" x14ac:dyDescent="0.25">
      <c r="G8566" s="3">
        <v>41602</v>
      </c>
      <c r="H8566" t="s">
        <v>40</v>
      </c>
      <c r="I8566" t="s">
        <v>30</v>
      </c>
      <c r="J8566">
        <v>0</v>
      </c>
      <c r="K8566">
        <v>2</v>
      </c>
      <c r="L8566" s="13">
        <f>VLOOKUP(I8566,FormProductsTable[],2,0)*(1-FormTransactionsTable[[#This Row],[Discount]])</f>
        <v>30</v>
      </c>
      <c r="M8566" s="14" t="str">
        <f>VLOOKUP(H8566,FormSalesRepTable[],2,0)</f>
        <v>South</v>
      </c>
      <c r="N8566" s="13">
        <f t="shared" si="135"/>
        <v>60</v>
      </c>
    </row>
    <row r="8567" spans="7:14" x14ac:dyDescent="0.25">
      <c r="G8567" s="3">
        <v>41623</v>
      </c>
      <c r="H8567" t="s">
        <v>45</v>
      </c>
      <c r="I8567" t="s">
        <v>17</v>
      </c>
      <c r="J8567">
        <v>0</v>
      </c>
      <c r="K8567">
        <v>1</v>
      </c>
      <c r="L8567" s="13">
        <f>VLOOKUP(I8567,FormProductsTable[],2,0)*(1-FormTransactionsTable[[#This Row],[Discount]])</f>
        <v>22.95</v>
      </c>
      <c r="M8567" s="14" t="str">
        <f>VLOOKUP(H8567,FormSalesRepTable[],2,0)</f>
        <v>MidWest</v>
      </c>
      <c r="N8567" s="13">
        <f t="shared" si="135"/>
        <v>22.95</v>
      </c>
    </row>
    <row r="8568" spans="7:14" x14ac:dyDescent="0.25">
      <c r="G8568" s="3">
        <v>41608</v>
      </c>
      <c r="H8568" t="s">
        <v>44</v>
      </c>
      <c r="I8568" t="s">
        <v>7</v>
      </c>
      <c r="J8568">
        <v>0</v>
      </c>
      <c r="K8568">
        <v>2</v>
      </c>
      <c r="L8568" s="13">
        <f>VLOOKUP(I8568,FormProductsTable[],2,0)*(1-FormTransactionsTable[[#This Row],[Discount]])</f>
        <v>21</v>
      </c>
      <c r="M8568" s="14" t="str">
        <f>VLOOKUP(H8568,FormSalesRepTable[],2,0)</f>
        <v>MidWest</v>
      </c>
      <c r="N8568" s="13">
        <f t="shared" si="135"/>
        <v>42</v>
      </c>
    </row>
    <row r="8569" spans="7:14" x14ac:dyDescent="0.25">
      <c r="G8569" s="3">
        <v>41633</v>
      </c>
      <c r="H8569" t="s">
        <v>29</v>
      </c>
      <c r="I8569" t="s">
        <v>33</v>
      </c>
      <c r="J8569">
        <v>0.03</v>
      </c>
      <c r="K8569">
        <v>1</v>
      </c>
      <c r="L8569" s="13">
        <f>VLOOKUP(I8569,FormProductsTable[],2,0)*(1-FormTransactionsTable[[#This Row],[Discount]])</f>
        <v>22.794999999999998</v>
      </c>
      <c r="M8569" s="14" t="str">
        <f>VLOOKUP(H8569,FormSalesRepTable[],2,0)</f>
        <v>East</v>
      </c>
      <c r="N8569" s="13">
        <f t="shared" si="135"/>
        <v>22.8</v>
      </c>
    </row>
    <row r="8570" spans="7:14" x14ac:dyDescent="0.25">
      <c r="G8570" s="3">
        <v>41949</v>
      </c>
      <c r="H8570" t="s">
        <v>63</v>
      </c>
      <c r="I8570" t="s">
        <v>17</v>
      </c>
      <c r="J8570">
        <v>0</v>
      </c>
      <c r="K8570">
        <v>1</v>
      </c>
      <c r="L8570" s="13">
        <f>VLOOKUP(I8570,FormProductsTable[],2,0)*(1-FormTransactionsTable[[#This Row],[Discount]])</f>
        <v>22.95</v>
      </c>
      <c r="M8570" s="14" t="str">
        <f>VLOOKUP(H8570,FormSalesRepTable[],2,0)</f>
        <v>MidWest</v>
      </c>
      <c r="N8570" s="13">
        <f t="shared" si="135"/>
        <v>22.95</v>
      </c>
    </row>
    <row r="8571" spans="7:14" x14ac:dyDescent="0.25">
      <c r="G8571" s="3">
        <v>41996</v>
      </c>
      <c r="H8571" t="s">
        <v>23</v>
      </c>
      <c r="I8571" t="s">
        <v>7</v>
      </c>
      <c r="J8571">
        <v>0</v>
      </c>
      <c r="K8571">
        <v>3</v>
      </c>
      <c r="L8571" s="13">
        <f>VLOOKUP(I8571,FormProductsTable[],2,0)*(1-FormTransactionsTable[[#This Row],[Discount]])</f>
        <v>21</v>
      </c>
      <c r="M8571" s="14" t="str">
        <f>VLOOKUP(H8571,FormSalesRepTable[],2,0)</f>
        <v>MidWest</v>
      </c>
      <c r="N8571" s="13">
        <f t="shared" si="135"/>
        <v>63</v>
      </c>
    </row>
    <row r="8572" spans="7:14" x14ac:dyDescent="0.25">
      <c r="G8572" s="3">
        <v>41981</v>
      </c>
      <c r="H8572" t="s">
        <v>32</v>
      </c>
      <c r="I8572" t="s">
        <v>16</v>
      </c>
      <c r="J8572">
        <v>0</v>
      </c>
      <c r="K8572">
        <v>1</v>
      </c>
      <c r="L8572" s="13">
        <f>VLOOKUP(I8572,FormProductsTable[],2,0)*(1-FormTransactionsTable[[#This Row],[Discount]])</f>
        <v>19.95</v>
      </c>
      <c r="M8572" s="14" t="str">
        <f>VLOOKUP(H8572,FormSalesRepTable[],2,0)</f>
        <v>MidWest</v>
      </c>
      <c r="N8572" s="13">
        <f t="shared" si="135"/>
        <v>19.95</v>
      </c>
    </row>
    <row r="8573" spans="7:14" x14ac:dyDescent="0.25">
      <c r="G8573" s="3">
        <v>41608</v>
      </c>
      <c r="H8573" t="s">
        <v>84</v>
      </c>
      <c r="I8573" t="s">
        <v>16</v>
      </c>
      <c r="J8573">
        <v>0.02</v>
      </c>
      <c r="K8573">
        <v>1</v>
      </c>
      <c r="L8573" s="13">
        <f>VLOOKUP(I8573,FormProductsTable[],2,0)*(1-FormTransactionsTable[[#This Row],[Discount]])</f>
        <v>19.550999999999998</v>
      </c>
      <c r="M8573" s="14" t="str">
        <f>VLOOKUP(H8573,FormSalesRepTable[],2,0)</f>
        <v>West</v>
      </c>
      <c r="N8573" s="13">
        <f t="shared" si="135"/>
        <v>19.55</v>
      </c>
    </row>
    <row r="8574" spans="7:14" x14ac:dyDescent="0.25">
      <c r="G8574" s="3">
        <v>41633</v>
      </c>
      <c r="H8574" t="s">
        <v>86</v>
      </c>
      <c r="I8574" t="s">
        <v>17</v>
      </c>
      <c r="J8574">
        <v>0.01</v>
      </c>
      <c r="K8574">
        <v>3</v>
      </c>
      <c r="L8574" s="13">
        <f>VLOOKUP(I8574,FormProductsTable[],2,0)*(1-FormTransactionsTable[[#This Row],[Discount]])</f>
        <v>22.720499999999998</v>
      </c>
      <c r="M8574" s="14" t="str">
        <f>VLOOKUP(H8574,FormSalesRepTable[],2,0)</f>
        <v>South</v>
      </c>
      <c r="N8574" s="13">
        <f t="shared" si="135"/>
        <v>68.16</v>
      </c>
    </row>
    <row r="8575" spans="7:14" x14ac:dyDescent="0.25">
      <c r="G8575" s="3">
        <v>41507</v>
      </c>
      <c r="H8575" t="s">
        <v>42</v>
      </c>
      <c r="I8575" t="s">
        <v>16</v>
      </c>
      <c r="J8575">
        <v>0</v>
      </c>
      <c r="K8575">
        <v>24</v>
      </c>
      <c r="L8575" s="13">
        <f>VLOOKUP(I8575,FormProductsTable[],2,0)*(1-FormTransactionsTable[[#This Row],[Discount]])</f>
        <v>19.95</v>
      </c>
      <c r="M8575" s="14" t="str">
        <f>VLOOKUP(H8575,FormSalesRepTable[],2,0)</f>
        <v>MidWest</v>
      </c>
      <c r="N8575" s="13">
        <f t="shared" si="135"/>
        <v>478.8</v>
      </c>
    </row>
    <row r="8576" spans="7:14" x14ac:dyDescent="0.25">
      <c r="G8576" s="3">
        <v>41995</v>
      </c>
      <c r="H8576" t="s">
        <v>87</v>
      </c>
      <c r="I8576" t="s">
        <v>12</v>
      </c>
      <c r="J8576">
        <v>0</v>
      </c>
      <c r="K8576">
        <v>1</v>
      </c>
      <c r="L8576" s="13">
        <f>VLOOKUP(I8576,FormProductsTable[],2,0)*(1-FormTransactionsTable[[#This Row],[Discount]])</f>
        <v>22.95</v>
      </c>
      <c r="M8576" s="14" t="str">
        <f>VLOOKUP(H8576,FormSalesRepTable[],2,0)</f>
        <v>MidWest</v>
      </c>
      <c r="N8576" s="13">
        <f t="shared" si="135"/>
        <v>22.95</v>
      </c>
    </row>
    <row r="8577" spans="7:14" x14ac:dyDescent="0.25">
      <c r="G8577" s="3">
        <v>41579</v>
      </c>
      <c r="H8577" t="s">
        <v>49</v>
      </c>
      <c r="I8577" t="s">
        <v>30</v>
      </c>
      <c r="J8577">
        <v>2.5000000000000001E-2</v>
      </c>
      <c r="K8577">
        <v>3</v>
      </c>
      <c r="L8577" s="13">
        <f>VLOOKUP(I8577,FormProductsTable[],2,0)*(1-FormTransactionsTable[[#This Row],[Discount]])</f>
        <v>29.25</v>
      </c>
      <c r="M8577" s="14" t="str">
        <f>VLOOKUP(H8577,FormSalesRepTable[],2,0)</f>
        <v>MidWest</v>
      </c>
      <c r="N8577" s="13">
        <f t="shared" si="135"/>
        <v>87.75</v>
      </c>
    </row>
    <row r="8578" spans="7:14" x14ac:dyDescent="0.25">
      <c r="G8578" s="3">
        <v>41980</v>
      </c>
      <c r="H8578" t="s">
        <v>22</v>
      </c>
      <c r="I8578" t="s">
        <v>21</v>
      </c>
      <c r="J8578">
        <v>0</v>
      </c>
      <c r="K8578">
        <v>1</v>
      </c>
      <c r="L8578" s="13">
        <f>VLOOKUP(I8578,FormProductsTable[],2,0)*(1-FormTransactionsTable[[#This Row],[Discount]])</f>
        <v>25</v>
      </c>
      <c r="M8578" s="14" t="str">
        <f>VLOOKUP(H8578,FormSalesRepTable[],2,0)</f>
        <v>East</v>
      </c>
      <c r="N8578" s="13">
        <f t="shared" si="135"/>
        <v>25</v>
      </c>
    </row>
    <row r="8579" spans="7:14" x14ac:dyDescent="0.25">
      <c r="G8579" s="3">
        <v>41952</v>
      </c>
      <c r="H8579" t="s">
        <v>56</v>
      </c>
      <c r="I8579" t="s">
        <v>7</v>
      </c>
      <c r="J8579">
        <v>0.01</v>
      </c>
      <c r="K8579">
        <v>4</v>
      </c>
      <c r="L8579" s="13">
        <f>VLOOKUP(I8579,FormProductsTable[],2,0)*(1-FormTransactionsTable[[#This Row],[Discount]])</f>
        <v>20.79</v>
      </c>
      <c r="M8579" s="14" t="str">
        <f>VLOOKUP(H8579,FormSalesRepTable[],2,0)</f>
        <v>South</v>
      </c>
      <c r="N8579" s="13">
        <f t="shared" ref="N8579:N8642" si="136">ROUND(L8579*K8579,2)</f>
        <v>83.16</v>
      </c>
    </row>
    <row r="8580" spans="7:14" x14ac:dyDescent="0.25">
      <c r="G8580" s="3">
        <v>41606</v>
      </c>
      <c r="H8580" t="s">
        <v>22</v>
      </c>
      <c r="I8580" t="s">
        <v>12</v>
      </c>
      <c r="J8580">
        <v>0.02</v>
      </c>
      <c r="K8580">
        <v>5</v>
      </c>
      <c r="L8580" s="13">
        <f>VLOOKUP(I8580,FormProductsTable[],2,0)*(1-FormTransactionsTable[[#This Row],[Discount]])</f>
        <v>22.491</v>
      </c>
      <c r="M8580" s="14" t="str">
        <f>VLOOKUP(H8580,FormSalesRepTable[],2,0)</f>
        <v>East</v>
      </c>
      <c r="N8580" s="13">
        <f t="shared" si="136"/>
        <v>112.46</v>
      </c>
    </row>
    <row r="8581" spans="7:14" x14ac:dyDescent="0.25">
      <c r="G8581" s="3">
        <v>41981</v>
      </c>
      <c r="H8581" t="s">
        <v>84</v>
      </c>
      <c r="I8581" t="s">
        <v>27</v>
      </c>
      <c r="J8581">
        <v>1.4999999999999999E-2</v>
      </c>
      <c r="K8581">
        <v>2</v>
      </c>
      <c r="L8581" s="13">
        <f>VLOOKUP(I8581,FormProductsTable[],2,0)*(1-FormTransactionsTable[[#This Row],[Discount]])</f>
        <v>27.087499999999999</v>
      </c>
      <c r="M8581" s="14" t="str">
        <f>VLOOKUP(H8581,FormSalesRepTable[],2,0)</f>
        <v>West</v>
      </c>
      <c r="N8581" s="13">
        <f t="shared" si="136"/>
        <v>54.18</v>
      </c>
    </row>
    <row r="8582" spans="7:14" x14ac:dyDescent="0.25">
      <c r="G8582" s="3">
        <v>42000</v>
      </c>
      <c r="H8582" t="s">
        <v>15</v>
      </c>
      <c r="I8582" t="s">
        <v>36</v>
      </c>
      <c r="J8582">
        <v>1.4999999999999999E-2</v>
      </c>
      <c r="K8582">
        <v>1</v>
      </c>
      <c r="L8582" s="13">
        <f>VLOOKUP(I8582,FormProductsTable[],2,0)*(1-FormTransactionsTable[[#This Row],[Discount]])</f>
        <v>24.625</v>
      </c>
      <c r="M8582" s="14" t="str">
        <f>VLOOKUP(H8582,FormSalesRepTable[],2,0)</f>
        <v>MidWest</v>
      </c>
      <c r="N8582" s="13">
        <f t="shared" si="136"/>
        <v>24.63</v>
      </c>
    </row>
    <row r="8583" spans="7:14" x14ac:dyDescent="0.25">
      <c r="G8583" s="3">
        <v>41591</v>
      </c>
      <c r="H8583" t="s">
        <v>87</v>
      </c>
      <c r="I8583" t="s">
        <v>24</v>
      </c>
      <c r="J8583">
        <v>0</v>
      </c>
      <c r="K8583">
        <v>3</v>
      </c>
      <c r="L8583" s="13">
        <f>VLOOKUP(I8583,FormProductsTable[],2,0)*(1-FormTransactionsTable[[#This Row],[Discount]])</f>
        <v>34</v>
      </c>
      <c r="M8583" s="14" t="str">
        <f>VLOOKUP(H8583,FormSalesRepTable[],2,0)</f>
        <v>MidWest</v>
      </c>
      <c r="N8583" s="13">
        <f t="shared" si="136"/>
        <v>102</v>
      </c>
    </row>
    <row r="8584" spans="7:14" x14ac:dyDescent="0.25">
      <c r="G8584" s="3">
        <v>41297</v>
      </c>
      <c r="H8584" t="s">
        <v>53</v>
      </c>
      <c r="I8584" t="s">
        <v>11</v>
      </c>
      <c r="J8584">
        <v>0.02</v>
      </c>
      <c r="K8584">
        <v>2</v>
      </c>
      <c r="L8584" s="13">
        <f>VLOOKUP(I8584,FormProductsTable[],2,0)*(1-FormTransactionsTable[[#This Row],[Discount]])</f>
        <v>78.350999999999999</v>
      </c>
      <c r="M8584" s="14" t="str">
        <f>VLOOKUP(H8584,FormSalesRepTable[],2,0)</f>
        <v>East</v>
      </c>
      <c r="N8584" s="13">
        <f t="shared" si="136"/>
        <v>156.69999999999999</v>
      </c>
    </row>
    <row r="8585" spans="7:14" x14ac:dyDescent="0.25">
      <c r="G8585" s="3">
        <v>41611</v>
      </c>
      <c r="H8585" t="s">
        <v>43</v>
      </c>
      <c r="I8585" t="s">
        <v>24</v>
      </c>
      <c r="J8585">
        <v>0</v>
      </c>
      <c r="K8585">
        <v>2</v>
      </c>
      <c r="L8585" s="13">
        <f>VLOOKUP(I8585,FormProductsTable[],2,0)*(1-FormTransactionsTable[[#This Row],[Discount]])</f>
        <v>34</v>
      </c>
      <c r="M8585" s="14" t="str">
        <f>VLOOKUP(H8585,FormSalesRepTable[],2,0)</f>
        <v>MidWest</v>
      </c>
      <c r="N8585" s="13">
        <f t="shared" si="136"/>
        <v>68</v>
      </c>
    </row>
    <row r="8586" spans="7:14" x14ac:dyDescent="0.25">
      <c r="G8586" s="3">
        <v>41331</v>
      </c>
      <c r="H8586" t="s">
        <v>91</v>
      </c>
      <c r="I8586" t="s">
        <v>24</v>
      </c>
      <c r="J8586">
        <v>0.03</v>
      </c>
      <c r="K8586">
        <v>1</v>
      </c>
      <c r="L8586" s="13">
        <f>VLOOKUP(I8586,FormProductsTable[],2,0)*(1-FormTransactionsTable[[#This Row],[Discount]])</f>
        <v>32.979999999999997</v>
      </c>
      <c r="M8586" s="14" t="str">
        <f>VLOOKUP(H8586,FormSalesRepTable[],2,0)</f>
        <v>West</v>
      </c>
      <c r="N8586" s="13">
        <f t="shared" si="136"/>
        <v>32.979999999999997</v>
      </c>
    </row>
    <row r="8587" spans="7:14" x14ac:dyDescent="0.25">
      <c r="G8587" s="3">
        <v>41623</v>
      </c>
      <c r="H8587" t="s">
        <v>84</v>
      </c>
      <c r="I8587" t="s">
        <v>7</v>
      </c>
      <c r="J8587">
        <v>0</v>
      </c>
      <c r="K8587">
        <v>2</v>
      </c>
      <c r="L8587" s="13">
        <f>VLOOKUP(I8587,FormProductsTable[],2,0)*(1-FormTransactionsTable[[#This Row],[Discount]])</f>
        <v>21</v>
      </c>
      <c r="M8587" s="14" t="str">
        <f>VLOOKUP(H8587,FormSalesRepTable[],2,0)</f>
        <v>West</v>
      </c>
      <c r="N8587" s="13">
        <f t="shared" si="136"/>
        <v>42</v>
      </c>
    </row>
    <row r="8588" spans="7:14" x14ac:dyDescent="0.25">
      <c r="G8588" s="3">
        <v>41600</v>
      </c>
      <c r="H8588" t="s">
        <v>73</v>
      </c>
      <c r="I8588" t="s">
        <v>11</v>
      </c>
      <c r="J8588">
        <v>0</v>
      </c>
      <c r="K8588">
        <v>1</v>
      </c>
      <c r="L8588" s="13">
        <f>VLOOKUP(I8588,FormProductsTable[],2,0)*(1-FormTransactionsTable[[#This Row],[Discount]])</f>
        <v>79.95</v>
      </c>
      <c r="M8588" s="14" t="str">
        <f>VLOOKUP(H8588,FormSalesRepTable[],2,0)</f>
        <v>MidWest</v>
      </c>
      <c r="N8588" s="13">
        <f t="shared" si="136"/>
        <v>79.95</v>
      </c>
    </row>
    <row r="8589" spans="7:14" x14ac:dyDescent="0.25">
      <c r="G8589" s="3">
        <v>41684</v>
      </c>
      <c r="H8589" t="s">
        <v>61</v>
      </c>
      <c r="I8589" t="s">
        <v>12</v>
      </c>
      <c r="J8589">
        <v>0</v>
      </c>
      <c r="K8589">
        <v>2</v>
      </c>
      <c r="L8589" s="13">
        <f>VLOOKUP(I8589,FormProductsTable[],2,0)*(1-FormTransactionsTable[[#This Row],[Discount]])</f>
        <v>22.95</v>
      </c>
      <c r="M8589" s="14" t="str">
        <f>VLOOKUP(H8589,FormSalesRepTable[],2,0)</f>
        <v>East</v>
      </c>
      <c r="N8589" s="13">
        <f t="shared" si="136"/>
        <v>45.9</v>
      </c>
    </row>
    <row r="8590" spans="7:14" x14ac:dyDescent="0.25">
      <c r="G8590" s="3">
        <v>41585</v>
      </c>
      <c r="H8590" t="s">
        <v>20</v>
      </c>
      <c r="I8590" t="s">
        <v>30</v>
      </c>
      <c r="J8590">
        <v>0</v>
      </c>
      <c r="K8590">
        <v>3</v>
      </c>
      <c r="L8590" s="13">
        <f>VLOOKUP(I8590,FormProductsTable[],2,0)*(1-FormTransactionsTable[[#This Row],[Discount]])</f>
        <v>30</v>
      </c>
      <c r="M8590" s="14" t="str">
        <f>VLOOKUP(H8590,FormSalesRepTable[],2,0)</f>
        <v>West</v>
      </c>
      <c r="N8590" s="13">
        <f t="shared" si="136"/>
        <v>90</v>
      </c>
    </row>
    <row r="8591" spans="7:14" x14ac:dyDescent="0.25">
      <c r="G8591" s="3">
        <v>42002</v>
      </c>
      <c r="H8591" t="s">
        <v>46</v>
      </c>
      <c r="I8591" t="s">
        <v>33</v>
      </c>
      <c r="J8591">
        <v>1.4999999999999999E-2</v>
      </c>
      <c r="K8591">
        <v>3</v>
      </c>
      <c r="L8591" s="13">
        <f>VLOOKUP(I8591,FormProductsTable[],2,0)*(1-FormTransactionsTable[[#This Row],[Discount]])</f>
        <v>23.147500000000001</v>
      </c>
      <c r="M8591" s="14" t="str">
        <f>VLOOKUP(H8591,FormSalesRepTable[],2,0)</f>
        <v>South</v>
      </c>
      <c r="N8591" s="13">
        <f t="shared" si="136"/>
        <v>69.44</v>
      </c>
    </row>
    <row r="8592" spans="7:14" x14ac:dyDescent="0.25">
      <c r="G8592" s="3">
        <v>41586</v>
      </c>
      <c r="H8592" t="s">
        <v>46</v>
      </c>
      <c r="I8592" t="s">
        <v>7</v>
      </c>
      <c r="J8592">
        <v>0</v>
      </c>
      <c r="K8592">
        <v>2</v>
      </c>
      <c r="L8592" s="13">
        <f>VLOOKUP(I8592,FormProductsTable[],2,0)*(1-FormTransactionsTable[[#This Row],[Discount]])</f>
        <v>21</v>
      </c>
      <c r="M8592" s="14" t="str">
        <f>VLOOKUP(H8592,FormSalesRepTable[],2,0)</f>
        <v>South</v>
      </c>
      <c r="N8592" s="13">
        <f t="shared" si="136"/>
        <v>42</v>
      </c>
    </row>
    <row r="8593" spans="7:14" x14ac:dyDescent="0.25">
      <c r="G8593" s="3">
        <v>41965</v>
      </c>
      <c r="H8593" t="s">
        <v>67</v>
      </c>
      <c r="I8593" t="s">
        <v>21</v>
      </c>
      <c r="J8593">
        <v>0.02</v>
      </c>
      <c r="K8593">
        <v>3</v>
      </c>
      <c r="L8593" s="13">
        <f>VLOOKUP(I8593,FormProductsTable[],2,0)*(1-FormTransactionsTable[[#This Row],[Discount]])</f>
        <v>24.5</v>
      </c>
      <c r="M8593" s="14" t="str">
        <f>VLOOKUP(H8593,FormSalesRepTable[],2,0)</f>
        <v>West</v>
      </c>
      <c r="N8593" s="13">
        <f t="shared" si="136"/>
        <v>73.5</v>
      </c>
    </row>
    <row r="8594" spans="7:14" x14ac:dyDescent="0.25">
      <c r="G8594" s="3">
        <v>42002</v>
      </c>
      <c r="H8594" t="s">
        <v>68</v>
      </c>
      <c r="I8594" t="s">
        <v>12</v>
      </c>
      <c r="J8594">
        <v>0.01</v>
      </c>
      <c r="K8594">
        <v>3</v>
      </c>
      <c r="L8594" s="13">
        <f>VLOOKUP(I8594,FormProductsTable[],2,0)*(1-FormTransactionsTable[[#This Row],[Discount]])</f>
        <v>22.720499999999998</v>
      </c>
      <c r="M8594" s="14" t="str">
        <f>VLOOKUP(H8594,FormSalesRepTable[],2,0)</f>
        <v>MidWest</v>
      </c>
      <c r="N8594" s="13">
        <f t="shared" si="136"/>
        <v>68.16</v>
      </c>
    </row>
    <row r="8595" spans="7:14" x14ac:dyDescent="0.25">
      <c r="G8595" s="3">
        <v>41611</v>
      </c>
      <c r="H8595" t="s">
        <v>53</v>
      </c>
      <c r="I8595" t="s">
        <v>7</v>
      </c>
      <c r="J8595">
        <v>0.02</v>
      </c>
      <c r="K8595">
        <v>1</v>
      </c>
      <c r="L8595" s="13">
        <f>VLOOKUP(I8595,FormProductsTable[],2,0)*(1-FormTransactionsTable[[#This Row],[Discount]])</f>
        <v>20.58</v>
      </c>
      <c r="M8595" s="14" t="str">
        <f>VLOOKUP(H8595,FormSalesRepTable[],2,0)</f>
        <v>East</v>
      </c>
      <c r="N8595" s="13">
        <f t="shared" si="136"/>
        <v>20.58</v>
      </c>
    </row>
    <row r="8596" spans="7:14" x14ac:dyDescent="0.25">
      <c r="G8596" s="3">
        <v>41611</v>
      </c>
      <c r="H8596" t="s">
        <v>73</v>
      </c>
      <c r="I8596" t="s">
        <v>16</v>
      </c>
      <c r="J8596">
        <v>0</v>
      </c>
      <c r="K8596">
        <v>2</v>
      </c>
      <c r="L8596" s="13">
        <f>VLOOKUP(I8596,FormProductsTable[],2,0)*(1-FormTransactionsTable[[#This Row],[Discount]])</f>
        <v>19.95</v>
      </c>
      <c r="M8596" s="14" t="str">
        <f>VLOOKUP(H8596,FormSalesRepTable[],2,0)</f>
        <v>MidWest</v>
      </c>
      <c r="N8596" s="13">
        <f t="shared" si="136"/>
        <v>39.9</v>
      </c>
    </row>
    <row r="8597" spans="7:14" x14ac:dyDescent="0.25">
      <c r="G8597" s="3">
        <v>41976</v>
      </c>
      <c r="H8597" t="s">
        <v>51</v>
      </c>
      <c r="I8597" t="s">
        <v>36</v>
      </c>
      <c r="J8597">
        <v>0</v>
      </c>
      <c r="K8597">
        <v>3</v>
      </c>
      <c r="L8597" s="13">
        <f>VLOOKUP(I8597,FormProductsTable[],2,0)*(1-FormTransactionsTable[[#This Row],[Discount]])</f>
        <v>25</v>
      </c>
      <c r="M8597" s="14" t="str">
        <f>VLOOKUP(H8597,FormSalesRepTable[],2,0)</f>
        <v>South</v>
      </c>
      <c r="N8597" s="13">
        <f t="shared" si="136"/>
        <v>75</v>
      </c>
    </row>
    <row r="8598" spans="7:14" x14ac:dyDescent="0.25">
      <c r="G8598" s="3">
        <v>42004</v>
      </c>
      <c r="H8598" t="s">
        <v>62</v>
      </c>
      <c r="I8598" t="s">
        <v>30</v>
      </c>
      <c r="J8598">
        <v>0</v>
      </c>
      <c r="K8598">
        <v>2</v>
      </c>
      <c r="L8598" s="13">
        <f>VLOOKUP(I8598,FormProductsTable[],2,0)*(1-FormTransactionsTable[[#This Row],[Discount]])</f>
        <v>30</v>
      </c>
      <c r="M8598" s="14" t="str">
        <f>VLOOKUP(H8598,FormSalesRepTable[],2,0)</f>
        <v>MidWest</v>
      </c>
      <c r="N8598" s="13">
        <f t="shared" si="136"/>
        <v>60</v>
      </c>
    </row>
    <row r="8599" spans="7:14" x14ac:dyDescent="0.25">
      <c r="G8599" s="3">
        <v>41486</v>
      </c>
      <c r="H8599" t="s">
        <v>60</v>
      </c>
      <c r="I8599" t="s">
        <v>24</v>
      </c>
      <c r="J8599">
        <v>0.03</v>
      </c>
      <c r="K8599">
        <v>6</v>
      </c>
      <c r="L8599" s="13">
        <f>VLOOKUP(I8599,FormProductsTable[],2,0)*(1-FormTransactionsTable[[#This Row],[Discount]])</f>
        <v>32.979999999999997</v>
      </c>
      <c r="M8599" s="14" t="str">
        <f>VLOOKUP(H8599,FormSalesRepTable[],2,0)</f>
        <v>South</v>
      </c>
      <c r="N8599" s="13">
        <f t="shared" si="136"/>
        <v>197.88</v>
      </c>
    </row>
    <row r="8600" spans="7:14" x14ac:dyDescent="0.25">
      <c r="G8600" s="3">
        <v>41616</v>
      </c>
      <c r="H8600" t="s">
        <v>59</v>
      </c>
      <c r="I8600" t="s">
        <v>17</v>
      </c>
      <c r="J8600">
        <v>1.4999999999999999E-2</v>
      </c>
      <c r="K8600">
        <v>1</v>
      </c>
      <c r="L8600" s="13">
        <f>VLOOKUP(I8600,FormProductsTable[],2,0)*(1-FormTransactionsTable[[#This Row],[Discount]])</f>
        <v>22.60575</v>
      </c>
      <c r="M8600" s="14" t="str">
        <f>VLOOKUP(H8600,FormSalesRepTable[],2,0)</f>
        <v>South</v>
      </c>
      <c r="N8600" s="13">
        <f t="shared" si="136"/>
        <v>22.61</v>
      </c>
    </row>
    <row r="8601" spans="7:14" x14ac:dyDescent="0.25">
      <c r="G8601" s="3">
        <v>41608</v>
      </c>
      <c r="H8601" t="s">
        <v>40</v>
      </c>
      <c r="I8601" t="s">
        <v>12</v>
      </c>
      <c r="J8601">
        <v>0.01</v>
      </c>
      <c r="K8601">
        <v>22</v>
      </c>
      <c r="L8601" s="13">
        <f>VLOOKUP(I8601,FormProductsTable[],2,0)*(1-FormTransactionsTable[[#This Row],[Discount]])</f>
        <v>22.720499999999998</v>
      </c>
      <c r="M8601" s="14" t="str">
        <f>VLOOKUP(H8601,FormSalesRepTable[],2,0)</f>
        <v>South</v>
      </c>
      <c r="N8601" s="13">
        <f t="shared" si="136"/>
        <v>499.85</v>
      </c>
    </row>
    <row r="8602" spans="7:14" x14ac:dyDescent="0.25">
      <c r="G8602" s="3">
        <v>41982</v>
      </c>
      <c r="H8602" t="s">
        <v>78</v>
      </c>
      <c r="I8602" t="s">
        <v>41</v>
      </c>
      <c r="J8602">
        <v>0</v>
      </c>
      <c r="K8602">
        <v>2</v>
      </c>
      <c r="L8602" s="13">
        <f>VLOOKUP(I8602,FormProductsTable[],2,0)*(1-FormTransactionsTable[[#This Row],[Discount]])</f>
        <v>19</v>
      </c>
      <c r="M8602" s="14" t="str">
        <f>VLOOKUP(H8602,FormSalesRepTable[],2,0)</f>
        <v>South</v>
      </c>
      <c r="N8602" s="13">
        <f t="shared" si="136"/>
        <v>38</v>
      </c>
    </row>
    <row r="8603" spans="7:14" x14ac:dyDescent="0.25">
      <c r="G8603" s="3">
        <v>41603</v>
      </c>
      <c r="H8603" t="s">
        <v>26</v>
      </c>
      <c r="I8603" t="s">
        <v>27</v>
      </c>
      <c r="J8603">
        <v>0.03</v>
      </c>
      <c r="K8603">
        <v>3</v>
      </c>
      <c r="L8603" s="13">
        <f>VLOOKUP(I8603,FormProductsTable[],2,0)*(1-FormTransactionsTable[[#This Row],[Discount]])</f>
        <v>26.675000000000001</v>
      </c>
      <c r="M8603" s="14" t="str">
        <f>VLOOKUP(H8603,FormSalesRepTable[],2,0)</f>
        <v>MidWest</v>
      </c>
      <c r="N8603" s="13">
        <f t="shared" si="136"/>
        <v>80.03</v>
      </c>
    </row>
    <row r="8604" spans="7:14" x14ac:dyDescent="0.25">
      <c r="G8604" s="3">
        <v>41632</v>
      </c>
      <c r="H8604" t="s">
        <v>53</v>
      </c>
      <c r="I8604" t="s">
        <v>12</v>
      </c>
      <c r="J8604">
        <v>0.01</v>
      </c>
      <c r="K8604">
        <v>2</v>
      </c>
      <c r="L8604" s="13">
        <f>VLOOKUP(I8604,FormProductsTable[],2,0)*(1-FormTransactionsTable[[#This Row],[Discount]])</f>
        <v>22.720499999999998</v>
      </c>
      <c r="M8604" s="14" t="str">
        <f>VLOOKUP(H8604,FormSalesRepTable[],2,0)</f>
        <v>East</v>
      </c>
      <c r="N8604" s="13">
        <f t="shared" si="136"/>
        <v>45.44</v>
      </c>
    </row>
    <row r="8605" spans="7:14" x14ac:dyDescent="0.25">
      <c r="G8605" s="3">
        <v>41579</v>
      </c>
      <c r="H8605" t="s">
        <v>80</v>
      </c>
      <c r="I8605" t="s">
        <v>36</v>
      </c>
      <c r="J8605">
        <v>0.03</v>
      </c>
      <c r="K8605">
        <v>1</v>
      </c>
      <c r="L8605" s="13">
        <f>VLOOKUP(I8605,FormProductsTable[],2,0)*(1-FormTransactionsTable[[#This Row],[Discount]])</f>
        <v>24.25</v>
      </c>
      <c r="M8605" s="14" t="str">
        <f>VLOOKUP(H8605,FormSalesRepTable[],2,0)</f>
        <v>East</v>
      </c>
      <c r="N8605" s="13">
        <f t="shared" si="136"/>
        <v>24.25</v>
      </c>
    </row>
    <row r="8606" spans="7:14" x14ac:dyDescent="0.25">
      <c r="G8606" s="3">
        <v>41995</v>
      </c>
      <c r="H8606" t="s">
        <v>66</v>
      </c>
      <c r="I8606" t="s">
        <v>36</v>
      </c>
      <c r="J8606">
        <v>0.02</v>
      </c>
      <c r="K8606">
        <v>2</v>
      </c>
      <c r="L8606" s="13">
        <f>VLOOKUP(I8606,FormProductsTable[],2,0)*(1-FormTransactionsTable[[#This Row],[Discount]])</f>
        <v>24.5</v>
      </c>
      <c r="M8606" s="14" t="str">
        <f>VLOOKUP(H8606,FormSalesRepTable[],2,0)</f>
        <v>West</v>
      </c>
      <c r="N8606" s="13">
        <f t="shared" si="136"/>
        <v>49</v>
      </c>
    </row>
    <row r="8607" spans="7:14" x14ac:dyDescent="0.25">
      <c r="G8607" s="3">
        <v>41766</v>
      </c>
      <c r="H8607" t="s">
        <v>65</v>
      </c>
      <c r="I8607" t="s">
        <v>16</v>
      </c>
      <c r="J8607">
        <v>0.01</v>
      </c>
      <c r="K8607">
        <v>2</v>
      </c>
      <c r="L8607" s="13">
        <f>VLOOKUP(I8607,FormProductsTable[],2,0)*(1-FormTransactionsTable[[#This Row],[Discount]])</f>
        <v>19.750499999999999</v>
      </c>
      <c r="M8607" s="14" t="str">
        <f>VLOOKUP(H8607,FormSalesRepTable[],2,0)</f>
        <v>MidWest</v>
      </c>
      <c r="N8607" s="13">
        <f t="shared" si="136"/>
        <v>39.5</v>
      </c>
    </row>
    <row r="8608" spans="7:14" x14ac:dyDescent="0.25">
      <c r="G8608" s="3">
        <v>41944</v>
      </c>
      <c r="H8608" t="s">
        <v>42</v>
      </c>
      <c r="I8608" t="s">
        <v>24</v>
      </c>
      <c r="J8608">
        <v>1.4999999999999999E-2</v>
      </c>
      <c r="K8608">
        <v>2</v>
      </c>
      <c r="L8608" s="13">
        <f>VLOOKUP(I8608,FormProductsTable[],2,0)*(1-FormTransactionsTable[[#This Row],[Discount]])</f>
        <v>33.49</v>
      </c>
      <c r="M8608" s="14" t="str">
        <f>VLOOKUP(H8608,FormSalesRepTable[],2,0)</f>
        <v>MidWest</v>
      </c>
      <c r="N8608" s="13">
        <f t="shared" si="136"/>
        <v>66.98</v>
      </c>
    </row>
    <row r="8609" spans="7:14" x14ac:dyDescent="0.25">
      <c r="G8609" s="3">
        <v>42002</v>
      </c>
      <c r="H8609" t="s">
        <v>62</v>
      </c>
      <c r="I8609" t="s">
        <v>21</v>
      </c>
      <c r="J8609">
        <v>1.4999999999999999E-2</v>
      </c>
      <c r="K8609">
        <v>3</v>
      </c>
      <c r="L8609" s="13">
        <f>VLOOKUP(I8609,FormProductsTable[],2,0)*(1-FormTransactionsTable[[#This Row],[Discount]])</f>
        <v>24.625</v>
      </c>
      <c r="M8609" s="14" t="str">
        <f>VLOOKUP(H8609,FormSalesRepTable[],2,0)</f>
        <v>MidWest</v>
      </c>
      <c r="N8609" s="13">
        <f t="shared" si="136"/>
        <v>73.88</v>
      </c>
    </row>
    <row r="8610" spans="7:14" x14ac:dyDescent="0.25">
      <c r="G8610" s="3">
        <v>41606</v>
      </c>
      <c r="H8610" t="s">
        <v>39</v>
      </c>
      <c r="I8610" t="s">
        <v>16</v>
      </c>
      <c r="J8610">
        <v>0.03</v>
      </c>
      <c r="K8610">
        <v>2</v>
      </c>
      <c r="L8610" s="13">
        <f>VLOOKUP(I8610,FormProductsTable[],2,0)*(1-FormTransactionsTable[[#This Row],[Discount]])</f>
        <v>19.351499999999998</v>
      </c>
      <c r="M8610" s="14" t="str">
        <f>VLOOKUP(H8610,FormSalesRepTable[],2,0)</f>
        <v>East</v>
      </c>
      <c r="N8610" s="13">
        <f t="shared" si="136"/>
        <v>38.700000000000003</v>
      </c>
    </row>
    <row r="8611" spans="7:14" x14ac:dyDescent="0.25">
      <c r="G8611" s="3">
        <v>41632</v>
      </c>
      <c r="H8611" t="s">
        <v>18</v>
      </c>
      <c r="I8611" t="s">
        <v>7</v>
      </c>
      <c r="J8611">
        <v>0</v>
      </c>
      <c r="K8611">
        <v>2</v>
      </c>
      <c r="L8611" s="13">
        <f>VLOOKUP(I8611,FormProductsTable[],2,0)*(1-FormTransactionsTable[[#This Row],[Discount]])</f>
        <v>21</v>
      </c>
      <c r="M8611" s="14" t="str">
        <f>VLOOKUP(H8611,FormSalesRepTable[],2,0)</f>
        <v>East</v>
      </c>
      <c r="N8611" s="13">
        <f t="shared" si="136"/>
        <v>42</v>
      </c>
    </row>
    <row r="8612" spans="7:14" x14ac:dyDescent="0.25">
      <c r="G8612" s="3">
        <v>41912</v>
      </c>
      <c r="H8612" t="s">
        <v>15</v>
      </c>
      <c r="I8612" t="s">
        <v>36</v>
      </c>
      <c r="J8612">
        <v>1.4999999999999999E-2</v>
      </c>
      <c r="K8612">
        <v>3</v>
      </c>
      <c r="L8612" s="13">
        <f>VLOOKUP(I8612,FormProductsTable[],2,0)*(1-FormTransactionsTable[[#This Row],[Discount]])</f>
        <v>24.625</v>
      </c>
      <c r="M8612" s="14" t="str">
        <f>VLOOKUP(H8612,FormSalesRepTable[],2,0)</f>
        <v>MidWest</v>
      </c>
      <c r="N8612" s="13">
        <f t="shared" si="136"/>
        <v>73.88</v>
      </c>
    </row>
    <row r="8613" spans="7:14" x14ac:dyDescent="0.25">
      <c r="G8613" s="3">
        <v>41892</v>
      </c>
      <c r="H8613" t="s">
        <v>43</v>
      </c>
      <c r="I8613" t="s">
        <v>16</v>
      </c>
      <c r="J8613">
        <v>0</v>
      </c>
      <c r="K8613">
        <v>4</v>
      </c>
      <c r="L8613" s="13">
        <f>VLOOKUP(I8613,FormProductsTable[],2,0)*(1-FormTransactionsTable[[#This Row],[Discount]])</f>
        <v>19.95</v>
      </c>
      <c r="M8613" s="14" t="str">
        <f>VLOOKUP(H8613,FormSalesRepTable[],2,0)</f>
        <v>MidWest</v>
      </c>
      <c r="N8613" s="13">
        <f t="shared" si="136"/>
        <v>79.8</v>
      </c>
    </row>
    <row r="8614" spans="7:14" x14ac:dyDescent="0.25">
      <c r="G8614" s="3">
        <v>41585</v>
      </c>
      <c r="H8614" t="s">
        <v>69</v>
      </c>
      <c r="I8614" t="s">
        <v>16</v>
      </c>
      <c r="J8614">
        <v>2.5000000000000001E-2</v>
      </c>
      <c r="K8614">
        <v>1</v>
      </c>
      <c r="L8614" s="13">
        <f>VLOOKUP(I8614,FormProductsTable[],2,0)*(1-FormTransactionsTable[[#This Row],[Discount]])</f>
        <v>19.451249999999998</v>
      </c>
      <c r="M8614" s="14" t="str">
        <f>VLOOKUP(H8614,FormSalesRepTable[],2,0)</f>
        <v>West</v>
      </c>
      <c r="N8614" s="13">
        <f t="shared" si="136"/>
        <v>19.45</v>
      </c>
    </row>
    <row r="8615" spans="7:14" x14ac:dyDescent="0.25">
      <c r="G8615" s="3">
        <v>41982</v>
      </c>
      <c r="H8615" t="s">
        <v>39</v>
      </c>
      <c r="I8615" t="s">
        <v>12</v>
      </c>
      <c r="J8615">
        <v>0</v>
      </c>
      <c r="K8615">
        <v>3</v>
      </c>
      <c r="L8615" s="13">
        <f>VLOOKUP(I8615,FormProductsTable[],2,0)*(1-FormTransactionsTable[[#This Row],[Discount]])</f>
        <v>22.95</v>
      </c>
      <c r="M8615" s="14" t="str">
        <f>VLOOKUP(H8615,FormSalesRepTable[],2,0)</f>
        <v>East</v>
      </c>
      <c r="N8615" s="13">
        <f t="shared" si="136"/>
        <v>68.849999999999994</v>
      </c>
    </row>
    <row r="8616" spans="7:14" x14ac:dyDescent="0.25">
      <c r="G8616" s="3">
        <v>41705</v>
      </c>
      <c r="H8616" t="s">
        <v>84</v>
      </c>
      <c r="I8616" t="s">
        <v>24</v>
      </c>
      <c r="J8616">
        <v>0</v>
      </c>
      <c r="K8616">
        <v>2</v>
      </c>
      <c r="L8616" s="13">
        <f>VLOOKUP(I8616,FormProductsTable[],2,0)*(1-FormTransactionsTable[[#This Row],[Discount]])</f>
        <v>34</v>
      </c>
      <c r="M8616" s="14" t="str">
        <f>VLOOKUP(H8616,FormSalesRepTable[],2,0)</f>
        <v>West</v>
      </c>
      <c r="N8616" s="13">
        <f t="shared" si="136"/>
        <v>68</v>
      </c>
    </row>
    <row r="8617" spans="7:14" x14ac:dyDescent="0.25">
      <c r="G8617" s="3">
        <v>41972</v>
      </c>
      <c r="H8617" t="s">
        <v>68</v>
      </c>
      <c r="I8617" t="s">
        <v>7</v>
      </c>
      <c r="J8617">
        <v>0</v>
      </c>
      <c r="K8617">
        <v>1</v>
      </c>
      <c r="L8617" s="13">
        <f>VLOOKUP(I8617,FormProductsTable[],2,0)*(1-FormTransactionsTable[[#This Row],[Discount]])</f>
        <v>21</v>
      </c>
      <c r="M8617" s="14" t="str">
        <f>VLOOKUP(H8617,FormSalesRepTable[],2,0)</f>
        <v>MidWest</v>
      </c>
      <c r="N8617" s="13">
        <f t="shared" si="136"/>
        <v>21</v>
      </c>
    </row>
    <row r="8618" spans="7:14" x14ac:dyDescent="0.25">
      <c r="G8618" s="3">
        <v>41979</v>
      </c>
      <c r="H8618" t="s">
        <v>67</v>
      </c>
      <c r="I8618" t="s">
        <v>12</v>
      </c>
      <c r="J8618">
        <v>2.5000000000000001E-2</v>
      </c>
      <c r="K8618">
        <v>2</v>
      </c>
      <c r="L8618" s="13">
        <f>VLOOKUP(I8618,FormProductsTable[],2,0)*(1-FormTransactionsTable[[#This Row],[Discount]])</f>
        <v>22.376249999999999</v>
      </c>
      <c r="M8618" s="14" t="str">
        <f>VLOOKUP(H8618,FormSalesRepTable[],2,0)</f>
        <v>West</v>
      </c>
      <c r="N8618" s="13">
        <f t="shared" si="136"/>
        <v>44.75</v>
      </c>
    </row>
    <row r="8619" spans="7:14" x14ac:dyDescent="0.25">
      <c r="G8619" s="3">
        <v>41628</v>
      </c>
      <c r="H8619" t="s">
        <v>89</v>
      </c>
      <c r="I8619" t="s">
        <v>17</v>
      </c>
      <c r="J8619">
        <v>2.5000000000000001E-2</v>
      </c>
      <c r="K8619">
        <v>2</v>
      </c>
      <c r="L8619" s="13">
        <f>VLOOKUP(I8619,FormProductsTable[],2,0)*(1-FormTransactionsTable[[#This Row],[Discount]])</f>
        <v>22.376249999999999</v>
      </c>
      <c r="M8619" s="14" t="str">
        <f>VLOOKUP(H8619,FormSalesRepTable[],2,0)</f>
        <v>West</v>
      </c>
      <c r="N8619" s="13">
        <f t="shared" si="136"/>
        <v>44.75</v>
      </c>
    </row>
    <row r="8620" spans="7:14" x14ac:dyDescent="0.25">
      <c r="G8620" s="3">
        <v>41279</v>
      </c>
      <c r="H8620" t="s">
        <v>42</v>
      </c>
      <c r="I8620" t="s">
        <v>24</v>
      </c>
      <c r="J8620">
        <v>0.02</v>
      </c>
      <c r="K8620">
        <v>2</v>
      </c>
      <c r="L8620" s="13">
        <f>VLOOKUP(I8620,FormProductsTable[],2,0)*(1-FormTransactionsTable[[#This Row],[Discount]])</f>
        <v>33.32</v>
      </c>
      <c r="M8620" s="14" t="str">
        <f>VLOOKUP(H8620,FormSalesRepTable[],2,0)</f>
        <v>MidWest</v>
      </c>
      <c r="N8620" s="13">
        <f t="shared" si="136"/>
        <v>66.64</v>
      </c>
    </row>
    <row r="8621" spans="7:14" x14ac:dyDescent="0.25">
      <c r="G8621" s="3">
        <v>41416</v>
      </c>
      <c r="H8621" t="s">
        <v>91</v>
      </c>
      <c r="I8621" t="s">
        <v>21</v>
      </c>
      <c r="J8621">
        <v>0</v>
      </c>
      <c r="K8621">
        <v>2</v>
      </c>
      <c r="L8621" s="13">
        <f>VLOOKUP(I8621,FormProductsTable[],2,0)*(1-FormTransactionsTable[[#This Row],[Discount]])</f>
        <v>25</v>
      </c>
      <c r="M8621" s="14" t="str">
        <f>VLOOKUP(H8621,FormSalesRepTable[],2,0)</f>
        <v>West</v>
      </c>
      <c r="N8621" s="13">
        <f t="shared" si="136"/>
        <v>50</v>
      </c>
    </row>
    <row r="8622" spans="7:14" x14ac:dyDescent="0.25">
      <c r="G8622" s="3">
        <v>41607</v>
      </c>
      <c r="H8622" t="s">
        <v>59</v>
      </c>
      <c r="I8622" t="s">
        <v>36</v>
      </c>
      <c r="J8622">
        <v>0</v>
      </c>
      <c r="K8622">
        <v>1</v>
      </c>
      <c r="L8622" s="13">
        <f>VLOOKUP(I8622,FormProductsTable[],2,0)*(1-FormTransactionsTable[[#This Row],[Discount]])</f>
        <v>25</v>
      </c>
      <c r="M8622" s="14" t="str">
        <f>VLOOKUP(H8622,FormSalesRepTable[],2,0)</f>
        <v>South</v>
      </c>
      <c r="N8622" s="13">
        <f t="shared" si="136"/>
        <v>25</v>
      </c>
    </row>
    <row r="8623" spans="7:14" x14ac:dyDescent="0.25">
      <c r="G8623" s="3">
        <v>41996</v>
      </c>
      <c r="H8623" t="s">
        <v>43</v>
      </c>
      <c r="I8623" t="s">
        <v>16</v>
      </c>
      <c r="J8623">
        <v>0</v>
      </c>
      <c r="K8623">
        <v>3</v>
      </c>
      <c r="L8623" s="13">
        <f>VLOOKUP(I8623,FormProductsTable[],2,0)*(1-FormTransactionsTable[[#This Row],[Discount]])</f>
        <v>19.95</v>
      </c>
      <c r="M8623" s="14" t="str">
        <f>VLOOKUP(H8623,FormSalesRepTable[],2,0)</f>
        <v>MidWest</v>
      </c>
      <c r="N8623" s="13">
        <f t="shared" si="136"/>
        <v>59.85</v>
      </c>
    </row>
    <row r="8624" spans="7:14" x14ac:dyDescent="0.25">
      <c r="G8624" s="3">
        <v>41620</v>
      </c>
      <c r="H8624" t="s">
        <v>62</v>
      </c>
      <c r="I8624" t="s">
        <v>12</v>
      </c>
      <c r="J8624">
        <v>0</v>
      </c>
      <c r="K8624">
        <v>1</v>
      </c>
      <c r="L8624" s="13">
        <f>VLOOKUP(I8624,FormProductsTable[],2,0)*(1-FormTransactionsTable[[#This Row],[Discount]])</f>
        <v>22.95</v>
      </c>
      <c r="M8624" s="14" t="str">
        <f>VLOOKUP(H8624,FormSalesRepTable[],2,0)</f>
        <v>MidWest</v>
      </c>
      <c r="N8624" s="13">
        <f t="shared" si="136"/>
        <v>22.95</v>
      </c>
    </row>
    <row r="8625" spans="7:14" x14ac:dyDescent="0.25">
      <c r="G8625" s="3">
        <v>41620</v>
      </c>
      <c r="H8625" t="s">
        <v>53</v>
      </c>
      <c r="I8625" t="s">
        <v>12</v>
      </c>
      <c r="J8625">
        <v>1.4999999999999999E-2</v>
      </c>
      <c r="K8625">
        <v>3</v>
      </c>
      <c r="L8625" s="13">
        <f>VLOOKUP(I8625,FormProductsTable[],2,0)*(1-FormTransactionsTable[[#This Row],[Discount]])</f>
        <v>22.60575</v>
      </c>
      <c r="M8625" s="14" t="str">
        <f>VLOOKUP(H8625,FormSalesRepTable[],2,0)</f>
        <v>East</v>
      </c>
      <c r="N8625" s="13">
        <f t="shared" si="136"/>
        <v>67.819999999999993</v>
      </c>
    </row>
    <row r="8626" spans="7:14" x14ac:dyDescent="0.25">
      <c r="G8626" s="3">
        <v>41468</v>
      </c>
      <c r="H8626" t="s">
        <v>87</v>
      </c>
      <c r="I8626" t="s">
        <v>7</v>
      </c>
      <c r="J8626">
        <v>2.5000000000000001E-2</v>
      </c>
      <c r="K8626">
        <v>1</v>
      </c>
      <c r="L8626" s="13">
        <f>VLOOKUP(I8626,FormProductsTable[],2,0)*(1-FormTransactionsTable[[#This Row],[Discount]])</f>
        <v>20.474999999999998</v>
      </c>
      <c r="M8626" s="14" t="str">
        <f>VLOOKUP(H8626,FormSalesRepTable[],2,0)</f>
        <v>MidWest</v>
      </c>
      <c r="N8626" s="13">
        <f t="shared" si="136"/>
        <v>20.48</v>
      </c>
    </row>
    <row r="8627" spans="7:14" x14ac:dyDescent="0.25">
      <c r="G8627" s="3">
        <v>41985</v>
      </c>
      <c r="H8627" t="s">
        <v>13</v>
      </c>
      <c r="I8627" t="s">
        <v>24</v>
      </c>
      <c r="J8627">
        <v>0</v>
      </c>
      <c r="K8627">
        <v>1</v>
      </c>
      <c r="L8627" s="13">
        <f>VLOOKUP(I8627,FormProductsTable[],2,0)*(1-FormTransactionsTable[[#This Row],[Discount]])</f>
        <v>34</v>
      </c>
      <c r="M8627" s="14" t="str">
        <f>VLOOKUP(H8627,FormSalesRepTable[],2,0)</f>
        <v>West</v>
      </c>
      <c r="N8627" s="13">
        <f t="shared" si="136"/>
        <v>34</v>
      </c>
    </row>
    <row r="8628" spans="7:14" x14ac:dyDescent="0.25">
      <c r="G8628" s="3">
        <v>41998</v>
      </c>
      <c r="H8628" t="s">
        <v>42</v>
      </c>
      <c r="I8628" t="s">
        <v>12</v>
      </c>
      <c r="J8628">
        <v>2.5000000000000001E-2</v>
      </c>
      <c r="K8628">
        <v>2</v>
      </c>
      <c r="L8628" s="13">
        <f>VLOOKUP(I8628,FormProductsTable[],2,0)*(1-FormTransactionsTable[[#This Row],[Discount]])</f>
        <v>22.376249999999999</v>
      </c>
      <c r="M8628" s="14" t="str">
        <f>VLOOKUP(H8628,FormSalesRepTable[],2,0)</f>
        <v>MidWest</v>
      </c>
      <c r="N8628" s="13">
        <f t="shared" si="136"/>
        <v>44.75</v>
      </c>
    </row>
    <row r="8629" spans="7:14" x14ac:dyDescent="0.25">
      <c r="G8629" s="3">
        <v>41961</v>
      </c>
      <c r="H8629" t="s">
        <v>8</v>
      </c>
      <c r="I8629" t="s">
        <v>16</v>
      </c>
      <c r="J8629">
        <v>0.01</v>
      </c>
      <c r="K8629">
        <v>2</v>
      </c>
      <c r="L8629" s="13">
        <f>VLOOKUP(I8629,FormProductsTable[],2,0)*(1-FormTransactionsTable[[#This Row],[Discount]])</f>
        <v>19.750499999999999</v>
      </c>
      <c r="M8629" s="14" t="str">
        <f>VLOOKUP(H8629,FormSalesRepTable[],2,0)</f>
        <v>MidWest</v>
      </c>
      <c r="N8629" s="13">
        <f t="shared" si="136"/>
        <v>39.5</v>
      </c>
    </row>
    <row r="8630" spans="7:14" x14ac:dyDescent="0.25">
      <c r="G8630" s="3">
        <v>41418</v>
      </c>
      <c r="H8630" t="s">
        <v>67</v>
      </c>
      <c r="I8630" t="s">
        <v>21</v>
      </c>
      <c r="J8630">
        <v>1.4999999999999999E-2</v>
      </c>
      <c r="K8630">
        <v>1</v>
      </c>
      <c r="L8630" s="13">
        <f>VLOOKUP(I8630,FormProductsTable[],2,0)*(1-FormTransactionsTable[[#This Row],[Discount]])</f>
        <v>24.625</v>
      </c>
      <c r="M8630" s="14" t="str">
        <f>VLOOKUP(H8630,FormSalesRepTable[],2,0)</f>
        <v>West</v>
      </c>
      <c r="N8630" s="13">
        <f t="shared" si="136"/>
        <v>24.63</v>
      </c>
    </row>
    <row r="8631" spans="7:14" x14ac:dyDescent="0.25">
      <c r="G8631" s="3">
        <v>41983</v>
      </c>
      <c r="H8631" t="s">
        <v>59</v>
      </c>
      <c r="I8631" t="s">
        <v>16</v>
      </c>
      <c r="J8631">
        <v>0</v>
      </c>
      <c r="K8631">
        <v>19</v>
      </c>
      <c r="L8631" s="13">
        <f>VLOOKUP(I8631,FormProductsTable[],2,0)*(1-FormTransactionsTable[[#This Row],[Discount]])</f>
        <v>19.95</v>
      </c>
      <c r="M8631" s="14" t="str">
        <f>VLOOKUP(H8631,FormSalesRepTable[],2,0)</f>
        <v>South</v>
      </c>
      <c r="N8631" s="13">
        <f t="shared" si="136"/>
        <v>379.05</v>
      </c>
    </row>
    <row r="8632" spans="7:14" x14ac:dyDescent="0.25">
      <c r="G8632" s="3">
        <v>41636</v>
      </c>
      <c r="H8632" t="s">
        <v>46</v>
      </c>
      <c r="I8632" t="s">
        <v>21</v>
      </c>
      <c r="J8632">
        <v>0</v>
      </c>
      <c r="K8632">
        <v>3</v>
      </c>
      <c r="L8632" s="13">
        <f>VLOOKUP(I8632,FormProductsTable[],2,0)*(1-FormTransactionsTable[[#This Row],[Discount]])</f>
        <v>25</v>
      </c>
      <c r="M8632" s="14" t="str">
        <f>VLOOKUP(H8632,FormSalesRepTable[],2,0)</f>
        <v>South</v>
      </c>
      <c r="N8632" s="13">
        <f t="shared" si="136"/>
        <v>75</v>
      </c>
    </row>
    <row r="8633" spans="7:14" x14ac:dyDescent="0.25">
      <c r="G8633" s="3">
        <v>41972</v>
      </c>
      <c r="H8633" t="s">
        <v>73</v>
      </c>
      <c r="I8633" t="s">
        <v>12</v>
      </c>
      <c r="J8633">
        <v>2.5000000000000001E-2</v>
      </c>
      <c r="K8633">
        <v>2</v>
      </c>
      <c r="L8633" s="13">
        <f>VLOOKUP(I8633,FormProductsTable[],2,0)*(1-FormTransactionsTable[[#This Row],[Discount]])</f>
        <v>22.376249999999999</v>
      </c>
      <c r="M8633" s="14" t="str">
        <f>VLOOKUP(H8633,FormSalesRepTable[],2,0)</f>
        <v>MidWest</v>
      </c>
      <c r="N8633" s="13">
        <f t="shared" si="136"/>
        <v>44.75</v>
      </c>
    </row>
    <row r="8634" spans="7:14" x14ac:dyDescent="0.25">
      <c r="G8634" s="3">
        <v>41633</v>
      </c>
      <c r="H8634" t="s">
        <v>18</v>
      </c>
      <c r="I8634" t="s">
        <v>24</v>
      </c>
      <c r="J8634">
        <v>0.01</v>
      </c>
      <c r="K8634">
        <v>14</v>
      </c>
      <c r="L8634" s="13">
        <f>VLOOKUP(I8634,FormProductsTable[],2,0)*(1-FormTransactionsTable[[#This Row],[Discount]])</f>
        <v>33.659999999999997</v>
      </c>
      <c r="M8634" s="14" t="str">
        <f>VLOOKUP(H8634,FormSalesRepTable[],2,0)</f>
        <v>East</v>
      </c>
      <c r="N8634" s="13">
        <f t="shared" si="136"/>
        <v>471.24</v>
      </c>
    </row>
    <row r="8635" spans="7:14" x14ac:dyDescent="0.25">
      <c r="G8635" s="3">
        <v>41602</v>
      </c>
      <c r="H8635" t="s">
        <v>52</v>
      </c>
      <c r="I8635" t="s">
        <v>17</v>
      </c>
      <c r="J8635">
        <v>0</v>
      </c>
      <c r="K8635">
        <v>3</v>
      </c>
      <c r="L8635" s="13">
        <f>VLOOKUP(I8635,FormProductsTable[],2,0)*(1-FormTransactionsTable[[#This Row],[Discount]])</f>
        <v>22.95</v>
      </c>
      <c r="M8635" s="14" t="str">
        <f>VLOOKUP(H8635,FormSalesRepTable[],2,0)</f>
        <v>West</v>
      </c>
      <c r="N8635" s="13">
        <f t="shared" si="136"/>
        <v>68.849999999999994</v>
      </c>
    </row>
    <row r="8636" spans="7:14" x14ac:dyDescent="0.25">
      <c r="G8636" s="3">
        <v>41611</v>
      </c>
      <c r="H8636" t="s">
        <v>58</v>
      </c>
      <c r="I8636" t="s">
        <v>30</v>
      </c>
      <c r="J8636">
        <v>2.5000000000000001E-2</v>
      </c>
      <c r="K8636">
        <v>2</v>
      </c>
      <c r="L8636" s="13">
        <f>VLOOKUP(I8636,FormProductsTable[],2,0)*(1-FormTransactionsTable[[#This Row],[Discount]])</f>
        <v>29.25</v>
      </c>
      <c r="M8636" s="14" t="str">
        <f>VLOOKUP(H8636,FormSalesRepTable[],2,0)</f>
        <v>East</v>
      </c>
      <c r="N8636" s="13">
        <f t="shared" si="136"/>
        <v>58.5</v>
      </c>
    </row>
    <row r="8637" spans="7:14" x14ac:dyDescent="0.25">
      <c r="G8637" s="3">
        <v>41793</v>
      </c>
      <c r="H8637" t="s">
        <v>86</v>
      </c>
      <c r="I8637" t="s">
        <v>24</v>
      </c>
      <c r="J8637">
        <v>2.5000000000000001E-2</v>
      </c>
      <c r="K8637">
        <v>1</v>
      </c>
      <c r="L8637" s="13">
        <f>VLOOKUP(I8637,FormProductsTable[],2,0)*(1-FormTransactionsTable[[#This Row],[Discount]])</f>
        <v>33.15</v>
      </c>
      <c r="M8637" s="14" t="str">
        <f>VLOOKUP(H8637,FormSalesRepTable[],2,0)</f>
        <v>South</v>
      </c>
      <c r="N8637" s="13">
        <f t="shared" si="136"/>
        <v>33.15</v>
      </c>
    </row>
    <row r="8638" spans="7:14" x14ac:dyDescent="0.25">
      <c r="G8638" s="3">
        <v>41634</v>
      </c>
      <c r="H8638" t="s">
        <v>58</v>
      </c>
      <c r="I8638" t="s">
        <v>11</v>
      </c>
      <c r="J8638">
        <v>0.02</v>
      </c>
      <c r="K8638">
        <v>4</v>
      </c>
      <c r="L8638" s="13">
        <f>VLOOKUP(I8638,FormProductsTable[],2,0)*(1-FormTransactionsTable[[#This Row],[Discount]])</f>
        <v>78.350999999999999</v>
      </c>
      <c r="M8638" s="14" t="str">
        <f>VLOOKUP(H8638,FormSalesRepTable[],2,0)</f>
        <v>East</v>
      </c>
      <c r="N8638" s="13">
        <f t="shared" si="136"/>
        <v>313.39999999999998</v>
      </c>
    </row>
    <row r="8639" spans="7:14" x14ac:dyDescent="0.25">
      <c r="G8639" s="3">
        <v>41616</v>
      </c>
      <c r="H8639" t="s">
        <v>43</v>
      </c>
      <c r="I8639" t="s">
        <v>16</v>
      </c>
      <c r="J8639">
        <v>0</v>
      </c>
      <c r="K8639">
        <v>1</v>
      </c>
      <c r="L8639" s="13">
        <f>VLOOKUP(I8639,FormProductsTable[],2,0)*(1-FormTransactionsTable[[#This Row],[Discount]])</f>
        <v>19.95</v>
      </c>
      <c r="M8639" s="14" t="str">
        <f>VLOOKUP(H8639,FormSalesRepTable[],2,0)</f>
        <v>MidWest</v>
      </c>
      <c r="N8639" s="13">
        <f t="shared" si="136"/>
        <v>19.95</v>
      </c>
    </row>
    <row r="8640" spans="7:14" x14ac:dyDescent="0.25">
      <c r="G8640" s="3">
        <v>42003</v>
      </c>
      <c r="H8640" t="s">
        <v>49</v>
      </c>
      <c r="I8640" t="s">
        <v>24</v>
      </c>
      <c r="J8640">
        <v>0</v>
      </c>
      <c r="K8640">
        <v>3</v>
      </c>
      <c r="L8640" s="13">
        <f>VLOOKUP(I8640,FormProductsTable[],2,0)*(1-FormTransactionsTable[[#This Row],[Discount]])</f>
        <v>34</v>
      </c>
      <c r="M8640" s="14" t="str">
        <f>VLOOKUP(H8640,FormSalesRepTable[],2,0)</f>
        <v>MidWest</v>
      </c>
      <c r="N8640" s="13">
        <f t="shared" si="136"/>
        <v>102</v>
      </c>
    </row>
    <row r="8641" spans="7:14" x14ac:dyDescent="0.25">
      <c r="G8641" s="3">
        <v>41898</v>
      </c>
      <c r="H8641" t="s">
        <v>89</v>
      </c>
      <c r="I8641" t="s">
        <v>17</v>
      </c>
      <c r="J8641">
        <v>0.01</v>
      </c>
      <c r="K8641">
        <v>1</v>
      </c>
      <c r="L8641" s="13">
        <f>VLOOKUP(I8641,FormProductsTable[],2,0)*(1-FormTransactionsTable[[#This Row],[Discount]])</f>
        <v>22.720499999999998</v>
      </c>
      <c r="M8641" s="14" t="str">
        <f>VLOOKUP(H8641,FormSalesRepTable[],2,0)</f>
        <v>West</v>
      </c>
      <c r="N8641" s="13">
        <f t="shared" si="136"/>
        <v>22.72</v>
      </c>
    </row>
    <row r="8642" spans="7:14" x14ac:dyDescent="0.25">
      <c r="G8642" s="3">
        <v>41997</v>
      </c>
      <c r="H8642" t="s">
        <v>76</v>
      </c>
      <c r="I8642" t="s">
        <v>21</v>
      </c>
      <c r="J8642">
        <v>0</v>
      </c>
      <c r="K8642">
        <v>2</v>
      </c>
      <c r="L8642" s="13">
        <f>VLOOKUP(I8642,FormProductsTable[],2,0)*(1-FormTransactionsTable[[#This Row],[Discount]])</f>
        <v>25</v>
      </c>
      <c r="M8642" s="14" t="str">
        <f>VLOOKUP(H8642,FormSalesRepTable[],2,0)</f>
        <v>MidWest</v>
      </c>
      <c r="N8642" s="13">
        <f t="shared" si="136"/>
        <v>50</v>
      </c>
    </row>
    <row r="8643" spans="7:14" x14ac:dyDescent="0.25">
      <c r="G8643" s="3">
        <v>41292</v>
      </c>
      <c r="H8643" t="s">
        <v>39</v>
      </c>
      <c r="I8643" t="s">
        <v>24</v>
      </c>
      <c r="J8643">
        <v>0.03</v>
      </c>
      <c r="K8643">
        <v>3</v>
      </c>
      <c r="L8643" s="13">
        <f>VLOOKUP(I8643,FormProductsTable[],2,0)*(1-FormTransactionsTable[[#This Row],[Discount]])</f>
        <v>32.979999999999997</v>
      </c>
      <c r="M8643" s="14" t="str">
        <f>VLOOKUP(H8643,FormSalesRepTable[],2,0)</f>
        <v>East</v>
      </c>
      <c r="N8643" s="13">
        <f t="shared" ref="N8643:N8706" si="137">ROUND(L8643*K8643,2)</f>
        <v>98.94</v>
      </c>
    </row>
    <row r="8644" spans="7:14" x14ac:dyDescent="0.25">
      <c r="G8644" s="3">
        <v>41621</v>
      </c>
      <c r="H8644" t="s">
        <v>18</v>
      </c>
      <c r="I8644" t="s">
        <v>36</v>
      </c>
      <c r="J8644">
        <v>0</v>
      </c>
      <c r="K8644">
        <v>1</v>
      </c>
      <c r="L8644" s="13">
        <f>VLOOKUP(I8644,FormProductsTable[],2,0)*(1-FormTransactionsTable[[#This Row],[Discount]])</f>
        <v>25</v>
      </c>
      <c r="M8644" s="14" t="str">
        <f>VLOOKUP(H8644,FormSalesRepTable[],2,0)</f>
        <v>East</v>
      </c>
      <c r="N8644" s="13">
        <f t="shared" si="137"/>
        <v>25</v>
      </c>
    </row>
    <row r="8645" spans="7:14" x14ac:dyDescent="0.25">
      <c r="G8645" s="3">
        <v>41944</v>
      </c>
      <c r="H8645" t="s">
        <v>29</v>
      </c>
      <c r="I8645" t="s">
        <v>41</v>
      </c>
      <c r="J8645">
        <v>0</v>
      </c>
      <c r="K8645">
        <v>2</v>
      </c>
      <c r="L8645" s="13">
        <f>VLOOKUP(I8645,FormProductsTable[],2,0)*(1-FormTransactionsTable[[#This Row],[Discount]])</f>
        <v>19</v>
      </c>
      <c r="M8645" s="14" t="str">
        <f>VLOOKUP(H8645,FormSalesRepTable[],2,0)</f>
        <v>East</v>
      </c>
      <c r="N8645" s="13">
        <f t="shared" si="137"/>
        <v>38</v>
      </c>
    </row>
    <row r="8646" spans="7:14" x14ac:dyDescent="0.25">
      <c r="G8646" s="3">
        <v>41334</v>
      </c>
      <c r="H8646" t="s">
        <v>53</v>
      </c>
      <c r="I8646" t="s">
        <v>7</v>
      </c>
      <c r="J8646">
        <v>0</v>
      </c>
      <c r="K8646">
        <v>1</v>
      </c>
      <c r="L8646" s="13">
        <f>VLOOKUP(I8646,FormProductsTable[],2,0)*(1-FormTransactionsTable[[#This Row],[Discount]])</f>
        <v>21</v>
      </c>
      <c r="M8646" s="14" t="str">
        <f>VLOOKUP(H8646,FormSalesRepTable[],2,0)</f>
        <v>East</v>
      </c>
      <c r="N8646" s="13">
        <f t="shared" si="137"/>
        <v>21</v>
      </c>
    </row>
    <row r="8647" spans="7:14" x14ac:dyDescent="0.25">
      <c r="G8647" s="3">
        <v>41990</v>
      </c>
      <c r="H8647" t="s">
        <v>46</v>
      </c>
      <c r="I8647" t="s">
        <v>11</v>
      </c>
      <c r="J8647">
        <v>0</v>
      </c>
      <c r="K8647">
        <v>10</v>
      </c>
      <c r="L8647" s="13">
        <f>VLOOKUP(I8647,FormProductsTable[],2,0)*(1-FormTransactionsTable[[#This Row],[Discount]])</f>
        <v>79.95</v>
      </c>
      <c r="M8647" s="14" t="str">
        <f>VLOOKUP(H8647,FormSalesRepTable[],2,0)</f>
        <v>South</v>
      </c>
      <c r="N8647" s="13">
        <f t="shared" si="137"/>
        <v>799.5</v>
      </c>
    </row>
    <row r="8648" spans="7:14" x14ac:dyDescent="0.25">
      <c r="G8648" s="3">
        <v>41584</v>
      </c>
      <c r="H8648" t="s">
        <v>84</v>
      </c>
      <c r="I8648" t="s">
        <v>16</v>
      </c>
      <c r="J8648">
        <v>0.02</v>
      </c>
      <c r="K8648">
        <v>3</v>
      </c>
      <c r="L8648" s="13">
        <f>VLOOKUP(I8648,FormProductsTable[],2,0)*(1-FormTransactionsTable[[#This Row],[Discount]])</f>
        <v>19.550999999999998</v>
      </c>
      <c r="M8648" s="14" t="str">
        <f>VLOOKUP(H8648,FormSalesRepTable[],2,0)</f>
        <v>West</v>
      </c>
      <c r="N8648" s="13">
        <f t="shared" si="137"/>
        <v>58.65</v>
      </c>
    </row>
    <row r="8649" spans="7:14" x14ac:dyDescent="0.25">
      <c r="G8649" s="3">
        <v>41634</v>
      </c>
      <c r="H8649" t="s">
        <v>49</v>
      </c>
      <c r="I8649" t="s">
        <v>16</v>
      </c>
      <c r="J8649">
        <v>0</v>
      </c>
      <c r="K8649">
        <v>2</v>
      </c>
      <c r="L8649" s="13">
        <f>VLOOKUP(I8649,FormProductsTable[],2,0)*(1-FormTransactionsTable[[#This Row],[Discount]])</f>
        <v>19.95</v>
      </c>
      <c r="M8649" s="14" t="str">
        <f>VLOOKUP(H8649,FormSalesRepTable[],2,0)</f>
        <v>MidWest</v>
      </c>
      <c r="N8649" s="13">
        <f t="shared" si="137"/>
        <v>39.9</v>
      </c>
    </row>
    <row r="8650" spans="7:14" x14ac:dyDescent="0.25">
      <c r="G8650" s="3">
        <v>41615</v>
      </c>
      <c r="H8650" t="s">
        <v>26</v>
      </c>
      <c r="I8650" t="s">
        <v>21</v>
      </c>
      <c r="J8650">
        <v>0</v>
      </c>
      <c r="K8650">
        <v>2</v>
      </c>
      <c r="L8650" s="13">
        <f>VLOOKUP(I8650,FormProductsTable[],2,0)*(1-FormTransactionsTable[[#This Row],[Discount]])</f>
        <v>25</v>
      </c>
      <c r="M8650" s="14" t="str">
        <f>VLOOKUP(H8650,FormSalesRepTable[],2,0)</f>
        <v>MidWest</v>
      </c>
      <c r="N8650" s="13">
        <f t="shared" si="137"/>
        <v>50</v>
      </c>
    </row>
    <row r="8651" spans="7:14" x14ac:dyDescent="0.25">
      <c r="G8651" s="3">
        <v>41920</v>
      </c>
      <c r="H8651" t="s">
        <v>43</v>
      </c>
      <c r="I8651" t="s">
        <v>12</v>
      </c>
      <c r="J8651">
        <v>0.02</v>
      </c>
      <c r="K8651">
        <v>1</v>
      </c>
      <c r="L8651" s="13">
        <f>VLOOKUP(I8651,FormProductsTable[],2,0)*(1-FormTransactionsTable[[#This Row],[Discount]])</f>
        <v>22.491</v>
      </c>
      <c r="M8651" s="14" t="str">
        <f>VLOOKUP(H8651,FormSalesRepTable[],2,0)</f>
        <v>MidWest</v>
      </c>
      <c r="N8651" s="13">
        <f t="shared" si="137"/>
        <v>22.49</v>
      </c>
    </row>
    <row r="8652" spans="7:14" x14ac:dyDescent="0.25">
      <c r="G8652" s="3">
        <v>41969</v>
      </c>
      <c r="H8652" t="s">
        <v>62</v>
      </c>
      <c r="I8652" t="s">
        <v>33</v>
      </c>
      <c r="J8652">
        <v>0.02</v>
      </c>
      <c r="K8652">
        <v>2</v>
      </c>
      <c r="L8652" s="13">
        <f>VLOOKUP(I8652,FormProductsTable[],2,0)*(1-FormTransactionsTable[[#This Row],[Discount]])</f>
        <v>23.03</v>
      </c>
      <c r="M8652" s="14" t="str">
        <f>VLOOKUP(H8652,FormSalesRepTable[],2,0)</f>
        <v>MidWest</v>
      </c>
      <c r="N8652" s="13">
        <f t="shared" si="137"/>
        <v>46.06</v>
      </c>
    </row>
    <row r="8653" spans="7:14" x14ac:dyDescent="0.25">
      <c r="G8653" s="3">
        <v>41950</v>
      </c>
      <c r="H8653" t="s">
        <v>49</v>
      </c>
      <c r="I8653" t="s">
        <v>12</v>
      </c>
      <c r="J8653">
        <v>0.01</v>
      </c>
      <c r="K8653">
        <v>3</v>
      </c>
      <c r="L8653" s="13">
        <f>VLOOKUP(I8653,FormProductsTable[],2,0)*(1-FormTransactionsTable[[#This Row],[Discount]])</f>
        <v>22.720499999999998</v>
      </c>
      <c r="M8653" s="14" t="str">
        <f>VLOOKUP(H8653,FormSalesRepTable[],2,0)</f>
        <v>MidWest</v>
      </c>
      <c r="N8653" s="13">
        <f t="shared" si="137"/>
        <v>68.16</v>
      </c>
    </row>
    <row r="8654" spans="7:14" x14ac:dyDescent="0.25">
      <c r="G8654" s="3">
        <v>41584</v>
      </c>
      <c r="H8654" t="s">
        <v>28</v>
      </c>
      <c r="I8654" t="s">
        <v>33</v>
      </c>
      <c r="J8654">
        <v>0</v>
      </c>
      <c r="K8654">
        <v>1</v>
      </c>
      <c r="L8654" s="13">
        <f>VLOOKUP(I8654,FormProductsTable[],2,0)*(1-FormTransactionsTable[[#This Row],[Discount]])</f>
        <v>23.5</v>
      </c>
      <c r="M8654" s="14" t="str">
        <f>VLOOKUP(H8654,FormSalesRepTable[],2,0)</f>
        <v>MidWest</v>
      </c>
      <c r="N8654" s="13">
        <f t="shared" si="137"/>
        <v>23.5</v>
      </c>
    </row>
    <row r="8655" spans="7:14" x14ac:dyDescent="0.25">
      <c r="G8655" s="3">
        <v>41967</v>
      </c>
      <c r="H8655" t="s">
        <v>50</v>
      </c>
      <c r="I8655" t="s">
        <v>21</v>
      </c>
      <c r="J8655">
        <v>0</v>
      </c>
      <c r="K8655">
        <v>1</v>
      </c>
      <c r="L8655" s="13">
        <f>VLOOKUP(I8655,FormProductsTable[],2,0)*(1-FormTransactionsTable[[#This Row],[Discount]])</f>
        <v>25</v>
      </c>
      <c r="M8655" s="14" t="str">
        <f>VLOOKUP(H8655,FormSalesRepTable[],2,0)</f>
        <v>West</v>
      </c>
      <c r="N8655" s="13">
        <f t="shared" si="137"/>
        <v>25</v>
      </c>
    </row>
    <row r="8656" spans="7:14" x14ac:dyDescent="0.25">
      <c r="G8656" s="3">
        <v>41833</v>
      </c>
      <c r="H8656" t="s">
        <v>58</v>
      </c>
      <c r="I8656" t="s">
        <v>17</v>
      </c>
      <c r="J8656">
        <v>2.5000000000000001E-2</v>
      </c>
      <c r="K8656">
        <v>2</v>
      </c>
      <c r="L8656" s="13">
        <f>VLOOKUP(I8656,FormProductsTable[],2,0)*(1-FormTransactionsTable[[#This Row],[Discount]])</f>
        <v>22.376249999999999</v>
      </c>
      <c r="M8656" s="14" t="str">
        <f>VLOOKUP(H8656,FormSalesRepTable[],2,0)</f>
        <v>East</v>
      </c>
      <c r="N8656" s="13">
        <f t="shared" si="137"/>
        <v>44.75</v>
      </c>
    </row>
    <row r="8657" spans="7:14" x14ac:dyDescent="0.25">
      <c r="G8657" s="3">
        <v>41526</v>
      </c>
      <c r="H8657" t="s">
        <v>63</v>
      </c>
      <c r="I8657" t="s">
        <v>24</v>
      </c>
      <c r="J8657">
        <v>0.02</v>
      </c>
      <c r="K8657">
        <v>3</v>
      </c>
      <c r="L8657" s="13">
        <f>VLOOKUP(I8657,FormProductsTable[],2,0)*(1-FormTransactionsTable[[#This Row],[Discount]])</f>
        <v>33.32</v>
      </c>
      <c r="M8657" s="14" t="str">
        <f>VLOOKUP(H8657,FormSalesRepTable[],2,0)</f>
        <v>MidWest</v>
      </c>
      <c r="N8657" s="13">
        <f t="shared" si="137"/>
        <v>99.96</v>
      </c>
    </row>
    <row r="8658" spans="7:14" x14ac:dyDescent="0.25">
      <c r="G8658" s="3">
        <v>41602</v>
      </c>
      <c r="H8658" t="s">
        <v>22</v>
      </c>
      <c r="I8658" t="s">
        <v>17</v>
      </c>
      <c r="J8658">
        <v>1.4999999999999999E-2</v>
      </c>
      <c r="K8658">
        <v>12</v>
      </c>
      <c r="L8658" s="13">
        <f>VLOOKUP(I8658,FormProductsTable[],2,0)*(1-FormTransactionsTable[[#This Row],[Discount]])</f>
        <v>22.60575</v>
      </c>
      <c r="M8658" s="14" t="str">
        <f>VLOOKUP(H8658,FormSalesRepTable[],2,0)</f>
        <v>East</v>
      </c>
      <c r="N8658" s="13">
        <f t="shared" si="137"/>
        <v>271.27</v>
      </c>
    </row>
    <row r="8659" spans="7:14" x14ac:dyDescent="0.25">
      <c r="G8659" s="3">
        <v>41603</v>
      </c>
      <c r="H8659" t="s">
        <v>29</v>
      </c>
      <c r="I8659" t="s">
        <v>24</v>
      </c>
      <c r="J8659">
        <v>0</v>
      </c>
      <c r="K8659">
        <v>1</v>
      </c>
      <c r="L8659" s="13">
        <f>VLOOKUP(I8659,FormProductsTable[],2,0)*(1-FormTransactionsTable[[#This Row],[Discount]])</f>
        <v>34</v>
      </c>
      <c r="M8659" s="14" t="str">
        <f>VLOOKUP(H8659,FormSalesRepTable[],2,0)</f>
        <v>East</v>
      </c>
      <c r="N8659" s="13">
        <f t="shared" si="137"/>
        <v>34</v>
      </c>
    </row>
    <row r="8660" spans="7:14" x14ac:dyDescent="0.25">
      <c r="G8660" s="3">
        <v>41591</v>
      </c>
      <c r="H8660" t="s">
        <v>55</v>
      </c>
      <c r="I8660" t="s">
        <v>16</v>
      </c>
      <c r="J8660">
        <v>0.02</v>
      </c>
      <c r="K8660">
        <v>2</v>
      </c>
      <c r="L8660" s="13">
        <f>VLOOKUP(I8660,FormProductsTable[],2,0)*(1-FormTransactionsTable[[#This Row],[Discount]])</f>
        <v>19.550999999999998</v>
      </c>
      <c r="M8660" s="14" t="str">
        <f>VLOOKUP(H8660,FormSalesRepTable[],2,0)</f>
        <v>West</v>
      </c>
      <c r="N8660" s="13">
        <f t="shared" si="137"/>
        <v>39.1</v>
      </c>
    </row>
    <row r="8661" spans="7:14" x14ac:dyDescent="0.25">
      <c r="G8661" s="3">
        <v>41359</v>
      </c>
      <c r="H8661" t="s">
        <v>69</v>
      </c>
      <c r="I8661" t="s">
        <v>36</v>
      </c>
      <c r="J8661">
        <v>1.4999999999999999E-2</v>
      </c>
      <c r="K8661">
        <v>2</v>
      </c>
      <c r="L8661" s="13">
        <f>VLOOKUP(I8661,FormProductsTable[],2,0)*(1-FormTransactionsTable[[#This Row],[Discount]])</f>
        <v>24.625</v>
      </c>
      <c r="M8661" s="14" t="str">
        <f>VLOOKUP(H8661,FormSalesRepTable[],2,0)</f>
        <v>West</v>
      </c>
      <c r="N8661" s="13">
        <f t="shared" si="137"/>
        <v>49.25</v>
      </c>
    </row>
    <row r="8662" spans="7:14" x14ac:dyDescent="0.25">
      <c r="G8662" s="3">
        <v>42002</v>
      </c>
      <c r="H8662" t="s">
        <v>60</v>
      </c>
      <c r="I8662" t="s">
        <v>12</v>
      </c>
      <c r="J8662">
        <v>0</v>
      </c>
      <c r="K8662">
        <v>2</v>
      </c>
      <c r="L8662" s="13">
        <f>VLOOKUP(I8662,FormProductsTable[],2,0)*(1-FormTransactionsTable[[#This Row],[Discount]])</f>
        <v>22.95</v>
      </c>
      <c r="M8662" s="14" t="str">
        <f>VLOOKUP(H8662,FormSalesRepTable[],2,0)</f>
        <v>South</v>
      </c>
      <c r="N8662" s="13">
        <f t="shared" si="137"/>
        <v>45.9</v>
      </c>
    </row>
    <row r="8663" spans="7:14" x14ac:dyDescent="0.25">
      <c r="G8663" s="3">
        <v>41597</v>
      </c>
      <c r="H8663" t="s">
        <v>28</v>
      </c>
      <c r="I8663" t="s">
        <v>12</v>
      </c>
      <c r="J8663">
        <v>0</v>
      </c>
      <c r="K8663">
        <v>3</v>
      </c>
      <c r="L8663" s="13">
        <f>VLOOKUP(I8663,FormProductsTable[],2,0)*(1-FormTransactionsTable[[#This Row],[Discount]])</f>
        <v>22.95</v>
      </c>
      <c r="M8663" s="14" t="str">
        <f>VLOOKUP(H8663,FormSalesRepTable[],2,0)</f>
        <v>MidWest</v>
      </c>
      <c r="N8663" s="13">
        <f t="shared" si="137"/>
        <v>68.849999999999994</v>
      </c>
    </row>
    <row r="8664" spans="7:14" x14ac:dyDescent="0.25">
      <c r="G8664" s="3">
        <v>41974</v>
      </c>
      <c r="H8664" t="s">
        <v>58</v>
      </c>
      <c r="I8664" t="s">
        <v>12</v>
      </c>
      <c r="J8664">
        <v>0.01</v>
      </c>
      <c r="K8664">
        <v>3</v>
      </c>
      <c r="L8664" s="13">
        <f>VLOOKUP(I8664,FormProductsTable[],2,0)*(1-FormTransactionsTable[[#This Row],[Discount]])</f>
        <v>22.720499999999998</v>
      </c>
      <c r="M8664" s="14" t="str">
        <f>VLOOKUP(H8664,FormSalesRepTable[],2,0)</f>
        <v>East</v>
      </c>
      <c r="N8664" s="13">
        <f t="shared" si="137"/>
        <v>68.16</v>
      </c>
    </row>
    <row r="8665" spans="7:14" x14ac:dyDescent="0.25">
      <c r="G8665" s="3">
        <v>41959</v>
      </c>
      <c r="H8665" t="s">
        <v>46</v>
      </c>
      <c r="I8665" t="s">
        <v>21</v>
      </c>
      <c r="J8665">
        <v>0.01</v>
      </c>
      <c r="K8665">
        <v>22</v>
      </c>
      <c r="L8665" s="13">
        <f>VLOOKUP(I8665,FormProductsTable[],2,0)*(1-FormTransactionsTable[[#This Row],[Discount]])</f>
        <v>24.75</v>
      </c>
      <c r="M8665" s="14" t="str">
        <f>VLOOKUP(H8665,FormSalesRepTable[],2,0)</f>
        <v>South</v>
      </c>
      <c r="N8665" s="13">
        <f t="shared" si="137"/>
        <v>544.5</v>
      </c>
    </row>
    <row r="8666" spans="7:14" x14ac:dyDescent="0.25">
      <c r="G8666" s="3">
        <v>41619</v>
      </c>
      <c r="H8666" t="s">
        <v>78</v>
      </c>
      <c r="I8666" t="s">
        <v>7</v>
      </c>
      <c r="J8666">
        <v>0.01</v>
      </c>
      <c r="K8666">
        <v>3</v>
      </c>
      <c r="L8666" s="13">
        <f>VLOOKUP(I8666,FormProductsTable[],2,0)*(1-FormTransactionsTable[[#This Row],[Discount]])</f>
        <v>20.79</v>
      </c>
      <c r="M8666" s="14" t="str">
        <f>VLOOKUP(H8666,FormSalesRepTable[],2,0)</f>
        <v>South</v>
      </c>
      <c r="N8666" s="13">
        <f t="shared" si="137"/>
        <v>62.37</v>
      </c>
    </row>
    <row r="8667" spans="7:14" x14ac:dyDescent="0.25">
      <c r="G8667" s="3">
        <v>41628</v>
      </c>
      <c r="H8667" t="s">
        <v>76</v>
      </c>
      <c r="I8667" t="s">
        <v>24</v>
      </c>
      <c r="J8667">
        <v>0.02</v>
      </c>
      <c r="K8667">
        <v>2</v>
      </c>
      <c r="L8667" s="13">
        <f>VLOOKUP(I8667,FormProductsTable[],2,0)*(1-FormTransactionsTable[[#This Row],[Discount]])</f>
        <v>33.32</v>
      </c>
      <c r="M8667" s="14" t="str">
        <f>VLOOKUP(H8667,FormSalesRepTable[],2,0)</f>
        <v>MidWest</v>
      </c>
      <c r="N8667" s="13">
        <f t="shared" si="137"/>
        <v>66.64</v>
      </c>
    </row>
    <row r="8668" spans="7:14" x14ac:dyDescent="0.25">
      <c r="G8668" s="3">
        <v>41612</v>
      </c>
      <c r="H8668" t="s">
        <v>70</v>
      </c>
      <c r="I8668" t="s">
        <v>17</v>
      </c>
      <c r="J8668">
        <v>0</v>
      </c>
      <c r="K8668">
        <v>3</v>
      </c>
      <c r="L8668" s="13">
        <f>VLOOKUP(I8668,FormProductsTable[],2,0)*(1-FormTransactionsTable[[#This Row],[Discount]])</f>
        <v>22.95</v>
      </c>
      <c r="M8668" s="14" t="str">
        <f>VLOOKUP(H8668,FormSalesRepTable[],2,0)</f>
        <v>MidWest</v>
      </c>
      <c r="N8668" s="13">
        <f t="shared" si="137"/>
        <v>68.849999999999994</v>
      </c>
    </row>
    <row r="8669" spans="7:14" x14ac:dyDescent="0.25">
      <c r="G8669" s="3">
        <v>41615</v>
      </c>
      <c r="H8669" t="s">
        <v>61</v>
      </c>
      <c r="I8669" t="s">
        <v>12</v>
      </c>
      <c r="J8669">
        <v>0</v>
      </c>
      <c r="K8669">
        <v>3</v>
      </c>
      <c r="L8669" s="13">
        <f>VLOOKUP(I8669,FormProductsTable[],2,0)*(1-FormTransactionsTable[[#This Row],[Discount]])</f>
        <v>22.95</v>
      </c>
      <c r="M8669" s="14" t="str">
        <f>VLOOKUP(H8669,FormSalesRepTable[],2,0)</f>
        <v>East</v>
      </c>
      <c r="N8669" s="13">
        <f t="shared" si="137"/>
        <v>68.849999999999994</v>
      </c>
    </row>
    <row r="8670" spans="7:14" x14ac:dyDescent="0.25">
      <c r="G8670" s="3">
        <v>41591</v>
      </c>
      <c r="H8670" t="s">
        <v>74</v>
      </c>
      <c r="I8670" t="s">
        <v>17</v>
      </c>
      <c r="J8670">
        <v>0</v>
      </c>
      <c r="K8670">
        <v>1</v>
      </c>
      <c r="L8670" s="13">
        <f>VLOOKUP(I8670,FormProductsTable[],2,0)*(1-FormTransactionsTable[[#This Row],[Discount]])</f>
        <v>22.95</v>
      </c>
      <c r="M8670" s="14" t="str">
        <f>VLOOKUP(H8670,FormSalesRepTable[],2,0)</f>
        <v>West</v>
      </c>
      <c r="N8670" s="13">
        <f t="shared" si="137"/>
        <v>22.95</v>
      </c>
    </row>
    <row r="8671" spans="7:14" x14ac:dyDescent="0.25">
      <c r="G8671" s="3">
        <v>41991</v>
      </c>
      <c r="H8671" t="s">
        <v>35</v>
      </c>
      <c r="I8671" t="s">
        <v>30</v>
      </c>
      <c r="J8671">
        <v>1.4999999999999999E-2</v>
      </c>
      <c r="K8671">
        <v>1</v>
      </c>
      <c r="L8671" s="13">
        <f>VLOOKUP(I8671,FormProductsTable[],2,0)*(1-FormTransactionsTable[[#This Row],[Discount]])</f>
        <v>29.55</v>
      </c>
      <c r="M8671" s="14" t="str">
        <f>VLOOKUP(H8671,FormSalesRepTable[],2,0)</f>
        <v>West</v>
      </c>
      <c r="N8671" s="13">
        <f t="shared" si="137"/>
        <v>29.55</v>
      </c>
    </row>
    <row r="8672" spans="7:14" x14ac:dyDescent="0.25">
      <c r="G8672" s="3">
        <v>41991</v>
      </c>
      <c r="H8672" t="s">
        <v>81</v>
      </c>
      <c r="I8672" t="s">
        <v>33</v>
      </c>
      <c r="J8672">
        <v>0</v>
      </c>
      <c r="K8672">
        <v>2</v>
      </c>
      <c r="L8672" s="13">
        <f>VLOOKUP(I8672,FormProductsTable[],2,0)*(1-FormTransactionsTable[[#This Row],[Discount]])</f>
        <v>23.5</v>
      </c>
      <c r="M8672" s="14" t="str">
        <f>VLOOKUP(H8672,FormSalesRepTable[],2,0)</f>
        <v>West</v>
      </c>
      <c r="N8672" s="13">
        <f t="shared" si="137"/>
        <v>47</v>
      </c>
    </row>
    <row r="8673" spans="7:14" x14ac:dyDescent="0.25">
      <c r="G8673" s="3">
        <v>41959</v>
      </c>
      <c r="H8673" t="s">
        <v>44</v>
      </c>
      <c r="I8673" t="s">
        <v>27</v>
      </c>
      <c r="J8673">
        <v>1.4999999999999999E-2</v>
      </c>
      <c r="K8673">
        <v>25</v>
      </c>
      <c r="L8673" s="13">
        <f>VLOOKUP(I8673,FormProductsTable[],2,0)*(1-FormTransactionsTable[[#This Row],[Discount]])</f>
        <v>27.087499999999999</v>
      </c>
      <c r="M8673" s="14" t="str">
        <f>VLOOKUP(H8673,FormSalesRepTable[],2,0)</f>
        <v>MidWest</v>
      </c>
      <c r="N8673" s="13">
        <f t="shared" si="137"/>
        <v>677.19</v>
      </c>
    </row>
    <row r="8674" spans="7:14" x14ac:dyDescent="0.25">
      <c r="G8674" s="3">
        <v>41499</v>
      </c>
      <c r="H8674" t="s">
        <v>73</v>
      </c>
      <c r="I8674" t="s">
        <v>24</v>
      </c>
      <c r="J8674">
        <v>0.01</v>
      </c>
      <c r="K8674">
        <v>2</v>
      </c>
      <c r="L8674" s="13">
        <f>VLOOKUP(I8674,FormProductsTable[],2,0)*(1-FormTransactionsTable[[#This Row],[Discount]])</f>
        <v>33.659999999999997</v>
      </c>
      <c r="M8674" s="14" t="str">
        <f>VLOOKUP(H8674,FormSalesRepTable[],2,0)</f>
        <v>MidWest</v>
      </c>
      <c r="N8674" s="13">
        <f t="shared" si="137"/>
        <v>67.319999999999993</v>
      </c>
    </row>
    <row r="8675" spans="7:14" x14ac:dyDescent="0.25">
      <c r="G8675" s="3">
        <v>41980</v>
      </c>
      <c r="H8675" t="s">
        <v>29</v>
      </c>
      <c r="I8675" t="s">
        <v>12</v>
      </c>
      <c r="J8675">
        <v>2.5000000000000001E-2</v>
      </c>
      <c r="K8675">
        <v>2</v>
      </c>
      <c r="L8675" s="13">
        <f>VLOOKUP(I8675,FormProductsTable[],2,0)*(1-FormTransactionsTable[[#This Row],[Discount]])</f>
        <v>22.376249999999999</v>
      </c>
      <c r="M8675" s="14" t="str">
        <f>VLOOKUP(H8675,FormSalesRepTable[],2,0)</f>
        <v>East</v>
      </c>
      <c r="N8675" s="13">
        <f t="shared" si="137"/>
        <v>44.75</v>
      </c>
    </row>
    <row r="8676" spans="7:14" x14ac:dyDescent="0.25">
      <c r="G8676" s="3">
        <v>41592</v>
      </c>
      <c r="H8676" t="s">
        <v>40</v>
      </c>
      <c r="I8676" t="s">
        <v>24</v>
      </c>
      <c r="J8676">
        <v>2.5000000000000001E-2</v>
      </c>
      <c r="K8676">
        <v>5</v>
      </c>
      <c r="L8676" s="13">
        <f>VLOOKUP(I8676,FormProductsTable[],2,0)*(1-FormTransactionsTable[[#This Row],[Discount]])</f>
        <v>33.15</v>
      </c>
      <c r="M8676" s="14" t="str">
        <f>VLOOKUP(H8676,FormSalesRepTable[],2,0)</f>
        <v>South</v>
      </c>
      <c r="N8676" s="13">
        <f t="shared" si="137"/>
        <v>165.75</v>
      </c>
    </row>
    <row r="8677" spans="7:14" x14ac:dyDescent="0.25">
      <c r="G8677" s="3">
        <v>41896</v>
      </c>
      <c r="H8677" t="s">
        <v>77</v>
      </c>
      <c r="I8677" t="s">
        <v>17</v>
      </c>
      <c r="J8677">
        <v>0</v>
      </c>
      <c r="K8677">
        <v>3</v>
      </c>
      <c r="L8677" s="13">
        <f>VLOOKUP(I8677,FormProductsTable[],2,0)*(1-FormTransactionsTable[[#This Row],[Discount]])</f>
        <v>22.95</v>
      </c>
      <c r="M8677" s="14" t="str">
        <f>VLOOKUP(H8677,FormSalesRepTable[],2,0)</f>
        <v>West</v>
      </c>
      <c r="N8677" s="13">
        <f t="shared" si="137"/>
        <v>68.849999999999994</v>
      </c>
    </row>
    <row r="8678" spans="7:14" x14ac:dyDescent="0.25">
      <c r="G8678" s="3">
        <v>41636</v>
      </c>
      <c r="H8678" t="s">
        <v>94</v>
      </c>
      <c r="I8678" t="s">
        <v>16</v>
      </c>
      <c r="J8678">
        <v>1.4999999999999999E-2</v>
      </c>
      <c r="K8678">
        <v>1</v>
      </c>
      <c r="L8678" s="13">
        <f>VLOOKUP(I8678,FormProductsTable[],2,0)*(1-FormTransactionsTable[[#This Row],[Discount]])</f>
        <v>19.650749999999999</v>
      </c>
      <c r="M8678" s="14" t="str">
        <f>VLOOKUP(H8678,FormSalesRepTable[],2,0)</f>
        <v>South</v>
      </c>
      <c r="N8678" s="13">
        <f t="shared" si="137"/>
        <v>19.649999999999999</v>
      </c>
    </row>
    <row r="8679" spans="7:14" x14ac:dyDescent="0.25">
      <c r="G8679" s="3">
        <v>41359</v>
      </c>
      <c r="H8679" t="s">
        <v>62</v>
      </c>
      <c r="I8679" t="s">
        <v>21</v>
      </c>
      <c r="J8679">
        <v>0.03</v>
      </c>
      <c r="K8679">
        <v>3</v>
      </c>
      <c r="L8679" s="13">
        <f>VLOOKUP(I8679,FormProductsTable[],2,0)*(1-FormTransactionsTable[[#This Row],[Discount]])</f>
        <v>24.25</v>
      </c>
      <c r="M8679" s="14" t="str">
        <f>VLOOKUP(H8679,FormSalesRepTable[],2,0)</f>
        <v>MidWest</v>
      </c>
      <c r="N8679" s="13">
        <f t="shared" si="137"/>
        <v>72.75</v>
      </c>
    </row>
    <row r="8680" spans="7:14" x14ac:dyDescent="0.25">
      <c r="G8680" s="3">
        <v>41988</v>
      </c>
      <c r="H8680" t="s">
        <v>29</v>
      </c>
      <c r="I8680" t="s">
        <v>11</v>
      </c>
      <c r="J8680">
        <v>0</v>
      </c>
      <c r="K8680">
        <v>2</v>
      </c>
      <c r="L8680" s="13">
        <f>VLOOKUP(I8680,FormProductsTable[],2,0)*(1-FormTransactionsTable[[#This Row],[Discount]])</f>
        <v>79.95</v>
      </c>
      <c r="M8680" s="14" t="str">
        <f>VLOOKUP(H8680,FormSalesRepTable[],2,0)</f>
        <v>East</v>
      </c>
      <c r="N8680" s="13">
        <f t="shared" si="137"/>
        <v>159.9</v>
      </c>
    </row>
    <row r="8681" spans="7:14" x14ac:dyDescent="0.25">
      <c r="G8681" s="3">
        <v>41926</v>
      </c>
      <c r="H8681" t="s">
        <v>48</v>
      </c>
      <c r="I8681" t="s">
        <v>36</v>
      </c>
      <c r="J8681">
        <v>0</v>
      </c>
      <c r="K8681">
        <v>1</v>
      </c>
      <c r="L8681" s="13">
        <f>VLOOKUP(I8681,FormProductsTable[],2,0)*(1-FormTransactionsTable[[#This Row],[Discount]])</f>
        <v>25</v>
      </c>
      <c r="M8681" s="14" t="str">
        <f>VLOOKUP(H8681,FormSalesRepTable[],2,0)</f>
        <v>West</v>
      </c>
      <c r="N8681" s="13">
        <f t="shared" si="137"/>
        <v>25</v>
      </c>
    </row>
    <row r="8682" spans="7:14" x14ac:dyDescent="0.25">
      <c r="G8682" s="3">
        <v>41583</v>
      </c>
      <c r="H8682" t="s">
        <v>61</v>
      </c>
      <c r="I8682" t="s">
        <v>7</v>
      </c>
      <c r="J8682">
        <v>0</v>
      </c>
      <c r="K8682">
        <v>3</v>
      </c>
      <c r="L8682" s="13">
        <f>VLOOKUP(I8682,FormProductsTable[],2,0)*(1-FormTransactionsTable[[#This Row],[Discount]])</f>
        <v>21</v>
      </c>
      <c r="M8682" s="14" t="str">
        <f>VLOOKUP(H8682,FormSalesRepTable[],2,0)</f>
        <v>East</v>
      </c>
      <c r="N8682" s="13">
        <f t="shared" si="137"/>
        <v>63</v>
      </c>
    </row>
    <row r="8683" spans="7:14" x14ac:dyDescent="0.25">
      <c r="G8683" s="3">
        <v>41962</v>
      </c>
      <c r="H8683" t="s">
        <v>42</v>
      </c>
      <c r="I8683" t="s">
        <v>16</v>
      </c>
      <c r="J8683">
        <v>0</v>
      </c>
      <c r="K8683">
        <v>2</v>
      </c>
      <c r="L8683" s="13">
        <f>VLOOKUP(I8683,FormProductsTable[],2,0)*(1-FormTransactionsTable[[#This Row],[Discount]])</f>
        <v>19.95</v>
      </c>
      <c r="M8683" s="14" t="str">
        <f>VLOOKUP(H8683,FormSalesRepTable[],2,0)</f>
        <v>MidWest</v>
      </c>
      <c r="N8683" s="13">
        <f t="shared" si="137"/>
        <v>39.9</v>
      </c>
    </row>
    <row r="8684" spans="7:14" x14ac:dyDescent="0.25">
      <c r="G8684" s="3">
        <v>41564</v>
      </c>
      <c r="H8684" t="s">
        <v>58</v>
      </c>
      <c r="I8684" t="s">
        <v>12</v>
      </c>
      <c r="J8684">
        <v>0</v>
      </c>
      <c r="K8684">
        <v>2</v>
      </c>
      <c r="L8684" s="13">
        <f>VLOOKUP(I8684,FormProductsTable[],2,0)*(1-FormTransactionsTable[[#This Row],[Discount]])</f>
        <v>22.95</v>
      </c>
      <c r="M8684" s="14" t="str">
        <f>VLOOKUP(H8684,FormSalesRepTable[],2,0)</f>
        <v>East</v>
      </c>
      <c r="N8684" s="13">
        <f t="shared" si="137"/>
        <v>45.9</v>
      </c>
    </row>
    <row r="8685" spans="7:14" x14ac:dyDescent="0.25">
      <c r="G8685" s="3">
        <v>41578</v>
      </c>
      <c r="H8685" t="s">
        <v>74</v>
      </c>
      <c r="I8685" t="s">
        <v>33</v>
      </c>
      <c r="J8685">
        <v>0.03</v>
      </c>
      <c r="K8685">
        <v>2</v>
      </c>
      <c r="L8685" s="13">
        <f>VLOOKUP(I8685,FormProductsTable[],2,0)*(1-FormTransactionsTable[[#This Row],[Discount]])</f>
        <v>22.794999999999998</v>
      </c>
      <c r="M8685" s="14" t="str">
        <f>VLOOKUP(H8685,FormSalesRepTable[],2,0)</f>
        <v>West</v>
      </c>
      <c r="N8685" s="13">
        <f t="shared" si="137"/>
        <v>45.59</v>
      </c>
    </row>
    <row r="8686" spans="7:14" x14ac:dyDescent="0.25">
      <c r="G8686" s="3">
        <v>41971</v>
      </c>
      <c r="H8686" t="s">
        <v>53</v>
      </c>
      <c r="I8686" t="s">
        <v>36</v>
      </c>
      <c r="J8686">
        <v>0</v>
      </c>
      <c r="K8686">
        <v>1</v>
      </c>
      <c r="L8686" s="13">
        <f>VLOOKUP(I8686,FormProductsTable[],2,0)*(1-FormTransactionsTable[[#This Row],[Discount]])</f>
        <v>25</v>
      </c>
      <c r="M8686" s="14" t="str">
        <f>VLOOKUP(H8686,FormSalesRepTable[],2,0)</f>
        <v>East</v>
      </c>
      <c r="N8686" s="13">
        <f t="shared" si="137"/>
        <v>25</v>
      </c>
    </row>
    <row r="8687" spans="7:14" x14ac:dyDescent="0.25">
      <c r="G8687" s="3">
        <v>41599</v>
      </c>
      <c r="H8687" t="s">
        <v>49</v>
      </c>
      <c r="I8687" t="s">
        <v>24</v>
      </c>
      <c r="J8687">
        <v>1.4999999999999999E-2</v>
      </c>
      <c r="K8687">
        <v>3</v>
      </c>
      <c r="L8687" s="13">
        <f>VLOOKUP(I8687,FormProductsTable[],2,0)*(1-FormTransactionsTable[[#This Row],[Discount]])</f>
        <v>33.49</v>
      </c>
      <c r="M8687" s="14" t="str">
        <f>VLOOKUP(H8687,FormSalesRepTable[],2,0)</f>
        <v>MidWest</v>
      </c>
      <c r="N8687" s="13">
        <f t="shared" si="137"/>
        <v>100.47</v>
      </c>
    </row>
    <row r="8688" spans="7:14" x14ac:dyDescent="0.25">
      <c r="G8688" s="3">
        <v>41953</v>
      </c>
      <c r="H8688" t="s">
        <v>23</v>
      </c>
      <c r="I8688" t="s">
        <v>30</v>
      </c>
      <c r="J8688">
        <v>0</v>
      </c>
      <c r="K8688">
        <v>2</v>
      </c>
      <c r="L8688" s="13">
        <f>VLOOKUP(I8688,FormProductsTable[],2,0)*(1-FormTransactionsTable[[#This Row],[Discount]])</f>
        <v>30</v>
      </c>
      <c r="M8688" s="14" t="str">
        <f>VLOOKUP(H8688,FormSalesRepTable[],2,0)</f>
        <v>MidWest</v>
      </c>
      <c r="N8688" s="13">
        <f t="shared" si="137"/>
        <v>60</v>
      </c>
    </row>
    <row r="8689" spans="7:14" x14ac:dyDescent="0.25">
      <c r="G8689" s="3">
        <v>41769</v>
      </c>
      <c r="H8689" t="s">
        <v>40</v>
      </c>
      <c r="I8689" t="s">
        <v>16</v>
      </c>
      <c r="J8689">
        <v>0</v>
      </c>
      <c r="K8689">
        <v>1</v>
      </c>
      <c r="L8689" s="13">
        <f>VLOOKUP(I8689,FormProductsTable[],2,0)*(1-FormTransactionsTable[[#This Row],[Discount]])</f>
        <v>19.95</v>
      </c>
      <c r="M8689" s="14" t="str">
        <f>VLOOKUP(H8689,FormSalesRepTable[],2,0)</f>
        <v>South</v>
      </c>
      <c r="N8689" s="13">
        <f t="shared" si="137"/>
        <v>19.95</v>
      </c>
    </row>
    <row r="8690" spans="7:14" x14ac:dyDescent="0.25">
      <c r="G8690" s="3">
        <v>41963</v>
      </c>
      <c r="H8690" t="s">
        <v>89</v>
      </c>
      <c r="I8690" t="s">
        <v>21</v>
      </c>
      <c r="J8690">
        <v>0</v>
      </c>
      <c r="K8690">
        <v>10</v>
      </c>
      <c r="L8690" s="13">
        <f>VLOOKUP(I8690,FormProductsTable[],2,0)*(1-FormTransactionsTable[[#This Row],[Discount]])</f>
        <v>25</v>
      </c>
      <c r="M8690" s="14" t="str">
        <f>VLOOKUP(H8690,FormSalesRepTable[],2,0)</f>
        <v>West</v>
      </c>
      <c r="N8690" s="13">
        <f t="shared" si="137"/>
        <v>250</v>
      </c>
    </row>
    <row r="8691" spans="7:14" x14ac:dyDescent="0.25">
      <c r="G8691" s="3">
        <v>41617</v>
      </c>
      <c r="H8691" t="s">
        <v>86</v>
      </c>
      <c r="I8691" t="s">
        <v>24</v>
      </c>
      <c r="J8691">
        <v>2.5000000000000001E-2</v>
      </c>
      <c r="K8691">
        <v>3</v>
      </c>
      <c r="L8691" s="13">
        <f>VLOOKUP(I8691,FormProductsTable[],2,0)*(1-FormTransactionsTable[[#This Row],[Discount]])</f>
        <v>33.15</v>
      </c>
      <c r="M8691" s="14" t="str">
        <f>VLOOKUP(H8691,FormSalesRepTable[],2,0)</f>
        <v>South</v>
      </c>
      <c r="N8691" s="13">
        <f t="shared" si="137"/>
        <v>99.45</v>
      </c>
    </row>
    <row r="8692" spans="7:14" x14ac:dyDescent="0.25">
      <c r="G8692" s="3">
        <v>41492</v>
      </c>
      <c r="H8692" t="s">
        <v>52</v>
      </c>
      <c r="I8692" t="s">
        <v>7</v>
      </c>
      <c r="J8692">
        <v>1.4999999999999999E-2</v>
      </c>
      <c r="K8692">
        <v>1</v>
      </c>
      <c r="L8692" s="13">
        <f>VLOOKUP(I8692,FormProductsTable[],2,0)*(1-FormTransactionsTable[[#This Row],[Discount]])</f>
        <v>20.684999999999999</v>
      </c>
      <c r="M8692" s="14" t="str">
        <f>VLOOKUP(H8692,FormSalesRepTable[],2,0)</f>
        <v>West</v>
      </c>
      <c r="N8692" s="13">
        <f t="shared" si="137"/>
        <v>20.69</v>
      </c>
    </row>
    <row r="8693" spans="7:14" x14ac:dyDescent="0.25">
      <c r="G8693" s="3">
        <v>41504</v>
      </c>
      <c r="H8693" t="s">
        <v>28</v>
      </c>
      <c r="I8693" t="s">
        <v>24</v>
      </c>
      <c r="J8693">
        <v>2.5000000000000001E-2</v>
      </c>
      <c r="K8693">
        <v>1</v>
      </c>
      <c r="L8693" s="13">
        <f>VLOOKUP(I8693,FormProductsTable[],2,0)*(1-FormTransactionsTable[[#This Row],[Discount]])</f>
        <v>33.15</v>
      </c>
      <c r="M8693" s="14" t="str">
        <f>VLOOKUP(H8693,FormSalesRepTable[],2,0)</f>
        <v>MidWest</v>
      </c>
      <c r="N8693" s="13">
        <f t="shared" si="137"/>
        <v>33.15</v>
      </c>
    </row>
    <row r="8694" spans="7:14" x14ac:dyDescent="0.25">
      <c r="G8694" s="3">
        <v>41966</v>
      </c>
      <c r="H8694" t="s">
        <v>92</v>
      </c>
      <c r="I8694" t="s">
        <v>16</v>
      </c>
      <c r="J8694">
        <v>0.02</v>
      </c>
      <c r="K8694">
        <v>2</v>
      </c>
      <c r="L8694" s="13">
        <f>VLOOKUP(I8694,FormProductsTable[],2,0)*(1-FormTransactionsTable[[#This Row],[Discount]])</f>
        <v>19.550999999999998</v>
      </c>
      <c r="M8694" s="14" t="str">
        <f>VLOOKUP(H8694,FormSalesRepTable[],2,0)</f>
        <v>MidWest</v>
      </c>
      <c r="N8694" s="13">
        <f t="shared" si="137"/>
        <v>39.1</v>
      </c>
    </row>
    <row r="8695" spans="7:14" x14ac:dyDescent="0.25">
      <c r="G8695" s="3">
        <v>41618</v>
      </c>
      <c r="H8695" t="s">
        <v>40</v>
      </c>
      <c r="I8695" t="s">
        <v>17</v>
      </c>
      <c r="J8695">
        <v>0</v>
      </c>
      <c r="K8695">
        <v>2</v>
      </c>
      <c r="L8695" s="13">
        <f>VLOOKUP(I8695,FormProductsTable[],2,0)*(1-FormTransactionsTable[[#This Row],[Discount]])</f>
        <v>22.95</v>
      </c>
      <c r="M8695" s="14" t="str">
        <f>VLOOKUP(H8695,FormSalesRepTable[],2,0)</f>
        <v>South</v>
      </c>
      <c r="N8695" s="13">
        <f t="shared" si="137"/>
        <v>45.9</v>
      </c>
    </row>
    <row r="8696" spans="7:14" x14ac:dyDescent="0.25">
      <c r="G8696" s="3">
        <v>41996</v>
      </c>
      <c r="H8696" t="s">
        <v>42</v>
      </c>
      <c r="I8696" t="s">
        <v>12</v>
      </c>
      <c r="J8696">
        <v>0.01</v>
      </c>
      <c r="K8696">
        <v>3</v>
      </c>
      <c r="L8696" s="13">
        <f>VLOOKUP(I8696,FormProductsTable[],2,0)*(1-FormTransactionsTable[[#This Row],[Discount]])</f>
        <v>22.720499999999998</v>
      </c>
      <c r="M8696" s="14" t="str">
        <f>VLOOKUP(H8696,FormSalesRepTable[],2,0)</f>
        <v>MidWest</v>
      </c>
      <c r="N8696" s="13">
        <f t="shared" si="137"/>
        <v>68.16</v>
      </c>
    </row>
    <row r="8697" spans="7:14" x14ac:dyDescent="0.25">
      <c r="G8697" s="3">
        <v>41948</v>
      </c>
      <c r="H8697" t="s">
        <v>90</v>
      </c>
      <c r="I8697" t="s">
        <v>24</v>
      </c>
      <c r="J8697">
        <v>0</v>
      </c>
      <c r="K8697">
        <v>2</v>
      </c>
      <c r="L8697" s="13">
        <f>VLOOKUP(I8697,FormProductsTable[],2,0)*(1-FormTransactionsTable[[#This Row],[Discount]])</f>
        <v>34</v>
      </c>
      <c r="M8697" s="14" t="str">
        <f>VLOOKUP(H8697,FormSalesRepTable[],2,0)</f>
        <v>East</v>
      </c>
      <c r="N8697" s="13">
        <f t="shared" si="137"/>
        <v>68</v>
      </c>
    </row>
    <row r="8698" spans="7:14" x14ac:dyDescent="0.25">
      <c r="G8698" s="3">
        <v>42003</v>
      </c>
      <c r="H8698" t="s">
        <v>69</v>
      </c>
      <c r="I8698" t="s">
        <v>17</v>
      </c>
      <c r="J8698">
        <v>0.01</v>
      </c>
      <c r="K8698">
        <v>2</v>
      </c>
      <c r="L8698" s="13">
        <f>VLOOKUP(I8698,FormProductsTable[],2,0)*(1-FormTransactionsTable[[#This Row],[Discount]])</f>
        <v>22.720499999999998</v>
      </c>
      <c r="M8698" s="14" t="str">
        <f>VLOOKUP(H8698,FormSalesRepTable[],2,0)</f>
        <v>West</v>
      </c>
      <c r="N8698" s="13">
        <f t="shared" si="137"/>
        <v>45.44</v>
      </c>
    </row>
    <row r="8699" spans="7:14" x14ac:dyDescent="0.25">
      <c r="G8699" s="3">
        <v>41963</v>
      </c>
      <c r="H8699" t="s">
        <v>40</v>
      </c>
      <c r="I8699" t="s">
        <v>12</v>
      </c>
      <c r="J8699">
        <v>2.5000000000000001E-2</v>
      </c>
      <c r="K8699">
        <v>2</v>
      </c>
      <c r="L8699" s="13">
        <f>VLOOKUP(I8699,FormProductsTable[],2,0)*(1-FormTransactionsTable[[#This Row],[Discount]])</f>
        <v>22.376249999999999</v>
      </c>
      <c r="M8699" s="14" t="str">
        <f>VLOOKUP(H8699,FormSalesRepTable[],2,0)</f>
        <v>South</v>
      </c>
      <c r="N8699" s="13">
        <f t="shared" si="137"/>
        <v>44.75</v>
      </c>
    </row>
    <row r="8700" spans="7:14" x14ac:dyDescent="0.25">
      <c r="G8700" s="3">
        <v>41609</v>
      </c>
      <c r="H8700" t="s">
        <v>23</v>
      </c>
      <c r="I8700" t="s">
        <v>24</v>
      </c>
      <c r="J8700">
        <v>0</v>
      </c>
      <c r="K8700">
        <v>2</v>
      </c>
      <c r="L8700" s="13">
        <f>VLOOKUP(I8700,FormProductsTable[],2,0)*(1-FormTransactionsTable[[#This Row],[Discount]])</f>
        <v>34</v>
      </c>
      <c r="M8700" s="14" t="str">
        <f>VLOOKUP(H8700,FormSalesRepTable[],2,0)</f>
        <v>MidWest</v>
      </c>
      <c r="N8700" s="13">
        <f t="shared" si="137"/>
        <v>68</v>
      </c>
    </row>
    <row r="8701" spans="7:14" x14ac:dyDescent="0.25">
      <c r="G8701" s="3">
        <v>41985</v>
      </c>
      <c r="H8701" t="s">
        <v>69</v>
      </c>
      <c r="I8701" t="s">
        <v>17</v>
      </c>
      <c r="J8701">
        <v>0.01</v>
      </c>
      <c r="K8701">
        <v>1</v>
      </c>
      <c r="L8701" s="13">
        <f>VLOOKUP(I8701,FormProductsTable[],2,0)*(1-FormTransactionsTable[[#This Row],[Discount]])</f>
        <v>22.720499999999998</v>
      </c>
      <c r="M8701" s="14" t="str">
        <f>VLOOKUP(H8701,FormSalesRepTable[],2,0)</f>
        <v>West</v>
      </c>
      <c r="N8701" s="13">
        <f t="shared" si="137"/>
        <v>22.72</v>
      </c>
    </row>
    <row r="8702" spans="7:14" x14ac:dyDescent="0.25">
      <c r="G8702" s="3">
        <v>41994</v>
      </c>
      <c r="H8702" t="s">
        <v>76</v>
      </c>
      <c r="I8702" t="s">
        <v>36</v>
      </c>
      <c r="J8702">
        <v>0</v>
      </c>
      <c r="K8702">
        <v>16</v>
      </c>
      <c r="L8702" s="13">
        <f>VLOOKUP(I8702,FormProductsTable[],2,0)*(1-FormTransactionsTable[[#This Row],[Discount]])</f>
        <v>25</v>
      </c>
      <c r="M8702" s="14" t="str">
        <f>VLOOKUP(H8702,FormSalesRepTable[],2,0)</f>
        <v>MidWest</v>
      </c>
      <c r="N8702" s="13">
        <f t="shared" si="137"/>
        <v>400</v>
      </c>
    </row>
    <row r="8703" spans="7:14" x14ac:dyDescent="0.25">
      <c r="G8703" s="3">
        <v>41649</v>
      </c>
      <c r="H8703" t="s">
        <v>53</v>
      </c>
      <c r="I8703" t="s">
        <v>12</v>
      </c>
      <c r="J8703">
        <v>0</v>
      </c>
      <c r="K8703">
        <v>2</v>
      </c>
      <c r="L8703" s="13">
        <f>VLOOKUP(I8703,FormProductsTable[],2,0)*(1-FormTransactionsTable[[#This Row],[Discount]])</f>
        <v>22.95</v>
      </c>
      <c r="M8703" s="14" t="str">
        <f>VLOOKUP(H8703,FormSalesRepTable[],2,0)</f>
        <v>East</v>
      </c>
      <c r="N8703" s="13">
        <f t="shared" si="137"/>
        <v>45.9</v>
      </c>
    </row>
    <row r="8704" spans="7:14" x14ac:dyDescent="0.25">
      <c r="G8704" s="3">
        <v>41626</v>
      </c>
      <c r="H8704" t="s">
        <v>42</v>
      </c>
      <c r="I8704" t="s">
        <v>36</v>
      </c>
      <c r="J8704">
        <v>0</v>
      </c>
      <c r="K8704">
        <v>2</v>
      </c>
      <c r="L8704" s="13">
        <f>VLOOKUP(I8704,FormProductsTable[],2,0)*(1-FormTransactionsTable[[#This Row],[Discount]])</f>
        <v>25</v>
      </c>
      <c r="M8704" s="14" t="str">
        <f>VLOOKUP(H8704,FormSalesRepTable[],2,0)</f>
        <v>MidWest</v>
      </c>
      <c r="N8704" s="13">
        <f t="shared" si="137"/>
        <v>50</v>
      </c>
    </row>
    <row r="8705" spans="7:14" x14ac:dyDescent="0.25">
      <c r="G8705" s="3">
        <v>41619</v>
      </c>
      <c r="H8705" t="s">
        <v>70</v>
      </c>
      <c r="I8705" t="s">
        <v>33</v>
      </c>
      <c r="J8705">
        <v>0.01</v>
      </c>
      <c r="K8705">
        <v>1</v>
      </c>
      <c r="L8705" s="13">
        <f>VLOOKUP(I8705,FormProductsTable[],2,0)*(1-FormTransactionsTable[[#This Row],[Discount]])</f>
        <v>23.265000000000001</v>
      </c>
      <c r="M8705" s="14" t="str">
        <f>VLOOKUP(H8705,FormSalesRepTable[],2,0)</f>
        <v>MidWest</v>
      </c>
      <c r="N8705" s="13">
        <f t="shared" si="137"/>
        <v>23.27</v>
      </c>
    </row>
    <row r="8706" spans="7:14" x14ac:dyDescent="0.25">
      <c r="G8706" s="3">
        <v>41510</v>
      </c>
      <c r="H8706" t="s">
        <v>77</v>
      </c>
      <c r="I8706" t="s">
        <v>24</v>
      </c>
      <c r="J8706">
        <v>1.4999999999999999E-2</v>
      </c>
      <c r="K8706">
        <v>2</v>
      </c>
      <c r="L8706" s="13">
        <f>VLOOKUP(I8706,FormProductsTable[],2,0)*(1-FormTransactionsTable[[#This Row],[Discount]])</f>
        <v>33.49</v>
      </c>
      <c r="M8706" s="14" t="str">
        <f>VLOOKUP(H8706,FormSalesRepTable[],2,0)</f>
        <v>West</v>
      </c>
      <c r="N8706" s="13">
        <f t="shared" si="137"/>
        <v>66.98</v>
      </c>
    </row>
    <row r="8707" spans="7:14" x14ac:dyDescent="0.25">
      <c r="G8707" s="3">
        <v>41586</v>
      </c>
      <c r="H8707" t="s">
        <v>61</v>
      </c>
      <c r="I8707" t="s">
        <v>17</v>
      </c>
      <c r="J8707">
        <v>0.02</v>
      </c>
      <c r="K8707">
        <v>2</v>
      </c>
      <c r="L8707" s="13">
        <f>VLOOKUP(I8707,FormProductsTable[],2,0)*(1-FormTransactionsTable[[#This Row],[Discount]])</f>
        <v>22.491</v>
      </c>
      <c r="M8707" s="14" t="str">
        <f>VLOOKUP(H8707,FormSalesRepTable[],2,0)</f>
        <v>East</v>
      </c>
      <c r="N8707" s="13">
        <f t="shared" ref="N8707:N8770" si="138">ROUND(L8707*K8707,2)</f>
        <v>44.98</v>
      </c>
    </row>
    <row r="8708" spans="7:14" x14ac:dyDescent="0.25">
      <c r="G8708" s="3">
        <v>41965</v>
      </c>
      <c r="H8708" t="s">
        <v>71</v>
      </c>
      <c r="I8708" t="s">
        <v>7</v>
      </c>
      <c r="J8708">
        <v>0</v>
      </c>
      <c r="K8708">
        <v>2</v>
      </c>
      <c r="L8708" s="13">
        <f>VLOOKUP(I8708,FormProductsTable[],2,0)*(1-FormTransactionsTable[[#This Row],[Discount]])</f>
        <v>21</v>
      </c>
      <c r="M8708" s="14" t="str">
        <f>VLOOKUP(H8708,FormSalesRepTable[],2,0)</f>
        <v>East</v>
      </c>
      <c r="N8708" s="13">
        <f t="shared" si="138"/>
        <v>42</v>
      </c>
    </row>
    <row r="8709" spans="7:14" x14ac:dyDescent="0.25">
      <c r="G8709" s="3">
        <v>41865</v>
      </c>
      <c r="H8709" t="s">
        <v>15</v>
      </c>
      <c r="I8709" t="s">
        <v>24</v>
      </c>
      <c r="J8709">
        <v>2.5000000000000001E-2</v>
      </c>
      <c r="K8709">
        <v>2</v>
      </c>
      <c r="L8709" s="13">
        <f>VLOOKUP(I8709,FormProductsTable[],2,0)*(1-FormTransactionsTable[[#This Row],[Discount]])</f>
        <v>33.15</v>
      </c>
      <c r="M8709" s="14" t="str">
        <f>VLOOKUP(H8709,FormSalesRepTable[],2,0)</f>
        <v>MidWest</v>
      </c>
      <c r="N8709" s="13">
        <f t="shared" si="138"/>
        <v>66.3</v>
      </c>
    </row>
    <row r="8710" spans="7:14" x14ac:dyDescent="0.25">
      <c r="G8710" s="3">
        <v>41424</v>
      </c>
      <c r="H8710" t="s">
        <v>73</v>
      </c>
      <c r="I8710" t="s">
        <v>24</v>
      </c>
      <c r="J8710">
        <v>2.5000000000000001E-2</v>
      </c>
      <c r="K8710">
        <v>3</v>
      </c>
      <c r="L8710" s="13">
        <f>VLOOKUP(I8710,FormProductsTable[],2,0)*(1-FormTransactionsTable[[#This Row],[Discount]])</f>
        <v>33.15</v>
      </c>
      <c r="M8710" s="14" t="str">
        <f>VLOOKUP(H8710,FormSalesRepTable[],2,0)</f>
        <v>MidWest</v>
      </c>
      <c r="N8710" s="13">
        <f t="shared" si="138"/>
        <v>99.45</v>
      </c>
    </row>
    <row r="8711" spans="7:14" x14ac:dyDescent="0.25">
      <c r="G8711" s="3">
        <v>41579</v>
      </c>
      <c r="H8711" t="s">
        <v>15</v>
      </c>
      <c r="I8711" t="s">
        <v>7</v>
      </c>
      <c r="J8711">
        <v>0.02</v>
      </c>
      <c r="K8711">
        <v>2</v>
      </c>
      <c r="L8711" s="13">
        <f>VLOOKUP(I8711,FormProductsTable[],2,0)*(1-FormTransactionsTable[[#This Row],[Discount]])</f>
        <v>20.58</v>
      </c>
      <c r="M8711" s="14" t="str">
        <f>VLOOKUP(H8711,FormSalesRepTable[],2,0)</f>
        <v>MidWest</v>
      </c>
      <c r="N8711" s="13">
        <f t="shared" si="138"/>
        <v>41.16</v>
      </c>
    </row>
    <row r="8712" spans="7:14" x14ac:dyDescent="0.25">
      <c r="G8712" s="3">
        <v>41760</v>
      </c>
      <c r="H8712" t="s">
        <v>85</v>
      </c>
      <c r="I8712" t="s">
        <v>41</v>
      </c>
      <c r="J8712">
        <v>0</v>
      </c>
      <c r="K8712">
        <v>3</v>
      </c>
      <c r="L8712" s="13">
        <f>VLOOKUP(I8712,FormProductsTable[],2,0)*(1-FormTransactionsTable[[#This Row],[Discount]])</f>
        <v>19</v>
      </c>
      <c r="M8712" s="14" t="str">
        <f>VLOOKUP(H8712,FormSalesRepTable[],2,0)</f>
        <v>West</v>
      </c>
      <c r="N8712" s="13">
        <f t="shared" si="138"/>
        <v>57</v>
      </c>
    </row>
    <row r="8713" spans="7:14" x14ac:dyDescent="0.25">
      <c r="G8713" s="3">
        <v>41998</v>
      </c>
      <c r="H8713" t="s">
        <v>71</v>
      </c>
      <c r="I8713" t="s">
        <v>7</v>
      </c>
      <c r="J8713">
        <v>0</v>
      </c>
      <c r="K8713">
        <v>2</v>
      </c>
      <c r="L8713" s="13">
        <f>VLOOKUP(I8713,FormProductsTable[],2,0)*(1-FormTransactionsTable[[#This Row],[Discount]])</f>
        <v>21</v>
      </c>
      <c r="M8713" s="14" t="str">
        <f>VLOOKUP(H8713,FormSalesRepTable[],2,0)</f>
        <v>East</v>
      </c>
      <c r="N8713" s="13">
        <f t="shared" si="138"/>
        <v>42</v>
      </c>
    </row>
    <row r="8714" spans="7:14" x14ac:dyDescent="0.25">
      <c r="G8714" s="3">
        <v>41961</v>
      </c>
      <c r="H8714" t="s">
        <v>34</v>
      </c>
      <c r="I8714" t="s">
        <v>24</v>
      </c>
      <c r="J8714">
        <v>1.4999999999999999E-2</v>
      </c>
      <c r="K8714">
        <v>2</v>
      </c>
      <c r="L8714" s="13">
        <f>VLOOKUP(I8714,FormProductsTable[],2,0)*(1-FormTransactionsTable[[#This Row],[Discount]])</f>
        <v>33.49</v>
      </c>
      <c r="M8714" s="14" t="str">
        <f>VLOOKUP(H8714,FormSalesRepTable[],2,0)</f>
        <v>MidWest</v>
      </c>
      <c r="N8714" s="13">
        <f t="shared" si="138"/>
        <v>66.98</v>
      </c>
    </row>
    <row r="8715" spans="7:14" x14ac:dyDescent="0.25">
      <c r="G8715" s="3">
        <v>41956</v>
      </c>
      <c r="H8715" t="s">
        <v>26</v>
      </c>
      <c r="I8715" t="s">
        <v>24</v>
      </c>
      <c r="J8715">
        <v>0</v>
      </c>
      <c r="K8715">
        <v>3</v>
      </c>
      <c r="L8715" s="13">
        <f>VLOOKUP(I8715,FormProductsTable[],2,0)*(1-FormTransactionsTable[[#This Row],[Discount]])</f>
        <v>34</v>
      </c>
      <c r="M8715" s="14" t="str">
        <f>VLOOKUP(H8715,FormSalesRepTable[],2,0)</f>
        <v>MidWest</v>
      </c>
      <c r="N8715" s="13">
        <f t="shared" si="138"/>
        <v>102</v>
      </c>
    </row>
    <row r="8716" spans="7:14" x14ac:dyDescent="0.25">
      <c r="G8716" s="3">
        <v>41978</v>
      </c>
      <c r="H8716" t="s">
        <v>87</v>
      </c>
      <c r="I8716" t="s">
        <v>27</v>
      </c>
      <c r="J8716">
        <v>0.01</v>
      </c>
      <c r="K8716">
        <v>2</v>
      </c>
      <c r="L8716" s="13">
        <f>VLOOKUP(I8716,FormProductsTable[],2,0)*(1-FormTransactionsTable[[#This Row],[Discount]])</f>
        <v>27.225000000000001</v>
      </c>
      <c r="M8716" s="14" t="str">
        <f>VLOOKUP(H8716,FormSalesRepTable[],2,0)</f>
        <v>MidWest</v>
      </c>
      <c r="N8716" s="13">
        <f t="shared" si="138"/>
        <v>54.45</v>
      </c>
    </row>
    <row r="8717" spans="7:14" x14ac:dyDescent="0.25">
      <c r="G8717" s="3">
        <v>41432</v>
      </c>
      <c r="H8717" t="s">
        <v>86</v>
      </c>
      <c r="I8717" t="s">
        <v>12</v>
      </c>
      <c r="J8717">
        <v>0.02</v>
      </c>
      <c r="K8717">
        <v>3</v>
      </c>
      <c r="L8717" s="13">
        <f>VLOOKUP(I8717,FormProductsTable[],2,0)*(1-FormTransactionsTable[[#This Row],[Discount]])</f>
        <v>22.491</v>
      </c>
      <c r="M8717" s="14" t="str">
        <f>VLOOKUP(H8717,FormSalesRepTable[],2,0)</f>
        <v>South</v>
      </c>
      <c r="N8717" s="13">
        <f t="shared" si="138"/>
        <v>67.47</v>
      </c>
    </row>
    <row r="8718" spans="7:14" x14ac:dyDescent="0.25">
      <c r="G8718" s="3">
        <v>41593</v>
      </c>
      <c r="H8718" t="s">
        <v>65</v>
      </c>
      <c r="I8718" t="s">
        <v>16</v>
      </c>
      <c r="J8718">
        <v>0</v>
      </c>
      <c r="K8718">
        <v>3</v>
      </c>
      <c r="L8718" s="13">
        <f>VLOOKUP(I8718,FormProductsTable[],2,0)*(1-FormTransactionsTable[[#This Row],[Discount]])</f>
        <v>19.95</v>
      </c>
      <c r="M8718" s="14" t="str">
        <f>VLOOKUP(H8718,FormSalesRepTable[],2,0)</f>
        <v>MidWest</v>
      </c>
      <c r="N8718" s="13">
        <f t="shared" si="138"/>
        <v>59.85</v>
      </c>
    </row>
    <row r="8719" spans="7:14" x14ac:dyDescent="0.25">
      <c r="G8719" s="3">
        <v>41755</v>
      </c>
      <c r="H8719" t="s">
        <v>70</v>
      </c>
      <c r="I8719" t="s">
        <v>17</v>
      </c>
      <c r="J8719">
        <v>0</v>
      </c>
      <c r="K8719">
        <v>2</v>
      </c>
      <c r="L8719" s="13">
        <f>VLOOKUP(I8719,FormProductsTable[],2,0)*(1-FormTransactionsTable[[#This Row],[Discount]])</f>
        <v>22.95</v>
      </c>
      <c r="M8719" s="14" t="str">
        <f>VLOOKUP(H8719,FormSalesRepTable[],2,0)</f>
        <v>MidWest</v>
      </c>
      <c r="N8719" s="13">
        <f t="shared" si="138"/>
        <v>45.9</v>
      </c>
    </row>
    <row r="8720" spans="7:14" x14ac:dyDescent="0.25">
      <c r="G8720" s="3">
        <v>41595</v>
      </c>
      <c r="H8720" t="s">
        <v>66</v>
      </c>
      <c r="I8720" t="s">
        <v>30</v>
      </c>
      <c r="J8720">
        <v>0</v>
      </c>
      <c r="K8720">
        <v>1</v>
      </c>
      <c r="L8720" s="13">
        <f>VLOOKUP(I8720,FormProductsTable[],2,0)*(1-FormTransactionsTable[[#This Row],[Discount]])</f>
        <v>30</v>
      </c>
      <c r="M8720" s="14" t="str">
        <f>VLOOKUP(H8720,FormSalesRepTable[],2,0)</f>
        <v>West</v>
      </c>
      <c r="N8720" s="13">
        <f t="shared" si="138"/>
        <v>30</v>
      </c>
    </row>
    <row r="8721" spans="7:14" x14ac:dyDescent="0.25">
      <c r="G8721" s="3">
        <v>41957</v>
      </c>
      <c r="H8721" t="s">
        <v>42</v>
      </c>
      <c r="I8721" t="s">
        <v>30</v>
      </c>
      <c r="J8721">
        <v>0.01</v>
      </c>
      <c r="K8721">
        <v>1</v>
      </c>
      <c r="L8721" s="13">
        <f>VLOOKUP(I8721,FormProductsTable[],2,0)*(1-FormTransactionsTable[[#This Row],[Discount]])</f>
        <v>29.7</v>
      </c>
      <c r="M8721" s="14" t="str">
        <f>VLOOKUP(H8721,FormSalesRepTable[],2,0)</f>
        <v>MidWest</v>
      </c>
      <c r="N8721" s="13">
        <f t="shared" si="138"/>
        <v>29.7</v>
      </c>
    </row>
    <row r="8722" spans="7:14" x14ac:dyDescent="0.25">
      <c r="G8722" s="3">
        <v>41990</v>
      </c>
      <c r="H8722" t="s">
        <v>51</v>
      </c>
      <c r="I8722" t="s">
        <v>12</v>
      </c>
      <c r="J8722">
        <v>0</v>
      </c>
      <c r="K8722">
        <v>2</v>
      </c>
      <c r="L8722" s="13">
        <f>VLOOKUP(I8722,FormProductsTable[],2,0)*(1-FormTransactionsTable[[#This Row],[Discount]])</f>
        <v>22.95</v>
      </c>
      <c r="M8722" s="14" t="str">
        <f>VLOOKUP(H8722,FormSalesRepTable[],2,0)</f>
        <v>South</v>
      </c>
      <c r="N8722" s="13">
        <f t="shared" si="138"/>
        <v>45.9</v>
      </c>
    </row>
    <row r="8723" spans="7:14" x14ac:dyDescent="0.25">
      <c r="G8723" s="3">
        <v>41986</v>
      </c>
      <c r="H8723" t="s">
        <v>86</v>
      </c>
      <c r="I8723" t="s">
        <v>33</v>
      </c>
      <c r="J8723">
        <v>0.01</v>
      </c>
      <c r="K8723">
        <v>1</v>
      </c>
      <c r="L8723" s="13">
        <f>VLOOKUP(I8723,FormProductsTable[],2,0)*(1-FormTransactionsTable[[#This Row],[Discount]])</f>
        <v>23.265000000000001</v>
      </c>
      <c r="M8723" s="14" t="str">
        <f>VLOOKUP(H8723,FormSalesRepTable[],2,0)</f>
        <v>South</v>
      </c>
      <c r="N8723" s="13">
        <f t="shared" si="138"/>
        <v>23.27</v>
      </c>
    </row>
    <row r="8724" spans="7:14" x14ac:dyDescent="0.25">
      <c r="G8724" s="3">
        <v>41616</v>
      </c>
      <c r="H8724" t="s">
        <v>42</v>
      </c>
      <c r="I8724" t="s">
        <v>21</v>
      </c>
      <c r="J8724">
        <v>0.02</v>
      </c>
      <c r="K8724">
        <v>19</v>
      </c>
      <c r="L8724" s="13">
        <f>VLOOKUP(I8724,FormProductsTable[],2,0)*(1-FormTransactionsTable[[#This Row],[Discount]])</f>
        <v>24.5</v>
      </c>
      <c r="M8724" s="14" t="str">
        <f>VLOOKUP(H8724,FormSalesRepTable[],2,0)</f>
        <v>MidWest</v>
      </c>
      <c r="N8724" s="13">
        <f t="shared" si="138"/>
        <v>465.5</v>
      </c>
    </row>
    <row r="8725" spans="7:14" x14ac:dyDescent="0.25">
      <c r="G8725" s="3">
        <v>41805</v>
      </c>
      <c r="H8725" t="s">
        <v>57</v>
      </c>
      <c r="I8725" t="s">
        <v>24</v>
      </c>
      <c r="J8725">
        <v>0</v>
      </c>
      <c r="K8725">
        <v>2</v>
      </c>
      <c r="L8725" s="13">
        <f>VLOOKUP(I8725,FormProductsTable[],2,0)*(1-FormTransactionsTable[[#This Row],[Discount]])</f>
        <v>34</v>
      </c>
      <c r="M8725" s="14" t="str">
        <f>VLOOKUP(H8725,FormSalesRepTable[],2,0)</f>
        <v>East</v>
      </c>
      <c r="N8725" s="13">
        <f t="shared" si="138"/>
        <v>68</v>
      </c>
    </row>
    <row r="8726" spans="7:14" x14ac:dyDescent="0.25">
      <c r="G8726" s="3">
        <v>41581</v>
      </c>
      <c r="H8726" t="s">
        <v>53</v>
      </c>
      <c r="I8726" t="s">
        <v>41</v>
      </c>
      <c r="J8726">
        <v>0</v>
      </c>
      <c r="K8726">
        <v>2</v>
      </c>
      <c r="L8726" s="13">
        <f>VLOOKUP(I8726,FormProductsTable[],2,0)*(1-FormTransactionsTable[[#This Row],[Discount]])</f>
        <v>19</v>
      </c>
      <c r="M8726" s="14" t="str">
        <f>VLOOKUP(H8726,FormSalesRepTable[],2,0)</f>
        <v>East</v>
      </c>
      <c r="N8726" s="13">
        <f t="shared" si="138"/>
        <v>38</v>
      </c>
    </row>
    <row r="8727" spans="7:14" x14ac:dyDescent="0.25">
      <c r="G8727" s="3">
        <v>41590</v>
      </c>
      <c r="H8727" t="s">
        <v>62</v>
      </c>
      <c r="I8727" t="s">
        <v>11</v>
      </c>
      <c r="J8727">
        <v>0.02</v>
      </c>
      <c r="K8727">
        <v>4</v>
      </c>
      <c r="L8727" s="13">
        <f>VLOOKUP(I8727,FormProductsTable[],2,0)*(1-FormTransactionsTable[[#This Row],[Discount]])</f>
        <v>78.350999999999999</v>
      </c>
      <c r="M8727" s="14" t="str">
        <f>VLOOKUP(H8727,FormSalesRepTable[],2,0)</f>
        <v>MidWest</v>
      </c>
      <c r="N8727" s="13">
        <f t="shared" si="138"/>
        <v>313.39999999999998</v>
      </c>
    </row>
    <row r="8728" spans="7:14" x14ac:dyDescent="0.25">
      <c r="G8728" s="3">
        <v>41984</v>
      </c>
      <c r="H8728" t="s">
        <v>37</v>
      </c>
      <c r="I8728" t="s">
        <v>36</v>
      </c>
      <c r="J8728">
        <v>0</v>
      </c>
      <c r="K8728">
        <v>3</v>
      </c>
      <c r="L8728" s="13">
        <f>VLOOKUP(I8728,FormProductsTable[],2,0)*(1-FormTransactionsTable[[#This Row],[Discount]])</f>
        <v>25</v>
      </c>
      <c r="M8728" s="14" t="str">
        <f>VLOOKUP(H8728,FormSalesRepTable[],2,0)</f>
        <v>South</v>
      </c>
      <c r="N8728" s="13">
        <f t="shared" si="138"/>
        <v>75</v>
      </c>
    </row>
    <row r="8729" spans="7:14" x14ac:dyDescent="0.25">
      <c r="G8729" s="3">
        <v>41624</v>
      </c>
      <c r="H8729" t="s">
        <v>63</v>
      </c>
      <c r="I8729" t="s">
        <v>11</v>
      </c>
      <c r="J8729">
        <v>0</v>
      </c>
      <c r="K8729">
        <v>3</v>
      </c>
      <c r="L8729" s="13">
        <f>VLOOKUP(I8729,FormProductsTable[],2,0)*(1-FormTransactionsTable[[#This Row],[Discount]])</f>
        <v>79.95</v>
      </c>
      <c r="M8729" s="14" t="str">
        <f>VLOOKUP(H8729,FormSalesRepTable[],2,0)</f>
        <v>MidWest</v>
      </c>
      <c r="N8729" s="13">
        <f t="shared" si="138"/>
        <v>239.85</v>
      </c>
    </row>
    <row r="8730" spans="7:14" x14ac:dyDescent="0.25">
      <c r="G8730" s="3">
        <v>41798</v>
      </c>
      <c r="H8730" t="s">
        <v>56</v>
      </c>
      <c r="I8730" t="s">
        <v>24</v>
      </c>
      <c r="J8730">
        <v>0</v>
      </c>
      <c r="K8730">
        <v>2</v>
      </c>
      <c r="L8730" s="13">
        <f>VLOOKUP(I8730,FormProductsTable[],2,0)*(1-FormTransactionsTable[[#This Row],[Discount]])</f>
        <v>34</v>
      </c>
      <c r="M8730" s="14" t="str">
        <f>VLOOKUP(H8730,FormSalesRepTable[],2,0)</f>
        <v>South</v>
      </c>
      <c r="N8730" s="13">
        <f t="shared" si="138"/>
        <v>68</v>
      </c>
    </row>
    <row r="8731" spans="7:14" x14ac:dyDescent="0.25">
      <c r="G8731" s="3">
        <v>41319</v>
      </c>
      <c r="H8731" t="s">
        <v>40</v>
      </c>
      <c r="I8731" t="s">
        <v>12</v>
      </c>
      <c r="J8731">
        <v>1.4999999999999999E-2</v>
      </c>
      <c r="K8731">
        <v>3</v>
      </c>
      <c r="L8731" s="13">
        <f>VLOOKUP(I8731,FormProductsTable[],2,0)*(1-FormTransactionsTable[[#This Row],[Discount]])</f>
        <v>22.60575</v>
      </c>
      <c r="M8731" s="14" t="str">
        <f>VLOOKUP(H8731,FormSalesRepTable[],2,0)</f>
        <v>South</v>
      </c>
      <c r="N8731" s="13">
        <f t="shared" si="138"/>
        <v>67.819999999999993</v>
      </c>
    </row>
    <row r="8732" spans="7:14" x14ac:dyDescent="0.25">
      <c r="G8732" s="3">
        <v>41866</v>
      </c>
      <c r="H8732" t="s">
        <v>26</v>
      </c>
      <c r="I8732" t="s">
        <v>30</v>
      </c>
      <c r="J8732">
        <v>0.03</v>
      </c>
      <c r="K8732">
        <v>5</v>
      </c>
      <c r="L8732" s="13">
        <f>VLOOKUP(I8732,FormProductsTable[],2,0)*(1-FormTransactionsTable[[#This Row],[Discount]])</f>
        <v>29.099999999999998</v>
      </c>
      <c r="M8732" s="14" t="str">
        <f>VLOOKUP(H8732,FormSalesRepTable[],2,0)</f>
        <v>MidWest</v>
      </c>
      <c r="N8732" s="13">
        <f t="shared" si="138"/>
        <v>145.5</v>
      </c>
    </row>
    <row r="8733" spans="7:14" x14ac:dyDescent="0.25">
      <c r="G8733" s="3">
        <v>41301</v>
      </c>
      <c r="H8733" t="s">
        <v>53</v>
      </c>
      <c r="I8733" t="s">
        <v>16</v>
      </c>
      <c r="J8733">
        <v>0</v>
      </c>
      <c r="K8733">
        <v>1</v>
      </c>
      <c r="L8733" s="13">
        <f>VLOOKUP(I8733,FormProductsTable[],2,0)*(1-FormTransactionsTable[[#This Row],[Discount]])</f>
        <v>19.95</v>
      </c>
      <c r="M8733" s="14" t="str">
        <f>VLOOKUP(H8733,FormSalesRepTable[],2,0)</f>
        <v>East</v>
      </c>
      <c r="N8733" s="13">
        <f t="shared" si="138"/>
        <v>19.95</v>
      </c>
    </row>
    <row r="8734" spans="7:14" x14ac:dyDescent="0.25">
      <c r="G8734" s="3">
        <v>41959</v>
      </c>
      <c r="H8734" t="s">
        <v>80</v>
      </c>
      <c r="I8734" t="s">
        <v>36</v>
      </c>
      <c r="J8734">
        <v>0</v>
      </c>
      <c r="K8734">
        <v>2</v>
      </c>
      <c r="L8734" s="13">
        <f>VLOOKUP(I8734,FormProductsTable[],2,0)*(1-FormTransactionsTable[[#This Row],[Discount]])</f>
        <v>25</v>
      </c>
      <c r="M8734" s="14" t="str">
        <f>VLOOKUP(H8734,FormSalesRepTable[],2,0)</f>
        <v>East</v>
      </c>
      <c r="N8734" s="13">
        <f t="shared" si="138"/>
        <v>50</v>
      </c>
    </row>
    <row r="8735" spans="7:14" x14ac:dyDescent="0.25">
      <c r="G8735" s="3">
        <v>41782</v>
      </c>
      <c r="H8735" t="s">
        <v>28</v>
      </c>
      <c r="I8735" t="s">
        <v>7</v>
      </c>
      <c r="J8735">
        <v>0.01</v>
      </c>
      <c r="K8735">
        <v>2</v>
      </c>
      <c r="L8735" s="13">
        <f>VLOOKUP(I8735,FormProductsTable[],2,0)*(1-FormTransactionsTable[[#This Row],[Discount]])</f>
        <v>20.79</v>
      </c>
      <c r="M8735" s="14" t="str">
        <f>VLOOKUP(H8735,FormSalesRepTable[],2,0)</f>
        <v>MidWest</v>
      </c>
      <c r="N8735" s="13">
        <f t="shared" si="138"/>
        <v>41.58</v>
      </c>
    </row>
    <row r="8736" spans="7:14" x14ac:dyDescent="0.25">
      <c r="G8736" s="3">
        <v>41986</v>
      </c>
      <c r="H8736" t="s">
        <v>57</v>
      </c>
      <c r="I8736" t="s">
        <v>11</v>
      </c>
      <c r="J8736">
        <v>0</v>
      </c>
      <c r="K8736">
        <v>3</v>
      </c>
      <c r="L8736" s="13">
        <f>VLOOKUP(I8736,FormProductsTable[],2,0)*(1-FormTransactionsTable[[#This Row],[Discount]])</f>
        <v>79.95</v>
      </c>
      <c r="M8736" s="14" t="str">
        <f>VLOOKUP(H8736,FormSalesRepTable[],2,0)</f>
        <v>East</v>
      </c>
      <c r="N8736" s="13">
        <f t="shared" si="138"/>
        <v>239.85</v>
      </c>
    </row>
    <row r="8737" spans="7:14" x14ac:dyDescent="0.25">
      <c r="G8737" s="3">
        <v>41616</v>
      </c>
      <c r="H8737" t="s">
        <v>55</v>
      </c>
      <c r="I8737" t="s">
        <v>17</v>
      </c>
      <c r="J8737">
        <v>0</v>
      </c>
      <c r="K8737">
        <v>1</v>
      </c>
      <c r="L8737" s="13">
        <f>VLOOKUP(I8737,FormProductsTable[],2,0)*(1-FormTransactionsTable[[#This Row],[Discount]])</f>
        <v>22.95</v>
      </c>
      <c r="M8737" s="14" t="str">
        <f>VLOOKUP(H8737,FormSalesRepTable[],2,0)</f>
        <v>West</v>
      </c>
      <c r="N8737" s="13">
        <f t="shared" si="138"/>
        <v>22.95</v>
      </c>
    </row>
    <row r="8738" spans="7:14" x14ac:dyDescent="0.25">
      <c r="G8738" s="3">
        <v>41608</v>
      </c>
      <c r="H8738" t="s">
        <v>70</v>
      </c>
      <c r="I8738" t="s">
        <v>7</v>
      </c>
      <c r="J8738">
        <v>0</v>
      </c>
      <c r="K8738">
        <v>1</v>
      </c>
      <c r="L8738" s="13">
        <f>VLOOKUP(I8738,FormProductsTable[],2,0)*(1-FormTransactionsTable[[#This Row],[Discount]])</f>
        <v>21</v>
      </c>
      <c r="M8738" s="14" t="str">
        <f>VLOOKUP(H8738,FormSalesRepTable[],2,0)</f>
        <v>MidWest</v>
      </c>
      <c r="N8738" s="13">
        <f t="shared" si="138"/>
        <v>21</v>
      </c>
    </row>
    <row r="8739" spans="7:14" x14ac:dyDescent="0.25">
      <c r="G8739" s="3">
        <v>41717</v>
      </c>
      <c r="H8739" t="s">
        <v>40</v>
      </c>
      <c r="I8739" t="s">
        <v>16</v>
      </c>
      <c r="J8739">
        <v>0</v>
      </c>
      <c r="K8739">
        <v>24</v>
      </c>
      <c r="L8739" s="13">
        <f>VLOOKUP(I8739,FormProductsTable[],2,0)*(1-FormTransactionsTable[[#This Row],[Discount]])</f>
        <v>19.95</v>
      </c>
      <c r="M8739" s="14" t="str">
        <f>VLOOKUP(H8739,FormSalesRepTable[],2,0)</f>
        <v>South</v>
      </c>
      <c r="N8739" s="13">
        <f t="shared" si="138"/>
        <v>478.8</v>
      </c>
    </row>
    <row r="8740" spans="7:14" x14ac:dyDescent="0.25">
      <c r="G8740" s="3">
        <v>41619</v>
      </c>
      <c r="H8740" t="s">
        <v>40</v>
      </c>
      <c r="I8740" t="s">
        <v>24</v>
      </c>
      <c r="J8740">
        <v>0.02</v>
      </c>
      <c r="K8740">
        <v>2</v>
      </c>
      <c r="L8740" s="13">
        <f>VLOOKUP(I8740,FormProductsTable[],2,0)*(1-FormTransactionsTable[[#This Row],[Discount]])</f>
        <v>33.32</v>
      </c>
      <c r="M8740" s="14" t="str">
        <f>VLOOKUP(H8740,FormSalesRepTable[],2,0)</f>
        <v>South</v>
      </c>
      <c r="N8740" s="13">
        <f t="shared" si="138"/>
        <v>66.64</v>
      </c>
    </row>
    <row r="8741" spans="7:14" x14ac:dyDescent="0.25">
      <c r="G8741" s="3">
        <v>41329</v>
      </c>
      <c r="H8741" t="s">
        <v>59</v>
      </c>
      <c r="I8741" t="s">
        <v>12</v>
      </c>
      <c r="J8741">
        <v>0</v>
      </c>
      <c r="K8741">
        <v>2</v>
      </c>
      <c r="L8741" s="13">
        <f>VLOOKUP(I8741,FormProductsTable[],2,0)*(1-FormTransactionsTable[[#This Row],[Discount]])</f>
        <v>22.95</v>
      </c>
      <c r="M8741" s="14" t="str">
        <f>VLOOKUP(H8741,FormSalesRepTable[],2,0)</f>
        <v>South</v>
      </c>
      <c r="N8741" s="13">
        <f t="shared" si="138"/>
        <v>45.9</v>
      </c>
    </row>
    <row r="8742" spans="7:14" x14ac:dyDescent="0.25">
      <c r="G8742" s="3">
        <v>41600</v>
      </c>
      <c r="H8742" t="s">
        <v>83</v>
      </c>
      <c r="I8742" t="s">
        <v>21</v>
      </c>
      <c r="J8742">
        <v>0</v>
      </c>
      <c r="K8742">
        <v>3</v>
      </c>
      <c r="L8742" s="13">
        <f>VLOOKUP(I8742,FormProductsTable[],2,0)*(1-FormTransactionsTable[[#This Row],[Discount]])</f>
        <v>25</v>
      </c>
      <c r="M8742" s="14" t="str">
        <f>VLOOKUP(H8742,FormSalesRepTable[],2,0)</f>
        <v>East</v>
      </c>
      <c r="N8742" s="13">
        <f t="shared" si="138"/>
        <v>75</v>
      </c>
    </row>
    <row r="8743" spans="7:14" x14ac:dyDescent="0.25">
      <c r="G8743" s="3">
        <v>41907</v>
      </c>
      <c r="H8743" t="s">
        <v>49</v>
      </c>
      <c r="I8743" t="s">
        <v>16</v>
      </c>
      <c r="J8743">
        <v>0</v>
      </c>
      <c r="K8743">
        <v>1</v>
      </c>
      <c r="L8743" s="13">
        <f>VLOOKUP(I8743,FormProductsTable[],2,0)*(1-FormTransactionsTable[[#This Row],[Discount]])</f>
        <v>19.95</v>
      </c>
      <c r="M8743" s="14" t="str">
        <f>VLOOKUP(H8743,FormSalesRepTable[],2,0)</f>
        <v>MidWest</v>
      </c>
      <c r="N8743" s="13">
        <f t="shared" si="138"/>
        <v>19.95</v>
      </c>
    </row>
    <row r="8744" spans="7:14" x14ac:dyDescent="0.25">
      <c r="G8744" s="3">
        <v>41638</v>
      </c>
      <c r="H8744" t="s">
        <v>26</v>
      </c>
      <c r="I8744" t="s">
        <v>24</v>
      </c>
      <c r="J8744">
        <v>0</v>
      </c>
      <c r="K8744">
        <v>2</v>
      </c>
      <c r="L8744" s="13">
        <f>VLOOKUP(I8744,FormProductsTable[],2,0)*(1-FormTransactionsTable[[#This Row],[Discount]])</f>
        <v>34</v>
      </c>
      <c r="M8744" s="14" t="str">
        <f>VLOOKUP(H8744,FormSalesRepTable[],2,0)</f>
        <v>MidWest</v>
      </c>
      <c r="N8744" s="13">
        <f t="shared" si="138"/>
        <v>68</v>
      </c>
    </row>
    <row r="8745" spans="7:14" x14ac:dyDescent="0.25">
      <c r="G8745" s="3">
        <v>41965</v>
      </c>
      <c r="H8745" t="s">
        <v>74</v>
      </c>
      <c r="I8745" t="s">
        <v>24</v>
      </c>
      <c r="J8745">
        <v>0.01</v>
      </c>
      <c r="K8745">
        <v>1</v>
      </c>
      <c r="L8745" s="13">
        <f>VLOOKUP(I8745,FormProductsTable[],2,0)*(1-FormTransactionsTable[[#This Row],[Discount]])</f>
        <v>33.659999999999997</v>
      </c>
      <c r="M8745" s="14" t="str">
        <f>VLOOKUP(H8745,FormSalesRepTable[],2,0)</f>
        <v>West</v>
      </c>
      <c r="N8745" s="13">
        <f t="shared" si="138"/>
        <v>33.659999999999997</v>
      </c>
    </row>
    <row r="8746" spans="7:14" x14ac:dyDescent="0.25">
      <c r="G8746" s="3">
        <v>41345</v>
      </c>
      <c r="H8746" t="s">
        <v>69</v>
      </c>
      <c r="I8746" t="s">
        <v>12</v>
      </c>
      <c r="J8746">
        <v>0</v>
      </c>
      <c r="K8746">
        <v>3</v>
      </c>
      <c r="L8746" s="13">
        <f>VLOOKUP(I8746,FormProductsTable[],2,0)*(1-FormTransactionsTable[[#This Row],[Discount]])</f>
        <v>22.95</v>
      </c>
      <c r="M8746" s="14" t="str">
        <f>VLOOKUP(H8746,FormSalesRepTable[],2,0)</f>
        <v>West</v>
      </c>
      <c r="N8746" s="13">
        <f t="shared" si="138"/>
        <v>68.849999999999994</v>
      </c>
    </row>
    <row r="8747" spans="7:14" x14ac:dyDescent="0.25">
      <c r="G8747" s="3">
        <v>41960</v>
      </c>
      <c r="H8747" t="s">
        <v>26</v>
      </c>
      <c r="I8747" t="s">
        <v>16</v>
      </c>
      <c r="J8747">
        <v>0</v>
      </c>
      <c r="K8747">
        <v>1</v>
      </c>
      <c r="L8747" s="13">
        <f>VLOOKUP(I8747,FormProductsTable[],2,0)*(1-FormTransactionsTable[[#This Row],[Discount]])</f>
        <v>19.95</v>
      </c>
      <c r="M8747" s="14" t="str">
        <f>VLOOKUP(H8747,FormSalesRepTable[],2,0)</f>
        <v>MidWest</v>
      </c>
      <c r="N8747" s="13">
        <f t="shared" si="138"/>
        <v>19.95</v>
      </c>
    </row>
    <row r="8748" spans="7:14" x14ac:dyDescent="0.25">
      <c r="G8748" s="3">
        <v>41976</v>
      </c>
      <c r="H8748" t="s">
        <v>43</v>
      </c>
      <c r="I8748" t="s">
        <v>7</v>
      </c>
      <c r="J8748">
        <v>0</v>
      </c>
      <c r="K8748">
        <v>2</v>
      </c>
      <c r="L8748" s="13">
        <f>VLOOKUP(I8748,FormProductsTable[],2,0)*(1-FormTransactionsTable[[#This Row],[Discount]])</f>
        <v>21</v>
      </c>
      <c r="M8748" s="14" t="str">
        <f>VLOOKUP(H8748,FormSalesRepTable[],2,0)</f>
        <v>MidWest</v>
      </c>
      <c r="N8748" s="13">
        <f t="shared" si="138"/>
        <v>42</v>
      </c>
    </row>
    <row r="8749" spans="7:14" x14ac:dyDescent="0.25">
      <c r="G8749" s="3">
        <v>41578</v>
      </c>
      <c r="H8749" t="s">
        <v>50</v>
      </c>
      <c r="I8749" t="s">
        <v>30</v>
      </c>
      <c r="J8749">
        <v>0</v>
      </c>
      <c r="K8749">
        <v>3</v>
      </c>
      <c r="L8749" s="13">
        <f>VLOOKUP(I8749,FormProductsTable[],2,0)*(1-FormTransactionsTable[[#This Row],[Discount]])</f>
        <v>30</v>
      </c>
      <c r="M8749" s="14" t="str">
        <f>VLOOKUP(H8749,FormSalesRepTable[],2,0)</f>
        <v>West</v>
      </c>
      <c r="N8749" s="13">
        <f t="shared" si="138"/>
        <v>90</v>
      </c>
    </row>
    <row r="8750" spans="7:14" x14ac:dyDescent="0.25">
      <c r="G8750" s="3">
        <v>41328</v>
      </c>
      <c r="H8750" t="s">
        <v>29</v>
      </c>
      <c r="I8750" t="s">
        <v>16</v>
      </c>
      <c r="J8750">
        <v>0.02</v>
      </c>
      <c r="K8750">
        <v>3</v>
      </c>
      <c r="L8750" s="13">
        <f>VLOOKUP(I8750,FormProductsTable[],2,0)*(1-FormTransactionsTable[[#This Row],[Discount]])</f>
        <v>19.550999999999998</v>
      </c>
      <c r="M8750" s="14" t="str">
        <f>VLOOKUP(H8750,FormSalesRepTable[],2,0)</f>
        <v>East</v>
      </c>
      <c r="N8750" s="13">
        <f t="shared" si="138"/>
        <v>58.65</v>
      </c>
    </row>
    <row r="8751" spans="7:14" x14ac:dyDescent="0.25">
      <c r="G8751" s="3">
        <v>41950</v>
      </c>
      <c r="H8751" t="s">
        <v>53</v>
      </c>
      <c r="I8751" t="s">
        <v>7</v>
      </c>
      <c r="J8751">
        <v>2.5000000000000001E-2</v>
      </c>
      <c r="K8751">
        <v>2</v>
      </c>
      <c r="L8751" s="13">
        <f>VLOOKUP(I8751,FormProductsTable[],2,0)*(1-FormTransactionsTable[[#This Row],[Discount]])</f>
        <v>20.474999999999998</v>
      </c>
      <c r="M8751" s="14" t="str">
        <f>VLOOKUP(H8751,FormSalesRepTable[],2,0)</f>
        <v>East</v>
      </c>
      <c r="N8751" s="13">
        <f t="shared" si="138"/>
        <v>40.950000000000003</v>
      </c>
    </row>
    <row r="8752" spans="7:14" x14ac:dyDescent="0.25">
      <c r="G8752" s="3">
        <v>41603</v>
      </c>
      <c r="H8752" t="s">
        <v>40</v>
      </c>
      <c r="I8752" t="s">
        <v>17</v>
      </c>
      <c r="J8752">
        <v>1.4999999999999999E-2</v>
      </c>
      <c r="K8752">
        <v>1</v>
      </c>
      <c r="L8752" s="13">
        <f>VLOOKUP(I8752,FormProductsTable[],2,0)*(1-FormTransactionsTable[[#This Row],[Discount]])</f>
        <v>22.60575</v>
      </c>
      <c r="M8752" s="14" t="str">
        <f>VLOOKUP(H8752,FormSalesRepTable[],2,0)</f>
        <v>South</v>
      </c>
      <c r="N8752" s="13">
        <f t="shared" si="138"/>
        <v>22.61</v>
      </c>
    </row>
    <row r="8753" spans="7:14" x14ac:dyDescent="0.25">
      <c r="G8753" s="3">
        <v>41385</v>
      </c>
      <c r="H8753" t="s">
        <v>55</v>
      </c>
      <c r="I8753" t="s">
        <v>12</v>
      </c>
      <c r="J8753">
        <v>2.5000000000000001E-2</v>
      </c>
      <c r="K8753">
        <v>14</v>
      </c>
      <c r="L8753" s="13">
        <f>VLOOKUP(I8753,FormProductsTable[],2,0)*(1-FormTransactionsTable[[#This Row],[Discount]])</f>
        <v>22.376249999999999</v>
      </c>
      <c r="M8753" s="14" t="str">
        <f>VLOOKUP(H8753,FormSalesRepTable[],2,0)</f>
        <v>West</v>
      </c>
      <c r="N8753" s="13">
        <f t="shared" si="138"/>
        <v>313.27</v>
      </c>
    </row>
    <row r="8754" spans="7:14" x14ac:dyDescent="0.25">
      <c r="G8754" s="3">
        <v>41316</v>
      </c>
      <c r="H8754" t="s">
        <v>66</v>
      </c>
      <c r="I8754" t="s">
        <v>17</v>
      </c>
      <c r="J8754">
        <v>0</v>
      </c>
      <c r="K8754">
        <v>4</v>
      </c>
      <c r="L8754" s="13">
        <f>VLOOKUP(I8754,FormProductsTable[],2,0)*(1-FormTransactionsTable[[#This Row],[Discount]])</f>
        <v>22.95</v>
      </c>
      <c r="M8754" s="14" t="str">
        <f>VLOOKUP(H8754,FormSalesRepTable[],2,0)</f>
        <v>West</v>
      </c>
      <c r="N8754" s="13">
        <f t="shared" si="138"/>
        <v>91.8</v>
      </c>
    </row>
    <row r="8755" spans="7:14" x14ac:dyDescent="0.25">
      <c r="G8755" s="3">
        <v>41585</v>
      </c>
      <c r="H8755" t="s">
        <v>73</v>
      </c>
      <c r="I8755" t="s">
        <v>36</v>
      </c>
      <c r="J8755">
        <v>0</v>
      </c>
      <c r="K8755">
        <v>13</v>
      </c>
      <c r="L8755" s="13">
        <f>VLOOKUP(I8755,FormProductsTable[],2,0)*(1-FormTransactionsTable[[#This Row],[Discount]])</f>
        <v>25</v>
      </c>
      <c r="M8755" s="14" t="str">
        <f>VLOOKUP(H8755,FormSalesRepTable[],2,0)</f>
        <v>MidWest</v>
      </c>
      <c r="N8755" s="13">
        <f t="shared" si="138"/>
        <v>325</v>
      </c>
    </row>
    <row r="8756" spans="7:14" x14ac:dyDescent="0.25">
      <c r="G8756" s="3">
        <v>41964</v>
      </c>
      <c r="H8756" t="s">
        <v>81</v>
      </c>
      <c r="I8756" t="s">
        <v>7</v>
      </c>
      <c r="J8756">
        <v>1.4999999999999999E-2</v>
      </c>
      <c r="K8756">
        <v>2</v>
      </c>
      <c r="L8756" s="13">
        <f>VLOOKUP(I8756,FormProductsTable[],2,0)*(1-FormTransactionsTable[[#This Row],[Discount]])</f>
        <v>20.684999999999999</v>
      </c>
      <c r="M8756" s="14" t="str">
        <f>VLOOKUP(H8756,FormSalesRepTable[],2,0)</f>
        <v>West</v>
      </c>
      <c r="N8756" s="13">
        <f t="shared" si="138"/>
        <v>41.37</v>
      </c>
    </row>
    <row r="8757" spans="7:14" x14ac:dyDescent="0.25">
      <c r="G8757" s="3">
        <v>41628</v>
      </c>
      <c r="H8757" t="s">
        <v>54</v>
      </c>
      <c r="I8757" t="s">
        <v>12</v>
      </c>
      <c r="J8757">
        <v>0</v>
      </c>
      <c r="K8757">
        <v>2</v>
      </c>
      <c r="L8757" s="13">
        <f>VLOOKUP(I8757,FormProductsTable[],2,0)*(1-FormTransactionsTable[[#This Row],[Discount]])</f>
        <v>22.95</v>
      </c>
      <c r="M8757" s="14" t="str">
        <f>VLOOKUP(H8757,FormSalesRepTable[],2,0)</f>
        <v>South</v>
      </c>
      <c r="N8757" s="13">
        <f t="shared" si="138"/>
        <v>45.9</v>
      </c>
    </row>
    <row r="8758" spans="7:14" x14ac:dyDescent="0.25">
      <c r="G8758" s="3">
        <v>41615</v>
      </c>
      <c r="H8758" t="s">
        <v>13</v>
      </c>
      <c r="I8758" t="s">
        <v>16</v>
      </c>
      <c r="J8758">
        <v>1.4999999999999999E-2</v>
      </c>
      <c r="K8758">
        <v>3</v>
      </c>
      <c r="L8758" s="13">
        <f>VLOOKUP(I8758,FormProductsTable[],2,0)*(1-FormTransactionsTable[[#This Row],[Discount]])</f>
        <v>19.650749999999999</v>
      </c>
      <c r="M8758" s="14" t="str">
        <f>VLOOKUP(H8758,FormSalesRepTable[],2,0)</f>
        <v>West</v>
      </c>
      <c r="N8758" s="13">
        <f t="shared" si="138"/>
        <v>58.95</v>
      </c>
    </row>
    <row r="8759" spans="7:14" x14ac:dyDescent="0.25">
      <c r="G8759" s="3">
        <v>41959</v>
      </c>
      <c r="H8759" t="s">
        <v>13</v>
      </c>
      <c r="I8759" t="s">
        <v>17</v>
      </c>
      <c r="J8759">
        <v>1.4999999999999999E-2</v>
      </c>
      <c r="K8759">
        <v>3</v>
      </c>
      <c r="L8759" s="13">
        <f>VLOOKUP(I8759,FormProductsTable[],2,0)*(1-FormTransactionsTable[[#This Row],[Discount]])</f>
        <v>22.60575</v>
      </c>
      <c r="M8759" s="14" t="str">
        <f>VLOOKUP(H8759,FormSalesRepTable[],2,0)</f>
        <v>West</v>
      </c>
      <c r="N8759" s="13">
        <f t="shared" si="138"/>
        <v>67.819999999999993</v>
      </c>
    </row>
    <row r="8760" spans="7:14" x14ac:dyDescent="0.25">
      <c r="G8760" s="3">
        <v>41746</v>
      </c>
      <c r="H8760" t="s">
        <v>53</v>
      </c>
      <c r="I8760" t="s">
        <v>21</v>
      </c>
      <c r="J8760">
        <v>0</v>
      </c>
      <c r="K8760">
        <v>2</v>
      </c>
      <c r="L8760" s="13">
        <f>VLOOKUP(I8760,FormProductsTable[],2,0)*(1-FormTransactionsTable[[#This Row],[Discount]])</f>
        <v>25</v>
      </c>
      <c r="M8760" s="14" t="str">
        <f>VLOOKUP(H8760,FormSalesRepTable[],2,0)</f>
        <v>East</v>
      </c>
      <c r="N8760" s="13">
        <f t="shared" si="138"/>
        <v>50</v>
      </c>
    </row>
    <row r="8761" spans="7:14" x14ac:dyDescent="0.25">
      <c r="G8761" s="3">
        <v>41999</v>
      </c>
      <c r="H8761" t="s">
        <v>59</v>
      </c>
      <c r="I8761" t="s">
        <v>24</v>
      </c>
      <c r="J8761">
        <v>0</v>
      </c>
      <c r="K8761">
        <v>3</v>
      </c>
      <c r="L8761" s="13">
        <f>VLOOKUP(I8761,FormProductsTable[],2,0)*(1-FormTransactionsTable[[#This Row],[Discount]])</f>
        <v>34</v>
      </c>
      <c r="M8761" s="14" t="str">
        <f>VLOOKUP(H8761,FormSalesRepTable[],2,0)</f>
        <v>South</v>
      </c>
      <c r="N8761" s="13">
        <f t="shared" si="138"/>
        <v>102</v>
      </c>
    </row>
    <row r="8762" spans="7:14" x14ac:dyDescent="0.25">
      <c r="G8762" s="3">
        <v>41605</v>
      </c>
      <c r="H8762" t="s">
        <v>53</v>
      </c>
      <c r="I8762" t="s">
        <v>24</v>
      </c>
      <c r="J8762">
        <v>0</v>
      </c>
      <c r="K8762">
        <v>2</v>
      </c>
      <c r="L8762" s="13">
        <f>VLOOKUP(I8762,FormProductsTable[],2,0)*(1-FormTransactionsTable[[#This Row],[Discount]])</f>
        <v>34</v>
      </c>
      <c r="M8762" s="14" t="str">
        <f>VLOOKUP(H8762,FormSalesRepTable[],2,0)</f>
        <v>East</v>
      </c>
      <c r="N8762" s="13">
        <f t="shared" si="138"/>
        <v>68</v>
      </c>
    </row>
    <row r="8763" spans="7:14" x14ac:dyDescent="0.25">
      <c r="G8763" s="3">
        <v>41580</v>
      </c>
      <c r="H8763" t="s">
        <v>73</v>
      </c>
      <c r="I8763" t="s">
        <v>12</v>
      </c>
      <c r="J8763">
        <v>0</v>
      </c>
      <c r="K8763">
        <v>1</v>
      </c>
      <c r="L8763" s="13">
        <f>VLOOKUP(I8763,FormProductsTable[],2,0)*(1-FormTransactionsTable[[#This Row],[Discount]])</f>
        <v>22.95</v>
      </c>
      <c r="M8763" s="14" t="str">
        <f>VLOOKUP(H8763,FormSalesRepTable[],2,0)</f>
        <v>MidWest</v>
      </c>
      <c r="N8763" s="13">
        <f t="shared" si="138"/>
        <v>22.95</v>
      </c>
    </row>
    <row r="8764" spans="7:14" x14ac:dyDescent="0.25">
      <c r="G8764" s="3">
        <v>42002</v>
      </c>
      <c r="H8764" t="s">
        <v>26</v>
      </c>
      <c r="I8764" t="s">
        <v>12</v>
      </c>
      <c r="J8764">
        <v>0</v>
      </c>
      <c r="K8764">
        <v>2</v>
      </c>
      <c r="L8764" s="13">
        <f>VLOOKUP(I8764,FormProductsTable[],2,0)*(1-FormTransactionsTable[[#This Row],[Discount]])</f>
        <v>22.95</v>
      </c>
      <c r="M8764" s="14" t="str">
        <f>VLOOKUP(H8764,FormSalesRepTable[],2,0)</f>
        <v>MidWest</v>
      </c>
      <c r="N8764" s="13">
        <f t="shared" si="138"/>
        <v>45.9</v>
      </c>
    </row>
    <row r="8765" spans="7:14" x14ac:dyDescent="0.25">
      <c r="G8765" s="3">
        <v>41305</v>
      </c>
      <c r="H8765" t="s">
        <v>77</v>
      </c>
      <c r="I8765" t="s">
        <v>24</v>
      </c>
      <c r="J8765">
        <v>0</v>
      </c>
      <c r="K8765">
        <v>3</v>
      </c>
      <c r="L8765" s="13">
        <f>VLOOKUP(I8765,FormProductsTable[],2,0)*(1-FormTransactionsTable[[#This Row],[Discount]])</f>
        <v>34</v>
      </c>
      <c r="M8765" s="14" t="str">
        <f>VLOOKUP(H8765,FormSalesRepTable[],2,0)</f>
        <v>West</v>
      </c>
      <c r="N8765" s="13">
        <f t="shared" si="138"/>
        <v>102</v>
      </c>
    </row>
    <row r="8766" spans="7:14" x14ac:dyDescent="0.25">
      <c r="G8766" s="3">
        <v>41972</v>
      </c>
      <c r="H8766" t="s">
        <v>26</v>
      </c>
      <c r="I8766" t="s">
        <v>24</v>
      </c>
      <c r="J8766">
        <v>2.5000000000000001E-2</v>
      </c>
      <c r="K8766">
        <v>2</v>
      </c>
      <c r="L8766" s="13">
        <f>VLOOKUP(I8766,FormProductsTable[],2,0)*(1-FormTransactionsTable[[#This Row],[Discount]])</f>
        <v>33.15</v>
      </c>
      <c r="M8766" s="14" t="str">
        <f>VLOOKUP(H8766,FormSalesRepTable[],2,0)</f>
        <v>MidWest</v>
      </c>
      <c r="N8766" s="13">
        <f t="shared" si="138"/>
        <v>66.3</v>
      </c>
    </row>
    <row r="8767" spans="7:14" x14ac:dyDescent="0.25">
      <c r="G8767" s="3">
        <v>41610</v>
      </c>
      <c r="H8767" t="s">
        <v>43</v>
      </c>
      <c r="I8767" t="s">
        <v>7</v>
      </c>
      <c r="J8767">
        <v>2.5000000000000001E-2</v>
      </c>
      <c r="K8767">
        <v>3</v>
      </c>
      <c r="L8767" s="13">
        <f>VLOOKUP(I8767,FormProductsTable[],2,0)*(1-FormTransactionsTable[[#This Row],[Discount]])</f>
        <v>20.474999999999998</v>
      </c>
      <c r="M8767" s="14" t="str">
        <f>VLOOKUP(H8767,FormSalesRepTable[],2,0)</f>
        <v>MidWest</v>
      </c>
      <c r="N8767" s="13">
        <f t="shared" si="138"/>
        <v>61.43</v>
      </c>
    </row>
    <row r="8768" spans="7:14" x14ac:dyDescent="0.25">
      <c r="G8768" s="3">
        <v>41604</v>
      </c>
      <c r="H8768" t="s">
        <v>23</v>
      </c>
      <c r="I8768" t="s">
        <v>12</v>
      </c>
      <c r="J8768">
        <v>0</v>
      </c>
      <c r="K8768">
        <v>3</v>
      </c>
      <c r="L8768" s="13">
        <f>VLOOKUP(I8768,FormProductsTable[],2,0)*(1-FormTransactionsTable[[#This Row],[Discount]])</f>
        <v>22.95</v>
      </c>
      <c r="M8768" s="14" t="str">
        <f>VLOOKUP(H8768,FormSalesRepTable[],2,0)</f>
        <v>MidWest</v>
      </c>
      <c r="N8768" s="13">
        <f t="shared" si="138"/>
        <v>68.849999999999994</v>
      </c>
    </row>
    <row r="8769" spans="7:14" x14ac:dyDescent="0.25">
      <c r="G8769" s="3">
        <v>41986</v>
      </c>
      <c r="H8769" t="s">
        <v>47</v>
      </c>
      <c r="I8769" t="s">
        <v>27</v>
      </c>
      <c r="J8769">
        <v>0.01</v>
      </c>
      <c r="K8769">
        <v>2</v>
      </c>
      <c r="L8769" s="13">
        <f>VLOOKUP(I8769,FormProductsTable[],2,0)*(1-FormTransactionsTable[[#This Row],[Discount]])</f>
        <v>27.225000000000001</v>
      </c>
      <c r="M8769" s="14" t="str">
        <f>VLOOKUP(H8769,FormSalesRepTable[],2,0)</f>
        <v>MidWest</v>
      </c>
      <c r="N8769" s="13">
        <f t="shared" si="138"/>
        <v>54.45</v>
      </c>
    </row>
    <row r="8770" spans="7:14" x14ac:dyDescent="0.25">
      <c r="G8770" s="3">
        <v>41977</v>
      </c>
      <c r="H8770" t="s">
        <v>81</v>
      </c>
      <c r="I8770" t="s">
        <v>24</v>
      </c>
      <c r="J8770">
        <v>0.02</v>
      </c>
      <c r="K8770">
        <v>24</v>
      </c>
      <c r="L8770" s="13">
        <f>VLOOKUP(I8770,FormProductsTable[],2,0)*(1-FormTransactionsTable[[#This Row],[Discount]])</f>
        <v>33.32</v>
      </c>
      <c r="M8770" s="14" t="str">
        <f>VLOOKUP(H8770,FormSalesRepTable[],2,0)</f>
        <v>West</v>
      </c>
      <c r="N8770" s="13">
        <f t="shared" si="138"/>
        <v>799.68</v>
      </c>
    </row>
    <row r="8771" spans="7:14" x14ac:dyDescent="0.25">
      <c r="G8771" s="3">
        <v>41624</v>
      </c>
      <c r="H8771" t="s">
        <v>48</v>
      </c>
      <c r="I8771" t="s">
        <v>12</v>
      </c>
      <c r="J8771">
        <v>1.4999999999999999E-2</v>
      </c>
      <c r="K8771">
        <v>3</v>
      </c>
      <c r="L8771" s="13">
        <f>VLOOKUP(I8771,FormProductsTable[],2,0)*(1-FormTransactionsTable[[#This Row],[Discount]])</f>
        <v>22.60575</v>
      </c>
      <c r="M8771" s="14" t="str">
        <f>VLOOKUP(H8771,FormSalesRepTable[],2,0)</f>
        <v>West</v>
      </c>
      <c r="N8771" s="13">
        <f t="shared" ref="N8771:N8834" si="139">ROUND(L8771*K8771,2)</f>
        <v>67.819999999999993</v>
      </c>
    </row>
    <row r="8772" spans="7:14" x14ac:dyDescent="0.25">
      <c r="G8772" s="3">
        <v>41996</v>
      </c>
      <c r="H8772" t="s">
        <v>84</v>
      </c>
      <c r="I8772" t="s">
        <v>21</v>
      </c>
      <c r="J8772">
        <v>0</v>
      </c>
      <c r="K8772">
        <v>4</v>
      </c>
      <c r="L8772" s="13">
        <f>VLOOKUP(I8772,FormProductsTable[],2,0)*(1-FormTransactionsTable[[#This Row],[Discount]])</f>
        <v>25</v>
      </c>
      <c r="M8772" s="14" t="str">
        <f>VLOOKUP(H8772,FormSalesRepTable[],2,0)</f>
        <v>West</v>
      </c>
      <c r="N8772" s="13">
        <f t="shared" si="139"/>
        <v>100</v>
      </c>
    </row>
    <row r="8773" spans="7:14" x14ac:dyDescent="0.25">
      <c r="G8773" s="3">
        <v>41956</v>
      </c>
      <c r="H8773" t="s">
        <v>87</v>
      </c>
      <c r="I8773" t="s">
        <v>30</v>
      </c>
      <c r="J8773">
        <v>2.5000000000000001E-2</v>
      </c>
      <c r="K8773">
        <v>1</v>
      </c>
      <c r="L8773" s="13">
        <f>VLOOKUP(I8773,FormProductsTable[],2,0)*(1-FormTransactionsTable[[#This Row],[Discount]])</f>
        <v>29.25</v>
      </c>
      <c r="M8773" s="14" t="str">
        <f>VLOOKUP(H8773,FormSalesRepTable[],2,0)</f>
        <v>MidWest</v>
      </c>
      <c r="N8773" s="13">
        <f t="shared" si="139"/>
        <v>29.25</v>
      </c>
    </row>
    <row r="8774" spans="7:14" x14ac:dyDescent="0.25">
      <c r="G8774" s="3">
        <v>41714</v>
      </c>
      <c r="H8774" t="s">
        <v>71</v>
      </c>
      <c r="I8774" t="s">
        <v>21</v>
      </c>
      <c r="J8774">
        <v>1.4999999999999999E-2</v>
      </c>
      <c r="K8774">
        <v>2</v>
      </c>
      <c r="L8774" s="13">
        <f>VLOOKUP(I8774,FormProductsTable[],2,0)*(1-FormTransactionsTable[[#This Row],[Discount]])</f>
        <v>24.625</v>
      </c>
      <c r="M8774" s="14" t="str">
        <f>VLOOKUP(H8774,FormSalesRepTable[],2,0)</f>
        <v>East</v>
      </c>
      <c r="N8774" s="13">
        <f t="shared" si="139"/>
        <v>49.25</v>
      </c>
    </row>
    <row r="8775" spans="7:14" x14ac:dyDescent="0.25">
      <c r="G8775" s="3">
        <v>41597</v>
      </c>
      <c r="H8775" t="s">
        <v>62</v>
      </c>
      <c r="I8775" t="s">
        <v>27</v>
      </c>
      <c r="J8775">
        <v>0.02</v>
      </c>
      <c r="K8775">
        <v>11</v>
      </c>
      <c r="L8775" s="13">
        <f>VLOOKUP(I8775,FormProductsTable[],2,0)*(1-FormTransactionsTable[[#This Row],[Discount]])</f>
        <v>26.95</v>
      </c>
      <c r="M8775" s="14" t="str">
        <f>VLOOKUP(H8775,FormSalesRepTable[],2,0)</f>
        <v>MidWest</v>
      </c>
      <c r="N8775" s="13">
        <f t="shared" si="139"/>
        <v>296.45</v>
      </c>
    </row>
    <row r="8776" spans="7:14" x14ac:dyDescent="0.25">
      <c r="G8776" s="3">
        <v>41617</v>
      </c>
      <c r="H8776" t="s">
        <v>35</v>
      </c>
      <c r="I8776" t="s">
        <v>30</v>
      </c>
      <c r="J8776">
        <v>2.5000000000000001E-2</v>
      </c>
      <c r="K8776">
        <v>9</v>
      </c>
      <c r="L8776" s="13">
        <f>VLOOKUP(I8776,FormProductsTable[],2,0)*(1-FormTransactionsTable[[#This Row],[Discount]])</f>
        <v>29.25</v>
      </c>
      <c r="M8776" s="14" t="str">
        <f>VLOOKUP(H8776,FormSalesRepTable[],2,0)</f>
        <v>West</v>
      </c>
      <c r="N8776" s="13">
        <f t="shared" si="139"/>
        <v>263.25</v>
      </c>
    </row>
    <row r="8777" spans="7:14" x14ac:dyDescent="0.25">
      <c r="G8777" s="3">
        <v>41930</v>
      </c>
      <c r="H8777" t="s">
        <v>57</v>
      </c>
      <c r="I8777" t="s">
        <v>33</v>
      </c>
      <c r="J8777">
        <v>1.4999999999999999E-2</v>
      </c>
      <c r="K8777">
        <v>2</v>
      </c>
      <c r="L8777" s="13">
        <f>VLOOKUP(I8777,FormProductsTable[],2,0)*(1-FormTransactionsTable[[#This Row],[Discount]])</f>
        <v>23.147500000000001</v>
      </c>
      <c r="M8777" s="14" t="str">
        <f>VLOOKUP(H8777,FormSalesRepTable[],2,0)</f>
        <v>East</v>
      </c>
      <c r="N8777" s="13">
        <f t="shared" si="139"/>
        <v>46.3</v>
      </c>
    </row>
    <row r="8778" spans="7:14" x14ac:dyDescent="0.25">
      <c r="G8778" s="3">
        <v>41313</v>
      </c>
      <c r="H8778" t="s">
        <v>26</v>
      </c>
      <c r="I8778" t="s">
        <v>36</v>
      </c>
      <c r="J8778">
        <v>0</v>
      </c>
      <c r="K8778">
        <v>4</v>
      </c>
      <c r="L8778" s="13">
        <f>VLOOKUP(I8778,FormProductsTable[],2,0)*(1-FormTransactionsTable[[#This Row],[Discount]])</f>
        <v>25</v>
      </c>
      <c r="M8778" s="14" t="str">
        <f>VLOOKUP(H8778,FormSalesRepTable[],2,0)</f>
        <v>MidWest</v>
      </c>
      <c r="N8778" s="13">
        <f t="shared" si="139"/>
        <v>100</v>
      </c>
    </row>
    <row r="8779" spans="7:14" x14ac:dyDescent="0.25">
      <c r="G8779" s="3">
        <v>41998</v>
      </c>
      <c r="H8779" t="s">
        <v>70</v>
      </c>
      <c r="I8779" t="s">
        <v>16</v>
      </c>
      <c r="J8779">
        <v>0.03</v>
      </c>
      <c r="K8779">
        <v>3</v>
      </c>
      <c r="L8779" s="13">
        <f>VLOOKUP(I8779,FormProductsTable[],2,0)*(1-FormTransactionsTable[[#This Row],[Discount]])</f>
        <v>19.351499999999998</v>
      </c>
      <c r="M8779" s="14" t="str">
        <f>VLOOKUP(H8779,FormSalesRepTable[],2,0)</f>
        <v>MidWest</v>
      </c>
      <c r="N8779" s="13">
        <f t="shared" si="139"/>
        <v>58.05</v>
      </c>
    </row>
    <row r="8780" spans="7:14" x14ac:dyDescent="0.25">
      <c r="G8780" s="3">
        <v>41611</v>
      </c>
      <c r="H8780" t="s">
        <v>89</v>
      </c>
      <c r="I8780" t="s">
        <v>24</v>
      </c>
      <c r="J8780">
        <v>0.01</v>
      </c>
      <c r="K8780">
        <v>2</v>
      </c>
      <c r="L8780" s="13">
        <f>VLOOKUP(I8780,FormProductsTable[],2,0)*(1-FormTransactionsTable[[#This Row],[Discount]])</f>
        <v>33.659999999999997</v>
      </c>
      <c r="M8780" s="14" t="str">
        <f>VLOOKUP(H8780,FormSalesRepTable[],2,0)</f>
        <v>West</v>
      </c>
      <c r="N8780" s="13">
        <f t="shared" si="139"/>
        <v>67.319999999999993</v>
      </c>
    </row>
    <row r="8781" spans="7:14" x14ac:dyDescent="0.25">
      <c r="G8781" s="3">
        <v>41384</v>
      </c>
      <c r="H8781" t="s">
        <v>78</v>
      </c>
      <c r="I8781" t="s">
        <v>16</v>
      </c>
      <c r="J8781">
        <v>0.02</v>
      </c>
      <c r="K8781">
        <v>3</v>
      </c>
      <c r="L8781" s="13">
        <f>VLOOKUP(I8781,FormProductsTable[],2,0)*(1-FormTransactionsTable[[#This Row],[Discount]])</f>
        <v>19.550999999999998</v>
      </c>
      <c r="M8781" s="14" t="str">
        <f>VLOOKUP(H8781,FormSalesRepTable[],2,0)</f>
        <v>South</v>
      </c>
      <c r="N8781" s="13">
        <f t="shared" si="139"/>
        <v>58.65</v>
      </c>
    </row>
    <row r="8782" spans="7:14" x14ac:dyDescent="0.25">
      <c r="G8782" s="3">
        <v>41592</v>
      </c>
      <c r="H8782" t="s">
        <v>57</v>
      </c>
      <c r="I8782" t="s">
        <v>21</v>
      </c>
      <c r="J8782">
        <v>0.03</v>
      </c>
      <c r="K8782">
        <v>3</v>
      </c>
      <c r="L8782" s="13">
        <f>VLOOKUP(I8782,FormProductsTable[],2,0)*(1-FormTransactionsTable[[#This Row],[Discount]])</f>
        <v>24.25</v>
      </c>
      <c r="M8782" s="14" t="str">
        <f>VLOOKUP(H8782,FormSalesRepTable[],2,0)</f>
        <v>East</v>
      </c>
      <c r="N8782" s="13">
        <f t="shared" si="139"/>
        <v>72.75</v>
      </c>
    </row>
    <row r="8783" spans="7:14" x14ac:dyDescent="0.25">
      <c r="G8783" s="3">
        <v>41989</v>
      </c>
      <c r="H8783" t="s">
        <v>13</v>
      </c>
      <c r="I8783" t="s">
        <v>24</v>
      </c>
      <c r="J8783">
        <v>0.02</v>
      </c>
      <c r="K8783">
        <v>12</v>
      </c>
      <c r="L8783" s="13">
        <f>VLOOKUP(I8783,FormProductsTable[],2,0)*(1-FormTransactionsTable[[#This Row],[Discount]])</f>
        <v>33.32</v>
      </c>
      <c r="M8783" s="14" t="str">
        <f>VLOOKUP(H8783,FormSalesRepTable[],2,0)</f>
        <v>West</v>
      </c>
      <c r="N8783" s="13">
        <f t="shared" si="139"/>
        <v>399.84</v>
      </c>
    </row>
    <row r="8784" spans="7:14" x14ac:dyDescent="0.25">
      <c r="G8784" s="3">
        <v>41958</v>
      </c>
      <c r="H8784" t="s">
        <v>49</v>
      </c>
      <c r="I8784" t="s">
        <v>12</v>
      </c>
      <c r="J8784">
        <v>0</v>
      </c>
      <c r="K8784">
        <v>3</v>
      </c>
      <c r="L8784" s="13">
        <f>VLOOKUP(I8784,FormProductsTable[],2,0)*(1-FormTransactionsTable[[#This Row],[Discount]])</f>
        <v>22.95</v>
      </c>
      <c r="M8784" s="14" t="str">
        <f>VLOOKUP(H8784,FormSalesRepTable[],2,0)</f>
        <v>MidWest</v>
      </c>
      <c r="N8784" s="13">
        <f t="shared" si="139"/>
        <v>68.849999999999994</v>
      </c>
    </row>
    <row r="8785" spans="7:14" x14ac:dyDescent="0.25">
      <c r="G8785" s="3">
        <v>41584</v>
      </c>
      <c r="H8785" t="s">
        <v>84</v>
      </c>
      <c r="I8785" t="s">
        <v>41</v>
      </c>
      <c r="J8785">
        <v>0</v>
      </c>
      <c r="K8785">
        <v>3</v>
      </c>
      <c r="L8785" s="13">
        <f>VLOOKUP(I8785,FormProductsTable[],2,0)*(1-FormTransactionsTable[[#This Row],[Discount]])</f>
        <v>19</v>
      </c>
      <c r="M8785" s="14" t="str">
        <f>VLOOKUP(H8785,FormSalesRepTable[],2,0)</f>
        <v>West</v>
      </c>
      <c r="N8785" s="13">
        <f t="shared" si="139"/>
        <v>57</v>
      </c>
    </row>
    <row r="8786" spans="7:14" x14ac:dyDescent="0.25">
      <c r="G8786" s="3">
        <v>41957</v>
      </c>
      <c r="H8786" t="s">
        <v>15</v>
      </c>
      <c r="I8786" t="s">
        <v>21</v>
      </c>
      <c r="J8786">
        <v>1.4999999999999999E-2</v>
      </c>
      <c r="K8786">
        <v>2</v>
      </c>
      <c r="L8786" s="13">
        <f>VLOOKUP(I8786,FormProductsTable[],2,0)*(1-FormTransactionsTable[[#This Row],[Discount]])</f>
        <v>24.625</v>
      </c>
      <c r="M8786" s="14" t="str">
        <f>VLOOKUP(H8786,FormSalesRepTable[],2,0)</f>
        <v>MidWest</v>
      </c>
      <c r="N8786" s="13">
        <f t="shared" si="139"/>
        <v>49.25</v>
      </c>
    </row>
    <row r="8787" spans="7:14" x14ac:dyDescent="0.25">
      <c r="G8787" s="3">
        <v>41612</v>
      </c>
      <c r="H8787" t="s">
        <v>40</v>
      </c>
      <c r="I8787" t="s">
        <v>16</v>
      </c>
      <c r="J8787">
        <v>2.5000000000000001E-2</v>
      </c>
      <c r="K8787">
        <v>3</v>
      </c>
      <c r="L8787" s="13">
        <f>VLOOKUP(I8787,FormProductsTable[],2,0)*(1-FormTransactionsTable[[#This Row],[Discount]])</f>
        <v>19.451249999999998</v>
      </c>
      <c r="M8787" s="14" t="str">
        <f>VLOOKUP(H8787,FormSalesRepTable[],2,0)</f>
        <v>South</v>
      </c>
      <c r="N8787" s="13">
        <f t="shared" si="139"/>
        <v>58.35</v>
      </c>
    </row>
    <row r="8788" spans="7:14" x14ac:dyDescent="0.25">
      <c r="G8788" s="3">
        <v>41614</v>
      </c>
      <c r="H8788" t="s">
        <v>59</v>
      </c>
      <c r="I8788" t="s">
        <v>36</v>
      </c>
      <c r="J8788">
        <v>0.03</v>
      </c>
      <c r="K8788">
        <v>1</v>
      </c>
      <c r="L8788" s="13">
        <f>VLOOKUP(I8788,FormProductsTable[],2,0)*(1-FormTransactionsTable[[#This Row],[Discount]])</f>
        <v>24.25</v>
      </c>
      <c r="M8788" s="14" t="str">
        <f>VLOOKUP(H8788,FormSalesRepTable[],2,0)</f>
        <v>South</v>
      </c>
      <c r="N8788" s="13">
        <f t="shared" si="139"/>
        <v>24.25</v>
      </c>
    </row>
    <row r="8789" spans="7:14" x14ac:dyDescent="0.25">
      <c r="G8789" s="3">
        <v>41914</v>
      </c>
      <c r="H8789" t="s">
        <v>45</v>
      </c>
      <c r="I8789" t="s">
        <v>24</v>
      </c>
      <c r="J8789">
        <v>1.4999999999999999E-2</v>
      </c>
      <c r="K8789">
        <v>1</v>
      </c>
      <c r="L8789" s="13">
        <f>VLOOKUP(I8789,FormProductsTable[],2,0)*(1-FormTransactionsTable[[#This Row],[Discount]])</f>
        <v>33.49</v>
      </c>
      <c r="M8789" s="14" t="str">
        <f>VLOOKUP(H8789,FormSalesRepTable[],2,0)</f>
        <v>MidWest</v>
      </c>
      <c r="N8789" s="13">
        <f t="shared" si="139"/>
        <v>33.49</v>
      </c>
    </row>
    <row r="8790" spans="7:14" x14ac:dyDescent="0.25">
      <c r="G8790" s="3">
        <v>41994</v>
      </c>
      <c r="H8790" t="s">
        <v>84</v>
      </c>
      <c r="I8790" t="s">
        <v>21</v>
      </c>
      <c r="J8790">
        <v>0</v>
      </c>
      <c r="K8790">
        <v>2</v>
      </c>
      <c r="L8790" s="13">
        <f>VLOOKUP(I8790,FormProductsTable[],2,0)*(1-FormTransactionsTable[[#This Row],[Discount]])</f>
        <v>25</v>
      </c>
      <c r="M8790" s="14" t="str">
        <f>VLOOKUP(H8790,FormSalesRepTable[],2,0)</f>
        <v>West</v>
      </c>
      <c r="N8790" s="13">
        <f t="shared" si="139"/>
        <v>50</v>
      </c>
    </row>
    <row r="8791" spans="7:14" x14ac:dyDescent="0.25">
      <c r="G8791" s="3">
        <v>41621</v>
      </c>
      <c r="H8791" t="s">
        <v>32</v>
      </c>
      <c r="I8791" t="s">
        <v>16</v>
      </c>
      <c r="J8791">
        <v>0.02</v>
      </c>
      <c r="K8791">
        <v>3</v>
      </c>
      <c r="L8791" s="13">
        <f>VLOOKUP(I8791,FormProductsTable[],2,0)*(1-FormTransactionsTable[[#This Row],[Discount]])</f>
        <v>19.550999999999998</v>
      </c>
      <c r="M8791" s="14" t="str">
        <f>VLOOKUP(H8791,FormSalesRepTable[],2,0)</f>
        <v>MidWest</v>
      </c>
      <c r="N8791" s="13">
        <f t="shared" si="139"/>
        <v>58.65</v>
      </c>
    </row>
    <row r="8792" spans="7:14" x14ac:dyDescent="0.25">
      <c r="G8792" s="3">
        <v>41487</v>
      </c>
      <c r="H8792" t="s">
        <v>53</v>
      </c>
      <c r="I8792" t="s">
        <v>33</v>
      </c>
      <c r="J8792">
        <v>0</v>
      </c>
      <c r="K8792">
        <v>3</v>
      </c>
      <c r="L8792" s="13">
        <f>VLOOKUP(I8792,FormProductsTable[],2,0)*(1-FormTransactionsTable[[#This Row],[Discount]])</f>
        <v>23.5</v>
      </c>
      <c r="M8792" s="14" t="str">
        <f>VLOOKUP(H8792,FormSalesRepTable[],2,0)</f>
        <v>East</v>
      </c>
      <c r="N8792" s="13">
        <f t="shared" si="139"/>
        <v>70.5</v>
      </c>
    </row>
    <row r="8793" spans="7:14" x14ac:dyDescent="0.25">
      <c r="G8793" s="3">
        <v>41294</v>
      </c>
      <c r="H8793" t="s">
        <v>45</v>
      </c>
      <c r="I8793" t="s">
        <v>24</v>
      </c>
      <c r="J8793">
        <v>0</v>
      </c>
      <c r="K8793">
        <v>3</v>
      </c>
      <c r="L8793" s="13">
        <f>VLOOKUP(I8793,FormProductsTable[],2,0)*(1-FormTransactionsTable[[#This Row],[Discount]])</f>
        <v>34</v>
      </c>
      <c r="M8793" s="14" t="str">
        <f>VLOOKUP(H8793,FormSalesRepTable[],2,0)</f>
        <v>MidWest</v>
      </c>
      <c r="N8793" s="13">
        <f t="shared" si="139"/>
        <v>102</v>
      </c>
    </row>
    <row r="8794" spans="7:14" x14ac:dyDescent="0.25">
      <c r="G8794" s="3">
        <v>41610</v>
      </c>
      <c r="H8794" t="s">
        <v>40</v>
      </c>
      <c r="I8794" t="s">
        <v>30</v>
      </c>
      <c r="J8794">
        <v>0</v>
      </c>
      <c r="K8794">
        <v>25</v>
      </c>
      <c r="L8794" s="13">
        <f>VLOOKUP(I8794,FormProductsTable[],2,0)*(1-FormTransactionsTable[[#This Row],[Discount]])</f>
        <v>30</v>
      </c>
      <c r="M8794" s="14" t="str">
        <f>VLOOKUP(H8794,FormSalesRepTable[],2,0)</f>
        <v>South</v>
      </c>
      <c r="N8794" s="13">
        <f t="shared" si="139"/>
        <v>750</v>
      </c>
    </row>
    <row r="8795" spans="7:14" x14ac:dyDescent="0.25">
      <c r="G8795" s="3">
        <v>41877</v>
      </c>
      <c r="H8795" t="s">
        <v>13</v>
      </c>
      <c r="I8795" t="s">
        <v>24</v>
      </c>
      <c r="J8795">
        <v>0</v>
      </c>
      <c r="K8795">
        <v>21</v>
      </c>
      <c r="L8795" s="13">
        <f>VLOOKUP(I8795,FormProductsTable[],2,0)*(1-FormTransactionsTable[[#This Row],[Discount]])</f>
        <v>34</v>
      </c>
      <c r="M8795" s="14" t="str">
        <f>VLOOKUP(H8795,FormSalesRepTable[],2,0)</f>
        <v>West</v>
      </c>
      <c r="N8795" s="13">
        <f t="shared" si="139"/>
        <v>714</v>
      </c>
    </row>
    <row r="8796" spans="7:14" x14ac:dyDescent="0.25">
      <c r="G8796" s="3">
        <v>41625</v>
      </c>
      <c r="H8796" t="s">
        <v>94</v>
      </c>
      <c r="I8796" t="s">
        <v>16</v>
      </c>
      <c r="J8796">
        <v>1.4999999999999999E-2</v>
      </c>
      <c r="K8796">
        <v>3</v>
      </c>
      <c r="L8796" s="13">
        <f>VLOOKUP(I8796,FormProductsTable[],2,0)*(1-FormTransactionsTable[[#This Row],[Discount]])</f>
        <v>19.650749999999999</v>
      </c>
      <c r="M8796" s="14" t="str">
        <f>VLOOKUP(H8796,FormSalesRepTable[],2,0)</f>
        <v>South</v>
      </c>
      <c r="N8796" s="13">
        <f t="shared" si="139"/>
        <v>58.95</v>
      </c>
    </row>
    <row r="8797" spans="7:14" x14ac:dyDescent="0.25">
      <c r="G8797" s="3">
        <v>41603</v>
      </c>
      <c r="H8797" t="s">
        <v>60</v>
      </c>
      <c r="I8797" t="s">
        <v>16</v>
      </c>
      <c r="J8797">
        <v>2.5000000000000001E-2</v>
      </c>
      <c r="K8797">
        <v>3</v>
      </c>
      <c r="L8797" s="13">
        <f>VLOOKUP(I8797,FormProductsTable[],2,0)*(1-FormTransactionsTable[[#This Row],[Discount]])</f>
        <v>19.451249999999998</v>
      </c>
      <c r="M8797" s="14" t="str">
        <f>VLOOKUP(H8797,FormSalesRepTable[],2,0)</f>
        <v>South</v>
      </c>
      <c r="N8797" s="13">
        <f t="shared" si="139"/>
        <v>58.35</v>
      </c>
    </row>
    <row r="8798" spans="7:14" x14ac:dyDescent="0.25">
      <c r="G8798" s="3">
        <v>41619</v>
      </c>
      <c r="H8798" t="s">
        <v>53</v>
      </c>
      <c r="I8798" t="s">
        <v>7</v>
      </c>
      <c r="J8798">
        <v>0.03</v>
      </c>
      <c r="K8798">
        <v>1</v>
      </c>
      <c r="L8798" s="13">
        <f>VLOOKUP(I8798,FormProductsTable[],2,0)*(1-FormTransactionsTable[[#This Row],[Discount]])</f>
        <v>20.37</v>
      </c>
      <c r="M8798" s="14" t="str">
        <f>VLOOKUP(H8798,FormSalesRepTable[],2,0)</f>
        <v>East</v>
      </c>
      <c r="N8798" s="13">
        <f t="shared" si="139"/>
        <v>20.37</v>
      </c>
    </row>
    <row r="8799" spans="7:14" x14ac:dyDescent="0.25">
      <c r="G8799" s="3">
        <v>41950</v>
      </c>
      <c r="H8799" t="s">
        <v>92</v>
      </c>
      <c r="I8799" t="s">
        <v>17</v>
      </c>
      <c r="J8799">
        <v>0.03</v>
      </c>
      <c r="K8799">
        <v>2</v>
      </c>
      <c r="L8799" s="13">
        <f>VLOOKUP(I8799,FormProductsTable[],2,0)*(1-FormTransactionsTable[[#This Row],[Discount]])</f>
        <v>22.261499999999998</v>
      </c>
      <c r="M8799" s="14" t="str">
        <f>VLOOKUP(H8799,FormSalesRepTable[],2,0)</f>
        <v>MidWest</v>
      </c>
      <c r="N8799" s="13">
        <f t="shared" si="139"/>
        <v>44.52</v>
      </c>
    </row>
    <row r="8800" spans="7:14" x14ac:dyDescent="0.25">
      <c r="G8800" s="3">
        <v>41986</v>
      </c>
      <c r="H8800" t="s">
        <v>56</v>
      </c>
      <c r="I8800" t="s">
        <v>12</v>
      </c>
      <c r="J8800">
        <v>2.5000000000000001E-2</v>
      </c>
      <c r="K8800">
        <v>3</v>
      </c>
      <c r="L8800" s="13">
        <f>VLOOKUP(I8800,FormProductsTable[],2,0)*(1-FormTransactionsTable[[#This Row],[Discount]])</f>
        <v>22.376249999999999</v>
      </c>
      <c r="M8800" s="14" t="str">
        <f>VLOOKUP(H8800,FormSalesRepTable[],2,0)</f>
        <v>South</v>
      </c>
      <c r="N8800" s="13">
        <f t="shared" si="139"/>
        <v>67.13</v>
      </c>
    </row>
    <row r="8801" spans="7:14" x14ac:dyDescent="0.25">
      <c r="G8801" s="3">
        <v>41638</v>
      </c>
      <c r="H8801" t="s">
        <v>55</v>
      </c>
      <c r="I8801" t="s">
        <v>12</v>
      </c>
      <c r="J8801">
        <v>0</v>
      </c>
      <c r="K8801">
        <v>3</v>
      </c>
      <c r="L8801" s="13">
        <f>VLOOKUP(I8801,FormProductsTable[],2,0)*(1-FormTransactionsTable[[#This Row],[Discount]])</f>
        <v>22.95</v>
      </c>
      <c r="M8801" s="14" t="str">
        <f>VLOOKUP(H8801,FormSalesRepTable[],2,0)</f>
        <v>West</v>
      </c>
      <c r="N8801" s="13">
        <f t="shared" si="139"/>
        <v>68.849999999999994</v>
      </c>
    </row>
    <row r="8802" spans="7:14" x14ac:dyDescent="0.25">
      <c r="G8802" s="3">
        <v>41961</v>
      </c>
      <c r="H8802" t="s">
        <v>52</v>
      </c>
      <c r="I8802" t="s">
        <v>12</v>
      </c>
      <c r="J8802">
        <v>0.03</v>
      </c>
      <c r="K8802">
        <v>2</v>
      </c>
      <c r="L8802" s="13">
        <f>VLOOKUP(I8802,FormProductsTable[],2,0)*(1-FormTransactionsTable[[#This Row],[Discount]])</f>
        <v>22.261499999999998</v>
      </c>
      <c r="M8802" s="14" t="str">
        <f>VLOOKUP(H8802,FormSalesRepTable[],2,0)</f>
        <v>West</v>
      </c>
      <c r="N8802" s="13">
        <f t="shared" si="139"/>
        <v>44.52</v>
      </c>
    </row>
    <row r="8803" spans="7:14" x14ac:dyDescent="0.25">
      <c r="G8803" s="3">
        <v>41964</v>
      </c>
      <c r="H8803" t="s">
        <v>73</v>
      </c>
      <c r="I8803" t="s">
        <v>16</v>
      </c>
      <c r="J8803">
        <v>0</v>
      </c>
      <c r="K8803">
        <v>2</v>
      </c>
      <c r="L8803" s="13">
        <f>VLOOKUP(I8803,FormProductsTable[],2,0)*(1-FormTransactionsTable[[#This Row],[Discount]])</f>
        <v>19.95</v>
      </c>
      <c r="M8803" s="14" t="str">
        <f>VLOOKUP(H8803,FormSalesRepTable[],2,0)</f>
        <v>MidWest</v>
      </c>
      <c r="N8803" s="13">
        <f t="shared" si="139"/>
        <v>39.9</v>
      </c>
    </row>
    <row r="8804" spans="7:14" x14ac:dyDescent="0.25">
      <c r="G8804" s="3">
        <v>41964</v>
      </c>
      <c r="H8804" t="s">
        <v>81</v>
      </c>
      <c r="I8804" t="s">
        <v>33</v>
      </c>
      <c r="J8804">
        <v>0.01</v>
      </c>
      <c r="K8804">
        <v>3</v>
      </c>
      <c r="L8804" s="13">
        <f>VLOOKUP(I8804,FormProductsTable[],2,0)*(1-FormTransactionsTable[[#This Row],[Discount]])</f>
        <v>23.265000000000001</v>
      </c>
      <c r="M8804" s="14" t="str">
        <f>VLOOKUP(H8804,FormSalesRepTable[],2,0)</f>
        <v>West</v>
      </c>
      <c r="N8804" s="13">
        <f t="shared" si="139"/>
        <v>69.8</v>
      </c>
    </row>
    <row r="8805" spans="7:14" x14ac:dyDescent="0.25">
      <c r="G8805" s="3">
        <v>41995</v>
      </c>
      <c r="H8805" t="s">
        <v>47</v>
      </c>
      <c r="I8805" t="s">
        <v>27</v>
      </c>
      <c r="J8805">
        <v>1.4999999999999999E-2</v>
      </c>
      <c r="K8805">
        <v>1</v>
      </c>
      <c r="L8805" s="13">
        <f>VLOOKUP(I8805,FormProductsTable[],2,0)*(1-FormTransactionsTable[[#This Row],[Discount]])</f>
        <v>27.087499999999999</v>
      </c>
      <c r="M8805" s="14" t="str">
        <f>VLOOKUP(H8805,FormSalesRepTable[],2,0)</f>
        <v>MidWest</v>
      </c>
      <c r="N8805" s="13">
        <f t="shared" si="139"/>
        <v>27.09</v>
      </c>
    </row>
    <row r="8806" spans="7:14" x14ac:dyDescent="0.25">
      <c r="G8806" s="3">
        <v>41872</v>
      </c>
      <c r="H8806" t="s">
        <v>40</v>
      </c>
      <c r="I8806" t="s">
        <v>12</v>
      </c>
      <c r="J8806">
        <v>0</v>
      </c>
      <c r="K8806">
        <v>3</v>
      </c>
      <c r="L8806" s="13">
        <f>VLOOKUP(I8806,FormProductsTable[],2,0)*(1-FormTransactionsTable[[#This Row],[Discount]])</f>
        <v>22.95</v>
      </c>
      <c r="M8806" s="14" t="str">
        <f>VLOOKUP(H8806,FormSalesRepTable[],2,0)</f>
        <v>South</v>
      </c>
      <c r="N8806" s="13">
        <f t="shared" si="139"/>
        <v>68.849999999999994</v>
      </c>
    </row>
    <row r="8807" spans="7:14" x14ac:dyDescent="0.25">
      <c r="G8807" s="3">
        <v>41955</v>
      </c>
      <c r="H8807" t="s">
        <v>73</v>
      </c>
      <c r="I8807" t="s">
        <v>16</v>
      </c>
      <c r="J8807">
        <v>0.02</v>
      </c>
      <c r="K8807">
        <v>2</v>
      </c>
      <c r="L8807" s="13">
        <f>VLOOKUP(I8807,FormProductsTable[],2,0)*(1-FormTransactionsTable[[#This Row],[Discount]])</f>
        <v>19.550999999999998</v>
      </c>
      <c r="M8807" s="14" t="str">
        <f>VLOOKUP(H8807,FormSalesRepTable[],2,0)</f>
        <v>MidWest</v>
      </c>
      <c r="N8807" s="13">
        <f t="shared" si="139"/>
        <v>39.1</v>
      </c>
    </row>
    <row r="8808" spans="7:14" x14ac:dyDescent="0.25">
      <c r="G8808" s="3">
        <v>41909</v>
      </c>
      <c r="H8808" t="s">
        <v>86</v>
      </c>
      <c r="I8808" t="s">
        <v>12</v>
      </c>
      <c r="J8808">
        <v>2.5000000000000001E-2</v>
      </c>
      <c r="K8808">
        <v>2</v>
      </c>
      <c r="L8808" s="13">
        <f>VLOOKUP(I8808,FormProductsTable[],2,0)*(1-FormTransactionsTable[[#This Row],[Discount]])</f>
        <v>22.376249999999999</v>
      </c>
      <c r="M8808" s="14" t="str">
        <f>VLOOKUP(H8808,FormSalesRepTable[],2,0)</f>
        <v>South</v>
      </c>
      <c r="N8808" s="13">
        <f t="shared" si="139"/>
        <v>44.75</v>
      </c>
    </row>
    <row r="8809" spans="7:14" x14ac:dyDescent="0.25">
      <c r="G8809" s="3">
        <v>41532</v>
      </c>
      <c r="H8809" t="s">
        <v>84</v>
      </c>
      <c r="I8809" t="s">
        <v>12</v>
      </c>
      <c r="J8809">
        <v>0</v>
      </c>
      <c r="K8809">
        <v>1</v>
      </c>
      <c r="L8809" s="13">
        <f>VLOOKUP(I8809,FormProductsTable[],2,0)*(1-FormTransactionsTable[[#This Row],[Discount]])</f>
        <v>22.95</v>
      </c>
      <c r="M8809" s="14" t="str">
        <f>VLOOKUP(H8809,FormSalesRepTable[],2,0)</f>
        <v>West</v>
      </c>
      <c r="N8809" s="13">
        <f t="shared" si="139"/>
        <v>22.95</v>
      </c>
    </row>
    <row r="8810" spans="7:14" x14ac:dyDescent="0.25">
      <c r="G8810" s="3">
        <v>41761</v>
      </c>
      <c r="H8810" t="s">
        <v>76</v>
      </c>
      <c r="I8810" t="s">
        <v>17</v>
      </c>
      <c r="J8810">
        <v>0</v>
      </c>
      <c r="K8810">
        <v>1</v>
      </c>
      <c r="L8810" s="13">
        <f>VLOOKUP(I8810,FormProductsTable[],2,0)*(1-FormTransactionsTable[[#This Row],[Discount]])</f>
        <v>22.95</v>
      </c>
      <c r="M8810" s="14" t="str">
        <f>VLOOKUP(H8810,FormSalesRepTable[],2,0)</f>
        <v>MidWest</v>
      </c>
      <c r="N8810" s="13">
        <f t="shared" si="139"/>
        <v>22.95</v>
      </c>
    </row>
    <row r="8811" spans="7:14" x14ac:dyDescent="0.25">
      <c r="G8811" s="3">
        <v>42004</v>
      </c>
      <c r="H8811" t="s">
        <v>65</v>
      </c>
      <c r="I8811" t="s">
        <v>36</v>
      </c>
      <c r="J8811">
        <v>0.01</v>
      </c>
      <c r="K8811">
        <v>2</v>
      </c>
      <c r="L8811" s="13">
        <f>VLOOKUP(I8811,FormProductsTable[],2,0)*(1-FormTransactionsTable[[#This Row],[Discount]])</f>
        <v>24.75</v>
      </c>
      <c r="M8811" s="14" t="str">
        <f>VLOOKUP(H8811,FormSalesRepTable[],2,0)</f>
        <v>MidWest</v>
      </c>
      <c r="N8811" s="13">
        <f t="shared" si="139"/>
        <v>49.5</v>
      </c>
    </row>
    <row r="8812" spans="7:14" x14ac:dyDescent="0.25">
      <c r="G8812" s="3">
        <v>41812</v>
      </c>
      <c r="H8812" t="s">
        <v>81</v>
      </c>
      <c r="I8812" t="s">
        <v>12</v>
      </c>
      <c r="J8812">
        <v>2.5000000000000001E-2</v>
      </c>
      <c r="K8812">
        <v>17</v>
      </c>
      <c r="L8812" s="13">
        <f>VLOOKUP(I8812,FormProductsTable[],2,0)*(1-FormTransactionsTable[[#This Row],[Discount]])</f>
        <v>22.376249999999999</v>
      </c>
      <c r="M8812" s="14" t="str">
        <f>VLOOKUP(H8812,FormSalesRepTable[],2,0)</f>
        <v>West</v>
      </c>
      <c r="N8812" s="13">
        <f t="shared" si="139"/>
        <v>380.4</v>
      </c>
    </row>
    <row r="8813" spans="7:14" x14ac:dyDescent="0.25">
      <c r="G8813" s="3">
        <v>41975</v>
      </c>
      <c r="H8813" t="s">
        <v>49</v>
      </c>
      <c r="I8813" t="s">
        <v>36</v>
      </c>
      <c r="J8813">
        <v>0.03</v>
      </c>
      <c r="K8813">
        <v>2</v>
      </c>
      <c r="L8813" s="13">
        <f>VLOOKUP(I8813,FormProductsTable[],2,0)*(1-FormTransactionsTable[[#This Row],[Discount]])</f>
        <v>24.25</v>
      </c>
      <c r="M8813" s="14" t="str">
        <f>VLOOKUP(H8813,FormSalesRepTable[],2,0)</f>
        <v>MidWest</v>
      </c>
      <c r="N8813" s="13">
        <f t="shared" si="139"/>
        <v>48.5</v>
      </c>
    </row>
    <row r="8814" spans="7:14" x14ac:dyDescent="0.25">
      <c r="G8814" s="3">
        <v>41954</v>
      </c>
      <c r="H8814" t="s">
        <v>78</v>
      </c>
      <c r="I8814" t="s">
        <v>36</v>
      </c>
      <c r="J8814">
        <v>1.4999999999999999E-2</v>
      </c>
      <c r="K8814">
        <v>3</v>
      </c>
      <c r="L8814" s="13">
        <f>VLOOKUP(I8814,FormProductsTable[],2,0)*(1-FormTransactionsTable[[#This Row],[Discount]])</f>
        <v>24.625</v>
      </c>
      <c r="M8814" s="14" t="str">
        <f>VLOOKUP(H8814,FormSalesRepTable[],2,0)</f>
        <v>South</v>
      </c>
      <c r="N8814" s="13">
        <f t="shared" si="139"/>
        <v>73.88</v>
      </c>
    </row>
    <row r="8815" spans="7:14" x14ac:dyDescent="0.25">
      <c r="G8815" s="3">
        <v>41621</v>
      </c>
      <c r="H8815" t="s">
        <v>93</v>
      </c>
      <c r="I8815" t="s">
        <v>17</v>
      </c>
      <c r="J8815">
        <v>1.4999999999999999E-2</v>
      </c>
      <c r="K8815">
        <v>2</v>
      </c>
      <c r="L8815" s="13">
        <f>VLOOKUP(I8815,FormProductsTable[],2,0)*(1-FormTransactionsTable[[#This Row],[Discount]])</f>
        <v>22.60575</v>
      </c>
      <c r="M8815" s="14" t="str">
        <f>VLOOKUP(H8815,FormSalesRepTable[],2,0)</f>
        <v>MidWest</v>
      </c>
      <c r="N8815" s="13">
        <f t="shared" si="139"/>
        <v>45.21</v>
      </c>
    </row>
    <row r="8816" spans="7:14" x14ac:dyDescent="0.25">
      <c r="G8816" s="3">
        <v>42003</v>
      </c>
      <c r="H8816" t="s">
        <v>53</v>
      </c>
      <c r="I8816" t="s">
        <v>30</v>
      </c>
      <c r="J8816">
        <v>1.4999999999999999E-2</v>
      </c>
      <c r="K8816">
        <v>3</v>
      </c>
      <c r="L8816" s="13">
        <f>VLOOKUP(I8816,FormProductsTable[],2,0)*(1-FormTransactionsTable[[#This Row],[Discount]])</f>
        <v>29.55</v>
      </c>
      <c r="M8816" s="14" t="str">
        <f>VLOOKUP(H8816,FormSalesRepTable[],2,0)</f>
        <v>East</v>
      </c>
      <c r="N8816" s="13">
        <f t="shared" si="139"/>
        <v>88.65</v>
      </c>
    </row>
    <row r="8817" spans="7:14" x14ac:dyDescent="0.25">
      <c r="G8817" s="3">
        <v>41888</v>
      </c>
      <c r="H8817" t="s">
        <v>40</v>
      </c>
      <c r="I8817" t="s">
        <v>16</v>
      </c>
      <c r="J8817">
        <v>0</v>
      </c>
      <c r="K8817">
        <v>2</v>
      </c>
      <c r="L8817" s="13">
        <f>VLOOKUP(I8817,FormProductsTable[],2,0)*(1-FormTransactionsTable[[#This Row],[Discount]])</f>
        <v>19.95</v>
      </c>
      <c r="M8817" s="14" t="str">
        <f>VLOOKUP(H8817,FormSalesRepTable[],2,0)</f>
        <v>South</v>
      </c>
      <c r="N8817" s="13">
        <f t="shared" si="139"/>
        <v>39.9</v>
      </c>
    </row>
    <row r="8818" spans="7:14" x14ac:dyDescent="0.25">
      <c r="G8818" s="3">
        <v>41328</v>
      </c>
      <c r="H8818" t="s">
        <v>89</v>
      </c>
      <c r="I8818" t="s">
        <v>27</v>
      </c>
      <c r="J8818">
        <v>2.5000000000000001E-2</v>
      </c>
      <c r="K8818">
        <v>3</v>
      </c>
      <c r="L8818" s="13">
        <f>VLOOKUP(I8818,FormProductsTable[],2,0)*(1-FormTransactionsTable[[#This Row],[Discount]])</f>
        <v>26.8125</v>
      </c>
      <c r="M8818" s="14" t="str">
        <f>VLOOKUP(H8818,FormSalesRepTable[],2,0)</f>
        <v>West</v>
      </c>
      <c r="N8818" s="13">
        <f t="shared" si="139"/>
        <v>80.44</v>
      </c>
    </row>
    <row r="8819" spans="7:14" x14ac:dyDescent="0.25">
      <c r="G8819" s="3">
        <v>41452</v>
      </c>
      <c r="H8819" t="s">
        <v>20</v>
      </c>
      <c r="I8819" t="s">
        <v>12</v>
      </c>
      <c r="J8819">
        <v>0.03</v>
      </c>
      <c r="K8819">
        <v>17</v>
      </c>
      <c r="L8819" s="13">
        <f>VLOOKUP(I8819,FormProductsTable[],2,0)*(1-FormTransactionsTable[[#This Row],[Discount]])</f>
        <v>22.261499999999998</v>
      </c>
      <c r="M8819" s="14" t="str">
        <f>VLOOKUP(H8819,FormSalesRepTable[],2,0)</f>
        <v>West</v>
      </c>
      <c r="N8819" s="13">
        <f t="shared" si="139"/>
        <v>378.45</v>
      </c>
    </row>
    <row r="8820" spans="7:14" x14ac:dyDescent="0.25">
      <c r="G8820" s="3">
        <v>41625</v>
      </c>
      <c r="H8820" t="s">
        <v>58</v>
      </c>
      <c r="I8820" t="s">
        <v>7</v>
      </c>
      <c r="J8820">
        <v>0.03</v>
      </c>
      <c r="K8820">
        <v>1</v>
      </c>
      <c r="L8820" s="13">
        <f>VLOOKUP(I8820,FormProductsTable[],2,0)*(1-FormTransactionsTable[[#This Row],[Discount]])</f>
        <v>20.37</v>
      </c>
      <c r="M8820" s="14" t="str">
        <f>VLOOKUP(H8820,FormSalesRepTable[],2,0)</f>
        <v>East</v>
      </c>
      <c r="N8820" s="13">
        <f t="shared" si="139"/>
        <v>20.37</v>
      </c>
    </row>
    <row r="8821" spans="7:14" x14ac:dyDescent="0.25">
      <c r="G8821" s="3">
        <v>41621</v>
      </c>
      <c r="H8821" t="s">
        <v>49</v>
      </c>
      <c r="I8821" t="s">
        <v>36</v>
      </c>
      <c r="J8821">
        <v>0</v>
      </c>
      <c r="K8821">
        <v>2</v>
      </c>
      <c r="L8821" s="13">
        <f>VLOOKUP(I8821,FormProductsTable[],2,0)*(1-FormTransactionsTable[[#This Row],[Discount]])</f>
        <v>25</v>
      </c>
      <c r="M8821" s="14" t="str">
        <f>VLOOKUP(H8821,FormSalesRepTable[],2,0)</f>
        <v>MidWest</v>
      </c>
      <c r="N8821" s="13">
        <f t="shared" si="139"/>
        <v>50</v>
      </c>
    </row>
    <row r="8822" spans="7:14" x14ac:dyDescent="0.25">
      <c r="G8822" s="3">
        <v>41965</v>
      </c>
      <c r="H8822" t="s">
        <v>29</v>
      </c>
      <c r="I8822" t="s">
        <v>16</v>
      </c>
      <c r="J8822">
        <v>1.4999999999999999E-2</v>
      </c>
      <c r="K8822">
        <v>3</v>
      </c>
      <c r="L8822" s="13">
        <f>VLOOKUP(I8822,FormProductsTable[],2,0)*(1-FormTransactionsTable[[#This Row],[Discount]])</f>
        <v>19.650749999999999</v>
      </c>
      <c r="M8822" s="14" t="str">
        <f>VLOOKUP(H8822,FormSalesRepTable[],2,0)</f>
        <v>East</v>
      </c>
      <c r="N8822" s="13">
        <f t="shared" si="139"/>
        <v>58.95</v>
      </c>
    </row>
    <row r="8823" spans="7:14" x14ac:dyDescent="0.25">
      <c r="G8823" s="3">
        <v>41959</v>
      </c>
      <c r="H8823" t="s">
        <v>84</v>
      </c>
      <c r="I8823" t="s">
        <v>7</v>
      </c>
      <c r="J8823">
        <v>0</v>
      </c>
      <c r="K8823">
        <v>13</v>
      </c>
      <c r="L8823" s="13">
        <f>VLOOKUP(I8823,FormProductsTable[],2,0)*(1-FormTransactionsTable[[#This Row],[Discount]])</f>
        <v>21</v>
      </c>
      <c r="M8823" s="14" t="str">
        <f>VLOOKUP(H8823,FormSalesRepTable[],2,0)</f>
        <v>West</v>
      </c>
      <c r="N8823" s="13">
        <f t="shared" si="139"/>
        <v>273</v>
      </c>
    </row>
    <row r="8824" spans="7:14" x14ac:dyDescent="0.25">
      <c r="G8824" s="3">
        <v>41688</v>
      </c>
      <c r="H8824" t="s">
        <v>92</v>
      </c>
      <c r="I8824" t="s">
        <v>17</v>
      </c>
      <c r="J8824">
        <v>0</v>
      </c>
      <c r="K8824">
        <v>2</v>
      </c>
      <c r="L8824" s="13">
        <f>VLOOKUP(I8824,FormProductsTable[],2,0)*(1-FormTransactionsTable[[#This Row],[Discount]])</f>
        <v>22.95</v>
      </c>
      <c r="M8824" s="14" t="str">
        <f>VLOOKUP(H8824,FormSalesRepTable[],2,0)</f>
        <v>MidWest</v>
      </c>
      <c r="N8824" s="13">
        <f t="shared" si="139"/>
        <v>45.9</v>
      </c>
    </row>
    <row r="8825" spans="7:14" x14ac:dyDescent="0.25">
      <c r="G8825" s="3">
        <v>41597</v>
      </c>
      <c r="H8825" t="s">
        <v>69</v>
      </c>
      <c r="I8825" t="s">
        <v>33</v>
      </c>
      <c r="J8825">
        <v>0</v>
      </c>
      <c r="K8825">
        <v>3</v>
      </c>
      <c r="L8825" s="13">
        <f>VLOOKUP(I8825,FormProductsTable[],2,0)*(1-FormTransactionsTable[[#This Row],[Discount]])</f>
        <v>23.5</v>
      </c>
      <c r="M8825" s="14" t="str">
        <f>VLOOKUP(H8825,FormSalesRepTable[],2,0)</f>
        <v>West</v>
      </c>
      <c r="N8825" s="13">
        <f t="shared" si="139"/>
        <v>70.5</v>
      </c>
    </row>
    <row r="8826" spans="7:14" x14ac:dyDescent="0.25">
      <c r="G8826" s="3">
        <v>41590</v>
      </c>
      <c r="H8826" t="s">
        <v>37</v>
      </c>
      <c r="I8826" t="s">
        <v>12</v>
      </c>
      <c r="J8826">
        <v>0.01</v>
      </c>
      <c r="K8826">
        <v>2</v>
      </c>
      <c r="L8826" s="13">
        <f>VLOOKUP(I8826,FormProductsTable[],2,0)*(1-FormTransactionsTable[[#This Row],[Discount]])</f>
        <v>22.720499999999998</v>
      </c>
      <c r="M8826" s="14" t="str">
        <f>VLOOKUP(H8826,FormSalesRepTable[],2,0)</f>
        <v>South</v>
      </c>
      <c r="N8826" s="13">
        <f t="shared" si="139"/>
        <v>45.44</v>
      </c>
    </row>
    <row r="8827" spans="7:14" x14ac:dyDescent="0.25">
      <c r="G8827" s="3">
        <v>41705</v>
      </c>
      <c r="H8827" t="s">
        <v>26</v>
      </c>
      <c r="I8827" t="s">
        <v>24</v>
      </c>
      <c r="J8827">
        <v>0</v>
      </c>
      <c r="K8827">
        <v>2</v>
      </c>
      <c r="L8827" s="13">
        <f>VLOOKUP(I8827,FormProductsTable[],2,0)*(1-FormTransactionsTable[[#This Row],[Discount]])</f>
        <v>34</v>
      </c>
      <c r="M8827" s="14" t="str">
        <f>VLOOKUP(H8827,FormSalesRepTable[],2,0)</f>
        <v>MidWest</v>
      </c>
      <c r="N8827" s="13">
        <f t="shared" si="139"/>
        <v>68</v>
      </c>
    </row>
    <row r="8828" spans="7:14" x14ac:dyDescent="0.25">
      <c r="G8828" s="3">
        <v>41583</v>
      </c>
      <c r="H8828" t="s">
        <v>65</v>
      </c>
      <c r="I8828" t="s">
        <v>11</v>
      </c>
      <c r="J8828">
        <v>0.02</v>
      </c>
      <c r="K8828">
        <v>2</v>
      </c>
      <c r="L8828" s="13">
        <f>VLOOKUP(I8828,FormProductsTable[],2,0)*(1-FormTransactionsTable[[#This Row],[Discount]])</f>
        <v>78.350999999999999</v>
      </c>
      <c r="M8828" s="14" t="str">
        <f>VLOOKUP(H8828,FormSalesRepTable[],2,0)</f>
        <v>MidWest</v>
      </c>
      <c r="N8828" s="13">
        <f t="shared" si="139"/>
        <v>156.69999999999999</v>
      </c>
    </row>
    <row r="8829" spans="7:14" x14ac:dyDescent="0.25">
      <c r="G8829" s="3">
        <v>41497</v>
      </c>
      <c r="H8829" t="s">
        <v>29</v>
      </c>
      <c r="I8829" t="s">
        <v>16</v>
      </c>
      <c r="J8829">
        <v>2.5000000000000001E-2</v>
      </c>
      <c r="K8829">
        <v>2</v>
      </c>
      <c r="L8829" s="13">
        <f>VLOOKUP(I8829,FormProductsTable[],2,0)*(1-FormTransactionsTable[[#This Row],[Discount]])</f>
        <v>19.451249999999998</v>
      </c>
      <c r="M8829" s="14" t="str">
        <f>VLOOKUP(H8829,FormSalesRepTable[],2,0)</f>
        <v>East</v>
      </c>
      <c r="N8829" s="13">
        <f t="shared" si="139"/>
        <v>38.9</v>
      </c>
    </row>
    <row r="8830" spans="7:14" x14ac:dyDescent="0.25">
      <c r="G8830" s="3">
        <v>41408</v>
      </c>
      <c r="H8830" t="s">
        <v>8</v>
      </c>
      <c r="I8830" t="s">
        <v>36</v>
      </c>
      <c r="J8830">
        <v>0.02</v>
      </c>
      <c r="K8830">
        <v>3</v>
      </c>
      <c r="L8830" s="13">
        <f>VLOOKUP(I8830,FormProductsTable[],2,0)*(1-FormTransactionsTable[[#This Row],[Discount]])</f>
        <v>24.5</v>
      </c>
      <c r="M8830" s="14" t="str">
        <f>VLOOKUP(H8830,FormSalesRepTable[],2,0)</f>
        <v>MidWest</v>
      </c>
      <c r="N8830" s="13">
        <f t="shared" si="139"/>
        <v>73.5</v>
      </c>
    </row>
    <row r="8831" spans="7:14" x14ac:dyDescent="0.25">
      <c r="G8831" s="3">
        <v>41996</v>
      </c>
      <c r="H8831" t="s">
        <v>50</v>
      </c>
      <c r="I8831" t="s">
        <v>30</v>
      </c>
      <c r="J8831">
        <v>0.03</v>
      </c>
      <c r="K8831">
        <v>2</v>
      </c>
      <c r="L8831" s="13">
        <f>VLOOKUP(I8831,FormProductsTable[],2,0)*(1-FormTransactionsTable[[#This Row],[Discount]])</f>
        <v>29.099999999999998</v>
      </c>
      <c r="M8831" s="14" t="str">
        <f>VLOOKUP(H8831,FormSalesRepTable[],2,0)</f>
        <v>West</v>
      </c>
      <c r="N8831" s="13">
        <f t="shared" si="139"/>
        <v>58.2</v>
      </c>
    </row>
    <row r="8832" spans="7:14" x14ac:dyDescent="0.25">
      <c r="G8832" s="3">
        <v>42004</v>
      </c>
      <c r="H8832" t="s">
        <v>23</v>
      </c>
      <c r="I8832" t="s">
        <v>17</v>
      </c>
      <c r="J8832">
        <v>1.4999999999999999E-2</v>
      </c>
      <c r="K8832">
        <v>2</v>
      </c>
      <c r="L8832" s="13">
        <f>VLOOKUP(I8832,FormProductsTable[],2,0)*(1-FormTransactionsTable[[#This Row],[Discount]])</f>
        <v>22.60575</v>
      </c>
      <c r="M8832" s="14" t="str">
        <f>VLOOKUP(H8832,FormSalesRepTable[],2,0)</f>
        <v>MidWest</v>
      </c>
      <c r="N8832" s="13">
        <f t="shared" si="139"/>
        <v>45.21</v>
      </c>
    </row>
    <row r="8833" spans="7:14" x14ac:dyDescent="0.25">
      <c r="G8833" s="3">
        <v>41388</v>
      </c>
      <c r="H8833" t="s">
        <v>73</v>
      </c>
      <c r="I8833" t="s">
        <v>12</v>
      </c>
      <c r="J8833">
        <v>0</v>
      </c>
      <c r="K8833">
        <v>1</v>
      </c>
      <c r="L8833" s="13">
        <f>VLOOKUP(I8833,FormProductsTable[],2,0)*(1-FormTransactionsTable[[#This Row],[Discount]])</f>
        <v>22.95</v>
      </c>
      <c r="M8833" s="14" t="str">
        <f>VLOOKUP(H8833,FormSalesRepTable[],2,0)</f>
        <v>MidWest</v>
      </c>
      <c r="N8833" s="13">
        <f t="shared" si="139"/>
        <v>22.95</v>
      </c>
    </row>
    <row r="8834" spans="7:14" x14ac:dyDescent="0.25">
      <c r="G8834" s="3">
        <v>41975</v>
      </c>
      <c r="H8834" t="s">
        <v>49</v>
      </c>
      <c r="I8834" t="s">
        <v>24</v>
      </c>
      <c r="J8834">
        <v>0.03</v>
      </c>
      <c r="K8834">
        <v>1</v>
      </c>
      <c r="L8834" s="13">
        <f>VLOOKUP(I8834,FormProductsTable[],2,0)*(1-FormTransactionsTable[[#This Row],[Discount]])</f>
        <v>32.979999999999997</v>
      </c>
      <c r="M8834" s="14" t="str">
        <f>VLOOKUP(H8834,FormSalesRepTable[],2,0)</f>
        <v>MidWest</v>
      </c>
      <c r="N8834" s="13">
        <f t="shared" si="139"/>
        <v>32.979999999999997</v>
      </c>
    </row>
    <row r="8835" spans="7:14" x14ac:dyDescent="0.25">
      <c r="G8835" s="3">
        <v>42001</v>
      </c>
      <c r="H8835" t="s">
        <v>60</v>
      </c>
      <c r="I8835" t="s">
        <v>7</v>
      </c>
      <c r="J8835">
        <v>0</v>
      </c>
      <c r="K8835">
        <v>3</v>
      </c>
      <c r="L8835" s="13">
        <f>VLOOKUP(I8835,FormProductsTable[],2,0)*(1-FormTransactionsTable[[#This Row],[Discount]])</f>
        <v>21</v>
      </c>
      <c r="M8835" s="14" t="str">
        <f>VLOOKUP(H8835,FormSalesRepTable[],2,0)</f>
        <v>South</v>
      </c>
      <c r="N8835" s="13">
        <f t="shared" ref="N8835:N8898" si="140">ROUND(L8835*K8835,2)</f>
        <v>63</v>
      </c>
    </row>
    <row r="8836" spans="7:14" x14ac:dyDescent="0.25">
      <c r="G8836" s="3">
        <v>41628</v>
      </c>
      <c r="H8836" t="s">
        <v>40</v>
      </c>
      <c r="I8836" t="s">
        <v>33</v>
      </c>
      <c r="J8836">
        <v>0</v>
      </c>
      <c r="K8836">
        <v>1</v>
      </c>
      <c r="L8836" s="13">
        <f>VLOOKUP(I8836,FormProductsTable[],2,0)*(1-FormTransactionsTable[[#This Row],[Discount]])</f>
        <v>23.5</v>
      </c>
      <c r="M8836" s="14" t="str">
        <f>VLOOKUP(H8836,FormSalesRepTable[],2,0)</f>
        <v>South</v>
      </c>
      <c r="N8836" s="13">
        <f t="shared" si="140"/>
        <v>23.5</v>
      </c>
    </row>
    <row r="8837" spans="7:14" x14ac:dyDescent="0.25">
      <c r="G8837" s="3">
        <v>41976</v>
      </c>
      <c r="H8837" t="s">
        <v>89</v>
      </c>
      <c r="I8837" t="s">
        <v>16</v>
      </c>
      <c r="J8837">
        <v>2.5000000000000001E-2</v>
      </c>
      <c r="K8837">
        <v>3</v>
      </c>
      <c r="L8837" s="13">
        <f>VLOOKUP(I8837,FormProductsTable[],2,0)*(1-FormTransactionsTable[[#This Row],[Discount]])</f>
        <v>19.451249999999998</v>
      </c>
      <c r="M8837" s="14" t="str">
        <f>VLOOKUP(H8837,FormSalesRepTable[],2,0)</f>
        <v>West</v>
      </c>
      <c r="N8837" s="13">
        <f t="shared" si="140"/>
        <v>58.35</v>
      </c>
    </row>
    <row r="8838" spans="7:14" x14ac:dyDescent="0.25">
      <c r="G8838" s="3">
        <v>41978</v>
      </c>
      <c r="H8838" t="s">
        <v>20</v>
      </c>
      <c r="I8838" t="s">
        <v>21</v>
      </c>
      <c r="J8838">
        <v>0.02</v>
      </c>
      <c r="K8838">
        <v>2</v>
      </c>
      <c r="L8838" s="13">
        <f>VLOOKUP(I8838,FormProductsTable[],2,0)*(1-FormTransactionsTable[[#This Row],[Discount]])</f>
        <v>24.5</v>
      </c>
      <c r="M8838" s="14" t="str">
        <f>VLOOKUP(H8838,FormSalesRepTable[],2,0)</f>
        <v>West</v>
      </c>
      <c r="N8838" s="13">
        <f t="shared" si="140"/>
        <v>49</v>
      </c>
    </row>
    <row r="8839" spans="7:14" x14ac:dyDescent="0.25">
      <c r="G8839" s="3">
        <v>41962</v>
      </c>
      <c r="H8839" t="s">
        <v>80</v>
      </c>
      <c r="I8839" t="s">
        <v>24</v>
      </c>
      <c r="J8839">
        <v>0</v>
      </c>
      <c r="K8839">
        <v>2</v>
      </c>
      <c r="L8839" s="13">
        <f>VLOOKUP(I8839,FormProductsTable[],2,0)*(1-FormTransactionsTable[[#This Row],[Discount]])</f>
        <v>34</v>
      </c>
      <c r="M8839" s="14" t="str">
        <f>VLOOKUP(H8839,FormSalesRepTable[],2,0)</f>
        <v>East</v>
      </c>
      <c r="N8839" s="13">
        <f t="shared" si="140"/>
        <v>68</v>
      </c>
    </row>
    <row r="8840" spans="7:14" x14ac:dyDescent="0.25">
      <c r="G8840" s="3">
        <v>41733</v>
      </c>
      <c r="H8840" t="s">
        <v>74</v>
      </c>
      <c r="I8840" t="s">
        <v>7</v>
      </c>
      <c r="J8840">
        <v>0.01</v>
      </c>
      <c r="K8840">
        <v>3</v>
      </c>
      <c r="L8840" s="13">
        <f>VLOOKUP(I8840,FormProductsTable[],2,0)*(1-FormTransactionsTable[[#This Row],[Discount]])</f>
        <v>20.79</v>
      </c>
      <c r="M8840" s="14" t="str">
        <f>VLOOKUP(H8840,FormSalesRepTable[],2,0)</f>
        <v>West</v>
      </c>
      <c r="N8840" s="13">
        <f t="shared" si="140"/>
        <v>62.37</v>
      </c>
    </row>
    <row r="8841" spans="7:14" x14ac:dyDescent="0.25">
      <c r="G8841" s="3">
        <v>41585</v>
      </c>
      <c r="H8841" t="s">
        <v>43</v>
      </c>
      <c r="I8841" t="s">
        <v>24</v>
      </c>
      <c r="J8841">
        <v>1.4999999999999999E-2</v>
      </c>
      <c r="K8841">
        <v>3</v>
      </c>
      <c r="L8841" s="13">
        <f>VLOOKUP(I8841,FormProductsTable[],2,0)*(1-FormTransactionsTable[[#This Row],[Discount]])</f>
        <v>33.49</v>
      </c>
      <c r="M8841" s="14" t="str">
        <f>VLOOKUP(H8841,FormSalesRepTable[],2,0)</f>
        <v>MidWest</v>
      </c>
      <c r="N8841" s="13">
        <f t="shared" si="140"/>
        <v>100.47</v>
      </c>
    </row>
    <row r="8842" spans="7:14" x14ac:dyDescent="0.25">
      <c r="G8842" s="3">
        <v>41767</v>
      </c>
      <c r="H8842" t="s">
        <v>89</v>
      </c>
      <c r="I8842" t="s">
        <v>17</v>
      </c>
      <c r="J8842">
        <v>0.02</v>
      </c>
      <c r="K8842">
        <v>2</v>
      </c>
      <c r="L8842" s="13">
        <f>VLOOKUP(I8842,FormProductsTable[],2,0)*(1-FormTransactionsTable[[#This Row],[Discount]])</f>
        <v>22.491</v>
      </c>
      <c r="M8842" s="14" t="str">
        <f>VLOOKUP(H8842,FormSalesRepTable[],2,0)</f>
        <v>West</v>
      </c>
      <c r="N8842" s="13">
        <f t="shared" si="140"/>
        <v>44.98</v>
      </c>
    </row>
    <row r="8843" spans="7:14" x14ac:dyDescent="0.25">
      <c r="G8843" s="3">
        <v>41985</v>
      </c>
      <c r="H8843" t="s">
        <v>45</v>
      </c>
      <c r="I8843" t="s">
        <v>24</v>
      </c>
      <c r="J8843">
        <v>0.01</v>
      </c>
      <c r="K8843">
        <v>2</v>
      </c>
      <c r="L8843" s="13">
        <f>VLOOKUP(I8843,FormProductsTable[],2,0)*(1-FormTransactionsTable[[#This Row],[Discount]])</f>
        <v>33.659999999999997</v>
      </c>
      <c r="M8843" s="14" t="str">
        <f>VLOOKUP(H8843,FormSalesRepTable[],2,0)</f>
        <v>MidWest</v>
      </c>
      <c r="N8843" s="13">
        <f t="shared" si="140"/>
        <v>67.319999999999993</v>
      </c>
    </row>
    <row r="8844" spans="7:14" x14ac:dyDescent="0.25">
      <c r="G8844" s="3">
        <v>41968</v>
      </c>
      <c r="H8844" t="s">
        <v>50</v>
      </c>
      <c r="I8844" t="s">
        <v>12</v>
      </c>
      <c r="J8844">
        <v>0.03</v>
      </c>
      <c r="K8844">
        <v>2</v>
      </c>
      <c r="L8844" s="13">
        <f>VLOOKUP(I8844,FormProductsTable[],2,0)*(1-FormTransactionsTable[[#This Row],[Discount]])</f>
        <v>22.261499999999998</v>
      </c>
      <c r="M8844" s="14" t="str">
        <f>VLOOKUP(H8844,FormSalesRepTable[],2,0)</f>
        <v>West</v>
      </c>
      <c r="N8844" s="13">
        <f t="shared" si="140"/>
        <v>44.52</v>
      </c>
    </row>
    <row r="8845" spans="7:14" x14ac:dyDescent="0.25">
      <c r="G8845" s="3">
        <v>41742</v>
      </c>
      <c r="H8845" t="s">
        <v>49</v>
      </c>
      <c r="I8845" t="s">
        <v>30</v>
      </c>
      <c r="J8845">
        <v>1.4999999999999999E-2</v>
      </c>
      <c r="K8845">
        <v>2</v>
      </c>
      <c r="L8845" s="13">
        <f>VLOOKUP(I8845,FormProductsTable[],2,0)*(1-FormTransactionsTable[[#This Row],[Discount]])</f>
        <v>29.55</v>
      </c>
      <c r="M8845" s="14" t="str">
        <f>VLOOKUP(H8845,FormSalesRepTable[],2,0)</f>
        <v>MidWest</v>
      </c>
      <c r="N8845" s="13">
        <f t="shared" si="140"/>
        <v>59.1</v>
      </c>
    </row>
    <row r="8846" spans="7:14" x14ac:dyDescent="0.25">
      <c r="G8846" s="3">
        <v>42000</v>
      </c>
      <c r="H8846" t="s">
        <v>55</v>
      </c>
      <c r="I8846" t="s">
        <v>17</v>
      </c>
      <c r="J8846">
        <v>0</v>
      </c>
      <c r="K8846">
        <v>14</v>
      </c>
      <c r="L8846" s="13">
        <f>VLOOKUP(I8846,FormProductsTable[],2,0)*(1-FormTransactionsTable[[#This Row],[Discount]])</f>
        <v>22.95</v>
      </c>
      <c r="M8846" s="14" t="str">
        <f>VLOOKUP(H8846,FormSalesRepTable[],2,0)</f>
        <v>West</v>
      </c>
      <c r="N8846" s="13">
        <f t="shared" si="140"/>
        <v>321.3</v>
      </c>
    </row>
    <row r="8847" spans="7:14" x14ac:dyDescent="0.25">
      <c r="G8847" s="3">
        <v>41981</v>
      </c>
      <c r="H8847" t="s">
        <v>23</v>
      </c>
      <c r="I8847" t="s">
        <v>30</v>
      </c>
      <c r="J8847">
        <v>0</v>
      </c>
      <c r="K8847">
        <v>1</v>
      </c>
      <c r="L8847" s="13">
        <f>VLOOKUP(I8847,FormProductsTable[],2,0)*(1-FormTransactionsTable[[#This Row],[Discount]])</f>
        <v>30</v>
      </c>
      <c r="M8847" s="14" t="str">
        <f>VLOOKUP(H8847,FormSalesRepTable[],2,0)</f>
        <v>MidWest</v>
      </c>
      <c r="N8847" s="13">
        <f t="shared" si="140"/>
        <v>30</v>
      </c>
    </row>
    <row r="8848" spans="7:14" x14ac:dyDescent="0.25">
      <c r="G8848" s="3">
        <v>41589</v>
      </c>
      <c r="H8848" t="s">
        <v>28</v>
      </c>
      <c r="I8848" t="s">
        <v>16</v>
      </c>
      <c r="J8848">
        <v>0.01</v>
      </c>
      <c r="K8848">
        <v>2</v>
      </c>
      <c r="L8848" s="13">
        <f>VLOOKUP(I8848,FormProductsTable[],2,0)*(1-FormTransactionsTable[[#This Row],[Discount]])</f>
        <v>19.750499999999999</v>
      </c>
      <c r="M8848" s="14" t="str">
        <f>VLOOKUP(H8848,FormSalesRepTable[],2,0)</f>
        <v>MidWest</v>
      </c>
      <c r="N8848" s="13">
        <f t="shared" si="140"/>
        <v>39.5</v>
      </c>
    </row>
    <row r="8849" spans="7:14" x14ac:dyDescent="0.25">
      <c r="G8849" s="3">
        <v>41968</v>
      </c>
      <c r="H8849" t="s">
        <v>53</v>
      </c>
      <c r="I8849" t="s">
        <v>12</v>
      </c>
      <c r="J8849">
        <v>0</v>
      </c>
      <c r="K8849">
        <v>1</v>
      </c>
      <c r="L8849" s="13">
        <f>VLOOKUP(I8849,FormProductsTable[],2,0)*(1-FormTransactionsTable[[#This Row],[Discount]])</f>
        <v>22.95</v>
      </c>
      <c r="M8849" s="14" t="str">
        <f>VLOOKUP(H8849,FormSalesRepTable[],2,0)</f>
        <v>East</v>
      </c>
      <c r="N8849" s="13">
        <f t="shared" si="140"/>
        <v>22.95</v>
      </c>
    </row>
    <row r="8850" spans="7:14" x14ac:dyDescent="0.25">
      <c r="G8850" s="3">
        <v>41952</v>
      </c>
      <c r="H8850" t="s">
        <v>8</v>
      </c>
      <c r="I8850" t="s">
        <v>24</v>
      </c>
      <c r="J8850">
        <v>0.03</v>
      </c>
      <c r="K8850">
        <v>2</v>
      </c>
      <c r="L8850" s="13">
        <f>VLOOKUP(I8850,FormProductsTable[],2,0)*(1-FormTransactionsTable[[#This Row],[Discount]])</f>
        <v>32.979999999999997</v>
      </c>
      <c r="M8850" s="14" t="str">
        <f>VLOOKUP(H8850,FormSalesRepTable[],2,0)</f>
        <v>MidWest</v>
      </c>
      <c r="N8850" s="13">
        <f t="shared" si="140"/>
        <v>65.959999999999994</v>
      </c>
    </row>
    <row r="8851" spans="7:14" x14ac:dyDescent="0.25">
      <c r="G8851" s="3">
        <v>41395</v>
      </c>
      <c r="H8851" t="s">
        <v>54</v>
      </c>
      <c r="I8851" t="s">
        <v>11</v>
      </c>
      <c r="J8851">
        <v>0.03</v>
      </c>
      <c r="K8851">
        <v>3</v>
      </c>
      <c r="L8851" s="13">
        <f>VLOOKUP(I8851,FormProductsTable[],2,0)*(1-FormTransactionsTable[[#This Row],[Discount]])</f>
        <v>77.551500000000004</v>
      </c>
      <c r="M8851" s="14" t="str">
        <f>VLOOKUP(H8851,FormSalesRepTable[],2,0)</f>
        <v>South</v>
      </c>
      <c r="N8851" s="13">
        <f t="shared" si="140"/>
        <v>232.65</v>
      </c>
    </row>
    <row r="8852" spans="7:14" x14ac:dyDescent="0.25">
      <c r="G8852" s="3">
        <v>41946</v>
      </c>
      <c r="H8852" t="s">
        <v>74</v>
      </c>
      <c r="I8852" t="s">
        <v>24</v>
      </c>
      <c r="J8852">
        <v>1.4999999999999999E-2</v>
      </c>
      <c r="K8852">
        <v>1</v>
      </c>
      <c r="L8852" s="13">
        <f>VLOOKUP(I8852,FormProductsTable[],2,0)*(1-FormTransactionsTable[[#This Row],[Discount]])</f>
        <v>33.49</v>
      </c>
      <c r="M8852" s="14" t="str">
        <f>VLOOKUP(H8852,FormSalesRepTable[],2,0)</f>
        <v>West</v>
      </c>
      <c r="N8852" s="13">
        <f t="shared" si="140"/>
        <v>33.49</v>
      </c>
    </row>
    <row r="8853" spans="7:14" x14ac:dyDescent="0.25">
      <c r="G8853" s="3">
        <v>41589</v>
      </c>
      <c r="H8853" t="s">
        <v>40</v>
      </c>
      <c r="I8853" t="s">
        <v>33</v>
      </c>
      <c r="J8853">
        <v>0.02</v>
      </c>
      <c r="K8853">
        <v>3</v>
      </c>
      <c r="L8853" s="13">
        <f>VLOOKUP(I8853,FormProductsTable[],2,0)*(1-FormTransactionsTable[[#This Row],[Discount]])</f>
        <v>23.03</v>
      </c>
      <c r="M8853" s="14" t="str">
        <f>VLOOKUP(H8853,FormSalesRepTable[],2,0)</f>
        <v>South</v>
      </c>
      <c r="N8853" s="13">
        <f t="shared" si="140"/>
        <v>69.09</v>
      </c>
    </row>
    <row r="8854" spans="7:14" x14ac:dyDescent="0.25">
      <c r="G8854" s="3">
        <v>41955</v>
      </c>
      <c r="H8854" t="s">
        <v>47</v>
      </c>
      <c r="I8854" t="s">
        <v>12</v>
      </c>
      <c r="J8854">
        <v>0.02</v>
      </c>
      <c r="K8854">
        <v>2</v>
      </c>
      <c r="L8854" s="13">
        <f>VLOOKUP(I8854,FormProductsTable[],2,0)*(1-FormTransactionsTable[[#This Row],[Discount]])</f>
        <v>22.491</v>
      </c>
      <c r="M8854" s="14" t="str">
        <f>VLOOKUP(H8854,FormSalesRepTable[],2,0)</f>
        <v>MidWest</v>
      </c>
      <c r="N8854" s="13">
        <f t="shared" si="140"/>
        <v>44.98</v>
      </c>
    </row>
    <row r="8855" spans="7:14" x14ac:dyDescent="0.25">
      <c r="G8855" s="3">
        <v>41810</v>
      </c>
      <c r="H8855" t="s">
        <v>52</v>
      </c>
      <c r="I8855" t="s">
        <v>21</v>
      </c>
      <c r="J8855">
        <v>2.5000000000000001E-2</v>
      </c>
      <c r="K8855">
        <v>2</v>
      </c>
      <c r="L8855" s="13">
        <f>VLOOKUP(I8855,FormProductsTable[],2,0)*(1-FormTransactionsTable[[#This Row],[Discount]])</f>
        <v>24.375</v>
      </c>
      <c r="M8855" s="14" t="str">
        <f>VLOOKUP(H8855,FormSalesRepTable[],2,0)</f>
        <v>West</v>
      </c>
      <c r="N8855" s="13">
        <f t="shared" si="140"/>
        <v>48.75</v>
      </c>
    </row>
    <row r="8856" spans="7:14" x14ac:dyDescent="0.25">
      <c r="G8856" s="3">
        <v>41954</v>
      </c>
      <c r="H8856" t="s">
        <v>42</v>
      </c>
      <c r="I8856" t="s">
        <v>17</v>
      </c>
      <c r="J8856">
        <v>0</v>
      </c>
      <c r="K8856">
        <v>9</v>
      </c>
      <c r="L8856" s="13">
        <f>VLOOKUP(I8856,FormProductsTable[],2,0)*(1-FormTransactionsTable[[#This Row],[Discount]])</f>
        <v>22.95</v>
      </c>
      <c r="M8856" s="14" t="str">
        <f>VLOOKUP(H8856,FormSalesRepTable[],2,0)</f>
        <v>MidWest</v>
      </c>
      <c r="N8856" s="13">
        <f t="shared" si="140"/>
        <v>206.55</v>
      </c>
    </row>
    <row r="8857" spans="7:14" x14ac:dyDescent="0.25">
      <c r="G8857" s="3">
        <v>41999</v>
      </c>
      <c r="H8857" t="s">
        <v>26</v>
      </c>
      <c r="I8857" t="s">
        <v>16</v>
      </c>
      <c r="J8857">
        <v>0</v>
      </c>
      <c r="K8857">
        <v>2</v>
      </c>
      <c r="L8857" s="13">
        <f>VLOOKUP(I8857,FormProductsTable[],2,0)*(1-FormTransactionsTable[[#This Row],[Discount]])</f>
        <v>19.95</v>
      </c>
      <c r="M8857" s="14" t="str">
        <f>VLOOKUP(H8857,FormSalesRepTable[],2,0)</f>
        <v>MidWest</v>
      </c>
      <c r="N8857" s="13">
        <f t="shared" si="140"/>
        <v>39.9</v>
      </c>
    </row>
    <row r="8858" spans="7:14" x14ac:dyDescent="0.25">
      <c r="G8858" s="3">
        <v>41962</v>
      </c>
      <c r="H8858" t="s">
        <v>82</v>
      </c>
      <c r="I8858" t="s">
        <v>21</v>
      </c>
      <c r="J8858">
        <v>0</v>
      </c>
      <c r="K8858">
        <v>2</v>
      </c>
      <c r="L8858" s="13">
        <f>VLOOKUP(I8858,FormProductsTable[],2,0)*(1-FormTransactionsTable[[#This Row],[Discount]])</f>
        <v>25</v>
      </c>
      <c r="M8858" s="14" t="str">
        <f>VLOOKUP(H8858,FormSalesRepTable[],2,0)</f>
        <v>South</v>
      </c>
      <c r="N8858" s="13">
        <f t="shared" si="140"/>
        <v>50</v>
      </c>
    </row>
    <row r="8859" spans="7:14" x14ac:dyDescent="0.25">
      <c r="G8859" s="3">
        <v>41654</v>
      </c>
      <c r="H8859" t="s">
        <v>20</v>
      </c>
      <c r="I8859" t="s">
        <v>33</v>
      </c>
      <c r="J8859">
        <v>0.01</v>
      </c>
      <c r="K8859">
        <v>1</v>
      </c>
      <c r="L8859" s="13">
        <f>VLOOKUP(I8859,FormProductsTable[],2,0)*(1-FormTransactionsTable[[#This Row],[Discount]])</f>
        <v>23.265000000000001</v>
      </c>
      <c r="M8859" s="14" t="str">
        <f>VLOOKUP(H8859,FormSalesRepTable[],2,0)</f>
        <v>West</v>
      </c>
      <c r="N8859" s="13">
        <f t="shared" si="140"/>
        <v>23.27</v>
      </c>
    </row>
    <row r="8860" spans="7:14" x14ac:dyDescent="0.25">
      <c r="G8860" s="3">
        <v>41335</v>
      </c>
      <c r="H8860" t="s">
        <v>83</v>
      </c>
      <c r="I8860" t="s">
        <v>36</v>
      </c>
      <c r="J8860">
        <v>0.03</v>
      </c>
      <c r="K8860">
        <v>3</v>
      </c>
      <c r="L8860" s="13">
        <f>VLOOKUP(I8860,FormProductsTable[],2,0)*(1-FormTransactionsTable[[#This Row],[Discount]])</f>
        <v>24.25</v>
      </c>
      <c r="M8860" s="14" t="str">
        <f>VLOOKUP(H8860,FormSalesRepTable[],2,0)</f>
        <v>East</v>
      </c>
      <c r="N8860" s="13">
        <f t="shared" si="140"/>
        <v>72.75</v>
      </c>
    </row>
    <row r="8861" spans="7:14" x14ac:dyDescent="0.25">
      <c r="G8861" s="3">
        <v>41621</v>
      </c>
      <c r="H8861" t="s">
        <v>32</v>
      </c>
      <c r="I8861" t="s">
        <v>24</v>
      </c>
      <c r="J8861">
        <v>0</v>
      </c>
      <c r="K8861">
        <v>3</v>
      </c>
      <c r="L8861" s="13">
        <f>VLOOKUP(I8861,FormProductsTable[],2,0)*(1-FormTransactionsTable[[#This Row],[Discount]])</f>
        <v>34</v>
      </c>
      <c r="M8861" s="14" t="str">
        <f>VLOOKUP(H8861,FormSalesRepTable[],2,0)</f>
        <v>MidWest</v>
      </c>
      <c r="N8861" s="13">
        <f t="shared" si="140"/>
        <v>102</v>
      </c>
    </row>
    <row r="8862" spans="7:14" x14ac:dyDescent="0.25">
      <c r="G8862" s="3">
        <v>41997</v>
      </c>
      <c r="H8862" t="s">
        <v>82</v>
      </c>
      <c r="I8862" t="s">
        <v>36</v>
      </c>
      <c r="J8862">
        <v>0</v>
      </c>
      <c r="K8862">
        <v>2</v>
      </c>
      <c r="L8862" s="13">
        <f>VLOOKUP(I8862,FormProductsTable[],2,0)*(1-FormTransactionsTable[[#This Row],[Discount]])</f>
        <v>25</v>
      </c>
      <c r="M8862" s="14" t="str">
        <f>VLOOKUP(H8862,FormSalesRepTable[],2,0)</f>
        <v>South</v>
      </c>
      <c r="N8862" s="13">
        <f t="shared" si="140"/>
        <v>50</v>
      </c>
    </row>
    <row r="8863" spans="7:14" x14ac:dyDescent="0.25">
      <c r="G8863" s="3">
        <v>41964</v>
      </c>
      <c r="H8863" t="s">
        <v>89</v>
      </c>
      <c r="I8863" t="s">
        <v>41</v>
      </c>
      <c r="J8863">
        <v>0</v>
      </c>
      <c r="K8863">
        <v>3</v>
      </c>
      <c r="L8863" s="13">
        <f>VLOOKUP(I8863,FormProductsTable[],2,0)*(1-FormTransactionsTable[[#This Row],[Discount]])</f>
        <v>19</v>
      </c>
      <c r="M8863" s="14" t="str">
        <f>VLOOKUP(H8863,FormSalesRepTable[],2,0)</f>
        <v>West</v>
      </c>
      <c r="N8863" s="13">
        <f t="shared" si="140"/>
        <v>57</v>
      </c>
    </row>
    <row r="8864" spans="7:14" x14ac:dyDescent="0.25">
      <c r="G8864" s="3">
        <v>41961</v>
      </c>
      <c r="H8864" t="s">
        <v>39</v>
      </c>
      <c r="I8864" t="s">
        <v>7</v>
      </c>
      <c r="J8864">
        <v>0.03</v>
      </c>
      <c r="K8864">
        <v>1</v>
      </c>
      <c r="L8864" s="13">
        <f>VLOOKUP(I8864,FormProductsTable[],2,0)*(1-FormTransactionsTable[[#This Row],[Discount]])</f>
        <v>20.37</v>
      </c>
      <c r="M8864" s="14" t="str">
        <f>VLOOKUP(H8864,FormSalesRepTable[],2,0)</f>
        <v>East</v>
      </c>
      <c r="N8864" s="13">
        <f t="shared" si="140"/>
        <v>20.37</v>
      </c>
    </row>
    <row r="8865" spans="7:14" x14ac:dyDescent="0.25">
      <c r="G8865" s="3">
        <v>42000</v>
      </c>
      <c r="H8865" t="s">
        <v>75</v>
      </c>
      <c r="I8865" t="s">
        <v>24</v>
      </c>
      <c r="J8865">
        <v>0</v>
      </c>
      <c r="K8865">
        <v>2</v>
      </c>
      <c r="L8865" s="13">
        <f>VLOOKUP(I8865,FormProductsTable[],2,0)*(1-FormTransactionsTable[[#This Row],[Discount]])</f>
        <v>34</v>
      </c>
      <c r="M8865" s="14" t="str">
        <f>VLOOKUP(H8865,FormSalesRepTable[],2,0)</f>
        <v>MidWest</v>
      </c>
      <c r="N8865" s="13">
        <f t="shared" si="140"/>
        <v>68</v>
      </c>
    </row>
    <row r="8866" spans="7:14" x14ac:dyDescent="0.25">
      <c r="G8866" s="3">
        <v>41609</v>
      </c>
      <c r="H8866" t="s">
        <v>54</v>
      </c>
      <c r="I8866" t="s">
        <v>21</v>
      </c>
      <c r="J8866">
        <v>0</v>
      </c>
      <c r="K8866">
        <v>2</v>
      </c>
      <c r="L8866" s="13">
        <f>VLOOKUP(I8866,FormProductsTable[],2,0)*(1-FormTransactionsTable[[#This Row],[Discount]])</f>
        <v>25</v>
      </c>
      <c r="M8866" s="14" t="str">
        <f>VLOOKUP(H8866,FormSalesRepTable[],2,0)</f>
        <v>South</v>
      </c>
      <c r="N8866" s="13">
        <f t="shared" si="140"/>
        <v>50</v>
      </c>
    </row>
    <row r="8867" spans="7:14" x14ac:dyDescent="0.25">
      <c r="G8867" s="3">
        <v>41336</v>
      </c>
      <c r="H8867" t="s">
        <v>73</v>
      </c>
      <c r="I8867" t="s">
        <v>24</v>
      </c>
      <c r="J8867">
        <v>0</v>
      </c>
      <c r="K8867">
        <v>2</v>
      </c>
      <c r="L8867" s="13">
        <f>VLOOKUP(I8867,FormProductsTable[],2,0)*(1-FormTransactionsTable[[#This Row],[Discount]])</f>
        <v>34</v>
      </c>
      <c r="M8867" s="14" t="str">
        <f>VLOOKUP(H8867,FormSalesRepTable[],2,0)</f>
        <v>MidWest</v>
      </c>
      <c r="N8867" s="13">
        <f t="shared" si="140"/>
        <v>68</v>
      </c>
    </row>
    <row r="8868" spans="7:14" x14ac:dyDescent="0.25">
      <c r="G8868" s="3">
        <v>41410</v>
      </c>
      <c r="H8868" t="s">
        <v>59</v>
      </c>
      <c r="I8868" t="s">
        <v>17</v>
      </c>
      <c r="J8868">
        <v>0</v>
      </c>
      <c r="K8868">
        <v>1</v>
      </c>
      <c r="L8868" s="13">
        <f>VLOOKUP(I8868,FormProductsTable[],2,0)*(1-FormTransactionsTable[[#This Row],[Discount]])</f>
        <v>22.95</v>
      </c>
      <c r="M8868" s="14" t="str">
        <f>VLOOKUP(H8868,FormSalesRepTable[],2,0)</f>
        <v>South</v>
      </c>
      <c r="N8868" s="13">
        <f t="shared" si="140"/>
        <v>22.95</v>
      </c>
    </row>
    <row r="8869" spans="7:14" x14ac:dyDescent="0.25">
      <c r="G8869" s="3">
        <v>41311</v>
      </c>
      <c r="H8869" t="s">
        <v>72</v>
      </c>
      <c r="I8869" t="s">
        <v>7</v>
      </c>
      <c r="J8869">
        <v>0.01</v>
      </c>
      <c r="K8869">
        <v>3</v>
      </c>
      <c r="L8869" s="13">
        <f>VLOOKUP(I8869,FormProductsTable[],2,0)*(1-FormTransactionsTable[[#This Row],[Discount]])</f>
        <v>20.79</v>
      </c>
      <c r="M8869" s="14" t="str">
        <f>VLOOKUP(H8869,FormSalesRepTable[],2,0)</f>
        <v>West</v>
      </c>
      <c r="N8869" s="13">
        <f t="shared" si="140"/>
        <v>62.37</v>
      </c>
    </row>
    <row r="8870" spans="7:14" x14ac:dyDescent="0.25">
      <c r="G8870" s="3">
        <v>41598</v>
      </c>
      <c r="H8870" t="s">
        <v>25</v>
      </c>
      <c r="I8870" t="s">
        <v>7</v>
      </c>
      <c r="J8870">
        <v>0.02</v>
      </c>
      <c r="K8870">
        <v>4</v>
      </c>
      <c r="L8870" s="13">
        <f>VLOOKUP(I8870,FormProductsTable[],2,0)*(1-FormTransactionsTable[[#This Row],[Discount]])</f>
        <v>20.58</v>
      </c>
      <c r="M8870" s="14" t="str">
        <f>VLOOKUP(H8870,FormSalesRepTable[],2,0)</f>
        <v>West</v>
      </c>
      <c r="N8870" s="13">
        <f t="shared" si="140"/>
        <v>82.32</v>
      </c>
    </row>
    <row r="8871" spans="7:14" x14ac:dyDescent="0.25">
      <c r="G8871" s="3">
        <v>41996</v>
      </c>
      <c r="H8871" t="s">
        <v>73</v>
      </c>
      <c r="I8871" t="s">
        <v>17</v>
      </c>
      <c r="J8871">
        <v>0</v>
      </c>
      <c r="K8871">
        <v>3</v>
      </c>
      <c r="L8871" s="13">
        <f>VLOOKUP(I8871,FormProductsTable[],2,0)*(1-FormTransactionsTable[[#This Row],[Discount]])</f>
        <v>22.95</v>
      </c>
      <c r="M8871" s="14" t="str">
        <f>VLOOKUP(H8871,FormSalesRepTable[],2,0)</f>
        <v>MidWest</v>
      </c>
      <c r="N8871" s="13">
        <f t="shared" si="140"/>
        <v>68.849999999999994</v>
      </c>
    </row>
    <row r="8872" spans="7:14" x14ac:dyDescent="0.25">
      <c r="G8872" s="3">
        <v>41590</v>
      </c>
      <c r="H8872" t="s">
        <v>67</v>
      </c>
      <c r="I8872" t="s">
        <v>33</v>
      </c>
      <c r="J8872">
        <v>0</v>
      </c>
      <c r="K8872">
        <v>2</v>
      </c>
      <c r="L8872" s="13">
        <f>VLOOKUP(I8872,FormProductsTable[],2,0)*(1-FormTransactionsTable[[#This Row],[Discount]])</f>
        <v>23.5</v>
      </c>
      <c r="M8872" s="14" t="str">
        <f>VLOOKUP(H8872,FormSalesRepTable[],2,0)</f>
        <v>West</v>
      </c>
      <c r="N8872" s="13">
        <f t="shared" si="140"/>
        <v>47</v>
      </c>
    </row>
    <row r="8873" spans="7:14" x14ac:dyDescent="0.25">
      <c r="G8873" s="3">
        <v>41912</v>
      </c>
      <c r="H8873" t="s">
        <v>74</v>
      </c>
      <c r="I8873" t="s">
        <v>7</v>
      </c>
      <c r="J8873">
        <v>0</v>
      </c>
      <c r="K8873">
        <v>1</v>
      </c>
      <c r="L8873" s="13">
        <f>VLOOKUP(I8873,FormProductsTable[],2,0)*(1-FormTransactionsTable[[#This Row],[Discount]])</f>
        <v>21</v>
      </c>
      <c r="M8873" s="14" t="str">
        <f>VLOOKUP(H8873,FormSalesRepTable[],2,0)</f>
        <v>West</v>
      </c>
      <c r="N8873" s="13">
        <f t="shared" si="140"/>
        <v>21</v>
      </c>
    </row>
    <row r="8874" spans="7:14" x14ac:dyDescent="0.25">
      <c r="G8874" s="3">
        <v>41597</v>
      </c>
      <c r="H8874" t="s">
        <v>46</v>
      </c>
      <c r="I8874" t="s">
        <v>30</v>
      </c>
      <c r="J8874">
        <v>1.4999999999999999E-2</v>
      </c>
      <c r="K8874">
        <v>3</v>
      </c>
      <c r="L8874" s="13">
        <f>VLOOKUP(I8874,FormProductsTable[],2,0)*(1-FormTransactionsTable[[#This Row],[Discount]])</f>
        <v>29.55</v>
      </c>
      <c r="M8874" s="14" t="str">
        <f>VLOOKUP(H8874,FormSalesRepTable[],2,0)</f>
        <v>South</v>
      </c>
      <c r="N8874" s="13">
        <f t="shared" si="140"/>
        <v>88.65</v>
      </c>
    </row>
    <row r="8875" spans="7:14" x14ac:dyDescent="0.25">
      <c r="G8875" s="3">
        <v>41603</v>
      </c>
      <c r="H8875" t="s">
        <v>80</v>
      </c>
      <c r="I8875" t="s">
        <v>30</v>
      </c>
      <c r="J8875">
        <v>0</v>
      </c>
      <c r="K8875">
        <v>8</v>
      </c>
      <c r="L8875" s="13">
        <f>VLOOKUP(I8875,FormProductsTable[],2,0)*(1-FormTransactionsTable[[#This Row],[Discount]])</f>
        <v>30</v>
      </c>
      <c r="M8875" s="14" t="str">
        <f>VLOOKUP(H8875,FormSalesRepTable[],2,0)</f>
        <v>East</v>
      </c>
      <c r="N8875" s="13">
        <f t="shared" si="140"/>
        <v>240</v>
      </c>
    </row>
    <row r="8876" spans="7:14" x14ac:dyDescent="0.25">
      <c r="G8876" s="3">
        <v>41618</v>
      </c>
      <c r="H8876" t="s">
        <v>85</v>
      </c>
      <c r="I8876" t="s">
        <v>24</v>
      </c>
      <c r="J8876">
        <v>1.4999999999999999E-2</v>
      </c>
      <c r="K8876">
        <v>1</v>
      </c>
      <c r="L8876" s="13">
        <f>VLOOKUP(I8876,FormProductsTable[],2,0)*(1-FormTransactionsTable[[#This Row],[Discount]])</f>
        <v>33.49</v>
      </c>
      <c r="M8876" s="14" t="str">
        <f>VLOOKUP(H8876,FormSalesRepTable[],2,0)</f>
        <v>West</v>
      </c>
      <c r="N8876" s="13">
        <f t="shared" si="140"/>
        <v>33.49</v>
      </c>
    </row>
    <row r="8877" spans="7:14" x14ac:dyDescent="0.25">
      <c r="G8877" s="3">
        <v>41981</v>
      </c>
      <c r="H8877" t="s">
        <v>66</v>
      </c>
      <c r="I8877" t="s">
        <v>21</v>
      </c>
      <c r="J8877">
        <v>0</v>
      </c>
      <c r="K8877">
        <v>2</v>
      </c>
      <c r="L8877" s="13">
        <f>VLOOKUP(I8877,FormProductsTable[],2,0)*(1-FormTransactionsTable[[#This Row],[Discount]])</f>
        <v>25</v>
      </c>
      <c r="M8877" s="14" t="str">
        <f>VLOOKUP(H8877,FormSalesRepTable[],2,0)</f>
        <v>West</v>
      </c>
      <c r="N8877" s="13">
        <f t="shared" si="140"/>
        <v>50</v>
      </c>
    </row>
    <row r="8878" spans="7:14" x14ac:dyDescent="0.25">
      <c r="G8878" s="3">
        <v>41337</v>
      </c>
      <c r="H8878" t="s">
        <v>80</v>
      </c>
      <c r="I8878" t="s">
        <v>12</v>
      </c>
      <c r="J8878">
        <v>0.01</v>
      </c>
      <c r="K8878">
        <v>3</v>
      </c>
      <c r="L8878" s="13">
        <f>VLOOKUP(I8878,FormProductsTable[],2,0)*(1-FormTransactionsTable[[#This Row],[Discount]])</f>
        <v>22.720499999999998</v>
      </c>
      <c r="M8878" s="14" t="str">
        <f>VLOOKUP(H8878,FormSalesRepTable[],2,0)</f>
        <v>East</v>
      </c>
      <c r="N8878" s="13">
        <f t="shared" si="140"/>
        <v>68.16</v>
      </c>
    </row>
    <row r="8879" spans="7:14" x14ac:dyDescent="0.25">
      <c r="G8879" s="3">
        <v>41965</v>
      </c>
      <c r="H8879" t="s">
        <v>46</v>
      </c>
      <c r="I8879" t="s">
        <v>16</v>
      </c>
      <c r="J8879">
        <v>0</v>
      </c>
      <c r="K8879">
        <v>1</v>
      </c>
      <c r="L8879" s="13">
        <f>VLOOKUP(I8879,FormProductsTable[],2,0)*(1-FormTransactionsTable[[#This Row],[Discount]])</f>
        <v>19.95</v>
      </c>
      <c r="M8879" s="14" t="str">
        <f>VLOOKUP(H8879,FormSalesRepTable[],2,0)</f>
        <v>South</v>
      </c>
      <c r="N8879" s="13">
        <f t="shared" si="140"/>
        <v>19.95</v>
      </c>
    </row>
    <row r="8880" spans="7:14" x14ac:dyDescent="0.25">
      <c r="G8880" s="3">
        <v>41631</v>
      </c>
      <c r="H8880" t="s">
        <v>40</v>
      </c>
      <c r="I8880" t="s">
        <v>36</v>
      </c>
      <c r="J8880">
        <v>2.5000000000000001E-2</v>
      </c>
      <c r="K8880">
        <v>1</v>
      </c>
      <c r="L8880" s="13">
        <f>VLOOKUP(I8880,FormProductsTable[],2,0)*(1-FormTransactionsTable[[#This Row],[Discount]])</f>
        <v>24.375</v>
      </c>
      <c r="M8880" s="14" t="str">
        <f>VLOOKUP(H8880,FormSalesRepTable[],2,0)</f>
        <v>South</v>
      </c>
      <c r="N8880" s="13">
        <f t="shared" si="140"/>
        <v>24.38</v>
      </c>
    </row>
    <row r="8881" spans="7:14" x14ac:dyDescent="0.25">
      <c r="G8881" s="3">
        <v>41969</v>
      </c>
      <c r="H8881" t="s">
        <v>20</v>
      </c>
      <c r="I8881" t="s">
        <v>33</v>
      </c>
      <c r="J8881">
        <v>2.5000000000000001E-2</v>
      </c>
      <c r="K8881">
        <v>3</v>
      </c>
      <c r="L8881" s="13">
        <f>VLOOKUP(I8881,FormProductsTable[],2,0)*(1-FormTransactionsTable[[#This Row],[Discount]])</f>
        <v>22.912499999999998</v>
      </c>
      <c r="M8881" s="14" t="str">
        <f>VLOOKUP(H8881,FormSalesRepTable[],2,0)</f>
        <v>West</v>
      </c>
      <c r="N8881" s="13">
        <f t="shared" si="140"/>
        <v>68.739999999999995</v>
      </c>
    </row>
    <row r="8882" spans="7:14" x14ac:dyDescent="0.25">
      <c r="G8882" s="3">
        <v>41621</v>
      </c>
      <c r="H8882" t="s">
        <v>40</v>
      </c>
      <c r="I8882" t="s">
        <v>12</v>
      </c>
      <c r="J8882">
        <v>0</v>
      </c>
      <c r="K8882">
        <v>1</v>
      </c>
      <c r="L8882" s="13">
        <f>VLOOKUP(I8882,FormProductsTable[],2,0)*(1-FormTransactionsTable[[#This Row],[Discount]])</f>
        <v>22.95</v>
      </c>
      <c r="M8882" s="14" t="str">
        <f>VLOOKUP(H8882,FormSalesRepTable[],2,0)</f>
        <v>South</v>
      </c>
      <c r="N8882" s="13">
        <f t="shared" si="140"/>
        <v>22.95</v>
      </c>
    </row>
    <row r="8883" spans="7:14" x14ac:dyDescent="0.25">
      <c r="G8883" s="3">
        <v>41980</v>
      </c>
      <c r="H8883" t="s">
        <v>56</v>
      </c>
      <c r="I8883" t="s">
        <v>30</v>
      </c>
      <c r="J8883">
        <v>0</v>
      </c>
      <c r="K8883">
        <v>2</v>
      </c>
      <c r="L8883" s="13">
        <f>VLOOKUP(I8883,FormProductsTable[],2,0)*(1-FormTransactionsTable[[#This Row],[Discount]])</f>
        <v>30</v>
      </c>
      <c r="M8883" s="14" t="str">
        <f>VLOOKUP(H8883,FormSalesRepTable[],2,0)</f>
        <v>South</v>
      </c>
      <c r="N8883" s="13">
        <f t="shared" si="140"/>
        <v>60</v>
      </c>
    </row>
    <row r="8884" spans="7:14" x14ac:dyDescent="0.25">
      <c r="G8884" s="3">
        <v>41968</v>
      </c>
      <c r="H8884" t="s">
        <v>26</v>
      </c>
      <c r="I8884" t="s">
        <v>16</v>
      </c>
      <c r="J8884">
        <v>0</v>
      </c>
      <c r="K8884">
        <v>2</v>
      </c>
      <c r="L8884" s="13">
        <f>VLOOKUP(I8884,FormProductsTable[],2,0)*(1-FormTransactionsTable[[#This Row],[Discount]])</f>
        <v>19.95</v>
      </c>
      <c r="M8884" s="14" t="str">
        <f>VLOOKUP(H8884,FormSalesRepTable[],2,0)</f>
        <v>MidWest</v>
      </c>
      <c r="N8884" s="13">
        <f t="shared" si="140"/>
        <v>39.9</v>
      </c>
    </row>
    <row r="8885" spans="7:14" x14ac:dyDescent="0.25">
      <c r="G8885" s="3">
        <v>41614</v>
      </c>
      <c r="H8885" t="s">
        <v>26</v>
      </c>
      <c r="I8885" t="s">
        <v>30</v>
      </c>
      <c r="J8885">
        <v>0</v>
      </c>
      <c r="K8885">
        <v>4</v>
      </c>
      <c r="L8885" s="13">
        <f>VLOOKUP(I8885,FormProductsTable[],2,0)*(1-FormTransactionsTable[[#This Row],[Discount]])</f>
        <v>30</v>
      </c>
      <c r="M8885" s="14" t="str">
        <f>VLOOKUP(H8885,FormSalesRepTable[],2,0)</f>
        <v>MidWest</v>
      </c>
      <c r="N8885" s="13">
        <f t="shared" si="140"/>
        <v>120</v>
      </c>
    </row>
    <row r="8886" spans="7:14" x14ac:dyDescent="0.25">
      <c r="G8886" s="3">
        <v>41621</v>
      </c>
      <c r="H8886" t="s">
        <v>53</v>
      </c>
      <c r="I8886" t="s">
        <v>30</v>
      </c>
      <c r="J8886">
        <v>0</v>
      </c>
      <c r="K8886">
        <v>1</v>
      </c>
      <c r="L8886" s="13">
        <f>VLOOKUP(I8886,FormProductsTable[],2,0)*(1-FormTransactionsTable[[#This Row],[Discount]])</f>
        <v>30</v>
      </c>
      <c r="M8886" s="14" t="str">
        <f>VLOOKUP(H8886,FormSalesRepTable[],2,0)</f>
        <v>East</v>
      </c>
      <c r="N8886" s="13">
        <f t="shared" si="140"/>
        <v>30</v>
      </c>
    </row>
    <row r="8887" spans="7:14" x14ac:dyDescent="0.25">
      <c r="G8887" s="3">
        <v>41503</v>
      </c>
      <c r="H8887" t="s">
        <v>53</v>
      </c>
      <c r="I8887" t="s">
        <v>30</v>
      </c>
      <c r="J8887">
        <v>2.5000000000000001E-2</v>
      </c>
      <c r="K8887">
        <v>5</v>
      </c>
      <c r="L8887" s="13">
        <f>VLOOKUP(I8887,FormProductsTable[],2,0)*(1-FormTransactionsTable[[#This Row],[Discount]])</f>
        <v>29.25</v>
      </c>
      <c r="M8887" s="14" t="str">
        <f>VLOOKUP(H8887,FormSalesRepTable[],2,0)</f>
        <v>East</v>
      </c>
      <c r="N8887" s="13">
        <f t="shared" si="140"/>
        <v>146.25</v>
      </c>
    </row>
    <row r="8888" spans="7:14" x14ac:dyDescent="0.25">
      <c r="G8888" s="3">
        <v>41987</v>
      </c>
      <c r="H8888" t="s">
        <v>15</v>
      </c>
      <c r="I8888" t="s">
        <v>7</v>
      </c>
      <c r="J8888">
        <v>0.02</v>
      </c>
      <c r="K8888">
        <v>2</v>
      </c>
      <c r="L8888" s="13">
        <f>VLOOKUP(I8888,FormProductsTable[],2,0)*(1-FormTransactionsTable[[#This Row],[Discount]])</f>
        <v>20.58</v>
      </c>
      <c r="M8888" s="14" t="str">
        <f>VLOOKUP(H8888,FormSalesRepTable[],2,0)</f>
        <v>MidWest</v>
      </c>
      <c r="N8888" s="13">
        <f t="shared" si="140"/>
        <v>41.16</v>
      </c>
    </row>
    <row r="8889" spans="7:14" x14ac:dyDescent="0.25">
      <c r="G8889" s="3">
        <v>41616</v>
      </c>
      <c r="H8889" t="s">
        <v>29</v>
      </c>
      <c r="I8889" t="s">
        <v>16</v>
      </c>
      <c r="J8889">
        <v>0.02</v>
      </c>
      <c r="K8889">
        <v>1</v>
      </c>
      <c r="L8889" s="13">
        <f>VLOOKUP(I8889,FormProductsTable[],2,0)*(1-FormTransactionsTable[[#This Row],[Discount]])</f>
        <v>19.550999999999998</v>
      </c>
      <c r="M8889" s="14" t="str">
        <f>VLOOKUP(H8889,FormSalesRepTable[],2,0)</f>
        <v>East</v>
      </c>
      <c r="N8889" s="13">
        <f t="shared" si="140"/>
        <v>19.55</v>
      </c>
    </row>
    <row r="8890" spans="7:14" x14ac:dyDescent="0.25">
      <c r="G8890" s="3">
        <v>41982</v>
      </c>
      <c r="H8890" t="s">
        <v>73</v>
      </c>
      <c r="I8890" t="s">
        <v>30</v>
      </c>
      <c r="J8890">
        <v>0.01</v>
      </c>
      <c r="K8890">
        <v>2</v>
      </c>
      <c r="L8890" s="13">
        <f>VLOOKUP(I8890,FormProductsTable[],2,0)*(1-FormTransactionsTable[[#This Row],[Discount]])</f>
        <v>29.7</v>
      </c>
      <c r="M8890" s="14" t="str">
        <f>VLOOKUP(H8890,FormSalesRepTable[],2,0)</f>
        <v>MidWest</v>
      </c>
      <c r="N8890" s="13">
        <f t="shared" si="140"/>
        <v>59.4</v>
      </c>
    </row>
    <row r="8891" spans="7:14" x14ac:dyDescent="0.25">
      <c r="G8891" s="3">
        <v>41607</v>
      </c>
      <c r="H8891" t="s">
        <v>73</v>
      </c>
      <c r="I8891" t="s">
        <v>36</v>
      </c>
      <c r="J8891">
        <v>0</v>
      </c>
      <c r="K8891">
        <v>2</v>
      </c>
      <c r="L8891" s="13">
        <f>VLOOKUP(I8891,FormProductsTable[],2,0)*(1-FormTransactionsTable[[#This Row],[Discount]])</f>
        <v>25</v>
      </c>
      <c r="M8891" s="14" t="str">
        <f>VLOOKUP(H8891,FormSalesRepTable[],2,0)</f>
        <v>MidWest</v>
      </c>
      <c r="N8891" s="13">
        <f t="shared" si="140"/>
        <v>50</v>
      </c>
    </row>
    <row r="8892" spans="7:14" x14ac:dyDescent="0.25">
      <c r="G8892" s="3">
        <v>41622</v>
      </c>
      <c r="H8892" t="s">
        <v>91</v>
      </c>
      <c r="I8892" t="s">
        <v>30</v>
      </c>
      <c r="J8892">
        <v>0</v>
      </c>
      <c r="K8892">
        <v>2</v>
      </c>
      <c r="L8892" s="13">
        <f>VLOOKUP(I8892,FormProductsTable[],2,0)*(1-FormTransactionsTable[[#This Row],[Discount]])</f>
        <v>30</v>
      </c>
      <c r="M8892" s="14" t="str">
        <f>VLOOKUP(H8892,FormSalesRepTable[],2,0)</f>
        <v>West</v>
      </c>
      <c r="N8892" s="13">
        <f t="shared" si="140"/>
        <v>60</v>
      </c>
    </row>
    <row r="8893" spans="7:14" x14ac:dyDescent="0.25">
      <c r="G8893" s="3">
        <v>41975</v>
      </c>
      <c r="H8893" t="s">
        <v>26</v>
      </c>
      <c r="I8893" t="s">
        <v>24</v>
      </c>
      <c r="J8893">
        <v>0</v>
      </c>
      <c r="K8893">
        <v>2</v>
      </c>
      <c r="L8893" s="13">
        <f>VLOOKUP(I8893,FormProductsTable[],2,0)*(1-FormTransactionsTable[[#This Row],[Discount]])</f>
        <v>34</v>
      </c>
      <c r="M8893" s="14" t="str">
        <f>VLOOKUP(H8893,FormSalesRepTable[],2,0)</f>
        <v>MidWest</v>
      </c>
      <c r="N8893" s="13">
        <f t="shared" si="140"/>
        <v>68</v>
      </c>
    </row>
    <row r="8894" spans="7:14" x14ac:dyDescent="0.25">
      <c r="G8894" s="3">
        <v>41529</v>
      </c>
      <c r="H8894" t="s">
        <v>47</v>
      </c>
      <c r="I8894" t="s">
        <v>16</v>
      </c>
      <c r="J8894">
        <v>1.4999999999999999E-2</v>
      </c>
      <c r="K8894">
        <v>8</v>
      </c>
      <c r="L8894" s="13">
        <f>VLOOKUP(I8894,FormProductsTable[],2,0)*(1-FormTransactionsTable[[#This Row],[Discount]])</f>
        <v>19.650749999999999</v>
      </c>
      <c r="M8894" s="14" t="str">
        <f>VLOOKUP(H8894,FormSalesRepTable[],2,0)</f>
        <v>MidWest</v>
      </c>
      <c r="N8894" s="13">
        <f t="shared" si="140"/>
        <v>157.21</v>
      </c>
    </row>
    <row r="8895" spans="7:14" x14ac:dyDescent="0.25">
      <c r="G8895" s="3">
        <v>41967</v>
      </c>
      <c r="H8895" t="s">
        <v>82</v>
      </c>
      <c r="I8895" t="s">
        <v>41</v>
      </c>
      <c r="J8895">
        <v>2.5000000000000001E-2</v>
      </c>
      <c r="K8895">
        <v>2</v>
      </c>
      <c r="L8895" s="13">
        <f>VLOOKUP(I8895,FormProductsTable[],2,0)*(1-FormTransactionsTable[[#This Row],[Discount]])</f>
        <v>18.524999999999999</v>
      </c>
      <c r="M8895" s="14" t="str">
        <f>VLOOKUP(H8895,FormSalesRepTable[],2,0)</f>
        <v>South</v>
      </c>
      <c r="N8895" s="13">
        <f t="shared" si="140"/>
        <v>37.049999999999997</v>
      </c>
    </row>
    <row r="8896" spans="7:14" x14ac:dyDescent="0.25">
      <c r="G8896" s="3">
        <v>41983</v>
      </c>
      <c r="H8896" t="s">
        <v>82</v>
      </c>
      <c r="I8896" t="s">
        <v>24</v>
      </c>
      <c r="J8896">
        <v>0</v>
      </c>
      <c r="K8896">
        <v>1</v>
      </c>
      <c r="L8896" s="13">
        <f>VLOOKUP(I8896,FormProductsTable[],2,0)*(1-FormTransactionsTable[[#This Row],[Discount]])</f>
        <v>34</v>
      </c>
      <c r="M8896" s="14" t="str">
        <f>VLOOKUP(H8896,FormSalesRepTable[],2,0)</f>
        <v>South</v>
      </c>
      <c r="N8896" s="13">
        <f t="shared" si="140"/>
        <v>34</v>
      </c>
    </row>
    <row r="8897" spans="7:14" x14ac:dyDescent="0.25">
      <c r="G8897" s="3">
        <v>41947</v>
      </c>
      <c r="H8897" t="s">
        <v>49</v>
      </c>
      <c r="I8897" t="s">
        <v>21</v>
      </c>
      <c r="J8897">
        <v>0.03</v>
      </c>
      <c r="K8897">
        <v>1</v>
      </c>
      <c r="L8897" s="13">
        <f>VLOOKUP(I8897,FormProductsTable[],2,0)*(1-FormTransactionsTable[[#This Row],[Discount]])</f>
        <v>24.25</v>
      </c>
      <c r="M8897" s="14" t="str">
        <f>VLOOKUP(H8897,FormSalesRepTable[],2,0)</f>
        <v>MidWest</v>
      </c>
      <c r="N8897" s="13">
        <f t="shared" si="140"/>
        <v>24.25</v>
      </c>
    </row>
    <row r="8898" spans="7:14" x14ac:dyDescent="0.25">
      <c r="G8898" s="3">
        <v>41957</v>
      </c>
      <c r="H8898" t="s">
        <v>29</v>
      </c>
      <c r="I8898" t="s">
        <v>7</v>
      </c>
      <c r="J8898">
        <v>0</v>
      </c>
      <c r="K8898">
        <v>3</v>
      </c>
      <c r="L8898" s="13">
        <f>VLOOKUP(I8898,FormProductsTable[],2,0)*(1-FormTransactionsTable[[#This Row],[Discount]])</f>
        <v>21</v>
      </c>
      <c r="M8898" s="14" t="str">
        <f>VLOOKUP(H8898,FormSalesRepTable[],2,0)</f>
        <v>East</v>
      </c>
      <c r="N8898" s="13">
        <f t="shared" si="140"/>
        <v>63</v>
      </c>
    </row>
    <row r="8899" spans="7:14" x14ac:dyDescent="0.25">
      <c r="G8899" s="3">
        <v>41612</v>
      </c>
      <c r="H8899" t="s">
        <v>13</v>
      </c>
      <c r="I8899" t="s">
        <v>21</v>
      </c>
      <c r="J8899">
        <v>0.01</v>
      </c>
      <c r="K8899">
        <v>2</v>
      </c>
      <c r="L8899" s="13">
        <f>VLOOKUP(I8899,FormProductsTable[],2,0)*(1-FormTransactionsTable[[#This Row],[Discount]])</f>
        <v>24.75</v>
      </c>
      <c r="M8899" s="14" t="str">
        <f>VLOOKUP(H8899,FormSalesRepTable[],2,0)</f>
        <v>West</v>
      </c>
      <c r="N8899" s="13">
        <f t="shared" ref="N8899:N8962" si="141">ROUND(L8899*K8899,2)</f>
        <v>49.5</v>
      </c>
    </row>
    <row r="8900" spans="7:14" x14ac:dyDescent="0.25">
      <c r="G8900" s="3">
        <v>41627</v>
      </c>
      <c r="H8900" t="s">
        <v>31</v>
      </c>
      <c r="I8900" t="s">
        <v>30</v>
      </c>
      <c r="J8900">
        <v>0</v>
      </c>
      <c r="K8900">
        <v>2</v>
      </c>
      <c r="L8900" s="13">
        <f>VLOOKUP(I8900,FormProductsTable[],2,0)*(1-FormTransactionsTable[[#This Row],[Discount]])</f>
        <v>30</v>
      </c>
      <c r="M8900" s="14" t="str">
        <f>VLOOKUP(H8900,FormSalesRepTable[],2,0)</f>
        <v>West</v>
      </c>
      <c r="N8900" s="13">
        <f t="shared" si="141"/>
        <v>60</v>
      </c>
    </row>
    <row r="8901" spans="7:14" x14ac:dyDescent="0.25">
      <c r="G8901" s="3">
        <v>41279</v>
      </c>
      <c r="H8901" t="s">
        <v>34</v>
      </c>
      <c r="I8901" t="s">
        <v>33</v>
      </c>
      <c r="J8901">
        <v>2.5000000000000001E-2</v>
      </c>
      <c r="K8901">
        <v>3</v>
      </c>
      <c r="L8901" s="13">
        <f>VLOOKUP(I8901,FormProductsTable[],2,0)*(1-FormTransactionsTable[[#This Row],[Discount]])</f>
        <v>22.912499999999998</v>
      </c>
      <c r="M8901" s="14" t="str">
        <f>VLOOKUP(H8901,FormSalesRepTable[],2,0)</f>
        <v>MidWest</v>
      </c>
      <c r="N8901" s="13">
        <f t="shared" si="141"/>
        <v>68.739999999999995</v>
      </c>
    </row>
    <row r="8902" spans="7:14" x14ac:dyDescent="0.25">
      <c r="G8902" s="3">
        <v>41923</v>
      </c>
      <c r="H8902" t="s">
        <v>84</v>
      </c>
      <c r="I8902" t="s">
        <v>17</v>
      </c>
      <c r="J8902">
        <v>0</v>
      </c>
      <c r="K8902">
        <v>3</v>
      </c>
      <c r="L8902" s="13">
        <f>VLOOKUP(I8902,FormProductsTable[],2,0)*(1-FormTransactionsTable[[#This Row],[Discount]])</f>
        <v>22.95</v>
      </c>
      <c r="M8902" s="14" t="str">
        <f>VLOOKUP(H8902,FormSalesRepTable[],2,0)</f>
        <v>West</v>
      </c>
      <c r="N8902" s="13">
        <f t="shared" si="141"/>
        <v>68.849999999999994</v>
      </c>
    </row>
    <row r="8903" spans="7:14" x14ac:dyDescent="0.25">
      <c r="G8903" s="3">
        <v>41582</v>
      </c>
      <c r="H8903" t="s">
        <v>82</v>
      </c>
      <c r="I8903" t="s">
        <v>24</v>
      </c>
      <c r="J8903">
        <v>0</v>
      </c>
      <c r="K8903">
        <v>2</v>
      </c>
      <c r="L8903" s="13">
        <f>VLOOKUP(I8903,FormProductsTable[],2,0)*(1-FormTransactionsTable[[#This Row],[Discount]])</f>
        <v>34</v>
      </c>
      <c r="M8903" s="14" t="str">
        <f>VLOOKUP(H8903,FormSalesRepTable[],2,0)</f>
        <v>South</v>
      </c>
      <c r="N8903" s="13">
        <f t="shared" si="141"/>
        <v>68</v>
      </c>
    </row>
    <row r="8904" spans="7:14" x14ac:dyDescent="0.25">
      <c r="G8904" s="3">
        <v>41851</v>
      </c>
      <c r="H8904" t="s">
        <v>89</v>
      </c>
      <c r="I8904" t="s">
        <v>24</v>
      </c>
      <c r="J8904">
        <v>0</v>
      </c>
      <c r="K8904">
        <v>2</v>
      </c>
      <c r="L8904" s="13">
        <f>VLOOKUP(I8904,FormProductsTable[],2,0)*(1-FormTransactionsTable[[#This Row],[Discount]])</f>
        <v>34</v>
      </c>
      <c r="M8904" s="14" t="str">
        <f>VLOOKUP(H8904,FormSalesRepTable[],2,0)</f>
        <v>West</v>
      </c>
      <c r="N8904" s="13">
        <f t="shared" si="141"/>
        <v>68</v>
      </c>
    </row>
    <row r="8905" spans="7:14" x14ac:dyDescent="0.25">
      <c r="G8905" s="3">
        <v>41962</v>
      </c>
      <c r="H8905" t="s">
        <v>76</v>
      </c>
      <c r="I8905" t="s">
        <v>33</v>
      </c>
      <c r="J8905">
        <v>0.01</v>
      </c>
      <c r="K8905">
        <v>3</v>
      </c>
      <c r="L8905" s="13">
        <f>VLOOKUP(I8905,FormProductsTable[],2,0)*(1-FormTransactionsTable[[#This Row],[Discount]])</f>
        <v>23.265000000000001</v>
      </c>
      <c r="M8905" s="14" t="str">
        <f>VLOOKUP(H8905,FormSalesRepTable[],2,0)</f>
        <v>MidWest</v>
      </c>
      <c r="N8905" s="13">
        <f t="shared" si="141"/>
        <v>69.8</v>
      </c>
    </row>
    <row r="8906" spans="7:14" x14ac:dyDescent="0.25">
      <c r="G8906" s="3">
        <v>41981</v>
      </c>
      <c r="H8906" t="s">
        <v>84</v>
      </c>
      <c r="I8906" t="s">
        <v>30</v>
      </c>
      <c r="J8906">
        <v>0.03</v>
      </c>
      <c r="K8906">
        <v>3</v>
      </c>
      <c r="L8906" s="13">
        <f>VLOOKUP(I8906,FormProductsTable[],2,0)*(1-FormTransactionsTable[[#This Row],[Discount]])</f>
        <v>29.099999999999998</v>
      </c>
      <c r="M8906" s="14" t="str">
        <f>VLOOKUP(H8906,FormSalesRepTable[],2,0)</f>
        <v>West</v>
      </c>
      <c r="N8906" s="13">
        <f t="shared" si="141"/>
        <v>87.3</v>
      </c>
    </row>
    <row r="8907" spans="7:14" x14ac:dyDescent="0.25">
      <c r="G8907" s="3">
        <v>41608</v>
      </c>
      <c r="H8907" t="s">
        <v>49</v>
      </c>
      <c r="I8907" t="s">
        <v>17</v>
      </c>
      <c r="J8907">
        <v>0.02</v>
      </c>
      <c r="K8907">
        <v>1</v>
      </c>
      <c r="L8907" s="13">
        <f>VLOOKUP(I8907,FormProductsTable[],2,0)*(1-FormTransactionsTable[[#This Row],[Discount]])</f>
        <v>22.491</v>
      </c>
      <c r="M8907" s="14" t="str">
        <f>VLOOKUP(H8907,FormSalesRepTable[],2,0)</f>
        <v>MidWest</v>
      </c>
      <c r="N8907" s="13">
        <f t="shared" si="141"/>
        <v>22.49</v>
      </c>
    </row>
    <row r="8908" spans="7:14" x14ac:dyDescent="0.25">
      <c r="G8908" s="3">
        <v>41627</v>
      </c>
      <c r="H8908" t="s">
        <v>51</v>
      </c>
      <c r="I8908" t="s">
        <v>36</v>
      </c>
      <c r="J8908">
        <v>0.03</v>
      </c>
      <c r="K8908">
        <v>1</v>
      </c>
      <c r="L8908" s="13">
        <f>VLOOKUP(I8908,FormProductsTable[],2,0)*(1-FormTransactionsTable[[#This Row],[Discount]])</f>
        <v>24.25</v>
      </c>
      <c r="M8908" s="14" t="str">
        <f>VLOOKUP(H8908,FormSalesRepTable[],2,0)</f>
        <v>South</v>
      </c>
      <c r="N8908" s="13">
        <f t="shared" si="141"/>
        <v>24.25</v>
      </c>
    </row>
    <row r="8909" spans="7:14" x14ac:dyDescent="0.25">
      <c r="G8909" s="3">
        <v>42002</v>
      </c>
      <c r="H8909" t="s">
        <v>49</v>
      </c>
      <c r="I8909" t="s">
        <v>17</v>
      </c>
      <c r="J8909">
        <v>0.02</v>
      </c>
      <c r="K8909">
        <v>6</v>
      </c>
      <c r="L8909" s="13">
        <f>VLOOKUP(I8909,FormProductsTable[],2,0)*(1-FormTransactionsTable[[#This Row],[Discount]])</f>
        <v>22.491</v>
      </c>
      <c r="M8909" s="14" t="str">
        <f>VLOOKUP(H8909,FormSalesRepTable[],2,0)</f>
        <v>MidWest</v>
      </c>
      <c r="N8909" s="13">
        <f t="shared" si="141"/>
        <v>134.94999999999999</v>
      </c>
    </row>
    <row r="8910" spans="7:14" x14ac:dyDescent="0.25">
      <c r="G8910" s="3">
        <v>41836</v>
      </c>
      <c r="H8910" t="s">
        <v>87</v>
      </c>
      <c r="I8910" t="s">
        <v>24</v>
      </c>
      <c r="J8910">
        <v>0.02</v>
      </c>
      <c r="K8910">
        <v>2</v>
      </c>
      <c r="L8910" s="13">
        <f>VLOOKUP(I8910,FormProductsTable[],2,0)*(1-FormTransactionsTable[[#This Row],[Discount]])</f>
        <v>33.32</v>
      </c>
      <c r="M8910" s="14" t="str">
        <f>VLOOKUP(H8910,FormSalesRepTable[],2,0)</f>
        <v>MidWest</v>
      </c>
      <c r="N8910" s="13">
        <f t="shared" si="141"/>
        <v>66.64</v>
      </c>
    </row>
    <row r="8911" spans="7:14" x14ac:dyDescent="0.25">
      <c r="G8911" s="3">
        <v>41379</v>
      </c>
      <c r="H8911" t="s">
        <v>46</v>
      </c>
      <c r="I8911" t="s">
        <v>33</v>
      </c>
      <c r="J8911">
        <v>0</v>
      </c>
      <c r="K8911">
        <v>1</v>
      </c>
      <c r="L8911" s="13">
        <f>VLOOKUP(I8911,FormProductsTable[],2,0)*(1-FormTransactionsTable[[#This Row],[Discount]])</f>
        <v>23.5</v>
      </c>
      <c r="M8911" s="14" t="str">
        <f>VLOOKUP(H8911,FormSalesRepTable[],2,0)</f>
        <v>South</v>
      </c>
      <c r="N8911" s="13">
        <f t="shared" si="141"/>
        <v>23.5</v>
      </c>
    </row>
    <row r="8912" spans="7:14" x14ac:dyDescent="0.25">
      <c r="G8912" s="3">
        <v>41999</v>
      </c>
      <c r="H8912" t="s">
        <v>31</v>
      </c>
      <c r="I8912" t="s">
        <v>7</v>
      </c>
      <c r="J8912">
        <v>0</v>
      </c>
      <c r="K8912">
        <v>3</v>
      </c>
      <c r="L8912" s="13">
        <f>VLOOKUP(I8912,FormProductsTable[],2,0)*(1-FormTransactionsTable[[#This Row],[Discount]])</f>
        <v>21</v>
      </c>
      <c r="M8912" s="14" t="str">
        <f>VLOOKUP(H8912,FormSalesRepTable[],2,0)</f>
        <v>West</v>
      </c>
      <c r="N8912" s="13">
        <f t="shared" si="141"/>
        <v>63</v>
      </c>
    </row>
    <row r="8913" spans="7:14" x14ac:dyDescent="0.25">
      <c r="G8913" s="3">
        <v>41604</v>
      </c>
      <c r="H8913" t="s">
        <v>85</v>
      </c>
      <c r="I8913" t="s">
        <v>12</v>
      </c>
      <c r="J8913">
        <v>1.4999999999999999E-2</v>
      </c>
      <c r="K8913">
        <v>1</v>
      </c>
      <c r="L8913" s="13">
        <f>VLOOKUP(I8913,FormProductsTable[],2,0)*(1-FormTransactionsTable[[#This Row],[Discount]])</f>
        <v>22.60575</v>
      </c>
      <c r="M8913" s="14" t="str">
        <f>VLOOKUP(H8913,FormSalesRepTable[],2,0)</f>
        <v>West</v>
      </c>
      <c r="N8913" s="13">
        <f t="shared" si="141"/>
        <v>22.61</v>
      </c>
    </row>
    <row r="8914" spans="7:14" x14ac:dyDescent="0.25">
      <c r="G8914" s="3">
        <v>41841</v>
      </c>
      <c r="H8914" t="s">
        <v>81</v>
      </c>
      <c r="I8914" t="s">
        <v>21</v>
      </c>
      <c r="J8914">
        <v>0</v>
      </c>
      <c r="K8914">
        <v>4</v>
      </c>
      <c r="L8914" s="13">
        <f>VLOOKUP(I8914,FormProductsTable[],2,0)*(1-FormTransactionsTable[[#This Row],[Discount]])</f>
        <v>25</v>
      </c>
      <c r="M8914" s="14" t="str">
        <f>VLOOKUP(H8914,FormSalesRepTable[],2,0)</f>
        <v>West</v>
      </c>
      <c r="N8914" s="13">
        <f t="shared" si="141"/>
        <v>100</v>
      </c>
    </row>
    <row r="8915" spans="7:14" x14ac:dyDescent="0.25">
      <c r="G8915" s="3">
        <v>41627</v>
      </c>
      <c r="H8915" t="s">
        <v>81</v>
      </c>
      <c r="I8915" t="s">
        <v>16</v>
      </c>
      <c r="J8915">
        <v>0</v>
      </c>
      <c r="K8915">
        <v>2</v>
      </c>
      <c r="L8915" s="13">
        <f>VLOOKUP(I8915,FormProductsTable[],2,0)*(1-FormTransactionsTable[[#This Row],[Discount]])</f>
        <v>19.95</v>
      </c>
      <c r="M8915" s="14" t="str">
        <f>VLOOKUP(H8915,FormSalesRepTable[],2,0)</f>
        <v>West</v>
      </c>
      <c r="N8915" s="13">
        <f t="shared" si="141"/>
        <v>39.9</v>
      </c>
    </row>
    <row r="8916" spans="7:14" x14ac:dyDescent="0.25">
      <c r="G8916" s="3">
        <v>41600</v>
      </c>
      <c r="H8916" t="s">
        <v>20</v>
      </c>
      <c r="I8916" t="s">
        <v>21</v>
      </c>
      <c r="J8916">
        <v>0</v>
      </c>
      <c r="K8916">
        <v>2</v>
      </c>
      <c r="L8916" s="13">
        <f>VLOOKUP(I8916,FormProductsTable[],2,0)*(1-FormTransactionsTable[[#This Row],[Discount]])</f>
        <v>25</v>
      </c>
      <c r="M8916" s="14" t="str">
        <f>VLOOKUP(H8916,FormSalesRepTable[],2,0)</f>
        <v>West</v>
      </c>
      <c r="N8916" s="13">
        <f t="shared" si="141"/>
        <v>50</v>
      </c>
    </row>
    <row r="8917" spans="7:14" x14ac:dyDescent="0.25">
      <c r="G8917" s="3">
        <v>41834</v>
      </c>
      <c r="H8917" t="s">
        <v>51</v>
      </c>
      <c r="I8917" t="s">
        <v>36</v>
      </c>
      <c r="J8917">
        <v>2.5000000000000001E-2</v>
      </c>
      <c r="K8917">
        <v>2</v>
      </c>
      <c r="L8917" s="13">
        <f>VLOOKUP(I8917,FormProductsTable[],2,0)*(1-FormTransactionsTable[[#This Row],[Discount]])</f>
        <v>24.375</v>
      </c>
      <c r="M8917" s="14" t="str">
        <f>VLOOKUP(H8917,FormSalesRepTable[],2,0)</f>
        <v>South</v>
      </c>
      <c r="N8917" s="13">
        <f t="shared" si="141"/>
        <v>48.75</v>
      </c>
    </row>
    <row r="8918" spans="7:14" x14ac:dyDescent="0.25">
      <c r="G8918" s="3">
        <v>41431</v>
      </c>
      <c r="H8918" t="s">
        <v>72</v>
      </c>
      <c r="I8918" t="s">
        <v>41</v>
      </c>
      <c r="J8918">
        <v>0.03</v>
      </c>
      <c r="K8918">
        <v>2</v>
      </c>
      <c r="L8918" s="13">
        <f>VLOOKUP(I8918,FormProductsTable[],2,0)*(1-FormTransactionsTable[[#This Row],[Discount]])</f>
        <v>18.43</v>
      </c>
      <c r="M8918" s="14" t="str">
        <f>VLOOKUP(H8918,FormSalesRepTable[],2,0)</f>
        <v>West</v>
      </c>
      <c r="N8918" s="13">
        <f t="shared" si="141"/>
        <v>36.86</v>
      </c>
    </row>
    <row r="8919" spans="7:14" x14ac:dyDescent="0.25">
      <c r="G8919" s="3">
        <v>41896</v>
      </c>
      <c r="H8919" t="s">
        <v>84</v>
      </c>
      <c r="I8919" t="s">
        <v>33</v>
      </c>
      <c r="J8919">
        <v>0.02</v>
      </c>
      <c r="K8919">
        <v>2</v>
      </c>
      <c r="L8919" s="13">
        <f>VLOOKUP(I8919,FormProductsTable[],2,0)*(1-FormTransactionsTable[[#This Row],[Discount]])</f>
        <v>23.03</v>
      </c>
      <c r="M8919" s="14" t="str">
        <f>VLOOKUP(H8919,FormSalesRepTable[],2,0)</f>
        <v>West</v>
      </c>
      <c r="N8919" s="13">
        <f t="shared" si="141"/>
        <v>46.06</v>
      </c>
    </row>
    <row r="8920" spans="7:14" x14ac:dyDescent="0.25">
      <c r="G8920" s="3">
        <v>41626</v>
      </c>
      <c r="H8920" t="s">
        <v>43</v>
      </c>
      <c r="I8920" t="s">
        <v>24</v>
      </c>
      <c r="J8920">
        <v>0.01</v>
      </c>
      <c r="K8920">
        <v>3</v>
      </c>
      <c r="L8920" s="13">
        <f>VLOOKUP(I8920,FormProductsTable[],2,0)*(1-FormTransactionsTable[[#This Row],[Discount]])</f>
        <v>33.659999999999997</v>
      </c>
      <c r="M8920" s="14" t="str">
        <f>VLOOKUP(H8920,FormSalesRepTable[],2,0)</f>
        <v>MidWest</v>
      </c>
      <c r="N8920" s="13">
        <f t="shared" si="141"/>
        <v>100.98</v>
      </c>
    </row>
    <row r="8921" spans="7:14" x14ac:dyDescent="0.25">
      <c r="G8921" s="3">
        <v>41350</v>
      </c>
      <c r="H8921" t="s">
        <v>26</v>
      </c>
      <c r="I8921" t="s">
        <v>16</v>
      </c>
      <c r="J8921">
        <v>0</v>
      </c>
      <c r="K8921">
        <v>2</v>
      </c>
      <c r="L8921" s="13">
        <f>VLOOKUP(I8921,FormProductsTable[],2,0)*(1-FormTransactionsTable[[#This Row],[Discount]])</f>
        <v>19.95</v>
      </c>
      <c r="M8921" s="14" t="str">
        <f>VLOOKUP(H8921,FormSalesRepTable[],2,0)</f>
        <v>MidWest</v>
      </c>
      <c r="N8921" s="13">
        <f t="shared" si="141"/>
        <v>39.9</v>
      </c>
    </row>
    <row r="8922" spans="7:14" x14ac:dyDescent="0.25">
      <c r="G8922" s="3">
        <v>41488</v>
      </c>
      <c r="H8922" t="s">
        <v>70</v>
      </c>
      <c r="I8922" t="s">
        <v>24</v>
      </c>
      <c r="J8922">
        <v>0.03</v>
      </c>
      <c r="K8922">
        <v>1</v>
      </c>
      <c r="L8922" s="13">
        <f>VLOOKUP(I8922,FormProductsTable[],2,0)*(1-FormTransactionsTable[[#This Row],[Discount]])</f>
        <v>32.979999999999997</v>
      </c>
      <c r="M8922" s="14" t="str">
        <f>VLOOKUP(H8922,FormSalesRepTable[],2,0)</f>
        <v>MidWest</v>
      </c>
      <c r="N8922" s="13">
        <f t="shared" si="141"/>
        <v>32.979999999999997</v>
      </c>
    </row>
    <row r="8923" spans="7:14" x14ac:dyDescent="0.25">
      <c r="G8923" s="3">
        <v>41616</v>
      </c>
      <c r="H8923" t="s">
        <v>32</v>
      </c>
      <c r="I8923" t="s">
        <v>11</v>
      </c>
      <c r="J8923">
        <v>0.01</v>
      </c>
      <c r="K8923">
        <v>3</v>
      </c>
      <c r="L8923" s="13">
        <f>VLOOKUP(I8923,FormProductsTable[],2,0)*(1-FormTransactionsTable[[#This Row],[Discount]])</f>
        <v>79.150500000000008</v>
      </c>
      <c r="M8923" s="14" t="str">
        <f>VLOOKUP(H8923,FormSalesRepTable[],2,0)</f>
        <v>MidWest</v>
      </c>
      <c r="N8923" s="13">
        <f t="shared" si="141"/>
        <v>237.45</v>
      </c>
    </row>
    <row r="8924" spans="7:14" x14ac:dyDescent="0.25">
      <c r="G8924" s="3">
        <v>41861</v>
      </c>
      <c r="H8924" t="s">
        <v>84</v>
      </c>
      <c r="I8924" t="s">
        <v>16</v>
      </c>
      <c r="J8924">
        <v>0</v>
      </c>
      <c r="K8924">
        <v>1</v>
      </c>
      <c r="L8924" s="13">
        <f>VLOOKUP(I8924,FormProductsTable[],2,0)*(1-FormTransactionsTable[[#This Row],[Discount]])</f>
        <v>19.95</v>
      </c>
      <c r="M8924" s="14" t="str">
        <f>VLOOKUP(H8924,FormSalesRepTable[],2,0)</f>
        <v>West</v>
      </c>
      <c r="N8924" s="13">
        <f t="shared" si="141"/>
        <v>19.95</v>
      </c>
    </row>
    <row r="8925" spans="7:14" x14ac:dyDescent="0.25">
      <c r="G8925" s="3">
        <v>41972</v>
      </c>
      <c r="H8925" t="s">
        <v>39</v>
      </c>
      <c r="I8925" t="s">
        <v>11</v>
      </c>
      <c r="J8925">
        <v>0</v>
      </c>
      <c r="K8925">
        <v>2</v>
      </c>
      <c r="L8925" s="13">
        <f>VLOOKUP(I8925,FormProductsTable[],2,0)*(1-FormTransactionsTable[[#This Row],[Discount]])</f>
        <v>79.95</v>
      </c>
      <c r="M8925" s="14" t="str">
        <f>VLOOKUP(H8925,FormSalesRepTable[],2,0)</f>
        <v>East</v>
      </c>
      <c r="N8925" s="13">
        <f t="shared" si="141"/>
        <v>159.9</v>
      </c>
    </row>
    <row r="8926" spans="7:14" x14ac:dyDescent="0.25">
      <c r="G8926" s="3">
        <v>42004</v>
      </c>
      <c r="H8926" t="s">
        <v>54</v>
      </c>
      <c r="I8926" t="s">
        <v>36</v>
      </c>
      <c r="J8926">
        <v>0.01</v>
      </c>
      <c r="K8926">
        <v>1</v>
      </c>
      <c r="L8926" s="13">
        <f>VLOOKUP(I8926,FormProductsTable[],2,0)*(1-FormTransactionsTable[[#This Row],[Discount]])</f>
        <v>24.75</v>
      </c>
      <c r="M8926" s="14" t="str">
        <f>VLOOKUP(H8926,FormSalesRepTable[],2,0)</f>
        <v>South</v>
      </c>
      <c r="N8926" s="13">
        <f t="shared" si="141"/>
        <v>24.75</v>
      </c>
    </row>
    <row r="8927" spans="7:14" x14ac:dyDescent="0.25">
      <c r="G8927" s="3">
        <v>41404</v>
      </c>
      <c r="H8927" t="s">
        <v>84</v>
      </c>
      <c r="I8927" t="s">
        <v>12</v>
      </c>
      <c r="J8927">
        <v>0</v>
      </c>
      <c r="K8927">
        <v>3</v>
      </c>
      <c r="L8927" s="13">
        <f>VLOOKUP(I8927,FormProductsTable[],2,0)*(1-FormTransactionsTable[[#This Row],[Discount]])</f>
        <v>22.95</v>
      </c>
      <c r="M8927" s="14" t="str">
        <f>VLOOKUP(H8927,FormSalesRepTable[],2,0)</f>
        <v>West</v>
      </c>
      <c r="N8927" s="13">
        <f t="shared" si="141"/>
        <v>68.849999999999994</v>
      </c>
    </row>
    <row r="8928" spans="7:14" x14ac:dyDescent="0.25">
      <c r="G8928" s="3">
        <v>41575</v>
      </c>
      <c r="H8928" t="s">
        <v>29</v>
      </c>
      <c r="I8928" t="s">
        <v>24</v>
      </c>
      <c r="J8928">
        <v>0</v>
      </c>
      <c r="K8928">
        <v>2</v>
      </c>
      <c r="L8928" s="13">
        <f>VLOOKUP(I8928,FormProductsTable[],2,0)*(1-FormTransactionsTable[[#This Row],[Discount]])</f>
        <v>34</v>
      </c>
      <c r="M8928" s="14" t="str">
        <f>VLOOKUP(H8928,FormSalesRepTable[],2,0)</f>
        <v>East</v>
      </c>
      <c r="N8928" s="13">
        <f t="shared" si="141"/>
        <v>68</v>
      </c>
    </row>
    <row r="8929" spans="7:14" x14ac:dyDescent="0.25">
      <c r="G8929" s="3">
        <v>41993</v>
      </c>
      <c r="H8929" t="s">
        <v>66</v>
      </c>
      <c r="I8929" t="s">
        <v>24</v>
      </c>
      <c r="J8929">
        <v>0</v>
      </c>
      <c r="K8929">
        <v>4</v>
      </c>
      <c r="L8929" s="13">
        <f>VLOOKUP(I8929,FormProductsTable[],2,0)*(1-FormTransactionsTable[[#This Row],[Discount]])</f>
        <v>34</v>
      </c>
      <c r="M8929" s="14" t="str">
        <f>VLOOKUP(H8929,FormSalesRepTable[],2,0)</f>
        <v>West</v>
      </c>
      <c r="N8929" s="13">
        <f t="shared" si="141"/>
        <v>136</v>
      </c>
    </row>
    <row r="8930" spans="7:14" x14ac:dyDescent="0.25">
      <c r="G8930" s="3">
        <v>41947</v>
      </c>
      <c r="H8930" t="s">
        <v>69</v>
      </c>
      <c r="I8930" t="s">
        <v>30</v>
      </c>
      <c r="J8930">
        <v>0</v>
      </c>
      <c r="K8930">
        <v>2</v>
      </c>
      <c r="L8930" s="13">
        <f>VLOOKUP(I8930,FormProductsTable[],2,0)*(1-FormTransactionsTable[[#This Row],[Discount]])</f>
        <v>30</v>
      </c>
      <c r="M8930" s="14" t="str">
        <f>VLOOKUP(H8930,FormSalesRepTable[],2,0)</f>
        <v>West</v>
      </c>
      <c r="N8930" s="13">
        <f t="shared" si="141"/>
        <v>60</v>
      </c>
    </row>
    <row r="8931" spans="7:14" x14ac:dyDescent="0.25">
      <c r="G8931" s="3">
        <v>41602</v>
      </c>
      <c r="H8931" t="s">
        <v>73</v>
      </c>
      <c r="I8931" t="s">
        <v>12</v>
      </c>
      <c r="J8931">
        <v>0</v>
      </c>
      <c r="K8931">
        <v>3</v>
      </c>
      <c r="L8931" s="13">
        <f>VLOOKUP(I8931,FormProductsTable[],2,0)*(1-FormTransactionsTable[[#This Row],[Discount]])</f>
        <v>22.95</v>
      </c>
      <c r="M8931" s="14" t="str">
        <f>VLOOKUP(H8931,FormSalesRepTable[],2,0)</f>
        <v>MidWest</v>
      </c>
      <c r="N8931" s="13">
        <f t="shared" si="141"/>
        <v>68.849999999999994</v>
      </c>
    </row>
    <row r="8932" spans="7:14" x14ac:dyDescent="0.25">
      <c r="G8932" s="3">
        <v>41581</v>
      </c>
      <c r="H8932" t="s">
        <v>92</v>
      </c>
      <c r="I8932" t="s">
        <v>24</v>
      </c>
      <c r="J8932">
        <v>0</v>
      </c>
      <c r="K8932">
        <v>2</v>
      </c>
      <c r="L8932" s="13">
        <f>VLOOKUP(I8932,FormProductsTable[],2,0)*(1-FormTransactionsTable[[#This Row],[Discount]])</f>
        <v>34</v>
      </c>
      <c r="M8932" s="14" t="str">
        <f>VLOOKUP(H8932,FormSalesRepTable[],2,0)</f>
        <v>MidWest</v>
      </c>
      <c r="N8932" s="13">
        <f t="shared" si="141"/>
        <v>68</v>
      </c>
    </row>
    <row r="8933" spans="7:14" x14ac:dyDescent="0.25">
      <c r="G8933" s="3">
        <v>41993</v>
      </c>
      <c r="H8933" t="s">
        <v>45</v>
      </c>
      <c r="I8933" t="s">
        <v>12</v>
      </c>
      <c r="J8933">
        <v>0</v>
      </c>
      <c r="K8933">
        <v>2</v>
      </c>
      <c r="L8933" s="13">
        <f>VLOOKUP(I8933,FormProductsTable[],2,0)*(1-FormTransactionsTable[[#This Row],[Discount]])</f>
        <v>22.95</v>
      </c>
      <c r="M8933" s="14" t="str">
        <f>VLOOKUP(H8933,FormSalesRepTable[],2,0)</f>
        <v>MidWest</v>
      </c>
      <c r="N8933" s="13">
        <f t="shared" si="141"/>
        <v>45.9</v>
      </c>
    </row>
    <row r="8934" spans="7:14" x14ac:dyDescent="0.25">
      <c r="G8934" s="3">
        <v>41630</v>
      </c>
      <c r="H8934" t="s">
        <v>18</v>
      </c>
      <c r="I8934" t="s">
        <v>33</v>
      </c>
      <c r="J8934">
        <v>0</v>
      </c>
      <c r="K8934">
        <v>21</v>
      </c>
      <c r="L8934" s="13">
        <f>VLOOKUP(I8934,FormProductsTable[],2,0)*(1-FormTransactionsTable[[#This Row],[Discount]])</f>
        <v>23.5</v>
      </c>
      <c r="M8934" s="14" t="str">
        <f>VLOOKUP(H8934,FormSalesRepTable[],2,0)</f>
        <v>East</v>
      </c>
      <c r="N8934" s="13">
        <f t="shared" si="141"/>
        <v>493.5</v>
      </c>
    </row>
    <row r="8935" spans="7:14" x14ac:dyDescent="0.25">
      <c r="G8935" s="3">
        <v>41954</v>
      </c>
      <c r="H8935" t="s">
        <v>80</v>
      </c>
      <c r="I8935" t="s">
        <v>16</v>
      </c>
      <c r="J8935">
        <v>0.03</v>
      </c>
      <c r="K8935">
        <v>25</v>
      </c>
      <c r="L8935" s="13">
        <f>VLOOKUP(I8935,FormProductsTable[],2,0)*(1-FormTransactionsTable[[#This Row],[Discount]])</f>
        <v>19.351499999999998</v>
      </c>
      <c r="M8935" s="14" t="str">
        <f>VLOOKUP(H8935,FormSalesRepTable[],2,0)</f>
        <v>East</v>
      </c>
      <c r="N8935" s="13">
        <f t="shared" si="141"/>
        <v>483.79</v>
      </c>
    </row>
    <row r="8936" spans="7:14" x14ac:dyDescent="0.25">
      <c r="G8936" s="3">
        <v>41944</v>
      </c>
      <c r="H8936" t="s">
        <v>93</v>
      </c>
      <c r="I8936" t="s">
        <v>16</v>
      </c>
      <c r="J8936">
        <v>0</v>
      </c>
      <c r="K8936">
        <v>3</v>
      </c>
      <c r="L8936" s="13">
        <f>VLOOKUP(I8936,FormProductsTable[],2,0)*(1-FormTransactionsTable[[#This Row],[Discount]])</f>
        <v>19.95</v>
      </c>
      <c r="M8936" s="14" t="str">
        <f>VLOOKUP(H8936,FormSalesRepTable[],2,0)</f>
        <v>MidWest</v>
      </c>
      <c r="N8936" s="13">
        <f t="shared" si="141"/>
        <v>59.85</v>
      </c>
    </row>
    <row r="8937" spans="7:14" x14ac:dyDescent="0.25">
      <c r="G8937" s="3">
        <v>41768</v>
      </c>
      <c r="H8937" t="s">
        <v>20</v>
      </c>
      <c r="I8937" t="s">
        <v>7</v>
      </c>
      <c r="J8937">
        <v>0</v>
      </c>
      <c r="K8937">
        <v>2</v>
      </c>
      <c r="L8937" s="13">
        <f>VLOOKUP(I8937,FormProductsTable[],2,0)*(1-FormTransactionsTable[[#This Row],[Discount]])</f>
        <v>21</v>
      </c>
      <c r="M8937" s="14" t="str">
        <f>VLOOKUP(H8937,FormSalesRepTable[],2,0)</f>
        <v>West</v>
      </c>
      <c r="N8937" s="13">
        <f t="shared" si="141"/>
        <v>42</v>
      </c>
    </row>
    <row r="8938" spans="7:14" x14ac:dyDescent="0.25">
      <c r="G8938" s="3">
        <v>41635</v>
      </c>
      <c r="H8938" t="s">
        <v>40</v>
      </c>
      <c r="I8938" t="s">
        <v>16</v>
      </c>
      <c r="J8938">
        <v>0</v>
      </c>
      <c r="K8938">
        <v>2</v>
      </c>
      <c r="L8938" s="13">
        <f>VLOOKUP(I8938,FormProductsTable[],2,0)*(1-FormTransactionsTable[[#This Row],[Discount]])</f>
        <v>19.95</v>
      </c>
      <c r="M8938" s="14" t="str">
        <f>VLOOKUP(H8938,FormSalesRepTable[],2,0)</f>
        <v>South</v>
      </c>
      <c r="N8938" s="13">
        <f t="shared" si="141"/>
        <v>39.9</v>
      </c>
    </row>
    <row r="8939" spans="7:14" x14ac:dyDescent="0.25">
      <c r="G8939" s="3">
        <v>41637</v>
      </c>
      <c r="H8939" t="s">
        <v>26</v>
      </c>
      <c r="I8939" t="s">
        <v>7</v>
      </c>
      <c r="J8939">
        <v>0.01</v>
      </c>
      <c r="K8939">
        <v>8</v>
      </c>
      <c r="L8939" s="13">
        <f>VLOOKUP(I8939,FormProductsTable[],2,0)*(1-FormTransactionsTable[[#This Row],[Discount]])</f>
        <v>20.79</v>
      </c>
      <c r="M8939" s="14" t="str">
        <f>VLOOKUP(H8939,FormSalesRepTable[],2,0)</f>
        <v>MidWest</v>
      </c>
      <c r="N8939" s="13">
        <f t="shared" si="141"/>
        <v>166.32</v>
      </c>
    </row>
    <row r="8940" spans="7:14" x14ac:dyDescent="0.25">
      <c r="G8940" s="3">
        <v>41590</v>
      </c>
      <c r="H8940" t="s">
        <v>43</v>
      </c>
      <c r="I8940" t="s">
        <v>16</v>
      </c>
      <c r="J8940">
        <v>0.01</v>
      </c>
      <c r="K8940">
        <v>2</v>
      </c>
      <c r="L8940" s="13">
        <f>VLOOKUP(I8940,FormProductsTable[],2,0)*(1-FormTransactionsTable[[#This Row],[Discount]])</f>
        <v>19.750499999999999</v>
      </c>
      <c r="M8940" s="14" t="str">
        <f>VLOOKUP(H8940,FormSalesRepTable[],2,0)</f>
        <v>MidWest</v>
      </c>
      <c r="N8940" s="13">
        <f t="shared" si="141"/>
        <v>39.5</v>
      </c>
    </row>
    <row r="8941" spans="7:14" x14ac:dyDescent="0.25">
      <c r="G8941" s="3">
        <v>41613</v>
      </c>
      <c r="H8941" t="s">
        <v>91</v>
      </c>
      <c r="I8941" t="s">
        <v>30</v>
      </c>
      <c r="J8941">
        <v>0</v>
      </c>
      <c r="K8941">
        <v>1</v>
      </c>
      <c r="L8941" s="13">
        <f>VLOOKUP(I8941,FormProductsTable[],2,0)*(1-FormTransactionsTable[[#This Row],[Discount]])</f>
        <v>30</v>
      </c>
      <c r="M8941" s="14" t="str">
        <f>VLOOKUP(H8941,FormSalesRepTable[],2,0)</f>
        <v>West</v>
      </c>
      <c r="N8941" s="13">
        <f t="shared" si="141"/>
        <v>30</v>
      </c>
    </row>
    <row r="8942" spans="7:14" x14ac:dyDescent="0.25">
      <c r="G8942" s="3">
        <v>41608</v>
      </c>
      <c r="H8942" t="s">
        <v>15</v>
      </c>
      <c r="I8942" t="s">
        <v>12</v>
      </c>
      <c r="J8942">
        <v>2.5000000000000001E-2</v>
      </c>
      <c r="K8942">
        <v>1</v>
      </c>
      <c r="L8942" s="13">
        <f>VLOOKUP(I8942,FormProductsTable[],2,0)*(1-FormTransactionsTable[[#This Row],[Discount]])</f>
        <v>22.376249999999999</v>
      </c>
      <c r="M8942" s="14" t="str">
        <f>VLOOKUP(H8942,FormSalesRepTable[],2,0)</f>
        <v>MidWest</v>
      </c>
      <c r="N8942" s="13">
        <f t="shared" si="141"/>
        <v>22.38</v>
      </c>
    </row>
    <row r="8943" spans="7:14" x14ac:dyDescent="0.25">
      <c r="G8943" s="3">
        <v>41679</v>
      </c>
      <c r="H8943" t="s">
        <v>45</v>
      </c>
      <c r="I8943" t="s">
        <v>16</v>
      </c>
      <c r="J8943">
        <v>0</v>
      </c>
      <c r="K8943">
        <v>3</v>
      </c>
      <c r="L8943" s="13">
        <f>VLOOKUP(I8943,FormProductsTable[],2,0)*(1-FormTransactionsTable[[#This Row],[Discount]])</f>
        <v>19.95</v>
      </c>
      <c r="M8943" s="14" t="str">
        <f>VLOOKUP(H8943,FormSalesRepTable[],2,0)</f>
        <v>MidWest</v>
      </c>
      <c r="N8943" s="13">
        <f t="shared" si="141"/>
        <v>59.85</v>
      </c>
    </row>
    <row r="8944" spans="7:14" x14ac:dyDescent="0.25">
      <c r="G8944" s="3">
        <v>41985</v>
      </c>
      <c r="H8944" t="s">
        <v>40</v>
      </c>
      <c r="I8944" t="s">
        <v>12</v>
      </c>
      <c r="J8944">
        <v>0</v>
      </c>
      <c r="K8944">
        <v>1</v>
      </c>
      <c r="L8944" s="13">
        <f>VLOOKUP(I8944,FormProductsTable[],2,0)*(1-FormTransactionsTable[[#This Row],[Discount]])</f>
        <v>22.95</v>
      </c>
      <c r="M8944" s="14" t="str">
        <f>VLOOKUP(H8944,FormSalesRepTable[],2,0)</f>
        <v>South</v>
      </c>
      <c r="N8944" s="13">
        <f t="shared" si="141"/>
        <v>22.95</v>
      </c>
    </row>
    <row r="8945" spans="7:14" x14ac:dyDescent="0.25">
      <c r="G8945" s="3">
        <v>41991</v>
      </c>
      <c r="H8945" t="s">
        <v>90</v>
      </c>
      <c r="I8945" t="s">
        <v>16</v>
      </c>
      <c r="J8945">
        <v>2.5000000000000001E-2</v>
      </c>
      <c r="K8945">
        <v>1</v>
      </c>
      <c r="L8945" s="13">
        <f>VLOOKUP(I8945,FormProductsTable[],2,0)*(1-FormTransactionsTable[[#This Row],[Discount]])</f>
        <v>19.451249999999998</v>
      </c>
      <c r="M8945" s="14" t="str">
        <f>VLOOKUP(H8945,FormSalesRepTable[],2,0)</f>
        <v>East</v>
      </c>
      <c r="N8945" s="13">
        <f t="shared" si="141"/>
        <v>19.45</v>
      </c>
    </row>
    <row r="8946" spans="7:14" x14ac:dyDescent="0.25">
      <c r="G8946" s="3">
        <v>41536</v>
      </c>
      <c r="H8946" t="s">
        <v>44</v>
      </c>
      <c r="I8946" t="s">
        <v>16</v>
      </c>
      <c r="J8946">
        <v>0.02</v>
      </c>
      <c r="K8946">
        <v>12</v>
      </c>
      <c r="L8946" s="13">
        <f>VLOOKUP(I8946,FormProductsTable[],2,0)*(1-FormTransactionsTable[[#This Row],[Discount]])</f>
        <v>19.550999999999998</v>
      </c>
      <c r="M8946" s="14" t="str">
        <f>VLOOKUP(H8946,FormSalesRepTable[],2,0)</f>
        <v>MidWest</v>
      </c>
      <c r="N8946" s="13">
        <f t="shared" si="141"/>
        <v>234.61</v>
      </c>
    </row>
    <row r="8947" spans="7:14" x14ac:dyDescent="0.25">
      <c r="G8947" s="3">
        <v>41946</v>
      </c>
      <c r="H8947" t="s">
        <v>49</v>
      </c>
      <c r="I8947" t="s">
        <v>17</v>
      </c>
      <c r="J8947">
        <v>0.01</v>
      </c>
      <c r="K8947">
        <v>2</v>
      </c>
      <c r="L8947" s="13">
        <f>VLOOKUP(I8947,FormProductsTable[],2,0)*(1-FormTransactionsTable[[#This Row],[Discount]])</f>
        <v>22.720499999999998</v>
      </c>
      <c r="M8947" s="14" t="str">
        <f>VLOOKUP(H8947,FormSalesRepTable[],2,0)</f>
        <v>MidWest</v>
      </c>
      <c r="N8947" s="13">
        <f t="shared" si="141"/>
        <v>45.44</v>
      </c>
    </row>
    <row r="8948" spans="7:14" x14ac:dyDescent="0.25">
      <c r="G8948" s="3">
        <v>41992</v>
      </c>
      <c r="H8948" t="s">
        <v>87</v>
      </c>
      <c r="I8948" t="s">
        <v>17</v>
      </c>
      <c r="J8948">
        <v>0.03</v>
      </c>
      <c r="K8948">
        <v>1</v>
      </c>
      <c r="L8948" s="13">
        <f>VLOOKUP(I8948,FormProductsTable[],2,0)*(1-FormTransactionsTable[[#This Row],[Discount]])</f>
        <v>22.261499999999998</v>
      </c>
      <c r="M8948" s="14" t="str">
        <f>VLOOKUP(H8948,FormSalesRepTable[],2,0)</f>
        <v>MidWest</v>
      </c>
      <c r="N8948" s="13">
        <f t="shared" si="141"/>
        <v>22.26</v>
      </c>
    </row>
    <row r="8949" spans="7:14" x14ac:dyDescent="0.25">
      <c r="G8949" s="3">
        <v>41466</v>
      </c>
      <c r="H8949" t="s">
        <v>46</v>
      </c>
      <c r="I8949" t="s">
        <v>7</v>
      </c>
      <c r="J8949">
        <v>2.5000000000000001E-2</v>
      </c>
      <c r="K8949">
        <v>3</v>
      </c>
      <c r="L8949" s="13">
        <f>VLOOKUP(I8949,FormProductsTable[],2,0)*(1-FormTransactionsTable[[#This Row],[Discount]])</f>
        <v>20.474999999999998</v>
      </c>
      <c r="M8949" s="14" t="str">
        <f>VLOOKUP(H8949,FormSalesRepTable[],2,0)</f>
        <v>South</v>
      </c>
      <c r="N8949" s="13">
        <f t="shared" si="141"/>
        <v>61.43</v>
      </c>
    </row>
    <row r="8950" spans="7:14" x14ac:dyDescent="0.25">
      <c r="G8950" s="3">
        <v>41998</v>
      </c>
      <c r="H8950" t="s">
        <v>51</v>
      </c>
      <c r="I8950" t="s">
        <v>24</v>
      </c>
      <c r="J8950">
        <v>0</v>
      </c>
      <c r="K8950">
        <v>3</v>
      </c>
      <c r="L8950" s="13">
        <f>VLOOKUP(I8950,FormProductsTable[],2,0)*(1-FormTransactionsTable[[#This Row],[Discount]])</f>
        <v>34</v>
      </c>
      <c r="M8950" s="14" t="str">
        <f>VLOOKUP(H8950,FormSalesRepTable[],2,0)</f>
        <v>South</v>
      </c>
      <c r="N8950" s="13">
        <f t="shared" si="141"/>
        <v>102</v>
      </c>
    </row>
    <row r="8951" spans="7:14" x14ac:dyDescent="0.25">
      <c r="G8951" s="3">
        <v>41585</v>
      </c>
      <c r="H8951" t="s">
        <v>29</v>
      </c>
      <c r="I8951" t="s">
        <v>24</v>
      </c>
      <c r="J8951">
        <v>0.03</v>
      </c>
      <c r="K8951">
        <v>2</v>
      </c>
      <c r="L8951" s="13">
        <f>VLOOKUP(I8951,FormProductsTable[],2,0)*(1-FormTransactionsTable[[#This Row],[Discount]])</f>
        <v>32.979999999999997</v>
      </c>
      <c r="M8951" s="14" t="str">
        <f>VLOOKUP(H8951,FormSalesRepTable[],2,0)</f>
        <v>East</v>
      </c>
      <c r="N8951" s="13">
        <f t="shared" si="141"/>
        <v>65.959999999999994</v>
      </c>
    </row>
    <row r="8952" spans="7:14" x14ac:dyDescent="0.25">
      <c r="G8952" s="3">
        <v>42004</v>
      </c>
      <c r="H8952" t="s">
        <v>82</v>
      </c>
      <c r="I8952" t="s">
        <v>12</v>
      </c>
      <c r="J8952">
        <v>0.03</v>
      </c>
      <c r="K8952">
        <v>3</v>
      </c>
      <c r="L8952" s="13">
        <f>VLOOKUP(I8952,FormProductsTable[],2,0)*(1-FormTransactionsTable[[#This Row],[Discount]])</f>
        <v>22.261499999999998</v>
      </c>
      <c r="M8952" s="14" t="str">
        <f>VLOOKUP(H8952,FormSalesRepTable[],2,0)</f>
        <v>South</v>
      </c>
      <c r="N8952" s="13">
        <f t="shared" si="141"/>
        <v>66.78</v>
      </c>
    </row>
    <row r="8953" spans="7:14" x14ac:dyDescent="0.25">
      <c r="G8953" s="3">
        <v>41959</v>
      </c>
      <c r="H8953" t="s">
        <v>81</v>
      </c>
      <c r="I8953" t="s">
        <v>16</v>
      </c>
      <c r="J8953">
        <v>0.02</v>
      </c>
      <c r="K8953">
        <v>4</v>
      </c>
      <c r="L8953" s="13">
        <f>VLOOKUP(I8953,FormProductsTable[],2,0)*(1-FormTransactionsTable[[#This Row],[Discount]])</f>
        <v>19.550999999999998</v>
      </c>
      <c r="M8953" s="14" t="str">
        <f>VLOOKUP(H8953,FormSalesRepTable[],2,0)</f>
        <v>West</v>
      </c>
      <c r="N8953" s="13">
        <f t="shared" si="141"/>
        <v>78.2</v>
      </c>
    </row>
    <row r="8954" spans="7:14" x14ac:dyDescent="0.25">
      <c r="G8954" s="3">
        <v>41616</v>
      </c>
      <c r="H8954" t="s">
        <v>43</v>
      </c>
      <c r="I8954" t="s">
        <v>16</v>
      </c>
      <c r="J8954">
        <v>0.02</v>
      </c>
      <c r="K8954">
        <v>10</v>
      </c>
      <c r="L8954" s="13">
        <f>VLOOKUP(I8954,FormProductsTable[],2,0)*(1-FormTransactionsTable[[#This Row],[Discount]])</f>
        <v>19.550999999999998</v>
      </c>
      <c r="M8954" s="14" t="str">
        <f>VLOOKUP(H8954,FormSalesRepTable[],2,0)</f>
        <v>MidWest</v>
      </c>
      <c r="N8954" s="13">
        <f t="shared" si="141"/>
        <v>195.51</v>
      </c>
    </row>
    <row r="8955" spans="7:14" x14ac:dyDescent="0.25">
      <c r="G8955" s="3">
        <v>41947</v>
      </c>
      <c r="H8955" t="s">
        <v>63</v>
      </c>
      <c r="I8955" t="s">
        <v>24</v>
      </c>
      <c r="J8955">
        <v>0</v>
      </c>
      <c r="K8955">
        <v>3</v>
      </c>
      <c r="L8955" s="13">
        <f>VLOOKUP(I8955,FormProductsTable[],2,0)*(1-FormTransactionsTable[[#This Row],[Discount]])</f>
        <v>34</v>
      </c>
      <c r="M8955" s="14" t="str">
        <f>VLOOKUP(H8955,FormSalesRepTable[],2,0)</f>
        <v>MidWest</v>
      </c>
      <c r="N8955" s="13">
        <f t="shared" si="141"/>
        <v>102</v>
      </c>
    </row>
    <row r="8956" spans="7:14" x14ac:dyDescent="0.25">
      <c r="G8956" s="3">
        <v>41611</v>
      </c>
      <c r="H8956" t="s">
        <v>40</v>
      </c>
      <c r="I8956" t="s">
        <v>7</v>
      </c>
      <c r="J8956">
        <v>2.5000000000000001E-2</v>
      </c>
      <c r="K8956">
        <v>10</v>
      </c>
      <c r="L8956" s="13">
        <f>VLOOKUP(I8956,FormProductsTable[],2,0)*(1-FormTransactionsTable[[#This Row],[Discount]])</f>
        <v>20.474999999999998</v>
      </c>
      <c r="M8956" s="14" t="str">
        <f>VLOOKUP(H8956,FormSalesRepTable[],2,0)</f>
        <v>South</v>
      </c>
      <c r="N8956" s="13">
        <f t="shared" si="141"/>
        <v>204.75</v>
      </c>
    </row>
    <row r="8957" spans="7:14" x14ac:dyDescent="0.25">
      <c r="G8957" s="3">
        <v>41296</v>
      </c>
      <c r="H8957" t="s">
        <v>58</v>
      </c>
      <c r="I8957" t="s">
        <v>24</v>
      </c>
      <c r="J8957">
        <v>2.5000000000000001E-2</v>
      </c>
      <c r="K8957">
        <v>2</v>
      </c>
      <c r="L8957" s="13">
        <f>VLOOKUP(I8957,FormProductsTable[],2,0)*(1-FormTransactionsTable[[#This Row],[Discount]])</f>
        <v>33.15</v>
      </c>
      <c r="M8957" s="14" t="str">
        <f>VLOOKUP(H8957,FormSalesRepTable[],2,0)</f>
        <v>East</v>
      </c>
      <c r="N8957" s="13">
        <f t="shared" si="141"/>
        <v>66.3</v>
      </c>
    </row>
    <row r="8958" spans="7:14" x14ac:dyDescent="0.25">
      <c r="G8958" s="3">
        <v>41610</v>
      </c>
      <c r="H8958" t="s">
        <v>71</v>
      </c>
      <c r="I8958" t="s">
        <v>12</v>
      </c>
      <c r="J8958">
        <v>0.02</v>
      </c>
      <c r="K8958">
        <v>2</v>
      </c>
      <c r="L8958" s="13">
        <f>VLOOKUP(I8958,FormProductsTable[],2,0)*(1-FormTransactionsTable[[#This Row],[Discount]])</f>
        <v>22.491</v>
      </c>
      <c r="M8958" s="14" t="str">
        <f>VLOOKUP(H8958,FormSalesRepTable[],2,0)</f>
        <v>East</v>
      </c>
      <c r="N8958" s="13">
        <f t="shared" si="141"/>
        <v>44.98</v>
      </c>
    </row>
    <row r="8959" spans="7:14" x14ac:dyDescent="0.25">
      <c r="G8959" s="3">
        <v>41994</v>
      </c>
      <c r="H8959" t="s">
        <v>37</v>
      </c>
      <c r="I8959" t="s">
        <v>16</v>
      </c>
      <c r="J8959">
        <v>0.02</v>
      </c>
      <c r="K8959">
        <v>23</v>
      </c>
      <c r="L8959" s="13">
        <f>VLOOKUP(I8959,FormProductsTable[],2,0)*(1-FormTransactionsTable[[#This Row],[Discount]])</f>
        <v>19.550999999999998</v>
      </c>
      <c r="M8959" s="14" t="str">
        <f>VLOOKUP(H8959,FormSalesRepTable[],2,0)</f>
        <v>South</v>
      </c>
      <c r="N8959" s="13">
        <f t="shared" si="141"/>
        <v>449.67</v>
      </c>
    </row>
    <row r="8960" spans="7:14" x14ac:dyDescent="0.25">
      <c r="G8960" s="3">
        <v>41401</v>
      </c>
      <c r="H8960" t="s">
        <v>91</v>
      </c>
      <c r="I8960" t="s">
        <v>16</v>
      </c>
      <c r="J8960">
        <v>0</v>
      </c>
      <c r="K8960">
        <v>2</v>
      </c>
      <c r="L8960" s="13">
        <f>VLOOKUP(I8960,FormProductsTable[],2,0)*(1-FormTransactionsTable[[#This Row],[Discount]])</f>
        <v>19.95</v>
      </c>
      <c r="M8960" s="14" t="str">
        <f>VLOOKUP(H8960,FormSalesRepTable[],2,0)</f>
        <v>West</v>
      </c>
      <c r="N8960" s="13">
        <f t="shared" si="141"/>
        <v>39.9</v>
      </c>
    </row>
    <row r="8961" spans="7:14" x14ac:dyDescent="0.25">
      <c r="G8961" s="3">
        <v>41772</v>
      </c>
      <c r="H8961" t="s">
        <v>46</v>
      </c>
      <c r="I8961" t="s">
        <v>41</v>
      </c>
      <c r="J8961">
        <v>0</v>
      </c>
      <c r="K8961">
        <v>3</v>
      </c>
      <c r="L8961" s="13">
        <f>VLOOKUP(I8961,FormProductsTable[],2,0)*(1-FormTransactionsTable[[#This Row],[Discount]])</f>
        <v>19</v>
      </c>
      <c r="M8961" s="14" t="str">
        <f>VLOOKUP(H8961,FormSalesRepTable[],2,0)</f>
        <v>South</v>
      </c>
      <c r="N8961" s="13">
        <f t="shared" si="141"/>
        <v>57</v>
      </c>
    </row>
    <row r="8962" spans="7:14" x14ac:dyDescent="0.25">
      <c r="G8962" s="3">
        <v>41596</v>
      </c>
      <c r="H8962" t="s">
        <v>48</v>
      </c>
      <c r="I8962" t="s">
        <v>21</v>
      </c>
      <c r="J8962">
        <v>0.01</v>
      </c>
      <c r="K8962">
        <v>1</v>
      </c>
      <c r="L8962" s="13">
        <f>VLOOKUP(I8962,FormProductsTable[],2,0)*(1-FormTransactionsTable[[#This Row],[Discount]])</f>
        <v>24.75</v>
      </c>
      <c r="M8962" s="14" t="str">
        <f>VLOOKUP(H8962,FormSalesRepTable[],2,0)</f>
        <v>West</v>
      </c>
      <c r="N8962" s="13">
        <f t="shared" si="141"/>
        <v>24.75</v>
      </c>
    </row>
    <row r="8963" spans="7:14" x14ac:dyDescent="0.25">
      <c r="G8963" s="3">
        <v>41675</v>
      </c>
      <c r="H8963" t="s">
        <v>73</v>
      </c>
      <c r="I8963" t="s">
        <v>41</v>
      </c>
      <c r="J8963">
        <v>0</v>
      </c>
      <c r="K8963">
        <v>1</v>
      </c>
      <c r="L8963" s="13">
        <f>VLOOKUP(I8963,FormProductsTable[],2,0)*(1-FormTransactionsTable[[#This Row],[Discount]])</f>
        <v>19</v>
      </c>
      <c r="M8963" s="14" t="str">
        <f>VLOOKUP(H8963,FormSalesRepTable[],2,0)</f>
        <v>MidWest</v>
      </c>
      <c r="N8963" s="13">
        <f t="shared" ref="N8963:N9026" si="142">ROUND(L8963*K8963,2)</f>
        <v>19</v>
      </c>
    </row>
    <row r="8964" spans="7:14" x14ac:dyDescent="0.25">
      <c r="G8964" s="3">
        <v>41626</v>
      </c>
      <c r="H8964" t="s">
        <v>22</v>
      </c>
      <c r="I8964" t="s">
        <v>16</v>
      </c>
      <c r="J8964">
        <v>0</v>
      </c>
      <c r="K8964">
        <v>3</v>
      </c>
      <c r="L8964" s="13">
        <f>VLOOKUP(I8964,FormProductsTable[],2,0)*(1-FormTransactionsTable[[#This Row],[Discount]])</f>
        <v>19.95</v>
      </c>
      <c r="M8964" s="14" t="str">
        <f>VLOOKUP(H8964,FormSalesRepTable[],2,0)</f>
        <v>East</v>
      </c>
      <c r="N8964" s="13">
        <f t="shared" si="142"/>
        <v>59.85</v>
      </c>
    </row>
    <row r="8965" spans="7:14" x14ac:dyDescent="0.25">
      <c r="G8965" s="3">
        <v>41952</v>
      </c>
      <c r="H8965" t="s">
        <v>40</v>
      </c>
      <c r="I8965" t="s">
        <v>11</v>
      </c>
      <c r="J8965">
        <v>0</v>
      </c>
      <c r="K8965">
        <v>4</v>
      </c>
      <c r="L8965" s="13">
        <f>VLOOKUP(I8965,FormProductsTable[],2,0)*(1-FormTransactionsTable[[#This Row],[Discount]])</f>
        <v>79.95</v>
      </c>
      <c r="M8965" s="14" t="str">
        <f>VLOOKUP(H8965,FormSalesRepTable[],2,0)</f>
        <v>South</v>
      </c>
      <c r="N8965" s="13">
        <f t="shared" si="142"/>
        <v>319.8</v>
      </c>
    </row>
    <row r="8966" spans="7:14" x14ac:dyDescent="0.25">
      <c r="G8966" s="3">
        <v>41964</v>
      </c>
      <c r="H8966" t="s">
        <v>29</v>
      </c>
      <c r="I8966" t="s">
        <v>36</v>
      </c>
      <c r="J8966">
        <v>2.5000000000000001E-2</v>
      </c>
      <c r="K8966">
        <v>3</v>
      </c>
      <c r="L8966" s="13">
        <f>VLOOKUP(I8966,FormProductsTable[],2,0)*(1-FormTransactionsTable[[#This Row],[Discount]])</f>
        <v>24.375</v>
      </c>
      <c r="M8966" s="14" t="str">
        <f>VLOOKUP(H8966,FormSalesRepTable[],2,0)</f>
        <v>East</v>
      </c>
      <c r="N8966" s="13">
        <f t="shared" si="142"/>
        <v>73.13</v>
      </c>
    </row>
    <row r="8967" spans="7:14" x14ac:dyDescent="0.25">
      <c r="G8967" s="3">
        <v>41965</v>
      </c>
      <c r="H8967" t="s">
        <v>66</v>
      </c>
      <c r="I8967" t="s">
        <v>12</v>
      </c>
      <c r="J8967">
        <v>0</v>
      </c>
      <c r="K8967">
        <v>1</v>
      </c>
      <c r="L8967" s="13">
        <f>VLOOKUP(I8967,FormProductsTable[],2,0)*(1-FormTransactionsTable[[#This Row],[Discount]])</f>
        <v>22.95</v>
      </c>
      <c r="M8967" s="14" t="str">
        <f>VLOOKUP(H8967,FormSalesRepTable[],2,0)</f>
        <v>West</v>
      </c>
      <c r="N8967" s="13">
        <f t="shared" si="142"/>
        <v>22.95</v>
      </c>
    </row>
    <row r="8968" spans="7:14" x14ac:dyDescent="0.25">
      <c r="G8968" s="3">
        <v>41854</v>
      </c>
      <c r="H8968" t="s">
        <v>40</v>
      </c>
      <c r="I8968" t="s">
        <v>12</v>
      </c>
      <c r="J8968">
        <v>0.03</v>
      </c>
      <c r="K8968">
        <v>2</v>
      </c>
      <c r="L8968" s="13">
        <f>VLOOKUP(I8968,FormProductsTable[],2,0)*(1-FormTransactionsTable[[#This Row],[Discount]])</f>
        <v>22.261499999999998</v>
      </c>
      <c r="M8968" s="14" t="str">
        <f>VLOOKUP(H8968,FormSalesRepTable[],2,0)</f>
        <v>South</v>
      </c>
      <c r="N8968" s="13">
        <f t="shared" si="142"/>
        <v>44.52</v>
      </c>
    </row>
    <row r="8969" spans="7:14" x14ac:dyDescent="0.25">
      <c r="G8969" s="3">
        <v>41943</v>
      </c>
      <c r="H8969" t="s">
        <v>70</v>
      </c>
      <c r="I8969" t="s">
        <v>30</v>
      </c>
      <c r="J8969">
        <v>0</v>
      </c>
      <c r="K8969">
        <v>3</v>
      </c>
      <c r="L8969" s="13">
        <f>VLOOKUP(I8969,FormProductsTable[],2,0)*(1-FormTransactionsTable[[#This Row],[Discount]])</f>
        <v>30</v>
      </c>
      <c r="M8969" s="14" t="str">
        <f>VLOOKUP(H8969,FormSalesRepTable[],2,0)</f>
        <v>MidWest</v>
      </c>
      <c r="N8969" s="13">
        <f t="shared" si="142"/>
        <v>90</v>
      </c>
    </row>
    <row r="8970" spans="7:14" x14ac:dyDescent="0.25">
      <c r="G8970" s="3">
        <v>41956</v>
      </c>
      <c r="H8970" t="s">
        <v>29</v>
      </c>
      <c r="I8970" t="s">
        <v>24</v>
      </c>
      <c r="J8970">
        <v>0</v>
      </c>
      <c r="K8970">
        <v>3</v>
      </c>
      <c r="L8970" s="13">
        <f>VLOOKUP(I8970,FormProductsTable[],2,0)*(1-FormTransactionsTable[[#This Row],[Discount]])</f>
        <v>34</v>
      </c>
      <c r="M8970" s="14" t="str">
        <f>VLOOKUP(H8970,FormSalesRepTable[],2,0)</f>
        <v>East</v>
      </c>
      <c r="N8970" s="13">
        <f t="shared" si="142"/>
        <v>102</v>
      </c>
    </row>
    <row r="8971" spans="7:14" x14ac:dyDescent="0.25">
      <c r="G8971" s="3">
        <v>41311</v>
      </c>
      <c r="H8971" t="s">
        <v>89</v>
      </c>
      <c r="I8971" t="s">
        <v>17</v>
      </c>
      <c r="J8971">
        <v>0</v>
      </c>
      <c r="K8971">
        <v>1</v>
      </c>
      <c r="L8971" s="13">
        <f>VLOOKUP(I8971,FormProductsTable[],2,0)*(1-FormTransactionsTable[[#This Row],[Discount]])</f>
        <v>22.95</v>
      </c>
      <c r="M8971" s="14" t="str">
        <f>VLOOKUP(H8971,FormSalesRepTable[],2,0)</f>
        <v>West</v>
      </c>
      <c r="N8971" s="13">
        <f t="shared" si="142"/>
        <v>22.95</v>
      </c>
    </row>
    <row r="8972" spans="7:14" x14ac:dyDescent="0.25">
      <c r="G8972" s="3">
        <v>41590</v>
      </c>
      <c r="H8972" t="s">
        <v>42</v>
      </c>
      <c r="I8972" t="s">
        <v>30</v>
      </c>
      <c r="J8972">
        <v>0.01</v>
      </c>
      <c r="K8972">
        <v>2</v>
      </c>
      <c r="L8972" s="13">
        <f>VLOOKUP(I8972,FormProductsTable[],2,0)*(1-FormTransactionsTable[[#This Row],[Discount]])</f>
        <v>29.7</v>
      </c>
      <c r="M8972" s="14" t="str">
        <f>VLOOKUP(H8972,FormSalesRepTable[],2,0)</f>
        <v>MidWest</v>
      </c>
      <c r="N8972" s="13">
        <f t="shared" si="142"/>
        <v>59.4</v>
      </c>
    </row>
    <row r="8973" spans="7:14" x14ac:dyDescent="0.25">
      <c r="G8973" s="3">
        <v>41485</v>
      </c>
      <c r="H8973" t="s">
        <v>23</v>
      </c>
      <c r="I8973" t="s">
        <v>24</v>
      </c>
      <c r="J8973">
        <v>0.03</v>
      </c>
      <c r="K8973">
        <v>3</v>
      </c>
      <c r="L8973" s="13">
        <f>VLOOKUP(I8973,FormProductsTable[],2,0)*(1-FormTransactionsTable[[#This Row],[Discount]])</f>
        <v>32.979999999999997</v>
      </c>
      <c r="M8973" s="14" t="str">
        <f>VLOOKUP(H8973,FormSalesRepTable[],2,0)</f>
        <v>MidWest</v>
      </c>
      <c r="N8973" s="13">
        <f t="shared" si="142"/>
        <v>98.94</v>
      </c>
    </row>
    <row r="8974" spans="7:14" x14ac:dyDescent="0.25">
      <c r="G8974" s="3">
        <v>41633</v>
      </c>
      <c r="H8974" t="s">
        <v>45</v>
      </c>
      <c r="I8974" t="s">
        <v>33</v>
      </c>
      <c r="J8974">
        <v>0.03</v>
      </c>
      <c r="K8974">
        <v>3</v>
      </c>
      <c r="L8974" s="13">
        <f>VLOOKUP(I8974,FormProductsTable[],2,0)*(1-FormTransactionsTable[[#This Row],[Discount]])</f>
        <v>22.794999999999998</v>
      </c>
      <c r="M8974" s="14" t="str">
        <f>VLOOKUP(H8974,FormSalesRepTable[],2,0)</f>
        <v>MidWest</v>
      </c>
      <c r="N8974" s="13">
        <f t="shared" si="142"/>
        <v>68.39</v>
      </c>
    </row>
    <row r="8975" spans="7:14" x14ac:dyDescent="0.25">
      <c r="G8975" s="3">
        <v>41595</v>
      </c>
      <c r="H8975" t="s">
        <v>26</v>
      </c>
      <c r="I8975" t="s">
        <v>30</v>
      </c>
      <c r="J8975">
        <v>0.02</v>
      </c>
      <c r="K8975">
        <v>2</v>
      </c>
      <c r="L8975" s="13">
        <f>VLOOKUP(I8975,FormProductsTable[],2,0)*(1-FormTransactionsTable[[#This Row],[Discount]])</f>
        <v>29.4</v>
      </c>
      <c r="M8975" s="14" t="str">
        <f>VLOOKUP(H8975,FormSalesRepTable[],2,0)</f>
        <v>MidWest</v>
      </c>
      <c r="N8975" s="13">
        <f t="shared" si="142"/>
        <v>58.8</v>
      </c>
    </row>
    <row r="8976" spans="7:14" x14ac:dyDescent="0.25">
      <c r="G8976" s="3">
        <v>41603</v>
      </c>
      <c r="H8976" t="s">
        <v>46</v>
      </c>
      <c r="I8976" t="s">
        <v>16</v>
      </c>
      <c r="J8976">
        <v>0</v>
      </c>
      <c r="K8976">
        <v>1</v>
      </c>
      <c r="L8976" s="13">
        <f>VLOOKUP(I8976,FormProductsTable[],2,0)*(1-FormTransactionsTable[[#This Row],[Discount]])</f>
        <v>19.95</v>
      </c>
      <c r="M8976" s="14" t="str">
        <f>VLOOKUP(H8976,FormSalesRepTable[],2,0)</f>
        <v>South</v>
      </c>
      <c r="N8976" s="13">
        <f t="shared" si="142"/>
        <v>19.95</v>
      </c>
    </row>
    <row r="8977" spans="7:14" x14ac:dyDescent="0.25">
      <c r="G8977" s="3">
        <v>41998</v>
      </c>
      <c r="H8977" t="s">
        <v>84</v>
      </c>
      <c r="I8977" t="s">
        <v>30</v>
      </c>
      <c r="J8977">
        <v>0</v>
      </c>
      <c r="K8977">
        <v>2</v>
      </c>
      <c r="L8977" s="13">
        <f>VLOOKUP(I8977,FormProductsTable[],2,0)*(1-FormTransactionsTable[[#This Row],[Discount]])</f>
        <v>30</v>
      </c>
      <c r="M8977" s="14" t="str">
        <f>VLOOKUP(H8977,FormSalesRepTable[],2,0)</f>
        <v>West</v>
      </c>
      <c r="N8977" s="13">
        <f t="shared" si="142"/>
        <v>60</v>
      </c>
    </row>
    <row r="8978" spans="7:14" x14ac:dyDescent="0.25">
      <c r="G8978" s="3">
        <v>41983</v>
      </c>
      <c r="H8978" t="s">
        <v>45</v>
      </c>
      <c r="I8978" t="s">
        <v>36</v>
      </c>
      <c r="J8978">
        <v>2.5000000000000001E-2</v>
      </c>
      <c r="K8978">
        <v>1</v>
      </c>
      <c r="L8978" s="13">
        <f>VLOOKUP(I8978,FormProductsTable[],2,0)*(1-FormTransactionsTable[[#This Row],[Discount]])</f>
        <v>24.375</v>
      </c>
      <c r="M8978" s="14" t="str">
        <f>VLOOKUP(H8978,FormSalesRepTable[],2,0)</f>
        <v>MidWest</v>
      </c>
      <c r="N8978" s="13">
        <f t="shared" si="142"/>
        <v>24.38</v>
      </c>
    </row>
    <row r="8979" spans="7:14" x14ac:dyDescent="0.25">
      <c r="G8979" s="3">
        <v>41611</v>
      </c>
      <c r="H8979" t="s">
        <v>70</v>
      </c>
      <c r="I8979" t="s">
        <v>16</v>
      </c>
      <c r="J8979">
        <v>0</v>
      </c>
      <c r="K8979">
        <v>2</v>
      </c>
      <c r="L8979" s="13">
        <f>VLOOKUP(I8979,FormProductsTable[],2,0)*(1-FormTransactionsTable[[#This Row],[Discount]])</f>
        <v>19.95</v>
      </c>
      <c r="M8979" s="14" t="str">
        <f>VLOOKUP(H8979,FormSalesRepTable[],2,0)</f>
        <v>MidWest</v>
      </c>
      <c r="N8979" s="13">
        <f t="shared" si="142"/>
        <v>39.9</v>
      </c>
    </row>
    <row r="8980" spans="7:14" x14ac:dyDescent="0.25">
      <c r="G8980" s="3">
        <v>41798</v>
      </c>
      <c r="H8980" t="s">
        <v>73</v>
      </c>
      <c r="I8980" t="s">
        <v>33</v>
      </c>
      <c r="J8980">
        <v>0</v>
      </c>
      <c r="K8980">
        <v>3</v>
      </c>
      <c r="L8980" s="13">
        <f>VLOOKUP(I8980,FormProductsTable[],2,0)*(1-FormTransactionsTable[[#This Row],[Discount]])</f>
        <v>23.5</v>
      </c>
      <c r="M8980" s="14" t="str">
        <f>VLOOKUP(H8980,FormSalesRepTable[],2,0)</f>
        <v>MidWest</v>
      </c>
      <c r="N8980" s="13">
        <f t="shared" si="142"/>
        <v>70.5</v>
      </c>
    </row>
    <row r="8981" spans="7:14" x14ac:dyDescent="0.25">
      <c r="G8981" s="3">
        <v>41974</v>
      </c>
      <c r="H8981" t="s">
        <v>70</v>
      </c>
      <c r="I8981" t="s">
        <v>36</v>
      </c>
      <c r="J8981">
        <v>0.03</v>
      </c>
      <c r="K8981">
        <v>2</v>
      </c>
      <c r="L8981" s="13">
        <f>VLOOKUP(I8981,FormProductsTable[],2,0)*(1-FormTransactionsTable[[#This Row],[Discount]])</f>
        <v>24.25</v>
      </c>
      <c r="M8981" s="14" t="str">
        <f>VLOOKUP(H8981,FormSalesRepTable[],2,0)</f>
        <v>MidWest</v>
      </c>
      <c r="N8981" s="13">
        <f t="shared" si="142"/>
        <v>48.5</v>
      </c>
    </row>
    <row r="8982" spans="7:14" x14ac:dyDescent="0.25">
      <c r="G8982" s="3">
        <v>41347</v>
      </c>
      <c r="H8982" t="s">
        <v>81</v>
      </c>
      <c r="I8982" t="s">
        <v>24</v>
      </c>
      <c r="J8982">
        <v>0.01</v>
      </c>
      <c r="K8982">
        <v>2</v>
      </c>
      <c r="L8982" s="13">
        <f>VLOOKUP(I8982,FormProductsTable[],2,0)*(1-FormTransactionsTable[[#This Row],[Discount]])</f>
        <v>33.659999999999997</v>
      </c>
      <c r="M8982" s="14" t="str">
        <f>VLOOKUP(H8982,FormSalesRepTable[],2,0)</f>
        <v>West</v>
      </c>
      <c r="N8982" s="13">
        <f t="shared" si="142"/>
        <v>67.319999999999993</v>
      </c>
    </row>
    <row r="8983" spans="7:14" x14ac:dyDescent="0.25">
      <c r="G8983" s="3">
        <v>41956</v>
      </c>
      <c r="H8983" t="s">
        <v>71</v>
      </c>
      <c r="I8983" t="s">
        <v>17</v>
      </c>
      <c r="J8983">
        <v>2.5000000000000001E-2</v>
      </c>
      <c r="K8983">
        <v>3</v>
      </c>
      <c r="L8983" s="13">
        <f>VLOOKUP(I8983,FormProductsTable[],2,0)*(1-FormTransactionsTable[[#This Row],[Discount]])</f>
        <v>22.376249999999999</v>
      </c>
      <c r="M8983" s="14" t="str">
        <f>VLOOKUP(H8983,FormSalesRepTable[],2,0)</f>
        <v>East</v>
      </c>
      <c r="N8983" s="13">
        <f t="shared" si="142"/>
        <v>67.13</v>
      </c>
    </row>
    <row r="8984" spans="7:14" x14ac:dyDescent="0.25">
      <c r="G8984" s="3">
        <v>41605</v>
      </c>
      <c r="H8984" t="s">
        <v>65</v>
      </c>
      <c r="I8984" t="s">
        <v>33</v>
      </c>
      <c r="J8984">
        <v>2.5000000000000001E-2</v>
      </c>
      <c r="K8984">
        <v>1</v>
      </c>
      <c r="L8984" s="13">
        <f>VLOOKUP(I8984,FormProductsTable[],2,0)*(1-FormTransactionsTable[[#This Row],[Discount]])</f>
        <v>22.912499999999998</v>
      </c>
      <c r="M8984" s="14" t="str">
        <f>VLOOKUP(H8984,FormSalesRepTable[],2,0)</f>
        <v>MidWest</v>
      </c>
      <c r="N8984" s="13">
        <f t="shared" si="142"/>
        <v>22.91</v>
      </c>
    </row>
    <row r="8985" spans="7:14" x14ac:dyDescent="0.25">
      <c r="G8985" s="3">
        <v>41962</v>
      </c>
      <c r="H8985" t="s">
        <v>10</v>
      </c>
      <c r="I8985" t="s">
        <v>21</v>
      </c>
      <c r="J8985">
        <v>0</v>
      </c>
      <c r="K8985">
        <v>1</v>
      </c>
      <c r="L8985" s="13">
        <f>VLOOKUP(I8985,FormProductsTable[],2,0)*(1-FormTransactionsTable[[#This Row],[Discount]])</f>
        <v>25</v>
      </c>
      <c r="M8985" s="14" t="str">
        <f>VLOOKUP(H8985,FormSalesRepTable[],2,0)</f>
        <v>West</v>
      </c>
      <c r="N8985" s="13">
        <f t="shared" si="142"/>
        <v>25</v>
      </c>
    </row>
    <row r="8986" spans="7:14" x14ac:dyDescent="0.25">
      <c r="G8986" s="3">
        <v>41961</v>
      </c>
      <c r="H8986" t="s">
        <v>29</v>
      </c>
      <c r="I8986" t="s">
        <v>12</v>
      </c>
      <c r="J8986">
        <v>0</v>
      </c>
      <c r="K8986">
        <v>25</v>
      </c>
      <c r="L8986" s="13">
        <f>VLOOKUP(I8986,FormProductsTable[],2,0)*(1-FormTransactionsTable[[#This Row],[Discount]])</f>
        <v>22.95</v>
      </c>
      <c r="M8986" s="14" t="str">
        <f>VLOOKUP(H8986,FormSalesRepTable[],2,0)</f>
        <v>East</v>
      </c>
      <c r="N8986" s="13">
        <f t="shared" si="142"/>
        <v>573.75</v>
      </c>
    </row>
    <row r="8987" spans="7:14" x14ac:dyDescent="0.25">
      <c r="G8987" s="3">
        <v>41424</v>
      </c>
      <c r="H8987" t="s">
        <v>64</v>
      </c>
      <c r="I8987" t="s">
        <v>17</v>
      </c>
      <c r="J8987">
        <v>0.03</v>
      </c>
      <c r="K8987">
        <v>1</v>
      </c>
      <c r="L8987" s="13">
        <f>VLOOKUP(I8987,FormProductsTable[],2,0)*(1-FormTransactionsTable[[#This Row],[Discount]])</f>
        <v>22.261499999999998</v>
      </c>
      <c r="M8987" s="14" t="str">
        <f>VLOOKUP(H8987,FormSalesRepTable[],2,0)</f>
        <v>West</v>
      </c>
      <c r="N8987" s="13">
        <f t="shared" si="142"/>
        <v>22.26</v>
      </c>
    </row>
    <row r="8988" spans="7:14" x14ac:dyDescent="0.25">
      <c r="G8988" s="3">
        <v>41980</v>
      </c>
      <c r="H8988" t="s">
        <v>42</v>
      </c>
      <c r="I8988" t="s">
        <v>21</v>
      </c>
      <c r="J8988">
        <v>0.02</v>
      </c>
      <c r="K8988">
        <v>1</v>
      </c>
      <c r="L8988" s="13">
        <f>VLOOKUP(I8988,FormProductsTable[],2,0)*(1-FormTransactionsTable[[#This Row],[Discount]])</f>
        <v>24.5</v>
      </c>
      <c r="M8988" s="14" t="str">
        <f>VLOOKUP(H8988,FormSalesRepTable[],2,0)</f>
        <v>MidWest</v>
      </c>
      <c r="N8988" s="13">
        <f t="shared" si="142"/>
        <v>24.5</v>
      </c>
    </row>
    <row r="8989" spans="7:14" x14ac:dyDescent="0.25">
      <c r="G8989" s="3">
        <v>41982</v>
      </c>
      <c r="H8989" t="s">
        <v>75</v>
      </c>
      <c r="I8989" t="s">
        <v>30</v>
      </c>
      <c r="J8989">
        <v>0</v>
      </c>
      <c r="K8989">
        <v>2</v>
      </c>
      <c r="L8989" s="13">
        <f>VLOOKUP(I8989,FormProductsTable[],2,0)*(1-FormTransactionsTable[[#This Row],[Discount]])</f>
        <v>30</v>
      </c>
      <c r="M8989" s="14" t="str">
        <f>VLOOKUP(H8989,FormSalesRepTable[],2,0)</f>
        <v>MidWest</v>
      </c>
      <c r="N8989" s="13">
        <f t="shared" si="142"/>
        <v>60</v>
      </c>
    </row>
    <row r="8990" spans="7:14" x14ac:dyDescent="0.25">
      <c r="G8990" s="3">
        <v>41967</v>
      </c>
      <c r="H8990" t="s">
        <v>86</v>
      </c>
      <c r="I8990" t="s">
        <v>24</v>
      </c>
      <c r="J8990">
        <v>1.4999999999999999E-2</v>
      </c>
      <c r="K8990">
        <v>3</v>
      </c>
      <c r="L8990" s="13">
        <f>VLOOKUP(I8990,FormProductsTable[],2,0)*(1-FormTransactionsTable[[#This Row],[Discount]])</f>
        <v>33.49</v>
      </c>
      <c r="M8990" s="14" t="str">
        <f>VLOOKUP(H8990,FormSalesRepTable[],2,0)</f>
        <v>South</v>
      </c>
      <c r="N8990" s="13">
        <f t="shared" si="142"/>
        <v>100.47</v>
      </c>
    </row>
    <row r="8991" spans="7:14" x14ac:dyDescent="0.25">
      <c r="G8991" s="3">
        <v>41608</v>
      </c>
      <c r="H8991" t="s">
        <v>13</v>
      </c>
      <c r="I8991" t="s">
        <v>12</v>
      </c>
      <c r="J8991">
        <v>0</v>
      </c>
      <c r="K8991">
        <v>3</v>
      </c>
      <c r="L8991" s="13">
        <f>VLOOKUP(I8991,FormProductsTable[],2,0)*(1-FormTransactionsTable[[#This Row],[Discount]])</f>
        <v>22.95</v>
      </c>
      <c r="M8991" s="14" t="str">
        <f>VLOOKUP(H8991,FormSalesRepTable[],2,0)</f>
        <v>West</v>
      </c>
      <c r="N8991" s="13">
        <f t="shared" si="142"/>
        <v>68.849999999999994</v>
      </c>
    </row>
    <row r="8992" spans="7:14" x14ac:dyDescent="0.25">
      <c r="G8992" s="3">
        <v>41599</v>
      </c>
      <c r="H8992" t="s">
        <v>72</v>
      </c>
      <c r="I8992" t="s">
        <v>17</v>
      </c>
      <c r="J8992">
        <v>0.03</v>
      </c>
      <c r="K8992">
        <v>4</v>
      </c>
      <c r="L8992" s="13">
        <f>VLOOKUP(I8992,FormProductsTable[],2,0)*(1-FormTransactionsTable[[#This Row],[Discount]])</f>
        <v>22.261499999999998</v>
      </c>
      <c r="M8992" s="14" t="str">
        <f>VLOOKUP(H8992,FormSalesRepTable[],2,0)</f>
        <v>West</v>
      </c>
      <c r="N8992" s="13">
        <f t="shared" si="142"/>
        <v>89.05</v>
      </c>
    </row>
    <row r="8993" spans="7:14" x14ac:dyDescent="0.25">
      <c r="G8993" s="3">
        <v>41658</v>
      </c>
      <c r="H8993" t="s">
        <v>45</v>
      </c>
      <c r="I8993" t="s">
        <v>12</v>
      </c>
      <c r="J8993">
        <v>0.01</v>
      </c>
      <c r="K8993">
        <v>3</v>
      </c>
      <c r="L8993" s="13">
        <f>VLOOKUP(I8993,FormProductsTable[],2,0)*(1-FormTransactionsTable[[#This Row],[Discount]])</f>
        <v>22.720499999999998</v>
      </c>
      <c r="M8993" s="14" t="str">
        <f>VLOOKUP(H8993,FormSalesRepTable[],2,0)</f>
        <v>MidWest</v>
      </c>
      <c r="N8993" s="13">
        <f t="shared" si="142"/>
        <v>68.16</v>
      </c>
    </row>
    <row r="8994" spans="7:14" x14ac:dyDescent="0.25">
      <c r="G8994" s="3">
        <v>41974</v>
      </c>
      <c r="H8994" t="s">
        <v>71</v>
      </c>
      <c r="I8994" t="s">
        <v>24</v>
      </c>
      <c r="J8994">
        <v>0</v>
      </c>
      <c r="K8994">
        <v>2</v>
      </c>
      <c r="L8994" s="13">
        <f>VLOOKUP(I8994,FormProductsTable[],2,0)*(1-FormTransactionsTable[[#This Row],[Discount]])</f>
        <v>34</v>
      </c>
      <c r="M8994" s="14" t="str">
        <f>VLOOKUP(H8994,FormSalesRepTable[],2,0)</f>
        <v>East</v>
      </c>
      <c r="N8994" s="13">
        <f t="shared" si="142"/>
        <v>68</v>
      </c>
    </row>
    <row r="8995" spans="7:14" x14ac:dyDescent="0.25">
      <c r="G8995" s="3">
        <v>41591</v>
      </c>
      <c r="H8995" t="s">
        <v>74</v>
      </c>
      <c r="I8995" t="s">
        <v>16</v>
      </c>
      <c r="J8995">
        <v>0.02</v>
      </c>
      <c r="K8995">
        <v>5</v>
      </c>
      <c r="L8995" s="13">
        <f>VLOOKUP(I8995,FormProductsTable[],2,0)*(1-FormTransactionsTable[[#This Row],[Discount]])</f>
        <v>19.550999999999998</v>
      </c>
      <c r="M8995" s="14" t="str">
        <f>VLOOKUP(H8995,FormSalesRepTable[],2,0)</f>
        <v>West</v>
      </c>
      <c r="N8995" s="13">
        <f t="shared" si="142"/>
        <v>97.76</v>
      </c>
    </row>
    <row r="8996" spans="7:14" x14ac:dyDescent="0.25">
      <c r="G8996" s="3">
        <v>41589</v>
      </c>
      <c r="H8996" t="s">
        <v>20</v>
      </c>
      <c r="I8996" t="s">
        <v>33</v>
      </c>
      <c r="J8996">
        <v>0</v>
      </c>
      <c r="K8996">
        <v>3</v>
      </c>
      <c r="L8996" s="13">
        <f>VLOOKUP(I8996,FormProductsTable[],2,0)*(1-FormTransactionsTable[[#This Row],[Discount]])</f>
        <v>23.5</v>
      </c>
      <c r="M8996" s="14" t="str">
        <f>VLOOKUP(H8996,FormSalesRepTable[],2,0)</f>
        <v>West</v>
      </c>
      <c r="N8996" s="13">
        <f t="shared" si="142"/>
        <v>70.5</v>
      </c>
    </row>
    <row r="8997" spans="7:14" x14ac:dyDescent="0.25">
      <c r="G8997" s="3">
        <v>41582</v>
      </c>
      <c r="H8997" t="s">
        <v>86</v>
      </c>
      <c r="I8997" t="s">
        <v>11</v>
      </c>
      <c r="J8997">
        <v>0</v>
      </c>
      <c r="K8997">
        <v>1</v>
      </c>
      <c r="L8997" s="13">
        <f>VLOOKUP(I8997,FormProductsTable[],2,0)*(1-FormTransactionsTable[[#This Row],[Discount]])</f>
        <v>79.95</v>
      </c>
      <c r="M8997" s="14" t="str">
        <f>VLOOKUP(H8997,FormSalesRepTable[],2,0)</f>
        <v>South</v>
      </c>
      <c r="N8997" s="13">
        <f t="shared" si="142"/>
        <v>79.95</v>
      </c>
    </row>
    <row r="8998" spans="7:14" x14ac:dyDescent="0.25">
      <c r="G8998" s="3">
        <v>41957</v>
      </c>
      <c r="H8998" t="s">
        <v>66</v>
      </c>
      <c r="I8998" t="s">
        <v>24</v>
      </c>
      <c r="J8998">
        <v>1.4999999999999999E-2</v>
      </c>
      <c r="K8998">
        <v>2</v>
      </c>
      <c r="L8998" s="13">
        <f>VLOOKUP(I8998,FormProductsTable[],2,0)*(1-FormTransactionsTable[[#This Row],[Discount]])</f>
        <v>33.49</v>
      </c>
      <c r="M8998" s="14" t="str">
        <f>VLOOKUP(H8998,FormSalesRepTable[],2,0)</f>
        <v>West</v>
      </c>
      <c r="N8998" s="13">
        <f t="shared" si="142"/>
        <v>66.98</v>
      </c>
    </row>
    <row r="8999" spans="7:14" x14ac:dyDescent="0.25">
      <c r="G8999" s="3">
        <v>41635</v>
      </c>
      <c r="H8999" t="s">
        <v>26</v>
      </c>
      <c r="I8999" t="s">
        <v>16</v>
      </c>
      <c r="J8999">
        <v>2.5000000000000001E-2</v>
      </c>
      <c r="K8999">
        <v>3</v>
      </c>
      <c r="L8999" s="13">
        <f>VLOOKUP(I8999,FormProductsTable[],2,0)*(1-FormTransactionsTable[[#This Row],[Discount]])</f>
        <v>19.451249999999998</v>
      </c>
      <c r="M8999" s="14" t="str">
        <f>VLOOKUP(H8999,FormSalesRepTable[],2,0)</f>
        <v>MidWest</v>
      </c>
      <c r="N8999" s="13">
        <f t="shared" si="142"/>
        <v>58.35</v>
      </c>
    </row>
    <row r="9000" spans="7:14" x14ac:dyDescent="0.25">
      <c r="G9000" s="3">
        <v>41845</v>
      </c>
      <c r="H9000" t="s">
        <v>49</v>
      </c>
      <c r="I9000" t="s">
        <v>36</v>
      </c>
      <c r="J9000">
        <v>0.03</v>
      </c>
      <c r="K9000">
        <v>1</v>
      </c>
      <c r="L9000" s="13">
        <f>VLOOKUP(I9000,FormProductsTable[],2,0)*(1-FormTransactionsTable[[#This Row],[Discount]])</f>
        <v>24.25</v>
      </c>
      <c r="M9000" s="14" t="str">
        <f>VLOOKUP(H9000,FormSalesRepTable[],2,0)</f>
        <v>MidWest</v>
      </c>
      <c r="N9000" s="13">
        <f t="shared" si="142"/>
        <v>24.25</v>
      </c>
    </row>
    <row r="9001" spans="7:14" x14ac:dyDescent="0.25">
      <c r="G9001" s="3">
        <v>41353</v>
      </c>
      <c r="H9001" t="s">
        <v>78</v>
      </c>
      <c r="I9001" t="s">
        <v>11</v>
      </c>
      <c r="J9001">
        <v>0</v>
      </c>
      <c r="K9001">
        <v>3</v>
      </c>
      <c r="L9001" s="13">
        <f>VLOOKUP(I9001,FormProductsTable[],2,0)*(1-FormTransactionsTable[[#This Row],[Discount]])</f>
        <v>79.95</v>
      </c>
      <c r="M9001" s="14" t="str">
        <f>VLOOKUP(H9001,FormSalesRepTable[],2,0)</f>
        <v>South</v>
      </c>
      <c r="N9001" s="13">
        <f t="shared" si="142"/>
        <v>239.85</v>
      </c>
    </row>
    <row r="9002" spans="7:14" x14ac:dyDescent="0.25">
      <c r="G9002" s="3">
        <v>41608</v>
      </c>
      <c r="H9002" t="s">
        <v>82</v>
      </c>
      <c r="I9002" t="s">
        <v>24</v>
      </c>
      <c r="J9002">
        <v>0.02</v>
      </c>
      <c r="K9002">
        <v>2</v>
      </c>
      <c r="L9002" s="13">
        <f>VLOOKUP(I9002,FormProductsTable[],2,0)*(1-FormTransactionsTable[[#This Row],[Discount]])</f>
        <v>33.32</v>
      </c>
      <c r="M9002" s="14" t="str">
        <f>VLOOKUP(H9002,FormSalesRepTable[],2,0)</f>
        <v>South</v>
      </c>
      <c r="N9002" s="13">
        <f t="shared" si="142"/>
        <v>66.64</v>
      </c>
    </row>
    <row r="9003" spans="7:14" x14ac:dyDescent="0.25">
      <c r="G9003" s="3">
        <v>41594</v>
      </c>
      <c r="H9003" t="s">
        <v>69</v>
      </c>
      <c r="I9003" t="s">
        <v>21</v>
      </c>
      <c r="J9003">
        <v>0.01</v>
      </c>
      <c r="K9003">
        <v>21</v>
      </c>
      <c r="L9003" s="13">
        <f>VLOOKUP(I9003,FormProductsTable[],2,0)*(1-FormTransactionsTable[[#This Row],[Discount]])</f>
        <v>24.75</v>
      </c>
      <c r="M9003" s="14" t="str">
        <f>VLOOKUP(H9003,FormSalesRepTable[],2,0)</f>
        <v>West</v>
      </c>
      <c r="N9003" s="13">
        <f t="shared" si="142"/>
        <v>519.75</v>
      </c>
    </row>
    <row r="9004" spans="7:14" x14ac:dyDescent="0.25">
      <c r="G9004" s="3">
        <v>41383</v>
      </c>
      <c r="H9004" t="s">
        <v>15</v>
      </c>
      <c r="I9004" t="s">
        <v>24</v>
      </c>
      <c r="J9004">
        <v>0</v>
      </c>
      <c r="K9004">
        <v>2</v>
      </c>
      <c r="L9004" s="13">
        <f>VLOOKUP(I9004,FormProductsTable[],2,0)*(1-FormTransactionsTable[[#This Row],[Discount]])</f>
        <v>34</v>
      </c>
      <c r="M9004" s="14" t="str">
        <f>VLOOKUP(H9004,FormSalesRepTable[],2,0)</f>
        <v>MidWest</v>
      </c>
      <c r="N9004" s="13">
        <f t="shared" si="142"/>
        <v>68</v>
      </c>
    </row>
    <row r="9005" spans="7:14" x14ac:dyDescent="0.25">
      <c r="G9005" s="3">
        <v>41963</v>
      </c>
      <c r="H9005" t="s">
        <v>69</v>
      </c>
      <c r="I9005" t="s">
        <v>17</v>
      </c>
      <c r="J9005">
        <v>0</v>
      </c>
      <c r="K9005">
        <v>3</v>
      </c>
      <c r="L9005" s="13">
        <f>VLOOKUP(I9005,FormProductsTable[],2,0)*(1-FormTransactionsTable[[#This Row],[Discount]])</f>
        <v>22.95</v>
      </c>
      <c r="M9005" s="14" t="str">
        <f>VLOOKUP(H9005,FormSalesRepTable[],2,0)</f>
        <v>West</v>
      </c>
      <c r="N9005" s="13">
        <f t="shared" si="142"/>
        <v>68.849999999999994</v>
      </c>
    </row>
    <row r="9006" spans="7:14" x14ac:dyDescent="0.25">
      <c r="G9006" s="3">
        <v>41587</v>
      </c>
      <c r="H9006" t="s">
        <v>94</v>
      </c>
      <c r="I9006" t="s">
        <v>12</v>
      </c>
      <c r="J9006">
        <v>0.01</v>
      </c>
      <c r="K9006">
        <v>2</v>
      </c>
      <c r="L9006" s="13">
        <f>VLOOKUP(I9006,FormProductsTable[],2,0)*(1-FormTransactionsTable[[#This Row],[Discount]])</f>
        <v>22.720499999999998</v>
      </c>
      <c r="M9006" s="14" t="str">
        <f>VLOOKUP(H9006,FormSalesRepTable[],2,0)</f>
        <v>South</v>
      </c>
      <c r="N9006" s="13">
        <f t="shared" si="142"/>
        <v>45.44</v>
      </c>
    </row>
    <row r="9007" spans="7:14" x14ac:dyDescent="0.25">
      <c r="G9007" s="3">
        <v>41709</v>
      </c>
      <c r="H9007" t="s">
        <v>54</v>
      </c>
      <c r="I9007" t="s">
        <v>7</v>
      </c>
      <c r="J9007">
        <v>0</v>
      </c>
      <c r="K9007">
        <v>3</v>
      </c>
      <c r="L9007" s="13">
        <f>VLOOKUP(I9007,FormProductsTable[],2,0)*(1-FormTransactionsTable[[#This Row],[Discount]])</f>
        <v>21</v>
      </c>
      <c r="M9007" s="14" t="str">
        <f>VLOOKUP(H9007,FormSalesRepTable[],2,0)</f>
        <v>South</v>
      </c>
      <c r="N9007" s="13">
        <f t="shared" si="142"/>
        <v>63</v>
      </c>
    </row>
    <row r="9008" spans="7:14" x14ac:dyDescent="0.25">
      <c r="G9008" s="3">
        <v>41995</v>
      </c>
      <c r="H9008" t="s">
        <v>68</v>
      </c>
      <c r="I9008" t="s">
        <v>17</v>
      </c>
      <c r="J9008">
        <v>0</v>
      </c>
      <c r="K9008">
        <v>1</v>
      </c>
      <c r="L9008" s="13">
        <f>VLOOKUP(I9008,FormProductsTable[],2,0)*(1-FormTransactionsTable[[#This Row],[Discount]])</f>
        <v>22.95</v>
      </c>
      <c r="M9008" s="14" t="str">
        <f>VLOOKUP(H9008,FormSalesRepTable[],2,0)</f>
        <v>MidWest</v>
      </c>
      <c r="N9008" s="13">
        <f t="shared" si="142"/>
        <v>22.95</v>
      </c>
    </row>
    <row r="9009" spans="7:14" x14ac:dyDescent="0.25">
      <c r="G9009" s="3">
        <v>41946</v>
      </c>
      <c r="H9009" t="s">
        <v>42</v>
      </c>
      <c r="I9009" t="s">
        <v>24</v>
      </c>
      <c r="J9009">
        <v>0</v>
      </c>
      <c r="K9009">
        <v>2</v>
      </c>
      <c r="L9009" s="13">
        <f>VLOOKUP(I9009,FormProductsTable[],2,0)*(1-FormTransactionsTable[[#This Row],[Discount]])</f>
        <v>34</v>
      </c>
      <c r="M9009" s="14" t="str">
        <f>VLOOKUP(H9009,FormSalesRepTable[],2,0)</f>
        <v>MidWest</v>
      </c>
      <c r="N9009" s="13">
        <f t="shared" si="142"/>
        <v>68</v>
      </c>
    </row>
    <row r="9010" spans="7:14" x14ac:dyDescent="0.25">
      <c r="G9010" s="3">
        <v>41596</v>
      </c>
      <c r="H9010" t="s">
        <v>81</v>
      </c>
      <c r="I9010" t="s">
        <v>41</v>
      </c>
      <c r="J9010">
        <v>0</v>
      </c>
      <c r="K9010">
        <v>2</v>
      </c>
      <c r="L9010" s="13">
        <f>VLOOKUP(I9010,FormProductsTable[],2,0)*(1-FormTransactionsTable[[#This Row],[Discount]])</f>
        <v>19</v>
      </c>
      <c r="M9010" s="14" t="str">
        <f>VLOOKUP(H9010,FormSalesRepTable[],2,0)</f>
        <v>West</v>
      </c>
      <c r="N9010" s="13">
        <f t="shared" si="142"/>
        <v>38</v>
      </c>
    </row>
    <row r="9011" spans="7:14" x14ac:dyDescent="0.25">
      <c r="G9011" s="3">
        <v>41432</v>
      </c>
      <c r="H9011" t="s">
        <v>40</v>
      </c>
      <c r="I9011" t="s">
        <v>17</v>
      </c>
      <c r="J9011">
        <v>0</v>
      </c>
      <c r="K9011">
        <v>3</v>
      </c>
      <c r="L9011" s="13">
        <f>VLOOKUP(I9011,FormProductsTable[],2,0)*(1-FormTransactionsTable[[#This Row],[Discount]])</f>
        <v>22.95</v>
      </c>
      <c r="M9011" s="14" t="str">
        <f>VLOOKUP(H9011,FormSalesRepTable[],2,0)</f>
        <v>South</v>
      </c>
      <c r="N9011" s="13">
        <f t="shared" si="142"/>
        <v>68.849999999999994</v>
      </c>
    </row>
    <row r="9012" spans="7:14" x14ac:dyDescent="0.25">
      <c r="G9012" s="3">
        <v>41993</v>
      </c>
      <c r="H9012" t="s">
        <v>89</v>
      </c>
      <c r="I9012" t="s">
        <v>21</v>
      </c>
      <c r="J9012">
        <v>0</v>
      </c>
      <c r="K9012">
        <v>1</v>
      </c>
      <c r="L9012" s="13">
        <f>VLOOKUP(I9012,FormProductsTable[],2,0)*(1-FormTransactionsTable[[#This Row],[Discount]])</f>
        <v>25</v>
      </c>
      <c r="M9012" s="14" t="str">
        <f>VLOOKUP(H9012,FormSalesRepTable[],2,0)</f>
        <v>West</v>
      </c>
      <c r="N9012" s="13">
        <f t="shared" si="142"/>
        <v>25</v>
      </c>
    </row>
    <row r="9013" spans="7:14" x14ac:dyDescent="0.25">
      <c r="G9013" s="3">
        <v>41318</v>
      </c>
      <c r="H9013" t="s">
        <v>72</v>
      </c>
      <c r="I9013" t="s">
        <v>17</v>
      </c>
      <c r="J9013">
        <v>1.4999999999999999E-2</v>
      </c>
      <c r="K9013">
        <v>3</v>
      </c>
      <c r="L9013" s="13">
        <f>VLOOKUP(I9013,FormProductsTable[],2,0)*(1-FormTransactionsTable[[#This Row],[Discount]])</f>
        <v>22.60575</v>
      </c>
      <c r="M9013" s="14" t="str">
        <f>VLOOKUP(H9013,FormSalesRepTable[],2,0)</f>
        <v>West</v>
      </c>
      <c r="N9013" s="13">
        <f t="shared" si="142"/>
        <v>67.819999999999993</v>
      </c>
    </row>
    <row r="9014" spans="7:14" x14ac:dyDescent="0.25">
      <c r="G9014" s="3">
        <v>41961</v>
      </c>
      <c r="H9014" t="s">
        <v>83</v>
      </c>
      <c r="I9014" t="s">
        <v>24</v>
      </c>
      <c r="J9014">
        <v>0.02</v>
      </c>
      <c r="K9014">
        <v>2</v>
      </c>
      <c r="L9014" s="13">
        <f>VLOOKUP(I9014,FormProductsTable[],2,0)*(1-FormTransactionsTable[[#This Row],[Discount]])</f>
        <v>33.32</v>
      </c>
      <c r="M9014" s="14" t="str">
        <f>VLOOKUP(H9014,FormSalesRepTable[],2,0)</f>
        <v>East</v>
      </c>
      <c r="N9014" s="13">
        <f t="shared" si="142"/>
        <v>66.64</v>
      </c>
    </row>
    <row r="9015" spans="7:14" x14ac:dyDescent="0.25">
      <c r="G9015" s="3">
        <v>41970</v>
      </c>
      <c r="H9015" t="s">
        <v>45</v>
      </c>
      <c r="I9015" t="s">
        <v>36</v>
      </c>
      <c r="J9015">
        <v>0.01</v>
      </c>
      <c r="K9015">
        <v>3</v>
      </c>
      <c r="L9015" s="13">
        <f>VLOOKUP(I9015,FormProductsTable[],2,0)*(1-FormTransactionsTable[[#This Row],[Discount]])</f>
        <v>24.75</v>
      </c>
      <c r="M9015" s="14" t="str">
        <f>VLOOKUP(H9015,FormSalesRepTable[],2,0)</f>
        <v>MidWest</v>
      </c>
      <c r="N9015" s="13">
        <f t="shared" si="142"/>
        <v>74.25</v>
      </c>
    </row>
    <row r="9016" spans="7:14" x14ac:dyDescent="0.25">
      <c r="G9016" s="3">
        <v>41598</v>
      </c>
      <c r="H9016" t="s">
        <v>40</v>
      </c>
      <c r="I9016" t="s">
        <v>12</v>
      </c>
      <c r="J9016">
        <v>0</v>
      </c>
      <c r="K9016">
        <v>1</v>
      </c>
      <c r="L9016" s="13">
        <f>VLOOKUP(I9016,FormProductsTable[],2,0)*(1-FormTransactionsTable[[#This Row],[Discount]])</f>
        <v>22.95</v>
      </c>
      <c r="M9016" s="14" t="str">
        <f>VLOOKUP(H9016,FormSalesRepTable[],2,0)</f>
        <v>South</v>
      </c>
      <c r="N9016" s="13">
        <f t="shared" si="142"/>
        <v>22.95</v>
      </c>
    </row>
    <row r="9017" spans="7:14" x14ac:dyDescent="0.25">
      <c r="G9017" s="3">
        <v>41961</v>
      </c>
      <c r="H9017" t="s">
        <v>48</v>
      </c>
      <c r="I9017" t="s">
        <v>36</v>
      </c>
      <c r="J9017">
        <v>0</v>
      </c>
      <c r="K9017">
        <v>1</v>
      </c>
      <c r="L9017" s="13">
        <f>VLOOKUP(I9017,FormProductsTable[],2,0)*(1-FormTransactionsTable[[#This Row],[Discount]])</f>
        <v>25</v>
      </c>
      <c r="M9017" s="14" t="str">
        <f>VLOOKUP(H9017,FormSalesRepTable[],2,0)</f>
        <v>West</v>
      </c>
      <c r="N9017" s="13">
        <f t="shared" si="142"/>
        <v>25</v>
      </c>
    </row>
    <row r="9018" spans="7:14" x14ac:dyDescent="0.25">
      <c r="G9018" s="3">
        <v>41603</v>
      </c>
      <c r="H9018" t="s">
        <v>93</v>
      </c>
      <c r="I9018" t="s">
        <v>16</v>
      </c>
      <c r="J9018">
        <v>0.03</v>
      </c>
      <c r="K9018">
        <v>3</v>
      </c>
      <c r="L9018" s="13">
        <f>VLOOKUP(I9018,FormProductsTable[],2,0)*(1-FormTransactionsTable[[#This Row],[Discount]])</f>
        <v>19.351499999999998</v>
      </c>
      <c r="M9018" s="14" t="str">
        <f>VLOOKUP(H9018,FormSalesRepTable[],2,0)</f>
        <v>MidWest</v>
      </c>
      <c r="N9018" s="13">
        <f t="shared" si="142"/>
        <v>58.05</v>
      </c>
    </row>
    <row r="9019" spans="7:14" x14ac:dyDescent="0.25">
      <c r="G9019" s="3">
        <v>42002</v>
      </c>
      <c r="H9019" t="s">
        <v>84</v>
      </c>
      <c r="I9019" t="s">
        <v>16</v>
      </c>
      <c r="J9019">
        <v>2.5000000000000001E-2</v>
      </c>
      <c r="K9019">
        <v>3</v>
      </c>
      <c r="L9019" s="13">
        <f>VLOOKUP(I9019,FormProductsTable[],2,0)*(1-FormTransactionsTable[[#This Row],[Discount]])</f>
        <v>19.451249999999998</v>
      </c>
      <c r="M9019" s="14" t="str">
        <f>VLOOKUP(H9019,FormSalesRepTable[],2,0)</f>
        <v>West</v>
      </c>
      <c r="N9019" s="13">
        <f t="shared" si="142"/>
        <v>58.35</v>
      </c>
    </row>
    <row r="9020" spans="7:14" x14ac:dyDescent="0.25">
      <c r="G9020" s="3">
        <v>41964</v>
      </c>
      <c r="H9020" t="s">
        <v>82</v>
      </c>
      <c r="I9020" t="s">
        <v>36</v>
      </c>
      <c r="J9020">
        <v>1.4999999999999999E-2</v>
      </c>
      <c r="K9020">
        <v>1</v>
      </c>
      <c r="L9020" s="13">
        <f>VLOOKUP(I9020,FormProductsTable[],2,0)*(1-FormTransactionsTable[[#This Row],[Discount]])</f>
        <v>24.625</v>
      </c>
      <c r="M9020" s="14" t="str">
        <f>VLOOKUP(H9020,FormSalesRepTable[],2,0)</f>
        <v>South</v>
      </c>
      <c r="N9020" s="13">
        <f t="shared" si="142"/>
        <v>24.63</v>
      </c>
    </row>
    <row r="9021" spans="7:14" x14ac:dyDescent="0.25">
      <c r="G9021" s="3">
        <v>41622</v>
      </c>
      <c r="H9021" t="s">
        <v>49</v>
      </c>
      <c r="I9021" t="s">
        <v>21</v>
      </c>
      <c r="J9021">
        <v>2.5000000000000001E-2</v>
      </c>
      <c r="K9021">
        <v>2</v>
      </c>
      <c r="L9021" s="13">
        <f>VLOOKUP(I9021,FormProductsTable[],2,0)*(1-FormTransactionsTable[[#This Row],[Discount]])</f>
        <v>24.375</v>
      </c>
      <c r="M9021" s="14" t="str">
        <f>VLOOKUP(H9021,FormSalesRepTable[],2,0)</f>
        <v>MidWest</v>
      </c>
      <c r="N9021" s="13">
        <f t="shared" si="142"/>
        <v>48.75</v>
      </c>
    </row>
    <row r="9022" spans="7:14" x14ac:dyDescent="0.25">
      <c r="G9022" s="3">
        <v>41956</v>
      </c>
      <c r="H9022" t="s">
        <v>26</v>
      </c>
      <c r="I9022" t="s">
        <v>21</v>
      </c>
      <c r="J9022">
        <v>0</v>
      </c>
      <c r="K9022">
        <v>2</v>
      </c>
      <c r="L9022" s="13">
        <f>VLOOKUP(I9022,FormProductsTable[],2,0)*(1-FormTransactionsTable[[#This Row],[Discount]])</f>
        <v>25</v>
      </c>
      <c r="M9022" s="14" t="str">
        <f>VLOOKUP(H9022,FormSalesRepTable[],2,0)</f>
        <v>MidWest</v>
      </c>
      <c r="N9022" s="13">
        <f t="shared" si="142"/>
        <v>50</v>
      </c>
    </row>
    <row r="9023" spans="7:14" x14ac:dyDescent="0.25">
      <c r="G9023" s="3">
        <v>41623</v>
      </c>
      <c r="H9023" t="s">
        <v>47</v>
      </c>
      <c r="I9023" t="s">
        <v>24</v>
      </c>
      <c r="J9023">
        <v>0</v>
      </c>
      <c r="K9023">
        <v>14</v>
      </c>
      <c r="L9023" s="13">
        <f>VLOOKUP(I9023,FormProductsTable[],2,0)*(1-FormTransactionsTable[[#This Row],[Discount]])</f>
        <v>34</v>
      </c>
      <c r="M9023" s="14" t="str">
        <f>VLOOKUP(H9023,FormSalesRepTable[],2,0)</f>
        <v>MidWest</v>
      </c>
      <c r="N9023" s="13">
        <f t="shared" si="142"/>
        <v>476</v>
      </c>
    </row>
    <row r="9024" spans="7:14" x14ac:dyDescent="0.25">
      <c r="G9024" s="3">
        <v>41980</v>
      </c>
      <c r="H9024" t="s">
        <v>23</v>
      </c>
      <c r="I9024" t="s">
        <v>16</v>
      </c>
      <c r="J9024">
        <v>0.03</v>
      </c>
      <c r="K9024">
        <v>2</v>
      </c>
      <c r="L9024" s="13">
        <f>VLOOKUP(I9024,FormProductsTable[],2,0)*(1-FormTransactionsTable[[#This Row],[Discount]])</f>
        <v>19.351499999999998</v>
      </c>
      <c r="M9024" s="14" t="str">
        <f>VLOOKUP(H9024,FormSalesRepTable[],2,0)</f>
        <v>MidWest</v>
      </c>
      <c r="N9024" s="13">
        <f t="shared" si="142"/>
        <v>38.700000000000003</v>
      </c>
    </row>
    <row r="9025" spans="7:14" x14ac:dyDescent="0.25">
      <c r="G9025" s="3">
        <v>41777</v>
      </c>
      <c r="H9025" t="s">
        <v>60</v>
      </c>
      <c r="I9025" t="s">
        <v>24</v>
      </c>
      <c r="J9025">
        <v>2.5000000000000001E-2</v>
      </c>
      <c r="K9025">
        <v>3</v>
      </c>
      <c r="L9025" s="13">
        <f>VLOOKUP(I9025,FormProductsTable[],2,0)*(1-FormTransactionsTable[[#This Row],[Discount]])</f>
        <v>33.15</v>
      </c>
      <c r="M9025" s="14" t="str">
        <f>VLOOKUP(H9025,FormSalesRepTable[],2,0)</f>
        <v>South</v>
      </c>
      <c r="N9025" s="13">
        <f t="shared" si="142"/>
        <v>99.45</v>
      </c>
    </row>
    <row r="9026" spans="7:14" x14ac:dyDescent="0.25">
      <c r="G9026" s="3">
        <v>41604</v>
      </c>
      <c r="H9026" t="s">
        <v>63</v>
      </c>
      <c r="I9026" t="s">
        <v>27</v>
      </c>
      <c r="J9026">
        <v>0</v>
      </c>
      <c r="K9026">
        <v>4</v>
      </c>
      <c r="L9026" s="13">
        <f>VLOOKUP(I9026,FormProductsTable[],2,0)*(1-FormTransactionsTable[[#This Row],[Discount]])</f>
        <v>27.5</v>
      </c>
      <c r="M9026" s="14" t="str">
        <f>VLOOKUP(H9026,FormSalesRepTable[],2,0)</f>
        <v>MidWest</v>
      </c>
      <c r="N9026" s="13">
        <f t="shared" si="142"/>
        <v>110</v>
      </c>
    </row>
    <row r="9027" spans="7:14" x14ac:dyDescent="0.25">
      <c r="G9027" s="3">
        <v>41979</v>
      </c>
      <c r="H9027" t="s">
        <v>84</v>
      </c>
      <c r="I9027" t="s">
        <v>16</v>
      </c>
      <c r="J9027">
        <v>0.01</v>
      </c>
      <c r="K9027">
        <v>3</v>
      </c>
      <c r="L9027" s="13">
        <f>VLOOKUP(I9027,FormProductsTable[],2,0)*(1-FormTransactionsTable[[#This Row],[Discount]])</f>
        <v>19.750499999999999</v>
      </c>
      <c r="M9027" s="14" t="str">
        <f>VLOOKUP(H9027,FormSalesRepTable[],2,0)</f>
        <v>West</v>
      </c>
      <c r="N9027" s="13">
        <f t="shared" ref="N9027:N9090" si="143">ROUND(L9027*K9027,2)</f>
        <v>59.25</v>
      </c>
    </row>
    <row r="9028" spans="7:14" x14ac:dyDescent="0.25">
      <c r="G9028" s="3">
        <v>41607</v>
      </c>
      <c r="H9028" t="s">
        <v>53</v>
      </c>
      <c r="I9028" t="s">
        <v>36</v>
      </c>
      <c r="J9028">
        <v>0.01</v>
      </c>
      <c r="K9028">
        <v>1</v>
      </c>
      <c r="L9028" s="13">
        <f>VLOOKUP(I9028,FormProductsTable[],2,0)*(1-FormTransactionsTable[[#This Row],[Discount]])</f>
        <v>24.75</v>
      </c>
      <c r="M9028" s="14" t="str">
        <f>VLOOKUP(H9028,FormSalesRepTable[],2,0)</f>
        <v>East</v>
      </c>
      <c r="N9028" s="13">
        <f t="shared" si="143"/>
        <v>24.75</v>
      </c>
    </row>
    <row r="9029" spans="7:14" x14ac:dyDescent="0.25">
      <c r="G9029" s="3">
        <v>41945</v>
      </c>
      <c r="H9029" t="s">
        <v>68</v>
      </c>
      <c r="I9029" t="s">
        <v>12</v>
      </c>
      <c r="J9029">
        <v>1.4999999999999999E-2</v>
      </c>
      <c r="K9029">
        <v>3</v>
      </c>
      <c r="L9029" s="13">
        <f>VLOOKUP(I9029,FormProductsTable[],2,0)*(1-FormTransactionsTable[[#This Row],[Discount]])</f>
        <v>22.60575</v>
      </c>
      <c r="M9029" s="14" t="str">
        <f>VLOOKUP(H9029,FormSalesRepTable[],2,0)</f>
        <v>MidWest</v>
      </c>
      <c r="N9029" s="13">
        <f t="shared" si="143"/>
        <v>67.819999999999993</v>
      </c>
    </row>
    <row r="9030" spans="7:14" x14ac:dyDescent="0.25">
      <c r="G9030" s="3">
        <v>41986</v>
      </c>
      <c r="H9030" t="s">
        <v>77</v>
      </c>
      <c r="I9030" t="s">
        <v>16</v>
      </c>
      <c r="J9030">
        <v>0</v>
      </c>
      <c r="K9030">
        <v>2</v>
      </c>
      <c r="L9030" s="13">
        <f>VLOOKUP(I9030,FormProductsTable[],2,0)*(1-FormTransactionsTable[[#This Row],[Discount]])</f>
        <v>19.95</v>
      </c>
      <c r="M9030" s="14" t="str">
        <f>VLOOKUP(H9030,FormSalesRepTable[],2,0)</f>
        <v>West</v>
      </c>
      <c r="N9030" s="13">
        <f t="shared" si="143"/>
        <v>39.9</v>
      </c>
    </row>
    <row r="9031" spans="7:14" x14ac:dyDescent="0.25">
      <c r="G9031" s="3">
        <v>41957</v>
      </c>
      <c r="H9031" t="s">
        <v>77</v>
      </c>
      <c r="I9031" t="s">
        <v>24</v>
      </c>
      <c r="J9031">
        <v>0.03</v>
      </c>
      <c r="K9031">
        <v>2</v>
      </c>
      <c r="L9031" s="13">
        <f>VLOOKUP(I9031,FormProductsTable[],2,0)*(1-FormTransactionsTable[[#This Row],[Discount]])</f>
        <v>32.979999999999997</v>
      </c>
      <c r="M9031" s="14" t="str">
        <f>VLOOKUP(H9031,FormSalesRepTable[],2,0)</f>
        <v>West</v>
      </c>
      <c r="N9031" s="13">
        <f t="shared" si="143"/>
        <v>65.959999999999994</v>
      </c>
    </row>
    <row r="9032" spans="7:14" x14ac:dyDescent="0.25">
      <c r="G9032" s="3">
        <v>41596</v>
      </c>
      <c r="H9032" t="s">
        <v>43</v>
      </c>
      <c r="I9032" t="s">
        <v>27</v>
      </c>
      <c r="J9032">
        <v>2.5000000000000001E-2</v>
      </c>
      <c r="K9032">
        <v>3</v>
      </c>
      <c r="L9032" s="13">
        <f>VLOOKUP(I9032,FormProductsTable[],2,0)*(1-FormTransactionsTable[[#This Row],[Discount]])</f>
        <v>26.8125</v>
      </c>
      <c r="M9032" s="14" t="str">
        <f>VLOOKUP(H9032,FormSalesRepTable[],2,0)</f>
        <v>MidWest</v>
      </c>
      <c r="N9032" s="13">
        <f t="shared" si="143"/>
        <v>80.44</v>
      </c>
    </row>
    <row r="9033" spans="7:14" x14ac:dyDescent="0.25">
      <c r="G9033" s="3">
        <v>41970</v>
      </c>
      <c r="H9033" t="s">
        <v>25</v>
      </c>
      <c r="I9033" t="s">
        <v>11</v>
      </c>
      <c r="J9033">
        <v>1.4999999999999999E-2</v>
      </c>
      <c r="K9033">
        <v>3</v>
      </c>
      <c r="L9033" s="13">
        <f>VLOOKUP(I9033,FormProductsTable[],2,0)*(1-FormTransactionsTable[[#This Row],[Discount]])</f>
        <v>78.750749999999996</v>
      </c>
      <c r="M9033" s="14" t="str">
        <f>VLOOKUP(H9033,FormSalesRepTable[],2,0)</f>
        <v>West</v>
      </c>
      <c r="N9033" s="13">
        <f t="shared" si="143"/>
        <v>236.25</v>
      </c>
    </row>
    <row r="9034" spans="7:14" x14ac:dyDescent="0.25">
      <c r="G9034" s="3">
        <v>41977</v>
      </c>
      <c r="H9034" t="s">
        <v>26</v>
      </c>
      <c r="I9034" t="s">
        <v>27</v>
      </c>
      <c r="J9034">
        <v>0.03</v>
      </c>
      <c r="K9034">
        <v>14</v>
      </c>
      <c r="L9034" s="13">
        <f>VLOOKUP(I9034,FormProductsTable[],2,0)*(1-FormTransactionsTable[[#This Row],[Discount]])</f>
        <v>26.675000000000001</v>
      </c>
      <c r="M9034" s="14" t="str">
        <f>VLOOKUP(H9034,FormSalesRepTable[],2,0)</f>
        <v>MidWest</v>
      </c>
      <c r="N9034" s="13">
        <f t="shared" si="143"/>
        <v>373.45</v>
      </c>
    </row>
    <row r="9035" spans="7:14" x14ac:dyDescent="0.25">
      <c r="G9035" s="3">
        <v>41624</v>
      </c>
      <c r="H9035" t="s">
        <v>46</v>
      </c>
      <c r="I9035" t="s">
        <v>30</v>
      </c>
      <c r="J9035">
        <v>0</v>
      </c>
      <c r="K9035">
        <v>2</v>
      </c>
      <c r="L9035" s="13">
        <f>VLOOKUP(I9035,FormProductsTable[],2,0)*(1-FormTransactionsTable[[#This Row],[Discount]])</f>
        <v>30</v>
      </c>
      <c r="M9035" s="14" t="str">
        <f>VLOOKUP(H9035,FormSalesRepTable[],2,0)</f>
        <v>South</v>
      </c>
      <c r="N9035" s="13">
        <f t="shared" si="143"/>
        <v>60</v>
      </c>
    </row>
    <row r="9036" spans="7:14" x14ac:dyDescent="0.25">
      <c r="G9036" s="3">
        <v>41957</v>
      </c>
      <c r="H9036" t="s">
        <v>25</v>
      </c>
      <c r="I9036" t="s">
        <v>16</v>
      </c>
      <c r="J9036">
        <v>0</v>
      </c>
      <c r="K9036">
        <v>3</v>
      </c>
      <c r="L9036" s="13">
        <f>VLOOKUP(I9036,FormProductsTable[],2,0)*(1-FormTransactionsTable[[#This Row],[Discount]])</f>
        <v>19.95</v>
      </c>
      <c r="M9036" s="14" t="str">
        <f>VLOOKUP(H9036,FormSalesRepTable[],2,0)</f>
        <v>West</v>
      </c>
      <c r="N9036" s="13">
        <f t="shared" si="143"/>
        <v>59.85</v>
      </c>
    </row>
    <row r="9037" spans="7:14" x14ac:dyDescent="0.25">
      <c r="G9037" s="3">
        <v>41609</v>
      </c>
      <c r="H9037" t="s">
        <v>72</v>
      </c>
      <c r="I9037" t="s">
        <v>12</v>
      </c>
      <c r="J9037">
        <v>0.02</v>
      </c>
      <c r="K9037">
        <v>2</v>
      </c>
      <c r="L9037" s="13">
        <f>VLOOKUP(I9037,FormProductsTable[],2,0)*(1-FormTransactionsTable[[#This Row],[Discount]])</f>
        <v>22.491</v>
      </c>
      <c r="M9037" s="14" t="str">
        <f>VLOOKUP(H9037,FormSalesRepTable[],2,0)</f>
        <v>West</v>
      </c>
      <c r="N9037" s="13">
        <f t="shared" si="143"/>
        <v>44.98</v>
      </c>
    </row>
    <row r="9038" spans="7:14" x14ac:dyDescent="0.25">
      <c r="G9038" s="3">
        <v>41605</v>
      </c>
      <c r="H9038" t="s">
        <v>89</v>
      </c>
      <c r="I9038" t="s">
        <v>17</v>
      </c>
      <c r="J9038">
        <v>0.01</v>
      </c>
      <c r="K9038">
        <v>1</v>
      </c>
      <c r="L9038" s="13">
        <f>VLOOKUP(I9038,FormProductsTable[],2,0)*(1-FormTransactionsTable[[#This Row],[Discount]])</f>
        <v>22.720499999999998</v>
      </c>
      <c r="M9038" s="14" t="str">
        <f>VLOOKUP(H9038,FormSalesRepTable[],2,0)</f>
        <v>West</v>
      </c>
      <c r="N9038" s="13">
        <f t="shared" si="143"/>
        <v>22.72</v>
      </c>
    </row>
    <row r="9039" spans="7:14" x14ac:dyDescent="0.25">
      <c r="G9039" s="3">
        <v>41599</v>
      </c>
      <c r="H9039" t="s">
        <v>20</v>
      </c>
      <c r="I9039" t="s">
        <v>12</v>
      </c>
      <c r="J9039">
        <v>0.02</v>
      </c>
      <c r="K9039">
        <v>2</v>
      </c>
      <c r="L9039" s="13">
        <f>VLOOKUP(I9039,FormProductsTable[],2,0)*(1-FormTransactionsTable[[#This Row],[Discount]])</f>
        <v>22.491</v>
      </c>
      <c r="M9039" s="14" t="str">
        <f>VLOOKUP(H9039,FormSalesRepTable[],2,0)</f>
        <v>West</v>
      </c>
      <c r="N9039" s="13">
        <f t="shared" si="143"/>
        <v>44.98</v>
      </c>
    </row>
    <row r="9040" spans="7:14" x14ac:dyDescent="0.25">
      <c r="G9040" s="3">
        <v>41982</v>
      </c>
      <c r="H9040" t="s">
        <v>77</v>
      </c>
      <c r="I9040" t="s">
        <v>12</v>
      </c>
      <c r="J9040">
        <v>0</v>
      </c>
      <c r="K9040">
        <v>2</v>
      </c>
      <c r="L9040" s="13">
        <f>VLOOKUP(I9040,FormProductsTable[],2,0)*(1-FormTransactionsTable[[#This Row],[Discount]])</f>
        <v>22.95</v>
      </c>
      <c r="M9040" s="14" t="str">
        <f>VLOOKUP(H9040,FormSalesRepTable[],2,0)</f>
        <v>West</v>
      </c>
      <c r="N9040" s="13">
        <f t="shared" si="143"/>
        <v>45.9</v>
      </c>
    </row>
    <row r="9041" spans="7:14" x14ac:dyDescent="0.25">
      <c r="G9041" s="3">
        <v>41586</v>
      </c>
      <c r="H9041" t="s">
        <v>37</v>
      </c>
      <c r="I9041" t="s">
        <v>16</v>
      </c>
      <c r="J9041">
        <v>0</v>
      </c>
      <c r="K9041">
        <v>2</v>
      </c>
      <c r="L9041" s="13">
        <f>VLOOKUP(I9041,FormProductsTable[],2,0)*(1-FormTransactionsTable[[#This Row],[Discount]])</f>
        <v>19.95</v>
      </c>
      <c r="M9041" s="14" t="str">
        <f>VLOOKUP(H9041,FormSalesRepTable[],2,0)</f>
        <v>South</v>
      </c>
      <c r="N9041" s="13">
        <f t="shared" si="143"/>
        <v>39.9</v>
      </c>
    </row>
    <row r="9042" spans="7:14" x14ac:dyDescent="0.25">
      <c r="G9042" s="3">
        <v>41822</v>
      </c>
      <c r="H9042" t="s">
        <v>80</v>
      </c>
      <c r="I9042" t="s">
        <v>36</v>
      </c>
      <c r="J9042">
        <v>2.5000000000000001E-2</v>
      </c>
      <c r="K9042">
        <v>1</v>
      </c>
      <c r="L9042" s="13">
        <f>VLOOKUP(I9042,FormProductsTable[],2,0)*(1-FormTransactionsTable[[#This Row],[Discount]])</f>
        <v>24.375</v>
      </c>
      <c r="M9042" s="14" t="str">
        <f>VLOOKUP(H9042,FormSalesRepTable[],2,0)</f>
        <v>East</v>
      </c>
      <c r="N9042" s="13">
        <f t="shared" si="143"/>
        <v>24.38</v>
      </c>
    </row>
    <row r="9043" spans="7:14" x14ac:dyDescent="0.25">
      <c r="G9043" s="3">
        <v>41342</v>
      </c>
      <c r="H9043" t="s">
        <v>13</v>
      </c>
      <c r="I9043" t="s">
        <v>33</v>
      </c>
      <c r="J9043">
        <v>0.03</v>
      </c>
      <c r="K9043">
        <v>2</v>
      </c>
      <c r="L9043" s="13">
        <f>VLOOKUP(I9043,FormProductsTable[],2,0)*(1-FormTransactionsTable[[#This Row],[Discount]])</f>
        <v>22.794999999999998</v>
      </c>
      <c r="M9043" s="14" t="str">
        <f>VLOOKUP(H9043,FormSalesRepTable[],2,0)</f>
        <v>West</v>
      </c>
      <c r="N9043" s="13">
        <f t="shared" si="143"/>
        <v>45.59</v>
      </c>
    </row>
    <row r="9044" spans="7:14" x14ac:dyDescent="0.25">
      <c r="G9044" s="3">
        <v>42004</v>
      </c>
      <c r="H9044" t="s">
        <v>22</v>
      </c>
      <c r="I9044" t="s">
        <v>12</v>
      </c>
      <c r="J9044">
        <v>0</v>
      </c>
      <c r="K9044">
        <v>3</v>
      </c>
      <c r="L9044" s="13">
        <f>VLOOKUP(I9044,FormProductsTable[],2,0)*(1-FormTransactionsTable[[#This Row],[Discount]])</f>
        <v>22.95</v>
      </c>
      <c r="M9044" s="14" t="str">
        <f>VLOOKUP(H9044,FormSalesRepTable[],2,0)</f>
        <v>East</v>
      </c>
      <c r="N9044" s="13">
        <f t="shared" si="143"/>
        <v>68.849999999999994</v>
      </c>
    </row>
    <row r="9045" spans="7:14" x14ac:dyDescent="0.25">
      <c r="G9045" s="3">
        <v>41966</v>
      </c>
      <c r="H9045" t="s">
        <v>51</v>
      </c>
      <c r="I9045" t="s">
        <v>12</v>
      </c>
      <c r="J9045">
        <v>0.03</v>
      </c>
      <c r="K9045">
        <v>4</v>
      </c>
      <c r="L9045" s="13">
        <f>VLOOKUP(I9045,FormProductsTable[],2,0)*(1-FormTransactionsTable[[#This Row],[Discount]])</f>
        <v>22.261499999999998</v>
      </c>
      <c r="M9045" s="14" t="str">
        <f>VLOOKUP(H9045,FormSalesRepTable[],2,0)</f>
        <v>South</v>
      </c>
      <c r="N9045" s="13">
        <f t="shared" si="143"/>
        <v>89.05</v>
      </c>
    </row>
    <row r="9046" spans="7:14" x14ac:dyDescent="0.25">
      <c r="G9046" s="3">
        <v>41469</v>
      </c>
      <c r="H9046" t="s">
        <v>92</v>
      </c>
      <c r="I9046" t="s">
        <v>17</v>
      </c>
      <c r="J9046">
        <v>0.03</v>
      </c>
      <c r="K9046">
        <v>1</v>
      </c>
      <c r="L9046" s="13">
        <f>VLOOKUP(I9046,FormProductsTable[],2,0)*(1-FormTransactionsTable[[#This Row],[Discount]])</f>
        <v>22.261499999999998</v>
      </c>
      <c r="M9046" s="14" t="str">
        <f>VLOOKUP(H9046,FormSalesRepTable[],2,0)</f>
        <v>MidWest</v>
      </c>
      <c r="N9046" s="13">
        <f t="shared" si="143"/>
        <v>22.26</v>
      </c>
    </row>
    <row r="9047" spans="7:14" x14ac:dyDescent="0.25">
      <c r="G9047" s="3">
        <v>41615</v>
      </c>
      <c r="H9047" t="s">
        <v>40</v>
      </c>
      <c r="I9047" t="s">
        <v>11</v>
      </c>
      <c r="J9047">
        <v>0.02</v>
      </c>
      <c r="K9047">
        <v>14</v>
      </c>
      <c r="L9047" s="13">
        <f>VLOOKUP(I9047,FormProductsTable[],2,0)*(1-FormTransactionsTable[[#This Row],[Discount]])</f>
        <v>78.350999999999999</v>
      </c>
      <c r="M9047" s="14" t="str">
        <f>VLOOKUP(H9047,FormSalesRepTable[],2,0)</f>
        <v>South</v>
      </c>
      <c r="N9047" s="13">
        <f t="shared" si="143"/>
        <v>1096.9100000000001</v>
      </c>
    </row>
    <row r="9048" spans="7:14" x14ac:dyDescent="0.25">
      <c r="G9048" s="3">
        <v>41647</v>
      </c>
      <c r="H9048" t="s">
        <v>71</v>
      </c>
      <c r="I9048" t="s">
        <v>16</v>
      </c>
      <c r="J9048">
        <v>0</v>
      </c>
      <c r="K9048">
        <v>2</v>
      </c>
      <c r="L9048" s="13">
        <f>VLOOKUP(I9048,FormProductsTable[],2,0)*(1-FormTransactionsTable[[#This Row],[Discount]])</f>
        <v>19.95</v>
      </c>
      <c r="M9048" s="14" t="str">
        <f>VLOOKUP(H9048,FormSalesRepTable[],2,0)</f>
        <v>East</v>
      </c>
      <c r="N9048" s="13">
        <f t="shared" si="143"/>
        <v>39.9</v>
      </c>
    </row>
    <row r="9049" spans="7:14" x14ac:dyDescent="0.25">
      <c r="G9049" s="3">
        <v>41621</v>
      </c>
      <c r="H9049" t="s">
        <v>59</v>
      </c>
      <c r="I9049" t="s">
        <v>7</v>
      </c>
      <c r="J9049">
        <v>0</v>
      </c>
      <c r="K9049">
        <v>3</v>
      </c>
      <c r="L9049" s="13">
        <f>VLOOKUP(I9049,FormProductsTable[],2,0)*(1-FormTransactionsTable[[#This Row],[Discount]])</f>
        <v>21</v>
      </c>
      <c r="M9049" s="14" t="str">
        <f>VLOOKUP(H9049,FormSalesRepTable[],2,0)</f>
        <v>South</v>
      </c>
      <c r="N9049" s="13">
        <f t="shared" si="143"/>
        <v>63</v>
      </c>
    </row>
    <row r="9050" spans="7:14" x14ac:dyDescent="0.25">
      <c r="G9050" s="3">
        <v>41967</v>
      </c>
      <c r="H9050" t="s">
        <v>26</v>
      </c>
      <c r="I9050" t="s">
        <v>27</v>
      </c>
      <c r="J9050">
        <v>1.4999999999999999E-2</v>
      </c>
      <c r="K9050">
        <v>2</v>
      </c>
      <c r="L9050" s="13">
        <f>VLOOKUP(I9050,FormProductsTable[],2,0)*(1-FormTransactionsTable[[#This Row],[Discount]])</f>
        <v>27.087499999999999</v>
      </c>
      <c r="M9050" s="14" t="str">
        <f>VLOOKUP(H9050,FormSalesRepTable[],2,0)</f>
        <v>MidWest</v>
      </c>
      <c r="N9050" s="13">
        <f t="shared" si="143"/>
        <v>54.18</v>
      </c>
    </row>
    <row r="9051" spans="7:14" x14ac:dyDescent="0.25">
      <c r="G9051" s="3">
        <v>41977</v>
      </c>
      <c r="H9051" t="s">
        <v>79</v>
      </c>
      <c r="I9051" t="s">
        <v>27</v>
      </c>
      <c r="J9051">
        <v>0.03</v>
      </c>
      <c r="K9051">
        <v>1</v>
      </c>
      <c r="L9051" s="13">
        <f>VLOOKUP(I9051,FormProductsTable[],2,0)*(1-FormTransactionsTable[[#This Row],[Discount]])</f>
        <v>26.675000000000001</v>
      </c>
      <c r="M9051" s="14" t="str">
        <f>VLOOKUP(H9051,FormSalesRepTable[],2,0)</f>
        <v>MidWest</v>
      </c>
      <c r="N9051" s="13">
        <f t="shared" si="143"/>
        <v>26.68</v>
      </c>
    </row>
    <row r="9052" spans="7:14" x14ac:dyDescent="0.25">
      <c r="G9052" s="3">
        <v>41954</v>
      </c>
      <c r="H9052" t="s">
        <v>76</v>
      </c>
      <c r="I9052" t="s">
        <v>16</v>
      </c>
      <c r="J9052">
        <v>0</v>
      </c>
      <c r="K9052">
        <v>2</v>
      </c>
      <c r="L9052" s="13">
        <f>VLOOKUP(I9052,FormProductsTable[],2,0)*(1-FormTransactionsTable[[#This Row],[Discount]])</f>
        <v>19.95</v>
      </c>
      <c r="M9052" s="14" t="str">
        <f>VLOOKUP(H9052,FormSalesRepTable[],2,0)</f>
        <v>MidWest</v>
      </c>
      <c r="N9052" s="13">
        <f t="shared" si="143"/>
        <v>39.9</v>
      </c>
    </row>
    <row r="9053" spans="7:14" x14ac:dyDescent="0.25">
      <c r="G9053" s="3">
        <v>41471</v>
      </c>
      <c r="H9053" t="s">
        <v>55</v>
      </c>
      <c r="I9053" t="s">
        <v>36</v>
      </c>
      <c r="J9053">
        <v>0</v>
      </c>
      <c r="K9053">
        <v>2</v>
      </c>
      <c r="L9053" s="13">
        <f>VLOOKUP(I9053,FormProductsTable[],2,0)*(1-FormTransactionsTable[[#This Row],[Discount]])</f>
        <v>25</v>
      </c>
      <c r="M9053" s="14" t="str">
        <f>VLOOKUP(H9053,FormSalesRepTable[],2,0)</f>
        <v>West</v>
      </c>
      <c r="N9053" s="13">
        <f t="shared" si="143"/>
        <v>50</v>
      </c>
    </row>
    <row r="9054" spans="7:14" x14ac:dyDescent="0.25">
      <c r="G9054" s="3">
        <v>41958</v>
      </c>
      <c r="H9054" t="s">
        <v>15</v>
      </c>
      <c r="I9054" t="s">
        <v>16</v>
      </c>
      <c r="J9054">
        <v>0.03</v>
      </c>
      <c r="K9054">
        <v>2</v>
      </c>
      <c r="L9054" s="13">
        <f>VLOOKUP(I9054,FormProductsTable[],2,0)*(1-FormTransactionsTable[[#This Row],[Discount]])</f>
        <v>19.351499999999998</v>
      </c>
      <c r="M9054" s="14" t="str">
        <f>VLOOKUP(H9054,FormSalesRepTable[],2,0)</f>
        <v>MidWest</v>
      </c>
      <c r="N9054" s="13">
        <f t="shared" si="143"/>
        <v>38.700000000000003</v>
      </c>
    </row>
    <row r="9055" spans="7:14" x14ac:dyDescent="0.25">
      <c r="G9055" s="3">
        <v>41945</v>
      </c>
      <c r="H9055" t="s">
        <v>40</v>
      </c>
      <c r="I9055" t="s">
        <v>17</v>
      </c>
      <c r="J9055">
        <v>1.4999999999999999E-2</v>
      </c>
      <c r="K9055">
        <v>2</v>
      </c>
      <c r="L9055" s="13">
        <f>VLOOKUP(I9055,FormProductsTable[],2,0)*(1-FormTransactionsTable[[#This Row],[Discount]])</f>
        <v>22.60575</v>
      </c>
      <c r="M9055" s="14" t="str">
        <f>VLOOKUP(H9055,FormSalesRepTable[],2,0)</f>
        <v>South</v>
      </c>
      <c r="N9055" s="13">
        <f t="shared" si="143"/>
        <v>45.21</v>
      </c>
    </row>
    <row r="9056" spans="7:14" x14ac:dyDescent="0.25">
      <c r="G9056" s="3">
        <v>41965</v>
      </c>
      <c r="H9056" t="s">
        <v>81</v>
      </c>
      <c r="I9056" t="s">
        <v>30</v>
      </c>
      <c r="J9056">
        <v>0</v>
      </c>
      <c r="K9056">
        <v>4</v>
      </c>
      <c r="L9056" s="13">
        <f>VLOOKUP(I9056,FormProductsTable[],2,0)*(1-FormTransactionsTable[[#This Row],[Discount]])</f>
        <v>30</v>
      </c>
      <c r="M9056" s="14" t="str">
        <f>VLOOKUP(H9056,FormSalesRepTable[],2,0)</f>
        <v>West</v>
      </c>
      <c r="N9056" s="13">
        <f t="shared" si="143"/>
        <v>120</v>
      </c>
    </row>
    <row r="9057" spans="7:14" x14ac:dyDescent="0.25">
      <c r="G9057" s="3">
        <v>41967</v>
      </c>
      <c r="H9057" t="s">
        <v>15</v>
      </c>
      <c r="I9057" t="s">
        <v>17</v>
      </c>
      <c r="J9057">
        <v>0</v>
      </c>
      <c r="K9057">
        <v>1</v>
      </c>
      <c r="L9057" s="13">
        <f>VLOOKUP(I9057,FormProductsTable[],2,0)*(1-FormTransactionsTable[[#This Row],[Discount]])</f>
        <v>22.95</v>
      </c>
      <c r="M9057" s="14" t="str">
        <f>VLOOKUP(H9057,FormSalesRepTable[],2,0)</f>
        <v>MidWest</v>
      </c>
      <c r="N9057" s="13">
        <f t="shared" si="143"/>
        <v>22.95</v>
      </c>
    </row>
    <row r="9058" spans="7:14" x14ac:dyDescent="0.25">
      <c r="G9058" s="3">
        <v>41950</v>
      </c>
      <c r="H9058" t="s">
        <v>51</v>
      </c>
      <c r="I9058" t="s">
        <v>16</v>
      </c>
      <c r="J9058">
        <v>0.03</v>
      </c>
      <c r="K9058">
        <v>3</v>
      </c>
      <c r="L9058" s="13">
        <f>VLOOKUP(I9058,FormProductsTable[],2,0)*(1-FormTransactionsTable[[#This Row],[Discount]])</f>
        <v>19.351499999999998</v>
      </c>
      <c r="M9058" s="14" t="str">
        <f>VLOOKUP(H9058,FormSalesRepTable[],2,0)</f>
        <v>South</v>
      </c>
      <c r="N9058" s="13">
        <f t="shared" si="143"/>
        <v>58.05</v>
      </c>
    </row>
    <row r="9059" spans="7:14" x14ac:dyDescent="0.25">
      <c r="G9059" s="3">
        <v>41838</v>
      </c>
      <c r="H9059" t="s">
        <v>43</v>
      </c>
      <c r="I9059" t="s">
        <v>36</v>
      </c>
      <c r="J9059">
        <v>0</v>
      </c>
      <c r="K9059">
        <v>1</v>
      </c>
      <c r="L9059" s="13">
        <f>VLOOKUP(I9059,FormProductsTable[],2,0)*(1-FormTransactionsTable[[#This Row],[Discount]])</f>
        <v>25</v>
      </c>
      <c r="M9059" s="14" t="str">
        <f>VLOOKUP(H9059,FormSalesRepTable[],2,0)</f>
        <v>MidWest</v>
      </c>
      <c r="N9059" s="13">
        <f t="shared" si="143"/>
        <v>25</v>
      </c>
    </row>
    <row r="9060" spans="7:14" x14ac:dyDescent="0.25">
      <c r="G9060" s="3">
        <v>41958</v>
      </c>
      <c r="H9060" t="s">
        <v>47</v>
      </c>
      <c r="I9060" t="s">
        <v>36</v>
      </c>
      <c r="J9060">
        <v>0</v>
      </c>
      <c r="K9060">
        <v>1</v>
      </c>
      <c r="L9060" s="13">
        <f>VLOOKUP(I9060,FormProductsTable[],2,0)*(1-FormTransactionsTable[[#This Row],[Discount]])</f>
        <v>25</v>
      </c>
      <c r="M9060" s="14" t="str">
        <f>VLOOKUP(H9060,FormSalesRepTable[],2,0)</f>
        <v>MidWest</v>
      </c>
      <c r="N9060" s="13">
        <f t="shared" si="143"/>
        <v>25</v>
      </c>
    </row>
    <row r="9061" spans="7:14" x14ac:dyDescent="0.25">
      <c r="G9061" s="3">
        <v>41969</v>
      </c>
      <c r="H9061" t="s">
        <v>57</v>
      </c>
      <c r="I9061" t="s">
        <v>17</v>
      </c>
      <c r="J9061">
        <v>2.5000000000000001E-2</v>
      </c>
      <c r="K9061">
        <v>2</v>
      </c>
      <c r="L9061" s="13">
        <f>VLOOKUP(I9061,FormProductsTable[],2,0)*(1-FormTransactionsTable[[#This Row],[Discount]])</f>
        <v>22.376249999999999</v>
      </c>
      <c r="M9061" s="14" t="str">
        <f>VLOOKUP(H9061,FormSalesRepTable[],2,0)</f>
        <v>East</v>
      </c>
      <c r="N9061" s="13">
        <f t="shared" si="143"/>
        <v>44.75</v>
      </c>
    </row>
    <row r="9062" spans="7:14" x14ac:dyDescent="0.25">
      <c r="G9062" s="3">
        <v>41638</v>
      </c>
      <c r="H9062" t="s">
        <v>31</v>
      </c>
      <c r="I9062" t="s">
        <v>21</v>
      </c>
      <c r="J9062">
        <v>0</v>
      </c>
      <c r="K9062">
        <v>2</v>
      </c>
      <c r="L9062" s="13">
        <f>VLOOKUP(I9062,FormProductsTable[],2,0)*(1-FormTransactionsTable[[#This Row],[Discount]])</f>
        <v>25</v>
      </c>
      <c r="M9062" s="14" t="str">
        <f>VLOOKUP(H9062,FormSalesRepTable[],2,0)</f>
        <v>West</v>
      </c>
      <c r="N9062" s="13">
        <f t="shared" si="143"/>
        <v>50</v>
      </c>
    </row>
    <row r="9063" spans="7:14" x14ac:dyDescent="0.25">
      <c r="G9063" s="3">
        <v>41994</v>
      </c>
      <c r="H9063" t="s">
        <v>43</v>
      </c>
      <c r="I9063" t="s">
        <v>12</v>
      </c>
      <c r="J9063">
        <v>0</v>
      </c>
      <c r="K9063">
        <v>3</v>
      </c>
      <c r="L9063" s="13">
        <f>VLOOKUP(I9063,FormProductsTable[],2,0)*(1-FormTransactionsTable[[#This Row],[Discount]])</f>
        <v>22.95</v>
      </c>
      <c r="M9063" s="14" t="str">
        <f>VLOOKUP(H9063,FormSalesRepTable[],2,0)</f>
        <v>MidWest</v>
      </c>
      <c r="N9063" s="13">
        <f t="shared" si="143"/>
        <v>68.849999999999994</v>
      </c>
    </row>
    <row r="9064" spans="7:14" x14ac:dyDescent="0.25">
      <c r="G9064" s="3">
        <v>41612</v>
      </c>
      <c r="H9064" t="s">
        <v>51</v>
      </c>
      <c r="I9064" t="s">
        <v>17</v>
      </c>
      <c r="J9064">
        <v>0.03</v>
      </c>
      <c r="K9064">
        <v>2</v>
      </c>
      <c r="L9064" s="13">
        <f>VLOOKUP(I9064,FormProductsTable[],2,0)*(1-FormTransactionsTable[[#This Row],[Discount]])</f>
        <v>22.261499999999998</v>
      </c>
      <c r="M9064" s="14" t="str">
        <f>VLOOKUP(H9064,FormSalesRepTable[],2,0)</f>
        <v>South</v>
      </c>
      <c r="N9064" s="13">
        <f t="shared" si="143"/>
        <v>44.52</v>
      </c>
    </row>
    <row r="9065" spans="7:14" x14ac:dyDescent="0.25">
      <c r="G9065" s="3">
        <v>41629</v>
      </c>
      <c r="H9065" t="s">
        <v>73</v>
      </c>
      <c r="I9065" t="s">
        <v>27</v>
      </c>
      <c r="J9065">
        <v>1.4999999999999999E-2</v>
      </c>
      <c r="K9065">
        <v>3</v>
      </c>
      <c r="L9065" s="13">
        <f>VLOOKUP(I9065,FormProductsTable[],2,0)*(1-FormTransactionsTable[[#This Row],[Discount]])</f>
        <v>27.087499999999999</v>
      </c>
      <c r="M9065" s="14" t="str">
        <f>VLOOKUP(H9065,FormSalesRepTable[],2,0)</f>
        <v>MidWest</v>
      </c>
      <c r="N9065" s="13">
        <f t="shared" si="143"/>
        <v>81.260000000000005</v>
      </c>
    </row>
    <row r="9066" spans="7:14" x14ac:dyDescent="0.25">
      <c r="G9066" s="3">
        <v>41628</v>
      </c>
      <c r="H9066" t="s">
        <v>49</v>
      </c>
      <c r="I9066" t="s">
        <v>17</v>
      </c>
      <c r="J9066">
        <v>0.01</v>
      </c>
      <c r="K9066">
        <v>4</v>
      </c>
      <c r="L9066" s="13">
        <f>VLOOKUP(I9066,FormProductsTable[],2,0)*(1-FormTransactionsTable[[#This Row],[Discount]])</f>
        <v>22.720499999999998</v>
      </c>
      <c r="M9066" s="14" t="str">
        <f>VLOOKUP(H9066,FormSalesRepTable[],2,0)</f>
        <v>MidWest</v>
      </c>
      <c r="N9066" s="13">
        <f t="shared" si="143"/>
        <v>90.88</v>
      </c>
    </row>
    <row r="9067" spans="7:14" x14ac:dyDescent="0.25">
      <c r="G9067" s="3">
        <v>41950</v>
      </c>
      <c r="H9067" t="s">
        <v>89</v>
      </c>
      <c r="I9067" t="s">
        <v>12</v>
      </c>
      <c r="J9067">
        <v>2.5000000000000001E-2</v>
      </c>
      <c r="K9067">
        <v>21</v>
      </c>
      <c r="L9067" s="13">
        <f>VLOOKUP(I9067,FormProductsTable[],2,0)*(1-FormTransactionsTable[[#This Row],[Discount]])</f>
        <v>22.376249999999999</v>
      </c>
      <c r="M9067" s="14" t="str">
        <f>VLOOKUP(H9067,FormSalesRepTable[],2,0)</f>
        <v>West</v>
      </c>
      <c r="N9067" s="13">
        <f t="shared" si="143"/>
        <v>469.9</v>
      </c>
    </row>
    <row r="9068" spans="7:14" x14ac:dyDescent="0.25">
      <c r="G9068" s="3">
        <v>41625</v>
      </c>
      <c r="H9068" t="s">
        <v>65</v>
      </c>
      <c r="I9068" t="s">
        <v>12</v>
      </c>
      <c r="J9068">
        <v>0.02</v>
      </c>
      <c r="K9068">
        <v>2</v>
      </c>
      <c r="L9068" s="13">
        <f>VLOOKUP(I9068,FormProductsTable[],2,0)*(1-FormTransactionsTable[[#This Row],[Discount]])</f>
        <v>22.491</v>
      </c>
      <c r="M9068" s="14" t="str">
        <f>VLOOKUP(H9068,FormSalesRepTable[],2,0)</f>
        <v>MidWest</v>
      </c>
      <c r="N9068" s="13">
        <f t="shared" si="143"/>
        <v>44.98</v>
      </c>
    </row>
    <row r="9069" spans="7:14" x14ac:dyDescent="0.25">
      <c r="G9069" s="3">
        <v>42000</v>
      </c>
      <c r="H9069" t="s">
        <v>55</v>
      </c>
      <c r="I9069" t="s">
        <v>36</v>
      </c>
      <c r="J9069">
        <v>0</v>
      </c>
      <c r="K9069">
        <v>1</v>
      </c>
      <c r="L9069" s="13">
        <f>VLOOKUP(I9069,FormProductsTable[],2,0)*(1-FormTransactionsTable[[#This Row],[Discount]])</f>
        <v>25</v>
      </c>
      <c r="M9069" s="14" t="str">
        <f>VLOOKUP(H9069,FormSalesRepTable[],2,0)</f>
        <v>West</v>
      </c>
      <c r="N9069" s="13">
        <f t="shared" si="143"/>
        <v>25</v>
      </c>
    </row>
    <row r="9070" spans="7:14" x14ac:dyDescent="0.25">
      <c r="G9070" s="3">
        <v>41625</v>
      </c>
      <c r="H9070" t="s">
        <v>44</v>
      </c>
      <c r="I9070" t="s">
        <v>30</v>
      </c>
      <c r="J9070">
        <v>0</v>
      </c>
      <c r="K9070">
        <v>3</v>
      </c>
      <c r="L9070" s="13">
        <f>VLOOKUP(I9070,FormProductsTable[],2,0)*(1-FormTransactionsTable[[#This Row],[Discount]])</f>
        <v>30</v>
      </c>
      <c r="M9070" s="14" t="str">
        <f>VLOOKUP(H9070,FormSalesRepTable[],2,0)</f>
        <v>MidWest</v>
      </c>
      <c r="N9070" s="13">
        <f t="shared" si="143"/>
        <v>90</v>
      </c>
    </row>
    <row r="9071" spans="7:14" x14ac:dyDescent="0.25">
      <c r="G9071" s="3">
        <v>41584</v>
      </c>
      <c r="H9071" t="s">
        <v>26</v>
      </c>
      <c r="I9071" t="s">
        <v>30</v>
      </c>
      <c r="J9071">
        <v>1.4999999999999999E-2</v>
      </c>
      <c r="K9071">
        <v>1</v>
      </c>
      <c r="L9071" s="13">
        <f>VLOOKUP(I9071,FormProductsTable[],2,0)*(1-FormTransactionsTable[[#This Row],[Discount]])</f>
        <v>29.55</v>
      </c>
      <c r="M9071" s="14" t="str">
        <f>VLOOKUP(H9071,FormSalesRepTable[],2,0)</f>
        <v>MidWest</v>
      </c>
      <c r="N9071" s="13">
        <f t="shared" si="143"/>
        <v>29.55</v>
      </c>
    </row>
    <row r="9072" spans="7:14" x14ac:dyDescent="0.25">
      <c r="G9072" s="3">
        <v>41890</v>
      </c>
      <c r="H9072" t="s">
        <v>40</v>
      </c>
      <c r="I9072" t="s">
        <v>16</v>
      </c>
      <c r="J9072">
        <v>0.02</v>
      </c>
      <c r="K9072">
        <v>2</v>
      </c>
      <c r="L9072" s="13">
        <f>VLOOKUP(I9072,FormProductsTable[],2,0)*(1-FormTransactionsTable[[#This Row],[Discount]])</f>
        <v>19.550999999999998</v>
      </c>
      <c r="M9072" s="14" t="str">
        <f>VLOOKUP(H9072,FormSalesRepTable[],2,0)</f>
        <v>South</v>
      </c>
      <c r="N9072" s="13">
        <f t="shared" si="143"/>
        <v>39.1</v>
      </c>
    </row>
    <row r="9073" spans="7:14" x14ac:dyDescent="0.25">
      <c r="G9073" s="3">
        <v>41611</v>
      </c>
      <c r="H9073" t="s">
        <v>56</v>
      </c>
      <c r="I9073" t="s">
        <v>41</v>
      </c>
      <c r="J9073">
        <v>0.01</v>
      </c>
      <c r="K9073">
        <v>2</v>
      </c>
      <c r="L9073" s="13">
        <f>VLOOKUP(I9073,FormProductsTable[],2,0)*(1-FormTransactionsTable[[#This Row],[Discount]])</f>
        <v>18.809999999999999</v>
      </c>
      <c r="M9073" s="14" t="str">
        <f>VLOOKUP(H9073,FormSalesRepTable[],2,0)</f>
        <v>South</v>
      </c>
      <c r="N9073" s="13">
        <f t="shared" si="143"/>
        <v>37.619999999999997</v>
      </c>
    </row>
    <row r="9074" spans="7:14" x14ac:dyDescent="0.25">
      <c r="G9074" s="3">
        <v>41625</v>
      </c>
      <c r="H9074" t="s">
        <v>20</v>
      </c>
      <c r="I9074" t="s">
        <v>24</v>
      </c>
      <c r="J9074">
        <v>0</v>
      </c>
      <c r="K9074">
        <v>2</v>
      </c>
      <c r="L9074" s="13">
        <f>VLOOKUP(I9074,FormProductsTable[],2,0)*(1-FormTransactionsTable[[#This Row],[Discount]])</f>
        <v>34</v>
      </c>
      <c r="M9074" s="14" t="str">
        <f>VLOOKUP(H9074,FormSalesRepTable[],2,0)</f>
        <v>West</v>
      </c>
      <c r="N9074" s="13">
        <f t="shared" si="143"/>
        <v>68</v>
      </c>
    </row>
    <row r="9075" spans="7:14" x14ac:dyDescent="0.25">
      <c r="G9075" s="3">
        <v>41863</v>
      </c>
      <c r="H9075" t="s">
        <v>45</v>
      </c>
      <c r="I9075" t="s">
        <v>41</v>
      </c>
      <c r="J9075">
        <v>0</v>
      </c>
      <c r="K9075">
        <v>2</v>
      </c>
      <c r="L9075" s="13">
        <f>VLOOKUP(I9075,FormProductsTable[],2,0)*(1-FormTransactionsTable[[#This Row],[Discount]])</f>
        <v>19</v>
      </c>
      <c r="M9075" s="14" t="str">
        <f>VLOOKUP(H9075,FormSalesRepTable[],2,0)</f>
        <v>MidWest</v>
      </c>
      <c r="N9075" s="13">
        <f t="shared" si="143"/>
        <v>38</v>
      </c>
    </row>
    <row r="9076" spans="7:14" x14ac:dyDescent="0.25">
      <c r="G9076" s="3">
        <v>41993</v>
      </c>
      <c r="H9076" t="s">
        <v>40</v>
      </c>
      <c r="I9076" t="s">
        <v>30</v>
      </c>
      <c r="J9076">
        <v>0.01</v>
      </c>
      <c r="K9076">
        <v>3</v>
      </c>
      <c r="L9076" s="13">
        <f>VLOOKUP(I9076,FormProductsTable[],2,0)*(1-FormTransactionsTable[[#This Row],[Discount]])</f>
        <v>29.7</v>
      </c>
      <c r="M9076" s="14" t="str">
        <f>VLOOKUP(H9076,FormSalesRepTable[],2,0)</f>
        <v>South</v>
      </c>
      <c r="N9076" s="13">
        <f t="shared" si="143"/>
        <v>89.1</v>
      </c>
    </row>
    <row r="9077" spans="7:14" x14ac:dyDescent="0.25">
      <c r="G9077" s="3">
        <v>41581</v>
      </c>
      <c r="H9077" t="s">
        <v>53</v>
      </c>
      <c r="I9077" t="s">
        <v>36</v>
      </c>
      <c r="J9077">
        <v>2.5000000000000001E-2</v>
      </c>
      <c r="K9077">
        <v>4</v>
      </c>
      <c r="L9077" s="13">
        <f>VLOOKUP(I9077,FormProductsTable[],2,0)*(1-FormTransactionsTable[[#This Row],[Discount]])</f>
        <v>24.375</v>
      </c>
      <c r="M9077" s="14" t="str">
        <f>VLOOKUP(H9077,FormSalesRepTable[],2,0)</f>
        <v>East</v>
      </c>
      <c r="N9077" s="13">
        <f t="shared" si="143"/>
        <v>97.5</v>
      </c>
    </row>
    <row r="9078" spans="7:14" x14ac:dyDescent="0.25">
      <c r="G9078" s="3">
        <v>41628</v>
      </c>
      <c r="H9078" t="s">
        <v>26</v>
      </c>
      <c r="I9078" t="s">
        <v>24</v>
      </c>
      <c r="J9078">
        <v>0.02</v>
      </c>
      <c r="K9078">
        <v>25</v>
      </c>
      <c r="L9078" s="13">
        <f>VLOOKUP(I9078,FormProductsTable[],2,0)*(1-FormTransactionsTable[[#This Row],[Discount]])</f>
        <v>33.32</v>
      </c>
      <c r="M9078" s="14" t="str">
        <f>VLOOKUP(H9078,FormSalesRepTable[],2,0)</f>
        <v>MidWest</v>
      </c>
      <c r="N9078" s="13">
        <f t="shared" si="143"/>
        <v>833</v>
      </c>
    </row>
    <row r="9079" spans="7:14" x14ac:dyDescent="0.25">
      <c r="G9079" s="3">
        <v>41635</v>
      </c>
      <c r="H9079" t="s">
        <v>22</v>
      </c>
      <c r="I9079" t="s">
        <v>12</v>
      </c>
      <c r="J9079">
        <v>0</v>
      </c>
      <c r="K9079">
        <v>3</v>
      </c>
      <c r="L9079" s="13">
        <f>VLOOKUP(I9079,FormProductsTable[],2,0)*(1-FormTransactionsTable[[#This Row],[Discount]])</f>
        <v>22.95</v>
      </c>
      <c r="M9079" s="14" t="str">
        <f>VLOOKUP(H9079,FormSalesRepTable[],2,0)</f>
        <v>East</v>
      </c>
      <c r="N9079" s="13">
        <f t="shared" si="143"/>
        <v>68.849999999999994</v>
      </c>
    </row>
    <row r="9080" spans="7:14" x14ac:dyDescent="0.25">
      <c r="G9080" s="3">
        <v>41912</v>
      </c>
      <c r="H9080" t="s">
        <v>78</v>
      </c>
      <c r="I9080" t="s">
        <v>36</v>
      </c>
      <c r="J9080">
        <v>0</v>
      </c>
      <c r="K9080">
        <v>2</v>
      </c>
      <c r="L9080" s="13">
        <f>VLOOKUP(I9080,FormProductsTable[],2,0)*(1-FormTransactionsTable[[#This Row],[Discount]])</f>
        <v>25</v>
      </c>
      <c r="M9080" s="14" t="str">
        <f>VLOOKUP(H9080,FormSalesRepTable[],2,0)</f>
        <v>South</v>
      </c>
      <c r="N9080" s="13">
        <f t="shared" si="143"/>
        <v>50</v>
      </c>
    </row>
    <row r="9081" spans="7:14" x14ac:dyDescent="0.25">
      <c r="G9081" s="3">
        <v>42004</v>
      </c>
      <c r="H9081" t="s">
        <v>46</v>
      </c>
      <c r="I9081" t="s">
        <v>21</v>
      </c>
      <c r="J9081">
        <v>2.5000000000000001E-2</v>
      </c>
      <c r="K9081">
        <v>2</v>
      </c>
      <c r="L9081" s="13">
        <f>VLOOKUP(I9081,FormProductsTable[],2,0)*(1-FormTransactionsTable[[#This Row],[Discount]])</f>
        <v>24.375</v>
      </c>
      <c r="M9081" s="14" t="str">
        <f>VLOOKUP(H9081,FormSalesRepTable[],2,0)</f>
        <v>South</v>
      </c>
      <c r="N9081" s="13">
        <f t="shared" si="143"/>
        <v>48.75</v>
      </c>
    </row>
    <row r="9082" spans="7:14" x14ac:dyDescent="0.25">
      <c r="G9082" s="3">
        <v>41602</v>
      </c>
      <c r="H9082" t="s">
        <v>49</v>
      </c>
      <c r="I9082" t="s">
        <v>36</v>
      </c>
      <c r="J9082">
        <v>0</v>
      </c>
      <c r="K9082">
        <v>7</v>
      </c>
      <c r="L9082" s="13">
        <f>VLOOKUP(I9082,FormProductsTable[],2,0)*(1-FormTransactionsTable[[#This Row],[Discount]])</f>
        <v>25</v>
      </c>
      <c r="M9082" s="14" t="str">
        <f>VLOOKUP(H9082,FormSalesRepTable[],2,0)</f>
        <v>MidWest</v>
      </c>
      <c r="N9082" s="13">
        <f t="shared" si="143"/>
        <v>175</v>
      </c>
    </row>
    <row r="9083" spans="7:14" x14ac:dyDescent="0.25">
      <c r="G9083" s="3">
        <v>41614</v>
      </c>
      <c r="H9083" t="s">
        <v>43</v>
      </c>
      <c r="I9083" t="s">
        <v>17</v>
      </c>
      <c r="J9083">
        <v>0</v>
      </c>
      <c r="K9083">
        <v>13</v>
      </c>
      <c r="L9083" s="13">
        <f>VLOOKUP(I9083,FormProductsTable[],2,0)*(1-FormTransactionsTable[[#This Row],[Discount]])</f>
        <v>22.95</v>
      </c>
      <c r="M9083" s="14" t="str">
        <f>VLOOKUP(H9083,FormSalesRepTable[],2,0)</f>
        <v>MidWest</v>
      </c>
      <c r="N9083" s="13">
        <f t="shared" si="143"/>
        <v>298.35000000000002</v>
      </c>
    </row>
    <row r="9084" spans="7:14" x14ac:dyDescent="0.25">
      <c r="G9084" s="3">
        <v>41960</v>
      </c>
      <c r="H9084" t="s">
        <v>58</v>
      </c>
      <c r="I9084" t="s">
        <v>24</v>
      </c>
      <c r="J9084">
        <v>0</v>
      </c>
      <c r="K9084">
        <v>1</v>
      </c>
      <c r="L9084" s="13">
        <f>VLOOKUP(I9084,FormProductsTable[],2,0)*(1-FormTransactionsTable[[#This Row],[Discount]])</f>
        <v>34</v>
      </c>
      <c r="M9084" s="14" t="str">
        <f>VLOOKUP(H9084,FormSalesRepTable[],2,0)</f>
        <v>East</v>
      </c>
      <c r="N9084" s="13">
        <f t="shared" si="143"/>
        <v>34</v>
      </c>
    </row>
    <row r="9085" spans="7:14" x14ac:dyDescent="0.25">
      <c r="G9085" s="3">
        <v>41579</v>
      </c>
      <c r="H9085" t="s">
        <v>89</v>
      </c>
      <c r="I9085" t="s">
        <v>11</v>
      </c>
      <c r="J9085">
        <v>0.01</v>
      </c>
      <c r="K9085">
        <v>3</v>
      </c>
      <c r="L9085" s="13">
        <f>VLOOKUP(I9085,FormProductsTable[],2,0)*(1-FormTransactionsTable[[#This Row],[Discount]])</f>
        <v>79.150500000000008</v>
      </c>
      <c r="M9085" s="14" t="str">
        <f>VLOOKUP(H9085,FormSalesRepTable[],2,0)</f>
        <v>West</v>
      </c>
      <c r="N9085" s="13">
        <f t="shared" si="143"/>
        <v>237.45</v>
      </c>
    </row>
    <row r="9086" spans="7:14" x14ac:dyDescent="0.25">
      <c r="G9086" s="3">
        <v>41642</v>
      </c>
      <c r="H9086" t="s">
        <v>55</v>
      </c>
      <c r="I9086" t="s">
        <v>30</v>
      </c>
      <c r="J9086">
        <v>0</v>
      </c>
      <c r="K9086">
        <v>1</v>
      </c>
      <c r="L9086" s="13">
        <f>VLOOKUP(I9086,FormProductsTable[],2,0)*(1-FormTransactionsTable[[#This Row],[Discount]])</f>
        <v>30</v>
      </c>
      <c r="M9086" s="14" t="str">
        <f>VLOOKUP(H9086,FormSalesRepTable[],2,0)</f>
        <v>West</v>
      </c>
      <c r="N9086" s="13">
        <f t="shared" si="143"/>
        <v>30</v>
      </c>
    </row>
    <row r="9087" spans="7:14" x14ac:dyDescent="0.25">
      <c r="G9087" s="3">
        <v>41815</v>
      </c>
      <c r="H9087" t="s">
        <v>65</v>
      </c>
      <c r="I9087" t="s">
        <v>7</v>
      </c>
      <c r="J9087">
        <v>0</v>
      </c>
      <c r="K9087">
        <v>3</v>
      </c>
      <c r="L9087" s="13">
        <f>VLOOKUP(I9087,FormProductsTable[],2,0)*(1-FormTransactionsTable[[#This Row],[Discount]])</f>
        <v>21</v>
      </c>
      <c r="M9087" s="14" t="str">
        <f>VLOOKUP(H9087,FormSalesRepTable[],2,0)</f>
        <v>MidWest</v>
      </c>
      <c r="N9087" s="13">
        <f t="shared" si="143"/>
        <v>63</v>
      </c>
    </row>
    <row r="9088" spans="7:14" x14ac:dyDescent="0.25">
      <c r="G9088" s="3">
        <v>41596</v>
      </c>
      <c r="H9088" t="s">
        <v>62</v>
      </c>
      <c r="I9088" t="s">
        <v>17</v>
      </c>
      <c r="J9088">
        <v>0</v>
      </c>
      <c r="K9088">
        <v>3</v>
      </c>
      <c r="L9088" s="13">
        <f>VLOOKUP(I9088,FormProductsTable[],2,0)*(1-FormTransactionsTable[[#This Row],[Discount]])</f>
        <v>22.95</v>
      </c>
      <c r="M9088" s="14" t="str">
        <f>VLOOKUP(H9088,FormSalesRepTable[],2,0)</f>
        <v>MidWest</v>
      </c>
      <c r="N9088" s="13">
        <f t="shared" si="143"/>
        <v>68.849999999999994</v>
      </c>
    </row>
    <row r="9089" spans="7:14" x14ac:dyDescent="0.25">
      <c r="G9089" s="3">
        <v>41919</v>
      </c>
      <c r="H9089" t="s">
        <v>75</v>
      </c>
      <c r="I9089" t="s">
        <v>16</v>
      </c>
      <c r="J9089">
        <v>0.02</v>
      </c>
      <c r="K9089">
        <v>4</v>
      </c>
      <c r="L9089" s="13">
        <f>VLOOKUP(I9089,FormProductsTable[],2,0)*(1-FormTransactionsTable[[#This Row],[Discount]])</f>
        <v>19.550999999999998</v>
      </c>
      <c r="M9089" s="14" t="str">
        <f>VLOOKUP(H9089,FormSalesRepTable[],2,0)</f>
        <v>MidWest</v>
      </c>
      <c r="N9089" s="13">
        <f t="shared" si="143"/>
        <v>78.2</v>
      </c>
    </row>
    <row r="9090" spans="7:14" x14ac:dyDescent="0.25">
      <c r="G9090" s="3">
        <v>41583</v>
      </c>
      <c r="H9090" t="s">
        <v>23</v>
      </c>
      <c r="I9090" t="s">
        <v>17</v>
      </c>
      <c r="J9090">
        <v>2.5000000000000001E-2</v>
      </c>
      <c r="K9090">
        <v>9</v>
      </c>
      <c r="L9090" s="13">
        <f>VLOOKUP(I9090,FormProductsTable[],2,0)*(1-FormTransactionsTable[[#This Row],[Discount]])</f>
        <v>22.376249999999999</v>
      </c>
      <c r="M9090" s="14" t="str">
        <f>VLOOKUP(H9090,FormSalesRepTable[],2,0)</f>
        <v>MidWest</v>
      </c>
      <c r="N9090" s="13">
        <f t="shared" si="143"/>
        <v>201.39</v>
      </c>
    </row>
    <row r="9091" spans="7:14" x14ac:dyDescent="0.25">
      <c r="G9091" s="3">
        <v>41592</v>
      </c>
      <c r="H9091" t="s">
        <v>43</v>
      </c>
      <c r="I9091" t="s">
        <v>17</v>
      </c>
      <c r="J9091">
        <v>0</v>
      </c>
      <c r="K9091">
        <v>1</v>
      </c>
      <c r="L9091" s="13">
        <f>VLOOKUP(I9091,FormProductsTable[],2,0)*(1-FormTransactionsTable[[#This Row],[Discount]])</f>
        <v>22.95</v>
      </c>
      <c r="M9091" s="14" t="str">
        <f>VLOOKUP(H9091,FormSalesRepTable[],2,0)</f>
        <v>MidWest</v>
      </c>
      <c r="N9091" s="13">
        <f t="shared" ref="N9091:N9154" si="144">ROUND(L9091*K9091,2)</f>
        <v>22.95</v>
      </c>
    </row>
    <row r="9092" spans="7:14" x14ac:dyDescent="0.25">
      <c r="G9092" s="3">
        <v>41981</v>
      </c>
      <c r="H9092" t="s">
        <v>62</v>
      </c>
      <c r="I9092" t="s">
        <v>16</v>
      </c>
      <c r="J9092">
        <v>0</v>
      </c>
      <c r="K9092">
        <v>2</v>
      </c>
      <c r="L9092" s="13">
        <f>VLOOKUP(I9092,FormProductsTable[],2,0)*(1-FormTransactionsTable[[#This Row],[Discount]])</f>
        <v>19.95</v>
      </c>
      <c r="M9092" s="14" t="str">
        <f>VLOOKUP(H9092,FormSalesRepTable[],2,0)</f>
        <v>MidWest</v>
      </c>
      <c r="N9092" s="13">
        <f t="shared" si="144"/>
        <v>39.9</v>
      </c>
    </row>
    <row r="9093" spans="7:14" x14ac:dyDescent="0.25">
      <c r="G9093" s="3">
        <v>41988</v>
      </c>
      <c r="H9093" t="s">
        <v>71</v>
      </c>
      <c r="I9093" t="s">
        <v>17</v>
      </c>
      <c r="J9093">
        <v>0</v>
      </c>
      <c r="K9093">
        <v>2</v>
      </c>
      <c r="L9093" s="13">
        <f>VLOOKUP(I9093,FormProductsTable[],2,0)*(1-FormTransactionsTable[[#This Row],[Discount]])</f>
        <v>22.95</v>
      </c>
      <c r="M9093" s="14" t="str">
        <f>VLOOKUP(H9093,FormSalesRepTable[],2,0)</f>
        <v>East</v>
      </c>
      <c r="N9093" s="13">
        <f t="shared" si="144"/>
        <v>45.9</v>
      </c>
    </row>
    <row r="9094" spans="7:14" x14ac:dyDescent="0.25">
      <c r="G9094" s="3">
        <v>41962</v>
      </c>
      <c r="H9094" t="s">
        <v>42</v>
      </c>
      <c r="I9094" t="s">
        <v>17</v>
      </c>
      <c r="J9094">
        <v>0.02</v>
      </c>
      <c r="K9094">
        <v>1</v>
      </c>
      <c r="L9094" s="13">
        <f>VLOOKUP(I9094,FormProductsTable[],2,0)*(1-FormTransactionsTable[[#This Row],[Discount]])</f>
        <v>22.491</v>
      </c>
      <c r="M9094" s="14" t="str">
        <f>VLOOKUP(H9094,FormSalesRepTable[],2,0)</f>
        <v>MidWest</v>
      </c>
      <c r="N9094" s="13">
        <f t="shared" si="144"/>
        <v>22.49</v>
      </c>
    </row>
    <row r="9095" spans="7:14" x14ac:dyDescent="0.25">
      <c r="G9095" s="3">
        <v>41620</v>
      </c>
      <c r="H9095" t="s">
        <v>72</v>
      </c>
      <c r="I9095" t="s">
        <v>21</v>
      </c>
      <c r="J9095">
        <v>0</v>
      </c>
      <c r="K9095">
        <v>3</v>
      </c>
      <c r="L9095" s="13">
        <f>VLOOKUP(I9095,FormProductsTable[],2,0)*(1-FormTransactionsTable[[#This Row],[Discount]])</f>
        <v>25</v>
      </c>
      <c r="M9095" s="14" t="str">
        <f>VLOOKUP(H9095,FormSalesRepTable[],2,0)</f>
        <v>West</v>
      </c>
      <c r="N9095" s="13">
        <f t="shared" si="144"/>
        <v>75</v>
      </c>
    </row>
    <row r="9096" spans="7:14" x14ac:dyDescent="0.25">
      <c r="G9096" s="3">
        <v>41370</v>
      </c>
      <c r="H9096" t="s">
        <v>29</v>
      </c>
      <c r="I9096" t="s">
        <v>16</v>
      </c>
      <c r="J9096">
        <v>0.03</v>
      </c>
      <c r="K9096">
        <v>1</v>
      </c>
      <c r="L9096" s="13">
        <f>VLOOKUP(I9096,FormProductsTable[],2,0)*(1-FormTransactionsTable[[#This Row],[Discount]])</f>
        <v>19.351499999999998</v>
      </c>
      <c r="M9096" s="14" t="str">
        <f>VLOOKUP(H9096,FormSalesRepTable[],2,0)</f>
        <v>East</v>
      </c>
      <c r="N9096" s="13">
        <f t="shared" si="144"/>
        <v>19.350000000000001</v>
      </c>
    </row>
    <row r="9097" spans="7:14" x14ac:dyDescent="0.25">
      <c r="G9097" s="3">
        <v>41997</v>
      </c>
      <c r="H9097" t="s">
        <v>20</v>
      </c>
      <c r="I9097" t="s">
        <v>24</v>
      </c>
      <c r="J9097">
        <v>0</v>
      </c>
      <c r="K9097">
        <v>2</v>
      </c>
      <c r="L9097" s="13">
        <f>VLOOKUP(I9097,FormProductsTable[],2,0)*(1-FormTransactionsTable[[#This Row],[Discount]])</f>
        <v>34</v>
      </c>
      <c r="M9097" s="14" t="str">
        <f>VLOOKUP(H9097,FormSalesRepTable[],2,0)</f>
        <v>West</v>
      </c>
      <c r="N9097" s="13">
        <f t="shared" si="144"/>
        <v>68</v>
      </c>
    </row>
    <row r="9098" spans="7:14" x14ac:dyDescent="0.25">
      <c r="G9098" s="3">
        <v>41941</v>
      </c>
      <c r="H9098" t="s">
        <v>43</v>
      </c>
      <c r="I9098" t="s">
        <v>7</v>
      </c>
      <c r="J9098">
        <v>0.01</v>
      </c>
      <c r="K9098">
        <v>3</v>
      </c>
      <c r="L9098" s="13">
        <f>VLOOKUP(I9098,FormProductsTable[],2,0)*(1-FormTransactionsTable[[#This Row],[Discount]])</f>
        <v>20.79</v>
      </c>
      <c r="M9098" s="14" t="str">
        <f>VLOOKUP(H9098,FormSalesRepTable[],2,0)</f>
        <v>MidWest</v>
      </c>
      <c r="N9098" s="13">
        <f t="shared" si="144"/>
        <v>62.37</v>
      </c>
    </row>
    <row r="9099" spans="7:14" x14ac:dyDescent="0.25">
      <c r="G9099" s="3">
        <v>41602</v>
      </c>
      <c r="H9099" t="s">
        <v>49</v>
      </c>
      <c r="I9099" t="s">
        <v>24</v>
      </c>
      <c r="J9099">
        <v>1.4999999999999999E-2</v>
      </c>
      <c r="K9099">
        <v>3</v>
      </c>
      <c r="L9099" s="13">
        <f>VLOOKUP(I9099,FormProductsTable[],2,0)*(1-FormTransactionsTable[[#This Row],[Discount]])</f>
        <v>33.49</v>
      </c>
      <c r="M9099" s="14" t="str">
        <f>VLOOKUP(H9099,FormSalesRepTable[],2,0)</f>
        <v>MidWest</v>
      </c>
      <c r="N9099" s="13">
        <f t="shared" si="144"/>
        <v>100.47</v>
      </c>
    </row>
    <row r="9100" spans="7:14" x14ac:dyDescent="0.25">
      <c r="G9100" s="3">
        <v>41594</v>
      </c>
      <c r="H9100" t="s">
        <v>81</v>
      </c>
      <c r="I9100" t="s">
        <v>33</v>
      </c>
      <c r="J9100">
        <v>0.01</v>
      </c>
      <c r="K9100">
        <v>2</v>
      </c>
      <c r="L9100" s="13">
        <f>VLOOKUP(I9100,FormProductsTable[],2,0)*(1-FormTransactionsTable[[#This Row],[Discount]])</f>
        <v>23.265000000000001</v>
      </c>
      <c r="M9100" s="14" t="str">
        <f>VLOOKUP(H9100,FormSalesRepTable[],2,0)</f>
        <v>West</v>
      </c>
      <c r="N9100" s="13">
        <f t="shared" si="144"/>
        <v>46.53</v>
      </c>
    </row>
    <row r="9101" spans="7:14" x14ac:dyDescent="0.25">
      <c r="G9101" s="3">
        <v>41966</v>
      </c>
      <c r="H9101" t="s">
        <v>48</v>
      </c>
      <c r="I9101" t="s">
        <v>7</v>
      </c>
      <c r="J9101">
        <v>0</v>
      </c>
      <c r="K9101">
        <v>3</v>
      </c>
      <c r="L9101" s="13">
        <f>VLOOKUP(I9101,FormProductsTable[],2,0)*(1-FormTransactionsTable[[#This Row],[Discount]])</f>
        <v>21</v>
      </c>
      <c r="M9101" s="14" t="str">
        <f>VLOOKUP(H9101,FormSalesRepTable[],2,0)</f>
        <v>West</v>
      </c>
      <c r="N9101" s="13">
        <f t="shared" si="144"/>
        <v>63</v>
      </c>
    </row>
    <row r="9102" spans="7:14" x14ac:dyDescent="0.25">
      <c r="G9102" s="3">
        <v>41529</v>
      </c>
      <c r="H9102" t="s">
        <v>77</v>
      </c>
      <c r="I9102" t="s">
        <v>12</v>
      </c>
      <c r="J9102">
        <v>0</v>
      </c>
      <c r="K9102">
        <v>2</v>
      </c>
      <c r="L9102" s="13">
        <f>VLOOKUP(I9102,FormProductsTable[],2,0)*(1-FormTransactionsTable[[#This Row],[Discount]])</f>
        <v>22.95</v>
      </c>
      <c r="M9102" s="14" t="str">
        <f>VLOOKUP(H9102,FormSalesRepTable[],2,0)</f>
        <v>West</v>
      </c>
      <c r="N9102" s="13">
        <f t="shared" si="144"/>
        <v>45.9</v>
      </c>
    </row>
    <row r="9103" spans="7:14" x14ac:dyDescent="0.25">
      <c r="G9103" s="3">
        <v>41612</v>
      </c>
      <c r="H9103" t="s">
        <v>29</v>
      </c>
      <c r="I9103" t="s">
        <v>33</v>
      </c>
      <c r="J9103">
        <v>0</v>
      </c>
      <c r="K9103">
        <v>1</v>
      </c>
      <c r="L9103" s="13">
        <f>VLOOKUP(I9103,FormProductsTable[],2,0)*(1-FormTransactionsTable[[#This Row],[Discount]])</f>
        <v>23.5</v>
      </c>
      <c r="M9103" s="14" t="str">
        <f>VLOOKUP(H9103,FormSalesRepTable[],2,0)</f>
        <v>East</v>
      </c>
      <c r="N9103" s="13">
        <f t="shared" si="144"/>
        <v>23.5</v>
      </c>
    </row>
    <row r="9104" spans="7:14" x14ac:dyDescent="0.25">
      <c r="G9104" s="3">
        <v>41725</v>
      </c>
      <c r="H9104" t="s">
        <v>40</v>
      </c>
      <c r="I9104" t="s">
        <v>16</v>
      </c>
      <c r="J9104">
        <v>0</v>
      </c>
      <c r="K9104">
        <v>1</v>
      </c>
      <c r="L9104" s="13">
        <f>VLOOKUP(I9104,FormProductsTable[],2,0)*(1-FormTransactionsTable[[#This Row],[Discount]])</f>
        <v>19.95</v>
      </c>
      <c r="M9104" s="14" t="str">
        <f>VLOOKUP(H9104,FormSalesRepTable[],2,0)</f>
        <v>South</v>
      </c>
      <c r="N9104" s="13">
        <f t="shared" si="144"/>
        <v>19.95</v>
      </c>
    </row>
    <row r="9105" spans="7:14" x14ac:dyDescent="0.25">
      <c r="G9105" s="3">
        <v>41947</v>
      </c>
      <c r="H9105" t="s">
        <v>87</v>
      </c>
      <c r="I9105" t="s">
        <v>21</v>
      </c>
      <c r="J9105">
        <v>0.03</v>
      </c>
      <c r="K9105">
        <v>1</v>
      </c>
      <c r="L9105" s="13">
        <f>VLOOKUP(I9105,FormProductsTable[],2,0)*(1-FormTransactionsTable[[#This Row],[Discount]])</f>
        <v>24.25</v>
      </c>
      <c r="M9105" s="14" t="str">
        <f>VLOOKUP(H9105,FormSalesRepTable[],2,0)</f>
        <v>MidWest</v>
      </c>
      <c r="N9105" s="13">
        <f t="shared" si="144"/>
        <v>24.25</v>
      </c>
    </row>
    <row r="9106" spans="7:14" x14ac:dyDescent="0.25">
      <c r="G9106" s="3">
        <v>41428</v>
      </c>
      <c r="H9106" t="s">
        <v>20</v>
      </c>
      <c r="I9106" t="s">
        <v>7</v>
      </c>
      <c r="J9106">
        <v>0.02</v>
      </c>
      <c r="K9106">
        <v>3</v>
      </c>
      <c r="L9106" s="13">
        <f>VLOOKUP(I9106,FormProductsTable[],2,0)*(1-FormTransactionsTable[[#This Row],[Discount]])</f>
        <v>20.58</v>
      </c>
      <c r="M9106" s="14" t="str">
        <f>VLOOKUP(H9106,FormSalesRepTable[],2,0)</f>
        <v>West</v>
      </c>
      <c r="N9106" s="13">
        <f t="shared" si="144"/>
        <v>61.74</v>
      </c>
    </row>
    <row r="9107" spans="7:14" x14ac:dyDescent="0.25">
      <c r="G9107" s="3">
        <v>41591</v>
      </c>
      <c r="H9107" t="s">
        <v>66</v>
      </c>
      <c r="I9107" t="s">
        <v>21</v>
      </c>
      <c r="J9107">
        <v>0.03</v>
      </c>
      <c r="K9107">
        <v>1</v>
      </c>
      <c r="L9107" s="13">
        <f>VLOOKUP(I9107,FormProductsTable[],2,0)*(1-FormTransactionsTable[[#This Row],[Discount]])</f>
        <v>24.25</v>
      </c>
      <c r="M9107" s="14" t="str">
        <f>VLOOKUP(H9107,FormSalesRepTable[],2,0)</f>
        <v>West</v>
      </c>
      <c r="N9107" s="13">
        <f t="shared" si="144"/>
        <v>24.25</v>
      </c>
    </row>
    <row r="9108" spans="7:14" x14ac:dyDescent="0.25">
      <c r="G9108" s="3">
        <v>41625</v>
      </c>
      <c r="H9108" t="s">
        <v>40</v>
      </c>
      <c r="I9108" t="s">
        <v>12</v>
      </c>
      <c r="J9108">
        <v>0</v>
      </c>
      <c r="K9108">
        <v>3</v>
      </c>
      <c r="L9108" s="13">
        <f>VLOOKUP(I9108,FormProductsTable[],2,0)*(1-FormTransactionsTable[[#This Row],[Discount]])</f>
        <v>22.95</v>
      </c>
      <c r="M9108" s="14" t="str">
        <f>VLOOKUP(H9108,FormSalesRepTable[],2,0)</f>
        <v>South</v>
      </c>
      <c r="N9108" s="13">
        <f t="shared" si="144"/>
        <v>68.849999999999994</v>
      </c>
    </row>
    <row r="9109" spans="7:14" x14ac:dyDescent="0.25">
      <c r="G9109" s="3">
        <v>41646</v>
      </c>
      <c r="H9109" t="s">
        <v>84</v>
      </c>
      <c r="I9109" t="s">
        <v>24</v>
      </c>
      <c r="J9109">
        <v>0</v>
      </c>
      <c r="K9109">
        <v>3</v>
      </c>
      <c r="L9109" s="13">
        <f>VLOOKUP(I9109,FormProductsTable[],2,0)*(1-FormTransactionsTable[[#This Row],[Discount]])</f>
        <v>34</v>
      </c>
      <c r="M9109" s="14" t="str">
        <f>VLOOKUP(H9109,FormSalesRepTable[],2,0)</f>
        <v>West</v>
      </c>
      <c r="N9109" s="13">
        <f t="shared" si="144"/>
        <v>102</v>
      </c>
    </row>
    <row r="9110" spans="7:14" x14ac:dyDescent="0.25">
      <c r="G9110" s="3">
        <v>41985</v>
      </c>
      <c r="H9110" t="s">
        <v>68</v>
      </c>
      <c r="I9110" t="s">
        <v>24</v>
      </c>
      <c r="J9110">
        <v>0.01</v>
      </c>
      <c r="K9110">
        <v>3</v>
      </c>
      <c r="L9110" s="13">
        <f>VLOOKUP(I9110,FormProductsTable[],2,0)*(1-FormTransactionsTable[[#This Row],[Discount]])</f>
        <v>33.659999999999997</v>
      </c>
      <c r="M9110" s="14" t="str">
        <f>VLOOKUP(H9110,FormSalesRepTable[],2,0)</f>
        <v>MidWest</v>
      </c>
      <c r="N9110" s="13">
        <f t="shared" si="144"/>
        <v>100.98</v>
      </c>
    </row>
    <row r="9111" spans="7:14" x14ac:dyDescent="0.25">
      <c r="G9111" s="3">
        <v>41995</v>
      </c>
      <c r="H9111" t="s">
        <v>34</v>
      </c>
      <c r="I9111" t="s">
        <v>30</v>
      </c>
      <c r="J9111">
        <v>2.5000000000000001E-2</v>
      </c>
      <c r="K9111">
        <v>3</v>
      </c>
      <c r="L9111" s="13">
        <f>VLOOKUP(I9111,FormProductsTable[],2,0)*(1-FormTransactionsTable[[#This Row],[Discount]])</f>
        <v>29.25</v>
      </c>
      <c r="M9111" s="14" t="str">
        <f>VLOOKUP(H9111,FormSalesRepTable[],2,0)</f>
        <v>MidWest</v>
      </c>
      <c r="N9111" s="13">
        <f t="shared" si="144"/>
        <v>87.75</v>
      </c>
    </row>
    <row r="9112" spans="7:14" x14ac:dyDescent="0.25">
      <c r="G9112" s="3">
        <v>41977</v>
      </c>
      <c r="H9112" t="s">
        <v>54</v>
      </c>
      <c r="I9112" t="s">
        <v>27</v>
      </c>
      <c r="J9112">
        <v>0.01</v>
      </c>
      <c r="K9112">
        <v>2</v>
      </c>
      <c r="L9112" s="13">
        <f>VLOOKUP(I9112,FormProductsTable[],2,0)*(1-FormTransactionsTable[[#This Row],[Discount]])</f>
        <v>27.225000000000001</v>
      </c>
      <c r="M9112" s="14" t="str">
        <f>VLOOKUP(H9112,FormSalesRepTable[],2,0)</f>
        <v>South</v>
      </c>
      <c r="N9112" s="13">
        <f t="shared" si="144"/>
        <v>54.45</v>
      </c>
    </row>
    <row r="9113" spans="7:14" x14ac:dyDescent="0.25">
      <c r="G9113" s="3">
        <v>41455</v>
      </c>
      <c r="H9113" t="s">
        <v>10</v>
      </c>
      <c r="I9113" t="s">
        <v>33</v>
      </c>
      <c r="J9113">
        <v>0</v>
      </c>
      <c r="K9113">
        <v>1</v>
      </c>
      <c r="L9113" s="13">
        <f>VLOOKUP(I9113,FormProductsTable[],2,0)*(1-FormTransactionsTable[[#This Row],[Discount]])</f>
        <v>23.5</v>
      </c>
      <c r="M9113" s="14" t="str">
        <f>VLOOKUP(H9113,FormSalesRepTable[],2,0)</f>
        <v>West</v>
      </c>
      <c r="N9113" s="13">
        <f t="shared" si="144"/>
        <v>23.5</v>
      </c>
    </row>
    <row r="9114" spans="7:14" x14ac:dyDescent="0.25">
      <c r="G9114" s="3">
        <v>41618</v>
      </c>
      <c r="H9114" t="s">
        <v>71</v>
      </c>
      <c r="I9114" t="s">
        <v>30</v>
      </c>
      <c r="J9114">
        <v>0</v>
      </c>
      <c r="K9114">
        <v>1</v>
      </c>
      <c r="L9114" s="13">
        <f>VLOOKUP(I9114,FormProductsTable[],2,0)*(1-FormTransactionsTable[[#This Row],[Discount]])</f>
        <v>30</v>
      </c>
      <c r="M9114" s="14" t="str">
        <f>VLOOKUP(H9114,FormSalesRepTable[],2,0)</f>
        <v>East</v>
      </c>
      <c r="N9114" s="13">
        <f t="shared" si="144"/>
        <v>30</v>
      </c>
    </row>
    <row r="9115" spans="7:14" x14ac:dyDescent="0.25">
      <c r="G9115" s="3">
        <v>41962</v>
      </c>
      <c r="H9115" t="s">
        <v>51</v>
      </c>
      <c r="I9115" t="s">
        <v>12</v>
      </c>
      <c r="J9115">
        <v>0</v>
      </c>
      <c r="K9115">
        <v>2</v>
      </c>
      <c r="L9115" s="13">
        <f>VLOOKUP(I9115,FormProductsTable[],2,0)*(1-FormTransactionsTable[[#This Row],[Discount]])</f>
        <v>22.95</v>
      </c>
      <c r="M9115" s="14" t="str">
        <f>VLOOKUP(H9115,FormSalesRepTable[],2,0)</f>
        <v>South</v>
      </c>
      <c r="N9115" s="13">
        <f t="shared" si="144"/>
        <v>45.9</v>
      </c>
    </row>
    <row r="9116" spans="7:14" x14ac:dyDescent="0.25">
      <c r="G9116" s="3">
        <v>41965</v>
      </c>
      <c r="H9116" t="s">
        <v>40</v>
      </c>
      <c r="I9116" t="s">
        <v>33</v>
      </c>
      <c r="J9116">
        <v>0</v>
      </c>
      <c r="K9116">
        <v>1</v>
      </c>
      <c r="L9116" s="13">
        <f>VLOOKUP(I9116,FormProductsTable[],2,0)*(1-FormTransactionsTable[[#This Row],[Discount]])</f>
        <v>23.5</v>
      </c>
      <c r="M9116" s="14" t="str">
        <f>VLOOKUP(H9116,FormSalesRepTable[],2,0)</f>
        <v>South</v>
      </c>
      <c r="N9116" s="13">
        <f t="shared" si="144"/>
        <v>23.5</v>
      </c>
    </row>
    <row r="9117" spans="7:14" x14ac:dyDescent="0.25">
      <c r="G9117" s="3">
        <v>41962</v>
      </c>
      <c r="H9117" t="s">
        <v>74</v>
      </c>
      <c r="I9117" t="s">
        <v>41</v>
      </c>
      <c r="J9117">
        <v>0</v>
      </c>
      <c r="K9117">
        <v>2</v>
      </c>
      <c r="L9117" s="13">
        <f>VLOOKUP(I9117,FormProductsTable[],2,0)*(1-FormTransactionsTable[[#This Row],[Discount]])</f>
        <v>19</v>
      </c>
      <c r="M9117" s="14" t="str">
        <f>VLOOKUP(H9117,FormSalesRepTable[],2,0)</f>
        <v>West</v>
      </c>
      <c r="N9117" s="13">
        <f t="shared" si="144"/>
        <v>38</v>
      </c>
    </row>
    <row r="9118" spans="7:14" x14ac:dyDescent="0.25">
      <c r="G9118" s="3">
        <v>41584</v>
      </c>
      <c r="H9118" t="s">
        <v>32</v>
      </c>
      <c r="I9118" t="s">
        <v>24</v>
      </c>
      <c r="J9118">
        <v>0.02</v>
      </c>
      <c r="K9118">
        <v>3</v>
      </c>
      <c r="L9118" s="13">
        <f>VLOOKUP(I9118,FormProductsTable[],2,0)*(1-FormTransactionsTable[[#This Row],[Discount]])</f>
        <v>33.32</v>
      </c>
      <c r="M9118" s="14" t="str">
        <f>VLOOKUP(H9118,FormSalesRepTable[],2,0)</f>
        <v>MidWest</v>
      </c>
      <c r="N9118" s="13">
        <f t="shared" si="144"/>
        <v>99.96</v>
      </c>
    </row>
    <row r="9119" spans="7:14" x14ac:dyDescent="0.25">
      <c r="G9119" s="3">
        <v>41586</v>
      </c>
      <c r="H9119" t="s">
        <v>20</v>
      </c>
      <c r="I9119" t="s">
        <v>24</v>
      </c>
      <c r="J9119">
        <v>2.5000000000000001E-2</v>
      </c>
      <c r="K9119">
        <v>9</v>
      </c>
      <c r="L9119" s="13">
        <f>VLOOKUP(I9119,FormProductsTable[],2,0)*(1-FormTransactionsTable[[#This Row],[Discount]])</f>
        <v>33.15</v>
      </c>
      <c r="M9119" s="14" t="str">
        <f>VLOOKUP(H9119,FormSalesRepTable[],2,0)</f>
        <v>West</v>
      </c>
      <c r="N9119" s="13">
        <f t="shared" si="144"/>
        <v>298.35000000000002</v>
      </c>
    </row>
    <row r="9120" spans="7:14" x14ac:dyDescent="0.25">
      <c r="G9120" s="3">
        <v>41419</v>
      </c>
      <c r="H9120" t="s">
        <v>68</v>
      </c>
      <c r="I9120" t="s">
        <v>33</v>
      </c>
      <c r="J9120">
        <v>0</v>
      </c>
      <c r="K9120">
        <v>3</v>
      </c>
      <c r="L9120" s="13">
        <f>VLOOKUP(I9120,FormProductsTable[],2,0)*(1-FormTransactionsTable[[#This Row],[Discount]])</f>
        <v>23.5</v>
      </c>
      <c r="M9120" s="14" t="str">
        <f>VLOOKUP(H9120,FormSalesRepTable[],2,0)</f>
        <v>MidWest</v>
      </c>
      <c r="N9120" s="13">
        <f t="shared" si="144"/>
        <v>70.5</v>
      </c>
    </row>
    <row r="9121" spans="7:14" x14ac:dyDescent="0.25">
      <c r="G9121" s="3">
        <v>41625</v>
      </c>
      <c r="H9121" t="s">
        <v>23</v>
      </c>
      <c r="I9121" t="s">
        <v>27</v>
      </c>
      <c r="J9121">
        <v>0</v>
      </c>
      <c r="K9121">
        <v>4</v>
      </c>
      <c r="L9121" s="13">
        <f>VLOOKUP(I9121,FormProductsTable[],2,0)*(1-FormTransactionsTable[[#This Row],[Discount]])</f>
        <v>27.5</v>
      </c>
      <c r="M9121" s="14" t="str">
        <f>VLOOKUP(H9121,FormSalesRepTable[],2,0)</f>
        <v>MidWest</v>
      </c>
      <c r="N9121" s="13">
        <f t="shared" si="144"/>
        <v>110</v>
      </c>
    </row>
    <row r="9122" spans="7:14" x14ac:dyDescent="0.25">
      <c r="G9122" s="3">
        <v>41963</v>
      </c>
      <c r="H9122" t="s">
        <v>69</v>
      </c>
      <c r="I9122" t="s">
        <v>36</v>
      </c>
      <c r="J9122">
        <v>0</v>
      </c>
      <c r="K9122">
        <v>2</v>
      </c>
      <c r="L9122" s="13">
        <f>VLOOKUP(I9122,FormProductsTable[],2,0)*(1-FormTransactionsTable[[#This Row],[Discount]])</f>
        <v>25</v>
      </c>
      <c r="M9122" s="14" t="str">
        <f>VLOOKUP(H9122,FormSalesRepTable[],2,0)</f>
        <v>West</v>
      </c>
      <c r="N9122" s="13">
        <f t="shared" si="144"/>
        <v>50</v>
      </c>
    </row>
    <row r="9123" spans="7:14" x14ac:dyDescent="0.25">
      <c r="G9123" s="3">
        <v>41502</v>
      </c>
      <c r="H9123" t="s">
        <v>13</v>
      </c>
      <c r="I9123" t="s">
        <v>17</v>
      </c>
      <c r="J9123">
        <v>2.5000000000000001E-2</v>
      </c>
      <c r="K9123">
        <v>2</v>
      </c>
      <c r="L9123" s="13">
        <f>VLOOKUP(I9123,FormProductsTable[],2,0)*(1-FormTransactionsTable[[#This Row],[Discount]])</f>
        <v>22.376249999999999</v>
      </c>
      <c r="M9123" s="14" t="str">
        <f>VLOOKUP(H9123,FormSalesRepTable[],2,0)</f>
        <v>West</v>
      </c>
      <c r="N9123" s="13">
        <f t="shared" si="144"/>
        <v>44.75</v>
      </c>
    </row>
    <row r="9124" spans="7:14" x14ac:dyDescent="0.25">
      <c r="G9124" s="3">
        <v>41583</v>
      </c>
      <c r="H9124" t="s">
        <v>73</v>
      </c>
      <c r="I9124" t="s">
        <v>16</v>
      </c>
      <c r="J9124">
        <v>2.5000000000000001E-2</v>
      </c>
      <c r="K9124">
        <v>5</v>
      </c>
      <c r="L9124" s="13">
        <f>VLOOKUP(I9124,FormProductsTable[],2,0)*(1-FormTransactionsTable[[#This Row],[Discount]])</f>
        <v>19.451249999999998</v>
      </c>
      <c r="M9124" s="14" t="str">
        <f>VLOOKUP(H9124,FormSalesRepTable[],2,0)</f>
        <v>MidWest</v>
      </c>
      <c r="N9124" s="13">
        <f t="shared" si="144"/>
        <v>97.26</v>
      </c>
    </row>
    <row r="9125" spans="7:14" x14ac:dyDescent="0.25">
      <c r="G9125" s="3">
        <v>41617</v>
      </c>
      <c r="H9125" t="s">
        <v>65</v>
      </c>
      <c r="I9125" t="s">
        <v>33</v>
      </c>
      <c r="J9125">
        <v>0</v>
      </c>
      <c r="K9125">
        <v>16</v>
      </c>
      <c r="L9125" s="13">
        <f>VLOOKUP(I9125,FormProductsTable[],2,0)*(1-FormTransactionsTable[[#This Row],[Discount]])</f>
        <v>23.5</v>
      </c>
      <c r="M9125" s="14" t="str">
        <f>VLOOKUP(H9125,FormSalesRepTable[],2,0)</f>
        <v>MidWest</v>
      </c>
      <c r="N9125" s="13">
        <f t="shared" si="144"/>
        <v>376</v>
      </c>
    </row>
    <row r="9126" spans="7:14" x14ac:dyDescent="0.25">
      <c r="G9126" s="3">
        <v>41629</v>
      </c>
      <c r="H9126" t="s">
        <v>25</v>
      </c>
      <c r="I9126" t="s">
        <v>17</v>
      </c>
      <c r="J9126">
        <v>2.5000000000000001E-2</v>
      </c>
      <c r="K9126">
        <v>15</v>
      </c>
      <c r="L9126" s="13">
        <f>VLOOKUP(I9126,FormProductsTable[],2,0)*(1-FormTransactionsTable[[#This Row],[Discount]])</f>
        <v>22.376249999999999</v>
      </c>
      <c r="M9126" s="14" t="str">
        <f>VLOOKUP(H9126,FormSalesRepTable[],2,0)</f>
        <v>West</v>
      </c>
      <c r="N9126" s="13">
        <f t="shared" si="144"/>
        <v>335.64</v>
      </c>
    </row>
    <row r="9127" spans="7:14" x14ac:dyDescent="0.25">
      <c r="G9127" s="3">
        <v>41938</v>
      </c>
      <c r="H9127" t="s">
        <v>32</v>
      </c>
      <c r="I9127" t="s">
        <v>16</v>
      </c>
      <c r="J9127">
        <v>0.01</v>
      </c>
      <c r="K9127">
        <v>1</v>
      </c>
      <c r="L9127" s="13">
        <f>VLOOKUP(I9127,FormProductsTable[],2,0)*(1-FormTransactionsTable[[#This Row],[Discount]])</f>
        <v>19.750499999999999</v>
      </c>
      <c r="M9127" s="14" t="str">
        <f>VLOOKUP(H9127,FormSalesRepTable[],2,0)</f>
        <v>MidWest</v>
      </c>
      <c r="N9127" s="13">
        <f t="shared" si="144"/>
        <v>19.75</v>
      </c>
    </row>
    <row r="9128" spans="7:14" x14ac:dyDescent="0.25">
      <c r="G9128" s="3">
        <v>41741</v>
      </c>
      <c r="H9128" t="s">
        <v>80</v>
      </c>
      <c r="I9128" t="s">
        <v>33</v>
      </c>
      <c r="J9128">
        <v>0</v>
      </c>
      <c r="K9128">
        <v>3</v>
      </c>
      <c r="L9128" s="13">
        <f>VLOOKUP(I9128,FormProductsTable[],2,0)*(1-FormTransactionsTable[[#This Row],[Discount]])</f>
        <v>23.5</v>
      </c>
      <c r="M9128" s="14" t="str">
        <f>VLOOKUP(H9128,FormSalesRepTable[],2,0)</f>
        <v>East</v>
      </c>
      <c r="N9128" s="13">
        <f t="shared" si="144"/>
        <v>70.5</v>
      </c>
    </row>
    <row r="9129" spans="7:14" x14ac:dyDescent="0.25">
      <c r="G9129" s="3">
        <v>41766</v>
      </c>
      <c r="H9129" t="s">
        <v>67</v>
      </c>
      <c r="I9129" t="s">
        <v>33</v>
      </c>
      <c r="J9129">
        <v>2.5000000000000001E-2</v>
      </c>
      <c r="K9129">
        <v>1</v>
      </c>
      <c r="L9129" s="13">
        <f>VLOOKUP(I9129,FormProductsTable[],2,0)*(1-FormTransactionsTable[[#This Row],[Discount]])</f>
        <v>22.912499999999998</v>
      </c>
      <c r="M9129" s="14" t="str">
        <f>VLOOKUP(H9129,FormSalesRepTable[],2,0)</f>
        <v>West</v>
      </c>
      <c r="N9129" s="13">
        <f t="shared" si="144"/>
        <v>22.91</v>
      </c>
    </row>
    <row r="9130" spans="7:14" x14ac:dyDescent="0.25">
      <c r="G9130" s="3">
        <v>41390</v>
      </c>
      <c r="H9130" t="s">
        <v>40</v>
      </c>
      <c r="I9130" t="s">
        <v>24</v>
      </c>
      <c r="J9130">
        <v>2.5000000000000001E-2</v>
      </c>
      <c r="K9130">
        <v>4</v>
      </c>
      <c r="L9130" s="13">
        <f>VLOOKUP(I9130,FormProductsTable[],2,0)*(1-FormTransactionsTable[[#This Row],[Discount]])</f>
        <v>33.15</v>
      </c>
      <c r="M9130" s="14" t="str">
        <f>VLOOKUP(H9130,FormSalesRepTable[],2,0)</f>
        <v>South</v>
      </c>
      <c r="N9130" s="13">
        <f t="shared" si="144"/>
        <v>132.6</v>
      </c>
    </row>
    <row r="9131" spans="7:14" x14ac:dyDescent="0.25">
      <c r="G9131" s="3">
        <v>41892</v>
      </c>
      <c r="H9131" t="s">
        <v>51</v>
      </c>
      <c r="I9131" t="s">
        <v>33</v>
      </c>
      <c r="J9131">
        <v>1.4999999999999999E-2</v>
      </c>
      <c r="K9131">
        <v>1</v>
      </c>
      <c r="L9131" s="13">
        <f>VLOOKUP(I9131,FormProductsTable[],2,0)*(1-FormTransactionsTable[[#This Row],[Discount]])</f>
        <v>23.147500000000001</v>
      </c>
      <c r="M9131" s="14" t="str">
        <f>VLOOKUP(H9131,FormSalesRepTable[],2,0)</f>
        <v>South</v>
      </c>
      <c r="N9131" s="13">
        <f t="shared" si="144"/>
        <v>23.15</v>
      </c>
    </row>
    <row r="9132" spans="7:14" x14ac:dyDescent="0.25">
      <c r="G9132" s="3">
        <v>41580</v>
      </c>
      <c r="H9132" t="s">
        <v>53</v>
      </c>
      <c r="I9132" t="s">
        <v>24</v>
      </c>
      <c r="J9132">
        <v>0</v>
      </c>
      <c r="K9132">
        <v>3</v>
      </c>
      <c r="L9132" s="13">
        <f>VLOOKUP(I9132,FormProductsTable[],2,0)*(1-FormTransactionsTable[[#This Row],[Discount]])</f>
        <v>34</v>
      </c>
      <c r="M9132" s="14" t="str">
        <f>VLOOKUP(H9132,FormSalesRepTable[],2,0)</f>
        <v>East</v>
      </c>
      <c r="N9132" s="13">
        <f t="shared" si="144"/>
        <v>102</v>
      </c>
    </row>
    <row r="9133" spans="7:14" x14ac:dyDescent="0.25">
      <c r="G9133" s="3">
        <v>41738</v>
      </c>
      <c r="H9133" t="s">
        <v>26</v>
      </c>
      <c r="I9133" t="s">
        <v>30</v>
      </c>
      <c r="J9133">
        <v>0</v>
      </c>
      <c r="K9133">
        <v>3</v>
      </c>
      <c r="L9133" s="13">
        <f>VLOOKUP(I9133,FormProductsTable[],2,0)*(1-FormTransactionsTable[[#This Row],[Discount]])</f>
        <v>30</v>
      </c>
      <c r="M9133" s="14" t="str">
        <f>VLOOKUP(H9133,FormSalesRepTable[],2,0)</f>
        <v>MidWest</v>
      </c>
      <c r="N9133" s="13">
        <f t="shared" si="144"/>
        <v>90</v>
      </c>
    </row>
    <row r="9134" spans="7:14" x14ac:dyDescent="0.25">
      <c r="G9134" s="3">
        <v>41606</v>
      </c>
      <c r="H9134" t="s">
        <v>84</v>
      </c>
      <c r="I9134" t="s">
        <v>36</v>
      </c>
      <c r="J9134">
        <v>1.4999999999999999E-2</v>
      </c>
      <c r="K9134">
        <v>4</v>
      </c>
      <c r="L9134" s="13">
        <f>VLOOKUP(I9134,FormProductsTable[],2,0)*(1-FormTransactionsTable[[#This Row],[Discount]])</f>
        <v>24.625</v>
      </c>
      <c r="M9134" s="14" t="str">
        <f>VLOOKUP(H9134,FormSalesRepTable[],2,0)</f>
        <v>West</v>
      </c>
      <c r="N9134" s="13">
        <f t="shared" si="144"/>
        <v>98.5</v>
      </c>
    </row>
    <row r="9135" spans="7:14" x14ac:dyDescent="0.25">
      <c r="G9135" s="3">
        <v>41998</v>
      </c>
      <c r="H9135" t="s">
        <v>56</v>
      </c>
      <c r="I9135" t="s">
        <v>21</v>
      </c>
      <c r="J9135">
        <v>0</v>
      </c>
      <c r="K9135">
        <v>1</v>
      </c>
      <c r="L9135" s="13">
        <f>VLOOKUP(I9135,FormProductsTable[],2,0)*(1-FormTransactionsTable[[#This Row],[Discount]])</f>
        <v>25</v>
      </c>
      <c r="M9135" s="14" t="str">
        <f>VLOOKUP(H9135,FormSalesRepTable[],2,0)</f>
        <v>South</v>
      </c>
      <c r="N9135" s="13">
        <f t="shared" si="144"/>
        <v>25</v>
      </c>
    </row>
    <row r="9136" spans="7:14" x14ac:dyDescent="0.25">
      <c r="G9136" s="3">
        <v>41994</v>
      </c>
      <c r="H9136" t="s">
        <v>43</v>
      </c>
      <c r="I9136" t="s">
        <v>12</v>
      </c>
      <c r="J9136">
        <v>0.03</v>
      </c>
      <c r="K9136">
        <v>16</v>
      </c>
      <c r="L9136" s="13">
        <f>VLOOKUP(I9136,FormProductsTable[],2,0)*(1-FormTransactionsTable[[#This Row],[Discount]])</f>
        <v>22.261499999999998</v>
      </c>
      <c r="M9136" s="14" t="str">
        <f>VLOOKUP(H9136,FormSalesRepTable[],2,0)</f>
        <v>MidWest</v>
      </c>
      <c r="N9136" s="13">
        <f t="shared" si="144"/>
        <v>356.18</v>
      </c>
    </row>
    <row r="9137" spans="7:14" x14ac:dyDescent="0.25">
      <c r="G9137" s="3">
        <v>41627</v>
      </c>
      <c r="H9137" t="s">
        <v>82</v>
      </c>
      <c r="I9137" t="s">
        <v>36</v>
      </c>
      <c r="J9137">
        <v>0</v>
      </c>
      <c r="K9137">
        <v>3</v>
      </c>
      <c r="L9137" s="13">
        <f>VLOOKUP(I9137,FormProductsTable[],2,0)*(1-FormTransactionsTable[[#This Row],[Discount]])</f>
        <v>25</v>
      </c>
      <c r="M9137" s="14" t="str">
        <f>VLOOKUP(H9137,FormSalesRepTable[],2,0)</f>
        <v>South</v>
      </c>
      <c r="N9137" s="13">
        <f t="shared" si="144"/>
        <v>75</v>
      </c>
    </row>
    <row r="9138" spans="7:14" x14ac:dyDescent="0.25">
      <c r="G9138" s="3">
        <v>41967</v>
      </c>
      <c r="H9138" t="s">
        <v>91</v>
      </c>
      <c r="I9138" t="s">
        <v>7</v>
      </c>
      <c r="J9138">
        <v>1.4999999999999999E-2</v>
      </c>
      <c r="K9138">
        <v>3</v>
      </c>
      <c r="L9138" s="13">
        <f>VLOOKUP(I9138,FormProductsTable[],2,0)*(1-FormTransactionsTable[[#This Row],[Discount]])</f>
        <v>20.684999999999999</v>
      </c>
      <c r="M9138" s="14" t="str">
        <f>VLOOKUP(H9138,FormSalesRepTable[],2,0)</f>
        <v>West</v>
      </c>
      <c r="N9138" s="13">
        <f t="shared" si="144"/>
        <v>62.06</v>
      </c>
    </row>
    <row r="9139" spans="7:14" x14ac:dyDescent="0.25">
      <c r="G9139" s="3">
        <v>41945</v>
      </c>
      <c r="H9139" t="s">
        <v>77</v>
      </c>
      <c r="I9139" t="s">
        <v>24</v>
      </c>
      <c r="J9139">
        <v>2.5000000000000001E-2</v>
      </c>
      <c r="K9139">
        <v>2</v>
      </c>
      <c r="L9139" s="13">
        <f>VLOOKUP(I9139,FormProductsTable[],2,0)*(1-FormTransactionsTable[[#This Row],[Discount]])</f>
        <v>33.15</v>
      </c>
      <c r="M9139" s="14" t="str">
        <f>VLOOKUP(H9139,FormSalesRepTable[],2,0)</f>
        <v>West</v>
      </c>
      <c r="N9139" s="13">
        <f t="shared" si="144"/>
        <v>66.3</v>
      </c>
    </row>
    <row r="9140" spans="7:14" x14ac:dyDescent="0.25">
      <c r="G9140" s="3">
        <v>41633</v>
      </c>
      <c r="H9140" t="s">
        <v>48</v>
      </c>
      <c r="I9140" t="s">
        <v>12</v>
      </c>
      <c r="J9140">
        <v>0</v>
      </c>
      <c r="K9140">
        <v>3</v>
      </c>
      <c r="L9140" s="13">
        <f>VLOOKUP(I9140,FormProductsTable[],2,0)*(1-FormTransactionsTable[[#This Row],[Discount]])</f>
        <v>22.95</v>
      </c>
      <c r="M9140" s="14" t="str">
        <f>VLOOKUP(H9140,FormSalesRepTable[],2,0)</f>
        <v>West</v>
      </c>
      <c r="N9140" s="13">
        <f t="shared" si="144"/>
        <v>68.849999999999994</v>
      </c>
    </row>
    <row r="9141" spans="7:14" x14ac:dyDescent="0.25">
      <c r="G9141" s="3">
        <v>41959</v>
      </c>
      <c r="H9141" t="s">
        <v>84</v>
      </c>
      <c r="I9141" t="s">
        <v>12</v>
      </c>
      <c r="J9141">
        <v>0</v>
      </c>
      <c r="K9141">
        <v>1</v>
      </c>
      <c r="L9141" s="13">
        <f>VLOOKUP(I9141,FormProductsTable[],2,0)*(1-FormTransactionsTable[[#This Row],[Discount]])</f>
        <v>22.95</v>
      </c>
      <c r="M9141" s="14" t="str">
        <f>VLOOKUP(H9141,FormSalesRepTable[],2,0)</f>
        <v>West</v>
      </c>
      <c r="N9141" s="13">
        <f t="shared" si="144"/>
        <v>22.95</v>
      </c>
    </row>
    <row r="9142" spans="7:14" x14ac:dyDescent="0.25">
      <c r="G9142" s="3">
        <v>41582</v>
      </c>
      <c r="H9142" t="s">
        <v>54</v>
      </c>
      <c r="I9142" t="s">
        <v>24</v>
      </c>
      <c r="J9142">
        <v>0.01</v>
      </c>
      <c r="K9142">
        <v>3</v>
      </c>
      <c r="L9142" s="13">
        <f>VLOOKUP(I9142,FormProductsTable[],2,0)*(1-FormTransactionsTable[[#This Row],[Discount]])</f>
        <v>33.659999999999997</v>
      </c>
      <c r="M9142" s="14" t="str">
        <f>VLOOKUP(H9142,FormSalesRepTable[],2,0)</f>
        <v>South</v>
      </c>
      <c r="N9142" s="13">
        <f t="shared" si="144"/>
        <v>100.98</v>
      </c>
    </row>
    <row r="9143" spans="7:14" x14ac:dyDescent="0.25">
      <c r="G9143" s="3">
        <v>41599</v>
      </c>
      <c r="H9143" t="s">
        <v>40</v>
      </c>
      <c r="I9143" t="s">
        <v>17</v>
      </c>
      <c r="J9143">
        <v>0.01</v>
      </c>
      <c r="K9143">
        <v>2</v>
      </c>
      <c r="L9143" s="13">
        <f>VLOOKUP(I9143,FormProductsTable[],2,0)*(1-FormTransactionsTable[[#This Row],[Discount]])</f>
        <v>22.720499999999998</v>
      </c>
      <c r="M9143" s="14" t="str">
        <f>VLOOKUP(H9143,FormSalesRepTable[],2,0)</f>
        <v>South</v>
      </c>
      <c r="N9143" s="13">
        <f t="shared" si="144"/>
        <v>45.44</v>
      </c>
    </row>
    <row r="9144" spans="7:14" x14ac:dyDescent="0.25">
      <c r="G9144" s="3">
        <v>41993</v>
      </c>
      <c r="H9144" t="s">
        <v>65</v>
      </c>
      <c r="I9144" t="s">
        <v>17</v>
      </c>
      <c r="J9144">
        <v>0</v>
      </c>
      <c r="K9144">
        <v>1</v>
      </c>
      <c r="L9144" s="13">
        <f>VLOOKUP(I9144,FormProductsTable[],2,0)*(1-FormTransactionsTable[[#This Row],[Discount]])</f>
        <v>22.95</v>
      </c>
      <c r="M9144" s="14" t="str">
        <f>VLOOKUP(H9144,FormSalesRepTable[],2,0)</f>
        <v>MidWest</v>
      </c>
      <c r="N9144" s="13">
        <f t="shared" si="144"/>
        <v>22.95</v>
      </c>
    </row>
    <row r="9145" spans="7:14" x14ac:dyDescent="0.25">
      <c r="G9145" s="3">
        <v>41990</v>
      </c>
      <c r="H9145" t="s">
        <v>42</v>
      </c>
      <c r="I9145" t="s">
        <v>16</v>
      </c>
      <c r="J9145">
        <v>2.5000000000000001E-2</v>
      </c>
      <c r="K9145">
        <v>2</v>
      </c>
      <c r="L9145" s="13">
        <f>VLOOKUP(I9145,FormProductsTable[],2,0)*(1-FormTransactionsTable[[#This Row],[Discount]])</f>
        <v>19.451249999999998</v>
      </c>
      <c r="M9145" s="14" t="str">
        <f>VLOOKUP(H9145,FormSalesRepTable[],2,0)</f>
        <v>MidWest</v>
      </c>
      <c r="N9145" s="13">
        <f t="shared" si="144"/>
        <v>38.9</v>
      </c>
    </row>
    <row r="9146" spans="7:14" x14ac:dyDescent="0.25">
      <c r="G9146" s="3">
        <v>41609</v>
      </c>
      <c r="H9146" t="s">
        <v>76</v>
      </c>
      <c r="I9146" t="s">
        <v>24</v>
      </c>
      <c r="J9146">
        <v>1.4999999999999999E-2</v>
      </c>
      <c r="K9146">
        <v>2</v>
      </c>
      <c r="L9146" s="13">
        <f>VLOOKUP(I9146,FormProductsTable[],2,0)*(1-FormTransactionsTable[[#This Row],[Discount]])</f>
        <v>33.49</v>
      </c>
      <c r="M9146" s="14" t="str">
        <f>VLOOKUP(H9146,FormSalesRepTable[],2,0)</f>
        <v>MidWest</v>
      </c>
      <c r="N9146" s="13">
        <f t="shared" si="144"/>
        <v>66.98</v>
      </c>
    </row>
    <row r="9147" spans="7:14" x14ac:dyDescent="0.25">
      <c r="G9147" s="3">
        <v>41595</v>
      </c>
      <c r="H9147" t="s">
        <v>46</v>
      </c>
      <c r="I9147" t="s">
        <v>24</v>
      </c>
      <c r="J9147">
        <v>1.4999999999999999E-2</v>
      </c>
      <c r="K9147">
        <v>2</v>
      </c>
      <c r="L9147" s="13">
        <f>VLOOKUP(I9147,FormProductsTable[],2,0)*(1-FormTransactionsTable[[#This Row],[Discount]])</f>
        <v>33.49</v>
      </c>
      <c r="M9147" s="14" t="str">
        <f>VLOOKUP(H9147,FormSalesRepTable[],2,0)</f>
        <v>South</v>
      </c>
      <c r="N9147" s="13">
        <f t="shared" si="144"/>
        <v>66.98</v>
      </c>
    </row>
    <row r="9148" spans="7:14" x14ac:dyDescent="0.25">
      <c r="G9148" s="3">
        <v>41624</v>
      </c>
      <c r="H9148" t="s">
        <v>64</v>
      </c>
      <c r="I9148" t="s">
        <v>24</v>
      </c>
      <c r="J9148">
        <v>1.4999999999999999E-2</v>
      </c>
      <c r="K9148">
        <v>2</v>
      </c>
      <c r="L9148" s="13">
        <f>VLOOKUP(I9148,FormProductsTable[],2,0)*(1-FormTransactionsTable[[#This Row],[Discount]])</f>
        <v>33.49</v>
      </c>
      <c r="M9148" s="14" t="str">
        <f>VLOOKUP(H9148,FormSalesRepTable[],2,0)</f>
        <v>West</v>
      </c>
      <c r="N9148" s="13">
        <f t="shared" si="144"/>
        <v>66.98</v>
      </c>
    </row>
    <row r="9149" spans="7:14" x14ac:dyDescent="0.25">
      <c r="G9149" s="3">
        <v>41806</v>
      </c>
      <c r="H9149" t="s">
        <v>53</v>
      </c>
      <c r="I9149" t="s">
        <v>12</v>
      </c>
      <c r="J9149">
        <v>0.01</v>
      </c>
      <c r="K9149">
        <v>4</v>
      </c>
      <c r="L9149" s="13">
        <f>VLOOKUP(I9149,FormProductsTable[],2,0)*(1-FormTransactionsTable[[#This Row],[Discount]])</f>
        <v>22.720499999999998</v>
      </c>
      <c r="M9149" s="14" t="str">
        <f>VLOOKUP(H9149,FormSalesRepTable[],2,0)</f>
        <v>East</v>
      </c>
      <c r="N9149" s="13">
        <f t="shared" si="144"/>
        <v>90.88</v>
      </c>
    </row>
    <row r="9150" spans="7:14" x14ac:dyDescent="0.25">
      <c r="G9150" s="3">
        <v>41991</v>
      </c>
      <c r="H9150" t="s">
        <v>26</v>
      </c>
      <c r="I9150" t="s">
        <v>7</v>
      </c>
      <c r="J9150">
        <v>0.02</v>
      </c>
      <c r="K9150">
        <v>2</v>
      </c>
      <c r="L9150" s="13">
        <f>VLOOKUP(I9150,FormProductsTable[],2,0)*(1-FormTransactionsTable[[#This Row],[Discount]])</f>
        <v>20.58</v>
      </c>
      <c r="M9150" s="14" t="str">
        <f>VLOOKUP(H9150,FormSalesRepTable[],2,0)</f>
        <v>MidWest</v>
      </c>
      <c r="N9150" s="13">
        <f t="shared" si="144"/>
        <v>41.16</v>
      </c>
    </row>
    <row r="9151" spans="7:14" x14ac:dyDescent="0.25">
      <c r="G9151" s="3">
        <v>41732</v>
      </c>
      <c r="H9151" t="s">
        <v>92</v>
      </c>
      <c r="I9151" t="s">
        <v>33</v>
      </c>
      <c r="J9151">
        <v>0</v>
      </c>
      <c r="K9151">
        <v>2</v>
      </c>
      <c r="L9151" s="13">
        <f>VLOOKUP(I9151,FormProductsTable[],2,0)*(1-FormTransactionsTable[[#This Row],[Discount]])</f>
        <v>23.5</v>
      </c>
      <c r="M9151" s="14" t="str">
        <f>VLOOKUP(H9151,FormSalesRepTable[],2,0)</f>
        <v>MidWest</v>
      </c>
      <c r="N9151" s="13">
        <f t="shared" si="144"/>
        <v>47</v>
      </c>
    </row>
    <row r="9152" spans="7:14" x14ac:dyDescent="0.25">
      <c r="G9152" s="3">
        <v>41904</v>
      </c>
      <c r="H9152" t="s">
        <v>26</v>
      </c>
      <c r="I9152" t="s">
        <v>12</v>
      </c>
      <c r="J9152">
        <v>0.03</v>
      </c>
      <c r="K9152">
        <v>15</v>
      </c>
      <c r="L9152" s="13">
        <f>VLOOKUP(I9152,FormProductsTable[],2,0)*(1-FormTransactionsTable[[#This Row],[Discount]])</f>
        <v>22.261499999999998</v>
      </c>
      <c r="M9152" s="14" t="str">
        <f>VLOOKUP(H9152,FormSalesRepTable[],2,0)</f>
        <v>MidWest</v>
      </c>
      <c r="N9152" s="13">
        <f t="shared" si="144"/>
        <v>333.92</v>
      </c>
    </row>
    <row r="9153" spans="7:14" x14ac:dyDescent="0.25">
      <c r="G9153" s="3">
        <v>41639</v>
      </c>
      <c r="H9153" t="s">
        <v>65</v>
      </c>
      <c r="I9153" t="s">
        <v>16</v>
      </c>
      <c r="J9153">
        <v>1.4999999999999999E-2</v>
      </c>
      <c r="K9153">
        <v>4</v>
      </c>
      <c r="L9153" s="13">
        <f>VLOOKUP(I9153,FormProductsTable[],2,0)*(1-FormTransactionsTable[[#This Row],[Discount]])</f>
        <v>19.650749999999999</v>
      </c>
      <c r="M9153" s="14" t="str">
        <f>VLOOKUP(H9153,FormSalesRepTable[],2,0)</f>
        <v>MidWest</v>
      </c>
      <c r="N9153" s="13">
        <f t="shared" si="144"/>
        <v>78.599999999999994</v>
      </c>
    </row>
    <row r="9154" spans="7:14" x14ac:dyDescent="0.25">
      <c r="G9154" s="3">
        <v>41626</v>
      </c>
      <c r="H9154" t="s">
        <v>40</v>
      </c>
      <c r="I9154" t="s">
        <v>36</v>
      </c>
      <c r="J9154">
        <v>0.03</v>
      </c>
      <c r="K9154">
        <v>3</v>
      </c>
      <c r="L9154" s="13">
        <f>VLOOKUP(I9154,FormProductsTable[],2,0)*(1-FormTransactionsTable[[#This Row],[Discount]])</f>
        <v>24.25</v>
      </c>
      <c r="M9154" s="14" t="str">
        <f>VLOOKUP(H9154,FormSalesRepTable[],2,0)</f>
        <v>South</v>
      </c>
      <c r="N9154" s="13">
        <f t="shared" si="144"/>
        <v>72.75</v>
      </c>
    </row>
    <row r="9155" spans="7:14" x14ac:dyDescent="0.25">
      <c r="G9155" s="3">
        <v>41949</v>
      </c>
      <c r="H9155" t="s">
        <v>83</v>
      </c>
      <c r="I9155" t="s">
        <v>12</v>
      </c>
      <c r="J9155">
        <v>0</v>
      </c>
      <c r="K9155">
        <v>2</v>
      </c>
      <c r="L9155" s="13">
        <f>VLOOKUP(I9155,FormProductsTable[],2,0)*(1-FormTransactionsTable[[#This Row],[Discount]])</f>
        <v>22.95</v>
      </c>
      <c r="M9155" s="14" t="str">
        <f>VLOOKUP(H9155,FormSalesRepTable[],2,0)</f>
        <v>East</v>
      </c>
      <c r="N9155" s="13">
        <f t="shared" ref="N9155:N9218" si="145">ROUND(L9155*K9155,2)</f>
        <v>45.9</v>
      </c>
    </row>
    <row r="9156" spans="7:14" x14ac:dyDescent="0.25">
      <c r="G9156" s="3">
        <v>41635</v>
      </c>
      <c r="H9156" t="s">
        <v>71</v>
      </c>
      <c r="I9156" t="s">
        <v>17</v>
      </c>
      <c r="J9156">
        <v>0</v>
      </c>
      <c r="K9156">
        <v>1</v>
      </c>
      <c r="L9156" s="13">
        <f>VLOOKUP(I9156,FormProductsTable[],2,0)*(1-FormTransactionsTable[[#This Row],[Discount]])</f>
        <v>22.95</v>
      </c>
      <c r="M9156" s="14" t="str">
        <f>VLOOKUP(H9156,FormSalesRepTable[],2,0)</f>
        <v>East</v>
      </c>
      <c r="N9156" s="13">
        <f t="shared" si="145"/>
        <v>22.95</v>
      </c>
    </row>
    <row r="9157" spans="7:14" x14ac:dyDescent="0.25">
      <c r="G9157" s="3">
        <v>42003</v>
      </c>
      <c r="H9157" t="s">
        <v>47</v>
      </c>
      <c r="I9157" t="s">
        <v>11</v>
      </c>
      <c r="J9157">
        <v>0.02</v>
      </c>
      <c r="K9157">
        <v>2</v>
      </c>
      <c r="L9157" s="13">
        <f>VLOOKUP(I9157,FormProductsTable[],2,0)*(1-FormTransactionsTable[[#This Row],[Discount]])</f>
        <v>78.350999999999999</v>
      </c>
      <c r="M9157" s="14" t="str">
        <f>VLOOKUP(H9157,FormSalesRepTable[],2,0)</f>
        <v>MidWest</v>
      </c>
      <c r="N9157" s="13">
        <f t="shared" si="145"/>
        <v>156.69999999999999</v>
      </c>
    </row>
    <row r="9158" spans="7:14" x14ac:dyDescent="0.25">
      <c r="G9158" s="3">
        <v>41608</v>
      </c>
      <c r="H9158" t="s">
        <v>89</v>
      </c>
      <c r="I9158" t="s">
        <v>7</v>
      </c>
      <c r="J9158">
        <v>0</v>
      </c>
      <c r="K9158">
        <v>3</v>
      </c>
      <c r="L9158" s="13">
        <f>VLOOKUP(I9158,FormProductsTable[],2,0)*(1-FormTransactionsTable[[#This Row],[Discount]])</f>
        <v>21</v>
      </c>
      <c r="M9158" s="14" t="str">
        <f>VLOOKUP(H9158,FormSalesRepTable[],2,0)</f>
        <v>West</v>
      </c>
      <c r="N9158" s="13">
        <f t="shared" si="145"/>
        <v>63</v>
      </c>
    </row>
    <row r="9159" spans="7:14" x14ac:dyDescent="0.25">
      <c r="G9159" s="3">
        <v>41618</v>
      </c>
      <c r="H9159" t="s">
        <v>42</v>
      </c>
      <c r="I9159" t="s">
        <v>16</v>
      </c>
      <c r="J9159">
        <v>0.02</v>
      </c>
      <c r="K9159">
        <v>3</v>
      </c>
      <c r="L9159" s="13">
        <f>VLOOKUP(I9159,FormProductsTable[],2,0)*(1-FormTransactionsTable[[#This Row],[Discount]])</f>
        <v>19.550999999999998</v>
      </c>
      <c r="M9159" s="14" t="str">
        <f>VLOOKUP(H9159,FormSalesRepTable[],2,0)</f>
        <v>MidWest</v>
      </c>
      <c r="N9159" s="13">
        <f t="shared" si="145"/>
        <v>58.65</v>
      </c>
    </row>
    <row r="9160" spans="7:14" x14ac:dyDescent="0.25">
      <c r="G9160" s="3">
        <v>41601</v>
      </c>
      <c r="H9160" t="s">
        <v>10</v>
      </c>
      <c r="I9160" t="s">
        <v>27</v>
      </c>
      <c r="J9160">
        <v>0.01</v>
      </c>
      <c r="K9160">
        <v>3</v>
      </c>
      <c r="L9160" s="13">
        <f>VLOOKUP(I9160,FormProductsTable[],2,0)*(1-FormTransactionsTable[[#This Row],[Discount]])</f>
        <v>27.225000000000001</v>
      </c>
      <c r="M9160" s="14" t="str">
        <f>VLOOKUP(H9160,FormSalesRepTable[],2,0)</f>
        <v>West</v>
      </c>
      <c r="N9160" s="13">
        <f t="shared" si="145"/>
        <v>81.680000000000007</v>
      </c>
    </row>
    <row r="9161" spans="7:14" x14ac:dyDescent="0.25">
      <c r="G9161" s="3">
        <v>41627</v>
      </c>
      <c r="H9161" t="s">
        <v>89</v>
      </c>
      <c r="I9161" t="s">
        <v>16</v>
      </c>
      <c r="J9161">
        <v>1.4999999999999999E-2</v>
      </c>
      <c r="K9161">
        <v>2</v>
      </c>
      <c r="L9161" s="13">
        <f>VLOOKUP(I9161,FormProductsTable[],2,0)*(1-FormTransactionsTable[[#This Row],[Discount]])</f>
        <v>19.650749999999999</v>
      </c>
      <c r="M9161" s="14" t="str">
        <f>VLOOKUP(H9161,FormSalesRepTable[],2,0)</f>
        <v>West</v>
      </c>
      <c r="N9161" s="13">
        <f t="shared" si="145"/>
        <v>39.299999999999997</v>
      </c>
    </row>
    <row r="9162" spans="7:14" x14ac:dyDescent="0.25">
      <c r="G9162" s="3">
        <v>41997</v>
      </c>
      <c r="H9162" t="s">
        <v>10</v>
      </c>
      <c r="I9162" t="s">
        <v>17</v>
      </c>
      <c r="J9162">
        <v>0.01</v>
      </c>
      <c r="K9162">
        <v>3</v>
      </c>
      <c r="L9162" s="13">
        <f>VLOOKUP(I9162,FormProductsTable[],2,0)*(1-FormTransactionsTable[[#This Row],[Discount]])</f>
        <v>22.720499999999998</v>
      </c>
      <c r="M9162" s="14" t="str">
        <f>VLOOKUP(H9162,FormSalesRepTable[],2,0)</f>
        <v>West</v>
      </c>
      <c r="N9162" s="13">
        <f t="shared" si="145"/>
        <v>68.16</v>
      </c>
    </row>
    <row r="9163" spans="7:14" x14ac:dyDescent="0.25">
      <c r="G9163" s="3">
        <v>41622</v>
      </c>
      <c r="H9163" t="s">
        <v>25</v>
      </c>
      <c r="I9163" t="s">
        <v>16</v>
      </c>
      <c r="J9163">
        <v>0.02</v>
      </c>
      <c r="K9163">
        <v>3</v>
      </c>
      <c r="L9163" s="13">
        <f>VLOOKUP(I9163,FormProductsTable[],2,0)*(1-FormTransactionsTable[[#This Row],[Discount]])</f>
        <v>19.550999999999998</v>
      </c>
      <c r="M9163" s="14" t="str">
        <f>VLOOKUP(H9163,FormSalesRepTable[],2,0)</f>
        <v>West</v>
      </c>
      <c r="N9163" s="13">
        <f t="shared" si="145"/>
        <v>58.65</v>
      </c>
    </row>
    <row r="9164" spans="7:14" x14ac:dyDescent="0.25">
      <c r="G9164" s="3">
        <v>41965</v>
      </c>
      <c r="H9164" t="s">
        <v>68</v>
      </c>
      <c r="I9164" t="s">
        <v>7</v>
      </c>
      <c r="J9164">
        <v>0</v>
      </c>
      <c r="K9164">
        <v>20</v>
      </c>
      <c r="L9164" s="13">
        <f>VLOOKUP(I9164,FormProductsTable[],2,0)*(1-FormTransactionsTable[[#This Row],[Discount]])</f>
        <v>21</v>
      </c>
      <c r="M9164" s="14" t="str">
        <f>VLOOKUP(H9164,FormSalesRepTable[],2,0)</f>
        <v>MidWest</v>
      </c>
      <c r="N9164" s="13">
        <f t="shared" si="145"/>
        <v>420</v>
      </c>
    </row>
    <row r="9165" spans="7:14" x14ac:dyDescent="0.25">
      <c r="G9165" s="3">
        <v>41971</v>
      </c>
      <c r="H9165" t="s">
        <v>29</v>
      </c>
      <c r="I9165" t="s">
        <v>16</v>
      </c>
      <c r="J9165">
        <v>0</v>
      </c>
      <c r="K9165">
        <v>1</v>
      </c>
      <c r="L9165" s="13">
        <f>VLOOKUP(I9165,FormProductsTable[],2,0)*(1-FormTransactionsTable[[#This Row],[Discount]])</f>
        <v>19.95</v>
      </c>
      <c r="M9165" s="14" t="str">
        <f>VLOOKUP(H9165,FormSalesRepTable[],2,0)</f>
        <v>East</v>
      </c>
      <c r="N9165" s="13">
        <f t="shared" si="145"/>
        <v>19.95</v>
      </c>
    </row>
    <row r="9166" spans="7:14" x14ac:dyDescent="0.25">
      <c r="G9166" s="3">
        <v>41613</v>
      </c>
      <c r="H9166" t="s">
        <v>77</v>
      </c>
      <c r="I9166" t="s">
        <v>12</v>
      </c>
      <c r="J9166">
        <v>1.4999999999999999E-2</v>
      </c>
      <c r="K9166">
        <v>1</v>
      </c>
      <c r="L9166" s="13">
        <f>VLOOKUP(I9166,FormProductsTable[],2,0)*(1-FormTransactionsTable[[#This Row],[Discount]])</f>
        <v>22.60575</v>
      </c>
      <c r="M9166" s="14" t="str">
        <f>VLOOKUP(H9166,FormSalesRepTable[],2,0)</f>
        <v>West</v>
      </c>
      <c r="N9166" s="13">
        <f t="shared" si="145"/>
        <v>22.61</v>
      </c>
    </row>
    <row r="9167" spans="7:14" x14ac:dyDescent="0.25">
      <c r="G9167" s="3">
        <v>41323</v>
      </c>
      <c r="H9167" t="s">
        <v>63</v>
      </c>
      <c r="I9167" t="s">
        <v>16</v>
      </c>
      <c r="J9167">
        <v>0</v>
      </c>
      <c r="K9167">
        <v>4</v>
      </c>
      <c r="L9167" s="13">
        <f>VLOOKUP(I9167,FormProductsTable[],2,0)*(1-FormTransactionsTable[[#This Row],[Discount]])</f>
        <v>19.95</v>
      </c>
      <c r="M9167" s="14" t="str">
        <f>VLOOKUP(H9167,FormSalesRepTable[],2,0)</f>
        <v>MidWest</v>
      </c>
      <c r="N9167" s="13">
        <f t="shared" si="145"/>
        <v>79.8</v>
      </c>
    </row>
    <row r="9168" spans="7:14" x14ac:dyDescent="0.25">
      <c r="G9168" s="3">
        <v>41947</v>
      </c>
      <c r="H9168" t="s">
        <v>57</v>
      </c>
      <c r="I9168" t="s">
        <v>36</v>
      </c>
      <c r="J9168">
        <v>0.03</v>
      </c>
      <c r="K9168">
        <v>2</v>
      </c>
      <c r="L9168" s="13">
        <f>VLOOKUP(I9168,FormProductsTable[],2,0)*(1-FormTransactionsTable[[#This Row],[Discount]])</f>
        <v>24.25</v>
      </c>
      <c r="M9168" s="14" t="str">
        <f>VLOOKUP(H9168,FormSalesRepTable[],2,0)</f>
        <v>East</v>
      </c>
      <c r="N9168" s="13">
        <f t="shared" si="145"/>
        <v>48.5</v>
      </c>
    </row>
    <row r="9169" spans="7:14" x14ac:dyDescent="0.25">
      <c r="G9169" s="3">
        <v>41861</v>
      </c>
      <c r="H9169" t="s">
        <v>46</v>
      </c>
      <c r="I9169" t="s">
        <v>36</v>
      </c>
      <c r="J9169">
        <v>0</v>
      </c>
      <c r="K9169">
        <v>2</v>
      </c>
      <c r="L9169" s="13">
        <f>VLOOKUP(I9169,FormProductsTable[],2,0)*(1-FormTransactionsTable[[#This Row],[Discount]])</f>
        <v>25</v>
      </c>
      <c r="M9169" s="14" t="str">
        <f>VLOOKUP(H9169,FormSalesRepTable[],2,0)</f>
        <v>South</v>
      </c>
      <c r="N9169" s="13">
        <f t="shared" si="145"/>
        <v>50</v>
      </c>
    </row>
    <row r="9170" spans="7:14" x14ac:dyDescent="0.25">
      <c r="G9170" s="3">
        <v>41994</v>
      </c>
      <c r="H9170" t="s">
        <v>72</v>
      </c>
      <c r="I9170" t="s">
        <v>12</v>
      </c>
      <c r="J9170">
        <v>0</v>
      </c>
      <c r="K9170">
        <v>1</v>
      </c>
      <c r="L9170" s="13">
        <f>VLOOKUP(I9170,FormProductsTable[],2,0)*(1-FormTransactionsTable[[#This Row],[Discount]])</f>
        <v>22.95</v>
      </c>
      <c r="M9170" s="14" t="str">
        <f>VLOOKUP(H9170,FormSalesRepTable[],2,0)</f>
        <v>West</v>
      </c>
      <c r="N9170" s="13">
        <f t="shared" si="145"/>
        <v>22.95</v>
      </c>
    </row>
    <row r="9171" spans="7:14" x14ac:dyDescent="0.25">
      <c r="G9171" s="3">
        <v>41587</v>
      </c>
      <c r="H9171" t="s">
        <v>73</v>
      </c>
      <c r="I9171" t="s">
        <v>27</v>
      </c>
      <c r="J9171">
        <v>0</v>
      </c>
      <c r="K9171">
        <v>14</v>
      </c>
      <c r="L9171" s="13">
        <f>VLOOKUP(I9171,FormProductsTable[],2,0)*(1-FormTransactionsTable[[#This Row],[Discount]])</f>
        <v>27.5</v>
      </c>
      <c r="M9171" s="14" t="str">
        <f>VLOOKUP(H9171,FormSalesRepTable[],2,0)</f>
        <v>MidWest</v>
      </c>
      <c r="N9171" s="13">
        <f t="shared" si="145"/>
        <v>385</v>
      </c>
    </row>
    <row r="9172" spans="7:14" x14ac:dyDescent="0.25">
      <c r="G9172" s="3">
        <v>41587</v>
      </c>
      <c r="H9172" t="s">
        <v>42</v>
      </c>
      <c r="I9172" t="s">
        <v>17</v>
      </c>
      <c r="J9172">
        <v>0</v>
      </c>
      <c r="K9172">
        <v>11</v>
      </c>
      <c r="L9172" s="13">
        <f>VLOOKUP(I9172,FormProductsTable[],2,0)*(1-FormTransactionsTable[[#This Row],[Discount]])</f>
        <v>22.95</v>
      </c>
      <c r="M9172" s="14" t="str">
        <f>VLOOKUP(H9172,FormSalesRepTable[],2,0)</f>
        <v>MidWest</v>
      </c>
      <c r="N9172" s="13">
        <f t="shared" si="145"/>
        <v>252.45</v>
      </c>
    </row>
    <row r="9173" spans="7:14" x14ac:dyDescent="0.25">
      <c r="G9173" s="3">
        <v>41955</v>
      </c>
      <c r="H9173" t="s">
        <v>20</v>
      </c>
      <c r="I9173" t="s">
        <v>41</v>
      </c>
      <c r="J9173">
        <v>0</v>
      </c>
      <c r="K9173">
        <v>4</v>
      </c>
      <c r="L9173" s="13">
        <f>VLOOKUP(I9173,FormProductsTable[],2,0)*(1-FormTransactionsTable[[#This Row],[Discount]])</f>
        <v>19</v>
      </c>
      <c r="M9173" s="14" t="str">
        <f>VLOOKUP(H9173,FormSalesRepTable[],2,0)</f>
        <v>West</v>
      </c>
      <c r="N9173" s="13">
        <f t="shared" si="145"/>
        <v>76</v>
      </c>
    </row>
    <row r="9174" spans="7:14" x14ac:dyDescent="0.25">
      <c r="G9174" s="3">
        <v>41959</v>
      </c>
      <c r="H9174" t="s">
        <v>15</v>
      </c>
      <c r="I9174" t="s">
        <v>11</v>
      </c>
      <c r="J9174">
        <v>1.4999999999999999E-2</v>
      </c>
      <c r="K9174">
        <v>2</v>
      </c>
      <c r="L9174" s="13">
        <f>VLOOKUP(I9174,FormProductsTable[],2,0)*(1-FormTransactionsTable[[#This Row],[Discount]])</f>
        <v>78.750749999999996</v>
      </c>
      <c r="M9174" s="14" t="str">
        <f>VLOOKUP(H9174,FormSalesRepTable[],2,0)</f>
        <v>MidWest</v>
      </c>
      <c r="N9174" s="13">
        <f t="shared" si="145"/>
        <v>157.5</v>
      </c>
    </row>
    <row r="9175" spans="7:14" x14ac:dyDescent="0.25">
      <c r="G9175" s="3">
        <v>41545</v>
      </c>
      <c r="H9175" t="s">
        <v>70</v>
      </c>
      <c r="I9175" t="s">
        <v>24</v>
      </c>
      <c r="J9175">
        <v>1.4999999999999999E-2</v>
      </c>
      <c r="K9175">
        <v>3</v>
      </c>
      <c r="L9175" s="13">
        <f>VLOOKUP(I9175,FormProductsTable[],2,0)*(1-FormTransactionsTable[[#This Row],[Discount]])</f>
        <v>33.49</v>
      </c>
      <c r="M9175" s="14" t="str">
        <f>VLOOKUP(H9175,FormSalesRepTable[],2,0)</f>
        <v>MidWest</v>
      </c>
      <c r="N9175" s="13">
        <f t="shared" si="145"/>
        <v>100.47</v>
      </c>
    </row>
    <row r="9176" spans="7:14" x14ac:dyDescent="0.25">
      <c r="G9176" s="3">
        <v>41584</v>
      </c>
      <c r="H9176" t="s">
        <v>84</v>
      </c>
      <c r="I9176" t="s">
        <v>12</v>
      </c>
      <c r="J9176">
        <v>0</v>
      </c>
      <c r="K9176">
        <v>3</v>
      </c>
      <c r="L9176" s="13">
        <f>VLOOKUP(I9176,FormProductsTable[],2,0)*(1-FormTransactionsTable[[#This Row],[Discount]])</f>
        <v>22.95</v>
      </c>
      <c r="M9176" s="14" t="str">
        <f>VLOOKUP(H9176,FormSalesRepTable[],2,0)</f>
        <v>West</v>
      </c>
      <c r="N9176" s="13">
        <f t="shared" si="145"/>
        <v>68.849999999999994</v>
      </c>
    </row>
    <row r="9177" spans="7:14" x14ac:dyDescent="0.25">
      <c r="G9177" s="3">
        <v>41606</v>
      </c>
      <c r="H9177" t="s">
        <v>31</v>
      </c>
      <c r="I9177" t="s">
        <v>24</v>
      </c>
      <c r="J9177">
        <v>0</v>
      </c>
      <c r="K9177">
        <v>2</v>
      </c>
      <c r="L9177" s="13">
        <f>VLOOKUP(I9177,FormProductsTable[],2,0)*(1-FormTransactionsTable[[#This Row],[Discount]])</f>
        <v>34</v>
      </c>
      <c r="M9177" s="14" t="str">
        <f>VLOOKUP(H9177,FormSalesRepTable[],2,0)</f>
        <v>West</v>
      </c>
      <c r="N9177" s="13">
        <f t="shared" si="145"/>
        <v>68</v>
      </c>
    </row>
    <row r="9178" spans="7:14" x14ac:dyDescent="0.25">
      <c r="G9178" s="3">
        <v>41626</v>
      </c>
      <c r="H9178" t="s">
        <v>18</v>
      </c>
      <c r="I9178" t="s">
        <v>30</v>
      </c>
      <c r="J9178">
        <v>0</v>
      </c>
      <c r="K9178">
        <v>2</v>
      </c>
      <c r="L9178" s="13">
        <f>VLOOKUP(I9178,FormProductsTable[],2,0)*(1-FormTransactionsTable[[#This Row],[Discount]])</f>
        <v>30</v>
      </c>
      <c r="M9178" s="14" t="str">
        <f>VLOOKUP(H9178,FormSalesRepTable[],2,0)</f>
        <v>East</v>
      </c>
      <c r="N9178" s="13">
        <f t="shared" si="145"/>
        <v>60</v>
      </c>
    </row>
    <row r="9179" spans="7:14" x14ac:dyDescent="0.25">
      <c r="G9179" s="3">
        <v>41950</v>
      </c>
      <c r="H9179" t="s">
        <v>31</v>
      </c>
      <c r="I9179" t="s">
        <v>33</v>
      </c>
      <c r="J9179">
        <v>0</v>
      </c>
      <c r="K9179">
        <v>2</v>
      </c>
      <c r="L9179" s="13">
        <f>VLOOKUP(I9179,FormProductsTable[],2,0)*(1-FormTransactionsTable[[#This Row],[Discount]])</f>
        <v>23.5</v>
      </c>
      <c r="M9179" s="14" t="str">
        <f>VLOOKUP(H9179,FormSalesRepTable[],2,0)</f>
        <v>West</v>
      </c>
      <c r="N9179" s="13">
        <f t="shared" si="145"/>
        <v>47</v>
      </c>
    </row>
    <row r="9180" spans="7:14" x14ac:dyDescent="0.25">
      <c r="G9180" s="3">
        <v>41986</v>
      </c>
      <c r="H9180" t="s">
        <v>39</v>
      </c>
      <c r="I9180" t="s">
        <v>30</v>
      </c>
      <c r="J9180">
        <v>2.5000000000000001E-2</v>
      </c>
      <c r="K9180">
        <v>2</v>
      </c>
      <c r="L9180" s="13">
        <f>VLOOKUP(I9180,FormProductsTable[],2,0)*(1-FormTransactionsTable[[#This Row],[Discount]])</f>
        <v>29.25</v>
      </c>
      <c r="M9180" s="14" t="str">
        <f>VLOOKUP(H9180,FormSalesRepTable[],2,0)</f>
        <v>East</v>
      </c>
      <c r="N9180" s="13">
        <f t="shared" si="145"/>
        <v>58.5</v>
      </c>
    </row>
    <row r="9181" spans="7:14" x14ac:dyDescent="0.25">
      <c r="G9181" s="3">
        <v>41606</v>
      </c>
      <c r="H9181" t="s">
        <v>40</v>
      </c>
      <c r="I9181" t="s">
        <v>36</v>
      </c>
      <c r="J9181">
        <v>0</v>
      </c>
      <c r="K9181">
        <v>4</v>
      </c>
      <c r="L9181" s="13">
        <f>VLOOKUP(I9181,FormProductsTable[],2,0)*(1-FormTransactionsTable[[#This Row],[Discount]])</f>
        <v>25</v>
      </c>
      <c r="M9181" s="14" t="str">
        <f>VLOOKUP(H9181,FormSalesRepTable[],2,0)</f>
        <v>South</v>
      </c>
      <c r="N9181" s="13">
        <f t="shared" si="145"/>
        <v>100</v>
      </c>
    </row>
    <row r="9182" spans="7:14" x14ac:dyDescent="0.25">
      <c r="G9182" s="3">
        <v>42001</v>
      </c>
      <c r="H9182" t="s">
        <v>58</v>
      </c>
      <c r="I9182" t="s">
        <v>33</v>
      </c>
      <c r="J9182">
        <v>0.02</v>
      </c>
      <c r="K9182">
        <v>3</v>
      </c>
      <c r="L9182" s="13">
        <f>VLOOKUP(I9182,FormProductsTable[],2,0)*(1-FormTransactionsTable[[#This Row],[Discount]])</f>
        <v>23.03</v>
      </c>
      <c r="M9182" s="14" t="str">
        <f>VLOOKUP(H9182,FormSalesRepTable[],2,0)</f>
        <v>East</v>
      </c>
      <c r="N9182" s="13">
        <f t="shared" si="145"/>
        <v>69.09</v>
      </c>
    </row>
    <row r="9183" spans="7:14" x14ac:dyDescent="0.25">
      <c r="G9183" s="3">
        <v>41622</v>
      </c>
      <c r="H9183" t="s">
        <v>57</v>
      </c>
      <c r="I9183" t="s">
        <v>21</v>
      </c>
      <c r="J9183">
        <v>2.5000000000000001E-2</v>
      </c>
      <c r="K9183">
        <v>3</v>
      </c>
      <c r="L9183" s="13">
        <f>VLOOKUP(I9183,FormProductsTable[],2,0)*(1-FormTransactionsTable[[#This Row],[Discount]])</f>
        <v>24.375</v>
      </c>
      <c r="M9183" s="14" t="str">
        <f>VLOOKUP(H9183,FormSalesRepTable[],2,0)</f>
        <v>East</v>
      </c>
      <c r="N9183" s="13">
        <f t="shared" si="145"/>
        <v>73.13</v>
      </c>
    </row>
    <row r="9184" spans="7:14" x14ac:dyDescent="0.25">
      <c r="G9184" s="3">
        <v>41985</v>
      </c>
      <c r="H9184" t="s">
        <v>71</v>
      </c>
      <c r="I9184" t="s">
        <v>12</v>
      </c>
      <c r="J9184">
        <v>0.02</v>
      </c>
      <c r="K9184">
        <v>3</v>
      </c>
      <c r="L9184" s="13">
        <f>VLOOKUP(I9184,FormProductsTable[],2,0)*(1-FormTransactionsTable[[#This Row],[Discount]])</f>
        <v>22.491</v>
      </c>
      <c r="M9184" s="14" t="str">
        <f>VLOOKUP(H9184,FormSalesRepTable[],2,0)</f>
        <v>East</v>
      </c>
      <c r="N9184" s="13">
        <f t="shared" si="145"/>
        <v>67.47</v>
      </c>
    </row>
    <row r="9185" spans="7:14" x14ac:dyDescent="0.25">
      <c r="G9185" s="3">
        <v>41954</v>
      </c>
      <c r="H9185" t="s">
        <v>37</v>
      </c>
      <c r="I9185" t="s">
        <v>33</v>
      </c>
      <c r="J9185">
        <v>0.01</v>
      </c>
      <c r="K9185">
        <v>1</v>
      </c>
      <c r="L9185" s="13">
        <f>VLOOKUP(I9185,FormProductsTable[],2,0)*(1-FormTransactionsTable[[#This Row],[Discount]])</f>
        <v>23.265000000000001</v>
      </c>
      <c r="M9185" s="14" t="str">
        <f>VLOOKUP(H9185,FormSalesRepTable[],2,0)</f>
        <v>South</v>
      </c>
      <c r="N9185" s="13">
        <f t="shared" si="145"/>
        <v>23.27</v>
      </c>
    </row>
    <row r="9186" spans="7:14" x14ac:dyDescent="0.25">
      <c r="G9186" s="3">
        <v>41944</v>
      </c>
      <c r="H9186" t="s">
        <v>42</v>
      </c>
      <c r="I9186" t="s">
        <v>21</v>
      </c>
      <c r="J9186">
        <v>1.4999999999999999E-2</v>
      </c>
      <c r="K9186">
        <v>2</v>
      </c>
      <c r="L9186" s="13">
        <f>VLOOKUP(I9186,FormProductsTable[],2,0)*(1-FormTransactionsTable[[#This Row],[Discount]])</f>
        <v>24.625</v>
      </c>
      <c r="M9186" s="14" t="str">
        <f>VLOOKUP(H9186,FormSalesRepTable[],2,0)</f>
        <v>MidWest</v>
      </c>
      <c r="N9186" s="13">
        <f t="shared" si="145"/>
        <v>49.25</v>
      </c>
    </row>
    <row r="9187" spans="7:14" x14ac:dyDescent="0.25">
      <c r="G9187" s="3">
        <v>41614</v>
      </c>
      <c r="H9187" t="s">
        <v>8</v>
      </c>
      <c r="I9187" t="s">
        <v>16</v>
      </c>
      <c r="J9187">
        <v>0.03</v>
      </c>
      <c r="K9187">
        <v>2</v>
      </c>
      <c r="L9187" s="13">
        <f>VLOOKUP(I9187,FormProductsTable[],2,0)*(1-FormTransactionsTable[[#This Row],[Discount]])</f>
        <v>19.351499999999998</v>
      </c>
      <c r="M9187" s="14" t="str">
        <f>VLOOKUP(H9187,FormSalesRepTable[],2,0)</f>
        <v>MidWest</v>
      </c>
      <c r="N9187" s="13">
        <f t="shared" si="145"/>
        <v>38.700000000000003</v>
      </c>
    </row>
    <row r="9188" spans="7:14" x14ac:dyDescent="0.25">
      <c r="G9188" s="3">
        <v>41583</v>
      </c>
      <c r="H9188" t="s">
        <v>8</v>
      </c>
      <c r="I9188" t="s">
        <v>16</v>
      </c>
      <c r="J9188">
        <v>0.03</v>
      </c>
      <c r="K9188">
        <v>2</v>
      </c>
      <c r="L9188" s="13">
        <f>VLOOKUP(I9188,FormProductsTable[],2,0)*(1-FormTransactionsTable[[#This Row],[Discount]])</f>
        <v>19.351499999999998</v>
      </c>
      <c r="M9188" s="14" t="str">
        <f>VLOOKUP(H9188,FormSalesRepTable[],2,0)</f>
        <v>MidWest</v>
      </c>
      <c r="N9188" s="13">
        <f t="shared" si="145"/>
        <v>38.700000000000003</v>
      </c>
    </row>
    <row r="9189" spans="7:14" x14ac:dyDescent="0.25">
      <c r="G9189" s="3">
        <v>41969</v>
      </c>
      <c r="H9189" t="s">
        <v>75</v>
      </c>
      <c r="I9189" t="s">
        <v>12</v>
      </c>
      <c r="J9189">
        <v>0</v>
      </c>
      <c r="K9189">
        <v>3</v>
      </c>
      <c r="L9189" s="13">
        <f>VLOOKUP(I9189,FormProductsTable[],2,0)*(1-FormTransactionsTable[[#This Row],[Discount]])</f>
        <v>22.95</v>
      </c>
      <c r="M9189" s="14" t="str">
        <f>VLOOKUP(H9189,FormSalesRepTable[],2,0)</f>
        <v>MidWest</v>
      </c>
      <c r="N9189" s="13">
        <f t="shared" si="145"/>
        <v>68.849999999999994</v>
      </c>
    </row>
    <row r="9190" spans="7:14" x14ac:dyDescent="0.25">
      <c r="G9190" s="3">
        <v>41990</v>
      </c>
      <c r="H9190" t="s">
        <v>80</v>
      </c>
      <c r="I9190" t="s">
        <v>11</v>
      </c>
      <c r="J9190">
        <v>0</v>
      </c>
      <c r="K9190">
        <v>2</v>
      </c>
      <c r="L9190" s="13">
        <f>VLOOKUP(I9190,FormProductsTable[],2,0)*(1-FormTransactionsTable[[#This Row],[Discount]])</f>
        <v>79.95</v>
      </c>
      <c r="M9190" s="14" t="str">
        <f>VLOOKUP(H9190,FormSalesRepTable[],2,0)</f>
        <v>East</v>
      </c>
      <c r="N9190" s="13">
        <f t="shared" si="145"/>
        <v>159.9</v>
      </c>
    </row>
    <row r="9191" spans="7:14" x14ac:dyDescent="0.25">
      <c r="G9191" s="3">
        <v>41586</v>
      </c>
      <c r="H9191" t="s">
        <v>93</v>
      </c>
      <c r="I9191" t="s">
        <v>36</v>
      </c>
      <c r="J9191">
        <v>0</v>
      </c>
      <c r="K9191">
        <v>2</v>
      </c>
      <c r="L9191" s="13">
        <f>VLOOKUP(I9191,FormProductsTable[],2,0)*(1-FormTransactionsTable[[#This Row],[Discount]])</f>
        <v>25</v>
      </c>
      <c r="M9191" s="14" t="str">
        <f>VLOOKUP(H9191,FormSalesRepTable[],2,0)</f>
        <v>MidWest</v>
      </c>
      <c r="N9191" s="13">
        <f t="shared" si="145"/>
        <v>50</v>
      </c>
    </row>
    <row r="9192" spans="7:14" x14ac:dyDescent="0.25">
      <c r="G9192" s="3">
        <v>41620</v>
      </c>
      <c r="H9192" t="s">
        <v>45</v>
      </c>
      <c r="I9192" t="s">
        <v>17</v>
      </c>
      <c r="J9192">
        <v>0</v>
      </c>
      <c r="K9192">
        <v>3</v>
      </c>
      <c r="L9192" s="13">
        <f>VLOOKUP(I9192,FormProductsTable[],2,0)*(1-FormTransactionsTable[[#This Row],[Discount]])</f>
        <v>22.95</v>
      </c>
      <c r="M9192" s="14" t="str">
        <f>VLOOKUP(H9192,FormSalesRepTable[],2,0)</f>
        <v>MidWest</v>
      </c>
      <c r="N9192" s="13">
        <f t="shared" si="145"/>
        <v>68.849999999999994</v>
      </c>
    </row>
    <row r="9193" spans="7:14" x14ac:dyDescent="0.25">
      <c r="G9193" s="3">
        <v>41733</v>
      </c>
      <c r="H9193" t="s">
        <v>56</v>
      </c>
      <c r="I9193" t="s">
        <v>17</v>
      </c>
      <c r="J9193">
        <v>0</v>
      </c>
      <c r="K9193">
        <v>3</v>
      </c>
      <c r="L9193" s="13">
        <f>VLOOKUP(I9193,FormProductsTable[],2,0)*(1-FormTransactionsTable[[#This Row],[Discount]])</f>
        <v>22.95</v>
      </c>
      <c r="M9193" s="14" t="str">
        <f>VLOOKUP(H9193,FormSalesRepTable[],2,0)</f>
        <v>South</v>
      </c>
      <c r="N9193" s="13">
        <f t="shared" si="145"/>
        <v>68.849999999999994</v>
      </c>
    </row>
    <row r="9194" spans="7:14" x14ac:dyDescent="0.25">
      <c r="G9194" s="3">
        <v>41933</v>
      </c>
      <c r="H9194" t="s">
        <v>82</v>
      </c>
      <c r="I9194" t="s">
        <v>11</v>
      </c>
      <c r="J9194">
        <v>0.02</v>
      </c>
      <c r="K9194">
        <v>2</v>
      </c>
      <c r="L9194" s="13">
        <f>VLOOKUP(I9194,FormProductsTable[],2,0)*(1-FormTransactionsTable[[#This Row],[Discount]])</f>
        <v>78.350999999999999</v>
      </c>
      <c r="M9194" s="14" t="str">
        <f>VLOOKUP(H9194,FormSalesRepTable[],2,0)</f>
        <v>South</v>
      </c>
      <c r="N9194" s="13">
        <f t="shared" si="145"/>
        <v>156.69999999999999</v>
      </c>
    </row>
    <row r="9195" spans="7:14" x14ac:dyDescent="0.25">
      <c r="G9195" s="3">
        <v>41328</v>
      </c>
      <c r="H9195" t="s">
        <v>70</v>
      </c>
      <c r="I9195" t="s">
        <v>17</v>
      </c>
      <c r="J9195">
        <v>0</v>
      </c>
      <c r="K9195">
        <v>4</v>
      </c>
      <c r="L9195" s="13">
        <f>VLOOKUP(I9195,FormProductsTable[],2,0)*(1-FormTransactionsTable[[#This Row],[Discount]])</f>
        <v>22.95</v>
      </c>
      <c r="M9195" s="14" t="str">
        <f>VLOOKUP(H9195,FormSalesRepTable[],2,0)</f>
        <v>MidWest</v>
      </c>
      <c r="N9195" s="13">
        <f t="shared" si="145"/>
        <v>91.8</v>
      </c>
    </row>
    <row r="9196" spans="7:14" x14ac:dyDescent="0.25">
      <c r="G9196" s="3">
        <v>41602</v>
      </c>
      <c r="H9196" t="s">
        <v>54</v>
      </c>
      <c r="I9196" t="s">
        <v>17</v>
      </c>
      <c r="J9196">
        <v>0</v>
      </c>
      <c r="K9196">
        <v>3</v>
      </c>
      <c r="L9196" s="13">
        <f>VLOOKUP(I9196,FormProductsTable[],2,0)*(1-FormTransactionsTable[[#This Row],[Discount]])</f>
        <v>22.95</v>
      </c>
      <c r="M9196" s="14" t="str">
        <f>VLOOKUP(H9196,FormSalesRepTable[],2,0)</f>
        <v>South</v>
      </c>
      <c r="N9196" s="13">
        <f t="shared" si="145"/>
        <v>68.849999999999994</v>
      </c>
    </row>
    <row r="9197" spans="7:14" x14ac:dyDescent="0.25">
      <c r="G9197" s="3">
        <v>41675</v>
      </c>
      <c r="H9197" t="s">
        <v>83</v>
      </c>
      <c r="I9197" t="s">
        <v>30</v>
      </c>
      <c r="J9197">
        <v>0</v>
      </c>
      <c r="K9197">
        <v>1</v>
      </c>
      <c r="L9197" s="13">
        <f>VLOOKUP(I9197,FormProductsTable[],2,0)*(1-FormTransactionsTable[[#This Row],[Discount]])</f>
        <v>30</v>
      </c>
      <c r="M9197" s="14" t="str">
        <f>VLOOKUP(H9197,FormSalesRepTable[],2,0)</f>
        <v>East</v>
      </c>
      <c r="N9197" s="13">
        <f t="shared" si="145"/>
        <v>30</v>
      </c>
    </row>
    <row r="9198" spans="7:14" x14ac:dyDescent="0.25">
      <c r="G9198" s="3">
        <v>41592</v>
      </c>
      <c r="H9198" t="s">
        <v>46</v>
      </c>
      <c r="I9198" t="s">
        <v>24</v>
      </c>
      <c r="J9198">
        <v>0.01</v>
      </c>
      <c r="K9198">
        <v>1</v>
      </c>
      <c r="L9198" s="13">
        <f>VLOOKUP(I9198,FormProductsTable[],2,0)*(1-FormTransactionsTable[[#This Row],[Discount]])</f>
        <v>33.659999999999997</v>
      </c>
      <c r="M9198" s="14" t="str">
        <f>VLOOKUP(H9198,FormSalesRepTable[],2,0)</f>
        <v>South</v>
      </c>
      <c r="N9198" s="13">
        <f t="shared" si="145"/>
        <v>33.659999999999997</v>
      </c>
    </row>
    <row r="9199" spans="7:14" x14ac:dyDescent="0.25">
      <c r="G9199" s="3">
        <v>41619</v>
      </c>
      <c r="H9199" t="s">
        <v>28</v>
      </c>
      <c r="I9199" t="s">
        <v>16</v>
      </c>
      <c r="J9199">
        <v>0</v>
      </c>
      <c r="K9199">
        <v>1</v>
      </c>
      <c r="L9199" s="13">
        <f>VLOOKUP(I9199,FormProductsTable[],2,0)*(1-FormTransactionsTable[[#This Row],[Discount]])</f>
        <v>19.95</v>
      </c>
      <c r="M9199" s="14" t="str">
        <f>VLOOKUP(H9199,FormSalesRepTable[],2,0)</f>
        <v>MidWest</v>
      </c>
      <c r="N9199" s="13">
        <f t="shared" si="145"/>
        <v>19.95</v>
      </c>
    </row>
    <row r="9200" spans="7:14" x14ac:dyDescent="0.25">
      <c r="G9200" s="3">
        <v>41610</v>
      </c>
      <c r="H9200" t="s">
        <v>26</v>
      </c>
      <c r="I9200" t="s">
        <v>17</v>
      </c>
      <c r="J9200">
        <v>0.02</v>
      </c>
      <c r="K9200">
        <v>2</v>
      </c>
      <c r="L9200" s="13">
        <f>VLOOKUP(I9200,FormProductsTable[],2,0)*(1-FormTransactionsTable[[#This Row],[Discount]])</f>
        <v>22.491</v>
      </c>
      <c r="M9200" s="14" t="str">
        <f>VLOOKUP(H9200,FormSalesRepTable[],2,0)</f>
        <v>MidWest</v>
      </c>
      <c r="N9200" s="13">
        <f t="shared" si="145"/>
        <v>44.98</v>
      </c>
    </row>
    <row r="9201" spans="7:14" x14ac:dyDescent="0.25">
      <c r="G9201" s="3">
        <v>41779</v>
      </c>
      <c r="H9201" t="s">
        <v>84</v>
      </c>
      <c r="I9201" t="s">
        <v>7</v>
      </c>
      <c r="J9201">
        <v>0</v>
      </c>
      <c r="K9201">
        <v>2</v>
      </c>
      <c r="L9201" s="13">
        <f>VLOOKUP(I9201,FormProductsTable[],2,0)*(1-FormTransactionsTable[[#This Row],[Discount]])</f>
        <v>21</v>
      </c>
      <c r="M9201" s="14" t="str">
        <f>VLOOKUP(H9201,FormSalesRepTable[],2,0)</f>
        <v>West</v>
      </c>
      <c r="N9201" s="13">
        <f t="shared" si="145"/>
        <v>42</v>
      </c>
    </row>
    <row r="9202" spans="7:14" x14ac:dyDescent="0.25">
      <c r="G9202" s="3">
        <v>42003</v>
      </c>
      <c r="H9202" t="s">
        <v>73</v>
      </c>
      <c r="I9202" t="s">
        <v>36</v>
      </c>
      <c r="J9202">
        <v>0</v>
      </c>
      <c r="K9202">
        <v>18</v>
      </c>
      <c r="L9202" s="13">
        <f>VLOOKUP(I9202,FormProductsTable[],2,0)*(1-FormTransactionsTable[[#This Row],[Discount]])</f>
        <v>25</v>
      </c>
      <c r="M9202" s="14" t="str">
        <f>VLOOKUP(H9202,FormSalesRepTable[],2,0)</f>
        <v>MidWest</v>
      </c>
      <c r="N9202" s="13">
        <f t="shared" si="145"/>
        <v>450</v>
      </c>
    </row>
    <row r="9203" spans="7:14" x14ac:dyDescent="0.25">
      <c r="G9203" s="3">
        <v>41949</v>
      </c>
      <c r="H9203" t="s">
        <v>94</v>
      </c>
      <c r="I9203" t="s">
        <v>41</v>
      </c>
      <c r="J9203">
        <v>0</v>
      </c>
      <c r="K9203">
        <v>2</v>
      </c>
      <c r="L9203" s="13">
        <f>VLOOKUP(I9203,FormProductsTable[],2,0)*(1-FormTransactionsTable[[#This Row],[Discount]])</f>
        <v>19</v>
      </c>
      <c r="M9203" s="14" t="str">
        <f>VLOOKUP(H9203,FormSalesRepTable[],2,0)</f>
        <v>South</v>
      </c>
      <c r="N9203" s="13">
        <f t="shared" si="145"/>
        <v>38</v>
      </c>
    </row>
    <row r="9204" spans="7:14" x14ac:dyDescent="0.25">
      <c r="G9204" s="3">
        <v>41979</v>
      </c>
      <c r="H9204" t="s">
        <v>56</v>
      </c>
      <c r="I9204" t="s">
        <v>21</v>
      </c>
      <c r="J9204">
        <v>0.02</v>
      </c>
      <c r="K9204">
        <v>3</v>
      </c>
      <c r="L9204" s="13">
        <f>VLOOKUP(I9204,FormProductsTable[],2,0)*(1-FormTransactionsTable[[#This Row],[Discount]])</f>
        <v>24.5</v>
      </c>
      <c r="M9204" s="14" t="str">
        <f>VLOOKUP(H9204,FormSalesRepTable[],2,0)</f>
        <v>South</v>
      </c>
      <c r="N9204" s="13">
        <f t="shared" si="145"/>
        <v>73.5</v>
      </c>
    </row>
    <row r="9205" spans="7:14" x14ac:dyDescent="0.25">
      <c r="G9205" s="3">
        <v>41422</v>
      </c>
      <c r="H9205" t="s">
        <v>75</v>
      </c>
      <c r="I9205" t="s">
        <v>21</v>
      </c>
      <c r="J9205">
        <v>0</v>
      </c>
      <c r="K9205">
        <v>1</v>
      </c>
      <c r="L9205" s="13">
        <f>VLOOKUP(I9205,FormProductsTable[],2,0)*(1-FormTransactionsTable[[#This Row],[Discount]])</f>
        <v>25</v>
      </c>
      <c r="M9205" s="14" t="str">
        <f>VLOOKUP(H9205,FormSalesRepTable[],2,0)</f>
        <v>MidWest</v>
      </c>
      <c r="N9205" s="13">
        <f t="shared" si="145"/>
        <v>25</v>
      </c>
    </row>
    <row r="9206" spans="7:14" x14ac:dyDescent="0.25">
      <c r="G9206" s="3">
        <v>41603</v>
      </c>
      <c r="H9206" t="s">
        <v>29</v>
      </c>
      <c r="I9206" t="s">
        <v>17</v>
      </c>
      <c r="J9206">
        <v>0.03</v>
      </c>
      <c r="K9206">
        <v>2</v>
      </c>
      <c r="L9206" s="13">
        <f>VLOOKUP(I9206,FormProductsTable[],2,0)*(1-FormTransactionsTable[[#This Row],[Discount]])</f>
        <v>22.261499999999998</v>
      </c>
      <c r="M9206" s="14" t="str">
        <f>VLOOKUP(H9206,FormSalesRepTable[],2,0)</f>
        <v>East</v>
      </c>
      <c r="N9206" s="13">
        <f t="shared" si="145"/>
        <v>44.52</v>
      </c>
    </row>
    <row r="9207" spans="7:14" x14ac:dyDescent="0.25">
      <c r="G9207" s="3">
        <v>41602</v>
      </c>
      <c r="H9207" t="s">
        <v>58</v>
      </c>
      <c r="I9207" t="s">
        <v>24</v>
      </c>
      <c r="J9207">
        <v>2.5000000000000001E-2</v>
      </c>
      <c r="K9207">
        <v>1</v>
      </c>
      <c r="L9207" s="13">
        <f>VLOOKUP(I9207,FormProductsTable[],2,0)*(1-FormTransactionsTable[[#This Row],[Discount]])</f>
        <v>33.15</v>
      </c>
      <c r="M9207" s="14" t="str">
        <f>VLOOKUP(H9207,FormSalesRepTable[],2,0)</f>
        <v>East</v>
      </c>
      <c r="N9207" s="13">
        <f t="shared" si="145"/>
        <v>33.15</v>
      </c>
    </row>
    <row r="9208" spans="7:14" x14ac:dyDescent="0.25">
      <c r="G9208" s="3">
        <v>41964</v>
      </c>
      <c r="H9208" t="s">
        <v>43</v>
      </c>
      <c r="I9208" t="s">
        <v>16</v>
      </c>
      <c r="J9208">
        <v>0</v>
      </c>
      <c r="K9208">
        <v>1</v>
      </c>
      <c r="L9208" s="13">
        <f>VLOOKUP(I9208,FormProductsTable[],2,0)*(1-FormTransactionsTable[[#This Row],[Discount]])</f>
        <v>19.95</v>
      </c>
      <c r="M9208" s="14" t="str">
        <f>VLOOKUP(H9208,FormSalesRepTable[],2,0)</f>
        <v>MidWest</v>
      </c>
      <c r="N9208" s="13">
        <f t="shared" si="145"/>
        <v>19.95</v>
      </c>
    </row>
    <row r="9209" spans="7:14" x14ac:dyDescent="0.25">
      <c r="G9209" s="3">
        <v>41946</v>
      </c>
      <c r="H9209" t="s">
        <v>42</v>
      </c>
      <c r="I9209" t="s">
        <v>27</v>
      </c>
      <c r="J9209">
        <v>0.03</v>
      </c>
      <c r="K9209">
        <v>1</v>
      </c>
      <c r="L9209" s="13">
        <f>VLOOKUP(I9209,FormProductsTable[],2,0)*(1-FormTransactionsTable[[#This Row],[Discount]])</f>
        <v>26.675000000000001</v>
      </c>
      <c r="M9209" s="14" t="str">
        <f>VLOOKUP(H9209,FormSalesRepTable[],2,0)</f>
        <v>MidWest</v>
      </c>
      <c r="N9209" s="13">
        <f t="shared" si="145"/>
        <v>26.68</v>
      </c>
    </row>
    <row r="9210" spans="7:14" x14ac:dyDescent="0.25">
      <c r="G9210" s="3">
        <v>42003</v>
      </c>
      <c r="H9210" t="s">
        <v>80</v>
      </c>
      <c r="I9210" t="s">
        <v>12</v>
      </c>
      <c r="J9210">
        <v>0</v>
      </c>
      <c r="K9210">
        <v>2</v>
      </c>
      <c r="L9210" s="13">
        <f>VLOOKUP(I9210,FormProductsTable[],2,0)*(1-FormTransactionsTable[[#This Row],[Discount]])</f>
        <v>22.95</v>
      </c>
      <c r="M9210" s="14" t="str">
        <f>VLOOKUP(H9210,FormSalesRepTable[],2,0)</f>
        <v>East</v>
      </c>
      <c r="N9210" s="13">
        <f t="shared" si="145"/>
        <v>45.9</v>
      </c>
    </row>
    <row r="9211" spans="7:14" x14ac:dyDescent="0.25">
      <c r="G9211" s="3">
        <v>41848</v>
      </c>
      <c r="H9211" t="s">
        <v>26</v>
      </c>
      <c r="I9211" t="s">
        <v>16</v>
      </c>
      <c r="J9211">
        <v>0.02</v>
      </c>
      <c r="K9211">
        <v>2</v>
      </c>
      <c r="L9211" s="13">
        <f>VLOOKUP(I9211,FormProductsTable[],2,0)*(1-FormTransactionsTable[[#This Row],[Discount]])</f>
        <v>19.550999999999998</v>
      </c>
      <c r="M9211" s="14" t="str">
        <f>VLOOKUP(H9211,FormSalesRepTable[],2,0)</f>
        <v>MidWest</v>
      </c>
      <c r="N9211" s="13">
        <f t="shared" si="145"/>
        <v>39.1</v>
      </c>
    </row>
    <row r="9212" spans="7:14" x14ac:dyDescent="0.25">
      <c r="G9212" s="3">
        <v>41618</v>
      </c>
      <c r="H9212" t="s">
        <v>10</v>
      </c>
      <c r="I9212" t="s">
        <v>21</v>
      </c>
      <c r="J9212">
        <v>0.01</v>
      </c>
      <c r="K9212">
        <v>3</v>
      </c>
      <c r="L9212" s="13">
        <f>VLOOKUP(I9212,FormProductsTable[],2,0)*(1-FormTransactionsTable[[#This Row],[Discount]])</f>
        <v>24.75</v>
      </c>
      <c r="M9212" s="14" t="str">
        <f>VLOOKUP(H9212,FormSalesRepTable[],2,0)</f>
        <v>West</v>
      </c>
      <c r="N9212" s="13">
        <f t="shared" si="145"/>
        <v>74.25</v>
      </c>
    </row>
    <row r="9213" spans="7:14" x14ac:dyDescent="0.25">
      <c r="G9213" s="3">
        <v>41868</v>
      </c>
      <c r="H9213" t="s">
        <v>64</v>
      </c>
      <c r="I9213" t="s">
        <v>12</v>
      </c>
      <c r="J9213">
        <v>0</v>
      </c>
      <c r="K9213">
        <v>3</v>
      </c>
      <c r="L9213" s="13">
        <f>VLOOKUP(I9213,FormProductsTable[],2,0)*(1-FormTransactionsTable[[#This Row],[Discount]])</f>
        <v>22.95</v>
      </c>
      <c r="M9213" s="14" t="str">
        <f>VLOOKUP(H9213,FormSalesRepTable[],2,0)</f>
        <v>West</v>
      </c>
      <c r="N9213" s="13">
        <f t="shared" si="145"/>
        <v>68.849999999999994</v>
      </c>
    </row>
    <row r="9214" spans="7:14" x14ac:dyDescent="0.25">
      <c r="G9214" s="3">
        <v>41630</v>
      </c>
      <c r="H9214" t="s">
        <v>58</v>
      </c>
      <c r="I9214" t="s">
        <v>24</v>
      </c>
      <c r="J9214">
        <v>0</v>
      </c>
      <c r="K9214">
        <v>4</v>
      </c>
      <c r="L9214" s="13">
        <f>VLOOKUP(I9214,FormProductsTable[],2,0)*(1-FormTransactionsTable[[#This Row],[Discount]])</f>
        <v>34</v>
      </c>
      <c r="M9214" s="14" t="str">
        <f>VLOOKUP(H9214,FormSalesRepTable[],2,0)</f>
        <v>East</v>
      </c>
      <c r="N9214" s="13">
        <f t="shared" si="145"/>
        <v>136</v>
      </c>
    </row>
    <row r="9215" spans="7:14" x14ac:dyDescent="0.25">
      <c r="G9215" s="3">
        <v>41988</v>
      </c>
      <c r="H9215" t="s">
        <v>22</v>
      </c>
      <c r="I9215" t="s">
        <v>17</v>
      </c>
      <c r="J9215">
        <v>0.03</v>
      </c>
      <c r="K9215">
        <v>2</v>
      </c>
      <c r="L9215" s="13">
        <f>VLOOKUP(I9215,FormProductsTable[],2,0)*(1-FormTransactionsTable[[#This Row],[Discount]])</f>
        <v>22.261499999999998</v>
      </c>
      <c r="M9215" s="14" t="str">
        <f>VLOOKUP(H9215,FormSalesRepTable[],2,0)</f>
        <v>East</v>
      </c>
      <c r="N9215" s="13">
        <f t="shared" si="145"/>
        <v>44.52</v>
      </c>
    </row>
    <row r="9216" spans="7:14" x14ac:dyDescent="0.25">
      <c r="G9216" s="3">
        <v>41612</v>
      </c>
      <c r="H9216" t="s">
        <v>45</v>
      </c>
      <c r="I9216" t="s">
        <v>36</v>
      </c>
      <c r="J9216">
        <v>0.03</v>
      </c>
      <c r="K9216">
        <v>1</v>
      </c>
      <c r="L9216" s="13">
        <f>VLOOKUP(I9216,FormProductsTable[],2,0)*(1-FormTransactionsTable[[#This Row],[Discount]])</f>
        <v>24.25</v>
      </c>
      <c r="M9216" s="14" t="str">
        <f>VLOOKUP(H9216,FormSalesRepTable[],2,0)</f>
        <v>MidWest</v>
      </c>
      <c r="N9216" s="13">
        <f t="shared" si="145"/>
        <v>24.25</v>
      </c>
    </row>
    <row r="9217" spans="7:14" x14ac:dyDescent="0.25">
      <c r="G9217" s="3">
        <v>41951</v>
      </c>
      <c r="H9217" t="s">
        <v>70</v>
      </c>
      <c r="I9217" t="s">
        <v>12</v>
      </c>
      <c r="J9217">
        <v>1.4999999999999999E-2</v>
      </c>
      <c r="K9217">
        <v>3</v>
      </c>
      <c r="L9217" s="13">
        <f>VLOOKUP(I9217,FormProductsTable[],2,0)*(1-FormTransactionsTable[[#This Row],[Discount]])</f>
        <v>22.60575</v>
      </c>
      <c r="M9217" s="14" t="str">
        <f>VLOOKUP(H9217,FormSalesRepTable[],2,0)</f>
        <v>MidWest</v>
      </c>
      <c r="N9217" s="13">
        <f t="shared" si="145"/>
        <v>67.819999999999993</v>
      </c>
    </row>
    <row r="9218" spans="7:14" x14ac:dyDescent="0.25">
      <c r="G9218" s="3">
        <v>41902</v>
      </c>
      <c r="H9218" t="s">
        <v>91</v>
      </c>
      <c r="I9218" t="s">
        <v>12</v>
      </c>
      <c r="J9218">
        <v>1.4999999999999999E-2</v>
      </c>
      <c r="K9218">
        <v>1</v>
      </c>
      <c r="L9218" s="13">
        <f>VLOOKUP(I9218,FormProductsTable[],2,0)*(1-FormTransactionsTable[[#This Row],[Discount]])</f>
        <v>22.60575</v>
      </c>
      <c r="M9218" s="14" t="str">
        <f>VLOOKUP(H9218,FormSalesRepTable[],2,0)</f>
        <v>West</v>
      </c>
      <c r="N9218" s="13">
        <f t="shared" si="145"/>
        <v>22.61</v>
      </c>
    </row>
    <row r="9219" spans="7:14" x14ac:dyDescent="0.25">
      <c r="G9219" s="3">
        <v>41962</v>
      </c>
      <c r="H9219" t="s">
        <v>23</v>
      </c>
      <c r="I9219" t="s">
        <v>33</v>
      </c>
      <c r="J9219">
        <v>1.4999999999999999E-2</v>
      </c>
      <c r="K9219">
        <v>3</v>
      </c>
      <c r="L9219" s="13">
        <f>VLOOKUP(I9219,FormProductsTable[],2,0)*(1-FormTransactionsTable[[#This Row],[Discount]])</f>
        <v>23.147500000000001</v>
      </c>
      <c r="M9219" s="14" t="str">
        <f>VLOOKUP(H9219,FormSalesRepTable[],2,0)</f>
        <v>MidWest</v>
      </c>
      <c r="N9219" s="13">
        <f t="shared" ref="N9219:N9282" si="146">ROUND(L9219*K9219,2)</f>
        <v>69.44</v>
      </c>
    </row>
    <row r="9220" spans="7:14" x14ac:dyDescent="0.25">
      <c r="G9220" s="3">
        <v>41988</v>
      </c>
      <c r="H9220" t="s">
        <v>39</v>
      </c>
      <c r="I9220" t="s">
        <v>7</v>
      </c>
      <c r="J9220">
        <v>1.4999999999999999E-2</v>
      </c>
      <c r="K9220">
        <v>1</v>
      </c>
      <c r="L9220" s="13">
        <f>VLOOKUP(I9220,FormProductsTable[],2,0)*(1-FormTransactionsTable[[#This Row],[Discount]])</f>
        <v>20.684999999999999</v>
      </c>
      <c r="M9220" s="14" t="str">
        <f>VLOOKUP(H9220,FormSalesRepTable[],2,0)</f>
        <v>East</v>
      </c>
      <c r="N9220" s="13">
        <f t="shared" si="146"/>
        <v>20.69</v>
      </c>
    </row>
    <row r="9221" spans="7:14" x14ac:dyDescent="0.25">
      <c r="G9221" s="3">
        <v>41959</v>
      </c>
      <c r="H9221" t="s">
        <v>23</v>
      </c>
      <c r="I9221" t="s">
        <v>12</v>
      </c>
      <c r="J9221">
        <v>2.5000000000000001E-2</v>
      </c>
      <c r="K9221">
        <v>3</v>
      </c>
      <c r="L9221" s="13">
        <f>VLOOKUP(I9221,FormProductsTable[],2,0)*(1-FormTransactionsTable[[#This Row],[Discount]])</f>
        <v>22.376249999999999</v>
      </c>
      <c r="M9221" s="14" t="str">
        <f>VLOOKUP(H9221,FormSalesRepTable[],2,0)</f>
        <v>MidWest</v>
      </c>
      <c r="N9221" s="13">
        <f t="shared" si="146"/>
        <v>67.13</v>
      </c>
    </row>
    <row r="9222" spans="7:14" x14ac:dyDescent="0.25">
      <c r="G9222" s="3">
        <v>41985</v>
      </c>
      <c r="H9222" t="s">
        <v>65</v>
      </c>
      <c r="I9222" t="s">
        <v>21</v>
      </c>
      <c r="J9222">
        <v>1.4999999999999999E-2</v>
      </c>
      <c r="K9222">
        <v>2</v>
      </c>
      <c r="L9222" s="13">
        <f>VLOOKUP(I9222,FormProductsTable[],2,0)*(1-FormTransactionsTable[[#This Row],[Discount]])</f>
        <v>24.625</v>
      </c>
      <c r="M9222" s="14" t="str">
        <f>VLOOKUP(H9222,FormSalesRepTable[],2,0)</f>
        <v>MidWest</v>
      </c>
      <c r="N9222" s="13">
        <f t="shared" si="146"/>
        <v>49.25</v>
      </c>
    </row>
    <row r="9223" spans="7:14" x14ac:dyDescent="0.25">
      <c r="G9223" s="3">
        <v>41986</v>
      </c>
      <c r="H9223" t="s">
        <v>64</v>
      </c>
      <c r="I9223" t="s">
        <v>17</v>
      </c>
      <c r="J9223">
        <v>2.5000000000000001E-2</v>
      </c>
      <c r="K9223">
        <v>3</v>
      </c>
      <c r="L9223" s="13">
        <f>VLOOKUP(I9223,FormProductsTable[],2,0)*(1-FormTransactionsTable[[#This Row],[Discount]])</f>
        <v>22.376249999999999</v>
      </c>
      <c r="M9223" s="14" t="str">
        <f>VLOOKUP(H9223,FormSalesRepTable[],2,0)</f>
        <v>West</v>
      </c>
      <c r="N9223" s="13">
        <f t="shared" si="146"/>
        <v>67.13</v>
      </c>
    </row>
    <row r="9224" spans="7:14" x14ac:dyDescent="0.25">
      <c r="G9224" s="3">
        <v>41958</v>
      </c>
      <c r="H9224" t="s">
        <v>29</v>
      </c>
      <c r="I9224" t="s">
        <v>16</v>
      </c>
      <c r="J9224">
        <v>0</v>
      </c>
      <c r="K9224">
        <v>3</v>
      </c>
      <c r="L9224" s="13">
        <f>VLOOKUP(I9224,FormProductsTable[],2,0)*(1-FormTransactionsTable[[#This Row],[Discount]])</f>
        <v>19.95</v>
      </c>
      <c r="M9224" s="14" t="str">
        <f>VLOOKUP(H9224,FormSalesRepTable[],2,0)</f>
        <v>East</v>
      </c>
      <c r="N9224" s="13">
        <f t="shared" si="146"/>
        <v>59.85</v>
      </c>
    </row>
    <row r="9225" spans="7:14" x14ac:dyDescent="0.25">
      <c r="G9225" s="3">
        <v>41582</v>
      </c>
      <c r="H9225" t="s">
        <v>71</v>
      </c>
      <c r="I9225" t="s">
        <v>21</v>
      </c>
      <c r="J9225">
        <v>0</v>
      </c>
      <c r="K9225">
        <v>3</v>
      </c>
      <c r="L9225" s="13">
        <f>VLOOKUP(I9225,FormProductsTable[],2,0)*(1-FormTransactionsTable[[#This Row],[Discount]])</f>
        <v>25</v>
      </c>
      <c r="M9225" s="14" t="str">
        <f>VLOOKUP(H9225,FormSalesRepTable[],2,0)</f>
        <v>East</v>
      </c>
      <c r="N9225" s="13">
        <f t="shared" si="146"/>
        <v>75</v>
      </c>
    </row>
    <row r="9226" spans="7:14" x14ac:dyDescent="0.25">
      <c r="G9226" s="3">
        <v>41989</v>
      </c>
      <c r="H9226" t="s">
        <v>64</v>
      </c>
      <c r="I9226" t="s">
        <v>17</v>
      </c>
      <c r="J9226">
        <v>0</v>
      </c>
      <c r="K9226">
        <v>1</v>
      </c>
      <c r="L9226" s="13">
        <f>VLOOKUP(I9226,FormProductsTable[],2,0)*(1-FormTransactionsTable[[#This Row],[Discount]])</f>
        <v>22.95</v>
      </c>
      <c r="M9226" s="14" t="str">
        <f>VLOOKUP(H9226,FormSalesRepTable[],2,0)</f>
        <v>West</v>
      </c>
      <c r="N9226" s="13">
        <f t="shared" si="146"/>
        <v>22.95</v>
      </c>
    </row>
    <row r="9227" spans="7:14" x14ac:dyDescent="0.25">
      <c r="G9227" s="3">
        <v>41545</v>
      </c>
      <c r="H9227" t="s">
        <v>93</v>
      </c>
      <c r="I9227" t="s">
        <v>17</v>
      </c>
      <c r="J9227">
        <v>0.02</v>
      </c>
      <c r="K9227">
        <v>2</v>
      </c>
      <c r="L9227" s="13">
        <f>VLOOKUP(I9227,FormProductsTable[],2,0)*(1-FormTransactionsTable[[#This Row],[Discount]])</f>
        <v>22.491</v>
      </c>
      <c r="M9227" s="14" t="str">
        <f>VLOOKUP(H9227,FormSalesRepTable[],2,0)</f>
        <v>MidWest</v>
      </c>
      <c r="N9227" s="13">
        <f t="shared" si="146"/>
        <v>44.98</v>
      </c>
    </row>
    <row r="9228" spans="7:14" x14ac:dyDescent="0.25">
      <c r="G9228" s="3">
        <v>41999</v>
      </c>
      <c r="H9228" t="s">
        <v>87</v>
      </c>
      <c r="I9228" t="s">
        <v>36</v>
      </c>
      <c r="J9228">
        <v>0.01</v>
      </c>
      <c r="K9228">
        <v>2</v>
      </c>
      <c r="L9228" s="13">
        <f>VLOOKUP(I9228,FormProductsTable[],2,0)*(1-FormTransactionsTable[[#This Row],[Discount]])</f>
        <v>24.75</v>
      </c>
      <c r="M9228" s="14" t="str">
        <f>VLOOKUP(H9228,FormSalesRepTable[],2,0)</f>
        <v>MidWest</v>
      </c>
      <c r="N9228" s="13">
        <f t="shared" si="146"/>
        <v>49.5</v>
      </c>
    </row>
    <row r="9229" spans="7:14" x14ac:dyDescent="0.25">
      <c r="G9229" s="3">
        <v>41981</v>
      </c>
      <c r="H9229" t="s">
        <v>29</v>
      </c>
      <c r="I9229" t="s">
        <v>27</v>
      </c>
      <c r="J9229">
        <v>0</v>
      </c>
      <c r="K9229">
        <v>3</v>
      </c>
      <c r="L9229" s="13">
        <f>VLOOKUP(I9229,FormProductsTable[],2,0)*(1-FormTransactionsTable[[#This Row],[Discount]])</f>
        <v>27.5</v>
      </c>
      <c r="M9229" s="14" t="str">
        <f>VLOOKUP(H9229,FormSalesRepTable[],2,0)</f>
        <v>East</v>
      </c>
      <c r="N9229" s="13">
        <f t="shared" si="146"/>
        <v>82.5</v>
      </c>
    </row>
    <row r="9230" spans="7:14" x14ac:dyDescent="0.25">
      <c r="G9230" s="3">
        <v>41583</v>
      </c>
      <c r="H9230" t="s">
        <v>45</v>
      </c>
      <c r="I9230" t="s">
        <v>17</v>
      </c>
      <c r="J9230">
        <v>0.02</v>
      </c>
      <c r="K9230">
        <v>3</v>
      </c>
      <c r="L9230" s="13">
        <f>VLOOKUP(I9230,FormProductsTable[],2,0)*(1-FormTransactionsTable[[#This Row],[Discount]])</f>
        <v>22.491</v>
      </c>
      <c r="M9230" s="14" t="str">
        <f>VLOOKUP(H9230,FormSalesRepTable[],2,0)</f>
        <v>MidWest</v>
      </c>
      <c r="N9230" s="13">
        <f t="shared" si="146"/>
        <v>67.47</v>
      </c>
    </row>
    <row r="9231" spans="7:14" x14ac:dyDescent="0.25">
      <c r="G9231" s="3">
        <v>41999</v>
      </c>
      <c r="H9231" t="s">
        <v>29</v>
      </c>
      <c r="I9231" t="s">
        <v>24</v>
      </c>
      <c r="J9231">
        <v>0.01</v>
      </c>
      <c r="K9231">
        <v>1</v>
      </c>
      <c r="L9231" s="13">
        <f>VLOOKUP(I9231,FormProductsTable[],2,0)*(1-FormTransactionsTable[[#This Row],[Discount]])</f>
        <v>33.659999999999997</v>
      </c>
      <c r="M9231" s="14" t="str">
        <f>VLOOKUP(H9231,FormSalesRepTable[],2,0)</f>
        <v>East</v>
      </c>
      <c r="N9231" s="13">
        <f t="shared" si="146"/>
        <v>33.659999999999997</v>
      </c>
    </row>
    <row r="9232" spans="7:14" x14ac:dyDescent="0.25">
      <c r="G9232" s="3">
        <v>41604</v>
      </c>
      <c r="H9232" t="s">
        <v>22</v>
      </c>
      <c r="I9232" t="s">
        <v>16</v>
      </c>
      <c r="J9232">
        <v>0</v>
      </c>
      <c r="K9232">
        <v>1</v>
      </c>
      <c r="L9232" s="13">
        <f>VLOOKUP(I9232,FormProductsTable[],2,0)*(1-FormTransactionsTable[[#This Row],[Discount]])</f>
        <v>19.95</v>
      </c>
      <c r="M9232" s="14" t="str">
        <f>VLOOKUP(H9232,FormSalesRepTable[],2,0)</f>
        <v>East</v>
      </c>
      <c r="N9232" s="13">
        <f t="shared" si="146"/>
        <v>19.95</v>
      </c>
    </row>
    <row r="9233" spans="7:14" x14ac:dyDescent="0.25">
      <c r="G9233" s="3">
        <v>41998</v>
      </c>
      <c r="H9233" t="s">
        <v>44</v>
      </c>
      <c r="I9233" t="s">
        <v>24</v>
      </c>
      <c r="J9233">
        <v>0</v>
      </c>
      <c r="K9233">
        <v>2</v>
      </c>
      <c r="L9233" s="13">
        <f>VLOOKUP(I9233,FormProductsTable[],2,0)*(1-FormTransactionsTable[[#This Row],[Discount]])</f>
        <v>34</v>
      </c>
      <c r="M9233" s="14" t="str">
        <f>VLOOKUP(H9233,FormSalesRepTable[],2,0)</f>
        <v>MidWest</v>
      </c>
      <c r="N9233" s="13">
        <f t="shared" si="146"/>
        <v>68</v>
      </c>
    </row>
    <row r="9234" spans="7:14" x14ac:dyDescent="0.25">
      <c r="G9234" s="3">
        <v>41955</v>
      </c>
      <c r="H9234" t="s">
        <v>92</v>
      </c>
      <c r="I9234" t="s">
        <v>17</v>
      </c>
      <c r="J9234">
        <v>0</v>
      </c>
      <c r="K9234">
        <v>1</v>
      </c>
      <c r="L9234" s="13">
        <f>VLOOKUP(I9234,FormProductsTable[],2,0)*(1-FormTransactionsTable[[#This Row],[Discount]])</f>
        <v>22.95</v>
      </c>
      <c r="M9234" s="14" t="str">
        <f>VLOOKUP(H9234,FormSalesRepTable[],2,0)</f>
        <v>MidWest</v>
      </c>
      <c r="N9234" s="13">
        <f t="shared" si="146"/>
        <v>22.95</v>
      </c>
    </row>
    <row r="9235" spans="7:14" x14ac:dyDescent="0.25">
      <c r="G9235" s="3">
        <v>41341</v>
      </c>
      <c r="H9235" t="s">
        <v>48</v>
      </c>
      <c r="I9235" t="s">
        <v>12</v>
      </c>
      <c r="J9235">
        <v>1.4999999999999999E-2</v>
      </c>
      <c r="K9235">
        <v>9</v>
      </c>
      <c r="L9235" s="13">
        <f>VLOOKUP(I9235,FormProductsTable[],2,0)*(1-FormTransactionsTable[[#This Row],[Discount]])</f>
        <v>22.60575</v>
      </c>
      <c r="M9235" s="14" t="str">
        <f>VLOOKUP(H9235,FormSalesRepTable[],2,0)</f>
        <v>West</v>
      </c>
      <c r="N9235" s="13">
        <f t="shared" si="146"/>
        <v>203.45</v>
      </c>
    </row>
    <row r="9236" spans="7:14" x14ac:dyDescent="0.25">
      <c r="G9236" s="3">
        <v>41463</v>
      </c>
      <c r="H9236" t="s">
        <v>46</v>
      </c>
      <c r="I9236" t="s">
        <v>33</v>
      </c>
      <c r="J9236">
        <v>0.03</v>
      </c>
      <c r="K9236">
        <v>6</v>
      </c>
      <c r="L9236" s="13">
        <f>VLOOKUP(I9236,FormProductsTable[],2,0)*(1-FormTransactionsTable[[#This Row],[Discount]])</f>
        <v>22.794999999999998</v>
      </c>
      <c r="M9236" s="14" t="str">
        <f>VLOOKUP(H9236,FormSalesRepTable[],2,0)</f>
        <v>South</v>
      </c>
      <c r="N9236" s="13">
        <f t="shared" si="146"/>
        <v>136.77000000000001</v>
      </c>
    </row>
    <row r="9237" spans="7:14" x14ac:dyDescent="0.25">
      <c r="G9237" s="3">
        <v>41613</v>
      </c>
      <c r="H9237" t="s">
        <v>83</v>
      </c>
      <c r="I9237" t="s">
        <v>33</v>
      </c>
      <c r="J9237">
        <v>1.4999999999999999E-2</v>
      </c>
      <c r="K9237">
        <v>2</v>
      </c>
      <c r="L9237" s="13">
        <f>VLOOKUP(I9237,FormProductsTable[],2,0)*(1-FormTransactionsTable[[#This Row],[Discount]])</f>
        <v>23.147500000000001</v>
      </c>
      <c r="M9237" s="14" t="str">
        <f>VLOOKUP(H9237,FormSalesRepTable[],2,0)</f>
        <v>East</v>
      </c>
      <c r="N9237" s="13">
        <f t="shared" si="146"/>
        <v>46.3</v>
      </c>
    </row>
    <row r="9238" spans="7:14" x14ac:dyDescent="0.25">
      <c r="G9238" s="3">
        <v>41592</v>
      </c>
      <c r="H9238" t="s">
        <v>84</v>
      </c>
      <c r="I9238" t="s">
        <v>36</v>
      </c>
      <c r="J9238">
        <v>2.5000000000000001E-2</v>
      </c>
      <c r="K9238">
        <v>1</v>
      </c>
      <c r="L9238" s="13">
        <f>VLOOKUP(I9238,FormProductsTable[],2,0)*(1-FormTransactionsTable[[#This Row],[Discount]])</f>
        <v>24.375</v>
      </c>
      <c r="M9238" s="14" t="str">
        <f>VLOOKUP(H9238,FormSalesRepTable[],2,0)</f>
        <v>West</v>
      </c>
      <c r="N9238" s="13">
        <f t="shared" si="146"/>
        <v>24.38</v>
      </c>
    </row>
    <row r="9239" spans="7:14" x14ac:dyDescent="0.25">
      <c r="G9239" s="3">
        <v>41959</v>
      </c>
      <c r="H9239" t="s">
        <v>45</v>
      </c>
      <c r="I9239" t="s">
        <v>17</v>
      </c>
      <c r="J9239">
        <v>0</v>
      </c>
      <c r="K9239">
        <v>1</v>
      </c>
      <c r="L9239" s="13">
        <f>VLOOKUP(I9239,FormProductsTable[],2,0)*(1-FormTransactionsTable[[#This Row],[Discount]])</f>
        <v>22.95</v>
      </c>
      <c r="M9239" s="14" t="str">
        <f>VLOOKUP(H9239,FormSalesRepTable[],2,0)</f>
        <v>MidWest</v>
      </c>
      <c r="N9239" s="13">
        <f t="shared" si="146"/>
        <v>22.95</v>
      </c>
    </row>
    <row r="9240" spans="7:14" x14ac:dyDescent="0.25">
      <c r="G9240" s="3">
        <v>41282</v>
      </c>
      <c r="H9240" t="s">
        <v>26</v>
      </c>
      <c r="I9240" t="s">
        <v>17</v>
      </c>
      <c r="J9240">
        <v>0</v>
      </c>
      <c r="K9240">
        <v>21</v>
      </c>
      <c r="L9240" s="13">
        <f>VLOOKUP(I9240,FormProductsTable[],2,0)*(1-FormTransactionsTable[[#This Row],[Discount]])</f>
        <v>22.95</v>
      </c>
      <c r="M9240" s="14" t="str">
        <f>VLOOKUP(H9240,FormSalesRepTable[],2,0)</f>
        <v>MidWest</v>
      </c>
      <c r="N9240" s="13">
        <f t="shared" si="146"/>
        <v>481.95</v>
      </c>
    </row>
    <row r="9241" spans="7:14" x14ac:dyDescent="0.25">
      <c r="G9241" s="3">
        <v>41428</v>
      </c>
      <c r="H9241" t="s">
        <v>52</v>
      </c>
      <c r="I9241" t="s">
        <v>17</v>
      </c>
      <c r="J9241">
        <v>0.02</v>
      </c>
      <c r="K9241">
        <v>3</v>
      </c>
      <c r="L9241" s="13">
        <f>VLOOKUP(I9241,FormProductsTable[],2,0)*(1-FormTransactionsTable[[#This Row],[Discount]])</f>
        <v>22.491</v>
      </c>
      <c r="M9241" s="14" t="str">
        <f>VLOOKUP(H9241,FormSalesRepTable[],2,0)</f>
        <v>West</v>
      </c>
      <c r="N9241" s="13">
        <f t="shared" si="146"/>
        <v>67.47</v>
      </c>
    </row>
    <row r="9242" spans="7:14" x14ac:dyDescent="0.25">
      <c r="G9242" s="3">
        <v>41988</v>
      </c>
      <c r="H9242" t="s">
        <v>72</v>
      </c>
      <c r="I9242" t="s">
        <v>24</v>
      </c>
      <c r="J9242">
        <v>0</v>
      </c>
      <c r="K9242">
        <v>1</v>
      </c>
      <c r="L9242" s="13">
        <f>VLOOKUP(I9242,FormProductsTable[],2,0)*(1-FormTransactionsTable[[#This Row],[Discount]])</f>
        <v>34</v>
      </c>
      <c r="M9242" s="14" t="str">
        <f>VLOOKUP(H9242,FormSalesRepTable[],2,0)</f>
        <v>West</v>
      </c>
      <c r="N9242" s="13">
        <f t="shared" si="146"/>
        <v>34</v>
      </c>
    </row>
    <row r="9243" spans="7:14" x14ac:dyDescent="0.25">
      <c r="G9243" s="3">
        <v>41628</v>
      </c>
      <c r="H9243" t="s">
        <v>37</v>
      </c>
      <c r="I9243" t="s">
        <v>7</v>
      </c>
      <c r="J9243">
        <v>0.03</v>
      </c>
      <c r="K9243">
        <v>3</v>
      </c>
      <c r="L9243" s="13">
        <f>VLOOKUP(I9243,FormProductsTable[],2,0)*(1-FormTransactionsTable[[#This Row],[Discount]])</f>
        <v>20.37</v>
      </c>
      <c r="M9243" s="14" t="str">
        <f>VLOOKUP(H9243,FormSalesRepTable[],2,0)</f>
        <v>South</v>
      </c>
      <c r="N9243" s="13">
        <f t="shared" si="146"/>
        <v>61.11</v>
      </c>
    </row>
    <row r="9244" spans="7:14" x14ac:dyDescent="0.25">
      <c r="G9244" s="3">
        <v>41593</v>
      </c>
      <c r="H9244" t="s">
        <v>42</v>
      </c>
      <c r="I9244" t="s">
        <v>24</v>
      </c>
      <c r="J9244">
        <v>0.02</v>
      </c>
      <c r="K9244">
        <v>1</v>
      </c>
      <c r="L9244" s="13">
        <f>VLOOKUP(I9244,FormProductsTable[],2,0)*(1-FormTransactionsTable[[#This Row],[Discount]])</f>
        <v>33.32</v>
      </c>
      <c r="M9244" s="14" t="str">
        <f>VLOOKUP(H9244,FormSalesRepTable[],2,0)</f>
        <v>MidWest</v>
      </c>
      <c r="N9244" s="13">
        <f t="shared" si="146"/>
        <v>33.32</v>
      </c>
    </row>
    <row r="9245" spans="7:14" x14ac:dyDescent="0.25">
      <c r="G9245" s="3">
        <v>41606</v>
      </c>
      <c r="H9245" t="s">
        <v>84</v>
      </c>
      <c r="I9245" t="s">
        <v>24</v>
      </c>
      <c r="J9245">
        <v>2.5000000000000001E-2</v>
      </c>
      <c r="K9245">
        <v>3</v>
      </c>
      <c r="L9245" s="13">
        <f>VLOOKUP(I9245,FormProductsTable[],2,0)*(1-FormTransactionsTable[[#This Row],[Discount]])</f>
        <v>33.15</v>
      </c>
      <c r="M9245" s="14" t="str">
        <f>VLOOKUP(H9245,FormSalesRepTable[],2,0)</f>
        <v>West</v>
      </c>
      <c r="N9245" s="13">
        <f t="shared" si="146"/>
        <v>99.45</v>
      </c>
    </row>
    <row r="9246" spans="7:14" x14ac:dyDescent="0.25">
      <c r="G9246" s="3">
        <v>41597</v>
      </c>
      <c r="H9246" t="s">
        <v>31</v>
      </c>
      <c r="I9246" t="s">
        <v>36</v>
      </c>
      <c r="J9246">
        <v>0</v>
      </c>
      <c r="K9246">
        <v>11</v>
      </c>
      <c r="L9246" s="13">
        <f>VLOOKUP(I9246,FormProductsTable[],2,0)*(1-FormTransactionsTable[[#This Row],[Discount]])</f>
        <v>25</v>
      </c>
      <c r="M9246" s="14" t="str">
        <f>VLOOKUP(H9246,FormSalesRepTable[],2,0)</f>
        <v>West</v>
      </c>
      <c r="N9246" s="13">
        <f t="shared" si="146"/>
        <v>275</v>
      </c>
    </row>
    <row r="9247" spans="7:14" x14ac:dyDescent="0.25">
      <c r="G9247" s="3">
        <v>41634</v>
      </c>
      <c r="H9247" t="s">
        <v>71</v>
      </c>
      <c r="I9247" t="s">
        <v>30</v>
      </c>
      <c r="J9247">
        <v>0.03</v>
      </c>
      <c r="K9247">
        <v>3</v>
      </c>
      <c r="L9247" s="13">
        <f>VLOOKUP(I9247,FormProductsTable[],2,0)*(1-FormTransactionsTable[[#This Row],[Discount]])</f>
        <v>29.099999999999998</v>
      </c>
      <c r="M9247" s="14" t="str">
        <f>VLOOKUP(H9247,FormSalesRepTable[],2,0)</f>
        <v>East</v>
      </c>
      <c r="N9247" s="13">
        <f t="shared" si="146"/>
        <v>87.3</v>
      </c>
    </row>
    <row r="9248" spans="7:14" x14ac:dyDescent="0.25">
      <c r="G9248" s="3">
        <v>41985</v>
      </c>
      <c r="H9248" t="s">
        <v>53</v>
      </c>
      <c r="I9248" t="s">
        <v>24</v>
      </c>
      <c r="J9248">
        <v>1.4999999999999999E-2</v>
      </c>
      <c r="K9248">
        <v>1</v>
      </c>
      <c r="L9248" s="13">
        <f>VLOOKUP(I9248,FormProductsTable[],2,0)*(1-FormTransactionsTable[[#This Row],[Discount]])</f>
        <v>33.49</v>
      </c>
      <c r="M9248" s="14" t="str">
        <f>VLOOKUP(H9248,FormSalesRepTable[],2,0)</f>
        <v>East</v>
      </c>
      <c r="N9248" s="13">
        <f t="shared" si="146"/>
        <v>33.49</v>
      </c>
    </row>
    <row r="9249" spans="7:14" x14ac:dyDescent="0.25">
      <c r="G9249" s="3">
        <v>41607</v>
      </c>
      <c r="H9249" t="s">
        <v>25</v>
      </c>
      <c r="I9249" t="s">
        <v>24</v>
      </c>
      <c r="J9249">
        <v>0.03</v>
      </c>
      <c r="K9249">
        <v>3</v>
      </c>
      <c r="L9249" s="13">
        <f>VLOOKUP(I9249,FormProductsTable[],2,0)*(1-FormTransactionsTable[[#This Row],[Discount]])</f>
        <v>32.979999999999997</v>
      </c>
      <c r="M9249" s="14" t="str">
        <f>VLOOKUP(H9249,FormSalesRepTable[],2,0)</f>
        <v>West</v>
      </c>
      <c r="N9249" s="13">
        <f t="shared" si="146"/>
        <v>98.94</v>
      </c>
    </row>
    <row r="9250" spans="7:14" x14ac:dyDescent="0.25">
      <c r="G9250" s="3">
        <v>41966</v>
      </c>
      <c r="H9250" t="s">
        <v>15</v>
      </c>
      <c r="I9250" t="s">
        <v>11</v>
      </c>
      <c r="J9250">
        <v>0.03</v>
      </c>
      <c r="K9250">
        <v>1</v>
      </c>
      <c r="L9250" s="13">
        <f>VLOOKUP(I9250,FormProductsTable[],2,0)*(1-FormTransactionsTable[[#This Row],[Discount]])</f>
        <v>77.551500000000004</v>
      </c>
      <c r="M9250" s="14" t="str">
        <f>VLOOKUP(H9250,FormSalesRepTable[],2,0)</f>
        <v>MidWest</v>
      </c>
      <c r="N9250" s="13">
        <f t="shared" si="146"/>
        <v>77.55</v>
      </c>
    </row>
    <row r="9251" spans="7:14" x14ac:dyDescent="0.25">
      <c r="G9251" s="3">
        <v>41952</v>
      </c>
      <c r="H9251" t="s">
        <v>25</v>
      </c>
      <c r="I9251" t="s">
        <v>41</v>
      </c>
      <c r="J9251">
        <v>2.5000000000000001E-2</v>
      </c>
      <c r="K9251">
        <v>22</v>
      </c>
      <c r="L9251" s="13">
        <f>VLOOKUP(I9251,FormProductsTable[],2,0)*(1-FormTransactionsTable[[#This Row],[Discount]])</f>
        <v>18.524999999999999</v>
      </c>
      <c r="M9251" s="14" t="str">
        <f>VLOOKUP(H9251,FormSalesRepTable[],2,0)</f>
        <v>West</v>
      </c>
      <c r="N9251" s="13">
        <f t="shared" si="146"/>
        <v>407.55</v>
      </c>
    </row>
    <row r="9252" spans="7:14" x14ac:dyDescent="0.25">
      <c r="G9252" s="3">
        <v>41951</v>
      </c>
      <c r="H9252" t="s">
        <v>15</v>
      </c>
      <c r="I9252" t="s">
        <v>24</v>
      </c>
      <c r="J9252">
        <v>0.03</v>
      </c>
      <c r="K9252">
        <v>3</v>
      </c>
      <c r="L9252" s="13">
        <f>VLOOKUP(I9252,FormProductsTable[],2,0)*(1-FormTransactionsTable[[#This Row],[Discount]])</f>
        <v>32.979999999999997</v>
      </c>
      <c r="M9252" s="14" t="str">
        <f>VLOOKUP(H9252,FormSalesRepTable[],2,0)</f>
        <v>MidWest</v>
      </c>
      <c r="N9252" s="13">
        <f t="shared" si="146"/>
        <v>98.94</v>
      </c>
    </row>
    <row r="9253" spans="7:14" x14ac:dyDescent="0.25">
      <c r="G9253" s="3">
        <v>41899</v>
      </c>
      <c r="H9253" t="s">
        <v>73</v>
      </c>
      <c r="I9253" t="s">
        <v>11</v>
      </c>
      <c r="J9253">
        <v>0</v>
      </c>
      <c r="K9253">
        <v>4</v>
      </c>
      <c r="L9253" s="13">
        <f>VLOOKUP(I9253,FormProductsTable[],2,0)*(1-FormTransactionsTable[[#This Row],[Discount]])</f>
        <v>79.95</v>
      </c>
      <c r="M9253" s="14" t="str">
        <f>VLOOKUP(H9253,FormSalesRepTable[],2,0)</f>
        <v>MidWest</v>
      </c>
      <c r="N9253" s="13">
        <f t="shared" si="146"/>
        <v>319.8</v>
      </c>
    </row>
    <row r="9254" spans="7:14" x14ac:dyDescent="0.25">
      <c r="G9254" s="3">
        <v>41923</v>
      </c>
      <c r="H9254" t="s">
        <v>67</v>
      </c>
      <c r="I9254" t="s">
        <v>33</v>
      </c>
      <c r="J9254">
        <v>0.02</v>
      </c>
      <c r="K9254">
        <v>13</v>
      </c>
      <c r="L9254" s="13">
        <f>VLOOKUP(I9254,FormProductsTable[],2,0)*(1-FormTransactionsTable[[#This Row],[Discount]])</f>
        <v>23.03</v>
      </c>
      <c r="M9254" s="14" t="str">
        <f>VLOOKUP(H9254,FormSalesRepTable[],2,0)</f>
        <v>West</v>
      </c>
      <c r="N9254" s="13">
        <f t="shared" si="146"/>
        <v>299.39</v>
      </c>
    </row>
    <row r="9255" spans="7:14" x14ac:dyDescent="0.25">
      <c r="G9255" s="3">
        <v>41875</v>
      </c>
      <c r="H9255" t="s">
        <v>44</v>
      </c>
      <c r="I9255" t="s">
        <v>21</v>
      </c>
      <c r="J9255">
        <v>0.01</v>
      </c>
      <c r="K9255">
        <v>1</v>
      </c>
      <c r="L9255" s="13">
        <f>VLOOKUP(I9255,FormProductsTable[],2,0)*(1-FormTransactionsTable[[#This Row],[Discount]])</f>
        <v>24.75</v>
      </c>
      <c r="M9255" s="14" t="str">
        <f>VLOOKUP(H9255,FormSalesRepTable[],2,0)</f>
        <v>MidWest</v>
      </c>
      <c r="N9255" s="13">
        <f t="shared" si="146"/>
        <v>24.75</v>
      </c>
    </row>
    <row r="9256" spans="7:14" x14ac:dyDescent="0.25">
      <c r="G9256" s="3">
        <v>41986</v>
      </c>
      <c r="H9256" t="s">
        <v>73</v>
      </c>
      <c r="I9256" t="s">
        <v>16</v>
      </c>
      <c r="J9256">
        <v>0.03</v>
      </c>
      <c r="K9256">
        <v>1</v>
      </c>
      <c r="L9256" s="13">
        <f>VLOOKUP(I9256,FormProductsTable[],2,0)*(1-FormTransactionsTable[[#This Row],[Discount]])</f>
        <v>19.351499999999998</v>
      </c>
      <c r="M9256" s="14" t="str">
        <f>VLOOKUP(H9256,FormSalesRepTable[],2,0)</f>
        <v>MidWest</v>
      </c>
      <c r="N9256" s="13">
        <f t="shared" si="146"/>
        <v>19.350000000000001</v>
      </c>
    </row>
    <row r="9257" spans="7:14" x14ac:dyDescent="0.25">
      <c r="G9257" s="3">
        <v>41442</v>
      </c>
      <c r="H9257" t="s">
        <v>70</v>
      </c>
      <c r="I9257" t="s">
        <v>24</v>
      </c>
      <c r="J9257">
        <v>2.5000000000000001E-2</v>
      </c>
      <c r="K9257">
        <v>1</v>
      </c>
      <c r="L9257" s="13">
        <f>VLOOKUP(I9257,FormProductsTable[],2,0)*(1-FormTransactionsTable[[#This Row],[Discount]])</f>
        <v>33.15</v>
      </c>
      <c r="M9257" s="14" t="str">
        <f>VLOOKUP(H9257,FormSalesRepTable[],2,0)</f>
        <v>MidWest</v>
      </c>
      <c r="N9257" s="13">
        <f t="shared" si="146"/>
        <v>33.15</v>
      </c>
    </row>
    <row r="9258" spans="7:14" x14ac:dyDescent="0.25">
      <c r="G9258" s="3">
        <v>41614</v>
      </c>
      <c r="H9258" t="s">
        <v>43</v>
      </c>
      <c r="I9258" t="s">
        <v>36</v>
      </c>
      <c r="J9258">
        <v>1.4999999999999999E-2</v>
      </c>
      <c r="K9258">
        <v>2</v>
      </c>
      <c r="L9258" s="13">
        <f>VLOOKUP(I9258,FormProductsTable[],2,0)*(1-FormTransactionsTable[[#This Row],[Discount]])</f>
        <v>24.625</v>
      </c>
      <c r="M9258" s="14" t="str">
        <f>VLOOKUP(H9258,FormSalesRepTable[],2,0)</f>
        <v>MidWest</v>
      </c>
      <c r="N9258" s="13">
        <f t="shared" si="146"/>
        <v>49.25</v>
      </c>
    </row>
    <row r="9259" spans="7:14" x14ac:dyDescent="0.25">
      <c r="G9259" s="3">
        <v>41788</v>
      </c>
      <c r="H9259" t="s">
        <v>48</v>
      </c>
      <c r="I9259" t="s">
        <v>17</v>
      </c>
      <c r="J9259">
        <v>0</v>
      </c>
      <c r="K9259">
        <v>25</v>
      </c>
      <c r="L9259" s="13">
        <f>VLOOKUP(I9259,FormProductsTable[],2,0)*(1-FormTransactionsTable[[#This Row],[Discount]])</f>
        <v>22.95</v>
      </c>
      <c r="M9259" s="14" t="str">
        <f>VLOOKUP(H9259,FormSalesRepTable[],2,0)</f>
        <v>West</v>
      </c>
      <c r="N9259" s="13">
        <f t="shared" si="146"/>
        <v>573.75</v>
      </c>
    </row>
    <row r="9260" spans="7:14" x14ac:dyDescent="0.25">
      <c r="G9260" s="3">
        <v>41582</v>
      </c>
      <c r="H9260" t="s">
        <v>76</v>
      </c>
      <c r="I9260" t="s">
        <v>33</v>
      </c>
      <c r="J9260">
        <v>0</v>
      </c>
      <c r="K9260">
        <v>2</v>
      </c>
      <c r="L9260" s="13">
        <f>VLOOKUP(I9260,FormProductsTable[],2,0)*(1-FormTransactionsTable[[#This Row],[Discount]])</f>
        <v>23.5</v>
      </c>
      <c r="M9260" s="14" t="str">
        <f>VLOOKUP(H9260,FormSalesRepTable[],2,0)</f>
        <v>MidWest</v>
      </c>
      <c r="N9260" s="13">
        <f t="shared" si="146"/>
        <v>47</v>
      </c>
    </row>
    <row r="9261" spans="7:14" x14ac:dyDescent="0.25">
      <c r="G9261" s="3">
        <v>41590</v>
      </c>
      <c r="H9261" t="s">
        <v>51</v>
      </c>
      <c r="I9261" t="s">
        <v>21</v>
      </c>
      <c r="J9261">
        <v>0</v>
      </c>
      <c r="K9261">
        <v>3</v>
      </c>
      <c r="L9261" s="13">
        <f>VLOOKUP(I9261,FormProductsTable[],2,0)*(1-FormTransactionsTable[[#This Row],[Discount]])</f>
        <v>25</v>
      </c>
      <c r="M9261" s="14" t="str">
        <f>VLOOKUP(H9261,FormSalesRepTable[],2,0)</f>
        <v>South</v>
      </c>
      <c r="N9261" s="13">
        <f t="shared" si="146"/>
        <v>75</v>
      </c>
    </row>
    <row r="9262" spans="7:14" x14ac:dyDescent="0.25">
      <c r="G9262" s="3">
        <v>41947</v>
      </c>
      <c r="H9262" t="s">
        <v>49</v>
      </c>
      <c r="I9262" t="s">
        <v>24</v>
      </c>
      <c r="J9262">
        <v>0.03</v>
      </c>
      <c r="K9262">
        <v>3</v>
      </c>
      <c r="L9262" s="13">
        <f>VLOOKUP(I9262,FormProductsTable[],2,0)*(1-FormTransactionsTable[[#This Row],[Discount]])</f>
        <v>32.979999999999997</v>
      </c>
      <c r="M9262" s="14" t="str">
        <f>VLOOKUP(H9262,FormSalesRepTable[],2,0)</f>
        <v>MidWest</v>
      </c>
      <c r="N9262" s="13">
        <f t="shared" si="146"/>
        <v>98.94</v>
      </c>
    </row>
    <row r="9263" spans="7:14" x14ac:dyDescent="0.25">
      <c r="G9263" s="3">
        <v>41953</v>
      </c>
      <c r="H9263" t="s">
        <v>34</v>
      </c>
      <c r="I9263" t="s">
        <v>30</v>
      </c>
      <c r="J9263">
        <v>0</v>
      </c>
      <c r="K9263">
        <v>3</v>
      </c>
      <c r="L9263" s="13">
        <f>VLOOKUP(I9263,FormProductsTable[],2,0)*(1-FormTransactionsTable[[#This Row],[Discount]])</f>
        <v>30</v>
      </c>
      <c r="M9263" s="14" t="str">
        <f>VLOOKUP(H9263,FormSalesRepTable[],2,0)</f>
        <v>MidWest</v>
      </c>
      <c r="N9263" s="13">
        <f t="shared" si="146"/>
        <v>90</v>
      </c>
    </row>
    <row r="9264" spans="7:14" x14ac:dyDescent="0.25">
      <c r="G9264" s="3">
        <v>41624</v>
      </c>
      <c r="H9264" t="s">
        <v>43</v>
      </c>
      <c r="I9264" t="s">
        <v>16</v>
      </c>
      <c r="J9264">
        <v>0.03</v>
      </c>
      <c r="K9264">
        <v>5</v>
      </c>
      <c r="L9264" s="13">
        <f>VLOOKUP(I9264,FormProductsTable[],2,0)*(1-FormTransactionsTable[[#This Row],[Discount]])</f>
        <v>19.351499999999998</v>
      </c>
      <c r="M9264" s="14" t="str">
        <f>VLOOKUP(H9264,FormSalesRepTable[],2,0)</f>
        <v>MidWest</v>
      </c>
      <c r="N9264" s="13">
        <f t="shared" si="146"/>
        <v>96.76</v>
      </c>
    </row>
    <row r="9265" spans="7:14" x14ac:dyDescent="0.25">
      <c r="G9265" s="3">
        <v>41586</v>
      </c>
      <c r="H9265" t="s">
        <v>86</v>
      </c>
      <c r="I9265" t="s">
        <v>17</v>
      </c>
      <c r="J9265">
        <v>0.02</v>
      </c>
      <c r="K9265">
        <v>2</v>
      </c>
      <c r="L9265" s="13">
        <f>VLOOKUP(I9265,FormProductsTable[],2,0)*(1-FormTransactionsTable[[#This Row],[Discount]])</f>
        <v>22.491</v>
      </c>
      <c r="M9265" s="14" t="str">
        <f>VLOOKUP(H9265,FormSalesRepTable[],2,0)</f>
        <v>South</v>
      </c>
      <c r="N9265" s="13">
        <f t="shared" si="146"/>
        <v>44.98</v>
      </c>
    </row>
    <row r="9266" spans="7:14" x14ac:dyDescent="0.25">
      <c r="G9266" s="3">
        <v>41291</v>
      </c>
      <c r="H9266" t="s">
        <v>71</v>
      </c>
      <c r="I9266" t="s">
        <v>41</v>
      </c>
      <c r="J9266">
        <v>0</v>
      </c>
      <c r="K9266">
        <v>3</v>
      </c>
      <c r="L9266" s="13">
        <f>VLOOKUP(I9266,FormProductsTable[],2,0)*(1-FormTransactionsTable[[#This Row],[Discount]])</f>
        <v>19</v>
      </c>
      <c r="M9266" s="14" t="str">
        <f>VLOOKUP(H9266,FormSalesRepTable[],2,0)</f>
        <v>East</v>
      </c>
      <c r="N9266" s="13">
        <f t="shared" si="146"/>
        <v>57</v>
      </c>
    </row>
    <row r="9267" spans="7:14" x14ac:dyDescent="0.25">
      <c r="G9267" s="3">
        <v>41597</v>
      </c>
      <c r="H9267" t="s">
        <v>89</v>
      </c>
      <c r="I9267" t="s">
        <v>12</v>
      </c>
      <c r="J9267">
        <v>0.03</v>
      </c>
      <c r="K9267">
        <v>1</v>
      </c>
      <c r="L9267" s="13">
        <f>VLOOKUP(I9267,FormProductsTable[],2,0)*(1-FormTransactionsTable[[#This Row],[Discount]])</f>
        <v>22.261499999999998</v>
      </c>
      <c r="M9267" s="14" t="str">
        <f>VLOOKUP(H9267,FormSalesRepTable[],2,0)</f>
        <v>West</v>
      </c>
      <c r="N9267" s="13">
        <f t="shared" si="146"/>
        <v>22.26</v>
      </c>
    </row>
    <row r="9268" spans="7:14" x14ac:dyDescent="0.25">
      <c r="G9268" s="3">
        <v>41948</v>
      </c>
      <c r="H9268" t="s">
        <v>28</v>
      </c>
      <c r="I9268" t="s">
        <v>24</v>
      </c>
      <c r="J9268">
        <v>0</v>
      </c>
      <c r="K9268">
        <v>2</v>
      </c>
      <c r="L9268" s="13">
        <f>VLOOKUP(I9268,FormProductsTable[],2,0)*(1-FormTransactionsTable[[#This Row],[Discount]])</f>
        <v>34</v>
      </c>
      <c r="M9268" s="14" t="str">
        <f>VLOOKUP(H9268,FormSalesRepTable[],2,0)</f>
        <v>MidWest</v>
      </c>
      <c r="N9268" s="13">
        <f t="shared" si="146"/>
        <v>68</v>
      </c>
    </row>
    <row r="9269" spans="7:14" x14ac:dyDescent="0.25">
      <c r="G9269" s="3">
        <v>41958</v>
      </c>
      <c r="H9269" t="s">
        <v>89</v>
      </c>
      <c r="I9269" t="s">
        <v>7</v>
      </c>
      <c r="J9269">
        <v>0</v>
      </c>
      <c r="K9269">
        <v>3</v>
      </c>
      <c r="L9269" s="13">
        <f>VLOOKUP(I9269,FormProductsTable[],2,0)*(1-FormTransactionsTable[[#This Row],[Discount]])</f>
        <v>21</v>
      </c>
      <c r="M9269" s="14" t="str">
        <f>VLOOKUP(H9269,FormSalesRepTable[],2,0)</f>
        <v>West</v>
      </c>
      <c r="N9269" s="13">
        <f t="shared" si="146"/>
        <v>63</v>
      </c>
    </row>
    <row r="9270" spans="7:14" x14ac:dyDescent="0.25">
      <c r="G9270" s="3">
        <v>41999</v>
      </c>
      <c r="H9270" t="s">
        <v>25</v>
      </c>
      <c r="I9270" t="s">
        <v>21</v>
      </c>
      <c r="J9270">
        <v>1.4999999999999999E-2</v>
      </c>
      <c r="K9270">
        <v>2</v>
      </c>
      <c r="L9270" s="13">
        <f>VLOOKUP(I9270,FormProductsTable[],2,0)*(1-FormTransactionsTable[[#This Row],[Discount]])</f>
        <v>24.625</v>
      </c>
      <c r="M9270" s="14" t="str">
        <f>VLOOKUP(H9270,FormSalesRepTable[],2,0)</f>
        <v>West</v>
      </c>
      <c r="N9270" s="13">
        <f t="shared" si="146"/>
        <v>49.25</v>
      </c>
    </row>
    <row r="9271" spans="7:14" x14ac:dyDescent="0.25">
      <c r="G9271" s="3">
        <v>41900</v>
      </c>
      <c r="H9271" t="s">
        <v>43</v>
      </c>
      <c r="I9271" t="s">
        <v>17</v>
      </c>
      <c r="J9271">
        <v>0</v>
      </c>
      <c r="K9271">
        <v>5</v>
      </c>
      <c r="L9271" s="13">
        <f>VLOOKUP(I9271,FormProductsTable[],2,0)*(1-FormTransactionsTable[[#This Row],[Discount]])</f>
        <v>22.95</v>
      </c>
      <c r="M9271" s="14" t="str">
        <f>VLOOKUP(H9271,FormSalesRepTable[],2,0)</f>
        <v>MidWest</v>
      </c>
      <c r="N9271" s="13">
        <f t="shared" si="146"/>
        <v>114.75</v>
      </c>
    </row>
    <row r="9272" spans="7:14" x14ac:dyDescent="0.25">
      <c r="G9272" s="3">
        <v>41664</v>
      </c>
      <c r="H9272" t="s">
        <v>53</v>
      </c>
      <c r="I9272" t="s">
        <v>36</v>
      </c>
      <c r="J9272">
        <v>0.02</v>
      </c>
      <c r="K9272">
        <v>3</v>
      </c>
      <c r="L9272" s="13">
        <f>VLOOKUP(I9272,FormProductsTable[],2,0)*(1-FormTransactionsTable[[#This Row],[Discount]])</f>
        <v>24.5</v>
      </c>
      <c r="M9272" s="14" t="str">
        <f>VLOOKUP(H9272,FormSalesRepTable[],2,0)</f>
        <v>East</v>
      </c>
      <c r="N9272" s="13">
        <f t="shared" si="146"/>
        <v>73.5</v>
      </c>
    </row>
    <row r="9273" spans="7:14" x14ac:dyDescent="0.25">
      <c r="G9273" s="3">
        <v>41361</v>
      </c>
      <c r="H9273" t="s">
        <v>73</v>
      </c>
      <c r="I9273" t="s">
        <v>17</v>
      </c>
      <c r="J9273">
        <v>0.01</v>
      </c>
      <c r="K9273">
        <v>3</v>
      </c>
      <c r="L9273" s="13">
        <f>VLOOKUP(I9273,FormProductsTable[],2,0)*(1-FormTransactionsTable[[#This Row],[Discount]])</f>
        <v>22.720499999999998</v>
      </c>
      <c r="M9273" s="14" t="str">
        <f>VLOOKUP(H9273,FormSalesRepTable[],2,0)</f>
        <v>MidWest</v>
      </c>
      <c r="N9273" s="13">
        <f t="shared" si="146"/>
        <v>68.16</v>
      </c>
    </row>
    <row r="9274" spans="7:14" x14ac:dyDescent="0.25">
      <c r="G9274" s="3">
        <v>41944</v>
      </c>
      <c r="H9274" t="s">
        <v>22</v>
      </c>
      <c r="I9274" t="s">
        <v>12</v>
      </c>
      <c r="J9274">
        <v>0.01</v>
      </c>
      <c r="K9274">
        <v>22</v>
      </c>
      <c r="L9274" s="13">
        <f>VLOOKUP(I9274,FormProductsTable[],2,0)*(1-FormTransactionsTable[[#This Row],[Discount]])</f>
        <v>22.720499999999998</v>
      </c>
      <c r="M9274" s="14" t="str">
        <f>VLOOKUP(H9274,FormSalesRepTable[],2,0)</f>
        <v>East</v>
      </c>
      <c r="N9274" s="13">
        <f t="shared" si="146"/>
        <v>499.85</v>
      </c>
    </row>
    <row r="9275" spans="7:14" x14ac:dyDescent="0.25">
      <c r="G9275" s="3">
        <v>41999</v>
      </c>
      <c r="H9275" t="s">
        <v>43</v>
      </c>
      <c r="I9275" t="s">
        <v>21</v>
      </c>
      <c r="J9275">
        <v>0.03</v>
      </c>
      <c r="K9275">
        <v>3</v>
      </c>
      <c r="L9275" s="13">
        <f>VLOOKUP(I9275,FormProductsTable[],2,0)*(1-FormTransactionsTable[[#This Row],[Discount]])</f>
        <v>24.25</v>
      </c>
      <c r="M9275" s="14" t="str">
        <f>VLOOKUP(H9275,FormSalesRepTable[],2,0)</f>
        <v>MidWest</v>
      </c>
      <c r="N9275" s="13">
        <f t="shared" si="146"/>
        <v>72.75</v>
      </c>
    </row>
    <row r="9276" spans="7:14" x14ac:dyDescent="0.25">
      <c r="G9276" s="3">
        <v>41973</v>
      </c>
      <c r="H9276" t="s">
        <v>37</v>
      </c>
      <c r="I9276" t="s">
        <v>21</v>
      </c>
      <c r="J9276">
        <v>0</v>
      </c>
      <c r="K9276">
        <v>1</v>
      </c>
      <c r="L9276" s="13">
        <f>VLOOKUP(I9276,FormProductsTable[],2,0)*(1-FormTransactionsTable[[#This Row],[Discount]])</f>
        <v>25</v>
      </c>
      <c r="M9276" s="14" t="str">
        <f>VLOOKUP(H9276,FormSalesRepTable[],2,0)</f>
        <v>South</v>
      </c>
      <c r="N9276" s="13">
        <f t="shared" si="146"/>
        <v>25</v>
      </c>
    </row>
    <row r="9277" spans="7:14" x14ac:dyDescent="0.25">
      <c r="G9277" s="3">
        <v>41628</v>
      </c>
      <c r="H9277" t="s">
        <v>42</v>
      </c>
      <c r="I9277" t="s">
        <v>24</v>
      </c>
      <c r="J9277">
        <v>0</v>
      </c>
      <c r="K9277">
        <v>3</v>
      </c>
      <c r="L9277" s="13">
        <f>VLOOKUP(I9277,FormProductsTable[],2,0)*(1-FormTransactionsTable[[#This Row],[Discount]])</f>
        <v>34</v>
      </c>
      <c r="M9277" s="14" t="str">
        <f>VLOOKUP(H9277,FormSalesRepTable[],2,0)</f>
        <v>MidWest</v>
      </c>
      <c r="N9277" s="13">
        <f t="shared" si="146"/>
        <v>102</v>
      </c>
    </row>
    <row r="9278" spans="7:14" x14ac:dyDescent="0.25">
      <c r="G9278" s="3">
        <v>41324</v>
      </c>
      <c r="H9278" t="s">
        <v>51</v>
      </c>
      <c r="I9278" t="s">
        <v>12</v>
      </c>
      <c r="J9278">
        <v>0</v>
      </c>
      <c r="K9278">
        <v>17</v>
      </c>
      <c r="L9278" s="13">
        <f>VLOOKUP(I9278,FormProductsTable[],2,0)*(1-FormTransactionsTable[[#This Row],[Discount]])</f>
        <v>22.95</v>
      </c>
      <c r="M9278" s="14" t="str">
        <f>VLOOKUP(H9278,FormSalesRepTable[],2,0)</f>
        <v>South</v>
      </c>
      <c r="N9278" s="13">
        <f t="shared" si="146"/>
        <v>390.15</v>
      </c>
    </row>
    <row r="9279" spans="7:14" x14ac:dyDescent="0.25">
      <c r="G9279" s="3">
        <v>41912</v>
      </c>
      <c r="H9279" t="s">
        <v>89</v>
      </c>
      <c r="I9279" t="s">
        <v>17</v>
      </c>
      <c r="J9279">
        <v>1.4999999999999999E-2</v>
      </c>
      <c r="K9279">
        <v>2</v>
      </c>
      <c r="L9279" s="13">
        <f>VLOOKUP(I9279,FormProductsTable[],2,0)*(1-FormTransactionsTable[[#This Row],[Discount]])</f>
        <v>22.60575</v>
      </c>
      <c r="M9279" s="14" t="str">
        <f>VLOOKUP(H9279,FormSalesRepTable[],2,0)</f>
        <v>West</v>
      </c>
      <c r="N9279" s="13">
        <f t="shared" si="146"/>
        <v>45.21</v>
      </c>
    </row>
    <row r="9280" spans="7:14" x14ac:dyDescent="0.25">
      <c r="G9280" s="3">
        <v>41629</v>
      </c>
      <c r="H9280" t="s">
        <v>26</v>
      </c>
      <c r="I9280" t="s">
        <v>24</v>
      </c>
      <c r="J9280">
        <v>2.5000000000000001E-2</v>
      </c>
      <c r="K9280">
        <v>2</v>
      </c>
      <c r="L9280" s="13">
        <f>VLOOKUP(I9280,FormProductsTable[],2,0)*(1-FormTransactionsTable[[#This Row],[Discount]])</f>
        <v>33.15</v>
      </c>
      <c r="M9280" s="14" t="str">
        <f>VLOOKUP(H9280,FormSalesRepTable[],2,0)</f>
        <v>MidWest</v>
      </c>
      <c r="N9280" s="13">
        <f t="shared" si="146"/>
        <v>66.3</v>
      </c>
    </row>
    <row r="9281" spans="7:14" x14ac:dyDescent="0.25">
      <c r="G9281" s="3">
        <v>41638</v>
      </c>
      <c r="H9281" t="s">
        <v>43</v>
      </c>
      <c r="I9281" t="s">
        <v>41</v>
      </c>
      <c r="J9281">
        <v>0.02</v>
      </c>
      <c r="K9281">
        <v>16</v>
      </c>
      <c r="L9281" s="13">
        <f>VLOOKUP(I9281,FormProductsTable[],2,0)*(1-FormTransactionsTable[[#This Row],[Discount]])</f>
        <v>18.62</v>
      </c>
      <c r="M9281" s="14" t="str">
        <f>VLOOKUP(H9281,FormSalesRepTable[],2,0)</f>
        <v>MidWest</v>
      </c>
      <c r="N9281" s="13">
        <f t="shared" si="146"/>
        <v>297.92</v>
      </c>
    </row>
    <row r="9282" spans="7:14" x14ac:dyDescent="0.25">
      <c r="G9282" s="3">
        <v>41632</v>
      </c>
      <c r="H9282" t="s">
        <v>49</v>
      </c>
      <c r="I9282" t="s">
        <v>33</v>
      </c>
      <c r="J9282">
        <v>1.4999999999999999E-2</v>
      </c>
      <c r="K9282">
        <v>1</v>
      </c>
      <c r="L9282" s="13">
        <f>VLOOKUP(I9282,FormProductsTable[],2,0)*(1-FormTransactionsTable[[#This Row],[Discount]])</f>
        <v>23.147500000000001</v>
      </c>
      <c r="M9282" s="14" t="str">
        <f>VLOOKUP(H9282,FormSalesRepTable[],2,0)</f>
        <v>MidWest</v>
      </c>
      <c r="N9282" s="13">
        <f t="shared" si="146"/>
        <v>23.15</v>
      </c>
    </row>
    <row r="9283" spans="7:14" x14ac:dyDescent="0.25">
      <c r="G9283" s="3">
        <v>41646</v>
      </c>
      <c r="H9283" t="s">
        <v>73</v>
      </c>
      <c r="I9283" t="s">
        <v>36</v>
      </c>
      <c r="J9283">
        <v>0.01</v>
      </c>
      <c r="K9283">
        <v>3</v>
      </c>
      <c r="L9283" s="13">
        <f>VLOOKUP(I9283,FormProductsTable[],2,0)*(1-FormTransactionsTable[[#This Row],[Discount]])</f>
        <v>24.75</v>
      </c>
      <c r="M9283" s="14" t="str">
        <f>VLOOKUP(H9283,FormSalesRepTable[],2,0)</f>
        <v>MidWest</v>
      </c>
      <c r="N9283" s="13">
        <f t="shared" ref="N9283:N9346" si="147">ROUND(L9283*K9283,2)</f>
        <v>74.25</v>
      </c>
    </row>
    <row r="9284" spans="7:14" x14ac:dyDescent="0.25">
      <c r="G9284" s="3">
        <v>41752</v>
      </c>
      <c r="H9284" t="s">
        <v>70</v>
      </c>
      <c r="I9284" t="s">
        <v>36</v>
      </c>
      <c r="J9284">
        <v>0.02</v>
      </c>
      <c r="K9284">
        <v>2</v>
      </c>
      <c r="L9284" s="13">
        <f>VLOOKUP(I9284,FormProductsTable[],2,0)*(1-FormTransactionsTable[[#This Row],[Discount]])</f>
        <v>24.5</v>
      </c>
      <c r="M9284" s="14" t="str">
        <f>VLOOKUP(H9284,FormSalesRepTable[],2,0)</f>
        <v>MidWest</v>
      </c>
      <c r="N9284" s="13">
        <f t="shared" si="147"/>
        <v>49</v>
      </c>
    </row>
    <row r="9285" spans="7:14" x14ac:dyDescent="0.25">
      <c r="G9285" s="3">
        <v>41994</v>
      </c>
      <c r="H9285" t="s">
        <v>75</v>
      </c>
      <c r="I9285" t="s">
        <v>33</v>
      </c>
      <c r="J9285">
        <v>1.4999999999999999E-2</v>
      </c>
      <c r="K9285">
        <v>3</v>
      </c>
      <c r="L9285" s="13">
        <f>VLOOKUP(I9285,FormProductsTable[],2,0)*(1-FormTransactionsTable[[#This Row],[Discount]])</f>
        <v>23.147500000000001</v>
      </c>
      <c r="M9285" s="14" t="str">
        <f>VLOOKUP(H9285,FormSalesRepTable[],2,0)</f>
        <v>MidWest</v>
      </c>
      <c r="N9285" s="13">
        <f t="shared" si="147"/>
        <v>69.44</v>
      </c>
    </row>
    <row r="9286" spans="7:14" x14ac:dyDescent="0.25">
      <c r="G9286" s="3">
        <v>41581</v>
      </c>
      <c r="H9286" t="s">
        <v>8</v>
      </c>
      <c r="I9286" t="s">
        <v>17</v>
      </c>
      <c r="J9286">
        <v>0</v>
      </c>
      <c r="K9286">
        <v>1</v>
      </c>
      <c r="L9286" s="13">
        <f>VLOOKUP(I9286,FormProductsTable[],2,0)*(1-FormTransactionsTable[[#This Row],[Discount]])</f>
        <v>22.95</v>
      </c>
      <c r="M9286" s="14" t="str">
        <f>VLOOKUP(H9286,FormSalesRepTable[],2,0)</f>
        <v>MidWest</v>
      </c>
      <c r="N9286" s="13">
        <f t="shared" si="147"/>
        <v>22.95</v>
      </c>
    </row>
    <row r="9287" spans="7:14" x14ac:dyDescent="0.25">
      <c r="G9287" s="3">
        <v>41636</v>
      </c>
      <c r="H9287" t="s">
        <v>45</v>
      </c>
      <c r="I9287" t="s">
        <v>24</v>
      </c>
      <c r="J9287">
        <v>0</v>
      </c>
      <c r="K9287">
        <v>3</v>
      </c>
      <c r="L9287" s="13">
        <f>VLOOKUP(I9287,FormProductsTable[],2,0)*(1-FormTransactionsTable[[#This Row],[Discount]])</f>
        <v>34</v>
      </c>
      <c r="M9287" s="14" t="str">
        <f>VLOOKUP(H9287,FormSalesRepTable[],2,0)</f>
        <v>MidWest</v>
      </c>
      <c r="N9287" s="13">
        <f t="shared" si="147"/>
        <v>102</v>
      </c>
    </row>
    <row r="9288" spans="7:14" x14ac:dyDescent="0.25">
      <c r="G9288" s="3">
        <v>41636</v>
      </c>
      <c r="H9288" t="s">
        <v>93</v>
      </c>
      <c r="I9288" t="s">
        <v>17</v>
      </c>
      <c r="J9288">
        <v>0.02</v>
      </c>
      <c r="K9288">
        <v>2</v>
      </c>
      <c r="L9288" s="13">
        <f>VLOOKUP(I9288,FormProductsTable[],2,0)*(1-FormTransactionsTable[[#This Row],[Discount]])</f>
        <v>22.491</v>
      </c>
      <c r="M9288" s="14" t="str">
        <f>VLOOKUP(H9288,FormSalesRepTable[],2,0)</f>
        <v>MidWest</v>
      </c>
      <c r="N9288" s="13">
        <f t="shared" si="147"/>
        <v>44.98</v>
      </c>
    </row>
    <row r="9289" spans="7:14" x14ac:dyDescent="0.25">
      <c r="G9289" s="3">
        <v>41998</v>
      </c>
      <c r="H9289" t="s">
        <v>55</v>
      </c>
      <c r="I9289" t="s">
        <v>12</v>
      </c>
      <c r="J9289">
        <v>0.02</v>
      </c>
      <c r="K9289">
        <v>2</v>
      </c>
      <c r="L9289" s="13">
        <f>VLOOKUP(I9289,FormProductsTable[],2,0)*(1-FormTransactionsTable[[#This Row],[Discount]])</f>
        <v>22.491</v>
      </c>
      <c r="M9289" s="14" t="str">
        <f>VLOOKUP(H9289,FormSalesRepTable[],2,0)</f>
        <v>West</v>
      </c>
      <c r="N9289" s="13">
        <f t="shared" si="147"/>
        <v>44.98</v>
      </c>
    </row>
    <row r="9290" spans="7:14" x14ac:dyDescent="0.25">
      <c r="G9290" s="3">
        <v>41637</v>
      </c>
      <c r="H9290" t="s">
        <v>47</v>
      </c>
      <c r="I9290" t="s">
        <v>11</v>
      </c>
      <c r="J9290">
        <v>1.4999999999999999E-2</v>
      </c>
      <c r="K9290">
        <v>2</v>
      </c>
      <c r="L9290" s="13">
        <f>VLOOKUP(I9290,FormProductsTable[],2,0)*(1-FormTransactionsTable[[#This Row],[Discount]])</f>
        <v>78.750749999999996</v>
      </c>
      <c r="M9290" s="14" t="str">
        <f>VLOOKUP(H9290,FormSalesRepTable[],2,0)</f>
        <v>MidWest</v>
      </c>
      <c r="N9290" s="13">
        <f t="shared" si="147"/>
        <v>157.5</v>
      </c>
    </row>
    <row r="9291" spans="7:14" x14ac:dyDescent="0.25">
      <c r="G9291" s="3">
        <v>41597</v>
      </c>
      <c r="H9291" t="s">
        <v>26</v>
      </c>
      <c r="I9291" t="s">
        <v>17</v>
      </c>
      <c r="J9291">
        <v>0</v>
      </c>
      <c r="K9291">
        <v>1</v>
      </c>
      <c r="L9291" s="13">
        <f>VLOOKUP(I9291,FormProductsTable[],2,0)*(1-FormTransactionsTable[[#This Row],[Discount]])</f>
        <v>22.95</v>
      </c>
      <c r="M9291" s="14" t="str">
        <f>VLOOKUP(H9291,FormSalesRepTable[],2,0)</f>
        <v>MidWest</v>
      </c>
      <c r="N9291" s="13">
        <f t="shared" si="147"/>
        <v>22.95</v>
      </c>
    </row>
    <row r="9292" spans="7:14" x14ac:dyDescent="0.25">
      <c r="G9292" s="3">
        <v>41763</v>
      </c>
      <c r="H9292" t="s">
        <v>29</v>
      </c>
      <c r="I9292" t="s">
        <v>41</v>
      </c>
      <c r="J9292">
        <v>0</v>
      </c>
      <c r="K9292">
        <v>3</v>
      </c>
      <c r="L9292" s="13">
        <f>VLOOKUP(I9292,FormProductsTable[],2,0)*(1-FormTransactionsTable[[#This Row],[Discount]])</f>
        <v>19</v>
      </c>
      <c r="M9292" s="14" t="str">
        <f>VLOOKUP(H9292,FormSalesRepTable[],2,0)</f>
        <v>East</v>
      </c>
      <c r="N9292" s="13">
        <f t="shared" si="147"/>
        <v>57</v>
      </c>
    </row>
    <row r="9293" spans="7:14" x14ac:dyDescent="0.25">
      <c r="G9293" s="3">
        <v>41596</v>
      </c>
      <c r="H9293" t="s">
        <v>22</v>
      </c>
      <c r="I9293" t="s">
        <v>17</v>
      </c>
      <c r="J9293">
        <v>0</v>
      </c>
      <c r="K9293">
        <v>21</v>
      </c>
      <c r="L9293" s="13">
        <f>VLOOKUP(I9293,FormProductsTable[],2,0)*(1-FormTransactionsTable[[#This Row],[Discount]])</f>
        <v>22.95</v>
      </c>
      <c r="M9293" s="14" t="str">
        <f>VLOOKUP(H9293,FormSalesRepTable[],2,0)</f>
        <v>East</v>
      </c>
      <c r="N9293" s="13">
        <f t="shared" si="147"/>
        <v>481.95</v>
      </c>
    </row>
    <row r="9294" spans="7:14" x14ac:dyDescent="0.25">
      <c r="G9294" s="3">
        <v>41966</v>
      </c>
      <c r="H9294" t="s">
        <v>37</v>
      </c>
      <c r="I9294" t="s">
        <v>12</v>
      </c>
      <c r="J9294">
        <v>0</v>
      </c>
      <c r="K9294">
        <v>2</v>
      </c>
      <c r="L9294" s="13">
        <f>VLOOKUP(I9294,FormProductsTable[],2,0)*(1-FormTransactionsTable[[#This Row],[Discount]])</f>
        <v>22.95</v>
      </c>
      <c r="M9294" s="14" t="str">
        <f>VLOOKUP(H9294,FormSalesRepTable[],2,0)</f>
        <v>South</v>
      </c>
      <c r="N9294" s="13">
        <f t="shared" si="147"/>
        <v>45.9</v>
      </c>
    </row>
    <row r="9295" spans="7:14" x14ac:dyDescent="0.25">
      <c r="G9295" s="3">
        <v>41955</v>
      </c>
      <c r="H9295" t="s">
        <v>69</v>
      </c>
      <c r="I9295" t="s">
        <v>36</v>
      </c>
      <c r="J9295">
        <v>1.4999999999999999E-2</v>
      </c>
      <c r="K9295">
        <v>3</v>
      </c>
      <c r="L9295" s="13">
        <f>VLOOKUP(I9295,FormProductsTable[],2,0)*(1-FormTransactionsTable[[#This Row],[Discount]])</f>
        <v>24.625</v>
      </c>
      <c r="M9295" s="14" t="str">
        <f>VLOOKUP(H9295,FormSalesRepTable[],2,0)</f>
        <v>West</v>
      </c>
      <c r="N9295" s="13">
        <f t="shared" si="147"/>
        <v>73.88</v>
      </c>
    </row>
    <row r="9296" spans="7:14" x14ac:dyDescent="0.25">
      <c r="G9296" s="3">
        <v>41638</v>
      </c>
      <c r="H9296" t="s">
        <v>81</v>
      </c>
      <c r="I9296" t="s">
        <v>21</v>
      </c>
      <c r="J9296">
        <v>0</v>
      </c>
      <c r="K9296">
        <v>2</v>
      </c>
      <c r="L9296" s="13">
        <f>VLOOKUP(I9296,FormProductsTable[],2,0)*(1-FormTransactionsTable[[#This Row],[Discount]])</f>
        <v>25</v>
      </c>
      <c r="M9296" s="14" t="str">
        <f>VLOOKUP(H9296,FormSalesRepTable[],2,0)</f>
        <v>West</v>
      </c>
      <c r="N9296" s="13">
        <f t="shared" si="147"/>
        <v>50</v>
      </c>
    </row>
    <row r="9297" spans="7:14" x14ac:dyDescent="0.25">
      <c r="G9297" s="3">
        <v>42002</v>
      </c>
      <c r="H9297" t="s">
        <v>61</v>
      </c>
      <c r="I9297" t="s">
        <v>12</v>
      </c>
      <c r="J9297">
        <v>1.4999999999999999E-2</v>
      </c>
      <c r="K9297">
        <v>3</v>
      </c>
      <c r="L9297" s="13">
        <f>VLOOKUP(I9297,FormProductsTable[],2,0)*(1-FormTransactionsTable[[#This Row],[Discount]])</f>
        <v>22.60575</v>
      </c>
      <c r="M9297" s="14" t="str">
        <f>VLOOKUP(H9297,FormSalesRepTable[],2,0)</f>
        <v>East</v>
      </c>
      <c r="N9297" s="13">
        <f t="shared" si="147"/>
        <v>67.819999999999993</v>
      </c>
    </row>
    <row r="9298" spans="7:14" x14ac:dyDescent="0.25">
      <c r="G9298" s="3">
        <v>41960</v>
      </c>
      <c r="H9298" t="s">
        <v>29</v>
      </c>
      <c r="I9298" t="s">
        <v>24</v>
      </c>
      <c r="J9298">
        <v>0</v>
      </c>
      <c r="K9298">
        <v>2</v>
      </c>
      <c r="L9298" s="13">
        <f>VLOOKUP(I9298,FormProductsTable[],2,0)*(1-FormTransactionsTable[[#This Row],[Discount]])</f>
        <v>34</v>
      </c>
      <c r="M9298" s="14" t="str">
        <f>VLOOKUP(H9298,FormSalesRepTable[],2,0)</f>
        <v>East</v>
      </c>
      <c r="N9298" s="13">
        <f t="shared" si="147"/>
        <v>68</v>
      </c>
    </row>
    <row r="9299" spans="7:14" x14ac:dyDescent="0.25">
      <c r="G9299" s="3">
        <v>41988</v>
      </c>
      <c r="H9299" t="s">
        <v>77</v>
      </c>
      <c r="I9299" t="s">
        <v>24</v>
      </c>
      <c r="J9299">
        <v>0</v>
      </c>
      <c r="K9299">
        <v>2</v>
      </c>
      <c r="L9299" s="13">
        <f>VLOOKUP(I9299,FormProductsTable[],2,0)*(1-FormTransactionsTable[[#This Row],[Discount]])</f>
        <v>34</v>
      </c>
      <c r="M9299" s="14" t="str">
        <f>VLOOKUP(H9299,FormSalesRepTable[],2,0)</f>
        <v>West</v>
      </c>
      <c r="N9299" s="13">
        <f t="shared" si="147"/>
        <v>68</v>
      </c>
    </row>
    <row r="9300" spans="7:14" x14ac:dyDescent="0.25">
      <c r="G9300" s="3">
        <v>41612</v>
      </c>
      <c r="H9300" t="s">
        <v>74</v>
      </c>
      <c r="I9300" t="s">
        <v>27</v>
      </c>
      <c r="J9300">
        <v>0</v>
      </c>
      <c r="K9300">
        <v>2</v>
      </c>
      <c r="L9300" s="13">
        <f>VLOOKUP(I9300,FormProductsTable[],2,0)*(1-FormTransactionsTable[[#This Row],[Discount]])</f>
        <v>27.5</v>
      </c>
      <c r="M9300" s="14" t="str">
        <f>VLOOKUP(H9300,FormSalesRepTable[],2,0)</f>
        <v>West</v>
      </c>
      <c r="N9300" s="13">
        <f t="shared" si="147"/>
        <v>55</v>
      </c>
    </row>
    <row r="9301" spans="7:14" x14ac:dyDescent="0.25">
      <c r="G9301" s="3">
        <v>41599</v>
      </c>
      <c r="H9301" t="s">
        <v>20</v>
      </c>
      <c r="I9301" t="s">
        <v>17</v>
      </c>
      <c r="J9301">
        <v>0.03</v>
      </c>
      <c r="K9301">
        <v>2</v>
      </c>
      <c r="L9301" s="13">
        <f>VLOOKUP(I9301,FormProductsTable[],2,0)*(1-FormTransactionsTable[[#This Row],[Discount]])</f>
        <v>22.261499999999998</v>
      </c>
      <c r="M9301" s="14" t="str">
        <f>VLOOKUP(H9301,FormSalesRepTable[],2,0)</f>
        <v>West</v>
      </c>
      <c r="N9301" s="13">
        <f t="shared" si="147"/>
        <v>44.52</v>
      </c>
    </row>
    <row r="9302" spans="7:14" x14ac:dyDescent="0.25">
      <c r="G9302" s="3">
        <v>41634</v>
      </c>
      <c r="H9302" t="s">
        <v>88</v>
      </c>
      <c r="I9302" t="s">
        <v>12</v>
      </c>
      <c r="J9302">
        <v>1.4999999999999999E-2</v>
      </c>
      <c r="K9302">
        <v>2</v>
      </c>
      <c r="L9302" s="13">
        <f>VLOOKUP(I9302,FormProductsTable[],2,0)*(1-FormTransactionsTable[[#This Row],[Discount]])</f>
        <v>22.60575</v>
      </c>
      <c r="M9302" s="14" t="str">
        <f>VLOOKUP(H9302,FormSalesRepTable[],2,0)</f>
        <v>West</v>
      </c>
      <c r="N9302" s="13">
        <f t="shared" si="147"/>
        <v>45.21</v>
      </c>
    </row>
    <row r="9303" spans="7:14" x14ac:dyDescent="0.25">
      <c r="G9303" s="3">
        <v>41961</v>
      </c>
      <c r="H9303" t="s">
        <v>28</v>
      </c>
      <c r="I9303" t="s">
        <v>17</v>
      </c>
      <c r="J9303">
        <v>0.02</v>
      </c>
      <c r="K9303">
        <v>2</v>
      </c>
      <c r="L9303" s="13">
        <f>VLOOKUP(I9303,FormProductsTable[],2,0)*(1-FormTransactionsTable[[#This Row],[Discount]])</f>
        <v>22.491</v>
      </c>
      <c r="M9303" s="14" t="str">
        <f>VLOOKUP(H9303,FormSalesRepTable[],2,0)</f>
        <v>MidWest</v>
      </c>
      <c r="N9303" s="13">
        <f t="shared" si="147"/>
        <v>44.98</v>
      </c>
    </row>
    <row r="9304" spans="7:14" x14ac:dyDescent="0.25">
      <c r="G9304" s="3">
        <v>41964</v>
      </c>
      <c r="H9304" t="s">
        <v>54</v>
      </c>
      <c r="I9304" t="s">
        <v>24</v>
      </c>
      <c r="J9304">
        <v>0</v>
      </c>
      <c r="K9304">
        <v>2</v>
      </c>
      <c r="L9304" s="13">
        <f>VLOOKUP(I9304,FormProductsTable[],2,0)*(1-FormTransactionsTable[[#This Row],[Discount]])</f>
        <v>34</v>
      </c>
      <c r="M9304" s="14" t="str">
        <f>VLOOKUP(H9304,FormSalesRepTable[],2,0)</f>
        <v>South</v>
      </c>
      <c r="N9304" s="13">
        <f t="shared" si="147"/>
        <v>68</v>
      </c>
    </row>
    <row r="9305" spans="7:14" x14ac:dyDescent="0.25">
      <c r="G9305" s="3">
        <v>41617</v>
      </c>
      <c r="H9305" t="s">
        <v>55</v>
      </c>
      <c r="I9305" t="s">
        <v>24</v>
      </c>
      <c r="J9305">
        <v>0.01</v>
      </c>
      <c r="K9305">
        <v>1</v>
      </c>
      <c r="L9305" s="13">
        <f>VLOOKUP(I9305,FormProductsTable[],2,0)*(1-FormTransactionsTable[[#This Row],[Discount]])</f>
        <v>33.659999999999997</v>
      </c>
      <c r="M9305" s="14" t="str">
        <f>VLOOKUP(H9305,FormSalesRepTable[],2,0)</f>
        <v>West</v>
      </c>
      <c r="N9305" s="13">
        <f t="shared" si="147"/>
        <v>33.659999999999997</v>
      </c>
    </row>
    <row r="9306" spans="7:14" x14ac:dyDescent="0.25">
      <c r="G9306" s="3">
        <v>41984</v>
      </c>
      <c r="H9306" t="s">
        <v>23</v>
      </c>
      <c r="I9306" t="s">
        <v>12</v>
      </c>
      <c r="J9306">
        <v>0.01</v>
      </c>
      <c r="K9306">
        <v>1</v>
      </c>
      <c r="L9306" s="13">
        <f>VLOOKUP(I9306,FormProductsTable[],2,0)*(1-FormTransactionsTable[[#This Row],[Discount]])</f>
        <v>22.720499999999998</v>
      </c>
      <c r="M9306" s="14" t="str">
        <f>VLOOKUP(H9306,FormSalesRepTable[],2,0)</f>
        <v>MidWest</v>
      </c>
      <c r="N9306" s="13">
        <f t="shared" si="147"/>
        <v>22.72</v>
      </c>
    </row>
    <row r="9307" spans="7:14" x14ac:dyDescent="0.25">
      <c r="G9307" s="3">
        <v>41633</v>
      </c>
      <c r="H9307" t="s">
        <v>85</v>
      </c>
      <c r="I9307" t="s">
        <v>11</v>
      </c>
      <c r="J9307">
        <v>1.4999999999999999E-2</v>
      </c>
      <c r="K9307">
        <v>19</v>
      </c>
      <c r="L9307" s="13">
        <f>VLOOKUP(I9307,FormProductsTable[],2,0)*(1-FormTransactionsTable[[#This Row],[Discount]])</f>
        <v>78.750749999999996</v>
      </c>
      <c r="M9307" s="14" t="str">
        <f>VLOOKUP(H9307,FormSalesRepTable[],2,0)</f>
        <v>West</v>
      </c>
      <c r="N9307" s="13">
        <f t="shared" si="147"/>
        <v>1496.26</v>
      </c>
    </row>
    <row r="9308" spans="7:14" x14ac:dyDescent="0.25">
      <c r="G9308" s="3">
        <v>41953</v>
      </c>
      <c r="H9308" t="s">
        <v>43</v>
      </c>
      <c r="I9308" t="s">
        <v>16</v>
      </c>
      <c r="J9308">
        <v>0</v>
      </c>
      <c r="K9308">
        <v>3</v>
      </c>
      <c r="L9308" s="13">
        <f>VLOOKUP(I9308,FormProductsTable[],2,0)*(1-FormTransactionsTable[[#This Row],[Discount]])</f>
        <v>19.95</v>
      </c>
      <c r="M9308" s="14" t="str">
        <f>VLOOKUP(H9308,FormSalesRepTable[],2,0)</f>
        <v>MidWest</v>
      </c>
      <c r="N9308" s="13">
        <f t="shared" si="147"/>
        <v>59.85</v>
      </c>
    </row>
    <row r="9309" spans="7:14" x14ac:dyDescent="0.25">
      <c r="G9309" s="3">
        <v>41635</v>
      </c>
      <c r="H9309" t="s">
        <v>13</v>
      </c>
      <c r="I9309" t="s">
        <v>24</v>
      </c>
      <c r="J9309">
        <v>0</v>
      </c>
      <c r="K9309">
        <v>9</v>
      </c>
      <c r="L9309" s="13">
        <f>VLOOKUP(I9309,FormProductsTable[],2,0)*(1-FormTransactionsTable[[#This Row],[Discount]])</f>
        <v>34</v>
      </c>
      <c r="M9309" s="14" t="str">
        <f>VLOOKUP(H9309,FormSalesRepTable[],2,0)</f>
        <v>West</v>
      </c>
      <c r="N9309" s="13">
        <f t="shared" si="147"/>
        <v>306</v>
      </c>
    </row>
    <row r="9310" spans="7:14" x14ac:dyDescent="0.25">
      <c r="G9310" s="3">
        <v>41591</v>
      </c>
      <c r="H9310" t="s">
        <v>44</v>
      </c>
      <c r="I9310" t="s">
        <v>16</v>
      </c>
      <c r="J9310">
        <v>0.02</v>
      </c>
      <c r="K9310">
        <v>2</v>
      </c>
      <c r="L9310" s="13">
        <f>VLOOKUP(I9310,FormProductsTable[],2,0)*(1-FormTransactionsTable[[#This Row],[Discount]])</f>
        <v>19.550999999999998</v>
      </c>
      <c r="M9310" s="14" t="str">
        <f>VLOOKUP(H9310,FormSalesRepTable[],2,0)</f>
        <v>MidWest</v>
      </c>
      <c r="N9310" s="13">
        <f t="shared" si="147"/>
        <v>39.1</v>
      </c>
    </row>
    <row r="9311" spans="7:14" x14ac:dyDescent="0.25">
      <c r="G9311" s="3">
        <v>41638</v>
      </c>
      <c r="H9311" t="s">
        <v>59</v>
      </c>
      <c r="I9311" t="s">
        <v>24</v>
      </c>
      <c r="J9311">
        <v>2.5000000000000001E-2</v>
      </c>
      <c r="K9311">
        <v>2</v>
      </c>
      <c r="L9311" s="13">
        <f>VLOOKUP(I9311,FormProductsTable[],2,0)*(1-FormTransactionsTable[[#This Row],[Discount]])</f>
        <v>33.15</v>
      </c>
      <c r="M9311" s="14" t="str">
        <f>VLOOKUP(H9311,FormSalesRepTable[],2,0)</f>
        <v>South</v>
      </c>
      <c r="N9311" s="13">
        <f t="shared" si="147"/>
        <v>66.3</v>
      </c>
    </row>
    <row r="9312" spans="7:14" x14ac:dyDescent="0.25">
      <c r="G9312" s="3">
        <v>41636</v>
      </c>
      <c r="H9312" t="s">
        <v>29</v>
      </c>
      <c r="I9312" t="s">
        <v>7</v>
      </c>
      <c r="J9312">
        <v>0</v>
      </c>
      <c r="K9312">
        <v>2</v>
      </c>
      <c r="L9312" s="13">
        <f>VLOOKUP(I9312,FormProductsTable[],2,0)*(1-FormTransactionsTable[[#This Row],[Discount]])</f>
        <v>21</v>
      </c>
      <c r="M9312" s="14" t="str">
        <f>VLOOKUP(H9312,FormSalesRepTable[],2,0)</f>
        <v>East</v>
      </c>
      <c r="N9312" s="13">
        <f t="shared" si="147"/>
        <v>42</v>
      </c>
    </row>
    <row r="9313" spans="7:14" x14ac:dyDescent="0.25">
      <c r="G9313" s="3">
        <v>41978</v>
      </c>
      <c r="H9313" t="s">
        <v>56</v>
      </c>
      <c r="I9313" t="s">
        <v>7</v>
      </c>
      <c r="J9313">
        <v>0.03</v>
      </c>
      <c r="K9313">
        <v>2</v>
      </c>
      <c r="L9313" s="13">
        <f>VLOOKUP(I9313,FormProductsTable[],2,0)*(1-FormTransactionsTable[[#This Row],[Discount]])</f>
        <v>20.37</v>
      </c>
      <c r="M9313" s="14" t="str">
        <f>VLOOKUP(H9313,FormSalesRepTable[],2,0)</f>
        <v>South</v>
      </c>
      <c r="N9313" s="13">
        <f t="shared" si="147"/>
        <v>40.74</v>
      </c>
    </row>
    <row r="9314" spans="7:14" x14ac:dyDescent="0.25">
      <c r="G9314" s="3">
        <v>41990</v>
      </c>
      <c r="H9314" t="s">
        <v>20</v>
      </c>
      <c r="I9314" t="s">
        <v>30</v>
      </c>
      <c r="J9314">
        <v>0</v>
      </c>
      <c r="K9314">
        <v>2</v>
      </c>
      <c r="L9314" s="13">
        <f>VLOOKUP(I9314,FormProductsTable[],2,0)*(1-FormTransactionsTable[[#This Row],[Discount]])</f>
        <v>30</v>
      </c>
      <c r="M9314" s="14" t="str">
        <f>VLOOKUP(H9314,FormSalesRepTable[],2,0)</f>
        <v>West</v>
      </c>
      <c r="N9314" s="13">
        <f t="shared" si="147"/>
        <v>60</v>
      </c>
    </row>
    <row r="9315" spans="7:14" x14ac:dyDescent="0.25">
      <c r="G9315" s="3">
        <v>41593</v>
      </c>
      <c r="H9315" t="s">
        <v>20</v>
      </c>
      <c r="I9315" t="s">
        <v>16</v>
      </c>
      <c r="J9315">
        <v>2.5000000000000001E-2</v>
      </c>
      <c r="K9315">
        <v>3</v>
      </c>
      <c r="L9315" s="13">
        <f>VLOOKUP(I9315,FormProductsTable[],2,0)*(1-FormTransactionsTable[[#This Row],[Discount]])</f>
        <v>19.451249999999998</v>
      </c>
      <c r="M9315" s="14" t="str">
        <f>VLOOKUP(H9315,FormSalesRepTable[],2,0)</f>
        <v>West</v>
      </c>
      <c r="N9315" s="13">
        <f t="shared" si="147"/>
        <v>58.35</v>
      </c>
    </row>
    <row r="9316" spans="7:14" x14ac:dyDescent="0.25">
      <c r="G9316" s="3">
        <v>41583</v>
      </c>
      <c r="H9316" t="s">
        <v>81</v>
      </c>
      <c r="I9316" t="s">
        <v>36</v>
      </c>
      <c r="J9316">
        <v>0</v>
      </c>
      <c r="K9316">
        <v>2</v>
      </c>
      <c r="L9316" s="13">
        <f>VLOOKUP(I9316,FormProductsTable[],2,0)*(1-FormTransactionsTable[[#This Row],[Discount]])</f>
        <v>25</v>
      </c>
      <c r="M9316" s="14" t="str">
        <f>VLOOKUP(H9316,FormSalesRepTable[],2,0)</f>
        <v>West</v>
      </c>
      <c r="N9316" s="13">
        <f t="shared" si="147"/>
        <v>50</v>
      </c>
    </row>
    <row r="9317" spans="7:14" x14ac:dyDescent="0.25">
      <c r="G9317" s="3">
        <v>41946</v>
      </c>
      <c r="H9317" t="s">
        <v>52</v>
      </c>
      <c r="I9317" t="s">
        <v>12</v>
      </c>
      <c r="J9317">
        <v>0</v>
      </c>
      <c r="K9317">
        <v>2</v>
      </c>
      <c r="L9317" s="13">
        <f>VLOOKUP(I9317,FormProductsTable[],2,0)*(1-FormTransactionsTable[[#This Row],[Discount]])</f>
        <v>22.95</v>
      </c>
      <c r="M9317" s="14" t="str">
        <f>VLOOKUP(H9317,FormSalesRepTable[],2,0)</f>
        <v>West</v>
      </c>
      <c r="N9317" s="13">
        <f t="shared" si="147"/>
        <v>45.9</v>
      </c>
    </row>
    <row r="9318" spans="7:14" x14ac:dyDescent="0.25">
      <c r="G9318" s="3">
        <v>41621</v>
      </c>
      <c r="H9318" t="s">
        <v>68</v>
      </c>
      <c r="I9318" t="s">
        <v>36</v>
      </c>
      <c r="J9318">
        <v>2.5000000000000001E-2</v>
      </c>
      <c r="K9318">
        <v>4</v>
      </c>
      <c r="L9318" s="13">
        <f>VLOOKUP(I9318,FormProductsTable[],2,0)*(1-FormTransactionsTable[[#This Row],[Discount]])</f>
        <v>24.375</v>
      </c>
      <c r="M9318" s="14" t="str">
        <f>VLOOKUP(H9318,FormSalesRepTable[],2,0)</f>
        <v>MidWest</v>
      </c>
      <c r="N9318" s="13">
        <f t="shared" si="147"/>
        <v>97.5</v>
      </c>
    </row>
    <row r="9319" spans="7:14" x14ac:dyDescent="0.25">
      <c r="G9319" s="3">
        <v>41607</v>
      </c>
      <c r="H9319" t="s">
        <v>54</v>
      </c>
      <c r="I9319" t="s">
        <v>11</v>
      </c>
      <c r="J9319">
        <v>1.4999999999999999E-2</v>
      </c>
      <c r="K9319">
        <v>1</v>
      </c>
      <c r="L9319" s="13">
        <f>VLOOKUP(I9319,FormProductsTable[],2,0)*(1-FormTransactionsTable[[#This Row],[Discount]])</f>
        <v>78.750749999999996</v>
      </c>
      <c r="M9319" s="14" t="str">
        <f>VLOOKUP(H9319,FormSalesRepTable[],2,0)</f>
        <v>South</v>
      </c>
      <c r="N9319" s="13">
        <f t="shared" si="147"/>
        <v>78.75</v>
      </c>
    </row>
    <row r="9320" spans="7:14" x14ac:dyDescent="0.25">
      <c r="G9320" s="3">
        <v>41514</v>
      </c>
      <c r="H9320" t="s">
        <v>51</v>
      </c>
      <c r="I9320" t="s">
        <v>16</v>
      </c>
      <c r="J9320">
        <v>0.03</v>
      </c>
      <c r="K9320">
        <v>1</v>
      </c>
      <c r="L9320" s="13">
        <f>VLOOKUP(I9320,FormProductsTable[],2,0)*(1-FormTransactionsTable[[#This Row],[Discount]])</f>
        <v>19.351499999999998</v>
      </c>
      <c r="M9320" s="14" t="str">
        <f>VLOOKUP(H9320,FormSalesRepTable[],2,0)</f>
        <v>South</v>
      </c>
      <c r="N9320" s="13">
        <f t="shared" si="147"/>
        <v>19.350000000000001</v>
      </c>
    </row>
    <row r="9321" spans="7:14" x14ac:dyDescent="0.25">
      <c r="G9321" s="3">
        <v>41591</v>
      </c>
      <c r="H9321" t="s">
        <v>91</v>
      </c>
      <c r="I9321" t="s">
        <v>11</v>
      </c>
      <c r="J9321">
        <v>1.4999999999999999E-2</v>
      </c>
      <c r="K9321">
        <v>2</v>
      </c>
      <c r="L9321" s="13">
        <f>VLOOKUP(I9321,FormProductsTable[],2,0)*(1-FormTransactionsTable[[#This Row],[Discount]])</f>
        <v>78.750749999999996</v>
      </c>
      <c r="M9321" s="14" t="str">
        <f>VLOOKUP(H9321,FormSalesRepTable[],2,0)</f>
        <v>West</v>
      </c>
      <c r="N9321" s="13">
        <f t="shared" si="147"/>
        <v>157.5</v>
      </c>
    </row>
    <row r="9322" spans="7:14" x14ac:dyDescent="0.25">
      <c r="G9322" s="3">
        <v>41612</v>
      </c>
      <c r="H9322" t="s">
        <v>70</v>
      </c>
      <c r="I9322" t="s">
        <v>24</v>
      </c>
      <c r="J9322">
        <v>2.5000000000000001E-2</v>
      </c>
      <c r="K9322">
        <v>2</v>
      </c>
      <c r="L9322" s="13">
        <f>VLOOKUP(I9322,FormProductsTable[],2,0)*(1-FormTransactionsTable[[#This Row],[Discount]])</f>
        <v>33.15</v>
      </c>
      <c r="M9322" s="14" t="str">
        <f>VLOOKUP(H9322,FormSalesRepTable[],2,0)</f>
        <v>MidWest</v>
      </c>
      <c r="N9322" s="13">
        <f t="shared" si="147"/>
        <v>66.3</v>
      </c>
    </row>
    <row r="9323" spans="7:14" x14ac:dyDescent="0.25">
      <c r="G9323" s="3">
        <v>41992</v>
      </c>
      <c r="H9323" t="s">
        <v>85</v>
      </c>
      <c r="I9323" t="s">
        <v>12</v>
      </c>
      <c r="J9323">
        <v>0</v>
      </c>
      <c r="K9323">
        <v>2</v>
      </c>
      <c r="L9323" s="13">
        <f>VLOOKUP(I9323,FormProductsTable[],2,0)*(1-FormTransactionsTable[[#This Row],[Discount]])</f>
        <v>22.95</v>
      </c>
      <c r="M9323" s="14" t="str">
        <f>VLOOKUP(H9323,FormSalesRepTable[],2,0)</f>
        <v>West</v>
      </c>
      <c r="N9323" s="13">
        <f t="shared" si="147"/>
        <v>45.9</v>
      </c>
    </row>
    <row r="9324" spans="7:14" x14ac:dyDescent="0.25">
      <c r="G9324" s="3">
        <v>41781</v>
      </c>
      <c r="H9324" t="s">
        <v>43</v>
      </c>
      <c r="I9324" t="s">
        <v>16</v>
      </c>
      <c r="J9324">
        <v>0.01</v>
      </c>
      <c r="K9324">
        <v>2</v>
      </c>
      <c r="L9324" s="13">
        <f>VLOOKUP(I9324,FormProductsTable[],2,0)*(1-FormTransactionsTable[[#This Row],[Discount]])</f>
        <v>19.750499999999999</v>
      </c>
      <c r="M9324" s="14" t="str">
        <f>VLOOKUP(H9324,FormSalesRepTable[],2,0)</f>
        <v>MidWest</v>
      </c>
      <c r="N9324" s="13">
        <f t="shared" si="147"/>
        <v>39.5</v>
      </c>
    </row>
    <row r="9325" spans="7:14" x14ac:dyDescent="0.25">
      <c r="G9325" s="3">
        <v>41873</v>
      </c>
      <c r="H9325" t="s">
        <v>40</v>
      </c>
      <c r="I9325" t="s">
        <v>12</v>
      </c>
      <c r="J9325">
        <v>0.03</v>
      </c>
      <c r="K9325">
        <v>3</v>
      </c>
      <c r="L9325" s="13">
        <f>VLOOKUP(I9325,FormProductsTable[],2,0)*(1-FormTransactionsTable[[#This Row],[Discount]])</f>
        <v>22.261499999999998</v>
      </c>
      <c r="M9325" s="14" t="str">
        <f>VLOOKUP(H9325,FormSalesRepTable[],2,0)</f>
        <v>South</v>
      </c>
      <c r="N9325" s="13">
        <f t="shared" si="147"/>
        <v>66.78</v>
      </c>
    </row>
    <row r="9326" spans="7:14" x14ac:dyDescent="0.25">
      <c r="G9326" s="3">
        <v>41669</v>
      </c>
      <c r="H9326" t="s">
        <v>67</v>
      </c>
      <c r="I9326" t="s">
        <v>36</v>
      </c>
      <c r="J9326">
        <v>0.02</v>
      </c>
      <c r="K9326">
        <v>1</v>
      </c>
      <c r="L9326" s="13">
        <f>VLOOKUP(I9326,FormProductsTable[],2,0)*(1-FormTransactionsTable[[#This Row],[Discount]])</f>
        <v>24.5</v>
      </c>
      <c r="M9326" s="14" t="str">
        <f>VLOOKUP(H9326,FormSalesRepTable[],2,0)</f>
        <v>West</v>
      </c>
      <c r="N9326" s="13">
        <f t="shared" si="147"/>
        <v>24.5</v>
      </c>
    </row>
    <row r="9327" spans="7:14" x14ac:dyDescent="0.25">
      <c r="G9327" s="3">
        <v>41998</v>
      </c>
      <c r="H9327" t="s">
        <v>18</v>
      </c>
      <c r="I9327" t="s">
        <v>24</v>
      </c>
      <c r="J9327">
        <v>0</v>
      </c>
      <c r="K9327">
        <v>3</v>
      </c>
      <c r="L9327" s="13">
        <f>VLOOKUP(I9327,FormProductsTable[],2,0)*(1-FormTransactionsTable[[#This Row],[Discount]])</f>
        <v>34</v>
      </c>
      <c r="M9327" s="14" t="str">
        <f>VLOOKUP(H9327,FormSalesRepTable[],2,0)</f>
        <v>East</v>
      </c>
      <c r="N9327" s="13">
        <f t="shared" si="147"/>
        <v>102</v>
      </c>
    </row>
    <row r="9328" spans="7:14" x14ac:dyDescent="0.25">
      <c r="G9328" s="3">
        <v>41632</v>
      </c>
      <c r="H9328" t="s">
        <v>93</v>
      </c>
      <c r="I9328" t="s">
        <v>16</v>
      </c>
      <c r="J9328">
        <v>0.02</v>
      </c>
      <c r="K9328">
        <v>2</v>
      </c>
      <c r="L9328" s="13">
        <f>VLOOKUP(I9328,FormProductsTable[],2,0)*(1-FormTransactionsTable[[#This Row],[Discount]])</f>
        <v>19.550999999999998</v>
      </c>
      <c r="M9328" s="14" t="str">
        <f>VLOOKUP(H9328,FormSalesRepTable[],2,0)</f>
        <v>MidWest</v>
      </c>
      <c r="N9328" s="13">
        <f t="shared" si="147"/>
        <v>39.1</v>
      </c>
    </row>
    <row r="9329" spans="7:14" x14ac:dyDescent="0.25">
      <c r="G9329" s="3">
        <v>41582</v>
      </c>
      <c r="H9329" t="s">
        <v>84</v>
      </c>
      <c r="I9329" t="s">
        <v>16</v>
      </c>
      <c r="J9329">
        <v>0</v>
      </c>
      <c r="K9329">
        <v>2</v>
      </c>
      <c r="L9329" s="13">
        <f>VLOOKUP(I9329,FormProductsTable[],2,0)*(1-FormTransactionsTable[[#This Row],[Discount]])</f>
        <v>19.95</v>
      </c>
      <c r="M9329" s="14" t="str">
        <f>VLOOKUP(H9329,FormSalesRepTable[],2,0)</f>
        <v>West</v>
      </c>
      <c r="N9329" s="13">
        <f t="shared" si="147"/>
        <v>39.9</v>
      </c>
    </row>
    <row r="9330" spans="7:14" x14ac:dyDescent="0.25">
      <c r="G9330" s="3">
        <v>41498</v>
      </c>
      <c r="H9330" t="s">
        <v>40</v>
      </c>
      <c r="I9330" t="s">
        <v>27</v>
      </c>
      <c r="J9330">
        <v>0.02</v>
      </c>
      <c r="K9330">
        <v>8</v>
      </c>
      <c r="L9330" s="13">
        <f>VLOOKUP(I9330,FormProductsTable[],2,0)*(1-FormTransactionsTable[[#This Row],[Discount]])</f>
        <v>26.95</v>
      </c>
      <c r="M9330" s="14" t="str">
        <f>VLOOKUP(H9330,FormSalesRepTable[],2,0)</f>
        <v>South</v>
      </c>
      <c r="N9330" s="13">
        <f t="shared" si="147"/>
        <v>215.6</v>
      </c>
    </row>
    <row r="9331" spans="7:14" x14ac:dyDescent="0.25">
      <c r="G9331" s="3">
        <v>41624</v>
      </c>
      <c r="H9331" t="s">
        <v>50</v>
      </c>
      <c r="I9331" t="s">
        <v>11</v>
      </c>
      <c r="J9331">
        <v>0.01</v>
      </c>
      <c r="K9331">
        <v>3</v>
      </c>
      <c r="L9331" s="13">
        <f>VLOOKUP(I9331,FormProductsTable[],2,0)*(1-FormTransactionsTable[[#This Row],[Discount]])</f>
        <v>79.150500000000008</v>
      </c>
      <c r="M9331" s="14" t="str">
        <f>VLOOKUP(H9331,FormSalesRepTable[],2,0)</f>
        <v>West</v>
      </c>
      <c r="N9331" s="13">
        <f t="shared" si="147"/>
        <v>237.45</v>
      </c>
    </row>
    <row r="9332" spans="7:14" x14ac:dyDescent="0.25">
      <c r="G9332" s="3">
        <v>41808</v>
      </c>
      <c r="H9332" t="s">
        <v>29</v>
      </c>
      <c r="I9332" t="s">
        <v>36</v>
      </c>
      <c r="J9332">
        <v>0</v>
      </c>
      <c r="K9332">
        <v>2</v>
      </c>
      <c r="L9332" s="13">
        <f>VLOOKUP(I9332,FormProductsTable[],2,0)*(1-FormTransactionsTable[[#This Row],[Discount]])</f>
        <v>25</v>
      </c>
      <c r="M9332" s="14" t="str">
        <f>VLOOKUP(H9332,FormSalesRepTable[],2,0)</f>
        <v>East</v>
      </c>
      <c r="N9332" s="13">
        <f t="shared" si="147"/>
        <v>50</v>
      </c>
    </row>
    <row r="9333" spans="7:14" x14ac:dyDescent="0.25">
      <c r="G9333" s="3">
        <v>41632</v>
      </c>
      <c r="H9333" t="s">
        <v>20</v>
      </c>
      <c r="I9333" t="s">
        <v>12</v>
      </c>
      <c r="J9333">
        <v>0.03</v>
      </c>
      <c r="K9333">
        <v>1</v>
      </c>
      <c r="L9333" s="13">
        <f>VLOOKUP(I9333,FormProductsTable[],2,0)*(1-FormTransactionsTable[[#This Row],[Discount]])</f>
        <v>22.261499999999998</v>
      </c>
      <c r="M9333" s="14" t="str">
        <f>VLOOKUP(H9333,FormSalesRepTable[],2,0)</f>
        <v>West</v>
      </c>
      <c r="N9333" s="13">
        <f t="shared" si="147"/>
        <v>22.26</v>
      </c>
    </row>
    <row r="9334" spans="7:14" x14ac:dyDescent="0.25">
      <c r="G9334" s="3">
        <v>41379</v>
      </c>
      <c r="H9334" t="s">
        <v>90</v>
      </c>
      <c r="I9334" t="s">
        <v>12</v>
      </c>
      <c r="J9334">
        <v>0.01</v>
      </c>
      <c r="K9334">
        <v>3</v>
      </c>
      <c r="L9334" s="13">
        <f>VLOOKUP(I9334,FormProductsTable[],2,0)*(1-FormTransactionsTable[[#This Row],[Discount]])</f>
        <v>22.720499999999998</v>
      </c>
      <c r="M9334" s="14" t="str">
        <f>VLOOKUP(H9334,FormSalesRepTable[],2,0)</f>
        <v>East</v>
      </c>
      <c r="N9334" s="13">
        <f t="shared" si="147"/>
        <v>68.16</v>
      </c>
    </row>
    <row r="9335" spans="7:14" x14ac:dyDescent="0.25">
      <c r="G9335" s="3">
        <v>41958</v>
      </c>
      <c r="H9335" t="s">
        <v>84</v>
      </c>
      <c r="I9335" t="s">
        <v>17</v>
      </c>
      <c r="J9335">
        <v>0</v>
      </c>
      <c r="K9335">
        <v>3</v>
      </c>
      <c r="L9335" s="13">
        <f>VLOOKUP(I9335,FormProductsTable[],2,0)*(1-FormTransactionsTable[[#This Row],[Discount]])</f>
        <v>22.95</v>
      </c>
      <c r="M9335" s="14" t="str">
        <f>VLOOKUP(H9335,FormSalesRepTable[],2,0)</f>
        <v>West</v>
      </c>
      <c r="N9335" s="13">
        <f t="shared" si="147"/>
        <v>68.849999999999994</v>
      </c>
    </row>
    <row r="9336" spans="7:14" x14ac:dyDescent="0.25">
      <c r="G9336" s="3">
        <v>41510</v>
      </c>
      <c r="H9336" t="s">
        <v>48</v>
      </c>
      <c r="I9336" t="s">
        <v>36</v>
      </c>
      <c r="J9336">
        <v>0</v>
      </c>
      <c r="K9336">
        <v>21</v>
      </c>
      <c r="L9336" s="13">
        <f>VLOOKUP(I9336,FormProductsTable[],2,0)*(1-FormTransactionsTable[[#This Row],[Discount]])</f>
        <v>25</v>
      </c>
      <c r="M9336" s="14" t="str">
        <f>VLOOKUP(H9336,FormSalesRepTable[],2,0)</f>
        <v>West</v>
      </c>
      <c r="N9336" s="13">
        <f t="shared" si="147"/>
        <v>525</v>
      </c>
    </row>
    <row r="9337" spans="7:14" x14ac:dyDescent="0.25">
      <c r="G9337" s="3">
        <v>41950</v>
      </c>
      <c r="H9337" t="s">
        <v>91</v>
      </c>
      <c r="I9337" t="s">
        <v>7</v>
      </c>
      <c r="J9337">
        <v>0</v>
      </c>
      <c r="K9337">
        <v>1</v>
      </c>
      <c r="L9337" s="13">
        <f>VLOOKUP(I9337,FormProductsTable[],2,0)*(1-FormTransactionsTable[[#This Row],[Discount]])</f>
        <v>21</v>
      </c>
      <c r="M9337" s="14" t="str">
        <f>VLOOKUP(H9337,FormSalesRepTable[],2,0)</f>
        <v>West</v>
      </c>
      <c r="N9337" s="13">
        <f t="shared" si="147"/>
        <v>21</v>
      </c>
    </row>
    <row r="9338" spans="7:14" x14ac:dyDescent="0.25">
      <c r="G9338" s="3">
        <v>41590</v>
      </c>
      <c r="H9338" t="s">
        <v>10</v>
      </c>
      <c r="I9338" t="s">
        <v>24</v>
      </c>
      <c r="J9338">
        <v>0</v>
      </c>
      <c r="K9338">
        <v>2</v>
      </c>
      <c r="L9338" s="13">
        <f>VLOOKUP(I9338,FormProductsTable[],2,0)*(1-FormTransactionsTable[[#This Row],[Discount]])</f>
        <v>34</v>
      </c>
      <c r="M9338" s="14" t="str">
        <f>VLOOKUP(H9338,FormSalesRepTable[],2,0)</f>
        <v>West</v>
      </c>
      <c r="N9338" s="13">
        <f t="shared" si="147"/>
        <v>68</v>
      </c>
    </row>
    <row r="9339" spans="7:14" x14ac:dyDescent="0.25">
      <c r="G9339" s="3">
        <v>41965</v>
      </c>
      <c r="H9339" t="s">
        <v>29</v>
      </c>
      <c r="I9339" t="s">
        <v>24</v>
      </c>
      <c r="J9339">
        <v>0</v>
      </c>
      <c r="K9339">
        <v>3</v>
      </c>
      <c r="L9339" s="13">
        <f>VLOOKUP(I9339,FormProductsTable[],2,0)*(1-FormTransactionsTable[[#This Row],[Discount]])</f>
        <v>34</v>
      </c>
      <c r="M9339" s="14" t="str">
        <f>VLOOKUP(H9339,FormSalesRepTable[],2,0)</f>
        <v>East</v>
      </c>
      <c r="N9339" s="13">
        <f t="shared" si="147"/>
        <v>102</v>
      </c>
    </row>
    <row r="9340" spans="7:14" x14ac:dyDescent="0.25">
      <c r="G9340" s="3">
        <v>41956</v>
      </c>
      <c r="H9340" t="s">
        <v>62</v>
      </c>
      <c r="I9340" t="s">
        <v>16</v>
      </c>
      <c r="J9340">
        <v>0</v>
      </c>
      <c r="K9340">
        <v>1</v>
      </c>
      <c r="L9340" s="13">
        <f>VLOOKUP(I9340,FormProductsTable[],2,0)*(1-FormTransactionsTable[[#This Row],[Discount]])</f>
        <v>19.95</v>
      </c>
      <c r="M9340" s="14" t="str">
        <f>VLOOKUP(H9340,FormSalesRepTable[],2,0)</f>
        <v>MidWest</v>
      </c>
      <c r="N9340" s="13">
        <f t="shared" si="147"/>
        <v>19.95</v>
      </c>
    </row>
    <row r="9341" spans="7:14" x14ac:dyDescent="0.25">
      <c r="G9341" s="3">
        <v>41623</v>
      </c>
      <c r="H9341" t="s">
        <v>89</v>
      </c>
      <c r="I9341" t="s">
        <v>36</v>
      </c>
      <c r="J9341">
        <v>0</v>
      </c>
      <c r="K9341">
        <v>3</v>
      </c>
      <c r="L9341" s="13">
        <f>VLOOKUP(I9341,FormProductsTable[],2,0)*(1-FormTransactionsTable[[#This Row],[Discount]])</f>
        <v>25</v>
      </c>
      <c r="M9341" s="14" t="str">
        <f>VLOOKUP(H9341,FormSalesRepTable[],2,0)</f>
        <v>West</v>
      </c>
      <c r="N9341" s="13">
        <f t="shared" si="147"/>
        <v>75</v>
      </c>
    </row>
    <row r="9342" spans="7:14" x14ac:dyDescent="0.25">
      <c r="G9342" s="3">
        <v>41582</v>
      </c>
      <c r="H9342" t="s">
        <v>51</v>
      </c>
      <c r="I9342" t="s">
        <v>24</v>
      </c>
      <c r="J9342">
        <v>0.03</v>
      </c>
      <c r="K9342">
        <v>1</v>
      </c>
      <c r="L9342" s="13">
        <f>VLOOKUP(I9342,FormProductsTable[],2,0)*(1-FormTransactionsTable[[#This Row],[Discount]])</f>
        <v>32.979999999999997</v>
      </c>
      <c r="M9342" s="14" t="str">
        <f>VLOOKUP(H9342,FormSalesRepTable[],2,0)</f>
        <v>South</v>
      </c>
      <c r="N9342" s="13">
        <f t="shared" si="147"/>
        <v>32.979999999999997</v>
      </c>
    </row>
    <row r="9343" spans="7:14" x14ac:dyDescent="0.25">
      <c r="G9343" s="3">
        <v>41603</v>
      </c>
      <c r="H9343" t="s">
        <v>82</v>
      </c>
      <c r="I9343" t="s">
        <v>16</v>
      </c>
      <c r="J9343">
        <v>0</v>
      </c>
      <c r="K9343">
        <v>3</v>
      </c>
      <c r="L9343" s="13">
        <f>VLOOKUP(I9343,FormProductsTable[],2,0)*(1-FormTransactionsTable[[#This Row],[Discount]])</f>
        <v>19.95</v>
      </c>
      <c r="M9343" s="14" t="str">
        <f>VLOOKUP(H9343,FormSalesRepTable[],2,0)</f>
        <v>South</v>
      </c>
      <c r="N9343" s="13">
        <f t="shared" si="147"/>
        <v>59.85</v>
      </c>
    </row>
    <row r="9344" spans="7:14" x14ac:dyDescent="0.25">
      <c r="G9344" s="3">
        <v>41369</v>
      </c>
      <c r="H9344" t="s">
        <v>63</v>
      </c>
      <c r="I9344" t="s">
        <v>33</v>
      </c>
      <c r="J9344">
        <v>0.01</v>
      </c>
      <c r="K9344">
        <v>3</v>
      </c>
      <c r="L9344" s="13">
        <f>VLOOKUP(I9344,FormProductsTable[],2,0)*(1-FormTransactionsTable[[#This Row],[Discount]])</f>
        <v>23.265000000000001</v>
      </c>
      <c r="M9344" s="14" t="str">
        <f>VLOOKUP(H9344,FormSalesRepTable[],2,0)</f>
        <v>MidWest</v>
      </c>
      <c r="N9344" s="13">
        <f t="shared" si="147"/>
        <v>69.8</v>
      </c>
    </row>
    <row r="9345" spans="7:14" x14ac:dyDescent="0.25">
      <c r="G9345" s="3">
        <v>41989</v>
      </c>
      <c r="H9345" t="s">
        <v>22</v>
      </c>
      <c r="I9345" t="s">
        <v>16</v>
      </c>
      <c r="J9345">
        <v>2.5000000000000001E-2</v>
      </c>
      <c r="K9345">
        <v>3</v>
      </c>
      <c r="L9345" s="13">
        <f>VLOOKUP(I9345,FormProductsTable[],2,0)*(1-FormTransactionsTable[[#This Row],[Discount]])</f>
        <v>19.451249999999998</v>
      </c>
      <c r="M9345" s="14" t="str">
        <f>VLOOKUP(H9345,FormSalesRepTable[],2,0)</f>
        <v>East</v>
      </c>
      <c r="N9345" s="13">
        <f t="shared" si="147"/>
        <v>58.35</v>
      </c>
    </row>
    <row r="9346" spans="7:14" x14ac:dyDescent="0.25">
      <c r="G9346" s="3">
        <v>41975</v>
      </c>
      <c r="H9346" t="s">
        <v>42</v>
      </c>
      <c r="I9346" t="s">
        <v>7</v>
      </c>
      <c r="J9346">
        <v>0.01</v>
      </c>
      <c r="K9346">
        <v>3</v>
      </c>
      <c r="L9346" s="13">
        <f>VLOOKUP(I9346,FormProductsTable[],2,0)*(1-FormTransactionsTable[[#This Row],[Discount]])</f>
        <v>20.79</v>
      </c>
      <c r="M9346" s="14" t="str">
        <f>VLOOKUP(H9346,FormSalesRepTable[],2,0)</f>
        <v>MidWest</v>
      </c>
      <c r="N9346" s="13">
        <f t="shared" si="147"/>
        <v>62.37</v>
      </c>
    </row>
    <row r="9347" spans="7:14" x14ac:dyDescent="0.25">
      <c r="G9347" s="3">
        <v>42004</v>
      </c>
      <c r="H9347" t="s">
        <v>25</v>
      </c>
      <c r="I9347" t="s">
        <v>16</v>
      </c>
      <c r="J9347">
        <v>0</v>
      </c>
      <c r="K9347">
        <v>3</v>
      </c>
      <c r="L9347" s="13">
        <f>VLOOKUP(I9347,FormProductsTable[],2,0)*(1-FormTransactionsTable[[#This Row],[Discount]])</f>
        <v>19.95</v>
      </c>
      <c r="M9347" s="14" t="str">
        <f>VLOOKUP(H9347,FormSalesRepTable[],2,0)</f>
        <v>West</v>
      </c>
      <c r="N9347" s="13">
        <f t="shared" ref="N9347:N9410" si="148">ROUND(L9347*K9347,2)</f>
        <v>59.85</v>
      </c>
    </row>
    <row r="9348" spans="7:14" x14ac:dyDescent="0.25">
      <c r="G9348" s="3">
        <v>41529</v>
      </c>
      <c r="H9348" t="s">
        <v>46</v>
      </c>
      <c r="I9348" t="s">
        <v>30</v>
      </c>
      <c r="J9348">
        <v>0</v>
      </c>
      <c r="K9348">
        <v>3</v>
      </c>
      <c r="L9348" s="13">
        <f>VLOOKUP(I9348,FormProductsTable[],2,0)*(1-FormTransactionsTable[[#This Row],[Discount]])</f>
        <v>30</v>
      </c>
      <c r="M9348" s="14" t="str">
        <f>VLOOKUP(H9348,FormSalesRepTable[],2,0)</f>
        <v>South</v>
      </c>
      <c r="N9348" s="13">
        <f t="shared" si="148"/>
        <v>90</v>
      </c>
    </row>
    <row r="9349" spans="7:14" x14ac:dyDescent="0.25">
      <c r="G9349" s="3">
        <v>41812</v>
      </c>
      <c r="H9349" t="s">
        <v>62</v>
      </c>
      <c r="I9349" t="s">
        <v>12</v>
      </c>
      <c r="J9349">
        <v>0.03</v>
      </c>
      <c r="K9349">
        <v>3</v>
      </c>
      <c r="L9349" s="13">
        <f>VLOOKUP(I9349,FormProductsTable[],2,0)*(1-FormTransactionsTable[[#This Row],[Discount]])</f>
        <v>22.261499999999998</v>
      </c>
      <c r="M9349" s="14" t="str">
        <f>VLOOKUP(H9349,FormSalesRepTable[],2,0)</f>
        <v>MidWest</v>
      </c>
      <c r="N9349" s="13">
        <f t="shared" si="148"/>
        <v>66.78</v>
      </c>
    </row>
    <row r="9350" spans="7:14" x14ac:dyDescent="0.25">
      <c r="G9350" s="3">
        <v>41949</v>
      </c>
      <c r="H9350" t="s">
        <v>53</v>
      </c>
      <c r="I9350" t="s">
        <v>17</v>
      </c>
      <c r="J9350">
        <v>1.4999999999999999E-2</v>
      </c>
      <c r="K9350">
        <v>2</v>
      </c>
      <c r="L9350" s="13">
        <f>VLOOKUP(I9350,FormProductsTable[],2,0)*(1-FormTransactionsTable[[#This Row],[Discount]])</f>
        <v>22.60575</v>
      </c>
      <c r="M9350" s="14" t="str">
        <f>VLOOKUP(H9350,FormSalesRepTable[],2,0)</f>
        <v>East</v>
      </c>
      <c r="N9350" s="13">
        <f t="shared" si="148"/>
        <v>45.21</v>
      </c>
    </row>
    <row r="9351" spans="7:14" x14ac:dyDescent="0.25">
      <c r="G9351" s="3">
        <v>41617</v>
      </c>
      <c r="H9351" t="s">
        <v>23</v>
      </c>
      <c r="I9351" t="s">
        <v>12</v>
      </c>
      <c r="J9351">
        <v>0</v>
      </c>
      <c r="K9351">
        <v>1</v>
      </c>
      <c r="L9351" s="13">
        <f>VLOOKUP(I9351,FormProductsTable[],2,0)*(1-FormTransactionsTable[[#This Row],[Discount]])</f>
        <v>22.95</v>
      </c>
      <c r="M9351" s="14" t="str">
        <f>VLOOKUP(H9351,FormSalesRepTable[],2,0)</f>
        <v>MidWest</v>
      </c>
      <c r="N9351" s="13">
        <f t="shared" si="148"/>
        <v>22.95</v>
      </c>
    </row>
    <row r="9352" spans="7:14" x14ac:dyDescent="0.25">
      <c r="G9352" s="3">
        <v>41661</v>
      </c>
      <c r="H9352" t="s">
        <v>92</v>
      </c>
      <c r="I9352" t="s">
        <v>12</v>
      </c>
      <c r="J9352">
        <v>0.03</v>
      </c>
      <c r="K9352">
        <v>2</v>
      </c>
      <c r="L9352" s="13">
        <f>VLOOKUP(I9352,FormProductsTable[],2,0)*(1-FormTransactionsTable[[#This Row],[Discount]])</f>
        <v>22.261499999999998</v>
      </c>
      <c r="M9352" s="14" t="str">
        <f>VLOOKUP(H9352,FormSalesRepTable[],2,0)</f>
        <v>MidWest</v>
      </c>
      <c r="N9352" s="13">
        <f t="shared" si="148"/>
        <v>44.52</v>
      </c>
    </row>
    <row r="9353" spans="7:14" x14ac:dyDescent="0.25">
      <c r="G9353" s="3">
        <v>41967</v>
      </c>
      <c r="H9353" t="s">
        <v>46</v>
      </c>
      <c r="I9353" t="s">
        <v>17</v>
      </c>
      <c r="J9353">
        <v>0</v>
      </c>
      <c r="K9353">
        <v>1</v>
      </c>
      <c r="L9353" s="13">
        <f>VLOOKUP(I9353,FormProductsTable[],2,0)*(1-FormTransactionsTable[[#This Row],[Discount]])</f>
        <v>22.95</v>
      </c>
      <c r="M9353" s="14" t="str">
        <f>VLOOKUP(H9353,FormSalesRepTable[],2,0)</f>
        <v>South</v>
      </c>
      <c r="N9353" s="13">
        <f t="shared" si="148"/>
        <v>22.95</v>
      </c>
    </row>
    <row r="9354" spans="7:14" x14ac:dyDescent="0.25">
      <c r="G9354" s="3">
        <v>41720</v>
      </c>
      <c r="H9354" t="s">
        <v>55</v>
      </c>
      <c r="I9354" t="s">
        <v>36</v>
      </c>
      <c r="J9354">
        <v>1.4999999999999999E-2</v>
      </c>
      <c r="K9354">
        <v>3</v>
      </c>
      <c r="L9354" s="13">
        <f>VLOOKUP(I9354,FormProductsTable[],2,0)*(1-FormTransactionsTable[[#This Row],[Discount]])</f>
        <v>24.625</v>
      </c>
      <c r="M9354" s="14" t="str">
        <f>VLOOKUP(H9354,FormSalesRepTable[],2,0)</f>
        <v>West</v>
      </c>
      <c r="N9354" s="13">
        <f t="shared" si="148"/>
        <v>73.88</v>
      </c>
    </row>
    <row r="9355" spans="7:14" x14ac:dyDescent="0.25">
      <c r="G9355" s="3">
        <v>41613</v>
      </c>
      <c r="H9355" t="s">
        <v>57</v>
      </c>
      <c r="I9355" t="s">
        <v>24</v>
      </c>
      <c r="J9355">
        <v>0</v>
      </c>
      <c r="K9355">
        <v>1</v>
      </c>
      <c r="L9355" s="13">
        <f>VLOOKUP(I9355,FormProductsTable[],2,0)*(1-FormTransactionsTable[[#This Row],[Discount]])</f>
        <v>34</v>
      </c>
      <c r="M9355" s="14" t="str">
        <f>VLOOKUP(H9355,FormSalesRepTable[],2,0)</f>
        <v>East</v>
      </c>
      <c r="N9355" s="13">
        <f t="shared" si="148"/>
        <v>34</v>
      </c>
    </row>
    <row r="9356" spans="7:14" x14ac:dyDescent="0.25">
      <c r="G9356" s="3">
        <v>41584</v>
      </c>
      <c r="H9356" t="s">
        <v>63</v>
      </c>
      <c r="I9356" t="s">
        <v>11</v>
      </c>
      <c r="J9356">
        <v>0</v>
      </c>
      <c r="K9356">
        <v>3</v>
      </c>
      <c r="L9356" s="13">
        <f>VLOOKUP(I9356,FormProductsTable[],2,0)*(1-FormTransactionsTable[[#This Row],[Discount]])</f>
        <v>79.95</v>
      </c>
      <c r="M9356" s="14" t="str">
        <f>VLOOKUP(H9356,FormSalesRepTable[],2,0)</f>
        <v>MidWest</v>
      </c>
      <c r="N9356" s="13">
        <f t="shared" si="148"/>
        <v>239.85</v>
      </c>
    </row>
    <row r="9357" spans="7:14" x14ac:dyDescent="0.25">
      <c r="G9357" s="3">
        <v>41898</v>
      </c>
      <c r="H9357" t="s">
        <v>29</v>
      </c>
      <c r="I9357" t="s">
        <v>41</v>
      </c>
      <c r="J9357">
        <v>0.02</v>
      </c>
      <c r="K9357">
        <v>3</v>
      </c>
      <c r="L9357" s="13">
        <f>VLOOKUP(I9357,FormProductsTable[],2,0)*(1-FormTransactionsTable[[#This Row],[Discount]])</f>
        <v>18.62</v>
      </c>
      <c r="M9357" s="14" t="str">
        <f>VLOOKUP(H9357,FormSalesRepTable[],2,0)</f>
        <v>East</v>
      </c>
      <c r="N9357" s="13">
        <f t="shared" si="148"/>
        <v>55.86</v>
      </c>
    </row>
    <row r="9358" spans="7:14" x14ac:dyDescent="0.25">
      <c r="G9358" s="3">
        <v>41819</v>
      </c>
      <c r="H9358" t="s">
        <v>81</v>
      </c>
      <c r="I9358" t="s">
        <v>12</v>
      </c>
      <c r="J9358">
        <v>0.02</v>
      </c>
      <c r="K9358">
        <v>3</v>
      </c>
      <c r="L9358" s="13">
        <f>VLOOKUP(I9358,FormProductsTable[],2,0)*(1-FormTransactionsTable[[#This Row],[Discount]])</f>
        <v>22.491</v>
      </c>
      <c r="M9358" s="14" t="str">
        <f>VLOOKUP(H9358,FormSalesRepTable[],2,0)</f>
        <v>West</v>
      </c>
      <c r="N9358" s="13">
        <f t="shared" si="148"/>
        <v>67.47</v>
      </c>
    </row>
    <row r="9359" spans="7:14" x14ac:dyDescent="0.25">
      <c r="G9359" s="3">
        <v>41798</v>
      </c>
      <c r="H9359" t="s">
        <v>86</v>
      </c>
      <c r="I9359" t="s">
        <v>21</v>
      </c>
      <c r="J9359">
        <v>2.5000000000000001E-2</v>
      </c>
      <c r="K9359">
        <v>17</v>
      </c>
      <c r="L9359" s="13">
        <f>VLOOKUP(I9359,FormProductsTable[],2,0)*(1-FormTransactionsTable[[#This Row],[Discount]])</f>
        <v>24.375</v>
      </c>
      <c r="M9359" s="14" t="str">
        <f>VLOOKUP(H9359,FormSalesRepTable[],2,0)</f>
        <v>South</v>
      </c>
      <c r="N9359" s="13">
        <f t="shared" si="148"/>
        <v>414.38</v>
      </c>
    </row>
    <row r="9360" spans="7:14" x14ac:dyDescent="0.25">
      <c r="G9360" s="3">
        <v>41629</v>
      </c>
      <c r="H9360" t="s">
        <v>71</v>
      </c>
      <c r="I9360" t="s">
        <v>24</v>
      </c>
      <c r="J9360">
        <v>2.5000000000000001E-2</v>
      </c>
      <c r="K9360">
        <v>6</v>
      </c>
      <c r="L9360" s="13">
        <f>VLOOKUP(I9360,FormProductsTable[],2,0)*(1-FormTransactionsTable[[#This Row],[Discount]])</f>
        <v>33.15</v>
      </c>
      <c r="M9360" s="14" t="str">
        <f>VLOOKUP(H9360,FormSalesRepTable[],2,0)</f>
        <v>East</v>
      </c>
      <c r="N9360" s="13">
        <f t="shared" si="148"/>
        <v>198.9</v>
      </c>
    </row>
    <row r="9361" spans="7:14" x14ac:dyDescent="0.25">
      <c r="G9361" s="3">
        <v>41946</v>
      </c>
      <c r="H9361" t="s">
        <v>40</v>
      </c>
      <c r="I9361" t="s">
        <v>11</v>
      </c>
      <c r="J9361">
        <v>0</v>
      </c>
      <c r="K9361">
        <v>1</v>
      </c>
      <c r="L9361" s="13">
        <f>VLOOKUP(I9361,FormProductsTable[],2,0)*(1-FormTransactionsTable[[#This Row],[Discount]])</f>
        <v>79.95</v>
      </c>
      <c r="M9361" s="14" t="str">
        <f>VLOOKUP(H9361,FormSalesRepTable[],2,0)</f>
        <v>South</v>
      </c>
      <c r="N9361" s="13">
        <f t="shared" si="148"/>
        <v>79.95</v>
      </c>
    </row>
    <row r="9362" spans="7:14" x14ac:dyDescent="0.25">
      <c r="G9362" s="3">
        <v>41951</v>
      </c>
      <c r="H9362" t="s">
        <v>26</v>
      </c>
      <c r="I9362" t="s">
        <v>36</v>
      </c>
      <c r="J9362">
        <v>0</v>
      </c>
      <c r="K9362">
        <v>1</v>
      </c>
      <c r="L9362" s="13">
        <f>VLOOKUP(I9362,FormProductsTable[],2,0)*(1-FormTransactionsTable[[#This Row],[Discount]])</f>
        <v>25</v>
      </c>
      <c r="M9362" s="14" t="str">
        <f>VLOOKUP(H9362,FormSalesRepTable[],2,0)</f>
        <v>MidWest</v>
      </c>
      <c r="N9362" s="13">
        <f t="shared" si="148"/>
        <v>25</v>
      </c>
    </row>
    <row r="9363" spans="7:14" x14ac:dyDescent="0.25">
      <c r="G9363" s="3">
        <v>41972</v>
      </c>
      <c r="H9363" t="s">
        <v>56</v>
      </c>
      <c r="I9363" t="s">
        <v>24</v>
      </c>
      <c r="J9363">
        <v>1.4999999999999999E-2</v>
      </c>
      <c r="K9363">
        <v>1</v>
      </c>
      <c r="L9363" s="13">
        <f>VLOOKUP(I9363,FormProductsTable[],2,0)*(1-FormTransactionsTable[[#This Row],[Discount]])</f>
        <v>33.49</v>
      </c>
      <c r="M9363" s="14" t="str">
        <f>VLOOKUP(H9363,FormSalesRepTable[],2,0)</f>
        <v>South</v>
      </c>
      <c r="N9363" s="13">
        <f t="shared" si="148"/>
        <v>33.49</v>
      </c>
    </row>
    <row r="9364" spans="7:14" x14ac:dyDescent="0.25">
      <c r="G9364" s="3">
        <v>41962</v>
      </c>
      <c r="H9364" t="s">
        <v>51</v>
      </c>
      <c r="I9364" t="s">
        <v>30</v>
      </c>
      <c r="J9364">
        <v>2.5000000000000001E-2</v>
      </c>
      <c r="K9364">
        <v>2</v>
      </c>
      <c r="L9364" s="13">
        <f>VLOOKUP(I9364,FormProductsTable[],2,0)*(1-FormTransactionsTable[[#This Row],[Discount]])</f>
        <v>29.25</v>
      </c>
      <c r="M9364" s="14" t="str">
        <f>VLOOKUP(H9364,FormSalesRepTable[],2,0)</f>
        <v>South</v>
      </c>
      <c r="N9364" s="13">
        <f t="shared" si="148"/>
        <v>58.5</v>
      </c>
    </row>
    <row r="9365" spans="7:14" x14ac:dyDescent="0.25">
      <c r="G9365" s="3">
        <v>41997</v>
      </c>
      <c r="H9365" t="s">
        <v>82</v>
      </c>
      <c r="I9365" t="s">
        <v>36</v>
      </c>
      <c r="J9365">
        <v>0</v>
      </c>
      <c r="K9365">
        <v>3</v>
      </c>
      <c r="L9365" s="13">
        <f>VLOOKUP(I9365,FormProductsTable[],2,0)*(1-FormTransactionsTable[[#This Row],[Discount]])</f>
        <v>25</v>
      </c>
      <c r="M9365" s="14" t="str">
        <f>VLOOKUP(H9365,FormSalesRepTable[],2,0)</f>
        <v>South</v>
      </c>
      <c r="N9365" s="13">
        <f t="shared" si="148"/>
        <v>75</v>
      </c>
    </row>
    <row r="9366" spans="7:14" x14ac:dyDescent="0.25">
      <c r="G9366" s="3">
        <v>41862</v>
      </c>
      <c r="H9366" t="s">
        <v>61</v>
      </c>
      <c r="I9366" t="s">
        <v>21</v>
      </c>
      <c r="J9366">
        <v>0</v>
      </c>
      <c r="K9366">
        <v>4</v>
      </c>
      <c r="L9366" s="13">
        <f>VLOOKUP(I9366,FormProductsTable[],2,0)*(1-FormTransactionsTable[[#This Row],[Discount]])</f>
        <v>25</v>
      </c>
      <c r="M9366" s="14" t="str">
        <f>VLOOKUP(H9366,FormSalesRepTable[],2,0)</f>
        <v>East</v>
      </c>
      <c r="N9366" s="13">
        <f t="shared" si="148"/>
        <v>100</v>
      </c>
    </row>
    <row r="9367" spans="7:14" x14ac:dyDescent="0.25">
      <c r="G9367" s="3">
        <v>41614</v>
      </c>
      <c r="H9367" t="s">
        <v>47</v>
      </c>
      <c r="I9367" t="s">
        <v>30</v>
      </c>
      <c r="J9367">
        <v>0.01</v>
      </c>
      <c r="K9367">
        <v>1</v>
      </c>
      <c r="L9367" s="13">
        <f>VLOOKUP(I9367,FormProductsTable[],2,0)*(1-FormTransactionsTable[[#This Row],[Discount]])</f>
        <v>29.7</v>
      </c>
      <c r="M9367" s="14" t="str">
        <f>VLOOKUP(H9367,FormSalesRepTable[],2,0)</f>
        <v>MidWest</v>
      </c>
      <c r="N9367" s="13">
        <f t="shared" si="148"/>
        <v>29.7</v>
      </c>
    </row>
    <row r="9368" spans="7:14" x14ac:dyDescent="0.25">
      <c r="G9368" s="3">
        <v>41982</v>
      </c>
      <c r="H9368" t="s">
        <v>56</v>
      </c>
      <c r="I9368" t="s">
        <v>12</v>
      </c>
      <c r="J9368">
        <v>0</v>
      </c>
      <c r="K9368">
        <v>2</v>
      </c>
      <c r="L9368" s="13">
        <f>VLOOKUP(I9368,FormProductsTable[],2,0)*(1-FormTransactionsTable[[#This Row],[Discount]])</f>
        <v>22.95</v>
      </c>
      <c r="M9368" s="14" t="str">
        <f>VLOOKUP(H9368,FormSalesRepTable[],2,0)</f>
        <v>South</v>
      </c>
      <c r="N9368" s="13">
        <f t="shared" si="148"/>
        <v>45.9</v>
      </c>
    </row>
    <row r="9369" spans="7:14" x14ac:dyDescent="0.25">
      <c r="G9369" s="3">
        <v>41987</v>
      </c>
      <c r="H9369" t="s">
        <v>91</v>
      </c>
      <c r="I9369" t="s">
        <v>24</v>
      </c>
      <c r="J9369">
        <v>1.4999999999999999E-2</v>
      </c>
      <c r="K9369">
        <v>1</v>
      </c>
      <c r="L9369" s="13">
        <f>VLOOKUP(I9369,FormProductsTable[],2,0)*(1-FormTransactionsTable[[#This Row],[Discount]])</f>
        <v>33.49</v>
      </c>
      <c r="M9369" s="14" t="str">
        <f>VLOOKUP(H9369,FormSalesRepTable[],2,0)</f>
        <v>West</v>
      </c>
      <c r="N9369" s="13">
        <f t="shared" si="148"/>
        <v>33.49</v>
      </c>
    </row>
    <row r="9370" spans="7:14" x14ac:dyDescent="0.25">
      <c r="G9370" s="3">
        <v>41630</v>
      </c>
      <c r="H9370" t="s">
        <v>49</v>
      </c>
      <c r="I9370" t="s">
        <v>36</v>
      </c>
      <c r="J9370">
        <v>0</v>
      </c>
      <c r="K9370">
        <v>2</v>
      </c>
      <c r="L9370" s="13">
        <f>VLOOKUP(I9370,FormProductsTable[],2,0)*(1-FormTransactionsTable[[#This Row],[Discount]])</f>
        <v>25</v>
      </c>
      <c r="M9370" s="14" t="str">
        <f>VLOOKUP(H9370,FormSalesRepTable[],2,0)</f>
        <v>MidWest</v>
      </c>
      <c r="N9370" s="13">
        <f t="shared" si="148"/>
        <v>50</v>
      </c>
    </row>
    <row r="9371" spans="7:14" x14ac:dyDescent="0.25">
      <c r="G9371" s="3">
        <v>41957</v>
      </c>
      <c r="H9371" t="s">
        <v>45</v>
      </c>
      <c r="I9371" t="s">
        <v>12</v>
      </c>
      <c r="J9371">
        <v>0</v>
      </c>
      <c r="K9371">
        <v>3</v>
      </c>
      <c r="L9371" s="13">
        <f>VLOOKUP(I9371,FormProductsTable[],2,0)*(1-FormTransactionsTable[[#This Row],[Discount]])</f>
        <v>22.95</v>
      </c>
      <c r="M9371" s="14" t="str">
        <f>VLOOKUP(H9371,FormSalesRepTable[],2,0)</f>
        <v>MidWest</v>
      </c>
      <c r="N9371" s="13">
        <f t="shared" si="148"/>
        <v>68.849999999999994</v>
      </c>
    </row>
    <row r="9372" spans="7:14" x14ac:dyDescent="0.25">
      <c r="G9372" s="3">
        <v>41624</v>
      </c>
      <c r="H9372" t="s">
        <v>25</v>
      </c>
      <c r="I9372" t="s">
        <v>12</v>
      </c>
      <c r="J9372">
        <v>0</v>
      </c>
      <c r="K9372">
        <v>8</v>
      </c>
      <c r="L9372" s="13">
        <f>VLOOKUP(I9372,FormProductsTable[],2,0)*(1-FormTransactionsTable[[#This Row],[Discount]])</f>
        <v>22.95</v>
      </c>
      <c r="M9372" s="14" t="str">
        <f>VLOOKUP(H9372,FormSalesRepTable[],2,0)</f>
        <v>West</v>
      </c>
      <c r="N9372" s="13">
        <f t="shared" si="148"/>
        <v>183.6</v>
      </c>
    </row>
    <row r="9373" spans="7:14" x14ac:dyDescent="0.25">
      <c r="G9373" s="3">
        <v>41983</v>
      </c>
      <c r="H9373" t="s">
        <v>49</v>
      </c>
      <c r="I9373" t="s">
        <v>30</v>
      </c>
      <c r="J9373">
        <v>2.5000000000000001E-2</v>
      </c>
      <c r="K9373">
        <v>2</v>
      </c>
      <c r="L9373" s="13">
        <f>VLOOKUP(I9373,FormProductsTable[],2,0)*(1-FormTransactionsTable[[#This Row],[Discount]])</f>
        <v>29.25</v>
      </c>
      <c r="M9373" s="14" t="str">
        <f>VLOOKUP(H9373,FormSalesRepTable[],2,0)</f>
        <v>MidWest</v>
      </c>
      <c r="N9373" s="13">
        <f t="shared" si="148"/>
        <v>58.5</v>
      </c>
    </row>
    <row r="9374" spans="7:14" x14ac:dyDescent="0.25">
      <c r="G9374" s="3">
        <v>41995</v>
      </c>
      <c r="H9374" t="s">
        <v>70</v>
      </c>
      <c r="I9374" t="s">
        <v>41</v>
      </c>
      <c r="J9374">
        <v>2.5000000000000001E-2</v>
      </c>
      <c r="K9374">
        <v>11</v>
      </c>
      <c r="L9374" s="13">
        <f>VLOOKUP(I9374,FormProductsTable[],2,0)*(1-FormTransactionsTable[[#This Row],[Discount]])</f>
        <v>18.524999999999999</v>
      </c>
      <c r="M9374" s="14" t="str">
        <f>VLOOKUP(H9374,FormSalesRepTable[],2,0)</f>
        <v>MidWest</v>
      </c>
      <c r="N9374" s="13">
        <f t="shared" si="148"/>
        <v>203.78</v>
      </c>
    </row>
    <row r="9375" spans="7:14" x14ac:dyDescent="0.25">
      <c r="G9375" s="3">
        <v>41583</v>
      </c>
      <c r="H9375" t="s">
        <v>44</v>
      </c>
      <c r="I9375" t="s">
        <v>24</v>
      </c>
      <c r="J9375">
        <v>0.01</v>
      </c>
      <c r="K9375">
        <v>2</v>
      </c>
      <c r="L9375" s="13">
        <f>VLOOKUP(I9375,FormProductsTable[],2,0)*(1-FormTransactionsTable[[#This Row],[Discount]])</f>
        <v>33.659999999999997</v>
      </c>
      <c r="M9375" s="14" t="str">
        <f>VLOOKUP(H9375,FormSalesRepTable[],2,0)</f>
        <v>MidWest</v>
      </c>
      <c r="N9375" s="13">
        <f t="shared" si="148"/>
        <v>67.319999999999993</v>
      </c>
    </row>
    <row r="9376" spans="7:14" x14ac:dyDescent="0.25">
      <c r="G9376" s="3">
        <v>41608</v>
      </c>
      <c r="H9376" t="s">
        <v>66</v>
      </c>
      <c r="I9376" t="s">
        <v>24</v>
      </c>
      <c r="J9376">
        <v>0.01</v>
      </c>
      <c r="K9376">
        <v>1</v>
      </c>
      <c r="L9376" s="13">
        <f>VLOOKUP(I9376,FormProductsTable[],2,0)*(1-FormTransactionsTable[[#This Row],[Discount]])</f>
        <v>33.659999999999997</v>
      </c>
      <c r="M9376" s="14" t="str">
        <f>VLOOKUP(H9376,FormSalesRepTable[],2,0)</f>
        <v>West</v>
      </c>
      <c r="N9376" s="13">
        <f t="shared" si="148"/>
        <v>33.659999999999997</v>
      </c>
    </row>
    <row r="9377" spans="7:14" x14ac:dyDescent="0.25">
      <c r="G9377" s="3">
        <v>41628</v>
      </c>
      <c r="H9377" t="s">
        <v>13</v>
      </c>
      <c r="I9377" t="s">
        <v>21</v>
      </c>
      <c r="J9377">
        <v>0</v>
      </c>
      <c r="K9377">
        <v>2</v>
      </c>
      <c r="L9377" s="13">
        <f>VLOOKUP(I9377,FormProductsTable[],2,0)*(1-FormTransactionsTable[[#This Row],[Discount]])</f>
        <v>25</v>
      </c>
      <c r="M9377" s="14" t="str">
        <f>VLOOKUP(H9377,FormSalesRepTable[],2,0)</f>
        <v>West</v>
      </c>
      <c r="N9377" s="13">
        <f t="shared" si="148"/>
        <v>50</v>
      </c>
    </row>
    <row r="9378" spans="7:14" x14ac:dyDescent="0.25">
      <c r="G9378" s="3">
        <v>41975</v>
      </c>
      <c r="H9378" t="s">
        <v>46</v>
      </c>
      <c r="I9378" t="s">
        <v>21</v>
      </c>
      <c r="J9378">
        <v>0.03</v>
      </c>
      <c r="K9378">
        <v>2</v>
      </c>
      <c r="L9378" s="13">
        <f>VLOOKUP(I9378,FormProductsTable[],2,0)*(1-FormTransactionsTable[[#This Row],[Discount]])</f>
        <v>24.25</v>
      </c>
      <c r="M9378" s="14" t="str">
        <f>VLOOKUP(H9378,FormSalesRepTable[],2,0)</f>
        <v>South</v>
      </c>
      <c r="N9378" s="13">
        <f t="shared" si="148"/>
        <v>48.5</v>
      </c>
    </row>
    <row r="9379" spans="7:14" x14ac:dyDescent="0.25">
      <c r="G9379" s="3">
        <v>41616</v>
      </c>
      <c r="H9379" t="s">
        <v>82</v>
      </c>
      <c r="I9379" t="s">
        <v>21</v>
      </c>
      <c r="J9379">
        <v>1.4999999999999999E-2</v>
      </c>
      <c r="K9379">
        <v>1</v>
      </c>
      <c r="L9379" s="13">
        <f>VLOOKUP(I9379,FormProductsTable[],2,0)*(1-FormTransactionsTable[[#This Row],[Discount]])</f>
        <v>24.625</v>
      </c>
      <c r="M9379" s="14" t="str">
        <f>VLOOKUP(H9379,FormSalesRepTable[],2,0)</f>
        <v>South</v>
      </c>
      <c r="N9379" s="13">
        <f t="shared" si="148"/>
        <v>24.63</v>
      </c>
    </row>
    <row r="9380" spans="7:14" x14ac:dyDescent="0.25">
      <c r="G9380" s="3">
        <v>41649</v>
      </c>
      <c r="H9380" t="s">
        <v>75</v>
      </c>
      <c r="I9380" t="s">
        <v>21</v>
      </c>
      <c r="J9380">
        <v>0</v>
      </c>
      <c r="K9380">
        <v>3</v>
      </c>
      <c r="L9380" s="13">
        <f>VLOOKUP(I9380,FormProductsTable[],2,0)*(1-FormTransactionsTable[[#This Row],[Discount]])</f>
        <v>25</v>
      </c>
      <c r="M9380" s="14" t="str">
        <f>VLOOKUP(H9380,FormSalesRepTable[],2,0)</f>
        <v>MidWest</v>
      </c>
      <c r="N9380" s="13">
        <f t="shared" si="148"/>
        <v>75</v>
      </c>
    </row>
    <row r="9381" spans="7:14" x14ac:dyDescent="0.25">
      <c r="G9381" s="3">
        <v>41628</v>
      </c>
      <c r="H9381" t="s">
        <v>84</v>
      </c>
      <c r="I9381" t="s">
        <v>36</v>
      </c>
      <c r="J9381">
        <v>0</v>
      </c>
      <c r="K9381">
        <v>2</v>
      </c>
      <c r="L9381" s="13">
        <f>VLOOKUP(I9381,FormProductsTable[],2,0)*(1-FormTransactionsTable[[#This Row],[Discount]])</f>
        <v>25</v>
      </c>
      <c r="M9381" s="14" t="str">
        <f>VLOOKUP(H9381,FormSalesRepTable[],2,0)</f>
        <v>West</v>
      </c>
      <c r="N9381" s="13">
        <f t="shared" si="148"/>
        <v>50</v>
      </c>
    </row>
    <row r="9382" spans="7:14" x14ac:dyDescent="0.25">
      <c r="G9382" s="3">
        <v>41603</v>
      </c>
      <c r="H9382" t="s">
        <v>31</v>
      </c>
      <c r="I9382" t="s">
        <v>36</v>
      </c>
      <c r="J9382">
        <v>0.01</v>
      </c>
      <c r="K9382">
        <v>3</v>
      </c>
      <c r="L9382" s="13">
        <f>VLOOKUP(I9382,FormProductsTable[],2,0)*(1-FormTransactionsTable[[#This Row],[Discount]])</f>
        <v>24.75</v>
      </c>
      <c r="M9382" s="14" t="str">
        <f>VLOOKUP(H9382,FormSalesRepTable[],2,0)</f>
        <v>West</v>
      </c>
      <c r="N9382" s="13">
        <f t="shared" si="148"/>
        <v>74.25</v>
      </c>
    </row>
    <row r="9383" spans="7:14" x14ac:dyDescent="0.25">
      <c r="G9383" s="3">
        <v>42001</v>
      </c>
      <c r="H9383" t="s">
        <v>89</v>
      </c>
      <c r="I9383" t="s">
        <v>17</v>
      </c>
      <c r="J9383">
        <v>0.03</v>
      </c>
      <c r="K9383">
        <v>3</v>
      </c>
      <c r="L9383" s="13">
        <f>VLOOKUP(I9383,FormProductsTable[],2,0)*(1-FormTransactionsTable[[#This Row],[Discount]])</f>
        <v>22.261499999999998</v>
      </c>
      <c r="M9383" s="14" t="str">
        <f>VLOOKUP(H9383,FormSalesRepTable[],2,0)</f>
        <v>West</v>
      </c>
      <c r="N9383" s="13">
        <f t="shared" si="148"/>
        <v>66.78</v>
      </c>
    </row>
    <row r="9384" spans="7:14" x14ac:dyDescent="0.25">
      <c r="G9384" s="3">
        <v>41589</v>
      </c>
      <c r="H9384" t="s">
        <v>44</v>
      </c>
      <c r="I9384" t="s">
        <v>16</v>
      </c>
      <c r="J9384">
        <v>1.4999999999999999E-2</v>
      </c>
      <c r="K9384">
        <v>2</v>
      </c>
      <c r="L9384" s="13">
        <f>VLOOKUP(I9384,FormProductsTable[],2,0)*(1-FormTransactionsTable[[#This Row],[Discount]])</f>
        <v>19.650749999999999</v>
      </c>
      <c r="M9384" s="14" t="str">
        <f>VLOOKUP(H9384,FormSalesRepTable[],2,0)</f>
        <v>MidWest</v>
      </c>
      <c r="N9384" s="13">
        <f t="shared" si="148"/>
        <v>39.299999999999997</v>
      </c>
    </row>
    <row r="9385" spans="7:14" x14ac:dyDescent="0.25">
      <c r="G9385" s="3">
        <v>41973</v>
      </c>
      <c r="H9385" t="s">
        <v>15</v>
      </c>
      <c r="I9385" t="s">
        <v>16</v>
      </c>
      <c r="J9385">
        <v>0.02</v>
      </c>
      <c r="K9385">
        <v>2</v>
      </c>
      <c r="L9385" s="13">
        <f>VLOOKUP(I9385,FormProductsTable[],2,0)*(1-FormTransactionsTable[[#This Row],[Discount]])</f>
        <v>19.550999999999998</v>
      </c>
      <c r="M9385" s="14" t="str">
        <f>VLOOKUP(H9385,FormSalesRepTable[],2,0)</f>
        <v>MidWest</v>
      </c>
      <c r="N9385" s="13">
        <f t="shared" si="148"/>
        <v>39.1</v>
      </c>
    </row>
    <row r="9386" spans="7:14" x14ac:dyDescent="0.25">
      <c r="G9386" s="3">
        <v>41997</v>
      </c>
      <c r="H9386" t="s">
        <v>37</v>
      </c>
      <c r="I9386" t="s">
        <v>27</v>
      </c>
      <c r="J9386">
        <v>0.01</v>
      </c>
      <c r="K9386">
        <v>1</v>
      </c>
      <c r="L9386" s="13">
        <f>VLOOKUP(I9386,FormProductsTable[],2,0)*(1-FormTransactionsTable[[#This Row],[Discount]])</f>
        <v>27.225000000000001</v>
      </c>
      <c r="M9386" s="14" t="str">
        <f>VLOOKUP(H9386,FormSalesRepTable[],2,0)</f>
        <v>South</v>
      </c>
      <c r="N9386" s="13">
        <f t="shared" si="148"/>
        <v>27.23</v>
      </c>
    </row>
    <row r="9387" spans="7:14" x14ac:dyDescent="0.25">
      <c r="G9387" s="3">
        <v>41959</v>
      </c>
      <c r="H9387" t="s">
        <v>91</v>
      </c>
      <c r="I9387" t="s">
        <v>33</v>
      </c>
      <c r="J9387">
        <v>1.4999999999999999E-2</v>
      </c>
      <c r="K9387">
        <v>2</v>
      </c>
      <c r="L9387" s="13">
        <f>VLOOKUP(I9387,FormProductsTable[],2,0)*(1-FormTransactionsTable[[#This Row],[Discount]])</f>
        <v>23.147500000000001</v>
      </c>
      <c r="M9387" s="14" t="str">
        <f>VLOOKUP(H9387,FormSalesRepTable[],2,0)</f>
        <v>West</v>
      </c>
      <c r="N9387" s="13">
        <f t="shared" si="148"/>
        <v>46.3</v>
      </c>
    </row>
    <row r="9388" spans="7:14" x14ac:dyDescent="0.25">
      <c r="G9388" s="3">
        <v>41632</v>
      </c>
      <c r="H9388" t="s">
        <v>32</v>
      </c>
      <c r="I9388" t="s">
        <v>41</v>
      </c>
      <c r="J9388">
        <v>0.02</v>
      </c>
      <c r="K9388">
        <v>1</v>
      </c>
      <c r="L9388" s="13">
        <f>VLOOKUP(I9388,FormProductsTable[],2,0)*(1-FormTransactionsTable[[#This Row],[Discount]])</f>
        <v>18.62</v>
      </c>
      <c r="M9388" s="14" t="str">
        <f>VLOOKUP(H9388,FormSalesRepTable[],2,0)</f>
        <v>MidWest</v>
      </c>
      <c r="N9388" s="13">
        <f t="shared" si="148"/>
        <v>18.62</v>
      </c>
    </row>
    <row r="9389" spans="7:14" x14ac:dyDescent="0.25">
      <c r="G9389" s="3">
        <v>41955</v>
      </c>
      <c r="H9389" t="s">
        <v>45</v>
      </c>
      <c r="I9389" t="s">
        <v>36</v>
      </c>
      <c r="J9389">
        <v>2.5000000000000001E-2</v>
      </c>
      <c r="K9389">
        <v>2</v>
      </c>
      <c r="L9389" s="13">
        <f>VLOOKUP(I9389,FormProductsTable[],2,0)*(1-FormTransactionsTable[[#This Row],[Discount]])</f>
        <v>24.375</v>
      </c>
      <c r="M9389" s="14" t="str">
        <f>VLOOKUP(H9389,FormSalesRepTable[],2,0)</f>
        <v>MidWest</v>
      </c>
      <c r="N9389" s="13">
        <f t="shared" si="148"/>
        <v>48.75</v>
      </c>
    </row>
    <row r="9390" spans="7:14" x14ac:dyDescent="0.25">
      <c r="G9390" s="3">
        <v>41608</v>
      </c>
      <c r="H9390" t="s">
        <v>85</v>
      </c>
      <c r="I9390" t="s">
        <v>17</v>
      </c>
      <c r="J9390">
        <v>1.4999999999999999E-2</v>
      </c>
      <c r="K9390">
        <v>4</v>
      </c>
      <c r="L9390" s="13">
        <f>VLOOKUP(I9390,FormProductsTable[],2,0)*(1-FormTransactionsTable[[#This Row],[Discount]])</f>
        <v>22.60575</v>
      </c>
      <c r="M9390" s="14" t="str">
        <f>VLOOKUP(H9390,FormSalesRepTable[],2,0)</f>
        <v>West</v>
      </c>
      <c r="N9390" s="13">
        <f t="shared" si="148"/>
        <v>90.42</v>
      </c>
    </row>
    <row r="9391" spans="7:14" x14ac:dyDescent="0.25">
      <c r="G9391" s="3">
        <v>41956</v>
      </c>
      <c r="H9391" t="s">
        <v>44</v>
      </c>
      <c r="I9391" t="s">
        <v>27</v>
      </c>
      <c r="J9391">
        <v>0</v>
      </c>
      <c r="K9391">
        <v>2</v>
      </c>
      <c r="L9391" s="13">
        <f>VLOOKUP(I9391,FormProductsTable[],2,0)*(1-FormTransactionsTable[[#This Row],[Discount]])</f>
        <v>27.5</v>
      </c>
      <c r="M9391" s="14" t="str">
        <f>VLOOKUP(H9391,FormSalesRepTable[],2,0)</f>
        <v>MidWest</v>
      </c>
      <c r="N9391" s="13">
        <f t="shared" si="148"/>
        <v>55</v>
      </c>
    </row>
    <row r="9392" spans="7:14" x14ac:dyDescent="0.25">
      <c r="G9392" s="3">
        <v>41585</v>
      </c>
      <c r="H9392" t="s">
        <v>79</v>
      </c>
      <c r="I9392" t="s">
        <v>16</v>
      </c>
      <c r="J9392">
        <v>0</v>
      </c>
      <c r="K9392">
        <v>24</v>
      </c>
      <c r="L9392" s="13">
        <f>VLOOKUP(I9392,FormProductsTable[],2,0)*(1-FormTransactionsTable[[#This Row],[Discount]])</f>
        <v>19.95</v>
      </c>
      <c r="M9392" s="14" t="str">
        <f>VLOOKUP(H9392,FormSalesRepTable[],2,0)</f>
        <v>MidWest</v>
      </c>
      <c r="N9392" s="13">
        <f t="shared" si="148"/>
        <v>478.8</v>
      </c>
    </row>
    <row r="9393" spans="7:14" x14ac:dyDescent="0.25">
      <c r="G9393" s="3">
        <v>41621</v>
      </c>
      <c r="H9393" t="s">
        <v>42</v>
      </c>
      <c r="I9393" t="s">
        <v>30</v>
      </c>
      <c r="J9393">
        <v>0</v>
      </c>
      <c r="K9393">
        <v>3</v>
      </c>
      <c r="L9393" s="13">
        <f>VLOOKUP(I9393,FormProductsTable[],2,0)*(1-FormTransactionsTable[[#This Row],[Discount]])</f>
        <v>30</v>
      </c>
      <c r="M9393" s="14" t="str">
        <f>VLOOKUP(H9393,FormSalesRepTable[],2,0)</f>
        <v>MidWest</v>
      </c>
      <c r="N9393" s="13">
        <f t="shared" si="148"/>
        <v>90</v>
      </c>
    </row>
    <row r="9394" spans="7:14" x14ac:dyDescent="0.25">
      <c r="G9394" s="3">
        <v>41593</v>
      </c>
      <c r="H9394" t="s">
        <v>55</v>
      </c>
      <c r="I9394" t="s">
        <v>16</v>
      </c>
      <c r="J9394">
        <v>0</v>
      </c>
      <c r="K9394">
        <v>1</v>
      </c>
      <c r="L9394" s="13">
        <f>VLOOKUP(I9394,FormProductsTable[],2,0)*(1-FormTransactionsTable[[#This Row],[Discount]])</f>
        <v>19.95</v>
      </c>
      <c r="M9394" s="14" t="str">
        <f>VLOOKUP(H9394,FormSalesRepTable[],2,0)</f>
        <v>West</v>
      </c>
      <c r="N9394" s="13">
        <f t="shared" si="148"/>
        <v>19.95</v>
      </c>
    </row>
    <row r="9395" spans="7:14" x14ac:dyDescent="0.25">
      <c r="G9395" s="3">
        <v>41590</v>
      </c>
      <c r="H9395" t="s">
        <v>43</v>
      </c>
      <c r="I9395" t="s">
        <v>36</v>
      </c>
      <c r="J9395">
        <v>1.4999999999999999E-2</v>
      </c>
      <c r="K9395">
        <v>3</v>
      </c>
      <c r="L9395" s="13">
        <f>VLOOKUP(I9395,FormProductsTable[],2,0)*(1-FormTransactionsTable[[#This Row],[Discount]])</f>
        <v>24.625</v>
      </c>
      <c r="M9395" s="14" t="str">
        <f>VLOOKUP(H9395,FormSalesRepTable[],2,0)</f>
        <v>MidWest</v>
      </c>
      <c r="N9395" s="13">
        <f t="shared" si="148"/>
        <v>73.88</v>
      </c>
    </row>
    <row r="9396" spans="7:14" x14ac:dyDescent="0.25">
      <c r="G9396" s="3">
        <v>41955</v>
      </c>
      <c r="H9396" t="s">
        <v>44</v>
      </c>
      <c r="I9396" t="s">
        <v>17</v>
      </c>
      <c r="J9396">
        <v>0</v>
      </c>
      <c r="K9396">
        <v>5</v>
      </c>
      <c r="L9396" s="13">
        <f>VLOOKUP(I9396,FormProductsTable[],2,0)*(1-FormTransactionsTable[[#This Row],[Discount]])</f>
        <v>22.95</v>
      </c>
      <c r="M9396" s="14" t="str">
        <f>VLOOKUP(H9396,FormSalesRepTable[],2,0)</f>
        <v>MidWest</v>
      </c>
      <c r="N9396" s="13">
        <f t="shared" si="148"/>
        <v>114.75</v>
      </c>
    </row>
    <row r="9397" spans="7:14" x14ac:dyDescent="0.25">
      <c r="G9397" s="3">
        <v>41879</v>
      </c>
      <c r="H9397" t="s">
        <v>86</v>
      </c>
      <c r="I9397" t="s">
        <v>17</v>
      </c>
      <c r="J9397">
        <v>2.5000000000000001E-2</v>
      </c>
      <c r="K9397">
        <v>1</v>
      </c>
      <c r="L9397" s="13">
        <f>VLOOKUP(I9397,FormProductsTable[],2,0)*(1-FormTransactionsTable[[#This Row],[Discount]])</f>
        <v>22.376249999999999</v>
      </c>
      <c r="M9397" s="14" t="str">
        <f>VLOOKUP(H9397,FormSalesRepTable[],2,0)</f>
        <v>South</v>
      </c>
      <c r="N9397" s="13">
        <f t="shared" si="148"/>
        <v>22.38</v>
      </c>
    </row>
    <row r="9398" spans="7:14" x14ac:dyDescent="0.25">
      <c r="G9398" s="3">
        <v>41590</v>
      </c>
      <c r="H9398" t="s">
        <v>32</v>
      </c>
      <c r="I9398" t="s">
        <v>16</v>
      </c>
      <c r="J9398">
        <v>0</v>
      </c>
      <c r="K9398">
        <v>3</v>
      </c>
      <c r="L9398" s="13">
        <f>VLOOKUP(I9398,FormProductsTable[],2,0)*(1-FormTransactionsTable[[#This Row],[Discount]])</f>
        <v>19.95</v>
      </c>
      <c r="M9398" s="14" t="str">
        <f>VLOOKUP(H9398,FormSalesRepTable[],2,0)</f>
        <v>MidWest</v>
      </c>
      <c r="N9398" s="13">
        <f t="shared" si="148"/>
        <v>59.85</v>
      </c>
    </row>
    <row r="9399" spans="7:14" x14ac:dyDescent="0.25">
      <c r="G9399" s="3">
        <v>41968</v>
      </c>
      <c r="H9399" t="s">
        <v>26</v>
      </c>
      <c r="I9399" t="s">
        <v>24</v>
      </c>
      <c r="J9399">
        <v>0.01</v>
      </c>
      <c r="K9399">
        <v>1</v>
      </c>
      <c r="L9399" s="13">
        <f>VLOOKUP(I9399,FormProductsTable[],2,0)*(1-FormTransactionsTable[[#This Row],[Discount]])</f>
        <v>33.659999999999997</v>
      </c>
      <c r="M9399" s="14" t="str">
        <f>VLOOKUP(H9399,FormSalesRepTable[],2,0)</f>
        <v>MidWest</v>
      </c>
      <c r="N9399" s="13">
        <f t="shared" si="148"/>
        <v>33.659999999999997</v>
      </c>
    </row>
    <row r="9400" spans="7:14" x14ac:dyDescent="0.25">
      <c r="G9400" s="3">
        <v>41849</v>
      </c>
      <c r="H9400" t="s">
        <v>64</v>
      </c>
      <c r="I9400" t="s">
        <v>12</v>
      </c>
      <c r="J9400">
        <v>0.03</v>
      </c>
      <c r="K9400">
        <v>2</v>
      </c>
      <c r="L9400" s="13">
        <f>VLOOKUP(I9400,FormProductsTable[],2,0)*(1-FormTransactionsTable[[#This Row],[Discount]])</f>
        <v>22.261499999999998</v>
      </c>
      <c r="M9400" s="14" t="str">
        <f>VLOOKUP(H9400,FormSalesRepTable[],2,0)</f>
        <v>West</v>
      </c>
      <c r="N9400" s="13">
        <f t="shared" si="148"/>
        <v>44.52</v>
      </c>
    </row>
    <row r="9401" spans="7:14" x14ac:dyDescent="0.25">
      <c r="G9401" s="3">
        <v>41406</v>
      </c>
      <c r="H9401" t="s">
        <v>82</v>
      </c>
      <c r="I9401" t="s">
        <v>24</v>
      </c>
      <c r="J9401">
        <v>0</v>
      </c>
      <c r="K9401">
        <v>2</v>
      </c>
      <c r="L9401" s="13">
        <f>VLOOKUP(I9401,FormProductsTable[],2,0)*(1-FormTransactionsTable[[#This Row],[Discount]])</f>
        <v>34</v>
      </c>
      <c r="M9401" s="14" t="str">
        <f>VLOOKUP(H9401,FormSalesRepTable[],2,0)</f>
        <v>South</v>
      </c>
      <c r="N9401" s="13">
        <f t="shared" si="148"/>
        <v>68</v>
      </c>
    </row>
    <row r="9402" spans="7:14" x14ac:dyDescent="0.25">
      <c r="G9402" s="3">
        <v>41594</v>
      </c>
      <c r="H9402" t="s">
        <v>46</v>
      </c>
      <c r="I9402" t="s">
        <v>16</v>
      </c>
      <c r="J9402">
        <v>0</v>
      </c>
      <c r="K9402">
        <v>3</v>
      </c>
      <c r="L9402" s="13">
        <f>VLOOKUP(I9402,FormProductsTable[],2,0)*(1-FormTransactionsTable[[#This Row],[Discount]])</f>
        <v>19.95</v>
      </c>
      <c r="M9402" s="14" t="str">
        <f>VLOOKUP(H9402,FormSalesRepTable[],2,0)</f>
        <v>South</v>
      </c>
      <c r="N9402" s="13">
        <f t="shared" si="148"/>
        <v>59.85</v>
      </c>
    </row>
    <row r="9403" spans="7:14" x14ac:dyDescent="0.25">
      <c r="G9403" s="3">
        <v>41978</v>
      </c>
      <c r="H9403" t="s">
        <v>8</v>
      </c>
      <c r="I9403" t="s">
        <v>27</v>
      </c>
      <c r="J9403">
        <v>0.03</v>
      </c>
      <c r="K9403">
        <v>1</v>
      </c>
      <c r="L9403" s="13">
        <f>VLOOKUP(I9403,FormProductsTable[],2,0)*(1-FormTransactionsTable[[#This Row],[Discount]])</f>
        <v>26.675000000000001</v>
      </c>
      <c r="M9403" s="14" t="str">
        <f>VLOOKUP(H9403,FormSalesRepTable[],2,0)</f>
        <v>MidWest</v>
      </c>
      <c r="N9403" s="13">
        <f t="shared" si="148"/>
        <v>26.68</v>
      </c>
    </row>
    <row r="9404" spans="7:14" x14ac:dyDescent="0.25">
      <c r="G9404" s="3">
        <v>41980</v>
      </c>
      <c r="H9404" t="s">
        <v>59</v>
      </c>
      <c r="I9404" t="s">
        <v>16</v>
      </c>
      <c r="J9404">
        <v>0.02</v>
      </c>
      <c r="K9404">
        <v>3</v>
      </c>
      <c r="L9404" s="13">
        <f>VLOOKUP(I9404,FormProductsTable[],2,0)*(1-FormTransactionsTable[[#This Row],[Discount]])</f>
        <v>19.550999999999998</v>
      </c>
      <c r="M9404" s="14" t="str">
        <f>VLOOKUP(H9404,FormSalesRepTable[],2,0)</f>
        <v>South</v>
      </c>
      <c r="N9404" s="13">
        <f t="shared" si="148"/>
        <v>58.65</v>
      </c>
    </row>
    <row r="9405" spans="7:14" x14ac:dyDescent="0.25">
      <c r="G9405" s="3">
        <v>41706</v>
      </c>
      <c r="H9405" t="s">
        <v>45</v>
      </c>
      <c r="I9405" t="s">
        <v>7</v>
      </c>
      <c r="J9405">
        <v>0</v>
      </c>
      <c r="K9405">
        <v>19</v>
      </c>
      <c r="L9405" s="13">
        <f>VLOOKUP(I9405,FormProductsTable[],2,0)*(1-FormTransactionsTable[[#This Row],[Discount]])</f>
        <v>21</v>
      </c>
      <c r="M9405" s="14" t="str">
        <f>VLOOKUP(H9405,FormSalesRepTable[],2,0)</f>
        <v>MidWest</v>
      </c>
      <c r="N9405" s="13">
        <f t="shared" si="148"/>
        <v>399</v>
      </c>
    </row>
    <row r="9406" spans="7:14" x14ac:dyDescent="0.25">
      <c r="G9406" s="3">
        <v>41898</v>
      </c>
      <c r="H9406" t="s">
        <v>81</v>
      </c>
      <c r="I9406" t="s">
        <v>12</v>
      </c>
      <c r="J9406">
        <v>0</v>
      </c>
      <c r="K9406">
        <v>2</v>
      </c>
      <c r="L9406" s="13">
        <f>VLOOKUP(I9406,FormProductsTable[],2,0)*(1-FormTransactionsTable[[#This Row],[Discount]])</f>
        <v>22.95</v>
      </c>
      <c r="M9406" s="14" t="str">
        <f>VLOOKUP(H9406,FormSalesRepTable[],2,0)</f>
        <v>West</v>
      </c>
      <c r="N9406" s="13">
        <f t="shared" si="148"/>
        <v>45.9</v>
      </c>
    </row>
    <row r="9407" spans="7:14" x14ac:dyDescent="0.25">
      <c r="G9407" s="3">
        <v>41820</v>
      </c>
      <c r="H9407" t="s">
        <v>26</v>
      </c>
      <c r="I9407" t="s">
        <v>27</v>
      </c>
      <c r="J9407">
        <v>0</v>
      </c>
      <c r="K9407">
        <v>2</v>
      </c>
      <c r="L9407" s="13">
        <f>VLOOKUP(I9407,FormProductsTable[],2,0)*(1-FormTransactionsTable[[#This Row],[Discount]])</f>
        <v>27.5</v>
      </c>
      <c r="M9407" s="14" t="str">
        <f>VLOOKUP(H9407,FormSalesRepTable[],2,0)</f>
        <v>MidWest</v>
      </c>
      <c r="N9407" s="13">
        <f t="shared" si="148"/>
        <v>55</v>
      </c>
    </row>
    <row r="9408" spans="7:14" x14ac:dyDescent="0.25">
      <c r="G9408" s="3">
        <v>41562</v>
      </c>
      <c r="H9408" t="s">
        <v>26</v>
      </c>
      <c r="I9408" t="s">
        <v>16</v>
      </c>
      <c r="J9408">
        <v>2.5000000000000001E-2</v>
      </c>
      <c r="K9408">
        <v>3</v>
      </c>
      <c r="L9408" s="13">
        <f>VLOOKUP(I9408,FormProductsTable[],2,0)*(1-FormTransactionsTable[[#This Row],[Discount]])</f>
        <v>19.451249999999998</v>
      </c>
      <c r="M9408" s="14" t="str">
        <f>VLOOKUP(H9408,FormSalesRepTable[],2,0)</f>
        <v>MidWest</v>
      </c>
      <c r="N9408" s="13">
        <f t="shared" si="148"/>
        <v>58.35</v>
      </c>
    </row>
    <row r="9409" spans="7:14" x14ac:dyDescent="0.25">
      <c r="G9409" s="3">
        <v>41985</v>
      </c>
      <c r="H9409" t="s">
        <v>67</v>
      </c>
      <c r="I9409" t="s">
        <v>24</v>
      </c>
      <c r="J9409">
        <v>2.5000000000000001E-2</v>
      </c>
      <c r="K9409">
        <v>3</v>
      </c>
      <c r="L9409" s="13">
        <f>VLOOKUP(I9409,FormProductsTable[],2,0)*(1-FormTransactionsTable[[#This Row],[Discount]])</f>
        <v>33.15</v>
      </c>
      <c r="M9409" s="14" t="str">
        <f>VLOOKUP(H9409,FormSalesRepTable[],2,0)</f>
        <v>West</v>
      </c>
      <c r="N9409" s="13">
        <f t="shared" si="148"/>
        <v>99.45</v>
      </c>
    </row>
    <row r="9410" spans="7:14" x14ac:dyDescent="0.25">
      <c r="G9410" s="3">
        <v>41581</v>
      </c>
      <c r="H9410" t="s">
        <v>68</v>
      </c>
      <c r="I9410" t="s">
        <v>24</v>
      </c>
      <c r="J9410">
        <v>0.02</v>
      </c>
      <c r="K9410">
        <v>3</v>
      </c>
      <c r="L9410" s="13">
        <f>VLOOKUP(I9410,FormProductsTable[],2,0)*(1-FormTransactionsTable[[#This Row],[Discount]])</f>
        <v>33.32</v>
      </c>
      <c r="M9410" s="14" t="str">
        <f>VLOOKUP(H9410,FormSalesRepTable[],2,0)</f>
        <v>MidWest</v>
      </c>
      <c r="N9410" s="13">
        <f t="shared" si="148"/>
        <v>99.96</v>
      </c>
    </row>
    <row r="9411" spans="7:14" x14ac:dyDescent="0.25">
      <c r="G9411" s="3">
        <v>41460</v>
      </c>
      <c r="H9411" t="s">
        <v>91</v>
      </c>
      <c r="I9411" t="s">
        <v>21</v>
      </c>
      <c r="J9411">
        <v>1.4999999999999999E-2</v>
      </c>
      <c r="K9411">
        <v>1</v>
      </c>
      <c r="L9411" s="13">
        <f>VLOOKUP(I9411,FormProductsTable[],2,0)*(1-FormTransactionsTable[[#This Row],[Discount]])</f>
        <v>24.625</v>
      </c>
      <c r="M9411" s="14" t="str">
        <f>VLOOKUP(H9411,FormSalesRepTable[],2,0)</f>
        <v>West</v>
      </c>
      <c r="N9411" s="13">
        <f t="shared" ref="N9411:N9474" si="149">ROUND(L9411*K9411,2)</f>
        <v>24.63</v>
      </c>
    </row>
    <row r="9412" spans="7:14" x14ac:dyDescent="0.25">
      <c r="G9412" s="3">
        <v>41984</v>
      </c>
      <c r="H9412" t="s">
        <v>84</v>
      </c>
      <c r="I9412" t="s">
        <v>17</v>
      </c>
      <c r="J9412">
        <v>0.01</v>
      </c>
      <c r="K9412">
        <v>2</v>
      </c>
      <c r="L9412" s="13">
        <f>VLOOKUP(I9412,FormProductsTable[],2,0)*(1-FormTransactionsTable[[#This Row],[Discount]])</f>
        <v>22.720499999999998</v>
      </c>
      <c r="M9412" s="14" t="str">
        <f>VLOOKUP(H9412,FormSalesRepTable[],2,0)</f>
        <v>West</v>
      </c>
      <c r="N9412" s="13">
        <f t="shared" si="149"/>
        <v>45.44</v>
      </c>
    </row>
    <row r="9413" spans="7:14" x14ac:dyDescent="0.25">
      <c r="G9413" s="3">
        <v>41961</v>
      </c>
      <c r="H9413" t="s">
        <v>89</v>
      </c>
      <c r="I9413" t="s">
        <v>12</v>
      </c>
      <c r="J9413">
        <v>0</v>
      </c>
      <c r="K9413">
        <v>2</v>
      </c>
      <c r="L9413" s="13">
        <f>VLOOKUP(I9413,FormProductsTable[],2,0)*(1-FormTransactionsTable[[#This Row],[Discount]])</f>
        <v>22.95</v>
      </c>
      <c r="M9413" s="14" t="str">
        <f>VLOOKUP(H9413,FormSalesRepTable[],2,0)</f>
        <v>West</v>
      </c>
      <c r="N9413" s="13">
        <f t="shared" si="149"/>
        <v>45.9</v>
      </c>
    </row>
    <row r="9414" spans="7:14" x14ac:dyDescent="0.25">
      <c r="G9414" s="3">
        <v>41924</v>
      </c>
      <c r="H9414" t="s">
        <v>64</v>
      </c>
      <c r="I9414" t="s">
        <v>21</v>
      </c>
      <c r="J9414">
        <v>0.01</v>
      </c>
      <c r="K9414">
        <v>2</v>
      </c>
      <c r="L9414" s="13">
        <f>VLOOKUP(I9414,FormProductsTable[],2,0)*(1-FormTransactionsTable[[#This Row],[Discount]])</f>
        <v>24.75</v>
      </c>
      <c r="M9414" s="14" t="str">
        <f>VLOOKUP(H9414,FormSalesRepTable[],2,0)</f>
        <v>West</v>
      </c>
      <c r="N9414" s="13">
        <f t="shared" si="149"/>
        <v>49.5</v>
      </c>
    </row>
    <row r="9415" spans="7:14" x14ac:dyDescent="0.25">
      <c r="G9415" s="3">
        <v>41625</v>
      </c>
      <c r="H9415" t="s">
        <v>49</v>
      </c>
      <c r="I9415" t="s">
        <v>7</v>
      </c>
      <c r="J9415">
        <v>1.4999999999999999E-2</v>
      </c>
      <c r="K9415">
        <v>3</v>
      </c>
      <c r="L9415" s="13">
        <f>VLOOKUP(I9415,FormProductsTable[],2,0)*(1-FormTransactionsTable[[#This Row],[Discount]])</f>
        <v>20.684999999999999</v>
      </c>
      <c r="M9415" s="14" t="str">
        <f>VLOOKUP(H9415,FormSalesRepTable[],2,0)</f>
        <v>MidWest</v>
      </c>
      <c r="N9415" s="13">
        <f t="shared" si="149"/>
        <v>62.06</v>
      </c>
    </row>
    <row r="9416" spans="7:14" x14ac:dyDescent="0.25">
      <c r="G9416" s="3">
        <v>41605</v>
      </c>
      <c r="H9416" t="s">
        <v>86</v>
      </c>
      <c r="I9416" t="s">
        <v>11</v>
      </c>
      <c r="J9416">
        <v>1.4999999999999999E-2</v>
      </c>
      <c r="K9416">
        <v>2</v>
      </c>
      <c r="L9416" s="13">
        <f>VLOOKUP(I9416,FormProductsTable[],2,0)*(1-FormTransactionsTable[[#This Row],[Discount]])</f>
        <v>78.750749999999996</v>
      </c>
      <c r="M9416" s="14" t="str">
        <f>VLOOKUP(H9416,FormSalesRepTable[],2,0)</f>
        <v>South</v>
      </c>
      <c r="N9416" s="13">
        <f t="shared" si="149"/>
        <v>157.5</v>
      </c>
    </row>
    <row r="9417" spans="7:14" x14ac:dyDescent="0.25">
      <c r="G9417" s="3">
        <v>41809</v>
      </c>
      <c r="H9417" t="s">
        <v>71</v>
      </c>
      <c r="I9417" t="s">
        <v>36</v>
      </c>
      <c r="J9417">
        <v>0.03</v>
      </c>
      <c r="K9417">
        <v>3</v>
      </c>
      <c r="L9417" s="13">
        <f>VLOOKUP(I9417,FormProductsTable[],2,0)*(1-FormTransactionsTable[[#This Row],[Discount]])</f>
        <v>24.25</v>
      </c>
      <c r="M9417" s="14" t="str">
        <f>VLOOKUP(H9417,FormSalesRepTable[],2,0)</f>
        <v>East</v>
      </c>
      <c r="N9417" s="13">
        <f t="shared" si="149"/>
        <v>72.75</v>
      </c>
    </row>
    <row r="9418" spans="7:14" x14ac:dyDescent="0.25">
      <c r="G9418" s="3">
        <v>41973</v>
      </c>
      <c r="H9418" t="s">
        <v>70</v>
      </c>
      <c r="I9418" t="s">
        <v>36</v>
      </c>
      <c r="J9418">
        <v>2.5000000000000001E-2</v>
      </c>
      <c r="K9418">
        <v>2</v>
      </c>
      <c r="L9418" s="13">
        <f>VLOOKUP(I9418,FormProductsTable[],2,0)*(1-FormTransactionsTable[[#This Row],[Discount]])</f>
        <v>24.375</v>
      </c>
      <c r="M9418" s="14" t="str">
        <f>VLOOKUP(H9418,FormSalesRepTable[],2,0)</f>
        <v>MidWest</v>
      </c>
      <c r="N9418" s="13">
        <f t="shared" si="149"/>
        <v>48.75</v>
      </c>
    </row>
    <row r="9419" spans="7:14" x14ac:dyDescent="0.25">
      <c r="G9419" s="3">
        <v>41974</v>
      </c>
      <c r="H9419" t="s">
        <v>85</v>
      </c>
      <c r="I9419" t="s">
        <v>24</v>
      </c>
      <c r="J9419">
        <v>0.02</v>
      </c>
      <c r="K9419">
        <v>3</v>
      </c>
      <c r="L9419" s="13">
        <f>VLOOKUP(I9419,FormProductsTable[],2,0)*(1-FormTransactionsTable[[#This Row],[Discount]])</f>
        <v>33.32</v>
      </c>
      <c r="M9419" s="14" t="str">
        <f>VLOOKUP(H9419,FormSalesRepTable[],2,0)</f>
        <v>West</v>
      </c>
      <c r="N9419" s="13">
        <f t="shared" si="149"/>
        <v>99.96</v>
      </c>
    </row>
    <row r="9420" spans="7:14" x14ac:dyDescent="0.25">
      <c r="G9420" s="3">
        <v>41842</v>
      </c>
      <c r="H9420" t="s">
        <v>48</v>
      </c>
      <c r="I9420" t="s">
        <v>30</v>
      </c>
      <c r="J9420">
        <v>1.4999999999999999E-2</v>
      </c>
      <c r="K9420">
        <v>4</v>
      </c>
      <c r="L9420" s="13">
        <f>VLOOKUP(I9420,FormProductsTable[],2,0)*(1-FormTransactionsTable[[#This Row],[Discount]])</f>
        <v>29.55</v>
      </c>
      <c r="M9420" s="14" t="str">
        <f>VLOOKUP(H9420,FormSalesRepTable[],2,0)</f>
        <v>West</v>
      </c>
      <c r="N9420" s="13">
        <f t="shared" si="149"/>
        <v>118.2</v>
      </c>
    </row>
    <row r="9421" spans="7:14" x14ac:dyDescent="0.25">
      <c r="G9421" s="3">
        <v>41614</v>
      </c>
      <c r="H9421" t="s">
        <v>61</v>
      </c>
      <c r="I9421" t="s">
        <v>11</v>
      </c>
      <c r="J9421">
        <v>0</v>
      </c>
      <c r="K9421">
        <v>1</v>
      </c>
      <c r="L9421" s="13">
        <f>VLOOKUP(I9421,FormProductsTable[],2,0)*(1-FormTransactionsTable[[#This Row],[Discount]])</f>
        <v>79.95</v>
      </c>
      <c r="M9421" s="14" t="str">
        <f>VLOOKUP(H9421,FormSalesRepTable[],2,0)</f>
        <v>East</v>
      </c>
      <c r="N9421" s="13">
        <f t="shared" si="149"/>
        <v>79.95</v>
      </c>
    </row>
    <row r="9422" spans="7:14" x14ac:dyDescent="0.25">
      <c r="G9422" s="3">
        <v>41588</v>
      </c>
      <c r="H9422" t="s">
        <v>44</v>
      </c>
      <c r="I9422" t="s">
        <v>36</v>
      </c>
      <c r="J9422">
        <v>0</v>
      </c>
      <c r="K9422">
        <v>2</v>
      </c>
      <c r="L9422" s="13">
        <f>VLOOKUP(I9422,FormProductsTable[],2,0)*(1-FormTransactionsTable[[#This Row],[Discount]])</f>
        <v>25</v>
      </c>
      <c r="M9422" s="14" t="str">
        <f>VLOOKUP(H9422,FormSalesRepTable[],2,0)</f>
        <v>MidWest</v>
      </c>
      <c r="N9422" s="13">
        <f t="shared" si="149"/>
        <v>50</v>
      </c>
    </row>
    <row r="9423" spans="7:14" x14ac:dyDescent="0.25">
      <c r="G9423" s="3">
        <v>41854</v>
      </c>
      <c r="H9423" t="s">
        <v>22</v>
      </c>
      <c r="I9423" t="s">
        <v>16</v>
      </c>
      <c r="J9423">
        <v>0.03</v>
      </c>
      <c r="K9423">
        <v>3</v>
      </c>
      <c r="L9423" s="13">
        <f>VLOOKUP(I9423,FormProductsTable[],2,0)*(1-FormTransactionsTable[[#This Row],[Discount]])</f>
        <v>19.351499999999998</v>
      </c>
      <c r="M9423" s="14" t="str">
        <f>VLOOKUP(H9423,FormSalesRepTable[],2,0)</f>
        <v>East</v>
      </c>
      <c r="N9423" s="13">
        <f t="shared" si="149"/>
        <v>58.05</v>
      </c>
    </row>
    <row r="9424" spans="7:14" x14ac:dyDescent="0.25">
      <c r="G9424" s="3">
        <v>41581</v>
      </c>
      <c r="H9424" t="s">
        <v>20</v>
      </c>
      <c r="I9424" t="s">
        <v>30</v>
      </c>
      <c r="J9424">
        <v>0</v>
      </c>
      <c r="K9424">
        <v>1</v>
      </c>
      <c r="L9424" s="13">
        <f>VLOOKUP(I9424,FormProductsTable[],2,0)*(1-FormTransactionsTable[[#This Row],[Discount]])</f>
        <v>30</v>
      </c>
      <c r="M9424" s="14" t="str">
        <f>VLOOKUP(H9424,FormSalesRepTable[],2,0)</f>
        <v>West</v>
      </c>
      <c r="N9424" s="13">
        <f t="shared" si="149"/>
        <v>30</v>
      </c>
    </row>
    <row r="9425" spans="7:14" x14ac:dyDescent="0.25">
      <c r="G9425" s="3">
        <v>41960</v>
      </c>
      <c r="H9425" t="s">
        <v>29</v>
      </c>
      <c r="I9425" t="s">
        <v>30</v>
      </c>
      <c r="J9425">
        <v>0.03</v>
      </c>
      <c r="K9425">
        <v>3</v>
      </c>
      <c r="L9425" s="13">
        <f>VLOOKUP(I9425,FormProductsTable[],2,0)*(1-FormTransactionsTable[[#This Row],[Discount]])</f>
        <v>29.099999999999998</v>
      </c>
      <c r="M9425" s="14" t="str">
        <f>VLOOKUP(H9425,FormSalesRepTable[],2,0)</f>
        <v>East</v>
      </c>
      <c r="N9425" s="13">
        <f t="shared" si="149"/>
        <v>87.3</v>
      </c>
    </row>
    <row r="9426" spans="7:14" x14ac:dyDescent="0.25">
      <c r="G9426" s="3">
        <v>41620</v>
      </c>
      <c r="H9426" t="s">
        <v>74</v>
      </c>
      <c r="I9426" t="s">
        <v>30</v>
      </c>
      <c r="J9426">
        <v>0.01</v>
      </c>
      <c r="K9426">
        <v>11</v>
      </c>
      <c r="L9426" s="13">
        <f>VLOOKUP(I9426,FormProductsTable[],2,0)*(1-FormTransactionsTable[[#This Row],[Discount]])</f>
        <v>29.7</v>
      </c>
      <c r="M9426" s="14" t="str">
        <f>VLOOKUP(H9426,FormSalesRepTable[],2,0)</f>
        <v>West</v>
      </c>
      <c r="N9426" s="13">
        <f t="shared" si="149"/>
        <v>326.7</v>
      </c>
    </row>
    <row r="9427" spans="7:14" x14ac:dyDescent="0.25">
      <c r="G9427" s="3">
        <v>41904</v>
      </c>
      <c r="H9427" t="s">
        <v>78</v>
      </c>
      <c r="I9427" t="s">
        <v>24</v>
      </c>
      <c r="J9427">
        <v>0</v>
      </c>
      <c r="K9427">
        <v>3</v>
      </c>
      <c r="L9427" s="13">
        <f>VLOOKUP(I9427,FormProductsTable[],2,0)*(1-FormTransactionsTable[[#This Row],[Discount]])</f>
        <v>34</v>
      </c>
      <c r="M9427" s="14" t="str">
        <f>VLOOKUP(H9427,FormSalesRepTable[],2,0)</f>
        <v>South</v>
      </c>
      <c r="N9427" s="13">
        <f t="shared" si="149"/>
        <v>102</v>
      </c>
    </row>
    <row r="9428" spans="7:14" x14ac:dyDescent="0.25">
      <c r="G9428" s="3">
        <v>41580</v>
      </c>
      <c r="H9428" t="s">
        <v>32</v>
      </c>
      <c r="I9428" t="s">
        <v>16</v>
      </c>
      <c r="J9428">
        <v>0</v>
      </c>
      <c r="K9428">
        <v>2</v>
      </c>
      <c r="L9428" s="13">
        <f>VLOOKUP(I9428,FormProductsTable[],2,0)*(1-FormTransactionsTable[[#This Row],[Discount]])</f>
        <v>19.95</v>
      </c>
      <c r="M9428" s="14" t="str">
        <f>VLOOKUP(H9428,FormSalesRepTable[],2,0)</f>
        <v>MidWest</v>
      </c>
      <c r="N9428" s="13">
        <f t="shared" si="149"/>
        <v>39.9</v>
      </c>
    </row>
    <row r="9429" spans="7:14" x14ac:dyDescent="0.25">
      <c r="G9429" s="3">
        <v>41965</v>
      </c>
      <c r="H9429" t="s">
        <v>79</v>
      </c>
      <c r="I9429" t="s">
        <v>33</v>
      </c>
      <c r="J9429">
        <v>0</v>
      </c>
      <c r="K9429">
        <v>1</v>
      </c>
      <c r="L9429" s="13">
        <f>VLOOKUP(I9429,FormProductsTable[],2,0)*(1-FormTransactionsTable[[#This Row],[Discount]])</f>
        <v>23.5</v>
      </c>
      <c r="M9429" s="14" t="str">
        <f>VLOOKUP(H9429,FormSalesRepTable[],2,0)</f>
        <v>MidWest</v>
      </c>
      <c r="N9429" s="13">
        <f t="shared" si="149"/>
        <v>23.5</v>
      </c>
    </row>
    <row r="9430" spans="7:14" x14ac:dyDescent="0.25">
      <c r="G9430" s="3">
        <v>41549</v>
      </c>
      <c r="H9430" t="s">
        <v>55</v>
      </c>
      <c r="I9430" t="s">
        <v>7</v>
      </c>
      <c r="J9430">
        <v>1.4999999999999999E-2</v>
      </c>
      <c r="K9430">
        <v>1</v>
      </c>
      <c r="L9430" s="13">
        <f>VLOOKUP(I9430,FormProductsTable[],2,0)*(1-FormTransactionsTable[[#This Row],[Discount]])</f>
        <v>20.684999999999999</v>
      </c>
      <c r="M9430" s="14" t="str">
        <f>VLOOKUP(H9430,FormSalesRepTable[],2,0)</f>
        <v>West</v>
      </c>
      <c r="N9430" s="13">
        <f t="shared" si="149"/>
        <v>20.69</v>
      </c>
    </row>
    <row r="9431" spans="7:14" x14ac:dyDescent="0.25">
      <c r="G9431" s="3">
        <v>41951</v>
      </c>
      <c r="H9431" t="s">
        <v>71</v>
      </c>
      <c r="I9431" t="s">
        <v>7</v>
      </c>
      <c r="J9431">
        <v>2.5000000000000001E-2</v>
      </c>
      <c r="K9431">
        <v>1</v>
      </c>
      <c r="L9431" s="13">
        <f>VLOOKUP(I9431,FormProductsTable[],2,0)*(1-FormTransactionsTable[[#This Row],[Discount]])</f>
        <v>20.474999999999998</v>
      </c>
      <c r="M9431" s="14" t="str">
        <f>VLOOKUP(H9431,FormSalesRepTable[],2,0)</f>
        <v>East</v>
      </c>
      <c r="N9431" s="13">
        <f t="shared" si="149"/>
        <v>20.48</v>
      </c>
    </row>
    <row r="9432" spans="7:14" x14ac:dyDescent="0.25">
      <c r="G9432" s="3">
        <v>41958</v>
      </c>
      <c r="H9432" t="s">
        <v>18</v>
      </c>
      <c r="I9432" t="s">
        <v>33</v>
      </c>
      <c r="J9432">
        <v>0.02</v>
      </c>
      <c r="K9432">
        <v>1</v>
      </c>
      <c r="L9432" s="13">
        <f>VLOOKUP(I9432,FormProductsTable[],2,0)*(1-FormTransactionsTable[[#This Row],[Discount]])</f>
        <v>23.03</v>
      </c>
      <c r="M9432" s="14" t="str">
        <f>VLOOKUP(H9432,FormSalesRepTable[],2,0)</f>
        <v>East</v>
      </c>
      <c r="N9432" s="13">
        <f t="shared" si="149"/>
        <v>23.03</v>
      </c>
    </row>
    <row r="9433" spans="7:14" x14ac:dyDescent="0.25">
      <c r="G9433" s="3">
        <v>41584</v>
      </c>
      <c r="H9433" t="s">
        <v>76</v>
      </c>
      <c r="I9433" t="s">
        <v>12</v>
      </c>
      <c r="J9433">
        <v>0.01</v>
      </c>
      <c r="K9433">
        <v>3</v>
      </c>
      <c r="L9433" s="13">
        <f>VLOOKUP(I9433,FormProductsTable[],2,0)*(1-FormTransactionsTable[[#This Row],[Discount]])</f>
        <v>22.720499999999998</v>
      </c>
      <c r="M9433" s="14" t="str">
        <f>VLOOKUP(H9433,FormSalesRepTable[],2,0)</f>
        <v>MidWest</v>
      </c>
      <c r="N9433" s="13">
        <f t="shared" si="149"/>
        <v>68.16</v>
      </c>
    </row>
    <row r="9434" spans="7:14" x14ac:dyDescent="0.25">
      <c r="G9434" s="3">
        <v>41294</v>
      </c>
      <c r="H9434" t="s">
        <v>46</v>
      </c>
      <c r="I9434" t="s">
        <v>7</v>
      </c>
      <c r="J9434">
        <v>0</v>
      </c>
      <c r="K9434">
        <v>12</v>
      </c>
      <c r="L9434" s="13">
        <f>VLOOKUP(I9434,FormProductsTable[],2,0)*(1-FormTransactionsTable[[#This Row],[Discount]])</f>
        <v>21</v>
      </c>
      <c r="M9434" s="14" t="str">
        <f>VLOOKUP(H9434,FormSalesRepTable[],2,0)</f>
        <v>South</v>
      </c>
      <c r="N9434" s="13">
        <f t="shared" si="149"/>
        <v>252</v>
      </c>
    </row>
    <row r="9435" spans="7:14" x14ac:dyDescent="0.25">
      <c r="G9435" s="3">
        <v>41944</v>
      </c>
      <c r="H9435" t="s">
        <v>88</v>
      </c>
      <c r="I9435" t="s">
        <v>21</v>
      </c>
      <c r="J9435">
        <v>0.01</v>
      </c>
      <c r="K9435">
        <v>2</v>
      </c>
      <c r="L9435" s="13">
        <f>VLOOKUP(I9435,FormProductsTable[],2,0)*(1-FormTransactionsTable[[#This Row],[Discount]])</f>
        <v>24.75</v>
      </c>
      <c r="M9435" s="14" t="str">
        <f>VLOOKUP(H9435,FormSalesRepTable[],2,0)</f>
        <v>West</v>
      </c>
      <c r="N9435" s="13">
        <f t="shared" si="149"/>
        <v>49.5</v>
      </c>
    </row>
    <row r="9436" spans="7:14" x14ac:dyDescent="0.25">
      <c r="G9436" s="3">
        <v>41450</v>
      </c>
      <c r="H9436" t="s">
        <v>73</v>
      </c>
      <c r="I9436" t="s">
        <v>17</v>
      </c>
      <c r="J9436">
        <v>2.5000000000000001E-2</v>
      </c>
      <c r="K9436">
        <v>3</v>
      </c>
      <c r="L9436" s="13">
        <f>VLOOKUP(I9436,FormProductsTable[],2,0)*(1-FormTransactionsTable[[#This Row],[Discount]])</f>
        <v>22.376249999999999</v>
      </c>
      <c r="M9436" s="14" t="str">
        <f>VLOOKUP(H9436,FormSalesRepTable[],2,0)</f>
        <v>MidWest</v>
      </c>
      <c r="N9436" s="13">
        <f t="shared" si="149"/>
        <v>67.13</v>
      </c>
    </row>
    <row r="9437" spans="7:14" x14ac:dyDescent="0.25">
      <c r="G9437" s="3">
        <v>41954</v>
      </c>
      <c r="H9437" t="s">
        <v>26</v>
      </c>
      <c r="I9437" t="s">
        <v>30</v>
      </c>
      <c r="J9437">
        <v>0.01</v>
      </c>
      <c r="K9437">
        <v>3</v>
      </c>
      <c r="L9437" s="13">
        <f>VLOOKUP(I9437,FormProductsTable[],2,0)*(1-FormTransactionsTable[[#This Row],[Discount]])</f>
        <v>29.7</v>
      </c>
      <c r="M9437" s="14" t="str">
        <f>VLOOKUP(H9437,FormSalesRepTable[],2,0)</f>
        <v>MidWest</v>
      </c>
      <c r="N9437" s="13">
        <f t="shared" si="149"/>
        <v>89.1</v>
      </c>
    </row>
    <row r="9438" spans="7:14" x14ac:dyDescent="0.25">
      <c r="G9438" s="3">
        <v>41603</v>
      </c>
      <c r="H9438" t="s">
        <v>81</v>
      </c>
      <c r="I9438" t="s">
        <v>17</v>
      </c>
      <c r="J9438">
        <v>0</v>
      </c>
      <c r="K9438">
        <v>3</v>
      </c>
      <c r="L9438" s="13">
        <f>VLOOKUP(I9438,FormProductsTable[],2,0)*(1-FormTransactionsTable[[#This Row],[Discount]])</f>
        <v>22.95</v>
      </c>
      <c r="M9438" s="14" t="str">
        <f>VLOOKUP(H9438,FormSalesRepTable[],2,0)</f>
        <v>West</v>
      </c>
      <c r="N9438" s="13">
        <f t="shared" si="149"/>
        <v>68.849999999999994</v>
      </c>
    </row>
    <row r="9439" spans="7:14" x14ac:dyDescent="0.25">
      <c r="G9439" s="3">
        <v>41622</v>
      </c>
      <c r="H9439" t="s">
        <v>90</v>
      </c>
      <c r="I9439" t="s">
        <v>17</v>
      </c>
      <c r="J9439">
        <v>0</v>
      </c>
      <c r="K9439">
        <v>3</v>
      </c>
      <c r="L9439" s="13">
        <f>VLOOKUP(I9439,FormProductsTable[],2,0)*(1-FormTransactionsTable[[#This Row],[Discount]])</f>
        <v>22.95</v>
      </c>
      <c r="M9439" s="14" t="str">
        <f>VLOOKUP(H9439,FormSalesRepTable[],2,0)</f>
        <v>East</v>
      </c>
      <c r="N9439" s="13">
        <f t="shared" si="149"/>
        <v>68.849999999999994</v>
      </c>
    </row>
    <row r="9440" spans="7:14" x14ac:dyDescent="0.25">
      <c r="G9440" s="3">
        <v>41971</v>
      </c>
      <c r="H9440" t="s">
        <v>47</v>
      </c>
      <c r="I9440" t="s">
        <v>24</v>
      </c>
      <c r="J9440">
        <v>2.5000000000000001E-2</v>
      </c>
      <c r="K9440">
        <v>2</v>
      </c>
      <c r="L9440" s="13">
        <f>VLOOKUP(I9440,FormProductsTable[],2,0)*(1-FormTransactionsTable[[#This Row],[Discount]])</f>
        <v>33.15</v>
      </c>
      <c r="M9440" s="14" t="str">
        <f>VLOOKUP(H9440,FormSalesRepTable[],2,0)</f>
        <v>MidWest</v>
      </c>
      <c r="N9440" s="13">
        <f t="shared" si="149"/>
        <v>66.3</v>
      </c>
    </row>
    <row r="9441" spans="7:14" x14ac:dyDescent="0.25">
      <c r="G9441" s="3">
        <v>41995</v>
      </c>
      <c r="H9441" t="s">
        <v>32</v>
      </c>
      <c r="I9441" t="s">
        <v>36</v>
      </c>
      <c r="J9441">
        <v>1.4999999999999999E-2</v>
      </c>
      <c r="K9441">
        <v>2</v>
      </c>
      <c r="L9441" s="13">
        <f>VLOOKUP(I9441,FormProductsTable[],2,0)*(1-FormTransactionsTable[[#This Row],[Discount]])</f>
        <v>24.625</v>
      </c>
      <c r="M9441" s="14" t="str">
        <f>VLOOKUP(H9441,FormSalesRepTable[],2,0)</f>
        <v>MidWest</v>
      </c>
      <c r="N9441" s="13">
        <f t="shared" si="149"/>
        <v>49.25</v>
      </c>
    </row>
    <row r="9442" spans="7:14" x14ac:dyDescent="0.25">
      <c r="G9442" s="3">
        <v>41708</v>
      </c>
      <c r="H9442" t="s">
        <v>73</v>
      </c>
      <c r="I9442" t="s">
        <v>21</v>
      </c>
      <c r="J9442">
        <v>0</v>
      </c>
      <c r="K9442">
        <v>1</v>
      </c>
      <c r="L9442" s="13">
        <f>VLOOKUP(I9442,FormProductsTable[],2,0)*(1-FormTransactionsTable[[#This Row],[Discount]])</f>
        <v>25</v>
      </c>
      <c r="M9442" s="14" t="str">
        <f>VLOOKUP(H9442,FormSalesRepTable[],2,0)</f>
        <v>MidWest</v>
      </c>
      <c r="N9442" s="13">
        <f t="shared" si="149"/>
        <v>25</v>
      </c>
    </row>
    <row r="9443" spans="7:14" x14ac:dyDescent="0.25">
      <c r="G9443" s="3">
        <v>41989</v>
      </c>
      <c r="H9443" t="s">
        <v>80</v>
      </c>
      <c r="I9443" t="s">
        <v>16</v>
      </c>
      <c r="J9443">
        <v>0.02</v>
      </c>
      <c r="K9443">
        <v>3</v>
      </c>
      <c r="L9443" s="13">
        <f>VLOOKUP(I9443,FormProductsTable[],2,0)*(1-FormTransactionsTable[[#This Row],[Discount]])</f>
        <v>19.550999999999998</v>
      </c>
      <c r="M9443" s="14" t="str">
        <f>VLOOKUP(H9443,FormSalesRepTable[],2,0)</f>
        <v>East</v>
      </c>
      <c r="N9443" s="13">
        <f t="shared" si="149"/>
        <v>58.65</v>
      </c>
    </row>
    <row r="9444" spans="7:14" x14ac:dyDescent="0.25">
      <c r="G9444" s="3">
        <v>41392</v>
      </c>
      <c r="H9444" t="s">
        <v>43</v>
      </c>
      <c r="I9444" t="s">
        <v>24</v>
      </c>
      <c r="J9444">
        <v>0.01</v>
      </c>
      <c r="K9444">
        <v>1</v>
      </c>
      <c r="L9444" s="13">
        <f>VLOOKUP(I9444,FormProductsTable[],2,0)*(1-FormTransactionsTable[[#This Row],[Discount]])</f>
        <v>33.659999999999997</v>
      </c>
      <c r="M9444" s="14" t="str">
        <f>VLOOKUP(H9444,FormSalesRepTable[],2,0)</f>
        <v>MidWest</v>
      </c>
      <c r="N9444" s="13">
        <f t="shared" si="149"/>
        <v>33.659999999999997</v>
      </c>
    </row>
    <row r="9445" spans="7:14" x14ac:dyDescent="0.25">
      <c r="G9445" s="3">
        <v>41617</v>
      </c>
      <c r="H9445" t="s">
        <v>93</v>
      </c>
      <c r="I9445" t="s">
        <v>17</v>
      </c>
      <c r="J9445">
        <v>0</v>
      </c>
      <c r="K9445">
        <v>2</v>
      </c>
      <c r="L9445" s="13">
        <f>VLOOKUP(I9445,FormProductsTable[],2,0)*(1-FormTransactionsTable[[#This Row],[Discount]])</f>
        <v>22.95</v>
      </c>
      <c r="M9445" s="14" t="str">
        <f>VLOOKUP(H9445,FormSalesRepTable[],2,0)</f>
        <v>MidWest</v>
      </c>
      <c r="N9445" s="13">
        <f t="shared" si="149"/>
        <v>45.9</v>
      </c>
    </row>
    <row r="9446" spans="7:14" x14ac:dyDescent="0.25">
      <c r="G9446" s="3">
        <v>41420</v>
      </c>
      <c r="H9446" t="s">
        <v>81</v>
      </c>
      <c r="I9446" t="s">
        <v>33</v>
      </c>
      <c r="J9446">
        <v>0.01</v>
      </c>
      <c r="K9446">
        <v>3</v>
      </c>
      <c r="L9446" s="13">
        <f>VLOOKUP(I9446,FormProductsTable[],2,0)*(1-FormTransactionsTable[[#This Row],[Discount]])</f>
        <v>23.265000000000001</v>
      </c>
      <c r="M9446" s="14" t="str">
        <f>VLOOKUP(H9446,FormSalesRepTable[],2,0)</f>
        <v>West</v>
      </c>
      <c r="N9446" s="13">
        <f t="shared" si="149"/>
        <v>69.8</v>
      </c>
    </row>
    <row r="9447" spans="7:14" x14ac:dyDescent="0.25">
      <c r="G9447" s="3">
        <v>41630</v>
      </c>
      <c r="H9447" t="s">
        <v>73</v>
      </c>
      <c r="I9447" t="s">
        <v>36</v>
      </c>
      <c r="J9447">
        <v>0.02</v>
      </c>
      <c r="K9447">
        <v>2</v>
      </c>
      <c r="L9447" s="13">
        <f>VLOOKUP(I9447,FormProductsTable[],2,0)*(1-FormTransactionsTable[[#This Row],[Discount]])</f>
        <v>24.5</v>
      </c>
      <c r="M9447" s="14" t="str">
        <f>VLOOKUP(H9447,FormSalesRepTable[],2,0)</f>
        <v>MidWest</v>
      </c>
      <c r="N9447" s="13">
        <f t="shared" si="149"/>
        <v>49</v>
      </c>
    </row>
    <row r="9448" spans="7:14" x14ac:dyDescent="0.25">
      <c r="G9448" s="3">
        <v>41741</v>
      </c>
      <c r="H9448" t="s">
        <v>86</v>
      </c>
      <c r="I9448" t="s">
        <v>27</v>
      </c>
      <c r="J9448">
        <v>0</v>
      </c>
      <c r="K9448">
        <v>2</v>
      </c>
      <c r="L9448" s="13">
        <f>VLOOKUP(I9448,FormProductsTable[],2,0)*(1-FormTransactionsTable[[#This Row],[Discount]])</f>
        <v>27.5</v>
      </c>
      <c r="M9448" s="14" t="str">
        <f>VLOOKUP(H9448,FormSalesRepTable[],2,0)</f>
        <v>South</v>
      </c>
      <c r="N9448" s="13">
        <f t="shared" si="149"/>
        <v>55</v>
      </c>
    </row>
    <row r="9449" spans="7:14" x14ac:dyDescent="0.25">
      <c r="G9449" s="3">
        <v>41284</v>
      </c>
      <c r="H9449" t="s">
        <v>43</v>
      </c>
      <c r="I9449" t="s">
        <v>27</v>
      </c>
      <c r="J9449">
        <v>0.02</v>
      </c>
      <c r="K9449">
        <v>3</v>
      </c>
      <c r="L9449" s="13">
        <f>VLOOKUP(I9449,FormProductsTable[],2,0)*(1-FormTransactionsTable[[#This Row],[Discount]])</f>
        <v>26.95</v>
      </c>
      <c r="M9449" s="14" t="str">
        <f>VLOOKUP(H9449,FormSalesRepTable[],2,0)</f>
        <v>MidWest</v>
      </c>
      <c r="N9449" s="13">
        <f t="shared" si="149"/>
        <v>80.849999999999994</v>
      </c>
    </row>
    <row r="9450" spans="7:14" x14ac:dyDescent="0.25">
      <c r="G9450" s="3">
        <v>41985</v>
      </c>
      <c r="H9450" t="s">
        <v>37</v>
      </c>
      <c r="I9450" t="s">
        <v>7</v>
      </c>
      <c r="J9450">
        <v>0</v>
      </c>
      <c r="K9450">
        <v>2</v>
      </c>
      <c r="L9450" s="13">
        <f>VLOOKUP(I9450,FormProductsTable[],2,0)*(1-FormTransactionsTable[[#This Row],[Discount]])</f>
        <v>21</v>
      </c>
      <c r="M9450" s="14" t="str">
        <f>VLOOKUP(H9450,FormSalesRepTable[],2,0)</f>
        <v>South</v>
      </c>
      <c r="N9450" s="13">
        <f t="shared" si="149"/>
        <v>42</v>
      </c>
    </row>
    <row r="9451" spans="7:14" x14ac:dyDescent="0.25">
      <c r="G9451" s="3">
        <v>41848</v>
      </c>
      <c r="H9451" t="s">
        <v>68</v>
      </c>
      <c r="I9451" t="s">
        <v>16</v>
      </c>
      <c r="J9451">
        <v>0</v>
      </c>
      <c r="K9451">
        <v>1</v>
      </c>
      <c r="L9451" s="13">
        <f>VLOOKUP(I9451,FormProductsTable[],2,0)*(1-FormTransactionsTable[[#This Row],[Discount]])</f>
        <v>19.95</v>
      </c>
      <c r="M9451" s="14" t="str">
        <f>VLOOKUP(H9451,FormSalesRepTable[],2,0)</f>
        <v>MidWest</v>
      </c>
      <c r="N9451" s="13">
        <f t="shared" si="149"/>
        <v>19.95</v>
      </c>
    </row>
    <row r="9452" spans="7:14" x14ac:dyDescent="0.25">
      <c r="G9452" s="3">
        <v>41948</v>
      </c>
      <c r="H9452" t="s">
        <v>59</v>
      </c>
      <c r="I9452" t="s">
        <v>17</v>
      </c>
      <c r="J9452">
        <v>2.5000000000000001E-2</v>
      </c>
      <c r="K9452">
        <v>25</v>
      </c>
      <c r="L9452" s="13">
        <f>VLOOKUP(I9452,FormProductsTable[],2,0)*(1-FormTransactionsTable[[#This Row],[Discount]])</f>
        <v>22.376249999999999</v>
      </c>
      <c r="M9452" s="14" t="str">
        <f>VLOOKUP(H9452,FormSalesRepTable[],2,0)</f>
        <v>South</v>
      </c>
      <c r="N9452" s="13">
        <f t="shared" si="149"/>
        <v>559.41</v>
      </c>
    </row>
    <row r="9453" spans="7:14" x14ac:dyDescent="0.25">
      <c r="G9453" s="3">
        <v>41978</v>
      </c>
      <c r="H9453" t="s">
        <v>83</v>
      </c>
      <c r="I9453" t="s">
        <v>12</v>
      </c>
      <c r="J9453">
        <v>0</v>
      </c>
      <c r="K9453">
        <v>2</v>
      </c>
      <c r="L9453" s="13">
        <f>VLOOKUP(I9453,FormProductsTable[],2,0)*(1-FormTransactionsTable[[#This Row],[Discount]])</f>
        <v>22.95</v>
      </c>
      <c r="M9453" s="14" t="str">
        <f>VLOOKUP(H9453,FormSalesRepTable[],2,0)</f>
        <v>East</v>
      </c>
      <c r="N9453" s="13">
        <f t="shared" si="149"/>
        <v>45.9</v>
      </c>
    </row>
    <row r="9454" spans="7:14" x14ac:dyDescent="0.25">
      <c r="G9454" s="3">
        <v>41606</v>
      </c>
      <c r="H9454" t="s">
        <v>40</v>
      </c>
      <c r="I9454" t="s">
        <v>41</v>
      </c>
      <c r="J9454">
        <v>0.01</v>
      </c>
      <c r="K9454">
        <v>2</v>
      </c>
      <c r="L9454" s="13">
        <f>VLOOKUP(I9454,FormProductsTable[],2,0)*(1-FormTransactionsTable[[#This Row],[Discount]])</f>
        <v>18.809999999999999</v>
      </c>
      <c r="M9454" s="14" t="str">
        <f>VLOOKUP(H9454,FormSalesRepTable[],2,0)</f>
        <v>South</v>
      </c>
      <c r="N9454" s="13">
        <f t="shared" si="149"/>
        <v>37.619999999999997</v>
      </c>
    </row>
    <row r="9455" spans="7:14" x14ac:dyDescent="0.25">
      <c r="G9455" s="3">
        <v>41617</v>
      </c>
      <c r="H9455" t="s">
        <v>44</v>
      </c>
      <c r="I9455" t="s">
        <v>7</v>
      </c>
      <c r="J9455">
        <v>0</v>
      </c>
      <c r="K9455">
        <v>1</v>
      </c>
      <c r="L9455" s="13">
        <f>VLOOKUP(I9455,FormProductsTable[],2,0)*(1-FormTransactionsTable[[#This Row],[Discount]])</f>
        <v>21</v>
      </c>
      <c r="M9455" s="14" t="str">
        <f>VLOOKUP(H9455,FormSalesRepTable[],2,0)</f>
        <v>MidWest</v>
      </c>
      <c r="N9455" s="13">
        <f t="shared" si="149"/>
        <v>21</v>
      </c>
    </row>
    <row r="9456" spans="7:14" x14ac:dyDescent="0.25">
      <c r="G9456" s="3">
        <v>41638</v>
      </c>
      <c r="H9456" t="s">
        <v>71</v>
      </c>
      <c r="I9456" t="s">
        <v>27</v>
      </c>
      <c r="J9456">
        <v>2.5000000000000001E-2</v>
      </c>
      <c r="K9456">
        <v>2</v>
      </c>
      <c r="L9456" s="13">
        <f>VLOOKUP(I9456,FormProductsTable[],2,0)*(1-FormTransactionsTable[[#This Row],[Discount]])</f>
        <v>26.8125</v>
      </c>
      <c r="M9456" s="14" t="str">
        <f>VLOOKUP(H9456,FormSalesRepTable[],2,0)</f>
        <v>East</v>
      </c>
      <c r="N9456" s="13">
        <f t="shared" si="149"/>
        <v>53.63</v>
      </c>
    </row>
    <row r="9457" spans="7:14" x14ac:dyDescent="0.25">
      <c r="G9457" s="3">
        <v>41802</v>
      </c>
      <c r="H9457" t="s">
        <v>72</v>
      </c>
      <c r="I9457" t="s">
        <v>21</v>
      </c>
      <c r="J9457">
        <v>0</v>
      </c>
      <c r="K9457">
        <v>2</v>
      </c>
      <c r="L9457" s="13">
        <f>VLOOKUP(I9457,FormProductsTable[],2,0)*(1-FormTransactionsTable[[#This Row],[Discount]])</f>
        <v>25</v>
      </c>
      <c r="M9457" s="14" t="str">
        <f>VLOOKUP(H9457,FormSalesRepTable[],2,0)</f>
        <v>West</v>
      </c>
      <c r="N9457" s="13">
        <f t="shared" si="149"/>
        <v>50</v>
      </c>
    </row>
    <row r="9458" spans="7:14" x14ac:dyDescent="0.25">
      <c r="G9458" s="3">
        <v>41626</v>
      </c>
      <c r="H9458" t="s">
        <v>84</v>
      </c>
      <c r="I9458" t="s">
        <v>17</v>
      </c>
      <c r="J9458">
        <v>0</v>
      </c>
      <c r="K9458">
        <v>3</v>
      </c>
      <c r="L9458" s="13">
        <f>VLOOKUP(I9458,FormProductsTable[],2,0)*(1-FormTransactionsTable[[#This Row],[Discount]])</f>
        <v>22.95</v>
      </c>
      <c r="M9458" s="14" t="str">
        <f>VLOOKUP(H9458,FormSalesRepTable[],2,0)</f>
        <v>West</v>
      </c>
      <c r="N9458" s="13">
        <f t="shared" si="149"/>
        <v>68.849999999999994</v>
      </c>
    </row>
    <row r="9459" spans="7:14" x14ac:dyDescent="0.25">
      <c r="G9459" s="3">
        <v>41582</v>
      </c>
      <c r="H9459" t="s">
        <v>44</v>
      </c>
      <c r="I9459" t="s">
        <v>12</v>
      </c>
      <c r="J9459">
        <v>0</v>
      </c>
      <c r="K9459">
        <v>3</v>
      </c>
      <c r="L9459" s="13">
        <f>VLOOKUP(I9459,FormProductsTable[],2,0)*(1-FormTransactionsTable[[#This Row],[Discount]])</f>
        <v>22.95</v>
      </c>
      <c r="M9459" s="14" t="str">
        <f>VLOOKUP(H9459,FormSalesRepTable[],2,0)</f>
        <v>MidWest</v>
      </c>
      <c r="N9459" s="13">
        <f t="shared" si="149"/>
        <v>68.849999999999994</v>
      </c>
    </row>
    <row r="9460" spans="7:14" x14ac:dyDescent="0.25">
      <c r="G9460" s="3">
        <v>41964</v>
      </c>
      <c r="H9460" t="s">
        <v>45</v>
      </c>
      <c r="I9460" t="s">
        <v>7</v>
      </c>
      <c r="J9460">
        <v>1.4999999999999999E-2</v>
      </c>
      <c r="K9460">
        <v>3</v>
      </c>
      <c r="L9460" s="13">
        <f>VLOOKUP(I9460,FormProductsTable[],2,0)*(1-FormTransactionsTable[[#This Row],[Discount]])</f>
        <v>20.684999999999999</v>
      </c>
      <c r="M9460" s="14" t="str">
        <f>VLOOKUP(H9460,FormSalesRepTable[],2,0)</f>
        <v>MidWest</v>
      </c>
      <c r="N9460" s="13">
        <f t="shared" si="149"/>
        <v>62.06</v>
      </c>
    </row>
    <row r="9461" spans="7:14" x14ac:dyDescent="0.25">
      <c r="G9461" s="3">
        <v>41435</v>
      </c>
      <c r="H9461" t="s">
        <v>46</v>
      </c>
      <c r="I9461" t="s">
        <v>17</v>
      </c>
      <c r="J9461">
        <v>1.4999999999999999E-2</v>
      </c>
      <c r="K9461">
        <v>3</v>
      </c>
      <c r="L9461" s="13">
        <f>VLOOKUP(I9461,FormProductsTable[],2,0)*(1-FormTransactionsTable[[#This Row],[Discount]])</f>
        <v>22.60575</v>
      </c>
      <c r="M9461" s="14" t="str">
        <f>VLOOKUP(H9461,FormSalesRepTable[],2,0)</f>
        <v>South</v>
      </c>
      <c r="N9461" s="13">
        <f t="shared" si="149"/>
        <v>67.819999999999993</v>
      </c>
    </row>
    <row r="9462" spans="7:14" x14ac:dyDescent="0.25">
      <c r="G9462" s="3">
        <v>41610</v>
      </c>
      <c r="H9462" t="s">
        <v>10</v>
      </c>
      <c r="I9462" t="s">
        <v>12</v>
      </c>
      <c r="J9462">
        <v>0.02</v>
      </c>
      <c r="K9462">
        <v>2</v>
      </c>
      <c r="L9462" s="13">
        <f>VLOOKUP(I9462,FormProductsTable[],2,0)*(1-FormTransactionsTable[[#This Row],[Discount]])</f>
        <v>22.491</v>
      </c>
      <c r="M9462" s="14" t="str">
        <f>VLOOKUP(H9462,FormSalesRepTable[],2,0)</f>
        <v>West</v>
      </c>
      <c r="N9462" s="13">
        <f t="shared" si="149"/>
        <v>44.98</v>
      </c>
    </row>
    <row r="9463" spans="7:14" x14ac:dyDescent="0.25">
      <c r="G9463" s="3">
        <v>41958</v>
      </c>
      <c r="H9463" t="s">
        <v>47</v>
      </c>
      <c r="I9463" t="s">
        <v>11</v>
      </c>
      <c r="J9463">
        <v>0.03</v>
      </c>
      <c r="K9463">
        <v>1</v>
      </c>
      <c r="L9463" s="13">
        <f>VLOOKUP(I9463,FormProductsTable[],2,0)*(1-FormTransactionsTable[[#This Row],[Discount]])</f>
        <v>77.551500000000004</v>
      </c>
      <c r="M9463" s="14" t="str">
        <f>VLOOKUP(H9463,FormSalesRepTable[],2,0)</f>
        <v>MidWest</v>
      </c>
      <c r="N9463" s="13">
        <f t="shared" si="149"/>
        <v>77.55</v>
      </c>
    </row>
    <row r="9464" spans="7:14" x14ac:dyDescent="0.25">
      <c r="G9464" s="3">
        <v>41620</v>
      </c>
      <c r="H9464" t="s">
        <v>71</v>
      </c>
      <c r="I9464" t="s">
        <v>24</v>
      </c>
      <c r="J9464">
        <v>0</v>
      </c>
      <c r="K9464">
        <v>1</v>
      </c>
      <c r="L9464" s="13">
        <f>VLOOKUP(I9464,FormProductsTable[],2,0)*(1-FormTransactionsTable[[#This Row],[Discount]])</f>
        <v>34</v>
      </c>
      <c r="M9464" s="14" t="str">
        <f>VLOOKUP(H9464,FormSalesRepTable[],2,0)</f>
        <v>East</v>
      </c>
      <c r="N9464" s="13">
        <f t="shared" si="149"/>
        <v>34</v>
      </c>
    </row>
    <row r="9465" spans="7:14" x14ac:dyDescent="0.25">
      <c r="G9465" s="3">
        <v>41593</v>
      </c>
      <c r="H9465" t="s">
        <v>84</v>
      </c>
      <c r="I9465" t="s">
        <v>33</v>
      </c>
      <c r="J9465">
        <v>0</v>
      </c>
      <c r="K9465">
        <v>1</v>
      </c>
      <c r="L9465" s="13">
        <f>VLOOKUP(I9465,FormProductsTable[],2,0)*(1-FormTransactionsTable[[#This Row],[Discount]])</f>
        <v>23.5</v>
      </c>
      <c r="M9465" s="14" t="str">
        <f>VLOOKUP(H9465,FormSalesRepTable[],2,0)</f>
        <v>West</v>
      </c>
      <c r="N9465" s="13">
        <f t="shared" si="149"/>
        <v>23.5</v>
      </c>
    </row>
    <row r="9466" spans="7:14" x14ac:dyDescent="0.25">
      <c r="G9466" s="3">
        <v>41974</v>
      </c>
      <c r="H9466" t="s">
        <v>48</v>
      </c>
      <c r="I9466" t="s">
        <v>17</v>
      </c>
      <c r="J9466">
        <v>0.01</v>
      </c>
      <c r="K9466">
        <v>8</v>
      </c>
      <c r="L9466" s="13">
        <f>VLOOKUP(I9466,FormProductsTable[],2,0)*(1-FormTransactionsTable[[#This Row],[Discount]])</f>
        <v>22.720499999999998</v>
      </c>
      <c r="M9466" s="14" t="str">
        <f>VLOOKUP(H9466,FormSalesRepTable[],2,0)</f>
        <v>West</v>
      </c>
      <c r="N9466" s="13">
        <f t="shared" si="149"/>
        <v>181.76</v>
      </c>
    </row>
    <row r="9467" spans="7:14" x14ac:dyDescent="0.25">
      <c r="G9467" s="3">
        <v>41978</v>
      </c>
      <c r="H9467" t="s">
        <v>43</v>
      </c>
      <c r="I9467" t="s">
        <v>7</v>
      </c>
      <c r="J9467">
        <v>0</v>
      </c>
      <c r="K9467">
        <v>2</v>
      </c>
      <c r="L9467" s="13">
        <f>VLOOKUP(I9467,FormProductsTable[],2,0)*(1-FormTransactionsTable[[#This Row],[Discount]])</f>
        <v>21</v>
      </c>
      <c r="M9467" s="14" t="str">
        <f>VLOOKUP(H9467,FormSalesRepTable[],2,0)</f>
        <v>MidWest</v>
      </c>
      <c r="N9467" s="13">
        <f t="shared" si="149"/>
        <v>42</v>
      </c>
    </row>
    <row r="9468" spans="7:14" x14ac:dyDescent="0.25">
      <c r="G9468" s="3">
        <v>41953</v>
      </c>
      <c r="H9468" t="s">
        <v>58</v>
      </c>
      <c r="I9468" t="s">
        <v>24</v>
      </c>
      <c r="J9468">
        <v>0.03</v>
      </c>
      <c r="K9468">
        <v>2</v>
      </c>
      <c r="L9468" s="13">
        <f>VLOOKUP(I9468,FormProductsTable[],2,0)*(1-FormTransactionsTable[[#This Row],[Discount]])</f>
        <v>32.979999999999997</v>
      </c>
      <c r="M9468" s="14" t="str">
        <f>VLOOKUP(H9468,FormSalesRepTable[],2,0)</f>
        <v>East</v>
      </c>
      <c r="N9468" s="13">
        <f t="shared" si="149"/>
        <v>65.959999999999994</v>
      </c>
    </row>
    <row r="9469" spans="7:14" x14ac:dyDescent="0.25">
      <c r="G9469" s="3">
        <v>41519</v>
      </c>
      <c r="H9469" t="s">
        <v>42</v>
      </c>
      <c r="I9469" t="s">
        <v>33</v>
      </c>
      <c r="J9469">
        <v>0.02</v>
      </c>
      <c r="K9469">
        <v>1</v>
      </c>
      <c r="L9469" s="13">
        <f>VLOOKUP(I9469,FormProductsTable[],2,0)*(1-FormTransactionsTable[[#This Row],[Discount]])</f>
        <v>23.03</v>
      </c>
      <c r="M9469" s="14" t="str">
        <f>VLOOKUP(H9469,FormSalesRepTable[],2,0)</f>
        <v>MidWest</v>
      </c>
      <c r="N9469" s="13">
        <f t="shared" si="149"/>
        <v>23.03</v>
      </c>
    </row>
    <row r="9470" spans="7:14" x14ac:dyDescent="0.25">
      <c r="G9470" s="3">
        <v>41966</v>
      </c>
      <c r="H9470" t="s">
        <v>20</v>
      </c>
      <c r="I9470" t="s">
        <v>17</v>
      </c>
      <c r="J9470">
        <v>0</v>
      </c>
      <c r="K9470">
        <v>3</v>
      </c>
      <c r="L9470" s="13">
        <f>VLOOKUP(I9470,FormProductsTable[],2,0)*(1-FormTransactionsTable[[#This Row],[Discount]])</f>
        <v>22.95</v>
      </c>
      <c r="M9470" s="14" t="str">
        <f>VLOOKUP(H9470,FormSalesRepTable[],2,0)</f>
        <v>West</v>
      </c>
      <c r="N9470" s="13">
        <f t="shared" si="149"/>
        <v>68.849999999999994</v>
      </c>
    </row>
    <row r="9471" spans="7:14" x14ac:dyDescent="0.25">
      <c r="G9471" s="3">
        <v>41957</v>
      </c>
      <c r="H9471" t="s">
        <v>32</v>
      </c>
      <c r="I9471" t="s">
        <v>16</v>
      </c>
      <c r="J9471">
        <v>0</v>
      </c>
      <c r="K9471">
        <v>3</v>
      </c>
      <c r="L9471" s="13">
        <f>VLOOKUP(I9471,FormProductsTable[],2,0)*(1-FormTransactionsTable[[#This Row],[Discount]])</f>
        <v>19.95</v>
      </c>
      <c r="M9471" s="14" t="str">
        <f>VLOOKUP(H9471,FormSalesRepTable[],2,0)</f>
        <v>MidWest</v>
      </c>
      <c r="N9471" s="13">
        <f t="shared" si="149"/>
        <v>59.85</v>
      </c>
    </row>
    <row r="9472" spans="7:14" x14ac:dyDescent="0.25">
      <c r="G9472" s="3">
        <v>41622</v>
      </c>
      <c r="H9472" t="s">
        <v>45</v>
      </c>
      <c r="I9472" t="s">
        <v>41</v>
      </c>
      <c r="J9472">
        <v>0.02</v>
      </c>
      <c r="K9472">
        <v>3</v>
      </c>
      <c r="L9472" s="13">
        <f>VLOOKUP(I9472,FormProductsTable[],2,0)*(1-FormTransactionsTable[[#This Row],[Discount]])</f>
        <v>18.62</v>
      </c>
      <c r="M9472" s="14" t="str">
        <f>VLOOKUP(H9472,FormSalesRepTable[],2,0)</f>
        <v>MidWest</v>
      </c>
      <c r="N9472" s="13">
        <f t="shared" si="149"/>
        <v>55.86</v>
      </c>
    </row>
    <row r="9473" spans="7:14" x14ac:dyDescent="0.25">
      <c r="G9473" s="3">
        <v>41793</v>
      </c>
      <c r="H9473" t="s">
        <v>35</v>
      </c>
      <c r="I9473" t="s">
        <v>12</v>
      </c>
      <c r="J9473">
        <v>0</v>
      </c>
      <c r="K9473">
        <v>2</v>
      </c>
      <c r="L9473" s="13">
        <f>VLOOKUP(I9473,FormProductsTable[],2,0)*(1-FormTransactionsTable[[#This Row],[Discount]])</f>
        <v>22.95</v>
      </c>
      <c r="M9473" s="14" t="str">
        <f>VLOOKUP(H9473,FormSalesRepTable[],2,0)</f>
        <v>West</v>
      </c>
      <c r="N9473" s="13">
        <f t="shared" si="149"/>
        <v>45.9</v>
      </c>
    </row>
    <row r="9474" spans="7:14" x14ac:dyDescent="0.25">
      <c r="G9474" s="3">
        <v>41625</v>
      </c>
      <c r="H9474" t="s">
        <v>26</v>
      </c>
      <c r="I9474" t="s">
        <v>33</v>
      </c>
      <c r="J9474">
        <v>0</v>
      </c>
      <c r="K9474">
        <v>2</v>
      </c>
      <c r="L9474" s="13">
        <f>VLOOKUP(I9474,FormProductsTable[],2,0)*(1-FormTransactionsTable[[#This Row],[Discount]])</f>
        <v>23.5</v>
      </c>
      <c r="M9474" s="14" t="str">
        <f>VLOOKUP(H9474,FormSalesRepTable[],2,0)</f>
        <v>MidWest</v>
      </c>
      <c r="N9474" s="13">
        <f t="shared" si="149"/>
        <v>47</v>
      </c>
    </row>
    <row r="9475" spans="7:14" x14ac:dyDescent="0.25">
      <c r="G9475" s="3">
        <v>41620</v>
      </c>
      <c r="H9475" t="s">
        <v>56</v>
      </c>
      <c r="I9475" t="s">
        <v>36</v>
      </c>
      <c r="J9475">
        <v>1.4999999999999999E-2</v>
      </c>
      <c r="K9475">
        <v>2</v>
      </c>
      <c r="L9475" s="13">
        <f>VLOOKUP(I9475,FormProductsTable[],2,0)*(1-FormTransactionsTable[[#This Row],[Discount]])</f>
        <v>24.625</v>
      </c>
      <c r="M9475" s="14" t="str">
        <f>VLOOKUP(H9475,FormSalesRepTable[],2,0)</f>
        <v>South</v>
      </c>
      <c r="N9475" s="13">
        <f t="shared" ref="N9475:N9538" si="150">ROUND(L9475*K9475,2)</f>
        <v>49.25</v>
      </c>
    </row>
    <row r="9476" spans="7:14" x14ac:dyDescent="0.25">
      <c r="G9476" s="3">
        <v>41953</v>
      </c>
      <c r="H9476" t="s">
        <v>73</v>
      </c>
      <c r="I9476" t="s">
        <v>7</v>
      </c>
      <c r="J9476">
        <v>0</v>
      </c>
      <c r="K9476">
        <v>2</v>
      </c>
      <c r="L9476" s="13">
        <f>VLOOKUP(I9476,FormProductsTable[],2,0)*(1-FormTransactionsTable[[#This Row],[Discount]])</f>
        <v>21</v>
      </c>
      <c r="M9476" s="14" t="str">
        <f>VLOOKUP(H9476,FormSalesRepTable[],2,0)</f>
        <v>MidWest</v>
      </c>
      <c r="N9476" s="13">
        <f t="shared" si="150"/>
        <v>42</v>
      </c>
    </row>
    <row r="9477" spans="7:14" x14ac:dyDescent="0.25">
      <c r="G9477" s="3">
        <v>41950</v>
      </c>
      <c r="H9477" t="s">
        <v>13</v>
      </c>
      <c r="I9477" t="s">
        <v>36</v>
      </c>
      <c r="J9477">
        <v>0.03</v>
      </c>
      <c r="K9477">
        <v>3</v>
      </c>
      <c r="L9477" s="13">
        <f>VLOOKUP(I9477,FormProductsTable[],2,0)*(1-FormTransactionsTable[[#This Row],[Discount]])</f>
        <v>24.25</v>
      </c>
      <c r="M9477" s="14" t="str">
        <f>VLOOKUP(H9477,FormSalesRepTable[],2,0)</f>
        <v>West</v>
      </c>
      <c r="N9477" s="13">
        <f t="shared" si="150"/>
        <v>72.75</v>
      </c>
    </row>
    <row r="9478" spans="7:14" x14ac:dyDescent="0.25">
      <c r="G9478" s="3">
        <v>42003</v>
      </c>
      <c r="H9478" t="s">
        <v>89</v>
      </c>
      <c r="I9478" t="s">
        <v>30</v>
      </c>
      <c r="J9478">
        <v>0</v>
      </c>
      <c r="K9478">
        <v>2</v>
      </c>
      <c r="L9478" s="13">
        <f>VLOOKUP(I9478,FormProductsTable[],2,0)*(1-FormTransactionsTable[[#This Row],[Discount]])</f>
        <v>30</v>
      </c>
      <c r="M9478" s="14" t="str">
        <f>VLOOKUP(H9478,FormSalesRepTable[],2,0)</f>
        <v>West</v>
      </c>
      <c r="N9478" s="13">
        <f t="shared" si="150"/>
        <v>60</v>
      </c>
    </row>
    <row r="9479" spans="7:14" x14ac:dyDescent="0.25">
      <c r="G9479" s="3">
        <v>41978</v>
      </c>
      <c r="H9479" t="s">
        <v>20</v>
      </c>
      <c r="I9479" t="s">
        <v>24</v>
      </c>
      <c r="J9479">
        <v>0</v>
      </c>
      <c r="K9479">
        <v>3</v>
      </c>
      <c r="L9479" s="13">
        <f>VLOOKUP(I9479,FormProductsTable[],2,0)*(1-FormTransactionsTable[[#This Row],[Discount]])</f>
        <v>34</v>
      </c>
      <c r="M9479" s="14" t="str">
        <f>VLOOKUP(H9479,FormSalesRepTable[],2,0)</f>
        <v>West</v>
      </c>
      <c r="N9479" s="13">
        <f t="shared" si="150"/>
        <v>102</v>
      </c>
    </row>
    <row r="9480" spans="7:14" x14ac:dyDescent="0.25">
      <c r="G9480" s="3">
        <v>41963</v>
      </c>
      <c r="H9480" t="s">
        <v>75</v>
      </c>
      <c r="I9480" t="s">
        <v>17</v>
      </c>
      <c r="J9480">
        <v>0.03</v>
      </c>
      <c r="K9480">
        <v>2</v>
      </c>
      <c r="L9480" s="13">
        <f>VLOOKUP(I9480,FormProductsTable[],2,0)*(1-FormTransactionsTable[[#This Row],[Discount]])</f>
        <v>22.261499999999998</v>
      </c>
      <c r="M9480" s="14" t="str">
        <f>VLOOKUP(H9480,FormSalesRepTable[],2,0)</f>
        <v>MidWest</v>
      </c>
      <c r="N9480" s="13">
        <f t="shared" si="150"/>
        <v>44.52</v>
      </c>
    </row>
    <row r="9481" spans="7:14" x14ac:dyDescent="0.25">
      <c r="G9481" s="3">
        <v>41617</v>
      </c>
      <c r="H9481" t="s">
        <v>87</v>
      </c>
      <c r="I9481" t="s">
        <v>30</v>
      </c>
      <c r="J9481">
        <v>0.03</v>
      </c>
      <c r="K9481">
        <v>1</v>
      </c>
      <c r="L9481" s="13">
        <f>VLOOKUP(I9481,FormProductsTable[],2,0)*(1-FormTransactionsTable[[#This Row],[Discount]])</f>
        <v>29.099999999999998</v>
      </c>
      <c r="M9481" s="14" t="str">
        <f>VLOOKUP(H9481,FormSalesRepTable[],2,0)</f>
        <v>MidWest</v>
      </c>
      <c r="N9481" s="13">
        <f t="shared" si="150"/>
        <v>29.1</v>
      </c>
    </row>
    <row r="9482" spans="7:14" x14ac:dyDescent="0.25">
      <c r="G9482" s="3">
        <v>41946</v>
      </c>
      <c r="H9482" t="s">
        <v>58</v>
      </c>
      <c r="I9482" t="s">
        <v>41</v>
      </c>
      <c r="J9482">
        <v>2.5000000000000001E-2</v>
      </c>
      <c r="K9482">
        <v>3</v>
      </c>
      <c r="L9482" s="13">
        <f>VLOOKUP(I9482,FormProductsTable[],2,0)*(1-FormTransactionsTable[[#This Row],[Discount]])</f>
        <v>18.524999999999999</v>
      </c>
      <c r="M9482" s="14" t="str">
        <f>VLOOKUP(H9482,FormSalesRepTable[],2,0)</f>
        <v>East</v>
      </c>
      <c r="N9482" s="13">
        <f t="shared" si="150"/>
        <v>55.58</v>
      </c>
    </row>
    <row r="9483" spans="7:14" x14ac:dyDescent="0.25">
      <c r="G9483" s="3">
        <v>41949</v>
      </c>
      <c r="H9483" t="s">
        <v>43</v>
      </c>
      <c r="I9483" t="s">
        <v>21</v>
      </c>
      <c r="J9483">
        <v>0</v>
      </c>
      <c r="K9483">
        <v>2</v>
      </c>
      <c r="L9483" s="13">
        <f>VLOOKUP(I9483,FormProductsTable[],2,0)*(1-FormTransactionsTable[[#This Row],[Discount]])</f>
        <v>25</v>
      </c>
      <c r="M9483" s="14" t="str">
        <f>VLOOKUP(H9483,FormSalesRepTable[],2,0)</f>
        <v>MidWest</v>
      </c>
      <c r="N9483" s="13">
        <f t="shared" si="150"/>
        <v>50</v>
      </c>
    </row>
    <row r="9484" spans="7:14" x14ac:dyDescent="0.25">
      <c r="G9484" s="3">
        <v>41631</v>
      </c>
      <c r="H9484" t="s">
        <v>44</v>
      </c>
      <c r="I9484" t="s">
        <v>7</v>
      </c>
      <c r="J9484">
        <v>0.03</v>
      </c>
      <c r="K9484">
        <v>2</v>
      </c>
      <c r="L9484" s="13">
        <f>VLOOKUP(I9484,FormProductsTable[],2,0)*(1-FormTransactionsTable[[#This Row],[Discount]])</f>
        <v>20.37</v>
      </c>
      <c r="M9484" s="14" t="str">
        <f>VLOOKUP(H9484,FormSalesRepTable[],2,0)</f>
        <v>MidWest</v>
      </c>
      <c r="N9484" s="13">
        <f t="shared" si="150"/>
        <v>40.74</v>
      </c>
    </row>
    <row r="9485" spans="7:14" x14ac:dyDescent="0.25">
      <c r="G9485" s="3">
        <v>41817</v>
      </c>
      <c r="H9485" t="s">
        <v>51</v>
      </c>
      <c r="I9485" t="s">
        <v>30</v>
      </c>
      <c r="J9485">
        <v>0</v>
      </c>
      <c r="K9485">
        <v>1</v>
      </c>
      <c r="L9485" s="13">
        <f>VLOOKUP(I9485,FormProductsTable[],2,0)*(1-FormTransactionsTable[[#This Row],[Discount]])</f>
        <v>30</v>
      </c>
      <c r="M9485" s="14" t="str">
        <f>VLOOKUP(H9485,FormSalesRepTable[],2,0)</f>
        <v>South</v>
      </c>
      <c r="N9485" s="13">
        <f t="shared" si="150"/>
        <v>30</v>
      </c>
    </row>
    <row r="9486" spans="7:14" x14ac:dyDescent="0.25">
      <c r="G9486" s="3">
        <v>41443</v>
      </c>
      <c r="H9486" t="s">
        <v>44</v>
      </c>
      <c r="I9486" t="s">
        <v>41</v>
      </c>
      <c r="J9486">
        <v>0.02</v>
      </c>
      <c r="K9486">
        <v>1</v>
      </c>
      <c r="L9486" s="13">
        <f>VLOOKUP(I9486,FormProductsTable[],2,0)*(1-FormTransactionsTable[[#This Row],[Discount]])</f>
        <v>18.62</v>
      </c>
      <c r="M9486" s="14" t="str">
        <f>VLOOKUP(H9486,FormSalesRepTable[],2,0)</f>
        <v>MidWest</v>
      </c>
      <c r="N9486" s="13">
        <f t="shared" si="150"/>
        <v>18.62</v>
      </c>
    </row>
    <row r="9487" spans="7:14" x14ac:dyDescent="0.25">
      <c r="G9487" s="3">
        <v>41941</v>
      </c>
      <c r="H9487" t="s">
        <v>32</v>
      </c>
      <c r="I9487" t="s">
        <v>36</v>
      </c>
      <c r="J9487">
        <v>0.02</v>
      </c>
      <c r="K9487">
        <v>4</v>
      </c>
      <c r="L9487" s="13">
        <f>VLOOKUP(I9487,FormProductsTable[],2,0)*(1-FormTransactionsTable[[#This Row],[Discount]])</f>
        <v>24.5</v>
      </c>
      <c r="M9487" s="14" t="str">
        <f>VLOOKUP(H9487,FormSalesRepTable[],2,0)</f>
        <v>MidWest</v>
      </c>
      <c r="N9487" s="13">
        <f t="shared" si="150"/>
        <v>98</v>
      </c>
    </row>
    <row r="9488" spans="7:14" x14ac:dyDescent="0.25">
      <c r="G9488" s="3">
        <v>41976</v>
      </c>
      <c r="H9488" t="s">
        <v>22</v>
      </c>
      <c r="I9488" t="s">
        <v>12</v>
      </c>
      <c r="J9488">
        <v>0.02</v>
      </c>
      <c r="K9488">
        <v>1</v>
      </c>
      <c r="L9488" s="13">
        <f>VLOOKUP(I9488,FormProductsTable[],2,0)*(1-FormTransactionsTable[[#This Row],[Discount]])</f>
        <v>22.491</v>
      </c>
      <c r="M9488" s="14" t="str">
        <f>VLOOKUP(H9488,FormSalesRepTable[],2,0)</f>
        <v>East</v>
      </c>
      <c r="N9488" s="13">
        <f t="shared" si="150"/>
        <v>22.49</v>
      </c>
    </row>
    <row r="9489" spans="7:14" x14ac:dyDescent="0.25">
      <c r="G9489" s="3">
        <v>41636</v>
      </c>
      <c r="H9489" t="s">
        <v>55</v>
      </c>
      <c r="I9489" t="s">
        <v>12</v>
      </c>
      <c r="J9489">
        <v>0</v>
      </c>
      <c r="K9489">
        <v>2</v>
      </c>
      <c r="L9489" s="13">
        <f>VLOOKUP(I9489,FormProductsTable[],2,0)*(1-FormTransactionsTable[[#This Row],[Discount]])</f>
        <v>22.95</v>
      </c>
      <c r="M9489" s="14" t="str">
        <f>VLOOKUP(H9489,FormSalesRepTable[],2,0)</f>
        <v>West</v>
      </c>
      <c r="N9489" s="13">
        <f t="shared" si="150"/>
        <v>45.9</v>
      </c>
    </row>
    <row r="9490" spans="7:14" x14ac:dyDescent="0.25">
      <c r="G9490" s="3">
        <v>41958</v>
      </c>
      <c r="H9490" t="s">
        <v>46</v>
      </c>
      <c r="I9490" t="s">
        <v>16</v>
      </c>
      <c r="J9490">
        <v>2.5000000000000001E-2</v>
      </c>
      <c r="K9490">
        <v>2</v>
      </c>
      <c r="L9490" s="13">
        <f>VLOOKUP(I9490,FormProductsTable[],2,0)*(1-FormTransactionsTable[[#This Row],[Discount]])</f>
        <v>19.451249999999998</v>
      </c>
      <c r="M9490" s="14" t="str">
        <f>VLOOKUP(H9490,FormSalesRepTable[],2,0)</f>
        <v>South</v>
      </c>
      <c r="N9490" s="13">
        <f t="shared" si="150"/>
        <v>38.9</v>
      </c>
    </row>
    <row r="9491" spans="7:14" x14ac:dyDescent="0.25">
      <c r="G9491" s="3">
        <v>41621</v>
      </c>
      <c r="H9491" t="s">
        <v>28</v>
      </c>
      <c r="I9491" t="s">
        <v>12</v>
      </c>
      <c r="J9491">
        <v>0.02</v>
      </c>
      <c r="K9491">
        <v>2</v>
      </c>
      <c r="L9491" s="13">
        <f>VLOOKUP(I9491,FormProductsTable[],2,0)*(1-FormTransactionsTable[[#This Row],[Discount]])</f>
        <v>22.491</v>
      </c>
      <c r="M9491" s="14" t="str">
        <f>VLOOKUP(H9491,FormSalesRepTable[],2,0)</f>
        <v>MidWest</v>
      </c>
      <c r="N9491" s="13">
        <f t="shared" si="150"/>
        <v>44.98</v>
      </c>
    </row>
    <row r="9492" spans="7:14" x14ac:dyDescent="0.25">
      <c r="G9492" s="3">
        <v>41367</v>
      </c>
      <c r="H9492" t="s">
        <v>32</v>
      </c>
      <c r="I9492" t="s">
        <v>36</v>
      </c>
      <c r="J9492">
        <v>2.5000000000000001E-2</v>
      </c>
      <c r="K9492">
        <v>1</v>
      </c>
      <c r="L9492" s="13">
        <f>VLOOKUP(I9492,FormProductsTable[],2,0)*(1-FormTransactionsTable[[#This Row],[Discount]])</f>
        <v>24.375</v>
      </c>
      <c r="M9492" s="14" t="str">
        <f>VLOOKUP(H9492,FormSalesRepTable[],2,0)</f>
        <v>MidWest</v>
      </c>
      <c r="N9492" s="13">
        <f t="shared" si="150"/>
        <v>24.38</v>
      </c>
    </row>
    <row r="9493" spans="7:14" x14ac:dyDescent="0.25">
      <c r="G9493" s="3">
        <v>41602</v>
      </c>
      <c r="H9493" t="s">
        <v>42</v>
      </c>
      <c r="I9493" t="s">
        <v>27</v>
      </c>
      <c r="J9493">
        <v>0</v>
      </c>
      <c r="K9493">
        <v>3</v>
      </c>
      <c r="L9493" s="13">
        <f>VLOOKUP(I9493,FormProductsTable[],2,0)*(1-FormTransactionsTable[[#This Row],[Discount]])</f>
        <v>27.5</v>
      </c>
      <c r="M9493" s="14" t="str">
        <f>VLOOKUP(H9493,FormSalesRepTable[],2,0)</f>
        <v>MidWest</v>
      </c>
      <c r="N9493" s="13">
        <f t="shared" si="150"/>
        <v>82.5</v>
      </c>
    </row>
    <row r="9494" spans="7:14" x14ac:dyDescent="0.25">
      <c r="G9494" s="3">
        <v>41995</v>
      </c>
      <c r="H9494" t="s">
        <v>8</v>
      </c>
      <c r="I9494" t="s">
        <v>17</v>
      </c>
      <c r="J9494">
        <v>0</v>
      </c>
      <c r="K9494">
        <v>3</v>
      </c>
      <c r="L9494" s="13">
        <f>VLOOKUP(I9494,FormProductsTable[],2,0)*(1-FormTransactionsTable[[#This Row],[Discount]])</f>
        <v>22.95</v>
      </c>
      <c r="M9494" s="14" t="str">
        <f>VLOOKUP(H9494,FormSalesRepTable[],2,0)</f>
        <v>MidWest</v>
      </c>
      <c r="N9494" s="13">
        <f t="shared" si="150"/>
        <v>68.849999999999994</v>
      </c>
    </row>
    <row r="9495" spans="7:14" x14ac:dyDescent="0.25">
      <c r="G9495" s="3">
        <v>41647</v>
      </c>
      <c r="H9495" t="s">
        <v>13</v>
      </c>
      <c r="I9495" t="s">
        <v>30</v>
      </c>
      <c r="J9495">
        <v>0</v>
      </c>
      <c r="K9495">
        <v>2</v>
      </c>
      <c r="L9495" s="13">
        <f>VLOOKUP(I9495,FormProductsTable[],2,0)*(1-FormTransactionsTable[[#This Row],[Discount]])</f>
        <v>30</v>
      </c>
      <c r="M9495" s="14" t="str">
        <f>VLOOKUP(H9495,FormSalesRepTable[],2,0)</f>
        <v>West</v>
      </c>
      <c r="N9495" s="13">
        <f t="shared" si="150"/>
        <v>60</v>
      </c>
    </row>
    <row r="9496" spans="7:14" x14ac:dyDescent="0.25">
      <c r="G9496" s="3">
        <v>41422</v>
      </c>
      <c r="H9496" t="s">
        <v>90</v>
      </c>
      <c r="I9496" t="s">
        <v>17</v>
      </c>
      <c r="J9496">
        <v>1.4999999999999999E-2</v>
      </c>
      <c r="K9496">
        <v>11</v>
      </c>
      <c r="L9496" s="13">
        <f>VLOOKUP(I9496,FormProductsTable[],2,0)*(1-FormTransactionsTable[[#This Row],[Discount]])</f>
        <v>22.60575</v>
      </c>
      <c r="M9496" s="14" t="str">
        <f>VLOOKUP(H9496,FormSalesRepTable[],2,0)</f>
        <v>East</v>
      </c>
      <c r="N9496" s="13">
        <f t="shared" si="150"/>
        <v>248.66</v>
      </c>
    </row>
    <row r="9497" spans="7:14" x14ac:dyDescent="0.25">
      <c r="G9497" s="3">
        <v>41949</v>
      </c>
      <c r="H9497" t="s">
        <v>73</v>
      </c>
      <c r="I9497" t="s">
        <v>12</v>
      </c>
      <c r="J9497">
        <v>1.4999999999999999E-2</v>
      </c>
      <c r="K9497">
        <v>3</v>
      </c>
      <c r="L9497" s="13">
        <f>VLOOKUP(I9497,FormProductsTable[],2,0)*(1-FormTransactionsTable[[#This Row],[Discount]])</f>
        <v>22.60575</v>
      </c>
      <c r="M9497" s="14" t="str">
        <f>VLOOKUP(H9497,FormSalesRepTable[],2,0)</f>
        <v>MidWest</v>
      </c>
      <c r="N9497" s="13">
        <f t="shared" si="150"/>
        <v>67.819999999999993</v>
      </c>
    </row>
    <row r="9498" spans="7:14" x14ac:dyDescent="0.25">
      <c r="G9498" s="3">
        <v>41638</v>
      </c>
      <c r="H9498" t="s">
        <v>50</v>
      </c>
      <c r="I9498" t="s">
        <v>16</v>
      </c>
      <c r="J9498">
        <v>0.02</v>
      </c>
      <c r="K9498">
        <v>2</v>
      </c>
      <c r="L9498" s="13">
        <f>VLOOKUP(I9498,FormProductsTable[],2,0)*(1-FormTransactionsTable[[#This Row],[Discount]])</f>
        <v>19.550999999999998</v>
      </c>
      <c r="M9498" s="14" t="str">
        <f>VLOOKUP(H9498,FormSalesRepTable[],2,0)</f>
        <v>West</v>
      </c>
      <c r="N9498" s="13">
        <f t="shared" si="150"/>
        <v>39.1</v>
      </c>
    </row>
    <row r="9499" spans="7:14" x14ac:dyDescent="0.25">
      <c r="G9499" s="3">
        <v>41957</v>
      </c>
      <c r="H9499" t="s">
        <v>89</v>
      </c>
      <c r="I9499" t="s">
        <v>17</v>
      </c>
      <c r="J9499">
        <v>0</v>
      </c>
      <c r="K9499">
        <v>1</v>
      </c>
      <c r="L9499" s="13">
        <f>VLOOKUP(I9499,FormProductsTable[],2,0)*(1-FormTransactionsTable[[#This Row],[Discount]])</f>
        <v>22.95</v>
      </c>
      <c r="M9499" s="14" t="str">
        <f>VLOOKUP(H9499,FormSalesRepTable[],2,0)</f>
        <v>West</v>
      </c>
      <c r="N9499" s="13">
        <f t="shared" si="150"/>
        <v>22.95</v>
      </c>
    </row>
    <row r="9500" spans="7:14" x14ac:dyDescent="0.25">
      <c r="G9500" s="3">
        <v>41992</v>
      </c>
      <c r="H9500" t="s">
        <v>93</v>
      </c>
      <c r="I9500" t="s">
        <v>36</v>
      </c>
      <c r="J9500">
        <v>0</v>
      </c>
      <c r="K9500">
        <v>3</v>
      </c>
      <c r="L9500" s="13">
        <f>VLOOKUP(I9500,FormProductsTable[],2,0)*(1-FormTransactionsTable[[#This Row],[Discount]])</f>
        <v>25</v>
      </c>
      <c r="M9500" s="14" t="str">
        <f>VLOOKUP(H9500,FormSalesRepTable[],2,0)</f>
        <v>MidWest</v>
      </c>
      <c r="N9500" s="13">
        <f t="shared" si="150"/>
        <v>75</v>
      </c>
    </row>
    <row r="9501" spans="7:14" x14ac:dyDescent="0.25">
      <c r="G9501" s="3">
        <v>41625</v>
      </c>
      <c r="H9501" t="s">
        <v>56</v>
      </c>
      <c r="I9501" t="s">
        <v>24</v>
      </c>
      <c r="J9501">
        <v>0</v>
      </c>
      <c r="K9501">
        <v>2</v>
      </c>
      <c r="L9501" s="13">
        <f>VLOOKUP(I9501,FormProductsTable[],2,0)*(1-FormTransactionsTable[[#This Row],[Discount]])</f>
        <v>34</v>
      </c>
      <c r="M9501" s="14" t="str">
        <f>VLOOKUP(H9501,FormSalesRepTable[],2,0)</f>
        <v>South</v>
      </c>
      <c r="N9501" s="13">
        <f t="shared" si="150"/>
        <v>68</v>
      </c>
    </row>
    <row r="9502" spans="7:14" x14ac:dyDescent="0.25">
      <c r="G9502" s="3">
        <v>41919</v>
      </c>
      <c r="H9502" t="s">
        <v>29</v>
      </c>
      <c r="I9502" t="s">
        <v>30</v>
      </c>
      <c r="J9502">
        <v>0.02</v>
      </c>
      <c r="K9502">
        <v>20</v>
      </c>
      <c r="L9502" s="13">
        <f>VLOOKUP(I9502,FormProductsTable[],2,0)*(1-FormTransactionsTable[[#This Row],[Discount]])</f>
        <v>29.4</v>
      </c>
      <c r="M9502" s="14" t="str">
        <f>VLOOKUP(H9502,FormSalesRepTable[],2,0)</f>
        <v>East</v>
      </c>
      <c r="N9502" s="13">
        <f t="shared" si="150"/>
        <v>588</v>
      </c>
    </row>
    <row r="9503" spans="7:14" x14ac:dyDescent="0.25">
      <c r="G9503" s="3">
        <v>41315</v>
      </c>
      <c r="H9503" t="s">
        <v>73</v>
      </c>
      <c r="I9503" t="s">
        <v>41</v>
      </c>
      <c r="J9503">
        <v>0</v>
      </c>
      <c r="K9503">
        <v>2</v>
      </c>
      <c r="L9503" s="13">
        <f>VLOOKUP(I9503,FormProductsTable[],2,0)*(1-FormTransactionsTable[[#This Row],[Discount]])</f>
        <v>19</v>
      </c>
      <c r="M9503" s="14" t="str">
        <f>VLOOKUP(H9503,FormSalesRepTable[],2,0)</f>
        <v>MidWest</v>
      </c>
      <c r="N9503" s="13">
        <f t="shared" si="150"/>
        <v>38</v>
      </c>
    </row>
    <row r="9504" spans="7:14" x14ac:dyDescent="0.25">
      <c r="G9504" s="3">
        <v>41595</v>
      </c>
      <c r="H9504" t="s">
        <v>67</v>
      </c>
      <c r="I9504" t="s">
        <v>24</v>
      </c>
      <c r="J9504">
        <v>0</v>
      </c>
      <c r="K9504">
        <v>19</v>
      </c>
      <c r="L9504" s="13">
        <f>VLOOKUP(I9504,FormProductsTable[],2,0)*(1-FormTransactionsTable[[#This Row],[Discount]])</f>
        <v>34</v>
      </c>
      <c r="M9504" s="14" t="str">
        <f>VLOOKUP(H9504,FormSalesRepTable[],2,0)</f>
        <v>West</v>
      </c>
      <c r="N9504" s="13">
        <f t="shared" si="150"/>
        <v>646</v>
      </c>
    </row>
    <row r="9505" spans="7:14" x14ac:dyDescent="0.25">
      <c r="G9505" s="3">
        <v>41835</v>
      </c>
      <c r="H9505" t="s">
        <v>8</v>
      </c>
      <c r="I9505" t="s">
        <v>12</v>
      </c>
      <c r="J9505">
        <v>0</v>
      </c>
      <c r="K9505">
        <v>3</v>
      </c>
      <c r="L9505" s="13">
        <f>VLOOKUP(I9505,FormProductsTable[],2,0)*(1-FormTransactionsTable[[#This Row],[Discount]])</f>
        <v>22.95</v>
      </c>
      <c r="M9505" s="14" t="str">
        <f>VLOOKUP(H9505,FormSalesRepTable[],2,0)</f>
        <v>MidWest</v>
      </c>
      <c r="N9505" s="13">
        <f t="shared" si="150"/>
        <v>68.849999999999994</v>
      </c>
    </row>
    <row r="9506" spans="7:14" x14ac:dyDescent="0.25">
      <c r="G9506" s="3">
        <v>41987</v>
      </c>
      <c r="H9506" t="s">
        <v>29</v>
      </c>
      <c r="I9506" t="s">
        <v>36</v>
      </c>
      <c r="J9506">
        <v>0</v>
      </c>
      <c r="K9506">
        <v>3</v>
      </c>
      <c r="L9506" s="13">
        <f>VLOOKUP(I9506,FormProductsTable[],2,0)*(1-FormTransactionsTable[[#This Row],[Discount]])</f>
        <v>25</v>
      </c>
      <c r="M9506" s="14" t="str">
        <f>VLOOKUP(H9506,FormSalesRepTable[],2,0)</f>
        <v>East</v>
      </c>
      <c r="N9506" s="13">
        <f t="shared" si="150"/>
        <v>75</v>
      </c>
    </row>
    <row r="9507" spans="7:14" x14ac:dyDescent="0.25">
      <c r="G9507" s="3">
        <v>41437</v>
      </c>
      <c r="H9507" t="s">
        <v>60</v>
      </c>
      <c r="I9507" t="s">
        <v>16</v>
      </c>
      <c r="J9507">
        <v>0.02</v>
      </c>
      <c r="K9507">
        <v>2</v>
      </c>
      <c r="L9507" s="13">
        <f>VLOOKUP(I9507,FormProductsTable[],2,0)*(1-FormTransactionsTable[[#This Row],[Discount]])</f>
        <v>19.550999999999998</v>
      </c>
      <c r="M9507" s="14" t="str">
        <f>VLOOKUP(H9507,FormSalesRepTable[],2,0)</f>
        <v>South</v>
      </c>
      <c r="N9507" s="13">
        <f t="shared" si="150"/>
        <v>39.1</v>
      </c>
    </row>
    <row r="9508" spans="7:14" x14ac:dyDescent="0.25">
      <c r="G9508" s="3">
        <v>41992</v>
      </c>
      <c r="H9508" t="s">
        <v>15</v>
      </c>
      <c r="I9508" t="s">
        <v>12</v>
      </c>
      <c r="J9508">
        <v>0.03</v>
      </c>
      <c r="K9508">
        <v>5</v>
      </c>
      <c r="L9508" s="13">
        <f>VLOOKUP(I9508,FormProductsTable[],2,0)*(1-FormTransactionsTable[[#This Row],[Discount]])</f>
        <v>22.261499999999998</v>
      </c>
      <c r="M9508" s="14" t="str">
        <f>VLOOKUP(H9508,FormSalesRepTable[],2,0)</f>
        <v>MidWest</v>
      </c>
      <c r="N9508" s="13">
        <f t="shared" si="150"/>
        <v>111.31</v>
      </c>
    </row>
    <row r="9509" spans="7:14" x14ac:dyDescent="0.25">
      <c r="G9509" s="3">
        <v>41915</v>
      </c>
      <c r="H9509" t="s">
        <v>73</v>
      </c>
      <c r="I9509" t="s">
        <v>17</v>
      </c>
      <c r="J9509">
        <v>0</v>
      </c>
      <c r="K9509">
        <v>1</v>
      </c>
      <c r="L9509" s="13">
        <f>VLOOKUP(I9509,FormProductsTable[],2,0)*(1-FormTransactionsTable[[#This Row],[Discount]])</f>
        <v>22.95</v>
      </c>
      <c r="M9509" s="14" t="str">
        <f>VLOOKUP(H9509,FormSalesRepTable[],2,0)</f>
        <v>MidWest</v>
      </c>
      <c r="N9509" s="13">
        <f t="shared" si="150"/>
        <v>22.95</v>
      </c>
    </row>
    <row r="9510" spans="7:14" x14ac:dyDescent="0.25">
      <c r="G9510" s="3">
        <v>41864</v>
      </c>
      <c r="H9510" t="s">
        <v>88</v>
      </c>
      <c r="I9510" t="s">
        <v>36</v>
      </c>
      <c r="J9510">
        <v>1.4999999999999999E-2</v>
      </c>
      <c r="K9510">
        <v>2</v>
      </c>
      <c r="L9510" s="13">
        <f>VLOOKUP(I9510,FormProductsTable[],2,0)*(1-FormTransactionsTable[[#This Row],[Discount]])</f>
        <v>24.625</v>
      </c>
      <c r="M9510" s="14" t="str">
        <f>VLOOKUP(H9510,FormSalesRepTable[],2,0)</f>
        <v>West</v>
      </c>
      <c r="N9510" s="13">
        <f t="shared" si="150"/>
        <v>49.25</v>
      </c>
    </row>
    <row r="9511" spans="7:14" x14ac:dyDescent="0.25">
      <c r="G9511" s="3">
        <v>41997</v>
      </c>
      <c r="H9511" t="s">
        <v>43</v>
      </c>
      <c r="I9511" t="s">
        <v>30</v>
      </c>
      <c r="J9511">
        <v>2.5000000000000001E-2</v>
      </c>
      <c r="K9511">
        <v>2</v>
      </c>
      <c r="L9511" s="13">
        <f>VLOOKUP(I9511,FormProductsTable[],2,0)*(1-FormTransactionsTable[[#This Row],[Discount]])</f>
        <v>29.25</v>
      </c>
      <c r="M9511" s="14" t="str">
        <f>VLOOKUP(H9511,FormSalesRepTable[],2,0)</f>
        <v>MidWest</v>
      </c>
      <c r="N9511" s="13">
        <f t="shared" si="150"/>
        <v>58.5</v>
      </c>
    </row>
    <row r="9512" spans="7:14" x14ac:dyDescent="0.25">
      <c r="G9512" s="3">
        <v>41673</v>
      </c>
      <c r="H9512" t="s">
        <v>65</v>
      </c>
      <c r="I9512" t="s">
        <v>33</v>
      </c>
      <c r="J9512">
        <v>0.02</v>
      </c>
      <c r="K9512">
        <v>1</v>
      </c>
      <c r="L9512" s="13">
        <f>VLOOKUP(I9512,FormProductsTable[],2,0)*(1-FormTransactionsTable[[#This Row],[Discount]])</f>
        <v>23.03</v>
      </c>
      <c r="M9512" s="14" t="str">
        <f>VLOOKUP(H9512,FormSalesRepTable[],2,0)</f>
        <v>MidWest</v>
      </c>
      <c r="N9512" s="13">
        <f t="shared" si="150"/>
        <v>23.03</v>
      </c>
    </row>
    <row r="9513" spans="7:14" x14ac:dyDescent="0.25">
      <c r="G9513" s="3">
        <v>41997</v>
      </c>
      <c r="H9513" t="s">
        <v>84</v>
      </c>
      <c r="I9513" t="s">
        <v>17</v>
      </c>
      <c r="J9513">
        <v>0.03</v>
      </c>
      <c r="K9513">
        <v>3</v>
      </c>
      <c r="L9513" s="13">
        <f>VLOOKUP(I9513,FormProductsTable[],2,0)*(1-FormTransactionsTable[[#This Row],[Discount]])</f>
        <v>22.261499999999998</v>
      </c>
      <c r="M9513" s="14" t="str">
        <f>VLOOKUP(H9513,FormSalesRepTable[],2,0)</f>
        <v>West</v>
      </c>
      <c r="N9513" s="13">
        <f t="shared" si="150"/>
        <v>66.78</v>
      </c>
    </row>
    <row r="9514" spans="7:14" x14ac:dyDescent="0.25">
      <c r="G9514" s="3">
        <v>41669</v>
      </c>
      <c r="H9514" t="s">
        <v>23</v>
      </c>
      <c r="I9514" t="s">
        <v>24</v>
      </c>
      <c r="J9514">
        <v>0</v>
      </c>
      <c r="K9514">
        <v>1</v>
      </c>
      <c r="L9514" s="13">
        <f>VLOOKUP(I9514,FormProductsTable[],2,0)*(1-FormTransactionsTable[[#This Row],[Discount]])</f>
        <v>34</v>
      </c>
      <c r="M9514" s="14" t="str">
        <f>VLOOKUP(H9514,FormSalesRepTable[],2,0)</f>
        <v>MidWest</v>
      </c>
      <c r="N9514" s="13">
        <f t="shared" si="150"/>
        <v>34</v>
      </c>
    </row>
    <row r="9515" spans="7:14" x14ac:dyDescent="0.25">
      <c r="G9515" s="3">
        <v>41954</v>
      </c>
      <c r="H9515" t="s">
        <v>85</v>
      </c>
      <c r="I9515" t="s">
        <v>24</v>
      </c>
      <c r="J9515">
        <v>0.01</v>
      </c>
      <c r="K9515">
        <v>2</v>
      </c>
      <c r="L9515" s="13">
        <f>VLOOKUP(I9515,FormProductsTable[],2,0)*(1-FormTransactionsTable[[#This Row],[Discount]])</f>
        <v>33.659999999999997</v>
      </c>
      <c r="M9515" s="14" t="str">
        <f>VLOOKUP(H9515,FormSalesRepTable[],2,0)</f>
        <v>West</v>
      </c>
      <c r="N9515" s="13">
        <f t="shared" si="150"/>
        <v>67.319999999999993</v>
      </c>
    </row>
    <row r="9516" spans="7:14" x14ac:dyDescent="0.25">
      <c r="G9516" s="3">
        <v>41959</v>
      </c>
      <c r="H9516" t="s">
        <v>20</v>
      </c>
      <c r="I9516" t="s">
        <v>7</v>
      </c>
      <c r="J9516">
        <v>0</v>
      </c>
      <c r="K9516">
        <v>2</v>
      </c>
      <c r="L9516" s="13">
        <f>VLOOKUP(I9516,FormProductsTable[],2,0)*(1-FormTransactionsTable[[#This Row],[Discount]])</f>
        <v>21</v>
      </c>
      <c r="M9516" s="14" t="str">
        <f>VLOOKUP(H9516,FormSalesRepTable[],2,0)</f>
        <v>West</v>
      </c>
      <c r="N9516" s="13">
        <f t="shared" si="150"/>
        <v>42</v>
      </c>
    </row>
    <row r="9517" spans="7:14" x14ac:dyDescent="0.25">
      <c r="G9517" s="3">
        <v>41590</v>
      </c>
      <c r="H9517" t="s">
        <v>13</v>
      </c>
      <c r="I9517" t="s">
        <v>24</v>
      </c>
      <c r="J9517">
        <v>1.4999999999999999E-2</v>
      </c>
      <c r="K9517">
        <v>2</v>
      </c>
      <c r="L9517" s="13">
        <f>VLOOKUP(I9517,FormProductsTable[],2,0)*(1-FormTransactionsTable[[#This Row],[Discount]])</f>
        <v>33.49</v>
      </c>
      <c r="M9517" s="14" t="str">
        <f>VLOOKUP(H9517,FormSalesRepTable[],2,0)</f>
        <v>West</v>
      </c>
      <c r="N9517" s="13">
        <f t="shared" si="150"/>
        <v>66.98</v>
      </c>
    </row>
    <row r="9518" spans="7:14" x14ac:dyDescent="0.25">
      <c r="G9518" s="3">
        <v>41597</v>
      </c>
      <c r="H9518" t="s">
        <v>70</v>
      </c>
      <c r="I9518" t="s">
        <v>12</v>
      </c>
      <c r="J9518">
        <v>1.4999999999999999E-2</v>
      </c>
      <c r="K9518">
        <v>1</v>
      </c>
      <c r="L9518" s="13">
        <f>VLOOKUP(I9518,FormProductsTable[],2,0)*(1-FormTransactionsTable[[#This Row],[Discount]])</f>
        <v>22.60575</v>
      </c>
      <c r="M9518" s="14" t="str">
        <f>VLOOKUP(H9518,FormSalesRepTable[],2,0)</f>
        <v>MidWest</v>
      </c>
      <c r="N9518" s="13">
        <f t="shared" si="150"/>
        <v>22.61</v>
      </c>
    </row>
    <row r="9519" spans="7:14" x14ac:dyDescent="0.25">
      <c r="G9519" s="3">
        <v>41955</v>
      </c>
      <c r="H9519" t="s">
        <v>28</v>
      </c>
      <c r="I9519" t="s">
        <v>24</v>
      </c>
      <c r="J9519">
        <v>0</v>
      </c>
      <c r="K9519">
        <v>2</v>
      </c>
      <c r="L9519" s="13">
        <f>VLOOKUP(I9519,FormProductsTable[],2,0)*(1-FormTransactionsTable[[#This Row],[Discount]])</f>
        <v>34</v>
      </c>
      <c r="M9519" s="14" t="str">
        <f>VLOOKUP(H9519,FormSalesRepTable[],2,0)</f>
        <v>MidWest</v>
      </c>
      <c r="N9519" s="13">
        <f t="shared" si="150"/>
        <v>68</v>
      </c>
    </row>
    <row r="9520" spans="7:14" x14ac:dyDescent="0.25">
      <c r="G9520" s="3">
        <v>41584</v>
      </c>
      <c r="H9520" t="s">
        <v>32</v>
      </c>
      <c r="I9520" t="s">
        <v>12</v>
      </c>
      <c r="J9520">
        <v>0</v>
      </c>
      <c r="K9520">
        <v>3</v>
      </c>
      <c r="L9520" s="13">
        <f>VLOOKUP(I9520,FormProductsTable[],2,0)*(1-FormTransactionsTable[[#This Row],[Discount]])</f>
        <v>22.95</v>
      </c>
      <c r="M9520" s="14" t="str">
        <f>VLOOKUP(H9520,FormSalesRepTable[],2,0)</f>
        <v>MidWest</v>
      </c>
      <c r="N9520" s="13">
        <f t="shared" si="150"/>
        <v>68.849999999999994</v>
      </c>
    </row>
    <row r="9521" spans="7:14" x14ac:dyDescent="0.25">
      <c r="G9521" s="3">
        <v>41333</v>
      </c>
      <c r="H9521" t="s">
        <v>78</v>
      </c>
      <c r="I9521" t="s">
        <v>11</v>
      </c>
      <c r="J9521">
        <v>2.5000000000000001E-2</v>
      </c>
      <c r="K9521">
        <v>2</v>
      </c>
      <c r="L9521" s="13">
        <f>VLOOKUP(I9521,FormProductsTable[],2,0)*(1-FormTransactionsTable[[#This Row],[Discount]])</f>
        <v>77.951250000000002</v>
      </c>
      <c r="M9521" s="14" t="str">
        <f>VLOOKUP(H9521,FormSalesRepTable[],2,0)</f>
        <v>South</v>
      </c>
      <c r="N9521" s="13">
        <f t="shared" si="150"/>
        <v>155.9</v>
      </c>
    </row>
    <row r="9522" spans="7:14" x14ac:dyDescent="0.25">
      <c r="G9522" s="3">
        <v>41344</v>
      </c>
      <c r="H9522" t="s">
        <v>89</v>
      </c>
      <c r="I9522" t="s">
        <v>21</v>
      </c>
      <c r="J9522">
        <v>0.02</v>
      </c>
      <c r="K9522">
        <v>1</v>
      </c>
      <c r="L9522" s="13">
        <f>VLOOKUP(I9522,FormProductsTable[],2,0)*(1-FormTransactionsTable[[#This Row],[Discount]])</f>
        <v>24.5</v>
      </c>
      <c r="M9522" s="14" t="str">
        <f>VLOOKUP(H9522,FormSalesRepTable[],2,0)</f>
        <v>West</v>
      </c>
      <c r="N9522" s="13">
        <f t="shared" si="150"/>
        <v>24.5</v>
      </c>
    </row>
    <row r="9523" spans="7:14" x14ac:dyDescent="0.25">
      <c r="G9523" s="3">
        <v>41968</v>
      </c>
      <c r="H9523" t="s">
        <v>45</v>
      </c>
      <c r="I9523" t="s">
        <v>21</v>
      </c>
      <c r="J9523">
        <v>0.03</v>
      </c>
      <c r="K9523">
        <v>1</v>
      </c>
      <c r="L9523" s="13">
        <f>VLOOKUP(I9523,FormProductsTable[],2,0)*(1-FormTransactionsTable[[#This Row],[Discount]])</f>
        <v>24.25</v>
      </c>
      <c r="M9523" s="14" t="str">
        <f>VLOOKUP(H9523,FormSalesRepTable[],2,0)</f>
        <v>MidWest</v>
      </c>
      <c r="N9523" s="13">
        <f t="shared" si="150"/>
        <v>24.25</v>
      </c>
    </row>
    <row r="9524" spans="7:14" x14ac:dyDescent="0.25">
      <c r="G9524" s="3">
        <v>41632</v>
      </c>
      <c r="H9524" t="s">
        <v>45</v>
      </c>
      <c r="I9524" t="s">
        <v>12</v>
      </c>
      <c r="J9524">
        <v>0</v>
      </c>
      <c r="K9524">
        <v>1</v>
      </c>
      <c r="L9524" s="13">
        <f>VLOOKUP(I9524,FormProductsTable[],2,0)*(1-FormTransactionsTable[[#This Row],[Discount]])</f>
        <v>22.95</v>
      </c>
      <c r="M9524" s="14" t="str">
        <f>VLOOKUP(H9524,FormSalesRepTable[],2,0)</f>
        <v>MidWest</v>
      </c>
      <c r="N9524" s="13">
        <f t="shared" si="150"/>
        <v>22.95</v>
      </c>
    </row>
    <row r="9525" spans="7:14" x14ac:dyDescent="0.25">
      <c r="G9525" s="3">
        <v>41916</v>
      </c>
      <c r="H9525" t="s">
        <v>22</v>
      </c>
      <c r="I9525" t="s">
        <v>12</v>
      </c>
      <c r="J9525">
        <v>0</v>
      </c>
      <c r="K9525">
        <v>2</v>
      </c>
      <c r="L9525" s="13">
        <f>VLOOKUP(I9525,FormProductsTable[],2,0)*(1-FormTransactionsTable[[#This Row],[Discount]])</f>
        <v>22.95</v>
      </c>
      <c r="M9525" s="14" t="str">
        <f>VLOOKUP(H9525,FormSalesRepTable[],2,0)</f>
        <v>East</v>
      </c>
      <c r="N9525" s="13">
        <f t="shared" si="150"/>
        <v>45.9</v>
      </c>
    </row>
    <row r="9526" spans="7:14" x14ac:dyDescent="0.25">
      <c r="G9526" s="3">
        <v>41634</v>
      </c>
      <c r="H9526" t="s">
        <v>73</v>
      </c>
      <c r="I9526" t="s">
        <v>24</v>
      </c>
      <c r="J9526">
        <v>0.01</v>
      </c>
      <c r="K9526">
        <v>1</v>
      </c>
      <c r="L9526" s="13">
        <f>VLOOKUP(I9526,FormProductsTable[],2,0)*(1-FormTransactionsTable[[#This Row],[Discount]])</f>
        <v>33.659999999999997</v>
      </c>
      <c r="M9526" s="14" t="str">
        <f>VLOOKUP(H9526,FormSalesRepTable[],2,0)</f>
        <v>MidWest</v>
      </c>
      <c r="N9526" s="13">
        <f t="shared" si="150"/>
        <v>33.659999999999997</v>
      </c>
    </row>
    <row r="9527" spans="7:14" x14ac:dyDescent="0.25">
      <c r="G9527" s="3">
        <v>41958</v>
      </c>
      <c r="H9527" t="s">
        <v>29</v>
      </c>
      <c r="I9527" t="s">
        <v>41</v>
      </c>
      <c r="J9527">
        <v>2.5000000000000001E-2</v>
      </c>
      <c r="K9527">
        <v>3</v>
      </c>
      <c r="L9527" s="13">
        <f>VLOOKUP(I9527,FormProductsTable[],2,0)*(1-FormTransactionsTable[[#This Row],[Discount]])</f>
        <v>18.524999999999999</v>
      </c>
      <c r="M9527" s="14" t="str">
        <f>VLOOKUP(H9527,FormSalesRepTable[],2,0)</f>
        <v>East</v>
      </c>
      <c r="N9527" s="13">
        <f t="shared" si="150"/>
        <v>55.58</v>
      </c>
    </row>
    <row r="9528" spans="7:14" x14ac:dyDescent="0.25">
      <c r="G9528" s="3">
        <v>41574</v>
      </c>
      <c r="H9528" t="s">
        <v>40</v>
      </c>
      <c r="I9528" t="s">
        <v>16</v>
      </c>
      <c r="J9528">
        <v>0.02</v>
      </c>
      <c r="K9528">
        <v>23</v>
      </c>
      <c r="L9528" s="13">
        <f>VLOOKUP(I9528,FormProductsTable[],2,0)*(1-FormTransactionsTable[[#This Row],[Discount]])</f>
        <v>19.550999999999998</v>
      </c>
      <c r="M9528" s="14" t="str">
        <f>VLOOKUP(H9528,FormSalesRepTable[],2,0)</f>
        <v>South</v>
      </c>
      <c r="N9528" s="13">
        <f t="shared" si="150"/>
        <v>449.67</v>
      </c>
    </row>
    <row r="9529" spans="7:14" x14ac:dyDescent="0.25">
      <c r="G9529" s="3">
        <v>42004</v>
      </c>
      <c r="H9529" t="s">
        <v>75</v>
      </c>
      <c r="I9529" t="s">
        <v>12</v>
      </c>
      <c r="J9529">
        <v>0.03</v>
      </c>
      <c r="K9529">
        <v>1</v>
      </c>
      <c r="L9529" s="13">
        <f>VLOOKUP(I9529,FormProductsTable[],2,0)*(1-FormTransactionsTable[[#This Row],[Discount]])</f>
        <v>22.261499999999998</v>
      </c>
      <c r="M9529" s="14" t="str">
        <f>VLOOKUP(H9529,FormSalesRepTable[],2,0)</f>
        <v>MidWest</v>
      </c>
      <c r="N9529" s="13">
        <f t="shared" si="150"/>
        <v>22.26</v>
      </c>
    </row>
    <row r="9530" spans="7:14" x14ac:dyDescent="0.25">
      <c r="G9530" s="3">
        <v>41586</v>
      </c>
      <c r="H9530" t="s">
        <v>8</v>
      </c>
      <c r="I9530" t="s">
        <v>17</v>
      </c>
      <c r="J9530">
        <v>0.03</v>
      </c>
      <c r="K9530">
        <v>2</v>
      </c>
      <c r="L9530" s="13">
        <f>VLOOKUP(I9530,FormProductsTable[],2,0)*(1-FormTransactionsTable[[#This Row],[Discount]])</f>
        <v>22.261499999999998</v>
      </c>
      <c r="M9530" s="14" t="str">
        <f>VLOOKUP(H9530,FormSalesRepTable[],2,0)</f>
        <v>MidWest</v>
      </c>
      <c r="N9530" s="13">
        <f t="shared" si="150"/>
        <v>44.52</v>
      </c>
    </row>
    <row r="9531" spans="7:14" x14ac:dyDescent="0.25">
      <c r="G9531" s="3">
        <v>41594</v>
      </c>
      <c r="H9531" t="s">
        <v>43</v>
      </c>
      <c r="I9531" t="s">
        <v>36</v>
      </c>
      <c r="J9531">
        <v>1.4999999999999999E-2</v>
      </c>
      <c r="K9531">
        <v>2</v>
      </c>
      <c r="L9531" s="13">
        <f>VLOOKUP(I9531,FormProductsTable[],2,0)*(1-FormTransactionsTable[[#This Row],[Discount]])</f>
        <v>24.625</v>
      </c>
      <c r="M9531" s="14" t="str">
        <f>VLOOKUP(H9531,FormSalesRepTable[],2,0)</f>
        <v>MidWest</v>
      </c>
      <c r="N9531" s="13">
        <f t="shared" si="150"/>
        <v>49.25</v>
      </c>
    </row>
    <row r="9532" spans="7:14" x14ac:dyDescent="0.25">
      <c r="G9532" s="3">
        <v>41579</v>
      </c>
      <c r="H9532" t="s">
        <v>86</v>
      </c>
      <c r="I9532" t="s">
        <v>36</v>
      </c>
      <c r="J9532">
        <v>0</v>
      </c>
      <c r="K9532">
        <v>2</v>
      </c>
      <c r="L9532" s="13">
        <f>VLOOKUP(I9532,FormProductsTable[],2,0)*(1-FormTransactionsTable[[#This Row],[Discount]])</f>
        <v>25</v>
      </c>
      <c r="M9532" s="14" t="str">
        <f>VLOOKUP(H9532,FormSalesRepTable[],2,0)</f>
        <v>South</v>
      </c>
      <c r="N9532" s="13">
        <f t="shared" si="150"/>
        <v>50</v>
      </c>
    </row>
    <row r="9533" spans="7:14" x14ac:dyDescent="0.25">
      <c r="G9533" s="3">
        <v>41563</v>
      </c>
      <c r="H9533" t="s">
        <v>25</v>
      </c>
      <c r="I9533" t="s">
        <v>33</v>
      </c>
      <c r="J9533">
        <v>1.4999999999999999E-2</v>
      </c>
      <c r="K9533">
        <v>1</v>
      </c>
      <c r="L9533" s="13">
        <f>VLOOKUP(I9533,FormProductsTable[],2,0)*(1-FormTransactionsTable[[#This Row],[Discount]])</f>
        <v>23.147500000000001</v>
      </c>
      <c r="M9533" s="14" t="str">
        <f>VLOOKUP(H9533,FormSalesRepTable[],2,0)</f>
        <v>West</v>
      </c>
      <c r="N9533" s="13">
        <f t="shared" si="150"/>
        <v>23.15</v>
      </c>
    </row>
    <row r="9534" spans="7:14" x14ac:dyDescent="0.25">
      <c r="G9534" s="3">
        <v>41724</v>
      </c>
      <c r="H9534" t="s">
        <v>45</v>
      </c>
      <c r="I9534" t="s">
        <v>24</v>
      </c>
      <c r="J9534">
        <v>0</v>
      </c>
      <c r="K9534">
        <v>2</v>
      </c>
      <c r="L9534" s="13">
        <f>VLOOKUP(I9534,FormProductsTable[],2,0)*(1-FormTransactionsTable[[#This Row],[Discount]])</f>
        <v>34</v>
      </c>
      <c r="M9534" s="14" t="str">
        <f>VLOOKUP(H9534,FormSalesRepTable[],2,0)</f>
        <v>MidWest</v>
      </c>
      <c r="N9534" s="13">
        <f t="shared" si="150"/>
        <v>68</v>
      </c>
    </row>
    <row r="9535" spans="7:14" x14ac:dyDescent="0.25">
      <c r="G9535" s="3">
        <v>41595</v>
      </c>
      <c r="H9535" t="s">
        <v>40</v>
      </c>
      <c r="I9535" t="s">
        <v>24</v>
      </c>
      <c r="J9535">
        <v>0</v>
      </c>
      <c r="K9535">
        <v>4</v>
      </c>
      <c r="L9535" s="13">
        <f>VLOOKUP(I9535,FormProductsTable[],2,0)*(1-FormTransactionsTable[[#This Row],[Discount]])</f>
        <v>34</v>
      </c>
      <c r="M9535" s="14" t="str">
        <f>VLOOKUP(H9535,FormSalesRepTable[],2,0)</f>
        <v>South</v>
      </c>
      <c r="N9535" s="13">
        <f t="shared" si="150"/>
        <v>136</v>
      </c>
    </row>
    <row r="9536" spans="7:14" x14ac:dyDescent="0.25">
      <c r="G9536" s="3">
        <v>41617</v>
      </c>
      <c r="H9536" t="s">
        <v>45</v>
      </c>
      <c r="I9536" t="s">
        <v>24</v>
      </c>
      <c r="J9536">
        <v>0.02</v>
      </c>
      <c r="K9536">
        <v>3</v>
      </c>
      <c r="L9536" s="13">
        <f>VLOOKUP(I9536,FormProductsTable[],2,0)*(1-FormTransactionsTable[[#This Row],[Discount]])</f>
        <v>33.32</v>
      </c>
      <c r="M9536" s="14" t="str">
        <f>VLOOKUP(H9536,FormSalesRepTable[],2,0)</f>
        <v>MidWest</v>
      </c>
      <c r="N9536" s="13">
        <f t="shared" si="150"/>
        <v>99.96</v>
      </c>
    </row>
    <row r="9537" spans="7:14" x14ac:dyDescent="0.25">
      <c r="G9537" s="3">
        <v>41951</v>
      </c>
      <c r="H9537" t="s">
        <v>83</v>
      </c>
      <c r="I9537" t="s">
        <v>11</v>
      </c>
      <c r="J9537">
        <v>0</v>
      </c>
      <c r="K9537">
        <v>1</v>
      </c>
      <c r="L9537" s="13">
        <f>VLOOKUP(I9537,FormProductsTable[],2,0)*(1-FormTransactionsTable[[#This Row],[Discount]])</f>
        <v>79.95</v>
      </c>
      <c r="M9537" s="14" t="str">
        <f>VLOOKUP(H9537,FormSalesRepTable[],2,0)</f>
        <v>East</v>
      </c>
      <c r="N9537" s="13">
        <f t="shared" si="150"/>
        <v>79.95</v>
      </c>
    </row>
    <row r="9538" spans="7:14" x14ac:dyDescent="0.25">
      <c r="G9538" s="3">
        <v>41610</v>
      </c>
      <c r="H9538" t="s">
        <v>28</v>
      </c>
      <c r="I9538" t="s">
        <v>17</v>
      </c>
      <c r="J9538">
        <v>0</v>
      </c>
      <c r="K9538">
        <v>2</v>
      </c>
      <c r="L9538" s="13">
        <f>VLOOKUP(I9538,FormProductsTable[],2,0)*(1-FormTransactionsTable[[#This Row],[Discount]])</f>
        <v>22.95</v>
      </c>
      <c r="M9538" s="14" t="str">
        <f>VLOOKUP(H9538,FormSalesRepTable[],2,0)</f>
        <v>MidWest</v>
      </c>
      <c r="N9538" s="13">
        <f t="shared" si="150"/>
        <v>45.9</v>
      </c>
    </row>
    <row r="9539" spans="7:14" x14ac:dyDescent="0.25">
      <c r="G9539" s="3">
        <v>41799</v>
      </c>
      <c r="H9539" t="s">
        <v>22</v>
      </c>
      <c r="I9539" t="s">
        <v>30</v>
      </c>
      <c r="J9539">
        <v>0</v>
      </c>
      <c r="K9539">
        <v>3</v>
      </c>
      <c r="L9539" s="13">
        <f>VLOOKUP(I9539,FormProductsTable[],2,0)*(1-FormTransactionsTable[[#This Row],[Discount]])</f>
        <v>30</v>
      </c>
      <c r="M9539" s="14" t="str">
        <f>VLOOKUP(H9539,FormSalesRepTable[],2,0)</f>
        <v>East</v>
      </c>
      <c r="N9539" s="13">
        <f t="shared" ref="N9539:N9602" si="151">ROUND(L9539*K9539,2)</f>
        <v>90</v>
      </c>
    </row>
    <row r="9540" spans="7:14" x14ac:dyDescent="0.25">
      <c r="G9540" s="3">
        <v>41603</v>
      </c>
      <c r="H9540" t="s">
        <v>73</v>
      </c>
      <c r="I9540" t="s">
        <v>24</v>
      </c>
      <c r="J9540">
        <v>0.02</v>
      </c>
      <c r="K9540">
        <v>3</v>
      </c>
      <c r="L9540" s="13">
        <f>VLOOKUP(I9540,FormProductsTable[],2,0)*(1-FormTransactionsTable[[#This Row],[Discount]])</f>
        <v>33.32</v>
      </c>
      <c r="M9540" s="14" t="str">
        <f>VLOOKUP(H9540,FormSalesRepTable[],2,0)</f>
        <v>MidWest</v>
      </c>
      <c r="N9540" s="13">
        <f t="shared" si="151"/>
        <v>99.96</v>
      </c>
    </row>
    <row r="9541" spans="7:14" x14ac:dyDescent="0.25">
      <c r="G9541" s="3">
        <v>41980</v>
      </c>
      <c r="H9541" t="s">
        <v>39</v>
      </c>
      <c r="I9541" t="s">
        <v>41</v>
      </c>
      <c r="J9541">
        <v>2.5000000000000001E-2</v>
      </c>
      <c r="K9541">
        <v>2</v>
      </c>
      <c r="L9541" s="13">
        <f>VLOOKUP(I9541,FormProductsTable[],2,0)*(1-FormTransactionsTable[[#This Row],[Discount]])</f>
        <v>18.524999999999999</v>
      </c>
      <c r="M9541" s="14" t="str">
        <f>VLOOKUP(H9541,FormSalesRepTable[],2,0)</f>
        <v>East</v>
      </c>
      <c r="N9541" s="13">
        <f t="shared" si="151"/>
        <v>37.049999999999997</v>
      </c>
    </row>
    <row r="9542" spans="7:14" x14ac:dyDescent="0.25">
      <c r="G9542" s="3">
        <v>41598</v>
      </c>
      <c r="H9542" t="s">
        <v>58</v>
      </c>
      <c r="I9542" t="s">
        <v>30</v>
      </c>
      <c r="J9542">
        <v>2.5000000000000001E-2</v>
      </c>
      <c r="K9542">
        <v>2</v>
      </c>
      <c r="L9542" s="13">
        <f>VLOOKUP(I9542,FormProductsTable[],2,0)*(1-FormTransactionsTable[[#This Row],[Discount]])</f>
        <v>29.25</v>
      </c>
      <c r="M9542" s="14" t="str">
        <f>VLOOKUP(H9542,FormSalesRepTable[],2,0)</f>
        <v>East</v>
      </c>
      <c r="N9542" s="13">
        <f t="shared" si="151"/>
        <v>58.5</v>
      </c>
    </row>
    <row r="9543" spans="7:14" x14ac:dyDescent="0.25">
      <c r="G9543" s="3">
        <v>41633</v>
      </c>
      <c r="H9543" t="s">
        <v>42</v>
      </c>
      <c r="I9543" t="s">
        <v>24</v>
      </c>
      <c r="J9543">
        <v>0.03</v>
      </c>
      <c r="K9543">
        <v>1</v>
      </c>
      <c r="L9543" s="13">
        <f>VLOOKUP(I9543,FormProductsTable[],2,0)*(1-FormTransactionsTable[[#This Row],[Discount]])</f>
        <v>32.979999999999997</v>
      </c>
      <c r="M9543" s="14" t="str">
        <f>VLOOKUP(H9543,FormSalesRepTable[],2,0)</f>
        <v>MidWest</v>
      </c>
      <c r="N9543" s="13">
        <f t="shared" si="151"/>
        <v>32.979999999999997</v>
      </c>
    </row>
    <row r="9544" spans="7:14" x14ac:dyDescent="0.25">
      <c r="G9544" s="3">
        <v>41971</v>
      </c>
      <c r="H9544" t="s">
        <v>89</v>
      </c>
      <c r="I9544" t="s">
        <v>30</v>
      </c>
      <c r="J9544">
        <v>0</v>
      </c>
      <c r="K9544">
        <v>3</v>
      </c>
      <c r="L9544" s="13">
        <f>VLOOKUP(I9544,FormProductsTable[],2,0)*(1-FormTransactionsTable[[#This Row],[Discount]])</f>
        <v>30</v>
      </c>
      <c r="M9544" s="14" t="str">
        <f>VLOOKUP(H9544,FormSalesRepTable[],2,0)</f>
        <v>West</v>
      </c>
      <c r="N9544" s="13">
        <f t="shared" si="151"/>
        <v>90</v>
      </c>
    </row>
    <row r="9545" spans="7:14" x14ac:dyDescent="0.25">
      <c r="G9545" s="3">
        <v>41606</v>
      </c>
      <c r="H9545" t="s">
        <v>80</v>
      </c>
      <c r="I9545" t="s">
        <v>33</v>
      </c>
      <c r="J9545">
        <v>2.5000000000000001E-2</v>
      </c>
      <c r="K9545">
        <v>3</v>
      </c>
      <c r="L9545" s="13">
        <f>VLOOKUP(I9545,FormProductsTable[],2,0)*(1-FormTransactionsTable[[#This Row],[Discount]])</f>
        <v>22.912499999999998</v>
      </c>
      <c r="M9545" s="14" t="str">
        <f>VLOOKUP(H9545,FormSalesRepTable[],2,0)</f>
        <v>East</v>
      </c>
      <c r="N9545" s="13">
        <f t="shared" si="151"/>
        <v>68.739999999999995</v>
      </c>
    </row>
    <row r="9546" spans="7:14" x14ac:dyDescent="0.25">
      <c r="G9546" s="3">
        <v>41953</v>
      </c>
      <c r="H9546" t="s">
        <v>67</v>
      </c>
      <c r="I9546" t="s">
        <v>17</v>
      </c>
      <c r="J9546">
        <v>2.5000000000000001E-2</v>
      </c>
      <c r="K9546">
        <v>1</v>
      </c>
      <c r="L9546" s="13">
        <f>VLOOKUP(I9546,FormProductsTable[],2,0)*(1-FormTransactionsTable[[#This Row],[Discount]])</f>
        <v>22.376249999999999</v>
      </c>
      <c r="M9546" s="14" t="str">
        <f>VLOOKUP(H9546,FormSalesRepTable[],2,0)</f>
        <v>West</v>
      </c>
      <c r="N9546" s="13">
        <f t="shared" si="151"/>
        <v>22.38</v>
      </c>
    </row>
    <row r="9547" spans="7:14" x14ac:dyDescent="0.25">
      <c r="G9547" s="3">
        <v>41995</v>
      </c>
      <c r="H9547" t="s">
        <v>71</v>
      </c>
      <c r="I9547" t="s">
        <v>21</v>
      </c>
      <c r="J9547">
        <v>1.4999999999999999E-2</v>
      </c>
      <c r="K9547">
        <v>2</v>
      </c>
      <c r="L9547" s="13">
        <f>VLOOKUP(I9547,FormProductsTable[],2,0)*(1-FormTransactionsTable[[#This Row],[Discount]])</f>
        <v>24.625</v>
      </c>
      <c r="M9547" s="14" t="str">
        <f>VLOOKUP(H9547,FormSalesRepTable[],2,0)</f>
        <v>East</v>
      </c>
      <c r="N9547" s="13">
        <f t="shared" si="151"/>
        <v>49.25</v>
      </c>
    </row>
    <row r="9548" spans="7:14" x14ac:dyDescent="0.25">
      <c r="G9548" s="3">
        <v>41973</v>
      </c>
      <c r="H9548" t="s">
        <v>56</v>
      </c>
      <c r="I9548" t="s">
        <v>36</v>
      </c>
      <c r="J9548">
        <v>0</v>
      </c>
      <c r="K9548">
        <v>2</v>
      </c>
      <c r="L9548" s="13">
        <f>VLOOKUP(I9548,FormProductsTable[],2,0)*(1-FormTransactionsTable[[#This Row],[Discount]])</f>
        <v>25</v>
      </c>
      <c r="M9548" s="14" t="str">
        <f>VLOOKUP(H9548,FormSalesRepTable[],2,0)</f>
        <v>South</v>
      </c>
      <c r="N9548" s="13">
        <f t="shared" si="151"/>
        <v>50</v>
      </c>
    </row>
    <row r="9549" spans="7:14" x14ac:dyDescent="0.25">
      <c r="G9549" s="3">
        <v>41615</v>
      </c>
      <c r="H9549" t="s">
        <v>35</v>
      </c>
      <c r="I9549" t="s">
        <v>21</v>
      </c>
      <c r="J9549">
        <v>0</v>
      </c>
      <c r="K9549">
        <v>3</v>
      </c>
      <c r="L9549" s="13">
        <f>VLOOKUP(I9549,FormProductsTable[],2,0)*(1-FormTransactionsTable[[#This Row],[Discount]])</f>
        <v>25</v>
      </c>
      <c r="M9549" s="14" t="str">
        <f>VLOOKUP(H9549,FormSalesRepTable[],2,0)</f>
        <v>West</v>
      </c>
      <c r="N9549" s="13">
        <f t="shared" si="151"/>
        <v>75</v>
      </c>
    </row>
    <row r="9550" spans="7:14" x14ac:dyDescent="0.25">
      <c r="G9550" s="3">
        <v>41636</v>
      </c>
      <c r="H9550" t="s">
        <v>85</v>
      </c>
      <c r="I9550" t="s">
        <v>33</v>
      </c>
      <c r="J9550">
        <v>0</v>
      </c>
      <c r="K9550">
        <v>3</v>
      </c>
      <c r="L9550" s="13">
        <f>VLOOKUP(I9550,FormProductsTable[],2,0)*(1-FormTransactionsTable[[#This Row],[Discount]])</f>
        <v>23.5</v>
      </c>
      <c r="M9550" s="14" t="str">
        <f>VLOOKUP(H9550,FormSalesRepTable[],2,0)</f>
        <v>West</v>
      </c>
      <c r="N9550" s="13">
        <f t="shared" si="151"/>
        <v>70.5</v>
      </c>
    </row>
    <row r="9551" spans="7:14" x14ac:dyDescent="0.25">
      <c r="G9551" s="3">
        <v>41934</v>
      </c>
      <c r="H9551" t="s">
        <v>20</v>
      </c>
      <c r="I9551" t="s">
        <v>17</v>
      </c>
      <c r="J9551">
        <v>0.01</v>
      </c>
      <c r="K9551">
        <v>2</v>
      </c>
      <c r="L9551" s="13">
        <f>VLOOKUP(I9551,FormProductsTable[],2,0)*(1-FormTransactionsTable[[#This Row],[Discount]])</f>
        <v>22.720499999999998</v>
      </c>
      <c r="M9551" s="14" t="str">
        <f>VLOOKUP(H9551,FormSalesRepTable[],2,0)</f>
        <v>West</v>
      </c>
      <c r="N9551" s="13">
        <f t="shared" si="151"/>
        <v>45.44</v>
      </c>
    </row>
    <row r="9552" spans="7:14" x14ac:dyDescent="0.25">
      <c r="G9552" s="3">
        <v>41634</v>
      </c>
      <c r="H9552" t="s">
        <v>20</v>
      </c>
      <c r="I9552" t="s">
        <v>24</v>
      </c>
      <c r="J9552">
        <v>0</v>
      </c>
      <c r="K9552">
        <v>3</v>
      </c>
      <c r="L9552" s="13">
        <f>VLOOKUP(I9552,FormProductsTable[],2,0)*(1-FormTransactionsTable[[#This Row],[Discount]])</f>
        <v>34</v>
      </c>
      <c r="M9552" s="14" t="str">
        <f>VLOOKUP(H9552,FormSalesRepTable[],2,0)</f>
        <v>West</v>
      </c>
      <c r="N9552" s="13">
        <f t="shared" si="151"/>
        <v>102</v>
      </c>
    </row>
    <row r="9553" spans="7:14" x14ac:dyDescent="0.25">
      <c r="G9553" s="3">
        <v>41800</v>
      </c>
      <c r="H9553" t="s">
        <v>84</v>
      </c>
      <c r="I9553" t="s">
        <v>36</v>
      </c>
      <c r="J9553">
        <v>0</v>
      </c>
      <c r="K9553">
        <v>2</v>
      </c>
      <c r="L9553" s="13">
        <f>VLOOKUP(I9553,FormProductsTable[],2,0)*(1-FormTransactionsTable[[#This Row],[Discount]])</f>
        <v>25</v>
      </c>
      <c r="M9553" s="14" t="str">
        <f>VLOOKUP(H9553,FormSalesRepTable[],2,0)</f>
        <v>West</v>
      </c>
      <c r="N9553" s="13">
        <f t="shared" si="151"/>
        <v>50</v>
      </c>
    </row>
    <row r="9554" spans="7:14" x14ac:dyDescent="0.25">
      <c r="G9554" s="3">
        <v>41990</v>
      </c>
      <c r="H9554" t="s">
        <v>53</v>
      </c>
      <c r="I9554" t="s">
        <v>24</v>
      </c>
      <c r="J9554">
        <v>0</v>
      </c>
      <c r="K9554">
        <v>2</v>
      </c>
      <c r="L9554" s="13">
        <f>VLOOKUP(I9554,FormProductsTable[],2,0)*(1-FormTransactionsTable[[#This Row],[Discount]])</f>
        <v>34</v>
      </c>
      <c r="M9554" s="14" t="str">
        <f>VLOOKUP(H9554,FormSalesRepTable[],2,0)</f>
        <v>East</v>
      </c>
      <c r="N9554" s="13">
        <f t="shared" si="151"/>
        <v>68</v>
      </c>
    </row>
    <row r="9555" spans="7:14" x14ac:dyDescent="0.25">
      <c r="G9555" s="3">
        <v>41480</v>
      </c>
      <c r="H9555" t="s">
        <v>47</v>
      </c>
      <c r="I9555" t="s">
        <v>11</v>
      </c>
      <c r="J9555">
        <v>2.5000000000000001E-2</v>
      </c>
      <c r="K9555">
        <v>2</v>
      </c>
      <c r="L9555" s="13">
        <f>VLOOKUP(I9555,FormProductsTable[],2,0)*(1-FormTransactionsTable[[#This Row],[Discount]])</f>
        <v>77.951250000000002</v>
      </c>
      <c r="M9555" s="14" t="str">
        <f>VLOOKUP(H9555,FormSalesRepTable[],2,0)</f>
        <v>MidWest</v>
      </c>
      <c r="N9555" s="13">
        <f t="shared" si="151"/>
        <v>155.9</v>
      </c>
    </row>
    <row r="9556" spans="7:14" x14ac:dyDescent="0.25">
      <c r="G9556" s="3">
        <v>41950</v>
      </c>
      <c r="H9556" t="s">
        <v>89</v>
      </c>
      <c r="I9556" t="s">
        <v>36</v>
      </c>
      <c r="J9556">
        <v>0.01</v>
      </c>
      <c r="K9556">
        <v>3</v>
      </c>
      <c r="L9556" s="13">
        <f>VLOOKUP(I9556,FormProductsTable[],2,0)*(1-FormTransactionsTable[[#This Row],[Discount]])</f>
        <v>24.75</v>
      </c>
      <c r="M9556" s="14" t="str">
        <f>VLOOKUP(H9556,FormSalesRepTable[],2,0)</f>
        <v>West</v>
      </c>
      <c r="N9556" s="13">
        <f t="shared" si="151"/>
        <v>74.25</v>
      </c>
    </row>
    <row r="9557" spans="7:14" x14ac:dyDescent="0.25">
      <c r="G9557" s="3">
        <v>41635</v>
      </c>
      <c r="H9557" t="s">
        <v>81</v>
      </c>
      <c r="I9557" t="s">
        <v>30</v>
      </c>
      <c r="J9557">
        <v>0</v>
      </c>
      <c r="K9557">
        <v>2</v>
      </c>
      <c r="L9557" s="13">
        <f>VLOOKUP(I9557,FormProductsTable[],2,0)*(1-FormTransactionsTable[[#This Row],[Discount]])</f>
        <v>30</v>
      </c>
      <c r="M9557" s="14" t="str">
        <f>VLOOKUP(H9557,FormSalesRepTable[],2,0)</f>
        <v>West</v>
      </c>
      <c r="N9557" s="13">
        <f t="shared" si="151"/>
        <v>60</v>
      </c>
    </row>
    <row r="9558" spans="7:14" x14ac:dyDescent="0.25">
      <c r="G9558" s="3">
        <v>41996</v>
      </c>
      <c r="H9558" t="s">
        <v>79</v>
      </c>
      <c r="I9558" t="s">
        <v>17</v>
      </c>
      <c r="J9558">
        <v>0</v>
      </c>
      <c r="K9558">
        <v>3</v>
      </c>
      <c r="L9558" s="13">
        <f>VLOOKUP(I9558,FormProductsTable[],2,0)*(1-FormTransactionsTable[[#This Row],[Discount]])</f>
        <v>22.95</v>
      </c>
      <c r="M9558" s="14" t="str">
        <f>VLOOKUP(H9558,FormSalesRepTable[],2,0)</f>
        <v>MidWest</v>
      </c>
      <c r="N9558" s="13">
        <f t="shared" si="151"/>
        <v>68.849999999999994</v>
      </c>
    </row>
    <row r="9559" spans="7:14" x14ac:dyDescent="0.25">
      <c r="G9559" s="3">
        <v>41339</v>
      </c>
      <c r="H9559" t="s">
        <v>82</v>
      </c>
      <c r="I9559" t="s">
        <v>33</v>
      </c>
      <c r="J9559">
        <v>0</v>
      </c>
      <c r="K9559">
        <v>2</v>
      </c>
      <c r="L9559" s="13">
        <f>VLOOKUP(I9559,FormProductsTable[],2,0)*(1-FormTransactionsTable[[#This Row],[Discount]])</f>
        <v>23.5</v>
      </c>
      <c r="M9559" s="14" t="str">
        <f>VLOOKUP(H9559,FormSalesRepTable[],2,0)</f>
        <v>South</v>
      </c>
      <c r="N9559" s="13">
        <f t="shared" si="151"/>
        <v>47</v>
      </c>
    </row>
    <row r="9560" spans="7:14" x14ac:dyDescent="0.25">
      <c r="G9560" s="3">
        <v>41595</v>
      </c>
      <c r="H9560" t="s">
        <v>74</v>
      </c>
      <c r="I9560" t="s">
        <v>30</v>
      </c>
      <c r="J9560">
        <v>0</v>
      </c>
      <c r="K9560">
        <v>2</v>
      </c>
      <c r="L9560" s="13">
        <f>VLOOKUP(I9560,FormProductsTable[],2,0)*(1-FormTransactionsTable[[#This Row],[Discount]])</f>
        <v>30</v>
      </c>
      <c r="M9560" s="14" t="str">
        <f>VLOOKUP(H9560,FormSalesRepTable[],2,0)</f>
        <v>West</v>
      </c>
      <c r="N9560" s="13">
        <f t="shared" si="151"/>
        <v>60</v>
      </c>
    </row>
    <row r="9561" spans="7:14" x14ac:dyDescent="0.25">
      <c r="G9561" s="3">
        <v>41601</v>
      </c>
      <c r="H9561" t="s">
        <v>53</v>
      </c>
      <c r="I9561" t="s">
        <v>24</v>
      </c>
      <c r="J9561">
        <v>0.01</v>
      </c>
      <c r="K9561">
        <v>2</v>
      </c>
      <c r="L9561" s="13">
        <f>VLOOKUP(I9561,FormProductsTable[],2,0)*(1-FormTransactionsTable[[#This Row],[Discount]])</f>
        <v>33.659999999999997</v>
      </c>
      <c r="M9561" s="14" t="str">
        <f>VLOOKUP(H9561,FormSalesRepTable[],2,0)</f>
        <v>East</v>
      </c>
      <c r="N9561" s="13">
        <f t="shared" si="151"/>
        <v>67.319999999999993</v>
      </c>
    </row>
    <row r="9562" spans="7:14" x14ac:dyDescent="0.25">
      <c r="G9562" s="3">
        <v>41976</v>
      </c>
      <c r="H9562" t="s">
        <v>84</v>
      </c>
      <c r="I9562" t="s">
        <v>17</v>
      </c>
      <c r="J9562">
        <v>0.02</v>
      </c>
      <c r="K9562">
        <v>3</v>
      </c>
      <c r="L9562" s="13">
        <f>VLOOKUP(I9562,FormProductsTable[],2,0)*(1-FormTransactionsTable[[#This Row],[Discount]])</f>
        <v>22.491</v>
      </c>
      <c r="M9562" s="14" t="str">
        <f>VLOOKUP(H9562,FormSalesRepTable[],2,0)</f>
        <v>West</v>
      </c>
      <c r="N9562" s="13">
        <f t="shared" si="151"/>
        <v>67.47</v>
      </c>
    </row>
    <row r="9563" spans="7:14" x14ac:dyDescent="0.25">
      <c r="G9563" s="3">
        <v>41949</v>
      </c>
      <c r="H9563" t="s">
        <v>74</v>
      </c>
      <c r="I9563" t="s">
        <v>24</v>
      </c>
      <c r="J9563">
        <v>0</v>
      </c>
      <c r="K9563">
        <v>2</v>
      </c>
      <c r="L9563" s="13">
        <f>VLOOKUP(I9563,FormProductsTable[],2,0)*(1-FormTransactionsTable[[#This Row],[Discount]])</f>
        <v>34</v>
      </c>
      <c r="M9563" s="14" t="str">
        <f>VLOOKUP(H9563,FormSalesRepTable[],2,0)</f>
        <v>West</v>
      </c>
      <c r="N9563" s="13">
        <f t="shared" si="151"/>
        <v>68</v>
      </c>
    </row>
    <row r="9564" spans="7:14" x14ac:dyDescent="0.25">
      <c r="G9564" s="3">
        <v>41619</v>
      </c>
      <c r="H9564" t="s">
        <v>57</v>
      </c>
      <c r="I9564" t="s">
        <v>7</v>
      </c>
      <c r="J9564">
        <v>0.03</v>
      </c>
      <c r="K9564">
        <v>2</v>
      </c>
      <c r="L9564" s="13">
        <f>VLOOKUP(I9564,FormProductsTable[],2,0)*(1-FormTransactionsTable[[#This Row],[Discount]])</f>
        <v>20.37</v>
      </c>
      <c r="M9564" s="14" t="str">
        <f>VLOOKUP(H9564,FormSalesRepTable[],2,0)</f>
        <v>East</v>
      </c>
      <c r="N9564" s="13">
        <f t="shared" si="151"/>
        <v>40.74</v>
      </c>
    </row>
    <row r="9565" spans="7:14" x14ac:dyDescent="0.25">
      <c r="G9565" s="3">
        <v>41621</v>
      </c>
      <c r="H9565" t="s">
        <v>8</v>
      </c>
      <c r="I9565" t="s">
        <v>24</v>
      </c>
      <c r="J9565">
        <v>0</v>
      </c>
      <c r="K9565">
        <v>2</v>
      </c>
      <c r="L9565" s="13">
        <f>VLOOKUP(I9565,FormProductsTable[],2,0)*(1-FormTransactionsTable[[#This Row],[Discount]])</f>
        <v>34</v>
      </c>
      <c r="M9565" s="14" t="str">
        <f>VLOOKUP(H9565,FormSalesRepTable[],2,0)</f>
        <v>MidWest</v>
      </c>
      <c r="N9565" s="13">
        <f t="shared" si="151"/>
        <v>68</v>
      </c>
    </row>
    <row r="9566" spans="7:14" x14ac:dyDescent="0.25">
      <c r="G9566" s="3">
        <v>41595</v>
      </c>
      <c r="H9566" t="s">
        <v>58</v>
      </c>
      <c r="I9566" t="s">
        <v>24</v>
      </c>
      <c r="J9566">
        <v>0</v>
      </c>
      <c r="K9566">
        <v>3</v>
      </c>
      <c r="L9566" s="13">
        <f>VLOOKUP(I9566,FormProductsTable[],2,0)*(1-FormTransactionsTable[[#This Row],[Discount]])</f>
        <v>34</v>
      </c>
      <c r="M9566" s="14" t="str">
        <f>VLOOKUP(H9566,FormSalesRepTable[],2,0)</f>
        <v>East</v>
      </c>
      <c r="N9566" s="13">
        <f t="shared" si="151"/>
        <v>102</v>
      </c>
    </row>
    <row r="9567" spans="7:14" x14ac:dyDescent="0.25">
      <c r="G9567" s="3">
        <v>41621</v>
      </c>
      <c r="H9567" t="s">
        <v>29</v>
      </c>
      <c r="I9567" t="s">
        <v>30</v>
      </c>
      <c r="J9567">
        <v>0</v>
      </c>
      <c r="K9567">
        <v>1</v>
      </c>
      <c r="L9567" s="13">
        <f>VLOOKUP(I9567,FormProductsTable[],2,0)*(1-FormTransactionsTable[[#This Row],[Discount]])</f>
        <v>30</v>
      </c>
      <c r="M9567" s="14" t="str">
        <f>VLOOKUP(H9567,FormSalesRepTable[],2,0)</f>
        <v>East</v>
      </c>
      <c r="N9567" s="13">
        <f t="shared" si="151"/>
        <v>30</v>
      </c>
    </row>
    <row r="9568" spans="7:14" x14ac:dyDescent="0.25">
      <c r="G9568" s="3">
        <v>41921</v>
      </c>
      <c r="H9568" t="s">
        <v>60</v>
      </c>
      <c r="I9568" t="s">
        <v>16</v>
      </c>
      <c r="J9568">
        <v>0.02</v>
      </c>
      <c r="K9568">
        <v>1</v>
      </c>
      <c r="L9568" s="13">
        <f>VLOOKUP(I9568,FormProductsTable[],2,0)*(1-FormTransactionsTable[[#This Row],[Discount]])</f>
        <v>19.550999999999998</v>
      </c>
      <c r="M9568" s="14" t="str">
        <f>VLOOKUP(H9568,FormSalesRepTable[],2,0)</f>
        <v>South</v>
      </c>
      <c r="N9568" s="13">
        <f t="shared" si="151"/>
        <v>19.55</v>
      </c>
    </row>
    <row r="9569" spans="7:14" x14ac:dyDescent="0.25">
      <c r="G9569" s="3">
        <v>42004</v>
      </c>
      <c r="H9569" t="s">
        <v>69</v>
      </c>
      <c r="I9569" t="s">
        <v>24</v>
      </c>
      <c r="J9569">
        <v>2.5000000000000001E-2</v>
      </c>
      <c r="K9569">
        <v>2</v>
      </c>
      <c r="L9569" s="13">
        <f>VLOOKUP(I9569,FormProductsTable[],2,0)*(1-FormTransactionsTable[[#This Row],[Discount]])</f>
        <v>33.15</v>
      </c>
      <c r="M9569" s="14" t="str">
        <f>VLOOKUP(H9569,FormSalesRepTable[],2,0)</f>
        <v>West</v>
      </c>
      <c r="N9569" s="13">
        <f t="shared" si="151"/>
        <v>66.3</v>
      </c>
    </row>
    <row r="9570" spans="7:14" x14ac:dyDescent="0.25">
      <c r="G9570" s="3">
        <v>41945</v>
      </c>
      <c r="H9570" t="s">
        <v>23</v>
      </c>
      <c r="I9570" t="s">
        <v>16</v>
      </c>
      <c r="J9570">
        <v>0.03</v>
      </c>
      <c r="K9570">
        <v>2</v>
      </c>
      <c r="L9570" s="13">
        <f>VLOOKUP(I9570,FormProductsTable[],2,0)*(1-FormTransactionsTable[[#This Row],[Discount]])</f>
        <v>19.351499999999998</v>
      </c>
      <c r="M9570" s="14" t="str">
        <f>VLOOKUP(H9570,FormSalesRepTable[],2,0)</f>
        <v>MidWest</v>
      </c>
      <c r="N9570" s="13">
        <f t="shared" si="151"/>
        <v>38.700000000000003</v>
      </c>
    </row>
    <row r="9571" spans="7:14" x14ac:dyDescent="0.25">
      <c r="G9571" s="3">
        <v>41944</v>
      </c>
      <c r="H9571" t="s">
        <v>55</v>
      </c>
      <c r="I9571" t="s">
        <v>41</v>
      </c>
      <c r="J9571">
        <v>0</v>
      </c>
      <c r="K9571">
        <v>3</v>
      </c>
      <c r="L9571" s="13">
        <f>VLOOKUP(I9571,FormProductsTable[],2,0)*(1-FormTransactionsTable[[#This Row],[Discount]])</f>
        <v>19</v>
      </c>
      <c r="M9571" s="14" t="str">
        <f>VLOOKUP(H9571,FormSalesRepTable[],2,0)</f>
        <v>West</v>
      </c>
      <c r="N9571" s="13">
        <f t="shared" si="151"/>
        <v>57</v>
      </c>
    </row>
    <row r="9572" spans="7:14" x14ac:dyDescent="0.25">
      <c r="G9572" s="3">
        <v>41619</v>
      </c>
      <c r="H9572" t="s">
        <v>74</v>
      </c>
      <c r="I9572" t="s">
        <v>12</v>
      </c>
      <c r="J9572">
        <v>1.4999999999999999E-2</v>
      </c>
      <c r="K9572">
        <v>12</v>
      </c>
      <c r="L9572" s="13">
        <f>VLOOKUP(I9572,FormProductsTable[],2,0)*(1-FormTransactionsTable[[#This Row],[Discount]])</f>
        <v>22.60575</v>
      </c>
      <c r="M9572" s="14" t="str">
        <f>VLOOKUP(H9572,FormSalesRepTable[],2,0)</f>
        <v>West</v>
      </c>
      <c r="N9572" s="13">
        <f t="shared" si="151"/>
        <v>271.27</v>
      </c>
    </row>
    <row r="9573" spans="7:14" x14ac:dyDescent="0.25">
      <c r="G9573" s="3">
        <v>41932</v>
      </c>
      <c r="H9573" t="s">
        <v>10</v>
      </c>
      <c r="I9573" t="s">
        <v>36</v>
      </c>
      <c r="J9573">
        <v>0.01</v>
      </c>
      <c r="K9573">
        <v>2</v>
      </c>
      <c r="L9573" s="13">
        <f>VLOOKUP(I9573,FormProductsTable[],2,0)*(1-FormTransactionsTable[[#This Row],[Discount]])</f>
        <v>24.75</v>
      </c>
      <c r="M9573" s="14" t="str">
        <f>VLOOKUP(H9573,FormSalesRepTable[],2,0)</f>
        <v>West</v>
      </c>
      <c r="N9573" s="13">
        <f t="shared" si="151"/>
        <v>49.5</v>
      </c>
    </row>
    <row r="9574" spans="7:14" x14ac:dyDescent="0.25">
      <c r="G9574" s="3">
        <v>41804</v>
      </c>
      <c r="H9574" t="s">
        <v>45</v>
      </c>
      <c r="I9574" t="s">
        <v>16</v>
      </c>
      <c r="J9574">
        <v>0.01</v>
      </c>
      <c r="K9574">
        <v>1</v>
      </c>
      <c r="L9574" s="13">
        <f>VLOOKUP(I9574,FormProductsTable[],2,0)*(1-FormTransactionsTable[[#This Row],[Discount]])</f>
        <v>19.750499999999999</v>
      </c>
      <c r="M9574" s="14" t="str">
        <f>VLOOKUP(H9574,FormSalesRepTable[],2,0)</f>
        <v>MidWest</v>
      </c>
      <c r="N9574" s="13">
        <f t="shared" si="151"/>
        <v>19.75</v>
      </c>
    </row>
    <row r="9575" spans="7:14" x14ac:dyDescent="0.25">
      <c r="G9575" s="3">
        <v>41954</v>
      </c>
      <c r="H9575" t="s">
        <v>48</v>
      </c>
      <c r="I9575" t="s">
        <v>33</v>
      </c>
      <c r="J9575">
        <v>0.02</v>
      </c>
      <c r="K9575">
        <v>1</v>
      </c>
      <c r="L9575" s="13">
        <f>VLOOKUP(I9575,FormProductsTable[],2,0)*(1-FormTransactionsTable[[#This Row],[Discount]])</f>
        <v>23.03</v>
      </c>
      <c r="M9575" s="14" t="str">
        <f>VLOOKUP(H9575,FormSalesRepTable[],2,0)</f>
        <v>West</v>
      </c>
      <c r="N9575" s="13">
        <f t="shared" si="151"/>
        <v>23.03</v>
      </c>
    </row>
    <row r="9576" spans="7:14" x14ac:dyDescent="0.25">
      <c r="G9576" s="3">
        <v>41580</v>
      </c>
      <c r="H9576" t="s">
        <v>63</v>
      </c>
      <c r="I9576" t="s">
        <v>36</v>
      </c>
      <c r="J9576">
        <v>0.02</v>
      </c>
      <c r="K9576">
        <v>1</v>
      </c>
      <c r="L9576" s="13">
        <f>VLOOKUP(I9576,FormProductsTable[],2,0)*(1-FormTransactionsTable[[#This Row],[Discount]])</f>
        <v>24.5</v>
      </c>
      <c r="M9576" s="14" t="str">
        <f>VLOOKUP(H9576,FormSalesRepTable[],2,0)</f>
        <v>MidWest</v>
      </c>
      <c r="N9576" s="13">
        <f t="shared" si="151"/>
        <v>24.5</v>
      </c>
    </row>
    <row r="9577" spans="7:14" x14ac:dyDescent="0.25">
      <c r="G9577" s="3">
        <v>41599</v>
      </c>
      <c r="H9577" t="s">
        <v>15</v>
      </c>
      <c r="I9577" t="s">
        <v>7</v>
      </c>
      <c r="J9577">
        <v>0.03</v>
      </c>
      <c r="K9577">
        <v>2</v>
      </c>
      <c r="L9577" s="13">
        <f>VLOOKUP(I9577,FormProductsTable[],2,0)*(1-FormTransactionsTable[[#This Row],[Discount]])</f>
        <v>20.37</v>
      </c>
      <c r="M9577" s="14" t="str">
        <f>VLOOKUP(H9577,FormSalesRepTable[],2,0)</f>
        <v>MidWest</v>
      </c>
      <c r="N9577" s="13">
        <f t="shared" si="151"/>
        <v>40.74</v>
      </c>
    </row>
    <row r="9578" spans="7:14" x14ac:dyDescent="0.25">
      <c r="G9578" s="3">
        <v>41588</v>
      </c>
      <c r="H9578" t="s">
        <v>53</v>
      </c>
      <c r="I9578" t="s">
        <v>17</v>
      </c>
      <c r="J9578">
        <v>0</v>
      </c>
      <c r="K9578">
        <v>1</v>
      </c>
      <c r="L9578" s="13">
        <f>VLOOKUP(I9578,FormProductsTable[],2,0)*(1-FormTransactionsTable[[#This Row],[Discount]])</f>
        <v>22.95</v>
      </c>
      <c r="M9578" s="14" t="str">
        <f>VLOOKUP(H9578,FormSalesRepTable[],2,0)</f>
        <v>East</v>
      </c>
      <c r="N9578" s="13">
        <f t="shared" si="151"/>
        <v>22.95</v>
      </c>
    </row>
    <row r="9579" spans="7:14" x14ac:dyDescent="0.25">
      <c r="G9579" s="3">
        <v>41611</v>
      </c>
      <c r="H9579" t="s">
        <v>29</v>
      </c>
      <c r="I9579" t="s">
        <v>12</v>
      </c>
      <c r="J9579">
        <v>0.03</v>
      </c>
      <c r="K9579">
        <v>2</v>
      </c>
      <c r="L9579" s="13">
        <f>VLOOKUP(I9579,FormProductsTable[],2,0)*(1-FormTransactionsTable[[#This Row],[Discount]])</f>
        <v>22.261499999999998</v>
      </c>
      <c r="M9579" s="14" t="str">
        <f>VLOOKUP(H9579,FormSalesRepTable[],2,0)</f>
        <v>East</v>
      </c>
      <c r="N9579" s="13">
        <f t="shared" si="151"/>
        <v>44.52</v>
      </c>
    </row>
    <row r="9580" spans="7:14" x14ac:dyDescent="0.25">
      <c r="G9580" s="3">
        <v>41597</v>
      </c>
      <c r="H9580" t="s">
        <v>29</v>
      </c>
      <c r="I9580" t="s">
        <v>24</v>
      </c>
      <c r="J9580">
        <v>2.5000000000000001E-2</v>
      </c>
      <c r="K9580">
        <v>3</v>
      </c>
      <c r="L9580" s="13">
        <f>VLOOKUP(I9580,FormProductsTable[],2,0)*(1-FormTransactionsTable[[#This Row],[Discount]])</f>
        <v>33.15</v>
      </c>
      <c r="M9580" s="14" t="str">
        <f>VLOOKUP(H9580,FormSalesRepTable[],2,0)</f>
        <v>East</v>
      </c>
      <c r="N9580" s="13">
        <f t="shared" si="151"/>
        <v>99.45</v>
      </c>
    </row>
    <row r="9581" spans="7:14" x14ac:dyDescent="0.25">
      <c r="G9581" s="3">
        <v>41584</v>
      </c>
      <c r="H9581" t="s">
        <v>40</v>
      </c>
      <c r="I9581" t="s">
        <v>27</v>
      </c>
      <c r="J9581">
        <v>0.02</v>
      </c>
      <c r="K9581">
        <v>3</v>
      </c>
      <c r="L9581" s="13">
        <f>VLOOKUP(I9581,FormProductsTable[],2,0)*(1-FormTransactionsTable[[#This Row],[Discount]])</f>
        <v>26.95</v>
      </c>
      <c r="M9581" s="14" t="str">
        <f>VLOOKUP(H9581,FormSalesRepTable[],2,0)</f>
        <v>South</v>
      </c>
      <c r="N9581" s="13">
        <f t="shared" si="151"/>
        <v>80.849999999999994</v>
      </c>
    </row>
    <row r="9582" spans="7:14" x14ac:dyDescent="0.25">
      <c r="G9582" s="3">
        <v>41599</v>
      </c>
      <c r="H9582" t="s">
        <v>89</v>
      </c>
      <c r="I9582" t="s">
        <v>17</v>
      </c>
      <c r="J9582">
        <v>1.4999999999999999E-2</v>
      </c>
      <c r="K9582">
        <v>3</v>
      </c>
      <c r="L9582" s="13">
        <f>VLOOKUP(I9582,FormProductsTable[],2,0)*(1-FormTransactionsTable[[#This Row],[Discount]])</f>
        <v>22.60575</v>
      </c>
      <c r="M9582" s="14" t="str">
        <f>VLOOKUP(H9582,FormSalesRepTable[],2,0)</f>
        <v>West</v>
      </c>
      <c r="N9582" s="13">
        <f t="shared" si="151"/>
        <v>67.819999999999993</v>
      </c>
    </row>
    <row r="9583" spans="7:14" x14ac:dyDescent="0.25">
      <c r="G9583" s="3">
        <v>41617</v>
      </c>
      <c r="H9583" t="s">
        <v>89</v>
      </c>
      <c r="I9583" t="s">
        <v>33</v>
      </c>
      <c r="J9583">
        <v>1.4999999999999999E-2</v>
      </c>
      <c r="K9583">
        <v>2</v>
      </c>
      <c r="L9583" s="13">
        <f>VLOOKUP(I9583,FormProductsTable[],2,0)*(1-FormTransactionsTable[[#This Row],[Discount]])</f>
        <v>23.147500000000001</v>
      </c>
      <c r="M9583" s="14" t="str">
        <f>VLOOKUP(H9583,FormSalesRepTable[],2,0)</f>
        <v>West</v>
      </c>
      <c r="N9583" s="13">
        <f t="shared" si="151"/>
        <v>46.3</v>
      </c>
    </row>
    <row r="9584" spans="7:14" x14ac:dyDescent="0.25">
      <c r="G9584" s="3">
        <v>41951</v>
      </c>
      <c r="H9584" t="s">
        <v>43</v>
      </c>
      <c r="I9584" t="s">
        <v>30</v>
      </c>
      <c r="J9584">
        <v>2.5000000000000001E-2</v>
      </c>
      <c r="K9584">
        <v>1</v>
      </c>
      <c r="L9584" s="13">
        <f>VLOOKUP(I9584,FormProductsTable[],2,0)*(1-FormTransactionsTable[[#This Row],[Discount]])</f>
        <v>29.25</v>
      </c>
      <c r="M9584" s="14" t="str">
        <f>VLOOKUP(H9584,FormSalesRepTable[],2,0)</f>
        <v>MidWest</v>
      </c>
      <c r="N9584" s="13">
        <f t="shared" si="151"/>
        <v>29.25</v>
      </c>
    </row>
    <row r="9585" spans="7:14" x14ac:dyDescent="0.25">
      <c r="G9585" s="3">
        <v>41425</v>
      </c>
      <c r="H9585" t="s">
        <v>74</v>
      </c>
      <c r="I9585" t="s">
        <v>36</v>
      </c>
      <c r="J9585">
        <v>0.01</v>
      </c>
      <c r="K9585">
        <v>3</v>
      </c>
      <c r="L9585" s="13">
        <f>VLOOKUP(I9585,FormProductsTable[],2,0)*(1-FormTransactionsTable[[#This Row],[Discount]])</f>
        <v>24.75</v>
      </c>
      <c r="M9585" s="14" t="str">
        <f>VLOOKUP(H9585,FormSalesRepTable[],2,0)</f>
        <v>West</v>
      </c>
      <c r="N9585" s="13">
        <f t="shared" si="151"/>
        <v>74.25</v>
      </c>
    </row>
    <row r="9586" spans="7:14" x14ac:dyDescent="0.25">
      <c r="G9586" s="3">
        <v>41962</v>
      </c>
      <c r="H9586" t="s">
        <v>53</v>
      </c>
      <c r="I9586" t="s">
        <v>36</v>
      </c>
      <c r="J9586">
        <v>0</v>
      </c>
      <c r="K9586">
        <v>2</v>
      </c>
      <c r="L9586" s="13">
        <f>VLOOKUP(I9586,FormProductsTable[],2,0)*(1-FormTransactionsTable[[#This Row],[Discount]])</f>
        <v>25</v>
      </c>
      <c r="M9586" s="14" t="str">
        <f>VLOOKUP(H9586,FormSalesRepTable[],2,0)</f>
        <v>East</v>
      </c>
      <c r="N9586" s="13">
        <f t="shared" si="151"/>
        <v>50</v>
      </c>
    </row>
    <row r="9587" spans="7:14" x14ac:dyDescent="0.25">
      <c r="G9587" s="3">
        <v>41960</v>
      </c>
      <c r="H9587" t="s">
        <v>89</v>
      </c>
      <c r="I9587" t="s">
        <v>16</v>
      </c>
      <c r="J9587">
        <v>0.01</v>
      </c>
      <c r="K9587">
        <v>3</v>
      </c>
      <c r="L9587" s="13">
        <f>VLOOKUP(I9587,FormProductsTable[],2,0)*(1-FormTransactionsTable[[#This Row],[Discount]])</f>
        <v>19.750499999999999</v>
      </c>
      <c r="M9587" s="14" t="str">
        <f>VLOOKUP(H9587,FormSalesRepTable[],2,0)</f>
        <v>West</v>
      </c>
      <c r="N9587" s="13">
        <f t="shared" si="151"/>
        <v>59.25</v>
      </c>
    </row>
    <row r="9588" spans="7:14" x14ac:dyDescent="0.25">
      <c r="G9588" s="3">
        <v>41606</v>
      </c>
      <c r="H9588" t="s">
        <v>47</v>
      </c>
      <c r="I9588" t="s">
        <v>36</v>
      </c>
      <c r="J9588">
        <v>0</v>
      </c>
      <c r="K9588">
        <v>1</v>
      </c>
      <c r="L9588" s="13">
        <f>VLOOKUP(I9588,FormProductsTable[],2,0)*(1-FormTransactionsTable[[#This Row],[Discount]])</f>
        <v>25</v>
      </c>
      <c r="M9588" s="14" t="str">
        <f>VLOOKUP(H9588,FormSalesRepTable[],2,0)</f>
        <v>MidWest</v>
      </c>
      <c r="N9588" s="13">
        <f t="shared" si="151"/>
        <v>25</v>
      </c>
    </row>
    <row r="9589" spans="7:14" x14ac:dyDescent="0.25">
      <c r="G9589" s="3">
        <v>41449</v>
      </c>
      <c r="H9589" t="s">
        <v>80</v>
      </c>
      <c r="I9589" t="s">
        <v>33</v>
      </c>
      <c r="J9589">
        <v>2.5000000000000001E-2</v>
      </c>
      <c r="K9589">
        <v>12</v>
      </c>
      <c r="L9589" s="13">
        <f>VLOOKUP(I9589,FormProductsTable[],2,0)*(1-FormTransactionsTable[[#This Row],[Discount]])</f>
        <v>22.912499999999998</v>
      </c>
      <c r="M9589" s="14" t="str">
        <f>VLOOKUP(H9589,FormSalesRepTable[],2,0)</f>
        <v>East</v>
      </c>
      <c r="N9589" s="13">
        <f t="shared" si="151"/>
        <v>274.95</v>
      </c>
    </row>
    <row r="9590" spans="7:14" x14ac:dyDescent="0.25">
      <c r="G9590" s="3">
        <v>41998</v>
      </c>
      <c r="H9590" t="s">
        <v>40</v>
      </c>
      <c r="I9590" t="s">
        <v>41</v>
      </c>
      <c r="J9590">
        <v>0</v>
      </c>
      <c r="K9590">
        <v>2</v>
      </c>
      <c r="L9590" s="13">
        <f>VLOOKUP(I9590,FormProductsTable[],2,0)*(1-FormTransactionsTable[[#This Row],[Discount]])</f>
        <v>19</v>
      </c>
      <c r="M9590" s="14" t="str">
        <f>VLOOKUP(H9590,FormSalesRepTable[],2,0)</f>
        <v>South</v>
      </c>
      <c r="N9590" s="13">
        <f t="shared" si="151"/>
        <v>38</v>
      </c>
    </row>
    <row r="9591" spans="7:14" x14ac:dyDescent="0.25">
      <c r="G9591" s="3">
        <v>41398</v>
      </c>
      <c r="H9591" t="s">
        <v>94</v>
      </c>
      <c r="I9591" t="s">
        <v>24</v>
      </c>
      <c r="J9591">
        <v>1.4999999999999999E-2</v>
      </c>
      <c r="K9591">
        <v>2</v>
      </c>
      <c r="L9591" s="13">
        <f>VLOOKUP(I9591,FormProductsTable[],2,0)*(1-FormTransactionsTable[[#This Row],[Discount]])</f>
        <v>33.49</v>
      </c>
      <c r="M9591" s="14" t="str">
        <f>VLOOKUP(H9591,FormSalesRepTable[],2,0)</f>
        <v>South</v>
      </c>
      <c r="N9591" s="13">
        <f t="shared" si="151"/>
        <v>66.98</v>
      </c>
    </row>
    <row r="9592" spans="7:14" x14ac:dyDescent="0.25">
      <c r="G9592" s="3">
        <v>41591</v>
      </c>
      <c r="H9592" t="s">
        <v>15</v>
      </c>
      <c r="I9592" t="s">
        <v>11</v>
      </c>
      <c r="J9592">
        <v>0.01</v>
      </c>
      <c r="K9592">
        <v>23</v>
      </c>
      <c r="L9592" s="13">
        <f>VLOOKUP(I9592,FormProductsTable[],2,0)*(1-FormTransactionsTable[[#This Row],[Discount]])</f>
        <v>79.150500000000008</v>
      </c>
      <c r="M9592" s="14" t="str">
        <f>VLOOKUP(H9592,FormSalesRepTable[],2,0)</f>
        <v>MidWest</v>
      </c>
      <c r="N9592" s="13">
        <f t="shared" si="151"/>
        <v>1820.46</v>
      </c>
    </row>
    <row r="9593" spans="7:14" x14ac:dyDescent="0.25">
      <c r="G9593" s="3">
        <v>41596</v>
      </c>
      <c r="H9593" t="s">
        <v>51</v>
      </c>
      <c r="I9593" t="s">
        <v>16</v>
      </c>
      <c r="J9593">
        <v>0</v>
      </c>
      <c r="K9593">
        <v>3</v>
      </c>
      <c r="L9593" s="13">
        <f>VLOOKUP(I9593,FormProductsTable[],2,0)*(1-FormTransactionsTable[[#This Row],[Discount]])</f>
        <v>19.95</v>
      </c>
      <c r="M9593" s="14" t="str">
        <f>VLOOKUP(H9593,FormSalesRepTable[],2,0)</f>
        <v>South</v>
      </c>
      <c r="N9593" s="13">
        <f t="shared" si="151"/>
        <v>59.85</v>
      </c>
    </row>
    <row r="9594" spans="7:14" x14ac:dyDescent="0.25">
      <c r="G9594" s="3">
        <v>41608</v>
      </c>
      <c r="H9594" t="s">
        <v>80</v>
      </c>
      <c r="I9594" t="s">
        <v>24</v>
      </c>
      <c r="J9594">
        <v>0.02</v>
      </c>
      <c r="K9594">
        <v>1</v>
      </c>
      <c r="L9594" s="13">
        <f>VLOOKUP(I9594,FormProductsTable[],2,0)*(1-FormTransactionsTable[[#This Row],[Discount]])</f>
        <v>33.32</v>
      </c>
      <c r="M9594" s="14" t="str">
        <f>VLOOKUP(H9594,FormSalesRepTable[],2,0)</f>
        <v>East</v>
      </c>
      <c r="N9594" s="13">
        <f t="shared" si="151"/>
        <v>33.32</v>
      </c>
    </row>
    <row r="9595" spans="7:14" x14ac:dyDescent="0.25">
      <c r="G9595" s="3">
        <v>41574</v>
      </c>
      <c r="H9595" t="s">
        <v>70</v>
      </c>
      <c r="I9595" t="s">
        <v>36</v>
      </c>
      <c r="J9595">
        <v>0</v>
      </c>
      <c r="K9595">
        <v>1</v>
      </c>
      <c r="L9595" s="13">
        <f>VLOOKUP(I9595,FormProductsTable[],2,0)*(1-FormTransactionsTable[[#This Row],[Discount]])</f>
        <v>25</v>
      </c>
      <c r="M9595" s="14" t="str">
        <f>VLOOKUP(H9595,FormSalesRepTable[],2,0)</f>
        <v>MidWest</v>
      </c>
      <c r="N9595" s="13">
        <f t="shared" si="151"/>
        <v>25</v>
      </c>
    </row>
    <row r="9596" spans="7:14" x14ac:dyDescent="0.25">
      <c r="G9596" s="3">
        <v>41638</v>
      </c>
      <c r="H9596" t="s">
        <v>10</v>
      </c>
      <c r="I9596" t="s">
        <v>17</v>
      </c>
      <c r="J9596">
        <v>0</v>
      </c>
      <c r="K9596">
        <v>4</v>
      </c>
      <c r="L9596" s="13">
        <f>VLOOKUP(I9596,FormProductsTable[],2,0)*(1-FormTransactionsTable[[#This Row],[Discount]])</f>
        <v>22.95</v>
      </c>
      <c r="M9596" s="14" t="str">
        <f>VLOOKUP(H9596,FormSalesRepTable[],2,0)</f>
        <v>West</v>
      </c>
      <c r="N9596" s="13">
        <f t="shared" si="151"/>
        <v>91.8</v>
      </c>
    </row>
    <row r="9597" spans="7:14" x14ac:dyDescent="0.25">
      <c r="G9597" s="3">
        <v>41620</v>
      </c>
      <c r="H9597" t="s">
        <v>80</v>
      </c>
      <c r="I9597" t="s">
        <v>41</v>
      </c>
      <c r="J9597">
        <v>0.02</v>
      </c>
      <c r="K9597">
        <v>3</v>
      </c>
      <c r="L9597" s="13">
        <f>VLOOKUP(I9597,FormProductsTable[],2,0)*(1-FormTransactionsTable[[#This Row],[Discount]])</f>
        <v>18.62</v>
      </c>
      <c r="M9597" s="14" t="str">
        <f>VLOOKUP(H9597,FormSalesRepTable[],2,0)</f>
        <v>East</v>
      </c>
      <c r="N9597" s="13">
        <f t="shared" si="151"/>
        <v>55.86</v>
      </c>
    </row>
    <row r="9598" spans="7:14" x14ac:dyDescent="0.25">
      <c r="G9598" s="3">
        <v>41401</v>
      </c>
      <c r="H9598" t="s">
        <v>89</v>
      </c>
      <c r="I9598" t="s">
        <v>33</v>
      </c>
      <c r="J9598">
        <v>0</v>
      </c>
      <c r="K9598">
        <v>1</v>
      </c>
      <c r="L9598" s="13">
        <f>VLOOKUP(I9598,FormProductsTable[],2,0)*(1-FormTransactionsTable[[#This Row],[Discount]])</f>
        <v>23.5</v>
      </c>
      <c r="M9598" s="14" t="str">
        <f>VLOOKUP(H9598,FormSalesRepTable[],2,0)</f>
        <v>West</v>
      </c>
      <c r="N9598" s="13">
        <f t="shared" si="151"/>
        <v>23.5</v>
      </c>
    </row>
    <row r="9599" spans="7:14" x14ac:dyDescent="0.25">
      <c r="G9599" s="3">
        <v>41600</v>
      </c>
      <c r="H9599" t="s">
        <v>29</v>
      </c>
      <c r="I9599" t="s">
        <v>21</v>
      </c>
      <c r="J9599">
        <v>0</v>
      </c>
      <c r="K9599">
        <v>2</v>
      </c>
      <c r="L9599" s="13">
        <f>VLOOKUP(I9599,FormProductsTable[],2,0)*(1-FormTransactionsTable[[#This Row],[Discount]])</f>
        <v>25</v>
      </c>
      <c r="M9599" s="14" t="str">
        <f>VLOOKUP(H9599,FormSalesRepTable[],2,0)</f>
        <v>East</v>
      </c>
      <c r="N9599" s="13">
        <f t="shared" si="151"/>
        <v>50</v>
      </c>
    </row>
    <row r="9600" spans="7:14" x14ac:dyDescent="0.25">
      <c r="G9600" s="3">
        <v>41570</v>
      </c>
      <c r="H9600" t="s">
        <v>8</v>
      </c>
      <c r="I9600" t="s">
        <v>24</v>
      </c>
      <c r="J9600">
        <v>2.5000000000000001E-2</v>
      </c>
      <c r="K9600">
        <v>2</v>
      </c>
      <c r="L9600" s="13">
        <f>VLOOKUP(I9600,FormProductsTable[],2,0)*(1-FormTransactionsTable[[#This Row],[Discount]])</f>
        <v>33.15</v>
      </c>
      <c r="M9600" s="14" t="str">
        <f>VLOOKUP(H9600,FormSalesRepTable[],2,0)</f>
        <v>MidWest</v>
      </c>
      <c r="N9600" s="13">
        <f t="shared" si="151"/>
        <v>66.3</v>
      </c>
    </row>
    <row r="9601" spans="7:14" x14ac:dyDescent="0.25">
      <c r="G9601" s="3">
        <v>41608</v>
      </c>
      <c r="H9601" t="s">
        <v>92</v>
      </c>
      <c r="I9601" t="s">
        <v>16</v>
      </c>
      <c r="J9601">
        <v>1.4999999999999999E-2</v>
      </c>
      <c r="K9601">
        <v>1</v>
      </c>
      <c r="L9601" s="13">
        <f>VLOOKUP(I9601,FormProductsTable[],2,0)*(1-FormTransactionsTable[[#This Row],[Discount]])</f>
        <v>19.650749999999999</v>
      </c>
      <c r="M9601" s="14" t="str">
        <f>VLOOKUP(H9601,FormSalesRepTable[],2,0)</f>
        <v>MidWest</v>
      </c>
      <c r="N9601" s="13">
        <f t="shared" si="151"/>
        <v>19.649999999999999</v>
      </c>
    </row>
    <row r="9602" spans="7:14" x14ac:dyDescent="0.25">
      <c r="G9602" s="3">
        <v>41654</v>
      </c>
      <c r="H9602" t="s">
        <v>20</v>
      </c>
      <c r="I9602" t="s">
        <v>16</v>
      </c>
      <c r="J9602">
        <v>0</v>
      </c>
      <c r="K9602">
        <v>3</v>
      </c>
      <c r="L9602" s="13">
        <f>VLOOKUP(I9602,FormProductsTable[],2,0)*(1-FormTransactionsTable[[#This Row],[Discount]])</f>
        <v>19.95</v>
      </c>
      <c r="M9602" s="14" t="str">
        <f>VLOOKUP(H9602,FormSalesRepTable[],2,0)</f>
        <v>West</v>
      </c>
      <c r="N9602" s="13">
        <f t="shared" si="151"/>
        <v>59.85</v>
      </c>
    </row>
    <row r="9603" spans="7:14" x14ac:dyDescent="0.25">
      <c r="G9603" s="3">
        <v>41813</v>
      </c>
      <c r="H9603" t="s">
        <v>29</v>
      </c>
      <c r="I9603" t="s">
        <v>16</v>
      </c>
      <c r="J9603">
        <v>0</v>
      </c>
      <c r="K9603">
        <v>1</v>
      </c>
      <c r="L9603" s="13">
        <f>VLOOKUP(I9603,FormProductsTable[],2,0)*(1-FormTransactionsTable[[#This Row],[Discount]])</f>
        <v>19.95</v>
      </c>
      <c r="M9603" s="14" t="str">
        <f>VLOOKUP(H9603,FormSalesRepTable[],2,0)</f>
        <v>East</v>
      </c>
      <c r="N9603" s="13">
        <f t="shared" ref="N9603:N9666" si="152">ROUND(L9603*K9603,2)</f>
        <v>19.95</v>
      </c>
    </row>
    <row r="9604" spans="7:14" x14ac:dyDescent="0.25">
      <c r="G9604" s="3">
        <v>42002</v>
      </c>
      <c r="H9604" t="s">
        <v>15</v>
      </c>
      <c r="I9604" t="s">
        <v>17</v>
      </c>
      <c r="J9604">
        <v>2.5000000000000001E-2</v>
      </c>
      <c r="K9604">
        <v>1</v>
      </c>
      <c r="L9604" s="13">
        <f>VLOOKUP(I9604,FormProductsTable[],2,0)*(1-FormTransactionsTable[[#This Row],[Discount]])</f>
        <v>22.376249999999999</v>
      </c>
      <c r="M9604" s="14" t="str">
        <f>VLOOKUP(H9604,FormSalesRepTable[],2,0)</f>
        <v>MidWest</v>
      </c>
      <c r="N9604" s="13">
        <f t="shared" si="152"/>
        <v>22.38</v>
      </c>
    </row>
    <row r="9605" spans="7:14" x14ac:dyDescent="0.25">
      <c r="G9605" s="3">
        <v>41996</v>
      </c>
      <c r="H9605" t="s">
        <v>39</v>
      </c>
      <c r="I9605" t="s">
        <v>41</v>
      </c>
      <c r="J9605">
        <v>1.4999999999999999E-2</v>
      </c>
      <c r="K9605">
        <v>3</v>
      </c>
      <c r="L9605" s="13">
        <f>VLOOKUP(I9605,FormProductsTable[],2,0)*(1-FormTransactionsTable[[#This Row],[Discount]])</f>
        <v>18.715</v>
      </c>
      <c r="M9605" s="14" t="str">
        <f>VLOOKUP(H9605,FormSalesRepTable[],2,0)</f>
        <v>East</v>
      </c>
      <c r="N9605" s="13">
        <f t="shared" si="152"/>
        <v>56.15</v>
      </c>
    </row>
    <row r="9606" spans="7:14" x14ac:dyDescent="0.25">
      <c r="G9606" s="3">
        <v>41628</v>
      </c>
      <c r="H9606" t="s">
        <v>26</v>
      </c>
      <c r="I9606" t="s">
        <v>24</v>
      </c>
      <c r="J9606">
        <v>0.03</v>
      </c>
      <c r="K9606">
        <v>4</v>
      </c>
      <c r="L9606" s="13">
        <f>VLOOKUP(I9606,FormProductsTable[],2,0)*(1-FormTransactionsTable[[#This Row],[Discount]])</f>
        <v>32.979999999999997</v>
      </c>
      <c r="M9606" s="14" t="str">
        <f>VLOOKUP(H9606,FormSalesRepTable[],2,0)</f>
        <v>MidWest</v>
      </c>
      <c r="N9606" s="13">
        <f t="shared" si="152"/>
        <v>131.91999999999999</v>
      </c>
    </row>
    <row r="9607" spans="7:14" x14ac:dyDescent="0.25">
      <c r="G9607" s="3">
        <v>41622</v>
      </c>
      <c r="H9607" t="s">
        <v>87</v>
      </c>
      <c r="I9607" t="s">
        <v>36</v>
      </c>
      <c r="J9607">
        <v>0</v>
      </c>
      <c r="K9607">
        <v>1</v>
      </c>
      <c r="L9607" s="13">
        <f>VLOOKUP(I9607,FormProductsTable[],2,0)*(1-FormTransactionsTable[[#This Row],[Discount]])</f>
        <v>25</v>
      </c>
      <c r="M9607" s="14" t="str">
        <f>VLOOKUP(H9607,FormSalesRepTable[],2,0)</f>
        <v>MidWest</v>
      </c>
      <c r="N9607" s="13">
        <f t="shared" si="152"/>
        <v>25</v>
      </c>
    </row>
    <row r="9608" spans="7:14" x14ac:dyDescent="0.25">
      <c r="G9608" s="3">
        <v>41750</v>
      </c>
      <c r="H9608" t="s">
        <v>44</v>
      </c>
      <c r="I9608" t="s">
        <v>11</v>
      </c>
      <c r="J9608">
        <v>1.4999999999999999E-2</v>
      </c>
      <c r="K9608">
        <v>2</v>
      </c>
      <c r="L9608" s="13">
        <f>VLOOKUP(I9608,FormProductsTable[],2,0)*(1-FormTransactionsTable[[#This Row],[Discount]])</f>
        <v>78.750749999999996</v>
      </c>
      <c r="M9608" s="14" t="str">
        <f>VLOOKUP(H9608,FormSalesRepTable[],2,0)</f>
        <v>MidWest</v>
      </c>
      <c r="N9608" s="13">
        <f t="shared" si="152"/>
        <v>157.5</v>
      </c>
    </row>
    <row r="9609" spans="7:14" x14ac:dyDescent="0.25">
      <c r="G9609" s="3">
        <v>41596</v>
      </c>
      <c r="H9609" t="s">
        <v>26</v>
      </c>
      <c r="I9609" t="s">
        <v>36</v>
      </c>
      <c r="J9609">
        <v>0.01</v>
      </c>
      <c r="K9609">
        <v>4</v>
      </c>
      <c r="L9609" s="13">
        <f>VLOOKUP(I9609,FormProductsTable[],2,0)*(1-FormTransactionsTable[[#This Row],[Discount]])</f>
        <v>24.75</v>
      </c>
      <c r="M9609" s="14" t="str">
        <f>VLOOKUP(H9609,FormSalesRepTable[],2,0)</f>
        <v>MidWest</v>
      </c>
      <c r="N9609" s="13">
        <f t="shared" si="152"/>
        <v>99</v>
      </c>
    </row>
    <row r="9610" spans="7:14" x14ac:dyDescent="0.25">
      <c r="G9610" s="3">
        <v>41623</v>
      </c>
      <c r="H9610" t="s">
        <v>56</v>
      </c>
      <c r="I9610" t="s">
        <v>17</v>
      </c>
      <c r="J9610">
        <v>0.02</v>
      </c>
      <c r="K9610">
        <v>6</v>
      </c>
      <c r="L9610" s="13">
        <f>VLOOKUP(I9610,FormProductsTable[],2,0)*(1-FormTransactionsTable[[#This Row],[Discount]])</f>
        <v>22.491</v>
      </c>
      <c r="M9610" s="14" t="str">
        <f>VLOOKUP(H9610,FormSalesRepTable[],2,0)</f>
        <v>South</v>
      </c>
      <c r="N9610" s="13">
        <f t="shared" si="152"/>
        <v>134.94999999999999</v>
      </c>
    </row>
    <row r="9611" spans="7:14" x14ac:dyDescent="0.25">
      <c r="G9611" s="3">
        <v>41997</v>
      </c>
      <c r="H9611" t="s">
        <v>84</v>
      </c>
      <c r="I9611" t="s">
        <v>21</v>
      </c>
      <c r="J9611">
        <v>0.02</v>
      </c>
      <c r="K9611">
        <v>3</v>
      </c>
      <c r="L9611" s="13">
        <f>VLOOKUP(I9611,FormProductsTable[],2,0)*(1-FormTransactionsTable[[#This Row],[Discount]])</f>
        <v>24.5</v>
      </c>
      <c r="M9611" s="14" t="str">
        <f>VLOOKUP(H9611,FormSalesRepTable[],2,0)</f>
        <v>West</v>
      </c>
      <c r="N9611" s="13">
        <f t="shared" si="152"/>
        <v>73.5</v>
      </c>
    </row>
    <row r="9612" spans="7:14" x14ac:dyDescent="0.25">
      <c r="G9612" s="3">
        <v>41628</v>
      </c>
      <c r="H9612" t="s">
        <v>73</v>
      </c>
      <c r="I9612" t="s">
        <v>24</v>
      </c>
      <c r="J9612">
        <v>1.4999999999999999E-2</v>
      </c>
      <c r="K9612">
        <v>1</v>
      </c>
      <c r="L9612" s="13">
        <f>VLOOKUP(I9612,FormProductsTable[],2,0)*(1-FormTransactionsTable[[#This Row],[Discount]])</f>
        <v>33.49</v>
      </c>
      <c r="M9612" s="14" t="str">
        <f>VLOOKUP(H9612,FormSalesRepTable[],2,0)</f>
        <v>MidWest</v>
      </c>
      <c r="N9612" s="13">
        <f t="shared" si="152"/>
        <v>33.49</v>
      </c>
    </row>
    <row r="9613" spans="7:14" x14ac:dyDescent="0.25">
      <c r="G9613" s="3">
        <v>41987</v>
      </c>
      <c r="H9613" t="s">
        <v>84</v>
      </c>
      <c r="I9613" t="s">
        <v>12</v>
      </c>
      <c r="J9613">
        <v>1.4999999999999999E-2</v>
      </c>
      <c r="K9613">
        <v>2</v>
      </c>
      <c r="L9613" s="13">
        <f>VLOOKUP(I9613,FormProductsTable[],2,0)*(1-FormTransactionsTable[[#This Row],[Discount]])</f>
        <v>22.60575</v>
      </c>
      <c r="M9613" s="14" t="str">
        <f>VLOOKUP(H9613,FormSalesRepTable[],2,0)</f>
        <v>West</v>
      </c>
      <c r="N9613" s="13">
        <f t="shared" si="152"/>
        <v>45.21</v>
      </c>
    </row>
    <row r="9614" spans="7:14" x14ac:dyDescent="0.25">
      <c r="G9614" s="3">
        <v>41587</v>
      </c>
      <c r="H9614" t="s">
        <v>73</v>
      </c>
      <c r="I9614" t="s">
        <v>12</v>
      </c>
      <c r="J9614">
        <v>2.5000000000000001E-2</v>
      </c>
      <c r="K9614">
        <v>21</v>
      </c>
      <c r="L9614" s="13">
        <f>VLOOKUP(I9614,FormProductsTable[],2,0)*(1-FormTransactionsTable[[#This Row],[Discount]])</f>
        <v>22.376249999999999</v>
      </c>
      <c r="M9614" s="14" t="str">
        <f>VLOOKUP(H9614,FormSalesRepTable[],2,0)</f>
        <v>MidWest</v>
      </c>
      <c r="N9614" s="13">
        <f t="shared" si="152"/>
        <v>469.9</v>
      </c>
    </row>
    <row r="9615" spans="7:14" x14ac:dyDescent="0.25">
      <c r="G9615" s="3">
        <v>41478</v>
      </c>
      <c r="H9615" t="s">
        <v>10</v>
      </c>
      <c r="I9615" t="s">
        <v>30</v>
      </c>
      <c r="J9615">
        <v>2.5000000000000001E-2</v>
      </c>
      <c r="K9615">
        <v>1</v>
      </c>
      <c r="L9615" s="13">
        <f>VLOOKUP(I9615,FormProductsTable[],2,0)*(1-FormTransactionsTable[[#This Row],[Discount]])</f>
        <v>29.25</v>
      </c>
      <c r="M9615" s="14" t="str">
        <f>VLOOKUP(H9615,FormSalesRepTable[],2,0)</f>
        <v>West</v>
      </c>
      <c r="N9615" s="13">
        <f t="shared" si="152"/>
        <v>29.25</v>
      </c>
    </row>
    <row r="9616" spans="7:14" x14ac:dyDescent="0.25">
      <c r="G9616" s="3">
        <v>41615</v>
      </c>
      <c r="H9616" t="s">
        <v>25</v>
      </c>
      <c r="I9616" t="s">
        <v>21</v>
      </c>
      <c r="J9616">
        <v>0.03</v>
      </c>
      <c r="K9616">
        <v>2</v>
      </c>
      <c r="L9616" s="13">
        <f>VLOOKUP(I9616,FormProductsTable[],2,0)*(1-FormTransactionsTable[[#This Row],[Discount]])</f>
        <v>24.25</v>
      </c>
      <c r="M9616" s="14" t="str">
        <f>VLOOKUP(H9616,FormSalesRepTable[],2,0)</f>
        <v>West</v>
      </c>
      <c r="N9616" s="13">
        <f t="shared" si="152"/>
        <v>48.5</v>
      </c>
    </row>
    <row r="9617" spans="7:14" x14ac:dyDescent="0.25">
      <c r="G9617" s="3">
        <v>41485</v>
      </c>
      <c r="H9617" t="s">
        <v>53</v>
      </c>
      <c r="I9617" t="s">
        <v>24</v>
      </c>
      <c r="J9617">
        <v>0</v>
      </c>
      <c r="K9617">
        <v>4</v>
      </c>
      <c r="L9617" s="13">
        <f>VLOOKUP(I9617,FormProductsTable[],2,0)*(1-FormTransactionsTable[[#This Row],[Discount]])</f>
        <v>34</v>
      </c>
      <c r="M9617" s="14" t="str">
        <f>VLOOKUP(H9617,FormSalesRepTable[],2,0)</f>
        <v>East</v>
      </c>
      <c r="N9617" s="13">
        <f t="shared" si="152"/>
        <v>136</v>
      </c>
    </row>
    <row r="9618" spans="7:14" x14ac:dyDescent="0.25">
      <c r="G9618" s="3">
        <v>41410</v>
      </c>
      <c r="H9618" t="s">
        <v>29</v>
      </c>
      <c r="I9618" t="s">
        <v>33</v>
      </c>
      <c r="J9618">
        <v>2.5000000000000001E-2</v>
      </c>
      <c r="K9618">
        <v>1</v>
      </c>
      <c r="L9618" s="13">
        <f>VLOOKUP(I9618,FormProductsTable[],2,0)*(1-FormTransactionsTable[[#This Row],[Discount]])</f>
        <v>22.912499999999998</v>
      </c>
      <c r="M9618" s="14" t="str">
        <f>VLOOKUP(H9618,FormSalesRepTable[],2,0)</f>
        <v>East</v>
      </c>
      <c r="N9618" s="13">
        <f t="shared" si="152"/>
        <v>22.91</v>
      </c>
    </row>
    <row r="9619" spans="7:14" x14ac:dyDescent="0.25">
      <c r="G9619" s="3">
        <v>41851</v>
      </c>
      <c r="H9619" t="s">
        <v>84</v>
      </c>
      <c r="I9619" t="s">
        <v>16</v>
      </c>
      <c r="J9619">
        <v>0.01</v>
      </c>
      <c r="K9619">
        <v>3</v>
      </c>
      <c r="L9619" s="13">
        <f>VLOOKUP(I9619,FormProductsTable[],2,0)*(1-FormTransactionsTable[[#This Row],[Discount]])</f>
        <v>19.750499999999999</v>
      </c>
      <c r="M9619" s="14" t="str">
        <f>VLOOKUP(H9619,FormSalesRepTable[],2,0)</f>
        <v>West</v>
      </c>
      <c r="N9619" s="13">
        <f t="shared" si="152"/>
        <v>59.25</v>
      </c>
    </row>
    <row r="9620" spans="7:14" x14ac:dyDescent="0.25">
      <c r="G9620" s="3">
        <v>41924</v>
      </c>
      <c r="H9620" t="s">
        <v>35</v>
      </c>
      <c r="I9620" t="s">
        <v>17</v>
      </c>
      <c r="J9620">
        <v>0</v>
      </c>
      <c r="K9620">
        <v>2</v>
      </c>
      <c r="L9620" s="13">
        <f>VLOOKUP(I9620,FormProductsTable[],2,0)*(1-FormTransactionsTable[[#This Row],[Discount]])</f>
        <v>22.95</v>
      </c>
      <c r="M9620" s="14" t="str">
        <f>VLOOKUP(H9620,FormSalesRepTable[],2,0)</f>
        <v>West</v>
      </c>
      <c r="N9620" s="13">
        <f t="shared" si="152"/>
        <v>45.9</v>
      </c>
    </row>
    <row r="9621" spans="7:14" x14ac:dyDescent="0.25">
      <c r="G9621" s="3">
        <v>41589</v>
      </c>
      <c r="H9621" t="s">
        <v>53</v>
      </c>
      <c r="I9621" t="s">
        <v>30</v>
      </c>
      <c r="J9621">
        <v>0</v>
      </c>
      <c r="K9621">
        <v>2</v>
      </c>
      <c r="L9621" s="13">
        <f>VLOOKUP(I9621,FormProductsTable[],2,0)*(1-FormTransactionsTable[[#This Row],[Discount]])</f>
        <v>30</v>
      </c>
      <c r="M9621" s="14" t="str">
        <f>VLOOKUP(H9621,FormSalesRepTable[],2,0)</f>
        <v>East</v>
      </c>
      <c r="N9621" s="13">
        <f t="shared" si="152"/>
        <v>60</v>
      </c>
    </row>
    <row r="9622" spans="7:14" x14ac:dyDescent="0.25">
      <c r="G9622" s="3">
        <v>41585</v>
      </c>
      <c r="H9622" t="s">
        <v>45</v>
      </c>
      <c r="I9622" t="s">
        <v>36</v>
      </c>
      <c r="J9622">
        <v>0.03</v>
      </c>
      <c r="K9622">
        <v>2</v>
      </c>
      <c r="L9622" s="13">
        <f>VLOOKUP(I9622,FormProductsTable[],2,0)*(1-FormTransactionsTable[[#This Row],[Discount]])</f>
        <v>24.25</v>
      </c>
      <c r="M9622" s="14" t="str">
        <f>VLOOKUP(H9622,FormSalesRepTable[],2,0)</f>
        <v>MidWest</v>
      </c>
      <c r="N9622" s="13">
        <f t="shared" si="152"/>
        <v>48.5</v>
      </c>
    </row>
    <row r="9623" spans="7:14" x14ac:dyDescent="0.25">
      <c r="G9623" s="3">
        <v>41579</v>
      </c>
      <c r="H9623" t="s">
        <v>84</v>
      </c>
      <c r="I9623" t="s">
        <v>17</v>
      </c>
      <c r="J9623">
        <v>0.02</v>
      </c>
      <c r="K9623">
        <v>1</v>
      </c>
      <c r="L9623" s="13">
        <f>VLOOKUP(I9623,FormProductsTable[],2,0)*(1-FormTransactionsTable[[#This Row],[Discount]])</f>
        <v>22.491</v>
      </c>
      <c r="M9623" s="14" t="str">
        <f>VLOOKUP(H9623,FormSalesRepTable[],2,0)</f>
        <v>West</v>
      </c>
      <c r="N9623" s="13">
        <f t="shared" si="152"/>
        <v>22.49</v>
      </c>
    </row>
    <row r="9624" spans="7:14" x14ac:dyDescent="0.25">
      <c r="G9624" s="3">
        <v>41966</v>
      </c>
      <c r="H9624" t="s">
        <v>42</v>
      </c>
      <c r="I9624" t="s">
        <v>24</v>
      </c>
      <c r="J9624">
        <v>0</v>
      </c>
      <c r="K9624">
        <v>2</v>
      </c>
      <c r="L9624" s="13">
        <f>VLOOKUP(I9624,FormProductsTable[],2,0)*(1-FormTransactionsTable[[#This Row],[Discount]])</f>
        <v>34</v>
      </c>
      <c r="M9624" s="14" t="str">
        <f>VLOOKUP(H9624,FormSalesRepTable[],2,0)</f>
        <v>MidWest</v>
      </c>
      <c r="N9624" s="13">
        <f t="shared" si="152"/>
        <v>68</v>
      </c>
    </row>
    <row r="9625" spans="7:14" x14ac:dyDescent="0.25">
      <c r="G9625" s="3">
        <v>41586</v>
      </c>
      <c r="H9625" t="s">
        <v>54</v>
      </c>
      <c r="I9625" t="s">
        <v>17</v>
      </c>
      <c r="J9625">
        <v>0.02</v>
      </c>
      <c r="K9625">
        <v>3</v>
      </c>
      <c r="L9625" s="13">
        <f>VLOOKUP(I9625,FormProductsTable[],2,0)*(1-FormTransactionsTable[[#This Row],[Discount]])</f>
        <v>22.491</v>
      </c>
      <c r="M9625" s="14" t="str">
        <f>VLOOKUP(H9625,FormSalesRepTable[],2,0)</f>
        <v>South</v>
      </c>
      <c r="N9625" s="13">
        <f t="shared" si="152"/>
        <v>67.47</v>
      </c>
    </row>
    <row r="9626" spans="7:14" x14ac:dyDescent="0.25">
      <c r="G9626" s="3">
        <v>41969</v>
      </c>
      <c r="H9626" t="s">
        <v>90</v>
      </c>
      <c r="I9626" t="s">
        <v>12</v>
      </c>
      <c r="J9626">
        <v>0</v>
      </c>
      <c r="K9626">
        <v>2</v>
      </c>
      <c r="L9626" s="13">
        <f>VLOOKUP(I9626,FormProductsTable[],2,0)*(1-FormTransactionsTable[[#This Row],[Discount]])</f>
        <v>22.95</v>
      </c>
      <c r="M9626" s="14" t="str">
        <f>VLOOKUP(H9626,FormSalesRepTable[],2,0)</f>
        <v>East</v>
      </c>
      <c r="N9626" s="13">
        <f t="shared" si="152"/>
        <v>45.9</v>
      </c>
    </row>
    <row r="9627" spans="7:14" x14ac:dyDescent="0.25">
      <c r="G9627" s="3">
        <v>41490</v>
      </c>
      <c r="H9627" t="s">
        <v>26</v>
      </c>
      <c r="I9627" t="s">
        <v>16</v>
      </c>
      <c r="J9627">
        <v>2.5000000000000001E-2</v>
      </c>
      <c r="K9627">
        <v>2</v>
      </c>
      <c r="L9627" s="13">
        <f>VLOOKUP(I9627,FormProductsTable[],2,0)*(1-FormTransactionsTable[[#This Row],[Discount]])</f>
        <v>19.451249999999998</v>
      </c>
      <c r="M9627" s="14" t="str">
        <f>VLOOKUP(H9627,FormSalesRepTable[],2,0)</f>
        <v>MidWest</v>
      </c>
      <c r="N9627" s="13">
        <f t="shared" si="152"/>
        <v>38.9</v>
      </c>
    </row>
    <row r="9628" spans="7:14" x14ac:dyDescent="0.25">
      <c r="G9628" s="3">
        <v>41962</v>
      </c>
      <c r="H9628" t="s">
        <v>18</v>
      </c>
      <c r="I9628" t="s">
        <v>36</v>
      </c>
      <c r="J9628">
        <v>1.4999999999999999E-2</v>
      </c>
      <c r="K9628">
        <v>2</v>
      </c>
      <c r="L9628" s="13">
        <f>VLOOKUP(I9628,FormProductsTable[],2,0)*(1-FormTransactionsTable[[#This Row],[Discount]])</f>
        <v>24.625</v>
      </c>
      <c r="M9628" s="14" t="str">
        <f>VLOOKUP(H9628,FormSalesRepTable[],2,0)</f>
        <v>East</v>
      </c>
      <c r="N9628" s="13">
        <f t="shared" si="152"/>
        <v>49.25</v>
      </c>
    </row>
    <row r="9629" spans="7:14" x14ac:dyDescent="0.25">
      <c r="G9629" s="3">
        <v>41574</v>
      </c>
      <c r="H9629" t="s">
        <v>87</v>
      </c>
      <c r="I9629" t="s">
        <v>7</v>
      </c>
      <c r="J9629">
        <v>0</v>
      </c>
      <c r="K9629">
        <v>21</v>
      </c>
      <c r="L9629" s="13">
        <f>VLOOKUP(I9629,FormProductsTable[],2,0)*(1-FormTransactionsTable[[#This Row],[Discount]])</f>
        <v>21</v>
      </c>
      <c r="M9629" s="14" t="str">
        <f>VLOOKUP(H9629,FormSalesRepTable[],2,0)</f>
        <v>MidWest</v>
      </c>
      <c r="N9629" s="13">
        <f t="shared" si="152"/>
        <v>441</v>
      </c>
    </row>
    <row r="9630" spans="7:14" x14ac:dyDescent="0.25">
      <c r="G9630" s="3">
        <v>41979</v>
      </c>
      <c r="H9630" t="s">
        <v>10</v>
      </c>
      <c r="I9630" t="s">
        <v>33</v>
      </c>
      <c r="J9630">
        <v>0</v>
      </c>
      <c r="K9630">
        <v>21</v>
      </c>
      <c r="L9630" s="13">
        <f>VLOOKUP(I9630,FormProductsTable[],2,0)*(1-FormTransactionsTable[[#This Row],[Discount]])</f>
        <v>23.5</v>
      </c>
      <c r="M9630" s="14" t="str">
        <f>VLOOKUP(H9630,FormSalesRepTable[],2,0)</f>
        <v>West</v>
      </c>
      <c r="N9630" s="13">
        <f t="shared" si="152"/>
        <v>493.5</v>
      </c>
    </row>
    <row r="9631" spans="7:14" x14ac:dyDescent="0.25">
      <c r="G9631" s="3">
        <v>41985</v>
      </c>
      <c r="H9631" t="s">
        <v>77</v>
      </c>
      <c r="I9631" t="s">
        <v>36</v>
      </c>
      <c r="J9631">
        <v>0</v>
      </c>
      <c r="K9631">
        <v>2</v>
      </c>
      <c r="L9631" s="13">
        <f>VLOOKUP(I9631,FormProductsTable[],2,0)*(1-FormTransactionsTable[[#This Row],[Discount]])</f>
        <v>25</v>
      </c>
      <c r="M9631" s="14" t="str">
        <f>VLOOKUP(H9631,FormSalesRepTable[],2,0)</f>
        <v>West</v>
      </c>
      <c r="N9631" s="13">
        <f t="shared" si="152"/>
        <v>50</v>
      </c>
    </row>
    <row r="9632" spans="7:14" x14ac:dyDescent="0.25">
      <c r="G9632" s="3">
        <v>41631</v>
      </c>
      <c r="H9632" t="s">
        <v>81</v>
      </c>
      <c r="I9632" t="s">
        <v>27</v>
      </c>
      <c r="J9632">
        <v>0</v>
      </c>
      <c r="K9632">
        <v>2</v>
      </c>
      <c r="L9632" s="13">
        <f>VLOOKUP(I9632,FormProductsTable[],2,0)*(1-FormTransactionsTable[[#This Row],[Discount]])</f>
        <v>27.5</v>
      </c>
      <c r="M9632" s="14" t="str">
        <f>VLOOKUP(H9632,FormSalesRepTable[],2,0)</f>
        <v>West</v>
      </c>
      <c r="N9632" s="13">
        <f t="shared" si="152"/>
        <v>55</v>
      </c>
    </row>
    <row r="9633" spans="7:14" x14ac:dyDescent="0.25">
      <c r="G9633" s="3">
        <v>41956</v>
      </c>
      <c r="H9633" t="s">
        <v>65</v>
      </c>
      <c r="I9633" t="s">
        <v>17</v>
      </c>
      <c r="J9633">
        <v>0.01</v>
      </c>
      <c r="K9633">
        <v>3</v>
      </c>
      <c r="L9633" s="13">
        <f>VLOOKUP(I9633,FormProductsTable[],2,0)*(1-FormTransactionsTable[[#This Row],[Discount]])</f>
        <v>22.720499999999998</v>
      </c>
      <c r="M9633" s="14" t="str">
        <f>VLOOKUP(H9633,FormSalesRepTable[],2,0)</f>
        <v>MidWest</v>
      </c>
      <c r="N9633" s="13">
        <f t="shared" si="152"/>
        <v>68.16</v>
      </c>
    </row>
    <row r="9634" spans="7:14" x14ac:dyDescent="0.25">
      <c r="G9634" s="3">
        <v>41951</v>
      </c>
      <c r="H9634" t="s">
        <v>23</v>
      </c>
      <c r="I9634" t="s">
        <v>7</v>
      </c>
      <c r="J9634">
        <v>0.01</v>
      </c>
      <c r="K9634">
        <v>3</v>
      </c>
      <c r="L9634" s="13">
        <f>VLOOKUP(I9634,FormProductsTable[],2,0)*(1-FormTransactionsTable[[#This Row],[Discount]])</f>
        <v>20.79</v>
      </c>
      <c r="M9634" s="14" t="str">
        <f>VLOOKUP(H9634,FormSalesRepTable[],2,0)</f>
        <v>MidWest</v>
      </c>
      <c r="N9634" s="13">
        <f t="shared" si="152"/>
        <v>62.37</v>
      </c>
    </row>
    <row r="9635" spans="7:14" x14ac:dyDescent="0.25">
      <c r="G9635" s="3">
        <v>42003</v>
      </c>
      <c r="H9635" t="s">
        <v>72</v>
      </c>
      <c r="I9635" t="s">
        <v>12</v>
      </c>
      <c r="J9635">
        <v>0</v>
      </c>
      <c r="K9635">
        <v>20</v>
      </c>
      <c r="L9635" s="13">
        <f>VLOOKUP(I9635,FormProductsTable[],2,0)*(1-FormTransactionsTable[[#This Row],[Discount]])</f>
        <v>22.95</v>
      </c>
      <c r="M9635" s="14" t="str">
        <f>VLOOKUP(H9635,FormSalesRepTable[],2,0)</f>
        <v>West</v>
      </c>
      <c r="N9635" s="13">
        <f t="shared" si="152"/>
        <v>459</v>
      </c>
    </row>
    <row r="9636" spans="7:14" x14ac:dyDescent="0.25">
      <c r="G9636" s="3">
        <v>41954</v>
      </c>
      <c r="H9636" t="s">
        <v>87</v>
      </c>
      <c r="I9636" t="s">
        <v>12</v>
      </c>
      <c r="J9636">
        <v>0</v>
      </c>
      <c r="K9636">
        <v>2</v>
      </c>
      <c r="L9636" s="13">
        <f>VLOOKUP(I9636,FormProductsTable[],2,0)*(1-FormTransactionsTable[[#This Row],[Discount]])</f>
        <v>22.95</v>
      </c>
      <c r="M9636" s="14" t="str">
        <f>VLOOKUP(H9636,FormSalesRepTable[],2,0)</f>
        <v>MidWest</v>
      </c>
      <c r="N9636" s="13">
        <f t="shared" si="152"/>
        <v>45.9</v>
      </c>
    </row>
    <row r="9637" spans="7:14" x14ac:dyDescent="0.25">
      <c r="G9637" s="3">
        <v>41602</v>
      </c>
      <c r="H9637" t="s">
        <v>73</v>
      </c>
      <c r="I9637" t="s">
        <v>11</v>
      </c>
      <c r="J9637">
        <v>2.5000000000000001E-2</v>
      </c>
      <c r="K9637">
        <v>9</v>
      </c>
      <c r="L9637" s="13">
        <f>VLOOKUP(I9637,FormProductsTable[],2,0)*(1-FormTransactionsTable[[#This Row],[Discount]])</f>
        <v>77.951250000000002</v>
      </c>
      <c r="M9637" s="14" t="str">
        <f>VLOOKUP(H9637,FormSalesRepTable[],2,0)</f>
        <v>MidWest</v>
      </c>
      <c r="N9637" s="13">
        <f t="shared" si="152"/>
        <v>701.56</v>
      </c>
    </row>
    <row r="9638" spans="7:14" x14ac:dyDescent="0.25">
      <c r="G9638" s="3">
        <v>41451</v>
      </c>
      <c r="H9638" t="s">
        <v>72</v>
      </c>
      <c r="I9638" t="s">
        <v>17</v>
      </c>
      <c r="J9638">
        <v>0</v>
      </c>
      <c r="K9638">
        <v>2</v>
      </c>
      <c r="L9638" s="13">
        <f>VLOOKUP(I9638,FormProductsTable[],2,0)*(1-FormTransactionsTable[[#This Row],[Discount]])</f>
        <v>22.95</v>
      </c>
      <c r="M9638" s="14" t="str">
        <f>VLOOKUP(H9638,FormSalesRepTable[],2,0)</f>
        <v>West</v>
      </c>
      <c r="N9638" s="13">
        <f t="shared" si="152"/>
        <v>45.9</v>
      </c>
    </row>
    <row r="9639" spans="7:14" x14ac:dyDescent="0.25">
      <c r="G9639" s="3">
        <v>41973</v>
      </c>
      <c r="H9639" t="s">
        <v>39</v>
      </c>
      <c r="I9639" t="s">
        <v>27</v>
      </c>
      <c r="J9639">
        <v>2.5000000000000001E-2</v>
      </c>
      <c r="K9639">
        <v>3</v>
      </c>
      <c r="L9639" s="13">
        <f>VLOOKUP(I9639,FormProductsTable[],2,0)*(1-FormTransactionsTable[[#This Row],[Discount]])</f>
        <v>26.8125</v>
      </c>
      <c r="M9639" s="14" t="str">
        <f>VLOOKUP(H9639,FormSalesRepTable[],2,0)</f>
        <v>East</v>
      </c>
      <c r="N9639" s="13">
        <f t="shared" si="152"/>
        <v>80.44</v>
      </c>
    </row>
    <row r="9640" spans="7:14" x14ac:dyDescent="0.25">
      <c r="G9640" s="3">
        <v>41611</v>
      </c>
      <c r="H9640" t="s">
        <v>8</v>
      </c>
      <c r="I9640" t="s">
        <v>17</v>
      </c>
      <c r="J9640">
        <v>2.5000000000000001E-2</v>
      </c>
      <c r="K9640">
        <v>1</v>
      </c>
      <c r="L9640" s="13">
        <f>VLOOKUP(I9640,FormProductsTable[],2,0)*(1-FormTransactionsTable[[#This Row],[Discount]])</f>
        <v>22.376249999999999</v>
      </c>
      <c r="M9640" s="14" t="str">
        <f>VLOOKUP(H9640,FormSalesRepTable[],2,0)</f>
        <v>MidWest</v>
      </c>
      <c r="N9640" s="13">
        <f t="shared" si="152"/>
        <v>22.38</v>
      </c>
    </row>
    <row r="9641" spans="7:14" x14ac:dyDescent="0.25">
      <c r="G9641" s="3">
        <v>41637</v>
      </c>
      <c r="H9641" t="s">
        <v>48</v>
      </c>
      <c r="I9641" t="s">
        <v>21</v>
      </c>
      <c r="J9641">
        <v>0</v>
      </c>
      <c r="K9641">
        <v>19</v>
      </c>
      <c r="L9641" s="13">
        <f>VLOOKUP(I9641,FormProductsTable[],2,0)*(1-FormTransactionsTable[[#This Row],[Discount]])</f>
        <v>25</v>
      </c>
      <c r="M9641" s="14" t="str">
        <f>VLOOKUP(H9641,FormSalesRepTable[],2,0)</f>
        <v>West</v>
      </c>
      <c r="N9641" s="13">
        <f t="shared" si="152"/>
        <v>475</v>
      </c>
    </row>
    <row r="9642" spans="7:14" x14ac:dyDescent="0.25">
      <c r="G9642" s="3">
        <v>41598</v>
      </c>
      <c r="H9642" t="s">
        <v>20</v>
      </c>
      <c r="I9642" t="s">
        <v>17</v>
      </c>
      <c r="J9642">
        <v>0.01</v>
      </c>
      <c r="K9642">
        <v>2</v>
      </c>
      <c r="L9642" s="13">
        <f>VLOOKUP(I9642,FormProductsTable[],2,0)*(1-FormTransactionsTable[[#This Row],[Discount]])</f>
        <v>22.720499999999998</v>
      </c>
      <c r="M9642" s="14" t="str">
        <f>VLOOKUP(H9642,FormSalesRepTable[],2,0)</f>
        <v>West</v>
      </c>
      <c r="N9642" s="13">
        <f t="shared" si="152"/>
        <v>45.44</v>
      </c>
    </row>
    <row r="9643" spans="7:14" x14ac:dyDescent="0.25">
      <c r="G9643" s="3">
        <v>41681</v>
      </c>
      <c r="H9643" t="s">
        <v>62</v>
      </c>
      <c r="I9643" t="s">
        <v>7</v>
      </c>
      <c r="J9643">
        <v>0</v>
      </c>
      <c r="K9643">
        <v>2</v>
      </c>
      <c r="L9643" s="13">
        <f>VLOOKUP(I9643,FormProductsTable[],2,0)*(1-FormTransactionsTable[[#This Row],[Discount]])</f>
        <v>21</v>
      </c>
      <c r="M9643" s="14" t="str">
        <f>VLOOKUP(H9643,FormSalesRepTable[],2,0)</f>
        <v>MidWest</v>
      </c>
      <c r="N9643" s="13">
        <f t="shared" si="152"/>
        <v>42</v>
      </c>
    </row>
    <row r="9644" spans="7:14" x14ac:dyDescent="0.25">
      <c r="G9644" s="3">
        <v>41958</v>
      </c>
      <c r="H9644" t="s">
        <v>71</v>
      </c>
      <c r="I9644" t="s">
        <v>7</v>
      </c>
      <c r="J9644">
        <v>1.4999999999999999E-2</v>
      </c>
      <c r="K9644">
        <v>18</v>
      </c>
      <c r="L9644" s="13">
        <f>VLOOKUP(I9644,FormProductsTable[],2,0)*(1-FormTransactionsTable[[#This Row],[Discount]])</f>
        <v>20.684999999999999</v>
      </c>
      <c r="M9644" s="14" t="str">
        <f>VLOOKUP(H9644,FormSalesRepTable[],2,0)</f>
        <v>East</v>
      </c>
      <c r="N9644" s="13">
        <f t="shared" si="152"/>
        <v>372.33</v>
      </c>
    </row>
    <row r="9645" spans="7:14" x14ac:dyDescent="0.25">
      <c r="G9645" s="3">
        <v>41981</v>
      </c>
      <c r="H9645" t="s">
        <v>40</v>
      </c>
      <c r="I9645" t="s">
        <v>24</v>
      </c>
      <c r="J9645">
        <v>1.4999999999999999E-2</v>
      </c>
      <c r="K9645">
        <v>3</v>
      </c>
      <c r="L9645" s="13">
        <f>VLOOKUP(I9645,FormProductsTable[],2,0)*(1-FormTransactionsTable[[#This Row],[Discount]])</f>
        <v>33.49</v>
      </c>
      <c r="M9645" s="14" t="str">
        <f>VLOOKUP(H9645,FormSalesRepTable[],2,0)</f>
        <v>South</v>
      </c>
      <c r="N9645" s="13">
        <f t="shared" si="152"/>
        <v>100.47</v>
      </c>
    </row>
    <row r="9646" spans="7:14" x14ac:dyDescent="0.25">
      <c r="G9646" s="3">
        <v>41992</v>
      </c>
      <c r="H9646" t="s">
        <v>81</v>
      </c>
      <c r="I9646" t="s">
        <v>12</v>
      </c>
      <c r="J9646">
        <v>0.02</v>
      </c>
      <c r="K9646">
        <v>8</v>
      </c>
      <c r="L9646" s="13">
        <f>VLOOKUP(I9646,FormProductsTable[],2,0)*(1-FormTransactionsTable[[#This Row],[Discount]])</f>
        <v>22.491</v>
      </c>
      <c r="M9646" s="14" t="str">
        <f>VLOOKUP(H9646,FormSalesRepTable[],2,0)</f>
        <v>West</v>
      </c>
      <c r="N9646" s="13">
        <f t="shared" si="152"/>
        <v>179.93</v>
      </c>
    </row>
    <row r="9647" spans="7:14" x14ac:dyDescent="0.25">
      <c r="G9647" s="3">
        <v>41977</v>
      </c>
      <c r="H9647" t="s">
        <v>13</v>
      </c>
      <c r="I9647" t="s">
        <v>33</v>
      </c>
      <c r="J9647">
        <v>0.03</v>
      </c>
      <c r="K9647">
        <v>2</v>
      </c>
      <c r="L9647" s="13">
        <f>VLOOKUP(I9647,FormProductsTable[],2,0)*(1-FormTransactionsTable[[#This Row],[Discount]])</f>
        <v>22.794999999999998</v>
      </c>
      <c r="M9647" s="14" t="str">
        <f>VLOOKUP(H9647,FormSalesRepTable[],2,0)</f>
        <v>West</v>
      </c>
      <c r="N9647" s="13">
        <f t="shared" si="152"/>
        <v>45.59</v>
      </c>
    </row>
    <row r="9648" spans="7:14" x14ac:dyDescent="0.25">
      <c r="G9648" s="3">
        <v>41948</v>
      </c>
      <c r="H9648" t="s">
        <v>29</v>
      </c>
      <c r="I9648" t="s">
        <v>16</v>
      </c>
      <c r="J9648">
        <v>0.03</v>
      </c>
      <c r="K9648">
        <v>2</v>
      </c>
      <c r="L9648" s="13">
        <f>VLOOKUP(I9648,FormProductsTable[],2,0)*(1-FormTransactionsTable[[#This Row],[Discount]])</f>
        <v>19.351499999999998</v>
      </c>
      <c r="M9648" s="14" t="str">
        <f>VLOOKUP(H9648,FormSalesRepTable[],2,0)</f>
        <v>East</v>
      </c>
      <c r="N9648" s="13">
        <f t="shared" si="152"/>
        <v>38.700000000000003</v>
      </c>
    </row>
    <row r="9649" spans="7:14" x14ac:dyDescent="0.25">
      <c r="G9649" s="3">
        <v>41586</v>
      </c>
      <c r="H9649" t="s">
        <v>94</v>
      </c>
      <c r="I9649" t="s">
        <v>17</v>
      </c>
      <c r="J9649">
        <v>0.02</v>
      </c>
      <c r="K9649">
        <v>3</v>
      </c>
      <c r="L9649" s="13">
        <f>VLOOKUP(I9649,FormProductsTable[],2,0)*(1-FormTransactionsTable[[#This Row],[Discount]])</f>
        <v>22.491</v>
      </c>
      <c r="M9649" s="14" t="str">
        <f>VLOOKUP(H9649,FormSalesRepTable[],2,0)</f>
        <v>South</v>
      </c>
      <c r="N9649" s="13">
        <f t="shared" si="152"/>
        <v>67.47</v>
      </c>
    </row>
    <row r="9650" spans="7:14" x14ac:dyDescent="0.25">
      <c r="G9650" s="3">
        <v>41959</v>
      </c>
      <c r="H9650" t="s">
        <v>79</v>
      </c>
      <c r="I9650" t="s">
        <v>24</v>
      </c>
      <c r="J9650">
        <v>0</v>
      </c>
      <c r="K9650">
        <v>1</v>
      </c>
      <c r="L9650" s="13">
        <f>VLOOKUP(I9650,FormProductsTable[],2,0)*(1-FormTransactionsTable[[#This Row],[Discount]])</f>
        <v>34</v>
      </c>
      <c r="M9650" s="14" t="str">
        <f>VLOOKUP(H9650,FormSalesRepTable[],2,0)</f>
        <v>MidWest</v>
      </c>
      <c r="N9650" s="13">
        <f t="shared" si="152"/>
        <v>34</v>
      </c>
    </row>
    <row r="9651" spans="7:14" x14ac:dyDescent="0.25">
      <c r="G9651" s="3">
        <v>41617</v>
      </c>
      <c r="H9651" t="s">
        <v>32</v>
      </c>
      <c r="I9651" t="s">
        <v>17</v>
      </c>
      <c r="J9651">
        <v>0</v>
      </c>
      <c r="K9651">
        <v>22</v>
      </c>
      <c r="L9651" s="13">
        <f>VLOOKUP(I9651,FormProductsTable[],2,0)*(1-FormTransactionsTable[[#This Row],[Discount]])</f>
        <v>22.95</v>
      </c>
      <c r="M9651" s="14" t="str">
        <f>VLOOKUP(H9651,FormSalesRepTable[],2,0)</f>
        <v>MidWest</v>
      </c>
      <c r="N9651" s="13">
        <f t="shared" si="152"/>
        <v>504.9</v>
      </c>
    </row>
    <row r="9652" spans="7:14" x14ac:dyDescent="0.25">
      <c r="G9652" s="3">
        <v>41990</v>
      </c>
      <c r="H9652" t="s">
        <v>40</v>
      </c>
      <c r="I9652" t="s">
        <v>12</v>
      </c>
      <c r="J9652">
        <v>0</v>
      </c>
      <c r="K9652">
        <v>3</v>
      </c>
      <c r="L9652" s="13">
        <f>VLOOKUP(I9652,FormProductsTable[],2,0)*(1-FormTransactionsTable[[#This Row],[Discount]])</f>
        <v>22.95</v>
      </c>
      <c r="M9652" s="14" t="str">
        <f>VLOOKUP(H9652,FormSalesRepTable[],2,0)</f>
        <v>South</v>
      </c>
      <c r="N9652" s="13">
        <f t="shared" si="152"/>
        <v>68.849999999999994</v>
      </c>
    </row>
    <row r="9653" spans="7:14" x14ac:dyDescent="0.25">
      <c r="G9653" s="3">
        <v>41567</v>
      </c>
      <c r="H9653" t="s">
        <v>88</v>
      </c>
      <c r="I9653" t="s">
        <v>24</v>
      </c>
      <c r="J9653">
        <v>0</v>
      </c>
      <c r="K9653">
        <v>23</v>
      </c>
      <c r="L9653" s="13">
        <f>VLOOKUP(I9653,FormProductsTable[],2,0)*(1-FormTransactionsTable[[#This Row],[Discount]])</f>
        <v>34</v>
      </c>
      <c r="M9653" s="14" t="str">
        <f>VLOOKUP(H9653,FormSalesRepTable[],2,0)</f>
        <v>West</v>
      </c>
      <c r="N9653" s="13">
        <f t="shared" si="152"/>
        <v>782</v>
      </c>
    </row>
    <row r="9654" spans="7:14" x14ac:dyDescent="0.25">
      <c r="G9654" s="3">
        <v>41985</v>
      </c>
      <c r="H9654" t="s">
        <v>29</v>
      </c>
      <c r="I9654" t="s">
        <v>24</v>
      </c>
      <c r="J9654">
        <v>2.5000000000000001E-2</v>
      </c>
      <c r="K9654">
        <v>3</v>
      </c>
      <c r="L9654" s="13">
        <f>VLOOKUP(I9654,FormProductsTable[],2,0)*(1-FormTransactionsTable[[#This Row],[Discount]])</f>
        <v>33.15</v>
      </c>
      <c r="M9654" s="14" t="str">
        <f>VLOOKUP(H9654,FormSalesRepTable[],2,0)</f>
        <v>East</v>
      </c>
      <c r="N9654" s="13">
        <f t="shared" si="152"/>
        <v>99.45</v>
      </c>
    </row>
    <row r="9655" spans="7:14" x14ac:dyDescent="0.25">
      <c r="G9655" s="3">
        <v>41954</v>
      </c>
      <c r="H9655" t="s">
        <v>46</v>
      </c>
      <c r="I9655" t="s">
        <v>27</v>
      </c>
      <c r="J9655">
        <v>0</v>
      </c>
      <c r="K9655">
        <v>25</v>
      </c>
      <c r="L9655" s="13">
        <f>VLOOKUP(I9655,FormProductsTable[],2,0)*(1-FormTransactionsTable[[#This Row],[Discount]])</f>
        <v>27.5</v>
      </c>
      <c r="M9655" s="14" t="str">
        <f>VLOOKUP(H9655,FormSalesRepTable[],2,0)</f>
        <v>South</v>
      </c>
      <c r="N9655" s="13">
        <f t="shared" si="152"/>
        <v>687.5</v>
      </c>
    </row>
    <row r="9656" spans="7:14" x14ac:dyDescent="0.25">
      <c r="G9656" s="3">
        <v>41614</v>
      </c>
      <c r="H9656" t="s">
        <v>46</v>
      </c>
      <c r="I9656" t="s">
        <v>36</v>
      </c>
      <c r="J9656">
        <v>0</v>
      </c>
      <c r="K9656">
        <v>3</v>
      </c>
      <c r="L9656" s="13">
        <f>VLOOKUP(I9656,FormProductsTable[],2,0)*(1-FormTransactionsTable[[#This Row],[Discount]])</f>
        <v>25</v>
      </c>
      <c r="M9656" s="14" t="str">
        <f>VLOOKUP(H9656,FormSalesRepTable[],2,0)</f>
        <v>South</v>
      </c>
      <c r="N9656" s="13">
        <f t="shared" si="152"/>
        <v>75</v>
      </c>
    </row>
    <row r="9657" spans="7:14" x14ac:dyDescent="0.25">
      <c r="G9657" s="3">
        <v>41953</v>
      </c>
      <c r="H9657" t="s">
        <v>28</v>
      </c>
      <c r="I9657" t="s">
        <v>16</v>
      </c>
      <c r="J9657">
        <v>0.01</v>
      </c>
      <c r="K9657">
        <v>11</v>
      </c>
      <c r="L9657" s="13">
        <f>VLOOKUP(I9657,FormProductsTable[],2,0)*(1-FormTransactionsTable[[#This Row],[Discount]])</f>
        <v>19.750499999999999</v>
      </c>
      <c r="M9657" s="14" t="str">
        <f>VLOOKUP(H9657,FormSalesRepTable[],2,0)</f>
        <v>MidWest</v>
      </c>
      <c r="N9657" s="13">
        <f t="shared" si="152"/>
        <v>217.26</v>
      </c>
    </row>
    <row r="9658" spans="7:14" x14ac:dyDescent="0.25">
      <c r="G9658" s="3">
        <v>41992</v>
      </c>
      <c r="H9658" t="s">
        <v>31</v>
      </c>
      <c r="I9658" t="s">
        <v>21</v>
      </c>
      <c r="J9658">
        <v>0.02</v>
      </c>
      <c r="K9658">
        <v>3</v>
      </c>
      <c r="L9658" s="13">
        <f>VLOOKUP(I9658,FormProductsTable[],2,0)*(1-FormTransactionsTable[[#This Row],[Discount]])</f>
        <v>24.5</v>
      </c>
      <c r="M9658" s="14" t="str">
        <f>VLOOKUP(H9658,FormSalesRepTable[],2,0)</f>
        <v>West</v>
      </c>
      <c r="N9658" s="13">
        <f t="shared" si="152"/>
        <v>73.5</v>
      </c>
    </row>
    <row r="9659" spans="7:14" x14ac:dyDescent="0.25">
      <c r="G9659" s="3">
        <v>41345</v>
      </c>
      <c r="H9659" t="s">
        <v>67</v>
      </c>
      <c r="I9659" t="s">
        <v>24</v>
      </c>
      <c r="J9659">
        <v>0.02</v>
      </c>
      <c r="K9659">
        <v>2</v>
      </c>
      <c r="L9659" s="13">
        <f>VLOOKUP(I9659,FormProductsTable[],2,0)*(1-FormTransactionsTable[[#This Row],[Discount]])</f>
        <v>33.32</v>
      </c>
      <c r="M9659" s="14" t="str">
        <f>VLOOKUP(H9659,FormSalesRepTable[],2,0)</f>
        <v>West</v>
      </c>
      <c r="N9659" s="13">
        <f t="shared" si="152"/>
        <v>66.64</v>
      </c>
    </row>
    <row r="9660" spans="7:14" x14ac:dyDescent="0.25">
      <c r="G9660" s="3">
        <v>41594</v>
      </c>
      <c r="H9660" t="s">
        <v>40</v>
      </c>
      <c r="I9660" t="s">
        <v>36</v>
      </c>
      <c r="J9660">
        <v>0.03</v>
      </c>
      <c r="K9660">
        <v>2</v>
      </c>
      <c r="L9660" s="13">
        <f>VLOOKUP(I9660,FormProductsTable[],2,0)*(1-FormTransactionsTable[[#This Row],[Discount]])</f>
        <v>24.25</v>
      </c>
      <c r="M9660" s="14" t="str">
        <f>VLOOKUP(H9660,FormSalesRepTable[],2,0)</f>
        <v>South</v>
      </c>
      <c r="N9660" s="13">
        <f t="shared" si="152"/>
        <v>48.5</v>
      </c>
    </row>
    <row r="9661" spans="7:14" x14ac:dyDescent="0.25">
      <c r="G9661" s="3">
        <v>41949</v>
      </c>
      <c r="H9661" t="s">
        <v>13</v>
      </c>
      <c r="I9661" t="s">
        <v>33</v>
      </c>
      <c r="J9661">
        <v>0</v>
      </c>
      <c r="K9661">
        <v>3</v>
      </c>
      <c r="L9661" s="13">
        <f>VLOOKUP(I9661,FormProductsTable[],2,0)*(1-FormTransactionsTable[[#This Row],[Discount]])</f>
        <v>23.5</v>
      </c>
      <c r="M9661" s="14" t="str">
        <f>VLOOKUP(H9661,FormSalesRepTable[],2,0)</f>
        <v>West</v>
      </c>
      <c r="N9661" s="13">
        <f t="shared" si="152"/>
        <v>70.5</v>
      </c>
    </row>
    <row r="9662" spans="7:14" x14ac:dyDescent="0.25">
      <c r="G9662" s="3">
        <v>41612</v>
      </c>
      <c r="H9662" t="s">
        <v>84</v>
      </c>
      <c r="I9662" t="s">
        <v>7</v>
      </c>
      <c r="J9662">
        <v>1.4999999999999999E-2</v>
      </c>
      <c r="K9662">
        <v>2</v>
      </c>
      <c r="L9662" s="13">
        <f>VLOOKUP(I9662,FormProductsTable[],2,0)*(1-FormTransactionsTable[[#This Row],[Discount]])</f>
        <v>20.684999999999999</v>
      </c>
      <c r="M9662" s="14" t="str">
        <f>VLOOKUP(H9662,FormSalesRepTable[],2,0)</f>
        <v>West</v>
      </c>
      <c r="N9662" s="13">
        <f t="shared" si="152"/>
        <v>41.37</v>
      </c>
    </row>
    <row r="9663" spans="7:14" x14ac:dyDescent="0.25">
      <c r="G9663" s="3">
        <v>41964</v>
      </c>
      <c r="H9663" t="s">
        <v>90</v>
      </c>
      <c r="I9663" t="s">
        <v>33</v>
      </c>
      <c r="J9663">
        <v>0.03</v>
      </c>
      <c r="K9663">
        <v>2</v>
      </c>
      <c r="L9663" s="13">
        <f>VLOOKUP(I9663,FormProductsTable[],2,0)*(1-FormTransactionsTable[[#This Row],[Discount]])</f>
        <v>22.794999999999998</v>
      </c>
      <c r="M9663" s="14" t="str">
        <f>VLOOKUP(H9663,FormSalesRepTable[],2,0)</f>
        <v>East</v>
      </c>
      <c r="N9663" s="13">
        <f t="shared" si="152"/>
        <v>45.59</v>
      </c>
    </row>
    <row r="9664" spans="7:14" x14ac:dyDescent="0.25">
      <c r="G9664" s="3">
        <v>41632</v>
      </c>
      <c r="H9664" t="s">
        <v>81</v>
      </c>
      <c r="I9664" t="s">
        <v>33</v>
      </c>
      <c r="J9664">
        <v>0.01</v>
      </c>
      <c r="K9664">
        <v>15</v>
      </c>
      <c r="L9664" s="13">
        <f>VLOOKUP(I9664,FormProductsTable[],2,0)*(1-FormTransactionsTable[[#This Row],[Discount]])</f>
        <v>23.265000000000001</v>
      </c>
      <c r="M9664" s="14" t="str">
        <f>VLOOKUP(H9664,FormSalesRepTable[],2,0)</f>
        <v>West</v>
      </c>
      <c r="N9664" s="13">
        <f t="shared" si="152"/>
        <v>348.98</v>
      </c>
    </row>
    <row r="9665" spans="7:14" x14ac:dyDescent="0.25">
      <c r="G9665" s="3">
        <v>41581</v>
      </c>
      <c r="H9665" t="s">
        <v>76</v>
      </c>
      <c r="I9665" t="s">
        <v>33</v>
      </c>
      <c r="J9665">
        <v>0</v>
      </c>
      <c r="K9665">
        <v>2</v>
      </c>
      <c r="L9665" s="13">
        <f>VLOOKUP(I9665,FormProductsTable[],2,0)*(1-FormTransactionsTable[[#This Row],[Discount]])</f>
        <v>23.5</v>
      </c>
      <c r="M9665" s="14" t="str">
        <f>VLOOKUP(H9665,FormSalesRepTable[],2,0)</f>
        <v>MidWest</v>
      </c>
      <c r="N9665" s="13">
        <f t="shared" si="152"/>
        <v>47</v>
      </c>
    </row>
    <row r="9666" spans="7:14" x14ac:dyDescent="0.25">
      <c r="G9666" s="3">
        <v>41970</v>
      </c>
      <c r="H9666" t="s">
        <v>42</v>
      </c>
      <c r="I9666" t="s">
        <v>24</v>
      </c>
      <c r="J9666">
        <v>1.4999999999999999E-2</v>
      </c>
      <c r="K9666">
        <v>2</v>
      </c>
      <c r="L9666" s="13">
        <f>VLOOKUP(I9666,FormProductsTable[],2,0)*(1-FormTransactionsTable[[#This Row],[Discount]])</f>
        <v>33.49</v>
      </c>
      <c r="M9666" s="14" t="str">
        <f>VLOOKUP(H9666,FormSalesRepTable[],2,0)</f>
        <v>MidWest</v>
      </c>
      <c r="N9666" s="13">
        <f t="shared" si="152"/>
        <v>66.98</v>
      </c>
    </row>
    <row r="9667" spans="7:14" x14ac:dyDescent="0.25">
      <c r="G9667" s="3">
        <v>41596</v>
      </c>
      <c r="H9667" t="s">
        <v>49</v>
      </c>
      <c r="I9667" t="s">
        <v>33</v>
      </c>
      <c r="J9667">
        <v>0</v>
      </c>
      <c r="K9667">
        <v>3</v>
      </c>
      <c r="L9667" s="13">
        <f>VLOOKUP(I9667,FormProductsTable[],2,0)*(1-FormTransactionsTable[[#This Row],[Discount]])</f>
        <v>23.5</v>
      </c>
      <c r="M9667" s="14" t="str">
        <f>VLOOKUP(H9667,FormSalesRepTable[],2,0)</f>
        <v>MidWest</v>
      </c>
      <c r="N9667" s="13">
        <f t="shared" ref="N9667:N9730" si="153">ROUND(L9667*K9667,2)</f>
        <v>70.5</v>
      </c>
    </row>
    <row r="9668" spans="7:14" x14ac:dyDescent="0.25">
      <c r="G9668" s="3">
        <v>41946</v>
      </c>
      <c r="H9668" t="s">
        <v>84</v>
      </c>
      <c r="I9668" t="s">
        <v>11</v>
      </c>
      <c r="J9668">
        <v>1.4999999999999999E-2</v>
      </c>
      <c r="K9668">
        <v>3</v>
      </c>
      <c r="L9668" s="13">
        <f>VLOOKUP(I9668,FormProductsTable[],2,0)*(1-FormTransactionsTable[[#This Row],[Discount]])</f>
        <v>78.750749999999996</v>
      </c>
      <c r="M9668" s="14" t="str">
        <f>VLOOKUP(H9668,FormSalesRepTable[],2,0)</f>
        <v>West</v>
      </c>
      <c r="N9668" s="13">
        <f t="shared" si="153"/>
        <v>236.25</v>
      </c>
    </row>
    <row r="9669" spans="7:14" x14ac:dyDescent="0.25">
      <c r="G9669" s="3">
        <v>41948</v>
      </c>
      <c r="H9669" t="s">
        <v>57</v>
      </c>
      <c r="I9669" t="s">
        <v>30</v>
      </c>
      <c r="J9669">
        <v>0</v>
      </c>
      <c r="K9669">
        <v>2</v>
      </c>
      <c r="L9669" s="13">
        <f>VLOOKUP(I9669,FormProductsTable[],2,0)*(1-FormTransactionsTable[[#This Row],[Discount]])</f>
        <v>30</v>
      </c>
      <c r="M9669" s="14" t="str">
        <f>VLOOKUP(H9669,FormSalesRepTable[],2,0)</f>
        <v>East</v>
      </c>
      <c r="N9669" s="13">
        <f t="shared" si="153"/>
        <v>60</v>
      </c>
    </row>
    <row r="9670" spans="7:14" x14ac:dyDescent="0.25">
      <c r="G9670" s="3">
        <v>41631</v>
      </c>
      <c r="H9670" t="s">
        <v>44</v>
      </c>
      <c r="I9670" t="s">
        <v>7</v>
      </c>
      <c r="J9670">
        <v>0</v>
      </c>
      <c r="K9670">
        <v>1</v>
      </c>
      <c r="L9670" s="13">
        <f>VLOOKUP(I9670,FormProductsTable[],2,0)*(1-FormTransactionsTable[[#This Row],[Discount]])</f>
        <v>21</v>
      </c>
      <c r="M9670" s="14" t="str">
        <f>VLOOKUP(H9670,FormSalesRepTable[],2,0)</f>
        <v>MidWest</v>
      </c>
      <c r="N9670" s="13">
        <f t="shared" si="153"/>
        <v>21</v>
      </c>
    </row>
    <row r="9671" spans="7:14" x14ac:dyDescent="0.25">
      <c r="G9671" s="3">
        <v>41636</v>
      </c>
      <c r="H9671" t="s">
        <v>43</v>
      </c>
      <c r="I9671" t="s">
        <v>16</v>
      </c>
      <c r="J9671">
        <v>2.5000000000000001E-2</v>
      </c>
      <c r="K9671">
        <v>3</v>
      </c>
      <c r="L9671" s="13">
        <f>VLOOKUP(I9671,FormProductsTable[],2,0)*(1-FormTransactionsTable[[#This Row],[Discount]])</f>
        <v>19.451249999999998</v>
      </c>
      <c r="M9671" s="14" t="str">
        <f>VLOOKUP(H9671,FormSalesRepTable[],2,0)</f>
        <v>MidWest</v>
      </c>
      <c r="N9671" s="13">
        <f t="shared" si="153"/>
        <v>58.35</v>
      </c>
    </row>
    <row r="9672" spans="7:14" x14ac:dyDescent="0.25">
      <c r="G9672" s="3">
        <v>41781</v>
      </c>
      <c r="H9672" t="s">
        <v>49</v>
      </c>
      <c r="I9672" t="s">
        <v>21</v>
      </c>
      <c r="J9672">
        <v>0</v>
      </c>
      <c r="K9672">
        <v>4</v>
      </c>
      <c r="L9672" s="13">
        <f>VLOOKUP(I9672,FormProductsTable[],2,0)*(1-FormTransactionsTable[[#This Row],[Discount]])</f>
        <v>25</v>
      </c>
      <c r="M9672" s="14" t="str">
        <f>VLOOKUP(H9672,FormSalesRepTable[],2,0)</f>
        <v>MidWest</v>
      </c>
      <c r="N9672" s="13">
        <f t="shared" si="153"/>
        <v>100</v>
      </c>
    </row>
    <row r="9673" spans="7:14" x14ac:dyDescent="0.25">
      <c r="G9673" s="3">
        <v>41997</v>
      </c>
      <c r="H9673" t="s">
        <v>53</v>
      </c>
      <c r="I9673" t="s">
        <v>27</v>
      </c>
      <c r="J9673">
        <v>0.01</v>
      </c>
      <c r="K9673">
        <v>3</v>
      </c>
      <c r="L9673" s="13">
        <f>VLOOKUP(I9673,FormProductsTable[],2,0)*(1-FormTransactionsTable[[#This Row],[Discount]])</f>
        <v>27.225000000000001</v>
      </c>
      <c r="M9673" s="14" t="str">
        <f>VLOOKUP(H9673,FormSalesRepTable[],2,0)</f>
        <v>East</v>
      </c>
      <c r="N9673" s="13">
        <f t="shared" si="153"/>
        <v>81.680000000000007</v>
      </c>
    </row>
    <row r="9674" spans="7:14" x14ac:dyDescent="0.25">
      <c r="G9674" s="3">
        <v>41596</v>
      </c>
      <c r="H9674" t="s">
        <v>13</v>
      </c>
      <c r="I9674" t="s">
        <v>12</v>
      </c>
      <c r="J9674">
        <v>0</v>
      </c>
      <c r="K9674">
        <v>10</v>
      </c>
      <c r="L9674" s="13">
        <f>VLOOKUP(I9674,FormProductsTable[],2,0)*(1-FormTransactionsTable[[#This Row],[Discount]])</f>
        <v>22.95</v>
      </c>
      <c r="M9674" s="14" t="str">
        <f>VLOOKUP(H9674,FormSalesRepTable[],2,0)</f>
        <v>West</v>
      </c>
      <c r="N9674" s="13">
        <f t="shared" si="153"/>
        <v>229.5</v>
      </c>
    </row>
    <row r="9675" spans="7:14" x14ac:dyDescent="0.25">
      <c r="G9675" s="3">
        <v>41616</v>
      </c>
      <c r="H9675" t="s">
        <v>93</v>
      </c>
      <c r="I9675" t="s">
        <v>17</v>
      </c>
      <c r="J9675">
        <v>1.4999999999999999E-2</v>
      </c>
      <c r="K9675">
        <v>3</v>
      </c>
      <c r="L9675" s="13">
        <f>VLOOKUP(I9675,FormProductsTable[],2,0)*(1-FormTransactionsTable[[#This Row],[Discount]])</f>
        <v>22.60575</v>
      </c>
      <c r="M9675" s="14" t="str">
        <f>VLOOKUP(H9675,FormSalesRepTable[],2,0)</f>
        <v>MidWest</v>
      </c>
      <c r="N9675" s="13">
        <f t="shared" si="153"/>
        <v>67.819999999999993</v>
      </c>
    </row>
    <row r="9676" spans="7:14" x14ac:dyDescent="0.25">
      <c r="G9676" s="3">
        <v>41608</v>
      </c>
      <c r="H9676" t="s">
        <v>89</v>
      </c>
      <c r="I9676" t="s">
        <v>17</v>
      </c>
      <c r="J9676">
        <v>0</v>
      </c>
      <c r="K9676">
        <v>1</v>
      </c>
      <c r="L9676" s="13">
        <f>VLOOKUP(I9676,FormProductsTable[],2,0)*(1-FormTransactionsTable[[#This Row],[Discount]])</f>
        <v>22.95</v>
      </c>
      <c r="M9676" s="14" t="str">
        <f>VLOOKUP(H9676,FormSalesRepTable[],2,0)</f>
        <v>West</v>
      </c>
      <c r="N9676" s="13">
        <f t="shared" si="153"/>
        <v>22.95</v>
      </c>
    </row>
    <row r="9677" spans="7:14" x14ac:dyDescent="0.25">
      <c r="G9677" s="3">
        <v>41616</v>
      </c>
      <c r="H9677" t="s">
        <v>89</v>
      </c>
      <c r="I9677" t="s">
        <v>36</v>
      </c>
      <c r="J9677">
        <v>0</v>
      </c>
      <c r="K9677">
        <v>2</v>
      </c>
      <c r="L9677" s="13">
        <f>VLOOKUP(I9677,FormProductsTable[],2,0)*(1-FormTransactionsTable[[#This Row],[Discount]])</f>
        <v>25</v>
      </c>
      <c r="M9677" s="14" t="str">
        <f>VLOOKUP(H9677,FormSalesRepTable[],2,0)</f>
        <v>West</v>
      </c>
      <c r="N9677" s="13">
        <f t="shared" si="153"/>
        <v>50</v>
      </c>
    </row>
    <row r="9678" spans="7:14" x14ac:dyDescent="0.25">
      <c r="G9678" s="3">
        <v>42000</v>
      </c>
      <c r="H9678" t="s">
        <v>70</v>
      </c>
      <c r="I9678" t="s">
        <v>33</v>
      </c>
      <c r="J9678">
        <v>0</v>
      </c>
      <c r="K9678">
        <v>1</v>
      </c>
      <c r="L9678" s="13">
        <f>VLOOKUP(I9678,FormProductsTable[],2,0)*(1-FormTransactionsTable[[#This Row],[Discount]])</f>
        <v>23.5</v>
      </c>
      <c r="M9678" s="14" t="str">
        <f>VLOOKUP(H9678,FormSalesRepTable[],2,0)</f>
        <v>MidWest</v>
      </c>
      <c r="N9678" s="13">
        <f t="shared" si="153"/>
        <v>23.5</v>
      </c>
    </row>
    <row r="9679" spans="7:14" x14ac:dyDescent="0.25">
      <c r="G9679" s="3">
        <v>41632</v>
      </c>
      <c r="H9679" t="s">
        <v>70</v>
      </c>
      <c r="I9679" t="s">
        <v>17</v>
      </c>
      <c r="J9679">
        <v>0</v>
      </c>
      <c r="K9679">
        <v>3</v>
      </c>
      <c r="L9679" s="13">
        <f>VLOOKUP(I9679,FormProductsTable[],2,0)*(1-FormTransactionsTable[[#This Row],[Discount]])</f>
        <v>22.95</v>
      </c>
      <c r="M9679" s="14" t="str">
        <f>VLOOKUP(H9679,FormSalesRepTable[],2,0)</f>
        <v>MidWest</v>
      </c>
      <c r="N9679" s="13">
        <f t="shared" si="153"/>
        <v>68.849999999999994</v>
      </c>
    </row>
    <row r="9680" spans="7:14" x14ac:dyDescent="0.25">
      <c r="G9680" s="3">
        <v>41604</v>
      </c>
      <c r="H9680" t="s">
        <v>49</v>
      </c>
      <c r="I9680" t="s">
        <v>24</v>
      </c>
      <c r="J9680">
        <v>0.02</v>
      </c>
      <c r="K9680">
        <v>2</v>
      </c>
      <c r="L9680" s="13">
        <f>VLOOKUP(I9680,FormProductsTable[],2,0)*(1-FormTransactionsTable[[#This Row],[Discount]])</f>
        <v>33.32</v>
      </c>
      <c r="M9680" s="14" t="str">
        <f>VLOOKUP(H9680,FormSalesRepTable[],2,0)</f>
        <v>MidWest</v>
      </c>
      <c r="N9680" s="13">
        <f t="shared" si="153"/>
        <v>66.64</v>
      </c>
    </row>
    <row r="9681" spans="7:14" x14ac:dyDescent="0.25">
      <c r="G9681" s="3">
        <v>41600</v>
      </c>
      <c r="H9681" t="s">
        <v>66</v>
      </c>
      <c r="I9681" t="s">
        <v>27</v>
      </c>
      <c r="J9681">
        <v>0.02</v>
      </c>
      <c r="K9681">
        <v>1</v>
      </c>
      <c r="L9681" s="13">
        <f>VLOOKUP(I9681,FormProductsTable[],2,0)*(1-FormTransactionsTable[[#This Row],[Discount]])</f>
        <v>26.95</v>
      </c>
      <c r="M9681" s="14" t="str">
        <f>VLOOKUP(H9681,FormSalesRepTable[],2,0)</f>
        <v>West</v>
      </c>
      <c r="N9681" s="13">
        <f t="shared" si="153"/>
        <v>26.95</v>
      </c>
    </row>
    <row r="9682" spans="7:14" x14ac:dyDescent="0.25">
      <c r="G9682" s="3">
        <v>42001</v>
      </c>
      <c r="H9682" t="s">
        <v>83</v>
      </c>
      <c r="I9682" t="s">
        <v>27</v>
      </c>
      <c r="J9682">
        <v>0</v>
      </c>
      <c r="K9682">
        <v>4</v>
      </c>
      <c r="L9682" s="13">
        <f>VLOOKUP(I9682,FormProductsTable[],2,0)*(1-FormTransactionsTable[[#This Row],[Discount]])</f>
        <v>27.5</v>
      </c>
      <c r="M9682" s="14" t="str">
        <f>VLOOKUP(H9682,FormSalesRepTable[],2,0)</f>
        <v>East</v>
      </c>
      <c r="N9682" s="13">
        <f t="shared" si="153"/>
        <v>110</v>
      </c>
    </row>
    <row r="9683" spans="7:14" x14ac:dyDescent="0.25">
      <c r="G9683" s="3">
        <v>41621</v>
      </c>
      <c r="H9683" t="s">
        <v>81</v>
      </c>
      <c r="I9683" t="s">
        <v>7</v>
      </c>
      <c r="J9683">
        <v>0.01</v>
      </c>
      <c r="K9683">
        <v>2</v>
      </c>
      <c r="L9683" s="13">
        <f>VLOOKUP(I9683,FormProductsTable[],2,0)*(1-FormTransactionsTable[[#This Row],[Discount]])</f>
        <v>20.79</v>
      </c>
      <c r="M9683" s="14" t="str">
        <f>VLOOKUP(H9683,FormSalesRepTable[],2,0)</f>
        <v>West</v>
      </c>
      <c r="N9683" s="13">
        <f t="shared" si="153"/>
        <v>41.58</v>
      </c>
    </row>
    <row r="9684" spans="7:14" x14ac:dyDescent="0.25">
      <c r="G9684" s="3">
        <v>41947</v>
      </c>
      <c r="H9684" t="s">
        <v>48</v>
      </c>
      <c r="I9684" t="s">
        <v>16</v>
      </c>
      <c r="J9684">
        <v>0</v>
      </c>
      <c r="K9684">
        <v>3</v>
      </c>
      <c r="L9684" s="13">
        <f>VLOOKUP(I9684,FormProductsTable[],2,0)*(1-FormTransactionsTable[[#This Row],[Discount]])</f>
        <v>19.95</v>
      </c>
      <c r="M9684" s="14" t="str">
        <f>VLOOKUP(H9684,FormSalesRepTable[],2,0)</f>
        <v>West</v>
      </c>
      <c r="N9684" s="13">
        <f t="shared" si="153"/>
        <v>59.85</v>
      </c>
    </row>
    <row r="9685" spans="7:14" x14ac:dyDescent="0.25">
      <c r="G9685" s="3">
        <v>41993</v>
      </c>
      <c r="H9685" t="s">
        <v>66</v>
      </c>
      <c r="I9685" t="s">
        <v>24</v>
      </c>
      <c r="J9685">
        <v>1.4999999999999999E-2</v>
      </c>
      <c r="K9685">
        <v>2</v>
      </c>
      <c r="L9685" s="13">
        <f>VLOOKUP(I9685,FormProductsTable[],2,0)*(1-FormTransactionsTable[[#This Row],[Discount]])</f>
        <v>33.49</v>
      </c>
      <c r="M9685" s="14" t="str">
        <f>VLOOKUP(H9685,FormSalesRepTable[],2,0)</f>
        <v>West</v>
      </c>
      <c r="N9685" s="13">
        <f t="shared" si="153"/>
        <v>66.98</v>
      </c>
    </row>
    <row r="9686" spans="7:14" x14ac:dyDescent="0.25">
      <c r="G9686" s="3">
        <v>41636</v>
      </c>
      <c r="H9686" t="s">
        <v>91</v>
      </c>
      <c r="I9686" t="s">
        <v>36</v>
      </c>
      <c r="J9686">
        <v>0.03</v>
      </c>
      <c r="K9686">
        <v>1</v>
      </c>
      <c r="L9686" s="13">
        <f>VLOOKUP(I9686,FormProductsTable[],2,0)*(1-FormTransactionsTable[[#This Row],[Discount]])</f>
        <v>24.25</v>
      </c>
      <c r="M9686" s="14" t="str">
        <f>VLOOKUP(H9686,FormSalesRepTable[],2,0)</f>
        <v>West</v>
      </c>
      <c r="N9686" s="13">
        <f t="shared" si="153"/>
        <v>24.25</v>
      </c>
    </row>
    <row r="9687" spans="7:14" x14ac:dyDescent="0.25">
      <c r="G9687" s="3">
        <v>41447</v>
      </c>
      <c r="H9687" t="s">
        <v>10</v>
      </c>
      <c r="I9687" t="s">
        <v>11</v>
      </c>
      <c r="J9687">
        <v>0.03</v>
      </c>
      <c r="K9687">
        <v>3</v>
      </c>
      <c r="L9687" s="13">
        <f>VLOOKUP(I9687,FormProductsTable[],2,0)*(1-FormTransactionsTable[[#This Row],[Discount]])</f>
        <v>77.551500000000004</v>
      </c>
      <c r="M9687" s="14" t="str">
        <f>VLOOKUP(H9687,FormSalesRepTable[],2,0)</f>
        <v>West</v>
      </c>
      <c r="N9687" s="13">
        <f t="shared" si="153"/>
        <v>232.65</v>
      </c>
    </row>
    <row r="9688" spans="7:14" x14ac:dyDescent="0.25">
      <c r="G9688" s="3">
        <v>41610</v>
      </c>
      <c r="H9688" t="s">
        <v>83</v>
      </c>
      <c r="I9688" t="s">
        <v>33</v>
      </c>
      <c r="J9688">
        <v>0.01</v>
      </c>
      <c r="K9688">
        <v>2</v>
      </c>
      <c r="L9688" s="13">
        <f>VLOOKUP(I9688,FormProductsTable[],2,0)*(1-FormTransactionsTable[[#This Row],[Discount]])</f>
        <v>23.265000000000001</v>
      </c>
      <c r="M9688" s="14" t="str">
        <f>VLOOKUP(H9688,FormSalesRepTable[],2,0)</f>
        <v>East</v>
      </c>
      <c r="N9688" s="13">
        <f t="shared" si="153"/>
        <v>46.53</v>
      </c>
    </row>
    <row r="9689" spans="7:14" x14ac:dyDescent="0.25">
      <c r="G9689" s="3">
        <v>41668</v>
      </c>
      <c r="H9689" t="s">
        <v>84</v>
      </c>
      <c r="I9689" t="s">
        <v>24</v>
      </c>
      <c r="J9689">
        <v>1.4999999999999999E-2</v>
      </c>
      <c r="K9689">
        <v>2</v>
      </c>
      <c r="L9689" s="13">
        <f>VLOOKUP(I9689,FormProductsTable[],2,0)*(1-FormTransactionsTable[[#This Row],[Discount]])</f>
        <v>33.49</v>
      </c>
      <c r="M9689" s="14" t="str">
        <f>VLOOKUP(H9689,FormSalesRepTable[],2,0)</f>
        <v>West</v>
      </c>
      <c r="N9689" s="13">
        <f t="shared" si="153"/>
        <v>66.98</v>
      </c>
    </row>
    <row r="9690" spans="7:14" x14ac:dyDescent="0.25">
      <c r="G9690" s="3">
        <v>41404</v>
      </c>
      <c r="H9690" t="s">
        <v>25</v>
      </c>
      <c r="I9690" t="s">
        <v>21</v>
      </c>
      <c r="J9690">
        <v>0.01</v>
      </c>
      <c r="K9690">
        <v>2</v>
      </c>
      <c r="L9690" s="13">
        <f>VLOOKUP(I9690,FormProductsTable[],2,0)*(1-FormTransactionsTable[[#This Row],[Discount]])</f>
        <v>24.75</v>
      </c>
      <c r="M9690" s="14" t="str">
        <f>VLOOKUP(H9690,FormSalesRepTable[],2,0)</f>
        <v>West</v>
      </c>
      <c r="N9690" s="13">
        <f t="shared" si="153"/>
        <v>49.5</v>
      </c>
    </row>
    <row r="9691" spans="7:14" x14ac:dyDescent="0.25">
      <c r="G9691" s="3">
        <v>41584</v>
      </c>
      <c r="H9691" t="s">
        <v>39</v>
      </c>
      <c r="I9691" t="s">
        <v>33</v>
      </c>
      <c r="J9691">
        <v>0</v>
      </c>
      <c r="K9691">
        <v>1</v>
      </c>
      <c r="L9691" s="13">
        <f>VLOOKUP(I9691,FormProductsTable[],2,0)*(1-FormTransactionsTable[[#This Row],[Discount]])</f>
        <v>23.5</v>
      </c>
      <c r="M9691" s="14" t="str">
        <f>VLOOKUP(H9691,FormSalesRepTable[],2,0)</f>
        <v>East</v>
      </c>
      <c r="N9691" s="13">
        <f t="shared" si="153"/>
        <v>23.5</v>
      </c>
    </row>
    <row r="9692" spans="7:14" x14ac:dyDescent="0.25">
      <c r="G9692" s="3">
        <v>41451</v>
      </c>
      <c r="H9692" t="s">
        <v>43</v>
      </c>
      <c r="I9692" t="s">
        <v>24</v>
      </c>
      <c r="J9692">
        <v>1.4999999999999999E-2</v>
      </c>
      <c r="K9692">
        <v>22</v>
      </c>
      <c r="L9692" s="13">
        <f>VLOOKUP(I9692,FormProductsTable[],2,0)*(1-FormTransactionsTable[[#This Row],[Discount]])</f>
        <v>33.49</v>
      </c>
      <c r="M9692" s="14" t="str">
        <f>VLOOKUP(H9692,FormSalesRepTable[],2,0)</f>
        <v>MidWest</v>
      </c>
      <c r="N9692" s="13">
        <f t="shared" si="153"/>
        <v>736.78</v>
      </c>
    </row>
    <row r="9693" spans="7:14" x14ac:dyDescent="0.25">
      <c r="G9693" s="3">
        <v>42001</v>
      </c>
      <c r="H9693" t="s">
        <v>29</v>
      </c>
      <c r="I9693" t="s">
        <v>17</v>
      </c>
      <c r="J9693">
        <v>2.5000000000000001E-2</v>
      </c>
      <c r="K9693">
        <v>23</v>
      </c>
      <c r="L9693" s="13">
        <f>VLOOKUP(I9693,FormProductsTable[],2,0)*(1-FormTransactionsTable[[#This Row],[Discount]])</f>
        <v>22.376249999999999</v>
      </c>
      <c r="M9693" s="14" t="str">
        <f>VLOOKUP(H9693,FormSalesRepTable[],2,0)</f>
        <v>East</v>
      </c>
      <c r="N9693" s="13">
        <f t="shared" si="153"/>
        <v>514.65</v>
      </c>
    </row>
    <row r="9694" spans="7:14" x14ac:dyDescent="0.25">
      <c r="G9694" s="3">
        <v>41944</v>
      </c>
      <c r="H9694" t="s">
        <v>43</v>
      </c>
      <c r="I9694" t="s">
        <v>24</v>
      </c>
      <c r="J9694">
        <v>1.4999999999999999E-2</v>
      </c>
      <c r="K9694">
        <v>2</v>
      </c>
      <c r="L9694" s="13">
        <f>VLOOKUP(I9694,FormProductsTable[],2,0)*(1-FormTransactionsTable[[#This Row],[Discount]])</f>
        <v>33.49</v>
      </c>
      <c r="M9694" s="14" t="str">
        <f>VLOOKUP(H9694,FormSalesRepTable[],2,0)</f>
        <v>MidWest</v>
      </c>
      <c r="N9694" s="13">
        <f t="shared" si="153"/>
        <v>66.98</v>
      </c>
    </row>
    <row r="9695" spans="7:14" x14ac:dyDescent="0.25">
      <c r="G9695" s="3">
        <v>42002</v>
      </c>
      <c r="H9695" t="s">
        <v>61</v>
      </c>
      <c r="I9695" t="s">
        <v>41</v>
      </c>
      <c r="J9695">
        <v>0.03</v>
      </c>
      <c r="K9695">
        <v>1</v>
      </c>
      <c r="L9695" s="13">
        <f>VLOOKUP(I9695,FormProductsTable[],2,0)*(1-FormTransactionsTable[[#This Row],[Discount]])</f>
        <v>18.43</v>
      </c>
      <c r="M9695" s="14" t="str">
        <f>VLOOKUP(H9695,FormSalesRepTable[],2,0)</f>
        <v>East</v>
      </c>
      <c r="N9695" s="13">
        <f t="shared" si="153"/>
        <v>18.43</v>
      </c>
    </row>
    <row r="9696" spans="7:14" x14ac:dyDescent="0.25">
      <c r="G9696" s="3">
        <v>41967</v>
      </c>
      <c r="H9696" t="s">
        <v>81</v>
      </c>
      <c r="I9696" t="s">
        <v>21</v>
      </c>
      <c r="J9696">
        <v>0.01</v>
      </c>
      <c r="K9696">
        <v>2</v>
      </c>
      <c r="L9696" s="13">
        <f>VLOOKUP(I9696,FormProductsTable[],2,0)*(1-FormTransactionsTable[[#This Row],[Discount]])</f>
        <v>24.75</v>
      </c>
      <c r="M9696" s="14" t="str">
        <f>VLOOKUP(H9696,FormSalesRepTable[],2,0)</f>
        <v>West</v>
      </c>
      <c r="N9696" s="13">
        <f t="shared" si="153"/>
        <v>49.5</v>
      </c>
    </row>
    <row r="9697" spans="7:14" x14ac:dyDescent="0.25">
      <c r="G9697" s="3">
        <v>41624</v>
      </c>
      <c r="H9697" t="s">
        <v>69</v>
      </c>
      <c r="I9697" t="s">
        <v>36</v>
      </c>
      <c r="J9697">
        <v>0</v>
      </c>
      <c r="K9697">
        <v>20</v>
      </c>
      <c r="L9697" s="13">
        <f>VLOOKUP(I9697,FormProductsTable[],2,0)*(1-FormTransactionsTable[[#This Row],[Discount]])</f>
        <v>25</v>
      </c>
      <c r="M9697" s="14" t="str">
        <f>VLOOKUP(H9697,FormSalesRepTable[],2,0)</f>
        <v>West</v>
      </c>
      <c r="N9697" s="13">
        <f t="shared" si="153"/>
        <v>500</v>
      </c>
    </row>
    <row r="9698" spans="7:14" x14ac:dyDescent="0.25">
      <c r="G9698" s="3">
        <v>41696</v>
      </c>
      <c r="H9698" t="s">
        <v>53</v>
      </c>
      <c r="I9698" t="s">
        <v>30</v>
      </c>
      <c r="J9698">
        <v>0</v>
      </c>
      <c r="K9698">
        <v>3</v>
      </c>
      <c r="L9698" s="13">
        <f>VLOOKUP(I9698,FormProductsTable[],2,0)*(1-FormTransactionsTable[[#This Row],[Discount]])</f>
        <v>30</v>
      </c>
      <c r="M9698" s="14" t="str">
        <f>VLOOKUP(H9698,FormSalesRepTable[],2,0)</f>
        <v>East</v>
      </c>
      <c r="N9698" s="13">
        <f t="shared" si="153"/>
        <v>90</v>
      </c>
    </row>
    <row r="9699" spans="7:14" x14ac:dyDescent="0.25">
      <c r="G9699" s="3">
        <v>41889</v>
      </c>
      <c r="H9699" t="s">
        <v>47</v>
      </c>
      <c r="I9699" t="s">
        <v>21</v>
      </c>
      <c r="J9699">
        <v>0.01</v>
      </c>
      <c r="K9699">
        <v>2</v>
      </c>
      <c r="L9699" s="13">
        <f>VLOOKUP(I9699,FormProductsTable[],2,0)*(1-FormTransactionsTable[[#This Row],[Discount]])</f>
        <v>24.75</v>
      </c>
      <c r="M9699" s="14" t="str">
        <f>VLOOKUP(H9699,FormSalesRepTable[],2,0)</f>
        <v>MidWest</v>
      </c>
      <c r="N9699" s="13">
        <f t="shared" si="153"/>
        <v>49.5</v>
      </c>
    </row>
    <row r="9700" spans="7:14" x14ac:dyDescent="0.25">
      <c r="G9700" s="3">
        <v>41956</v>
      </c>
      <c r="H9700" t="s">
        <v>42</v>
      </c>
      <c r="I9700" t="s">
        <v>7</v>
      </c>
      <c r="J9700">
        <v>0</v>
      </c>
      <c r="K9700">
        <v>1</v>
      </c>
      <c r="L9700" s="13">
        <f>VLOOKUP(I9700,FormProductsTable[],2,0)*(1-FormTransactionsTable[[#This Row],[Discount]])</f>
        <v>21</v>
      </c>
      <c r="M9700" s="14" t="str">
        <f>VLOOKUP(H9700,FormSalesRepTable[],2,0)</f>
        <v>MidWest</v>
      </c>
      <c r="N9700" s="13">
        <f t="shared" si="153"/>
        <v>21</v>
      </c>
    </row>
    <row r="9701" spans="7:14" x14ac:dyDescent="0.25">
      <c r="G9701" s="3">
        <v>41978</v>
      </c>
      <c r="H9701" t="s">
        <v>91</v>
      </c>
      <c r="I9701" t="s">
        <v>36</v>
      </c>
      <c r="J9701">
        <v>0</v>
      </c>
      <c r="K9701">
        <v>2</v>
      </c>
      <c r="L9701" s="13">
        <f>VLOOKUP(I9701,FormProductsTable[],2,0)*(1-FormTransactionsTable[[#This Row],[Discount]])</f>
        <v>25</v>
      </c>
      <c r="M9701" s="14" t="str">
        <f>VLOOKUP(H9701,FormSalesRepTable[],2,0)</f>
        <v>West</v>
      </c>
      <c r="N9701" s="13">
        <f t="shared" si="153"/>
        <v>50</v>
      </c>
    </row>
    <row r="9702" spans="7:14" x14ac:dyDescent="0.25">
      <c r="G9702" s="3">
        <v>41618</v>
      </c>
      <c r="H9702" t="s">
        <v>15</v>
      </c>
      <c r="I9702" t="s">
        <v>21</v>
      </c>
      <c r="J9702">
        <v>0</v>
      </c>
      <c r="K9702">
        <v>1</v>
      </c>
      <c r="L9702" s="13">
        <f>VLOOKUP(I9702,FormProductsTable[],2,0)*(1-FormTransactionsTable[[#This Row],[Discount]])</f>
        <v>25</v>
      </c>
      <c r="M9702" s="14" t="str">
        <f>VLOOKUP(H9702,FormSalesRepTable[],2,0)</f>
        <v>MidWest</v>
      </c>
      <c r="N9702" s="13">
        <f t="shared" si="153"/>
        <v>25</v>
      </c>
    </row>
    <row r="9703" spans="7:14" x14ac:dyDescent="0.25">
      <c r="G9703" s="3">
        <v>41635</v>
      </c>
      <c r="H9703" t="s">
        <v>63</v>
      </c>
      <c r="I9703" t="s">
        <v>21</v>
      </c>
      <c r="J9703">
        <v>2.5000000000000001E-2</v>
      </c>
      <c r="K9703">
        <v>1</v>
      </c>
      <c r="L9703" s="13">
        <f>VLOOKUP(I9703,FormProductsTable[],2,0)*(1-FormTransactionsTable[[#This Row],[Discount]])</f>
        <v>24.375</v>
      </c>
      <c r="M9703" s="14" t="str">
        <f>VLOOKUP(H9703,FormSalesRepTable[],2,0)</f>
        <v>MidWest</v>
      </c>
      <c r="N9703" s="13">
        <f t="shared" si="153"/>
        <v>24.38</v>
      </c>
    </row>
    <row r="9704" spans="7:14" x14ac:dyDescent="0.25">
      <c r="G9704" s="3">
        <v>41985</v>
      </c>
      <c r="H9704" t="s">
        <v>90</v>
      </c>
      <c r="I9704" t="s">
        <v>17</v>
      </c>
      <c r="J9704">
        <v>1.4999999999999999E-2</v>
      </c>
      <c r="K9704">
        <v>1</v>
      </c>
      <c r="L9704" s="13">
        <f>VLOOKUP(I9704,FormProductsTable[],2,0)*(1-FormTransactionsTable[[#This Row],[Discount]])</f>
        <v>22.60575</v>
      </c>
      <c r="M9704" s="14" t="str">
        <f>VLOOKUP(H9704,FormSalesRepTable[],2,0)</f>
        <v>East</v>
      </c>
      <c r="N9704" s="13">
        <f t="shared" si="153"/>
        <v>22.61</v>
      </c>
    </row>
    <row r="9705" spans="7:14" x14ac:dyDescent="0.25">
      <c r="G9705" s="3">
        <v>41511</v>
      </c>
      <c r="H9705" t="s">
        <v>93</v>
      </c>
      <c r="I9705" t="s">
        <v>17</v>
      </c>
      <c r="J9705">
        <v>0.03</v>
      </c>
      <c r="K9705">
        <v>1</v>
      </c>
      <c r="L9705" s="13">
        <f>VLOOKUP(I9705,FormProductsTable[],2,0)*(1-FormTransactionsTable[[#This Row],[Discount]])</f>
        <v>22.261499999999998</v>
      </c>
      <c r="M9705" s="14" t="str">
        <f>VLOOKUP(H9705,FormSalesRepTable[],2,0)</f>
        <v>MidWest</v>
      </c>
      <c r="N9705" s="13">
        <f t="shared" si="153"/>
        <v>22.26</v>
      </c>
    </row>
    <row r="9706" spans="7:14" x14ac:dyDescent="0.25">
      <c r="G9706" s="3">
        <v>41968</v>
      </c>
      <c r="H9706" t="s">
        <v>73</v>
      </c>
      <c r="I9706" t="s">
        <v>24</v>
      </c>
      <c r="J9706">
        <v>2.5000000000000001E-2</v>
      </c>
      <c r="K9706">
        <v>1</v>
      </c>
      <c r="L9706" s="13">
        <f>VLOOKUP(I9706,FormProductsTable[],2,0)*(1-FormTransactionsTable[[#This Row],[Discount]])</f>
        <v>33.15</v>
      </c>
      <c r="M9706" s="14" t="str">
        <f>VLOOKUP(H9706,FormSalesRepTable[],2,0)</f>
        <v>MidWest</v>
      </c>
      <c r="N9706" s="13">
        <f t="shared" si="153"/>
        <v>33.15</v>
      </c>
    </row>
    <row r="9707" spans="7:14" x14ac:dyDescent="0.25">
      <c r="G9707" s="3">
        <v>41909</v>
      </c>
      <c r="H9707" t="s">
        <v>69</v>
      </c>
      <c r="I9707" t="s">
        <v>7</v>
      </c>
      <c r="J9707">
        <v>0.02</v>
      </c>
      <c r="K9707">
        <v>3</v>
      </c>
      <c r="L9707" s="13">
        <f>VLOOKUP(I9707,FormProductsTable[],2,0)*(1-FormTransactionsTable[[#This Row],[Discount]])</f>
        <v>20.58</v>
      </c>
      <c r="M9707" s="14" t="str">
        <f>VLOOKUP(H9707,FormSalesRepTable[],2,0)</f>
        <v>West</v>
      </c>
      <c r="N9707" s="13">
        <f t="shared" si="153"/>
        <v>61.74</v>
      </c>
    </row>
    <row r="9708" spans="7:14" x14ac:dyDescent="0.25">
      <c r="G9708" s="3">
        <v>41619</v>
      </c>
      <c r="H9708" t="s">
        <v>81</v>
      </c>
      <c r="I9708" t="s">
        <v>30</v>
      </c>
      <c r="J9708">
        <v>0.03</v>
      </c>
      <c r="K9708">
        <v>2</v>
      </c>
      <c r="L9708" s="13">
        <f>VLOOKUP(I9708,FormProductsTable[],2,0)*(1-FormTransactionsTable[[#This Row],[Discount]])</f>
        <v>29.099999999999998</v>
      </c>
      <c r="M9708" s="14" t="str">
        <f>VLOOKUP(H9708,FormSalesRepTable[],2,0)</f>
        <v>West</v>
      </c>
      <c r="N9708" s="13">
        <f t="shared" si="153"/>
        <v>58.2</v>
      </c>
    </row>
    <row r="9709" spans="7:14" x14ac:dyDescent="0.25">
      <c r="G9709" s="3">
        <v>41542</v>
      </c>
      <c r="H9709" t="s">
        <v>82</v>
      </c>
      <c r="I9709" t="s">
        <v>41</v>
      </c>
      <c r="J9709">
        <v>0.02</v>
      </c>
      <c r="K9709">
        <v>2</v>
      </c>
      <c r="L9709" s="13">
        <f>VLOOKUP(I9709,FormProductsTable[],2,0)*(1-FormTransactionsTable[[#This Row],[Discount]])</f>
        <v>18.62</v>
      </c>
      <c r="M9709" s="14" t="str">
        <f>VLOOKUP(H9709,FormSalesRepTable[],2,0)</f>
        <v>South</v>
      </c>
      <c r="N9709" s="13">
        <f t="shared" si="153"/>
        <v>37.24</v>
      </c>
    </row>
    <row r="9710" spans="7:14" x14ac:dyDescent="0.25">
      <c r="G9710" s="3">
        <v>41349</v>
      </c>
      <c r="H9710" t="s">
        <v>58</v>
      </c>
      <c r="I9710" t="s">
        <v>7</v>
      </c>
      <c r="J9710">
        <v>2.5000000000000001E-2</v>
      </c>
      <c r="K9710">
        <v>2</v>
      </c>
      <c r="L9710" s="13">
        <f>VLOOKUP(I9710,FormProductsTable[],2,0)*(1-FormTransactionsTable[[#This Row],[Discount]])</f>
        <v>20.474999999999998</v>
      </c>
      <c r="M9710" s="14" t="str">
        <f>VLOOKUP(H9710,FormSalesRepTable[],2,0)</f>
        <v>East</v>
      </c>
      <c r="N9710" s="13">
        <f t="shared" si="153"/>
        <v>40.950000000000003</v>
      </c>
    </row>
    <row r="9711" spans="7:14" x14ac:dyDescent="0.25">
      <c r="G9711" s="3">
        <v>41329</v>
      </c>
      <c r="H9711" t="s">
        <v>46</v>
      </c>
      <c r="I9711" t="s">
        <v>30</v>
      </c>
      <c r="J9711">
        <v>0</v>
      </c>
      <c r="K9711">
        <v>3</v>
      </c>
      <c r="L9711" s="13">
        <f>VLOOKUP(I9711,FormProductsTable[],2,0)*(1-FormTransactionsTable[[#This Row],[Discount]])</f>
        <v>30</v>
      </c>
      <c r="M9711" s="14" t="str">
        <f>VLOOKUP(H9711,FormSalesRepTable[],2,0)</f>
        <v>South</v>
      </c>
      <c r="N9711" s="13">
        <f t="shared" si="153"/>
        <v>90</v>
      </c>
    </row>
    <row r="9712" spans="7:14" x14ac:dyDescent="0.25">
      <c r="G9712" s="3">
        <v>41863</v>
      </c>
      <c r="H9712" t="s">
        <v>20</v>
      </c>
      <c r="I9712" t="s">
        <v>17</v>
      </c>
      <c r="J9712">
        <v>2.5000000000000001E-2</v>
      </c>
      <c r="K9712">
        <v>2</v>
      </c>
      <c r="L9712" s="13">
        <f>VLOOKUP(I9712,FormProductsTable[],2,0)*(1-FormTransactionsTable[[#This Row],[Discount]])</f>
        <v>22.376249999999999</v>
      </c>
      <c r="M9712" s="14" t="str">
        <f>VLOOKUP(H9712,FormSalesRepTable[],2,0)</f>
        <v>West</v>
      </c>
      <c r="N9712" s="13">
        <f t="shared" si="153"/>
        <v>44.75</v>
      </c>
    </row>
    <row r="9713" spans="7:14" x14ac:dyDescent="0.25">
      <c r="G9713" s="3">
        <v>41606</v>
      </c>
      <c r="H9713" t="s">
        <v>77</v>
      </c>
      <c r="I9713" t="s">
        <v>24</v>
      </c>
      <c r="J9713">
        <v>0</v>
      </c>
      <c r="K9713">
        <v>24</v>
      </c>
      <c r="L9713" s="13">
        <f>VLOOKUP(I9713,FormProductsTable[],2,0)*(1-FormTransactionsTable[[#This Row],[Discount]])</f>
        <v>34</v>
      </c>
      <c r="M9713" s="14" t="str">
        <f>VLOOKUP(H9713,FormSalesRepTable[],2,0)</f>
        <v>West</v>
      </c>
      <c r="N9713" s="13">
        <f t="shared" si="153"/>
        <v>816</v>
      </c>
    </row>
    <row r="9714" spans="7:14" x14ac:dyDescent="0.25">
      <c r="G9714" s="3">
        <v>41857</v>
      </c>
      <c r="H9714" t="s">
        <v>49</v>
      </c>
      <c r="I9714" t="s">
        <v>16</v>
      </c>
      <c r="J9714">
        <v>0</v>
      </c>
      <c r="K9714">
        <v>3</v>
      </c>
      <c r="L9714" s="13">
        <f>VLOOKUP(I9714,FormProductsTable[],2,0)*(1-FormTransactionsTable[[#This Row],[Discount]])</f>
        <v>19.95</v>
      </c>
      <c r="M9714" s="14" t="str">
        <f>VLOOKUP(H9714,FormSalesRepTable[],2,0)</f>
        <v>MidWest</v>
      </c>
      <c r="N9714" s="13">
        <f t="shared" si="153"/>
        <v>59.85</v>
      </c>
    </row>
    <row r="9715" spans="7:14" x14ac:dyDescent="0.25">
      <c r="G9715" s="3">
        <v>41950</v>
      </c>
      <c r="H9715" t="s">
        <v>71</v>
      </c>
      <c r="I9715" t="s">
        <v>16</v>
      </c>
      <c r="J9715">
        <v>0.03</v>
      </c>
      <c r="K9715">
        <v>1</v>
      </c>
      <c r="L9715" s="13">
        <f>VLOOKUP(I9715,FormProductsTable[],2,0)*(1-FormTransactionsTable[[#This Row],[Discount]])</f>
        <v>19.351499999999998</v>
      </c>
      <c r="M9715" s="14" t="str">
        <f>VLOOKUP(H9715,FormSalesRepTable[],2,0)</f>
        <v>East</v>
      </c>
      <c r="N9715" s="13">
        <f t="shared" si="153"/>
        <v>19.350000000000001</v>
      </c>
    </row>
    <row r="9716" spans="7:14" x14ac:dyDescent="0.25">
      <c r="G9716" s="3">
        <v>41398</v>
      </c>
      <c r="H9716" t="s">
        <v>39</v>
      </c>
      <c r="I9716" t="s">
        <v>7</v>
      </c>
      <c r="J9716">
        <v>0.02</v>
      </c>
      <c r="K9716">
        <v>1</v>
      </c>
      <c r="L9716" s="13">
        <f>VLOOKUP(I9716,FormProductsTable[],2,0)*(1-FormTransactionsTable[[#This Row],[Discount]])</f>
        <v>20.58</v>
      </c>
      <c r="M9716" s="14" t="str">
        <f>VLOOKUP(H9716,FormSalesRepTable[],2,0)</f>
        <v>East</v>
      </c>
      <c r="N9716" s="13">
        <f t="shared" si="153"/>
        <v>20.58</v>
      </c>
    </row>
    <row r="9717" spans="7:14" x14ac:dyDescent="0.25">
      <c r="G9717" s="3">
        <v>41685</v>
      </c>
      <c r="H9717" t="s">
        <v>47</v>
      </c>
      <c r="I9717" t="s">
        <v>24</v>
      </c>
      <c r="J9717">
        <v>0</v>
      </c>
      <c r="K9717">
        <v>2</v>
      </c>
      <c r="L9717" s="13">
        <f>VLOOKUP(I9717,FormProductsTable[],2,0)*(1-FormTransactionsTable[[#This Row],[Discount]])</f>
        <v>34</v>
      </c>
      <c r="M9717" s="14" t="str">
        <f>VLOOKUP(H9717,FormSalesRepTable[],2,0)</f>
        <v>MidWest</v>
      </c>
      <c r="N9717" s="13">
        <f t="shared" si="153"/>
        <v>68</v>
      </c>
    </row>
    <row r="9718" spans="7:14" x14ac:dyDescent="0.25">
      <c r="G9718" s="3">
        <v>41982</v>
      </c>
      <c r="H9718" t="s">
        <v>55</v>
      </c>
      <c r="I9718" t="s">
        <v>12</v>
      </c>
      <c r="J9718">
        <v>0.03</v>
      </c>
      <c r="K9718">
        <v>2</v>
      </c>
      <c r="L9718" s="13">
        <f>VLOOKUP(I9718,FormProductsTable[],2,0)*(1-FormTransactionsTable[[#This Row],[Discount]])</f>
        <v>22.261499999999998</v>
      </c>
      <c r="M9718" s="14" t="str">
        <f>VLOOKUP(H9718,FormSalesRepTable[],2,0)</f>
        <v>West</v>
      </c>
      <c r="N9718" s="13">
        <f t="shared" si="153"/>
        <v>44.52</v>
      </c>
    </row>
    <row r="9719" spans="7:14" x14ac:dyDescent="0.25">
      <c r="G9719" s="3">
        <v>41592</v>
      </c>
      <c r="H9719" t="s">
        <v>82</v>
      </c>
      <c r="I9719" t="s">
        <v>33</v>
      </c>
      <c r="J9719">
        <v>0.03</v>
      </c>
      <c r="K9719">
        <v>1</v>
      </c>
      <c r="L9719" s="13">
        <f>VLOOKUP(I9719,FormProductsTable[],2,0)*(1-FormTransactionsTable[[#This Row],[Discount]])</f>
        <v>22.794999999999998</v>
      </c>
      <c r="M9719" s="14" t="str">
        <f>VLOOKUP(H9719,FormSalesRepTable[],2,0)</f>
        <v>South</v>
      </c>
      <c r="N9719" s="13">
        <f t="shared" si="153"/>
        <v>22.8</v>
      </c>
    </row>
    <row r="9720" spans="7:14" x14ac:dyDescent="0.25">
      <c r="G9720" s="3">
        <v>41963</v>
      </c>
      <c r="H9720" t="s">
        <v>23</v>
      </c>
      <c r="I9720" t="s">
        <v>36</v>
      </c>
      <c r="J9720">
        <v>0</v>
      </c>
      <c r="K9720">
        <v>1</v>
      </c>
      <c r="L9720" s="13">
        <f>VLOOKUP(I9720,FormProductsTable[],2,0)*(1-FormTransactionsTable[[#This Row],[Discount]])</f>
        <v>25</v>
      </c>
      <c r="M9720" s="14" t="str">
        <f>VLOOKUP(H9720,FormSalesRepTable[],2,0)</f>
        <v>MidWest</v>
      </c>
      <c r="N9720" s="13">
        <f t="shared" si="153"/>
        <v>25</v>
      </c>
    </row>
    <row r="9721" spans="7:14" x14ac:dyDescent="0.25">
      <c r="G9721" s="3">
        <v>41627</v>
      </c>
      <c r="H9721" t="s">
        <v>92</v>
      </c>
      <c r="I9721" t="s">
        <v>16</v>
      </c>
      <c r="J9721">
        <v>0</v>
      </c>
      <c r="K9721">
        <v>2</v>
      </c>
      <c r="L9721" s="13">
        <f>VLOOKUP(I9721,FormProductsTable[],2,0)*(1-FormTransactionsTable[[#This Row],[Discount]])</f>
        <v>19.95</v>
      </c>
      <c r="M9721" s="14" t="str">
        <f>VLOOKUP(H9721,FormSalesRepTable[],2,0)</f>
        <v>MidWest</v>
      </c>
      <c r="N9721" s="13">
        <f t="shared" si="153"/>
        <v>39.9</v>
      </c>
    </row>
    <row r="9722" spans="7:14" x14ac:dyDescent="0.25">
      <c r="G9722" s="3">
        <v>41592</v>
      </c>
      <c r="H9722" t="s">
        <v>26</v>
      </c>
      <c r="I9722" t="s">
        <v>12</v>
      </c>
      <c r="J9722">
        <v>0</v>
      </c>
      <c r="K9722">
        <v>2</v>
      </c>
      <c r="L9722" s="13">
        <f>VLOOKUP(I9722,FormProductsTable[],2,0)*(1-FormTransactionsTable[[#This Row],[Discount]])</f>
        <v>22.95</v>
      </c>
      <c r="M9722" s="14" t="str">
        <f>VLOOKUP(H9722,FormSalesRepTable[],2,0)</f>
        <v>MidWest</v>
      </c>
      <c r="N9722" s="13">
        <f t="shared" si="153"/>
        <v>45.9</v>
      </c>
    </row>
    <row r="9723" spans="7:14" x14ac:dyDescent="0.25">
      <c r="G9723" s="3">
        <v>41938</v>
      </c>
      <c r="H9723" t="s">
        <v>72</v>
      </c>
      <c r="I9723" t="s">
        <v>27</v>
      </c>
      <c r="J9723">
        <v>0</v>
      </c>
      <c r="K9723">
        <v>1</v>
      </c>
      <c r="L9723" s="13">
        <f>VLOOKUP(I9723,FormProductsTable[],2,0)*(1-FormTransactionsTable[[#This Row],[Discount]])</f>
        <v>27.5</v>
      </c>
      <c r="M9723" s="14" t="str">
        <f>VLOOKUP(H9723,FormSalesRepTable[],2,0)</f>
        <v>West</v>
      </c>
      <c r="N9723" s="13">
        <f t="shared" si="153"/>
        <v>27.5</v>
      </c>
    </row>
    <row r="9724" spans="7:14" x14ac:dyDescent="0.25">
      <c r="G9724" s="3">
        <v>41988</v>
      </c>
      <c r="H9724" t="s">
        <v>43</v>
      </c>
      <c r="I9724" t="s">
        <v>24</v>
      </c>
      <c r="J9724">
        <v>0.03</v>
      </c>
      <c r="K9724">
        <v>3</v>
      </c>
      <c r="L9724" s="13">
        <f>VLOOKUP(I9724,FormProductsTable[],2,0)*(1-FormTransactionsTable[[#This Row],[Discount]])</f>
        <v>32.979999999999997</v>
      </c>
      <c r="M9724" s="14" t="str">
        <f>VLOOKUP(H9724,FormSalesRepTable[],2,0)</f>
        <v>MidWest</v>
      </c>
      <c r="N9724" s="13">
        <f t="shared" si="153"/>
        <v>98.94</v>
      </c>
    </row>
    <row r="9725" spans="7:14" x14ac:dyDescent="0.25">
      <c r="G9725" s="3">
        <v>41991</v>
      </c>
      <c r="H9725" t="s">
        <v>58</v>
      </c>
      <c r="I9725" t="s">
        <v>16</v>
      </c>
      <c r="J9725">
        <v>0</v>
      </c>
      <c r="K9725">
        <v>13</v>
      </c>
      <c r="L9725" s="13">
        <f>VLOOKUP(I9725,FormProductsTable[],2,0)*(1-FormTransactionsTable[[#This Row],[Discount]])</f>
        <v>19.95</v>
      </c>
      <c r="M9725" s="14" t="str">
        <f>VLOOKUP(H9725,FormSalesRepTable[],2,0)</f>
        <v>East</v>
      </c>
      <c r="N9725" s="13">
        <f t="shared" si="153"/>
        <v>259.35000000000002</v>
      </c>
    </row>
    <row r="9726" spans="7:14" x14ac:dyDescent="0.25">
      <c r="G9726" s="3">
        <v>41594</v>
      </c>
      <c r="H9726" t="s">
        <v>32</v>
      </c>
      <c r="I9726" t="s">
        <v>11</v>
      </c>
      <c r="J9726">
        <v>0</v>
      </c>
      <c r="K9726">
        <v>2</v>
      </c>
      <c r="L9726" s="13">
        <f>VLOOKUP(I9726,FormProductsTable[],2,0)*(1-FormTransactionsTable[[#This Row],[Discount]])</f>
        <v>79.95</v>
      </c>
      <c r="M9726" s="14" t="str">
        <f>VLOOKUP(H9726,FormSalesRepTable[],2,0)</f>
        <v>MidWest</v>
      </c>
      <c r="N9726" s="13">
        <f t="shared" si="153"/>
        <v>159.9</v>
      </c>
    </row>
    <row r="9727" spans="7:14" x14ac:dyDescent="0.25">
      <c r="G9727" s="3">
        <v>41956</v>
      </c>
      <c r="H9727" t="s">
        <v>49</v>
      </c>
      <c r="I9727" t="s">
        <v>12</v>
      </c>
      <c r="J9727">
        <v>0.01</v>
      </c>
      <c r="K9727">
        <v>1</v>
      </c>
      <c r="L9727" s="13">
        <f>VLOOKUP(I9727,FormProductsTable[],2,0)*(1-FormTransactionsTable[[#This Row],[Discount]])</f>
        <v>22.720499999999998</v>
      </c>
      <c r="M9727" s="14" t="str">
        <f>VLOOKUP(H9727,FormSalesRepTable[],2,0)</f>
        <v>MidWest</v>
      </c>
      <c r="N9727" s="13">
        <f t="shared" si="153"/>
        <v>22.72</v>
      </c>
    </row>
    <row r="9728" spans="7:14" x14ac:dyDescent="0.25">
      <c r="G9728" s="3">
        <v>41979</v>
      </c>
      <c r="H9728" t="s">
        <v>79</v>
      </c>
      <c r="I9728" t="s">
        <v>30</v>
      </c>
      <c r="J9728">
        <v>0.03</v>
      </c>
      <c r="K9728">
        <v>2</v>
      </c>
      <c r="L9728" s="13">
        <f>VLOOKUP(I9728,FormProductsTable[],2,0)*(1-FormTransactionsTable[[#This Row],[Discount]])</f>
        <v>29.099999999999998</v>
      </c>
      <c r="M9728" s="14" t="str">
        <f>VLOOKUP(H9728,FormSalesRepTable[],2,0)</f>
        <v>MidWest</v>
      </c>
      <c r="N9728" s="13">
        <f t="shared" si="153"/>
        <v>58.2</v>
      </c>
    </row>
    <row r="9729" spans="7:14" x14ac:dyDescent="0.25">
      <c r="G9729" s="3">
        <v>41368</v>
      </c>
      <c r="H9729" t="s">
        <v>54</v>
      </c>
      <c r="I9729" t="s">
        <v>33</v>
      </c>
      <c r="J9729">
        <v>0.03</v>
      </c>
      <c r="K9729">
        <v>1</v>
      </c>
      <c r="L9729" s="13">
        <f>VLOOKUP(I9729,FormProductsTable[],2,0)*(1-FormTransactionsTable[[#This Row],[Discount]])</f>
        <v>22.794999999999998</v>
      </c>
      <c r="M9729" s="14" t="str">
        <f>VLOOKUP(H9729,FormSalesRepTable[],2,0)</f>
        <v>South</v>
      </c>
      <c r="N9729" s="13">
        <f t="shared" si="153"/>
        <v>22.8</v>
      </c>
    </row>
    <row r="9730" spans="7:14" x14ac:dyDescent="0.25">
      <c r="G9730" s="3">
        <v>41595</v>
      </c>
      <c r="H9730" t="s">
        <v>34</v>
      </c>
      <c r="I9730" t="s">
        <v>27</v>
      </c>
      <c r="J9730">
        <v>0.02</v>
      </c>
      <c r="K9730">
        <v>1</v>
      </c>
      <c r="L9730" s="13">
        <f>VLOOKUP(I9730,FormProductsTable[],2,0)*(1-FormTransactionsTable[[#This Row],[Discount]])</f>
        <v>26.95</v>
      </c>
      <c r="M9730" s="14" t="str">
        <f>VLOOKUP(H9730,FormSalesRepTable[],2,0)</f>
        <v>MidWest</v>
      </c>
      <c r="N9730" s="13">
        <f t="shared" si="153"/>
        <v>26.95</v>
      </c>
    </row>
    <row r="9731" spans="7:14" x14ac:dyDescent="0.25">
      <c r="G9731" s="3">
        <v>41977</v>
      </c>
      <c r="H9731" t="s">
        <v>84</v>
      </c>
      <c r="I9731" t="s">
        <v>17</v>
      </c>
      <c r="J9731">
        <v>0.03</v>
      </c>
      <c r="K9731">
        <v>2</v>
      </c>
      <c r="L9731" s="13">
        <f>VLOOKUP(I9731,FormProductsTable[],2,0)*(1-FormTransactionsTable[[#This Row],[Discount]])</f>
        <v>22.261499999999998</v>
      </c>
      <c r="M9731" s="14" t="str">
        <f>VLOOKUP(H9731,FormSalesRepTable[],2,0)</f>
        <v>West</v>
      </c>
      <c r="N9731" s="13">
        <f t="shared" ref="N9731:N9794" si="154">ROUND(L9731*K9731,2)</f>
        <v>44.52</v>
      </c>
    </row>
    <row r="9732" spans="7:14" x14ac:dyDescent="0.25">
      <c r="G9732" s="3">
        <v>41960</v>
      </c>
      <c r="H9732" t="s">
        <v>94</v>
      </c>
      <c r="I9732" t="s">
        <v>41</v>
      </c>
      <c r="J9732">
        <v>0.01</v>
      </c>
      <c r="K9732">
        <v>15</v>
      </c>
      <c r="L9732" s="13">
        <f>VLOOKUP(I9732,FormProductsTable[],2,0)*(1-FormTransactionsTable[[#This Row],[Discount]])</f>
        <v>18.809999999999999</v>
      </c>
      <c r="M9732" s="14" t="str">
        <f>VLOOKUP(H9732,FormSalesRepTable[],2,0)</f>
        <v>South</v>
      </c>
      <c r="N9732" s="13">
        <f t="shared" si="154"/>
        <v>282.14999999999998</v>
      </c>
    </row>
    <row r="9733" spans="7:14" x14ac:dyDescent="0.25">
      <c r="G9733" s="3">
        <v>41956</v>
      </c>
      <c r="H9733" t="s">
        <v>53</v>
      </c>
      <c r="I9733" t="s">
        <v>36</v>
      </c>
      <c r="J9733">
        <v>0.02</v>
      </c>
      <c r="K9733">
        <v>1</v>
      </c>
      <c r="L9733" s="13">
        <f>VLOOKUP(I9733,FormProductsTable[],2,0)*(1-FormTransactionsTable[[#This Row],[Discount]])</f>
        <v>24.5</v>
      </c>
      <c r="M9733" s="14" t="str">
        <f>VLOOKUP(H9733,FormSalesRepTable[],2,0)</f>
        <v>East</v>
      </c>
      <c r="N9733" s="13">
        <f t="shared" si="154"/>
        <v>24.5</v>
      </c>
    </row>
    <row r="9734" spans="7:14" x14ac:dyDescent="0.25">
      <c r="G9734" s="3">
        <v>41968</v>
      </c>
      <c r="H9734" t="s">
        <v>45</v>
      </c>
      <c r="I9734" t="s">
        <v>33</v>
      </c>
      <c r="J9734">
        <v>0</v>
      </c>
      <c r="K9734">
        <v>1</v>
      </c>
      <c r="L9734" s="13">
        <f>VLOOKUP(I9734,FormProductsTable[],2,0)*(1-FormTransactionsTable[[#This Row],[Discount]])</f>
        <v>23.5</v>
      </c>
      <c r="M9734" s="14" t="str">
        <f>VLOOKUP(H9734,FormSalesRepTable[],2,0)</f>
        <v>MidWest</v>
      </c>
      <c r="N9734" s="13">
        <f t="shared" si="154"/>
        <v>23.5</v>
      </c>
    </row>
    <row r="9735" spans="7:14" x14ac:dyDescent="0.25">
      <c r="G9735" s="3">
        <v>41590</v>
      </c>
      <c r="H9735" t="s">
        <v>62</v>
      </c>
      <c r="I9735" t="s">
        <v>21</v>
      </c>
      <c r="J9735">
        <v>0.02</v>
      </c>
      <c r="K9735">
        <v>1</v>
      </c>
      <c r="L9735" s="13">
        <f>VLOOKUP(I9735,FormProductsTable[],2,0)*(1-FormTransactionsTable[[#This Row],[Discount]])</f>
        <v>24.5</v>
      </c>
      <c r="M9735" s="14" t="str">
        <f>VLOOKUP(H9735,FormSalesRepTable[],2,0)</f>
        <v>MidWest</v>
      </c>
      <c r="N9735" s="13">
        <f t="shared" si="154"/>
        <v>24.5</v>
      </c>
    </row>
    <row r="9736" spans="7:14" x14ac:dyDescent="0.25">
      <c r="G9736" s="3">
        <v>41594</v>
      </c>
      <c r="H9736" t="s">
        <v>88</v>
      </c>
      <c r="I9736" t="s">
        <v>24</v>
      </c>
      <c r="J9736">
        <v>0</v>
      </c>
      <c r="K9736">
        <v>2</v>
      </c>
      <c r="L9736" s="13">
        <f>VLOOKUP(I9736,FormProductsTable[],2,0)*(1-FormTransactionsTable[[#This Row],[Discount]])</f>
        <v>34</v>
      </c>
      <c r="M9736" s="14" t="str">
        <f>VLOOKUP(H9736,FormSalesRepTable[],2,0)</f>
        <v>West</v>
      </c>
      <c r="N9736" s="13">
        <f t="shared" si="154"/>
        <v>68</v>
      </c>
    </row>
    <row r="9737" spans="7:14" x14ac:dyDescent="0.25">
      <c r="G9737" s="3">
        <v>41633</v>
      </c>
      <c r="H9737" t="s">
        <v>62</v>
      </c>
      <c r="I9737" t="s">
        <v>36</v>
      </c>
      <c r="J9737">
        <v>0</v>
      </c>
      <c r="K9737">
        <v>2</v>
      </c>
      <c r="L9737" s="13">
        <f>VLOOKUP(I9737,FormProductsTable[],2,0)*(1-FormTransactionsTable[[#This Row],[Discount]])</f>
        <v>25</v>
      </c>
      <c r="M9737" s="14" t="str">
        <f>VLOOKUP(H9737,FormSalesRepTable[],2,0)</f>
        <v>MidWest</v>
      </c>
      <c r="N9737" s="13">
        <f t="shared" si="154"/>
        <v>50</v>
      </c>
    </row>
    <row r="9738" spans="7:14" x14ac:dyDescent="0.25">
      <c r="G9738" s="3">
        <v>41622</v>
      </c>
      <c r="H9738" t="s">
        <v>92</v>
      </c>
      <c r="I9738" t="s">
        <v>16</v>
      </c>
      <c r="J9738">
        <v>0</v>
      </c>
      <c r="K9738">
        <v>3</v>
      </c>
      <c r="L9738" s="13">
        <f>VLOOKUP(I9738,FormProductsTable[],2,0)*(1-FormTransactionsTable[[#This Row],[Discount]])</f>
        <v>19.95</v>
      </c>
      <c r="M9738" s="14" t="str">
        <f>VLOOKUP(H9738,FormSalesRepTable[],2,0)</f>
        <v>MidWest</v>
      </c>
      <c r="N9738" s="13">
        <f t="shared" si="154"/>
        <v>59.85</v>
      </c>
    </row>
    <row r="9739" spans="7:14" x14ac:dyDescent="0.25">
      <c r="G9739" s="3">
        <v>41456</v>
      </c>
      <c r="H9739" t="s">
        <v>86</v>
      </c>
      <c r="I9739" t="s">
        <v>36</v>
      </c>
      <c r="J9739">
        <v>0</v>
      </c>
      <c r="K9739">
        <v>2</v>
      </c>
      <c r="L9739" s="13">
        <f>VLOOKUP(I9739,FormProductsTable[],2,0)*(1-FormTransactionsTable[[#This Row],[Discount]])</f>
        <v>25</v>
      </c>
      <c r="M9739" s="14" t="str">
        <f>VLOOKUP(H9739,FormSalesRepTable[],2,0)</f>
        <v>South</v>
      </c>
      <c r="N9739" s="13">
        <f t="shared" si="154"/>
        <v>50</v>
      </c>
    </row>
    <row r="9740" spans="7:14" x14ac:dyDescent="0.25">
      <c r="G9740" s="3">
        <v>41546</v>
      </c>
      <c r="H9740" t="s">
        <v>73</v>
      </c>
      <c r="I9740" t="s">
        <v>21</v>
      </c>
      <c r="J9740">
        <v>2.5000000000000001E-2</v>
      </c>
      <c r="K9740">
        <v>13</v>
      </c>
      <c r="L9740" s="13">
        <f>VLOOKUP(I9740,FormProductsTable[],2,0)*(1-FormTransactionsTable[[#This Row],[Discount]])</f>
        <v>24.375</v>
      </c>
      <c r="M9740" s="14" t="str">
        <f>VLOOKUP(H9740,FormSalesRepTable[],2,0)</f>
        <v>MidWest</v>
      </c>
      <c r="N9740" s="13">
        <f t="shared" si="154"/>
        <v>316.88</v>
      </c>
    </row>
    <row r="9741" spans="7:14" x14ac:dyDescent="0.25">
      <c r="G9741" s="3">
        <v>41560</v>
      </c>
      <c r="H9741" t="s">
        <v>22</v>
      </c>
      <c r="I9741" t="s">
        <v>30</v>
      </c>
      <c r="J9741">
        <v>0</v>
      </c>
      <c r="K9741">
        <v>1</v>
      </c>
      <c r="L9741" s="13">
        <f>VLOOKUP(I9741,FormProductsTable[],2,0)*(1-FormTransactionsTable[[#This Row],[Discount]])</f>
        <v>30</v>
      </c>
      <c r="M9741" s="14" t="str">
        <f>VLOOKUP(H9741,FormSalesRepTable[],2,0)</f>
        <v>East</v>
      </c>
      <c r="N9741" s="13">
        <f t="shared" si="154"/>
        <v>30</v>
      </c>
    </row>
    <row r="9742" spans="7:14" x14ac:dyDescent="0.25">
      <c r="G9742" s="3">
        <v>41595</v>
      </c>
      <c r="H9742" t="s">
        <v>25</v>
      </c>
      <c r="I9742" t="s">
        <v>7</v>
      </c>
      <c r="J9742">
        <v>0</v>
      </c>
      <c r="K9742">
        <v>2</v>
      </c>
      <c r="L9742" s="13">
        <f>VLOOKUP(I9742,FormProductsTable[],2,0)*(1-FormTransactionsTable[[#This Row],[Discount]])</f>
        <v>21</v>
      </c>
      <c r="M9742" s="14" t="str">
        <f>VLOOKUP(H9742,FormSalesRepTable[],2,0)</f>
        <v>West</v>
      </c>
      <c r="N9742" s="13">
        <f t="shared" si="154"/>
        <v>42</v>
      </c>
    </row>
    <row r="9743" spans="7:14" x14ac:dyDescent="0.25">
      <c r="G9743" s="3">
        <v>41600</v>
      </c>
      <c r="H9743" t="s">
        <v>45</v>
      </c>
      <c r="I9743" t="s">
        <v>24</v>
      </c>
      <c r="J9743">
        <v>0</v>
      </c>
      <c r="K9743">
        <v>1</v>
      </c>
      <c r="L9743" s="13">
        <f>VLOOKUP(I9743,FormProductsTable[],2,0)*(1-FormTransactionsTable[[#This Row],[Discount]])</f>
        <v>34</v>
      </c>
      <c r="M9743" s="14" t="str">
        <f>VLOOKUP(H9743,FormSalesRepTable[],2,0)</f>
        <v>MidWest</v>
      </c>
      <c r="N9743" s="13">
        <f t="shared" si="154"/>
        <v>34</v>
      </c>
    </row>
    <row r="9744" spans="7:14" x14ac:dyDescent="0.25">
      <c r="G9744" s="3">
        <v>41275</v>
      </c>
      <c r="H9744" t="s">
        <v>29</v>
      </c>
      <c r="I9744" t="s">
        <v>16</v>
      </c>
      <c r="J9744">
        <v>0.03</v>
      </c>
      <c r="K9744">
        <v>4</v>
      </c>
      <c r="L9744" s="13">
        <f>VLOOKUP(I9744,FormProductsTable[],2,0)*(1-FormTransactionsTable[[#This Row],[Discount]])</f>
        <v>19.351499999999998</v>
      </c>
      <c r="M9744" s="14" t="str">
        <f>VLOOKUP(H9744,FormSalesRepTable[],2,0)</f>
        <v>East</v>
      </c>
      <c r="N9744" s="13">
        <f t="shared" si="154"/>
        <v>77.41</v>
      </c>
    </row>
    <row r="9745" spans="7:14" x14ac:dyDescent="0.25">
      <c r="G9745" s="3">
        <v>41897</v>
      </c>
      <c r="H9745" t="s">
        <v>26</v>
      </c>
      <c r="I9745" t="s">
        <v>17</v>
      </c>
      <c r="J9745">
        <v>0.03</v>
      </c>
      <c r="K9745">
        <v>1</v>
      </c>
      <c r="L9745" s="13">
        <f>VLOOKUP(I9745,FormProductsTable[],2,0)*(1-FormTransactionsTable[[#This Row],[Discount]])</f>
        <v>22.261499999999998</v>
      </c>
      <c r="M9745" s="14" t="str">
        <f>VLOOKUP(H9745,FormSalesRepTable[],2,0)</f>
        <v>MidWest</v>
      </c>
      <c r="N9745" s="13">
        <f t="shared" si="154"/>
        <v>22.26</v>
      </c>
    </row>
    <row r="9746" spans="7:14" x14ac:dyDescent="0.25">
      <c r="G9746" s="3">
        <v>41621</v>
      </c>
      <c r="H9746" t="s">
        <v>78</v>
      </c>
      <c r="I9746" t="s">
        <v>12</v>
      </c>
      <c r="J9746">
        <v>1.4999999999999999E-2</v>
      </c>
      <c r="K9746">
        <v>1</v>
      </c>
      <c r="L9746" s="13">
        <f>VLOOKUP(I9746,FormProductsTable[],2,0)*(1-FormTransactionsTable[[#This Row],[Discount]])</f>
        <v>22.60575</v>
      </c>
      <c r="M9746" s="14" t="str">
        <f>VLOOKUP(H9746,FormSalesRepTable[],2,0)</f>
        <v>South</v>
      </c>
      <c r="N9746" s="13">
        <f t="shared" si="154"/>
        <v>22.61</v>
      </c>
    </row>
    <row r="9747" spans="7:14" x14ac:dyDescent="0.25">
      <c r="G9747" s="3">
        <v>41596</v>
      </c>
      <c r="H9747" t="s">
        <v>89</v>
      </c>
      <c r="I9747" t="s">
        <v>24</v>
      </c>
      <c r="J9747">
        <v>0</v>
      </c>
      <c r="K9747">
        <v>1</v>
      </c>
      <c r="L9747" s="13">
        <f>VLOOKUP(I9747,FormProductsTable[],2,0)*(1-FormTransactionsTable[[#This Row],[Discount]])</f>
        <v>34</v>
      </c>
      <c r="M9747" s="14" t="str">
        <f>VLOOKUP(H9747,FormSalesRepTable[],2,0)</f>
        <v>West</v>
      </c>
      <c r="N9747" s="13">
        <f t="shared" si="154"/>
        <v>34</v>
      </c>
    </row>
    <row r="9748" spans="7:14" x14ac:dyDescent="0.25">
      <c r="G9748" s="3">
        <v>41984</v>
      </c>
      <c r="H9748" t="s">
        <v>32</v>
      </c>
      <c r="I9748" t="s">
        <v>17</v>
      </c>
      <c r="J9748">
        <v>0.02</v>
      </c>
      <c r="K9748">
        <v>2</v>
      </c>
      <c r="L9748" s="13">
        <f>VLOOKUP(I9748,FormProductsTable[],2,0)*(1-FormTransactionsTable[[#This Row],[Discount]])</f>
        <v>22.491</v>
      </c>
      <c r="M9748" s="14" t="str">
        <f>VLOOKUP(H9748,FormSalesRepTable[],2,0)</f>
        <v>MidWest</v>
      </c>
      <c r="N9748" s="13">
        <f t="shared" si="154"/>
        <v>44.98</v>
      </c>
    </row>
    <row r="9749" spans="7:14" x14ac:dyDescent="0.25">
      <c r="G9749" s="3">
        <v>41986</v>
      </c>
      <c r="H9749" t="s">
        <v>61</v>
      </c>
      <c r="I9749" t="s">
        <v>16</v>
      </c>
      <c r="J9749">
        <v>0.03</v>
      </c>
      <c r="K9749">
        <v>3</v>
      </c>
      <c r="L9749" s="13">
        <f>VLOOKUP(I9749,FormProductsTable[],2,0)*(1-FormTransactionsTable[[#This Row],[Discount]])</f>
        <v>19.351499999999998</v>
      </c>
      <c r="M9749" s="14" t="str">
        <f>VLOOKUP(H9749,FormSalesRepTable[],2,0)</f>
        <v>East</v>
      </c>
      <c r="N9749" s="13">
        <f t="shared" si="154"/>
        <v>58.05</v>
      </c>
    </row>
    <row r="9750" spans="7:14" x14ac:dyDescent="0.25">
      <c r="G9750" s="3">
        <v>41628</v>
      </c>
      <c r="H9750" t="s">
        <v>91</v>
      </c>
      <c r="I9750" t="s">
        <v>17</v>
      </c>
      <c r="J9750">
        <v>0</v>
      </c>
      <c r="K9750">
        <v>2</v>
      </c>
      <c r="L9750" s="13">
        <f>VLOOKUP(I9750,FormProductsTable[],2,0)*(1-FormTransactionsTable[[#This Row],[Discount]])</f>
        <v>22.95</v>
      </c>
      <c r="M9750" s="14" t="str">
        <f>VLOOKUP(H9750,FormSalesRepTable[],2,0)</f>
        <v>West</v>
      </c>
      <c r="N9750" s="13">
        <f t="shared" si="154"/>
        <v>45.9</v>
      </c>
    </row>
    <row r="9751" spans="7:14" x14ac:dyDescent="0.25">
      <c r="G9751" s="3">
        <v>41892</v>
      </c>
      <c r="H9751" t="s">
        <v>73</v>
      </c>
      <c r="I9751" t="s">
        <v>17</v>
      </c>
      <c r="J9751">
        <v>0.02</v>
      </c>
      <c r="K9751">
        <v>2</v>
      </c>
      <c r="L9751" s="13">
        <f>VLOOKUP(I9751,FormProductsTable[],2,0)*(1-FormTransactionsTable[[#This Row],[Discount]])</f>
        <v>22.491</v>
      </c>
      <c r="M9751" s="14" t="str">
        <f>VLOOKUP(H9751,FormSalesRepTable[],2,0)</f>
        <v>MidWest</v>
      </c>
      <c r="N9751" s="13">
        <f t="shared" si="154"/>
        <v>44.98</v>
      </c>
    </row>
    <row r="9752" spans="7:14" x14ac:dyDescent="0.25">
      <c r="G9752" s="3">
        <v>41455</v>
      </c>
      <c r="H9752" t="s">
        <v>73</v>
      </c>
      <c r="I9752" t="s">
        <v>12</v>
      </c>
      <c r="J9752">
        <v>0.02</v>
      </c>
      <c r="K9752">
        <v>1</v>
      </c>
      <c r="L9752" s="13">
        <f>VLOOKUP(I9752,FormProductsTable[],2,0)*(1-FormTransactionsTable[[#This Row],[Discount]])</f>
        <v>22.491</v>
      </c>
      <c r="M9752" s="14" t="str">
        <f>VLOOKUP(H9752,FormSalesRepTable[],2,0)</f>
        <v>MidWest</v>
      </c>
      <c r="N9752" s="13">
        <f t="shared" si="154"/>
        <v>22.49</v>
      </c>
    </row>
    <row r="9753" spans="7:14" x14ac:dyDescent="0.25">
      <c r="G9753" s="3">
        <v>41629</v>
      </c>
      <c r="H9753" t="s">
        <v>51</v>
      </c>
      <c r="I9753" t="s">
        <v>21</v>
      </c>
      <c r="J9753">
        <v>0.01</v>
      </c>
      <c r="K9753">
        <v>7</v>
      </c>
      <c r="L9753" s="13">
        <f>VLOOKUP(I9753,FormProductsTable[],2,0)*(1-FormTransactionsTable[[#This Row],[Discount]])</f>
        <v>24.75</v>
      </c>
      <c r="M9753" s="14" t="str">
        <f>VLOOKUP(H9753,FormSalesRepTable[],2,0)</f>
        <v>South</v>
      </c>
      <c r="N9753" s="13">
        <f t="shared" si="154"/>
        <v>173.25</v>
      </c>
    </row>
    <row r="9754" spans="7:14" x14ac:dyDescent="0.25">
      <c r="G9754" s="3">
        <v>41975</v>
      </c>
      <c r="H9754" t="s">
        <v>79</v>
      </c>
      <c r="I9754" t="s">
        <v>16</v>
      </c>
      <c r="J9754">
        <v>0</v>
      </c>
      <c r="K9754">
        <v>7</v>
      </c>
      <c r="L9754" s="13">
        <f>VLOOKUP(I9754,FormProductsTable[],2,0)*(1-FormTransactionsTable[[#This Row],[Discount]])</f>
        <v>19.95</v>
      </c>
      <c r="M9754" s="14" t="str">
        <f>VLOOKUP(H9754,FormSalesRepTable[],2,0)</f>
        <v>MidWest</v>
      </c>
      <c r="N9754" s="13">
        <f t="shared" si="154"/>
        <v>139.65</v>
      </c>
    </row>
    <row r="9755" spans="7:14" x14ac:dyDescent="0.25">
      <c r="G9755" s="3">
        <v>41982</v>
      </c>
      <c r="H9755" t="s">
        <v>57</v>
      </c>
      <c r="I9755" t="s">
        <v>17</v>
      </c>
      <c r="J9755">
        <v>0.01</v>
      </c>
      <c r="K9755">
        <v>2</v>
      </c>
      <c r="L9755" s="13">
        <f>VLOOKUP(I9755,FormProductsTable[],2,0)*(1-FormTransactionsTable[[#This Row],[Discount]])</f>
        <v>22.720499999999998</v>
      </c>
      <c r="M9755" s="14" t="str">
        <f>VLOOKUP(H9755,FormSalesRepTable[],2,0)</f>
        <v>East</v>
      </c>
      <c r="N9755" s="13">
        <f t="shared" si="154"/>
        <v>45.44</v>
      </c>
    </row>
    <row r="9756" spans="7:14" x14ac:dyDescent="0.25">
      <c r="G9756" s="3">
        <v>41787</v>
      </c>
      <c r="H9756" t="s">
        <v>67</v>
      </c>
      <c r="I9756" t="s">
        <v>36</v>
      </c>
      <c r="J9756">
        <v>0</v>
      </c>
      <c r="K9756">
        <v>2</v>
      </c>
      <c r="L9756" s="13">
        <f>VLOOKUP(I9756,FormProductsTable[],2,0)*(1-FormTransactionsTable[[#This Row],[Discount]])</f>
        <v>25</v>
      </c>
      <c r="M9756" s="14" t="str">
        <f>VLOOKUP(H9756,FormSalesRepTable[],2,0)</f>
        <v>West</v>
      </c>
      <c r="N9756" s="13">
        <f t="shared" si="154"/>
        <v>50</v>
      </c>
    </row>
    <row r="9757" spans="7:14" x14ac:dyDescent="0.25">
      <c r="G9757" s="3">
        <v>41632</v>
      </c>
      <c r="H9757" t="s">
        <v>79</v>
      </c>
      <c r="I9757" t="s">
        <v>30</v>
      </c>
      <c r="J9757">
        <v>0.03</v>
      </c>
      <c r="K9757">
        <v>3</v>
      </c>
      <c r="L9757" s="13">
        <f>VLOOKUP(I9757,FormProductsTable[],2,0)*(1-FormTransactionsTable[[#This Row],[Discount]])</f>
        <v>29.099999999999998</v>
      </c>
      <c r="M9757" s="14" t="str">
        <f>VLOOKUP(H9757,FormSalesRepTable[],2,0)</f>
        <v>MidWest</v>
      </c>
      <c r="N9757" s="13">
        <f t="shared" si="154"/>
        <v>87.3</v>
      </c>
    </row>
    <row r="9758" spans="7:14" x14ac:dyDescent="0.25">
      <c r="G9758" s="3">
        <v>41877</v>
      </c>
      <c r="H9758" t="s">
        <v>20</v>
      </c>
      <c r="I9758" t="s">
        <v>36</v>
      </c>
      <c r="J9758">
        <v>2.5000000000000001E-2</v>
      </c>
      <c r="K9758">
        <v>2</v>
      </c>
      <c r="L9758" s="13">
        <f>VLOOKUP(I9758,FormProductsTable[],2,0)*(1-FormTransactionsTable[[#This Row],[Discount]])</f>
        <v>24.375</v>
      </c>
      <c r="M9758" s="14" t="str">
        <f>VLOOKUP(H9758,FormSalesRepTable[],2,0)</f>
        <v>West</v>
      </c>
      <c r="N9758" s="13">
        <f t="shared" si="154"/>
        <v>48.75</v>
      </c>
    </row>
    <row r="9759" spans="7:14" x14ac:dyDescent="0.25">
      <c r="G9759" s="3">
        <v>41624</v>
      </c>
      <c r="H9759" t="s">
        <v>89</v>
      </c>
      <c r="I9759" t="s">
        <v>30</v>
      </c>
      <c r="J9759">
        <v>0</v>
      </c>
      <c r="K9759">
        <v>1</v>
      </c>
      <c r="L9759" s="13">
        <f>VLOOKUP(I9759,FormProductsTable[],2,0)*(1-FormTransactionsTable[[#This Row],[Discount]])</f>
        <v>30</v>
      </c>
      <c r="M9759" s="14" t="str">
        <f>VLOOKUP(H9759,FormSalesRepTable[],2,0)</f>
        <v>West</v>
      </c>
      <c r="N9759" s="13">
        <f t="shared" si="154"/>
        <v>30</v>
      </c>
    </row>
    <row r="9760" spans="7:14" x14ac:dyDescent="0.25">
      <c r="G9760" s="3">
        <v>41413</v>
      </c>
      <c r="H9760" t="s">
        <v>29</v>
      </c>
      <c r="I9760" t="s">
        <v>21</v>
      </c>
      <c r="J9760">
        <v>0</v>
      </c>
      <c r="K9760">
        <v>1</v>
      </c>
      <c r="L9760" s="13">
        <f>VLOOKUP(I9760,FormProductsTable[],2,0)*(1-FormTransactionsTable[[#This Row],[Discount]])</f>
        <v>25</v>
      </c>
      <c r="M9760" s="14" t="str">
        <f>VLOOKUP(H9760,FormSalesRepTable[],2,0)</f>
        <v>East</v>
      </c>
      <c r="N9760" s="13">
        <f t="shared" si="154"/>
        <v>25</v>
      </c>
    </row>
    <row r="9761" spans="7:14" x14ac:dyDescent="0.25">
      <c r="G9761" s="3">
        <v>41961</v>
      </c>
      <c r="H9761" t="s">
        <v>28</v>
      </c>
      <c r="I9761" t="s">
        <v>41</v>
      </c>
      <c r="J9761">
        <v>0</v>
      </c>
      <c r="K9761">
        <v>3</v>
      </c>
      <c r="L9761" s="13">
        <f>VLOOKUP(I9761,FormProductsTable[],2,0)*(1-FormTransactionsTable[[#This Row],[Discount]])</f>
        <v>19</v>
      </c>
      <c r="M9761" s="14" t="str">
        <f>VLOOKUP(H9761,FormSalesRepTable[],2,0)</f>
        <v>MidWest</v>
      </c>
      <c r="N9761" s="13">
        <f t="shared" si="154"/>
        <v>57</v>
      </c>
    </row>
    <row r="9762" spans="7:14" x14ac:dyDescent="0.25">
      <c r="G9762" s="3">
        <v>41809</v>
      </c>
      <c r="H9762" t="s">
        <v>46</v>
      </c>
      <c r="I9762" t="s">
        <v>12</v>
      </c>
      <c r="J9762">
        <v>1.4999999999999999E-2</v>
      </c>
      <c r="K9762">
        <v>2</v>
      </c>
      <c r="L9762" s="13">
        <f>VLOOKUP(I9762,FormProductsTable[],2,0)*(1-FormTransactionsTable[[#This Row],[Discount]])</f>
        <v>22.60575</v>
      </c>
      <c r="M9762" s="14" t="str">
        <f>VLOOKUP(H9762,FormSalesRepTable[],2,0)</f>
        <v>South</v>
      </c>
      <c r="N9762" s="13">
        <f t="shared" si="154"/>
        <v>45.21</v>
      </c>
    </row>
    <row r="9763" spans="7:14" x14ac:dyDescent="0.25">
      <c r="G9763" s="3">
        <v>41953</v>
      </c>
      <c r="H9763" t="s">
        <v>53</v>
      </c>
      <c r="I9763" t="s">
        <v>12</v>
      </c>
      <c r="J9763">
        <v>1.4999999999999999E-2</v>
      </c>
      <c r="K9763">
        <v>16</v>
      </c>
      <c r="L9763" s="13">
        <f>VLOOKUP(I9763,FormProductsTable[],2,0)*(1-FormTransactionsTable[[#This Row],[Discount]])</f>
        <v>22.60575</v>
      </c>
      <c r="M9763" s="14" t="str">
        <f>VLOOKUP(H9763,FormSalesRepTable[],2,0)</f>
        <v>East</v>
      </c>
      <c r="N9763" s="13">
        <f t="shared" si="154"/>
        <v>361.69</v>
      </c>
    </row>
    <row r="9764" spans="7:14" x14ac:dyDescent="0.25">
      <c r="G9764" s="3">
        <v>41457</v>
      </c>
      <c r="H9764" t="s">
        <v>58</v>
      </c>
      <c r="I9764" t="s">
        <v>24</v>
      </c>
      <c r="J9764">
        <v>0</v>
      </c>
      <c r="K9764">
        <v>13</v>
      </c>
      <c r="L9764" s="13">
        <f>VLOOKUP(I9764,FormProductsTable[],2,0)*(1-FormTransactionsTable[[#This Row],[Discount]])</f>
        <v>34</v>
      </c>
      <c r="M9764" s="14" t="str">
        <f>VLOOKUP(H9764,FormSalesRepTable[],2,0)</f>
        <v>East</v>
      </c>
      <c r="N9764" s="13">
        <f t="shared" si="154"/>
        <v>442</v>
      </c>
    </row>
    <row r="9765" spans="7:14" x14ac:dyDescent="0.25">
      <c r="G9765" s="3">
        <v>41603</v>
      </c>
      <c r="H9765" t="s">
        <v>40</v>
      </c>
      <c r="I9765" t="s">
        <v>27</v>
      </c>
      <c r="J9765">
        <v>1.4999999999999999E-2</v>
      </c>
      <c r="K9765">
        <v>14</v>
      </c>
      <c r="L9765" s="13">
        <f>VLOOKUP(I9765,FormProductsTable[],2,0)*(1-FormTransactionsTable[[#This Row],[Discount]])</f>
        <v>27.087499999999999</v>
      </c>
      <c r="M9765" s="14" t="str">
        <f>VLOOKUP(H9765,FormSalesRepTable[],2,0)</f>
        <v>South</v>
      </c>
      <c r="N9765" s="13">
        <f t="shared" si="154"/>
        <v>379.23</v>
      </c>
    </row>
    <row r="9766" spans="7:14" x14ac:dyDescent="0.25">
      <c r="G9766" s="3">
        <v>41618</v>
      </c>
      <c r="H9766" t="s">
        <v>58</v>
      </c>
      <c r="I9766" t="s">
        <v>24</v>
      </c>
      <c r="J9766">
        <v>0</v>
      </c>
      <c r="K9766">
        <v>1</v>
      </c>
      <c r="L9766" s="13">
        <f>VLOOKUP(I9766,FormProductsTable[],2,0)*(1-FormTransactionsTable[[#This Row],[Discount]])</f>
        <v>34</v>
      </c>
      <c r="M9766" s="14" t="str">
        <f>VLOOKUP(H9766,FormSalesRepTable[],2,0)</f>
        <v>East</v>
      </c>
      <c r="N9766" s="13">
        <f t="shared" si="154"/>
        <v>34</v>
      </c>
    </row>
    <row r="9767" spans="7:14" x14ac:dyDescent="0.25">
      <c r="G9767" s="3">
        <v>42001</v>
      </c>
      <c r="H9767" t="s">
        <v>23</v>
      </c>
      <c r="I9767" t="s">
        <v>30</v>
      </c>
      <c r="J9767">
        <v>0</v>
      </c>
      <c r="K9767">
        <v>2</v>
      </c>
      <c r="L9767" s="13">
        <f>VLOOKUP(I9767,FormProductsTable[],2,0)*(1-FormTransactionsTable[[#This Row],[Discount]])</f>
        <v>30</v>
      </c>
      <c r="M9767" s="14" t="str">
        <f>VLOOKUP(H9767,FormSalesRepTable[],2,0)</f>
        <v>MidWest</v>
      </c>
      <c r="N9767" s="13">
        <f t="shared" si="154"/>
        <v>60</v>
      </c>
    </row>
    <row r="9768" spans="7:14" x14ac:dyDescent="0.25">
      <c r="G9768" s="3">
        <v>41329</v>
      </c>
      <c r="H9768" t="s">
        <v>39</v>
      </c>
      <c r="I9768" t="s">
        <v>33</v>
      </c>
      <c r="J9768">
        <v>0</v>
      </c>
      <c r="K9768">
        <v>2</v>
      </c>
      <c r="L9768" s="13">
        <f>VLOOKUP(I9768,FormProductsTable[],2,0)*(1-FormTransactionsTable[[#This Row],[Discount]])</f>
        <v>23.5</v>
      </c>
      <c r="M9768" s="14" t="str">
        <f>VLOOKUP(H9768,FormSalesRepTable[],2,0)</f>
        <v>East</v>
      </c>
      <c r="N9768" s="13">
        <f t="shared" si="154"/>
        <v>47</v>
      </c>
    </row>
    <row r="9769" spans="7:14" x14ac:dyDescent="0.25">
      <c r="G9769" s="3">
        <v>41429</v>
      </c>
      <c r="H9769" t="s">
        <v>69</v>
      </c>
      <c r="I9769" t="s">
        <v>33</v>
      </c>
      <c r="J9769">
        <v>0</v>
      </c>
      <c r="K9769">
        <v>2</v>
      </c>
      <c r="L9769" s="13">
        <f>VLOOKUP(I9769,FormProductsTable[],2,0)*(1-FormTransactionsTable[[#This Row],[Discount]])</f>
        <v>23.5</v>
      </c>
      <c r="M9769" s="14" t="str">
        <f>VLOOKUP(H9769,FormSalesRepTable[],2,0)</f>
        <v>West</v>
      </c>
      <c r="N9769" s="13">
        <f t="shared" si="154"/>
        <v>47</v>
      </c>
    </row>
    <row r="9770" spans="7:14" x14ac:dyDescent="0.25">
      <c r="G9770" s="3">
        <v>41635</v>
      </c>
      <c r="H9770" t="s">
        <v>20</v>
      </c>
      <c r="I9770" t="s">
        <v>17</v>
      </c>
      <c r="J9770">
        <v>0.02</v>
      </c>
      <c r="K9770">
        <v>6</v>
      </c>
      <c r="L9770" s="13">
        <f>VLOOKUP(I9770,FormProductsTable[],2,0)*(1-FormTransactionsTable[[#This Row],[Discount]])</f>
        <v>22.491</v>
      </c>
      <c r="M9770" s="14" t="str">
        <f>VLOOKUP(H9770,FormSalesRepTable[],2,0)</f>
        <v>West</v>
      </c>
      <c r="N9770" s="13">
        <f t="shared" si="154"/>
        <v>134.94999999999999</v>
      </c>
    </row>
    <row r="9771" spans="7:14" x14ac:dyDescent="0.25">
      <c r="G9771" s="3">
        <v>41612</v>
      </c>
      <c r="H9771" t="s">
        <v>68</v>
      </c>
      <c r="I9771" t="s">
        <v>30</v>
      </c>
      <c r="J9771">
        <v>0</v>
      </c>
      <c r="K9771">
        <v>1</v>
      </c>
      <c r="L9771" s="13">
        <f>VLOOKUP(I9771,FormProductsTable[],2,0)*(1-FormTransactionsTable[[#This Row],[Discount]])</f>
        <v>30</v>
      </c>
      <c r="M9771" s="14" t="str">
        <f>VLOOKUP(H9771,FormSalesRepTable[],2,0)</f>
        <v>MidWest</v>
      </c>
      <c r="N9771" s="13">
        <f t="shared" si="154"/>
        <v>30</v>
      </c>
    </row>
    <row r="9772" spans="7:14" x14ac:dyDescent="0.25">
      <c r="G9772" s="3">
        <v>41992</v>
      </c>
      <c r="H9772" t="s">
        <v>45</v>
      </c>
      <c r="I9772" t="s">
        <v>36</v>
      </c>
      <c r="J9772">
        <v>0</v>
      </c>
      <c r="K9772">
        <v>2</v>
      </c>
      <c r="L9772" s="13">
        <f>VLOOKUP(I9772,FormProductsTable[],2,0)*(1-FormTransactionsTable[[#This Row],[Discount]])</f>
        <v>25</v>
      </c>
      <c r="M9772" s="14" t="str">
        <f>VLOOKUP(H9772,FormSalesRepTable[],2,0)</f>
        <v>MidWest</v>
      </c>
      <c r="N9772" s="13">
        <f t="shared" si="154"/>
        <v>50</v>
      </c>
    </row>
    <row r="9773" spans="7:14" x14ac:dyDescent="0.25">
      <c r="G9773" s="3">
        <v>41999</v>
      </c>
      <c r="H9773" t="s">
        <v>89</v>
      </c>
      <c r="I9773" t="s">
        <v>30</v>
      </c>
      <c r="J9773">
        <v>0</v>
      </c>
      <c r="K9773">
        <v>1</v>
      </c>
      <c r="L9773" s="13">
        <f>VLOOKUP(I9773,FormProductsTable[],2,0)*(1-FormTransactionsTable[[#This Row],[Discount]])</f>
        <v>30</v>
      </c>
      <c r="M9773" s="14" t="str">
        <f>VLOOKUP(H9773,FormSalesRepTable[],2,0)</f>
        <v>West</v>
      </c>
      <c r="N9773" s="13">
        <f t="shared" si="154"/>
        <v>30</v>
      </c>
    </row>
    <row r="9774" spans="7:14" x14ac:dyDescent="0.25">
      <c r="G9774" s="3">
        <v>41975</v>
      </c>
      <c r="H9774" t="s">
        <v>48</v>
      </c>
      <c r="I9774" t="s">
        <v>16</v>
      </c>
      <c r="J9774">
        <v>1.4999999999999999E-2</v>
      </c>
      <c r="K9774">
        <v>3</v>
      </c>
      <c r="L9774" s="13">
        <f>VLOOKUP(I9774,FormProductsTable[],2,0)*(1-FormTransactionsTable[[#This Row],[Discount]])</f>
        <v>19.650749999999999</v>
      </c>
      <c r="M9774" s="14" t="str">
        <f>VLOOKUP(H9774,FormSalesRepTable[],2,0)</f>
        <v>West</v>
      </c>
      <c r="N9774" s="13">
        <f t="shared" si="154"/>
        <v>58.95</v>
      </c>
    </row>
    <row r="9775" spans="7:14" x14ac:dyDescent="0.25">
      <c r="G9775" s="3">
        <v>42000</v>
      </c>
      <c r="H9775" t="s">
        <v>86</v>
      </c>
      <c r="I9775" t="s">
        <v>17</v>
      </c>
      <c r="J9775">
        <v>0.01</v>
      </c>
      <c r="K9775">
        <v>1</v>
      </c>
      <c r="L9775" s="13">
        <f>VLOOKUP(I9775,FormProductsTable[],2,0)*(1-FormTransactionsTable[[#This Row],[Discount]])</f>
        <v>22.720499999999998</v>
      </c>
      <c r="M9775" s="14" t="str">
        <f>VLOOKUP(H9775,FormSalesRepTable[],2,0)</f>
        <v>South</v>
      </c>
      <c r="N9775" s="13">
        <f t="shared" si="154"/>
        <v>22.72</v>
      </c>
    </row>
    <row r="9776" spans="7:14" x14ac:dyDescent="0.25">
      <c r="G9776" s="3">
        <v>41861</v>
      </c>
      <c r="H9776" t="s">
        <v>35</v>
      </c>
      <c r="I9776" t="s">
        <v>16</v>
      </c>
      <c r="J9776">
        <v>0.03</v>
      </c>
      <c r="K9776">
        <v>2</v>
      </c>
      <c r="L9776" s="13">
        <f>VLOOKUP(I9776,FormProductsTable[],2,0)*(1-FormTransactionsTable[[#This Row],[Discount]])</f>
        <v>19.351499999999998</v>
      </c>
      <c r="M9776" s="14" t="str">
        <f>VLOOKUP(H9776,FormSalesRepTable[],2,0)</f>
        <v>West</v>
      </c>
      <c r="N9776" s="13">
        <f t="shared" si="154"/>
        <v>38.700000000000003</v>
      </c>
    </row>
    <row r="9777" spans="7:14" x14ac:dyDescent="0.25">
      <c r="G9777" s="3">
        <v>41432</v>
      </c>
      <c r="H9777" t="s">
        <v>81</v>
      </c>
      <c r="I9777" t="s">
        <v>36</v>
      </c>
      <c r="J9777">
        <v>0.03</v>
      </c>
      <c r="K9777">
        <v>16</v>
      </c>
      <c r="L9777" s="13">
        <f>VLOOKUP(I9777,FormProductsTable[],2,0)*(1-FormTransactionsTable[[#This Row],[Discount]])</f>
        <v>24.25</v>
      </c>
      <c r="M9777" s="14" t="str">
        <f>VLOOKUP(H9777,FormSalesRepTable[],2,0)</f>
        <v>West</v>
      </c>
      <c r="N9777" s="13">
        <f t="shared" si="154"/>
        <v>388</v>
      </c>
    </row>
    <row r="9778" spans="7:14" x14ac:dyDescent="0.25">
      <c r="G9778" s="3">
        <v>41612</v>
      </c>
      <c r="H9778" t="s">
        <v>73</v>
      </c>
      <c r="I9778" t="s">
        <v>17</v>
      </c>
      <c r="J9778">
        <v>0.02</v>
      </c>
      <c r="K9778">
        <v>3</v>
      </c>
      <c r="L9778" s="13">
        <f>VLOOKUP(I9778,FormProductsTable[],2,0)*(1-FormTransactionsTable[[#This Row],[Discount]])</f>
        <v>22.491</v>
      </c>
      <c r="M9778" s="14" t="str">
        <f>VLOOKUP(H9778,FormSalesRepTable[],2,0)</f>
        <v>MidWest</v>
      </c>
      <c r="N9778" s="13">
        <f t="shared" si="154"/>
        <v>67.47</v>
      </c>
    </row>
    <row r="9779" spans="7:14" x14ac:dyDescent="0.25">
      <c r="G9779" s="3">
        <v>41598</v>
      </c>
      <c r="H9779" t="s">
        <v>13</v>
      </c>
      <c r="I9779" t="s">
        <v>12</v>
      </c>
      <c r="J9779">
        <v>0</v>
      </c>
      <c r="K9779">
        <v>1</v>
      </c>
      <c r="L9779" s="13">
        <f>VLOOKUP(I9779,FormProductsTable[],2,0)*(1-FormTransactionsTable[[#This Row],[Discount]])</f>
        <v>22.95</v>
      </c>
      <c r="M9779" s="14" t="str">
        <f>VLOOKUP(H9779,FormSalesRepTable[],2,0)</f>
        <v>West</v>
      </c>
      <c r="N9779" s="13">
        <f t="shared" si="154"/>
        <v>22.95</v>
      </c>
    </row>
    <row r="9780" spans="7:14" x14ac:dyDescent="0.25">
      <c r="G9780" s="3">
        <v>41965</v>
      </c>
      <c r="H9780" t="s">
        <v>47</v>
      </c>
      <c r="I9780" t="s">
        <v>11</v>
      </c>
      <c r="J9780">
        <v>0.03</v>
      </c>
      <c r="K9780">
        <v>3</v>
      </c>
      <c r="L9780" s="13">
        <f>VLOOKUP(I9780,FormProductsTable[],2,0)*(1-FormTransactionsTable[[#This Row],[Discount]])</f>
        <v>77.551500000000004</v>
      </c>
      <c r="M9780" s="14" t="str">
        <f>VLOOKUP(H9780,FormSalesRepTable[],2,0)</f>
        <v>MidWest</v>
      </c>
      <c r="N9780" s="13">
        <f t="shared" si="154"/>
        <v>232.65</v>
      </c>
    </row>
    <row r="9781" spans="7:14" x14ac:dyDescent="0.25">
      <c r="G9781" s="3">
        <v>41425</v>
      </c>
      <c r="H9781" t="s">
        <v>43</v>
      </c>
      <c r="I9781" t="s">
        <v>12</v>
      </c>
      <c r="J9781">
        <v>0</v>
      </c>
      <c r="K9781">
        <v>19</v>
      </c>
      <c r="L9781" s="13">
        <f>VLOOKUP(I9781,FormProductsTable[],2,0)*(1-FormTransactionsTable[[#This Row],[Discount]])</f>
        <v>22.95</v>
      </c>
      <c r="M9781" s="14" t="str">
        <f>VLOOKUP(H9781,FormSalesRepTable[],2,0)</f>
        <v>MidWest</v>
      </c>
      <c r="N9781" s="13">
        <f t="shared" si="154"/>
        <v>436.05</v>
      </c>
    </row>
    <row r="9782" spans="7:14" x14ac:dyDescent="0.25">
      <c r="G9782" s="3">
        <v>41984</v>
      </c>
      <c r="H9782" t="s">
        <v>63</v>
      </c>
      <c r="I9782" t="s">
        <v>12</v>
      </c>
      <c r="J9782">
        <v>0.03</v>
      </c>
      <c r="K9782">
        <v>2</v>
      </c>
      <c r="L9782" s="13">
        <f>VLOOKUP(I9782,FormProductsTable[],2,0)*(1-FormTransactionsTable[[#This Row],[Discount]])</f>
        <v>22.261499999999998</v>
      </c>
      <c r="M9782" s="14" t="str">
        <f>VLOOKUP(H9782,FormSalesRepTable[],2,0)</f>
        <v>MidWest</v>
      </c>
      <c r="N9782" s="13">
        <f t="shared" si="154"/>
        <v>44.52</v>
      </c>
    </row>
    <row r="9783" spans="7:14" x14ac:dyDescent="0.25">
      <c r="G9783" s="3">
        <v>41978</v>
      </c>
      <c r="H9783" t="s">
        <v>54</v>
      </c>
      <c r="I9783" t="s">
        <v>21</v>
      </c>
      <c r="J9783">
        <v>0.03</v>
      </c>
      <c r="K9783">
        <v>3</v>
      </c>
      <c r="L9783" s="13">
        <f>VLOOKUP(I9783,FormProductsTable[],2,0)*(1-FormTransactionsTable[[#This Row],[Discount]])</f>
        <v>24.25</v>
      </c>
      <c r="M9783" s="14" t="str">
        <f>VLOOKUP(H9783,FormSalesRepTable[],2,0)</f>
        <v>South</v>
      </c>
      <c r="N9783" s="13">
        <f t="shared" si="154"/>
        <v>72.75</v>
      </c>
    </row>
    <row r="9784" spans="7:14" x14ac:dyDescent="0.25">
      <c r="G9784" s="3">
        <v>41948</v>
      </c>
      <c r="H9784" t="s">
        <v>44</v>
      </c>
      <c r="I9784" t="s">
        <v>27</v>
      </c>
      <c r="J9784">
        <v>0</v>
      </c>
      <c r="K9784">
        <v>2</v>
      </c>
      <c r="L9784" s="13">
        <f>VLOOKUP(I9784,FormProductsTable[],2,0)*(1-FormTransactionsTable[[#This Row],[Discount]])</f>
        <v>27.5</v>
      </c>
      <c r="M9784" s="14" t="str">
        <f>VLOOKUP(H9784,FormSalesRepTable[],2,0)</f>
        <v>MidWest</v>
      </c>
      <c r="N9784" s="13">
        <f t="shared" si="154"/>
        <v>55</v>
      </c>
    </row>
    <row r="9785" spans="7:14" x14ac:dyDescent="0.25">
      <c r="G9785" s="3">
        <v>41961</v>
      </c>
      <c r="H9785" t="s">
        <v>23</v>
      </c>
      <c r="I9785" t="s">
        <v>24</v>
      </c>
      <c r="J9785">
        <v>0</v>
      </c>
      <c r="K9785">
        <v>1</v>
      </c>
      <c r="L9785" s="13">
        <f>VLOOKUP(I9785,FormProductsTable[],2,0)*(1-FormTransactionsTable[[#This Row],[Discount]])</f>
        <v>34</v>
      </c>
      <c r="M9785" s="14" t="str">
        <f>VLOOKUP(H9785,FormSalesRepTable[],2,0)</f>
        <v>MidWest</v>
      </c>
      <c r="N9785" s="13">
        <f t="shared" si="154"/>
        <v>34</v>
      </c>
    </row>
    <row r="9786" spans="7:14" x14ac:dyDescent="0.25">
      <c r="G9786" s="3">
        <v>41630</v>
      </c>
      <c r="H9786" t="s">
        <v>65</v>
      </c>
      <c r="I9786" t="s">
        <v>12</v>
      </c>
      <c r="J9786">
        <v>0.02</v>
      </c>
      <c r="K9786">
        <v>3</v>
      </c>
      <c r="L9786" s="13">
        <f>VLOOKUP(I9786,FormProductsTable[],2,0)*(1-FormTransactionsTable[[#This Row],[Discount]])</f>
        <v>22.491</v>
      </c>
      <c r="M9786" s="14" t="str">
        <f>VLOOKUP(H9786,FormSalesRepTable[],2,0)</f>
        <v>MidWest</v>
      </c>
      <c r="N9786" s="13">
        <f t="shared" si="154"/>
        <v>67.47</v>
      </c>
    </row>
    <row r="9787" spans="7:14" x14ac:dyDescent="0.25">
      <c r="G9787" s="3">
        <v>41971</v>
      </c>
      <c r="H9787" t="s">
        <v>81</v>
      </c>
      <c r="I9787" t="s">
        <v>36</v>
      </c>
      <c r="J9787">
        <v>0</v>
      </c>
      <c r="K9787">
        <v>1</v>
      </c>
      <c r="L9787" s="13">
        <f>VLOOKUP(I9787,FormProductsTable[],2,0)*(1-FormTransactionsTable[[#This Row],[Discount]])</f>
        <v>25</v>
      </c>
      <c r="M9787" s="14" t="str">
        <f>VLOOKUP(H9787,FormSalesRepTable[],2,0)</f>
        <v>West</v>
      </c>
      <c r="N9787" s="13">
        <f t="shared" si="154"/>
        <v>25</v>
      </c>
    </row>
    <row r="9788" spans="7:14" x14ac:dyDescent="0.25">
      <c r="G9788" s="3">
        <v>41995</v>
      </c>
      <c r="H9788" t="s">
        <v>68</v>
      </c>
      <c r="I9788" t="s">
        <v>16</v>
      </c>
      <c r="J9788">
        <v>0</v>
      </c>
      <c r="K9788">
        <v>3</v>
      </c>
      <c r="L9788" s="13">
        <f>VLOOKUP(I9788,FormProductsTable[],2,0)*(1-FormTransactionsTable[[#This Row],[Discount]])</f>
        <v>19.95</v>
      </c>
      <c r="M9788" s="14" t="str">
        <f>VLOOKUP(H9788,FormSalesRepTable[],2,0)</f>
        <v>MidWest</v>
      </c>
      <c r="N9788" s="13">
        <f t="shared" si="154"/>
        <v>59.85</v>
      </c>
    </row>
    <row r="9789" spans="7:14" x14ac:dyDescent="0.25">
      <c r="G9789" s="3">
        <v>41967</v>
      </c>
      <c r="H9789" t="s">
        <v>77</v>
      </c>
      <c r="I9789" t="s">
        <v>16</v>
      </c>
      <c r="J9789">
        <v>2.5000000000000001E-2</v>
      </c>
      <c r="K9789">
        <v>1</v>
      </c>
      <c r="L9789" s="13">
        <f>VLOOKUP(I9789,FormProductsTable[],2,0)*(1-FormTransactionsTable[[#This Row],[Discount]])</f>
        <v>19.451249999999998</v>
      </c>
      <c r="M9789" s="14" t="str">
        <f>VLOOKUP(H9789,FormSalesRepTable[],2,0)</f>
        <v>West</v>
      </c>
      <c r="N9789" s="13">
        <f t="shared" si="154"/>
        <v>19.45</v>
      </c>
    </row>
    <row r="9790" spans="7:14" x14ac:dyDescent="0.25">
      <c r="G9790" s="3">
        <v>41619</v>
      </c>
      <c r="H9790" t="s">
        <v>26</v>
      </c>
      <c r="I9790" t="s">
        <v>36</v>
      </c>
      <c r="J9790">
        <v>0.03</v>
      </c>
      <c r="K9790">
        <v>1</v>
      </c>
      <c r="L9790" s="13">
        <f>VLOOKUP(I9790,FormProductsTable[],2,0)*(1-FormTransactionsTable[[#This Row],[Discount]])</f>
        <v>24.25</v>
      </c>
      <c r="M9790" s="14" t="str">
        <f>VLOOKUP(H9790,FormSalesRepTable[],2,0)</f>
        <v>MidWest</v>
      </c>
      <c r="N9790" s="13">
        <f t="shared" si="154"/>
        <v>24.25</v>
      </c>
    </row>
    <row r="9791" spans="7:14" x14ac:dyDescent="0.25">
      <c r="G9791" s="3">
        <v>41750</v>
      </c>
      <c r="H9791" t="s">
        <v>32</v>
      </c>
      <c r="I9791" t="s">
        <v>24</v>
      </c>
      <c r="J9791">
        <v>0</v>
      </c>
      <c r="K9791">
        <v>1</v>
      </c>
      <c r="L9791" s="13">
        <f>VLOOKUP(I9791,FormProductsTable[],2,0)*(1-FormTransactionsTable[[#This Row],[Discount]])</f>
        <v>34</v>
      </c>
      <c r="M9791" s="14" t="str">
        <f>VLOOKUP(H9791,FormSalesRepTable[],2,0)</f>
        <v>MidWest</v>
      </c>
      <c r="N9791" s="13">
        <f t="shared" si="154"/>
        <v>34</v>
      </c>
    </row>
    <row r="9792" spans="7:14" x14ac:dyDescent="0.25">
      <c r="G9792" s="3">
        <v>41593</v>
      </c>
      <c r="H9792" t="s">
        <v>83</v>
      </c>
      <c r="I9792" t="s">
        <v>21</v>
      </c>
      <c r="J9792">
        <v>0</v>
      </c>
      <c r="K9792">
        <v>3</v>
      </c>
      <c r="L9792" s="13">
        <f>VLOOKUP(I9792,FormProductsTable[],2,0)*(1-FormTransactionsTable[[#This Row],[Discount]])</f>
        <v>25</v>
      </c>
      <c r="M9792" s="14" t="str">
        <f>VLOOKUP(H9792,FormSalesRepTable[],2,0)</f>
        <v>East</v>
      </c>
      <c r="N9792" s="13">
        <f t="shared" si="154"/>
        <v>75</v>
      </c>
    </row>
    <row r="9793" spans="7:14" x14ac:dyDescent="0.25">
      <c r="G9793" s="3">
        <v>41611</v>
      </c>
      <c r="H9793" t="s">
        <v>82</v>
      </c>
      <c r="I9793" t="s">
        <v>24</v>
      </c>
      <c r="J9793">
        <v>0.01</v>
      </c>
      <c r="K9793">
        <v>3</v>
      </c>
      <c r="L9793" s="13">
        <f>VLOOKUP(I9793,FormProductsTable[],2,0)*(1-FormTransactionsTable[[#This Row],[Discount]])</f>
        <v>33.659999999999997</v>
      </c>
      <c r="M9793" s="14" t="str">
        <f>VLOOKUP(H9793,FormSalesRepTable[],2,0)</f>
        <v>South</v>
      </c>
      <c r="N9793" s="13">
        <f t="shared" si="154"/>
        <v>100.98</v>
      </c>
    </row>
    <row r="9794" spans="7:14" x14ac:dyDescent="0.25">
      <c r="G9794" s="3">
        <v>41988</v>
      </c>
      <c r="H9794" t="s">
        <v>79</v>
      </c>
      <c r="I9794" t="s">
        <v>36</v>
      </c>
      <c r="J9794">
        <v>0</v>
      </c>
      <c r="K9794">
        <v>2</v>
      </c>
      <c r="L9794" s="13">
        <f>VLOOKUP(I9794,FormProductsTable[],2,0)*(1-FormTransactionsTable[[#This Row],[Discount]])</f>
        <v>25</v>
      </c>
      <c r="M9794" s="14" t="str">
        <f>VLOOKUP(H9794,FormSalesRepTable[],2,0)</f>
        <v>MidWest</v>
      </c>
      <c r="N9794" s="13">
        <f t="shared" si="154"/>
        <v>50</v>
      </c>
    </row>
    <row r="9795" spans="7:14" x14ac:dyDescent="0.25">
      <c r="G9795" s="3">
        <v>41597</v>
      </c>
      <c r="H9795" t="s">
        <v>44</v>
      </c>
      <c r="I9795" t="s">
        <v>30</v>
      </c>
      <c r="J9795">
        <v>0</v>
      </c>
      <c r="K9795">
        <v>1</v>
      </c>
      <c r="L9795" s="13">
        <f>VLOOKUP(I9795,FormProductsTable[],2,0)*(1-FormTransactionsTable[[#This Row],[Discount]])</f>
        <v>30</v>
      </c>
      <c r="M9795" s="14" t="str">
        <f>VLOOKUP(H9795,FormSalesRepTable[],2,0)</f>
        <v>MidWest</v>
      </c>
      <c r="N9795" s="13">
        <f t="shared" ref="N9795:N9858" si="155">ROUND(L9795*K9795,2)</f>
        <v>30</v>
      </c>
    </row>
    <row r="9796" spans="7:14" x14ac:dyDescent="0.25">
      <c r="G9796" s="3">
        <v>41963</v>
      </c>
      <c r="H9796" t="s">
        <v>82</v>
      </c>
      <c r="I9796" t="s">
        <v>12</v>
      </c>
      <c r="J9796">
        <v>0.01</v>
      </c>
      <c r="K9796">
        <v>2</v>
      </c>
      <c r="L9796" s="13">
        <f>VLOOKUP(I9796,FormProductsTable[],2,0)*(1-FormTransactionsTable[[#This Row],[Discount]])</f>
        <v>22.720499999999998</v>
      </c>
      <c r="M9796" s="14" t="str">
        <f>VLOOKUP(H9796,FormSalesRepTable[],2,0)</f>
        <v>South</v>
      </c>
      <c r="N9796" s="13">
        <f t="shared" si="155"/>
        <v>45.44</v>
      </c>
    </row>
    <row r="9797" spans="7:14" x14ac:dyDescent="0.25">
      <c r="G9797" s="3">
        <v>42000</v>
      </c>
      <c r="H9797" t="s">
        <v>45</v>
      </c>
      <c r="I9797" t="s">
        <v>11</v>
      </c>
      <c r="J9797">
        <v>0</v>
      </c>
      <c r="K9797">
        <v>1</v>
      </c>
      <c r="L9797" s="13">
        <f>VLOOKUP(I9797,FormProductsTable[],2,0)*(1-FormTransactionsTable[[#This Row],[Discount]])</f>
        <v>79.95</v>
      </c>
      <c r="M9797" s="14" t="str">
        <f>VLOOKUP(H9797,FormSalesRepTable[],2,0)</f>
        <v>MidWest</v>
      </c>
      <c r="N9797" s="13">
        <f t="shared" si="155"/>
        <v>79.95</v>
      </c>
    </row>
    <row r="9798" spans="7:14" x14ac:dyDescent="0.25">
      <c r="G9798" s="3">
        <v>41426</v>
      </c>
      <c r="H9798" t="s">
        <v>46</v>
      </c>
      <c r="I9798" t="s">
        <v>24</v>
      </c>
      <c r="J9798">
        <v>0.01</v>
      </c>
      <c r="K9798">
        <v>2</v>
      </c>
      <c r="L9798" s="13">
        <f>VLOOKUP(I9798,FormProductsTable[],2,0)*(1-FormTransactionsTable[[#This Row],[Discount]])</f>
        <v>33.659999999999997</v>
      </c>
      <c r="M9798" s="14" t="str">
        <f>VLOOKUP(H9798,FormSalesRepTable[],2,0)</f>
        <v>South</v>
      </c>
      <c r="N9798" s="13">
        <f t="shared" si="155"/>
        <v>67.319999999999993</v>
      </c>
    </row>
    <row r="9799" spans="7:14" x14ac:dyDescent="0.25">
      <c r="G9799" s="3">
        <v>41955</v>
      </c>
      <c r="H9799" t="s">
        <v>37</v>
      </c>
      <c r="I9799" t="s">
        <v>16</v>
      </c>
      <c r="J9799">
        <v>0</v>
      </c>
      <c r="K9799">
        <v>1</v>
      </c>
      <c r="L9799" s="13">
        <f>VLOOKUP(I9799,FormProductsTable[],2,0)*(1-FormTransactionsTable[[#This Row],[Discount]])</f>
        <v>19.95</v>
      </c>
      <c r="M9799" s="14" t="str">
        <f>VLOOKUP(H9799,FormSalesRepTable[],2,0)</f>
        <v>South</v>
      </c>
      <c r="N9799" s="13">
        <f t="shared" si="155"/>
        <v>19.95</v>
      </c>
    </row>
    <row r="9800" spans="7:14" x14ac:dyDescent="0.25">
      <c r="G9800" s="3">
        <v>41791</v>
      </c>
      <c r="H9800" t="s">
        <v>54</v>
      </c>
      <c r="I9800" t="s">
        <v>33</v>
      </c>
      <c r="J9800">
        <v>0</v>
      </c>
      <c r="K9800">
        <v>2</v>
      </c>
      <c r="L9800" s="13">
        <f>VLOOKUP(I9800,FormProductsTable[],2,0)*(1-FormTransactionsTable[[#This Row],[Discount]])</f>
        <v>23.5</v>
      </c>
      <c r="M9800" s="14" t="str">
        <f>VLOOKUP(H9800,FormSalesRepTable[],2,0)</f>
        <v>South</v>
      </c>
      <c r="N9800" s="13">
        <f t="shared" si="155"/>
        <v>47</v>
      </c>
    </row>
    <row r="9801" spans="7:14" x14ac:dyDescent="0.25">
      <c r="G9801" s="3">
        <v>41627</v>
      </c>
      <c r="H9801" t="s">
        <v>37</v>
      </c>
      <c r="I9801" t="s">
        <v>17</v>
      </c>
      <c r="J9801">
        <v>0.02</v>
      </c>
      <c r="K9801">
        <v>3</v>
      </c>
      <c r="L9801" s="13">
        <f>VLOOKUP(I9801,FormProductsTable[],2,0)*(1-FormTransactionsTable[[#This Row],[Discount]])</f>
        <v>22.491</v>
      </c>
      <c r="M9801" s="14" t="str">
        <f>VLOOKUP(H9801,FormSalesRepTable[],2,0)</f>
        <v>South</v>
      </c>
      <c r="N9801" s="13">
        <f t="shared" si="155"/>
        <v>67.47</v>
      </c>
    </row>
    <row r="9802" spans="7:14" x14ac:dyDescent="0.25">
      <c r="G9802" s="3">
        <v>41965</v>
      </c>
      <c r="H9802" t="s">
        <v>13</v>
      </c>
      <c r="I9802" t="s">
        <v>36</v>
      </c>
      <c r="J9802">
        <v>2.5000000000000001E-2</v>
      </c>
      <c r="K9802">
        <v>3</v>
      </c>
      <c r="L9802" s="13">
        <f>VLOOKUP(I9802,FormProductsTable[],2,0)*(1-FormTransactionsTable[[#This Row],[Discount]])</f>
        <v>24.375</v>
      </c>
      <c r="M9802" s="14" t="str">
        <f>VLOOKUP(H9802,FormSalesRepTable[],2,0)</f>
        <v>West</v>
      </c>
      <c r="N9802" s="13">
        <f t="shared" si="155"/>
        <v>73.13</v>
      </c>
    </row>
    <row r="9803" spans="7:14" x14ac:dyDescent="0.25">
      <c r="G9803" s="3">
        <v>41610</v>
      </c>
      <c r="H9803" t="s">
        <v>53</v>
      </c>
      <c r="I9803" t="s">
        <v>21</v>
      </c>
      <c r="J9803">
        <v>0</v>
      </c>
      <c r="K9803">
        <v>1</v>
      </c>
      <c r="L9803" s="13">
        <f>VLOOKUP(I9803,FormProductsTable[],2,0)*(1-FormTransactionsTable[[#This Row],[Discount]])</f>
        <v>25</v>
      </c>
      <c r="M9803" s="14" t="str">
        <f>VLOOKUP(H9803,FormSalesRepTable[],2,0)</f>
        <v>East</v>
      </c>
      <c r="N9803" s="13">
        <f t="shared" si="155"/>
        <v>25</v>
      </c>
    </row>
    <row r="9804" spans="7:14" x14ac:dyDescent="0.25">
      <c r="G9804" s="3">
        <v>42004</v>
      </c>
      <c r="H9804" t="s">
        <v>78</v>
      </c>
      <c r="I9804" t="s">
        <v>24</v>
      </c>
      <c r="J9804">
        <v>0.01</v>
      </c>
      <c r="K9804">
        <v>2</v>
      </c>
      <c r="L9804" s="13">
        <f>VLOOKUP(I9804,FormProductsTable[],2,0)*(1-FormTransactionsTable[[#This Row],[Discount]])</f>
        <v>33.659999999999997</v>
      </c>
      <c r="M9804" s="14" t="str">
        <f>VLOOKUP(H9804,FormSalesRepTable[],2,0)</f>
        <v>South</v>
      </c>
      <c r="N9804" s="13">
        <f t="shared" si="155"/>
        <v>67.319999999999993</v>
      </c>
    </row>
    <row r="9805" spans="7:14" x14ac:dyDescent="0.25">
      <c r="G9805" s="3">
        <v>41428</v>
      </c>
      <c r="H9805" t="s">
        <v>49</v>
      </c>
      <c r="I9805" t="s">
        <v>16</v>
      </c>
      <c r="J9805">
        <v>2.5000000000000001E-2</v>
      </c>
      <c r="K9805">
        <v>3</v>
      </c>
      <c r="L9805" s="13">
        <f>VLOOKUP(I9805,FormProductsTable[],2,0)*(1-FormTransactionsTable[[#This Row],[Discount]])</f>
        <v>19.451249999999998</v>
      </c>
      <c r="M9805" s="14" t="str">
        <f>VLOOKUP(H9805,FormSalesRepTable[],2,0)</f>
        <v>MidWest</v>
      </c>
      <c r="N9805" s="13">
        <f t="shared" si="155"/>
        <v>58.35</v>
      </c>
    </row>
    <row r="9806" spans="7:14" x14ac:dyDescent="0.25">
      <c r="G9806" s="3">
        <v>41988</v>
      </c>
      <c r="H9806" t="s">
        <v>53</v>
      </c>
      <c r="I9806" t="s">
        <v>16</v>
      </c>
      <c r="J9806">
        <v>0.02</v>
      </c>
      <c r="K9806">
        <v>1</v>
      </c>
      <c r="L9806" s="13">
        <f>VLOOKUP(I9806,FormProductsTable[],2,0)*(1-FormTransactionsTable[[#This Row],[Discount]])</f>
        <v>19.550999999999998</v>
      </c>
      <c r="M9806" s="14" t="str">
        <f>VLOOKUP(H9806,FormSalesRepTable[],2,0)</f>
        <v>East</v>
      </c>
      <c r="N9806" s="13">
        <f t="shared" si="155"/>
        <v>19.55</v>
      </c>
    </row>
    <row r="9807" spans="7:14" x14ac:dyDescent="0.25">
      <c r="G9807" s="3">
        <v>41531</v>
      </c>
      <c r="H9807" t="s">
        <v>76</v>
      </c>
      <c r="I9807" t="s">
        <v>11</v>
      </c>
      <c r="J9807">
        <v>0.03</v>
      </c>
      <c r="K9807">
        <v>1</v>
      </c>
      <c r="L9807" s="13">
        <f>VLOOKUP(I9807,FormProductsTable[],2,0)*(1-FormTransactionsTable[[#This Row],[Discount]])</f>
        <v>77.551500000000004</v>
      </c>
      <c r="M9807" s="14" t="str">
        <f>VLOOKUP(H9807,FormSalesRepTable[],2,0)</f>
        <v>MidWest</v>
      </c>
      <c r="N9807" s="13">
        <f t="shared" si="155"/>
        <v>77.55</v>
      </c>
    </row>
    <row r="9808" spans="7:14" x14ac:dyDescent="0.25">
      <c r="G9808" s="3">
        <v>41343</v>
      </c>
      <c r="H9808" t="s">
        <v>51</v>
      </c>
      <c r="I9808" t="s">
        <v>33</v>
      </c>
      <c r="J9808">
        <v>0</v>
      </c>
      <c r="K9808">
        <v>2</v>
      </c>
      <c r="L9808" s="13">
        <f>VLOOKUP(I9808,FormProductsTable[],2,0)*(1-FormTransactionsTable[[#This Row],[Discount]])</f>
        <v>23.5</v>
      </c>
      <c r="M9808" s="14" t="str">
        <f>VLOOKUP(H9808,FormSalesRepTable[],2,0)</f>
        <v>South</v>
      </c>
      <c r="N9808" s="13">
        <f t="shared" si="155"/>
        <v>47</v>
      </c>
    </row>
    <row r="9809" spans="7:14" x14ac:dyDescent="0.25">
      <c r="G9809" s="3">
        <v>41979</v>
      </c>
      <c r="H9809" t="s">
        <v>84</v>
      </c>
      <c r="I9809" t="s">
        <v>21</v>
      </c>
      <c r="J9809">
        <v>1.4999999999999999E-2</v>
      </c>
      <c r="K9809">
        <v>3</v>
      </c>
      <c r="L9809" s="13">
        <f>VLOOKUP(I9809,FormProductsTable[],2,0)*(1-FormTransactionsTable[[#This Row],[Discount]])</f>
        <v>24.625</v>
      </c>
      <c r="M9809" s="14" t="str">
        <f>VLOOKUP(H9809,FormSalesRepTable[],2,0)</f>
        <v>West</v>
      </c>
      <c r="N9809" s="13">
        <f t="shared" si="155"/>
        <v>73.88</v>
      </c>
    </row>
    <row r="9810" spans="7:14" x14ac:dyDescent="0.25">
      <c r="G9810" s="3">
        <v>41597</v>
      </c>
      <c r="H9810" t="s">
        <v>61</v>
      </c>
      <c r="I9810" t="s">
        <v>16</v>
      </c>
      <c r="J9810">
        <v>0</v>
      </c>
      <c r="K9810">
        <v>2</v>
      </c>
      <c r="L9810" s="13">
        <f>VLOOKUP(I9810,FormProductsTable[],2,0)*(1-FormTransactionsTable[[#This Row],[Discount]])</f>
        <v>19.95</v>
      </c>
      <c r="M9810" s="14" t="str">
        <f>VLOOKUP(H9810,FormSalesRepTable[],2,0)</f>
        <v>East</v>
      </c>
      <c r="N9810" s="13">
        <f t="shared" si="155"/>
        <v>39.9</v>
      </c>
    </row>
    <row r="9811" spans="7:14" x14ac:dyDescent="0.25">
      <c r="G9811" s="3">
        <v>41955</v>
      </c>
      <c r="H9811" t="s">
        <v>45</v>
      </c>
      <c r="I9811" t="s">
        <v>12</v>
      </c>
      <c r="J9811">
        <v>0</v>
      </c>
      <c r="K9811">
        <v>25</v>
      </c>
      <c r="L9811" s="13">
        <f>VLOOKUP(I9811,FormProductsTable[],2,0)*(1-FormTransactionsTable[[#This Row],[Discount]])</f>
        <v>22.95</v>
      </c>
      <c r="M9811" s="14" t="str">
        <f>VLOOKUP(H9811,FormSalesRepTable[],2,0)</f>
        <v>MidWest</v>
      </c>
      <c r="N9811" s="13">
        <f t="shared" si="155"/>
        <v>573.75</v>
      </c>
    </row>
    <row r="9812" spans="7:14" x14ac:dyDescent="0.25">
      <c r="G9812" s="3">
        <v>41991</v>
      </c>
      <c r="H9812" t="s">
        <v>29</v>
      </c>
      <c r="I9812" t="s">
        <v>24</v>
      </c>
      <c r="J9812">
        <v>0.02</v>
      </c>
      <c r="K9812">
        <v>3</v>
      </c>
      <c r="L9812" s="13">
        <f>VLOOKUP(I9812,FormProductsTable[],2,0)*(1-FormTransactionsTable[[#This Row],[Discount]])</f>
        <v>33.32</v>
      </c>
      <c r="M9812" s="14" t="str">
        <f>VLOOKUP(H9812,FormSalesRepTable[],2,0)</f>
        <v>East</v>
      </c>
      <c r="N9812" s="13">
        <f t="shared" si="155"/>
        <v>99.96</v>
      </c>
    </row>
    <row r="9813" spans="7:14" x14ac:dyDescent="0.25">
      <c r="G9813" s="3">
        <v>41579</v>
      </c>
      <c r="H9813" t="s">
        <v>85</v>
      </c>
      <c r="I9813" t="s">
        <v>27</v>
      </c>
      <c r="J9813">
        <v>2.5000000000000001E-2</v>
      </c>
      <c r="K9813">
        <v>1</v>
      </c>
      <c r="L9813" s="13">
        <f>VLOOKUP(I9813,FormProductsTable[],2,0)*(1-FormTransactionsTable[[#This Row],[Discount]])</f>
        <v>26.8125</v>
      </c>
      <c r="M9813" s="14" t="str">
        <f>VLOOKUP(H9813,FormSalesRepTable[],2,0)</f>
        <v>West</v>
      </c>
      <c r="N9813" s="13">
        <f t="shared" si="155"/>
        <v>26.81</v>
      </c>
    </row>
    <row r="9814" spans="7:14" x14ac:dyDescent="0.25">
      <c r="G9814" s="3">
        <v>41589</v>
      </c>
      <c r="H9814" t="s">
        <v>20</v>
      </c>
      <c r="I9814" t="s">
        <v>30</v>
      </c>
      <c r="J9814">
        <v>0.01</v>
      </c>
      <c r="K9814">
        <v>2</v>
      </c>
      <c r="L9814" s="13">
        <f>VLOOKUP(I9814,FormProductsTable[],2,0)*(1-FormTransactionsTable[[#This Row],[Discount]])</f>
        <v>29.7</v>
      </c>
      <c r="M9814" s="14" t="str">
        <f>VLOOKUP(H9814,FormSalesRepTable[],2,0)</f>
        <v>West</v>
      </c>
      <c r="N9814" s="13">
        <f t="shared" si="155"/>
        <v>59.4</v>
      </c>
    </row>
    <row r="9815" spans="7:14" x14ac:dyDescent="0.25">
      <c r="G9815" s="3">
        <v>41948</v>
      </c>
      <c r="H9815" t="s">
        <v>31</v>
      </c>
      <c r="I9815" t="s">
        <v>21</v>
      </c>
      <c r="J9815">
        <v>2.5000000000000001E-2</v>
      </c>
      <c r="K9815">
        <v>3</v>
      </c>
      <c r="L9815" s="13">
        <f>VLOOKUP(I9815,FormProductsTable[],2,0)*(1-FormTransactionsTable[[#This Row],[Discount]])</f>
        <v>24.375</v>
      </c>
      <c r="M9815" s="14" t="str">
        <f>VLOOKUP(H9815,FormSalesRepTable[],2,0)</f>
        <v>West</v>
      </c>
      <c r="N9815" s="13">
        <f t="shared" si="155"/>
        <v>73.13</v>
      </c>
    </row>
    <row r="9816" spans="7:14" x14ac:dyDescent="0.25">
      <c r="G9816" s="3">
        <v>41956</v>
      </c>
      <c r="H9816" t="s">
        <v>32</v>
      </c>
      <c r="I9816" t="s">
        <v>36</v>
      </c>
      <c r="J9816">
        <v>2.5000000000000001E-2</v>
      </c>
      <c r="K9816">
        <v>3</v>
      </c>
      <c r="L9816" s="13">
        <f>VLOOKUP(I9816,FormProductsTable[],2,0)*(1-FormTransactionsTable[[#This Row],[Discount]])</f>
        <v>24.375</v>
      </c>
      <c r="M9816" s="14" t="str">
        <f>VLOOKUP(H9816,FormSalesRepTable[],2,0)</f>
        <v>MidWest</v>
      </c>
      <c r="N9816" s="13">
        <f t="shared" si="155"/>
        <v>73.13</v>
      </c>
    </row>
    <row r="9817" spans="7:14" x14ac:dyDescent="0.25">
      <c r="G9817" s="3">
        <v>41595</v>
      </c>
      <c r="H9817" t="s">
        <v>10</v>
      </c>
      <c r="I9817" t="s">
        <v>21</v>
      </c>
      <c r="J9817">
        <v>2.5000000000000001E-2</v>
      </c>
      <c r="K9817">
        <v>23</v>
      </c>
      <c r="L9817" s="13">
        <f>VLOOKUP(I9817,FormProductsTable[],2,0)*(1-FormTransactionsTable[[#This Row],[Discount]])</f>
        <v>24.375</v>
      </c>
      <c r="M9817" s="14" t="str">
        <f>VLOOKUP(H9817,FormSalesRepTable[],2,0)</f>
        <v>West</v>
      </c>
      <c r="N9817" s="13">
        <f t="shared" si="155"/>
        <v>560.63</v>
      </c>
    </row>
    <row r="9818" spans="7:14" x14ac:dyDescent="0.25">
      <c r="G9818" s="3">
        <v>41300</v>
      </c>
      <c r="H9818" t="s">
        <v>13</v>
      </c>
      <c r="I9818" t="s">
        <v>17</v>
      </c>
      <c r="J9818">
        <v>0.01</v>
      </c>
      <c r="K9818">
        <v>20</v>
      </c>
      <c r="L9818" s="13">
        <f>VLOOKUP(I9818,FormProductsTable[],2,0)*(1-FormTransactionsTable[[#This Row],[Discount]])</f>
        <v>22.720499999999998</v>
      </c>
      <c r="M9818" s="14" t="str">
        <f>VLOOKUP(H9818,FormSalesRepTable[],2,0)</f>
        <v>West</v>
      </c>
      <c r="N9818" s="13">
        <f t="shared" si="155"/>
        <v>454.41</v>
      </c>
    </row>
    <row r="9819" spans="7:14" x14ac:dyDescent="0.25">
      <c r="G9819" s="3">
        <v>41977</v>
      </c>
      <c r="H9819" t="s">
        <v>45</v>
      </c>
      <c r="I9819" t="s">
        <v>12</v>
      </c>
      <c r="J9819">
        <v>0</v>
      </c>
      <c r="K9819">
        <v>3</v>
      </c>
      <c r="L9819" s="13">
        <f>VLOOKUP(I9819,FormProductsTable[],2,0)*(1-FormTransactionsTable[[#This Row],[Discount]])</f>
        <v>22.95</v>
      </c>
      <c r="M9819" s="14" t="str">
        <f>VLOOKUP(H9819,FormSalesRepTable[],2,0)</f>
        <v>MidWest</v>
      </c>
      <c r="N9819" s="13">
        <f t="shared" si="155"/>
        <v>68.849999999999994</v>
      </c>
    </row>
    <row r="9820" spans="7:14" x14ac:dyDescent="0.25">
      <c r="G9820" s="3">
        <v>41609</v>
      </c>
      <c r="H9820" t="s">
        <v>43</v>
      </c>
      <c r="I9820" t="s">
        <v>24</v>
      </c>
      <c r="J9820">
        <v>0</v>
      </c>
      <c r="K9820">
        <v>2</v>
      </c>
      <c r="L9820" s="13">
        <f>VLOOKUP(I9820,FormProductsTable[],2,0)*(1-FormTransactionsTable[[#This Row],[Discount]])</f>
        <v>34</v>
      </c>
      <c r="M9820" s="14" t="str">
        <f>VLOOKUP(H9820,FormSalesRepTable[],2,0)</f>
        <v>MidWest</v>
      </c>
      <c r="N9820" s="13">
        <f t="shared" si="155"/>
        <v>68</v>
      </c>
    </row>
    <row r="9821" spans="7:14" x14ac:dyDescent="0.25">
      <c r="G9821" s="3">
        <v>41993</v>
      </c>
      <c r="H9821" t="s">
        <v>35</v>
      </c>
      <c r="I9821" t="s">
        <v>7</v>
      </c>
      <c r="J9821">
        <v>0.01</v>
      </c>
      <c r="K9821">
        <v>3</v>
      </c>
      <c r="L9821" s="13">
        <f>VLOOKUP(I9821,FormProductsTable[],2,0)*(1-FormTransactionsTable[[#This Row],[Discount]])</f>
        <v>20.79</v>
      </c>
      <c r="M9821" s="14" t="str">
        <f>VLOOKUP(H9821,FormSalesRepTable[],2,0)</f>
        <v>West</v>
      </c>
      <c r="N9821" s="13">
        <f t="shared" si="155"/>
        <v>62.37</v>
      </c>
    </row>
    <row r="9822" spans="7:14" x14ac:dyDescent="0.25">
      <c r="G9822" s="3">
        <v>41357</v>
      </c>
      <c r="H9822" t="s">
        <v>90</v>
      </c>
      <c r="I9822" t="s">
        <v>24</v>
      </c>
      <c r="J9822">
        <v>2.5000000000000001E-2</v>
      </c>
      <c r="K9822">
        <v>3</v>
      </c>
      <c r="L9822" s="13">
        <f>VLOOKUP(I9822,FormProductsTable[],2,0)*(1-FormTransactionsTable[[#This Row],[Discount]])</f>
        <v>33.15</v>
      </c>
      <c r="M9822" s="14" t="str">
        <f>VLOOKUP(H9822,FormSalesRepTable[],2,0)</f>
        <v>East</v>
      </c>
      <c r="N9822" s="13">
        <f t="shared" si="155"/>
        <v>99.45</v>
      </c>
    </row>
    <row r="9823" spans="7:14" x14ac:dyDescent="0.25">
      <c r="G9823" s="3">
        <v>41967</v>
      </c>
      <c r="H9823" t="s">
        <v>75</v>
      </c>
      <c r="I9823" t="s">
        <v>24</v>
      </c>
      <c r="J9823">
        <v>0.02</v>
      </c>
      <c r="K9823">
        <v>3</v>
      </c>
      <c r="L9823" s="13">
        <f>VLOOKUP(I9823,FormProductsTable[],2,0)*(1-FormTransactionsTable[[#This Row],[Discount]])</f>
        <v>33.32</v>
      </c>
      <c r="M9823" s="14" t="str">
        <f>VLOOKUP(H9823,FormSalesRepTable[],2,0)</f>
        <v>MidWest</v>
      </c>
      <c r="N9823" s="13">
        <f t="shared" si="155"/>
        <v>99.96</v>
      </c>
    </row>
    <row r="9824" spans="7:14" x14ac:dyDescent="0.25">
      <c r="G9824" s="3">
        <v>41623</v>
      </c>
      <c r="H9824" t="s">
        <v>82</v>
      </c>
      <c r="I9824" t="s">
        <v>41</v>
      </c>
      <c r="J9824">
        <v>0</v>
      </c>
      <c r="K9824">
        <v>3</v>
      </c>
      <c r="L9824" s="13">
        <f>VLOOKUP(I9824,FormProductsTable[],2,0)*(1-FormTransactionsTable[[#This Row],[Discount]])</f>
        <v>19</v>
      </c>
      <c r="M9824" s="14" t="str">
        <f>VLOOKUP(H9824,FormSalesRepTable[],2,0)</f>
        <v>South</v>
      </c>
      <c r="N9824" s="13">
        <f t="shared" si="155"/>
        <v>57</v>
      </c>
    </row>
    <row r="9825" spans="7:14" x14ac:dyDescent="0.25">
      <c r="G9825" s="3">
        <v>42003</v>
      </c>
      <c r="H9825" t="s">
        <v>90</v>
      </c>
      <c r="I9825" t="s">
        <v>30</v>
      </c>
      <c r="J9825">
        <v>0</v>
      </c>
      <c r="K9825">
        <v>2</v>
      </c>
      <c r="L9825" s="13">
        <f>VLOOKUP(I9825,FormProductsTable[],2,0)*(1-FormTransactionsTable[[#This Row],[Discount]])</f>
        <v>30</v>
      </c>
      <c r="M9825" s="14" t="str">
        <f>VLOOKUP(H9825,FormSalesRepTable[],2,0)</f>
        <v>East</v>
      </c>
      <c r="N9825" s="13">
        <f t="shared" si="155"/>
        <v>60</v>
      </c>
    </row>
    <row r="9826" spans="7:14" x14ac:dyDescent="0.25">
      <c r="G9826" s="3">
        <v>41627</v>
      </c>
      <c r="H9826" t="s">
        <v>66</v>
      </c>
      <c r="I9826" t="s">
        <v>21</v>
      </c>
      <c r="J9826">
        <v>0</v>
      </c>
      <c r="K9826">
        <v>3</v>
      </c>
      <c r="L9826" s="13">
        <f>VLOOKUP(I9826,FormProductsTable[],2,0)*(1-FormTransactionsTable[[#This Row],[Discount]])</f>
        <v>25</v>
      </c>
      <c r="M9826" s="14" t="str">
        <f>VLOOKUP(H9826,FormSalesRepTable[],2,0)</f>
        <v>West</v>
      </c>
      <c r="N9826" s="13">
        <f t="shared" si="155"/>
        <v>75</v>
      </c>
    </row>
    <row r="9827" spans="7:14" x14ac:dyDescent="0.25">
      <c r="G9827" s="3">
        <v>41954</v>
      </c>
      <c r="H9827" t="s">
        <v>22</v>
      </c>
      <c r="I9827" t="s">
        <v>16</v>
      </c>
      <c r="J9827">
        <v>0.01</v>
      </c>
      <c r="K9827">
        <v>2</v>
      </c>
      <c r="L9827" s="13">
        <f>VLOOKUP(I9827,FormProductsTable[],2,0)*(1-FormTransactionsTable[[#This Row],[Discount]])</f>
        <v>19.750499999999999</v>
      </c>
      <c r="M9827" s="14" t="str">
        <f>VLOOKUP(H9827,FormSalesRepTable[],2,0)</f>
        <v>East</v>
      </c>
      <c r="N9827" s="13">
        <f t="shared" si="155"/>
        <v>39.5</v>
      </c>
    </row>
    <row r="9828" spans="7:14" x14ac:dyDescent="0.25">
      <c r="G9828" s="3">
        <v>41946</v>
      </c>
      <c r="H9828" t="s">
        <v>87</v>
      </c>
      <c r="I9828" t="s">
        <v>30</v>
      </c>
      <c r="J9828">
        <v>0</v>
      </c>
      <c r="K9828">
        <v>17</v>
      </c>
      <c r="L9828" s="13">
        <f>VLOOKUP(I9828,FormProductsTable[],2,0)*(1-FormTransactionsTable[[#This Row],[Discount]])</f>
        <v>30</v>
      </c>
      <c r="M9828" s="14" t="str">
        <f>VLOOKUP(H9828,FormSalesRepTable[],2,0)</f>
        <v>MidWest</v>
      </c>
      <c r="N9828" s="13">
        <f t="shared" si="155"/>
        <v>510</v>
      </c>
    </row>
    <row r="9829" spans="7:14" x14ac:dyDescent="0.25">
      <c r="G9829" s="3">
        <v>41586</v>
      </c>
      <c r="H9829" t="s">
        <v>23</v>
      </c>
      <c r="I9829" t="s">
        <v>17</v>
      </c>
      <c r="J9829">
        <v>0</v>
      </c>
      <c r="K9829">
        <v>1</v>
      </c>
      <c r="L9829" s="13">
        <f>VLOOKUP(I9829,FormProductsTable[],2,0)*(1-FormTransactionsTable[[#This Row],[Discount]])</f>
        <v>22.95</v>
      </c>
      <c r="M9829" s="14" t="str">
        <f>VLOOKUP(H9829,FormSalesRepTable[],2,0)</f>
        <v>MidWest</v>
      </c>
      <c r="N9829" s="13">
        <f t="shared" si="155"/>
        <v>22.95</v>
      </c>
    </row>
    <row r="9830" spans="7:14" x14ac:dyDescent="0.25">
      <c r="G9830" s="3">
        <v>41447</v>
      </c>
      <c r="H9830" t="s">
        <v>63</v>
      </c>
      <c r="I9830" t="s">
        <v>7</v>
      </c>
      <c r="J9830">
        <v>1.4999999999999999E-2</v>
      </c>
      <c r="K9830">
        <v>3</v>
      </c>
      <c r="L9830" s="13">
        <f>VLOOKUP(I9830,FormProductsTable[],2,0)*(1-FormTransactionsTable[[#This Row],[Discount]])</f>
        <v>20.684999999999999</v>
      </c>
      <c r="M9830" s="14" t="str">
        <f>VLOOKUP(H9830,FormSalesRepTable[],2,0)</f>
        <v>MidWest</v>
      </c>
      <c r="N9830" s="13">
        <f t="shared" si="155"/>
        <v>62.06</v>
      </c>
    </row>
    <row r="9831" spans="7:14" x14ac:dyDescent="0.25">
      <c r="G9831" s="3">
        <v>41735</v>
      </c>
      <c r="H9831" t="s">
        <v>42</v>
      </c>
      <c r="I9831" t="s">
        <v>16</v>
      </c>
      <c r="J9831">
        <v>1.4999999999999999E-2</v>
      </c>
      <c r="K9831">
        <v>3</v>
      </c>
      <c r="L9831" s="13">
        <f>VLOOKUP(I9831,FormProductsTable[],2,0)*(1-FormTransactionsTable[[#This Row],[Discount]])</f>
        <v>19.650749999999999</v>
      </c>
      <c r="M9831" s="14" t="str">
        <f>VLOOKUP(H9831,FormSalesRepTable[],2,0)</f>
        <v>MidWest</v>
      </c>
      <c r="N9831" s="13">
        <f t="shared" si="155"/>
        <v>58.95</v>
      </c>
    </row>
    <row r="9832" spans="7:14" x14ac:dyDescent="0.25">
      <c r="G9832" s="3">
        <v>41961</v>
      </c>
      <c r="H9832" t="s">
        <v>20</v>
      </c>
      <c r="I9832" t="s">
        <v>24</v>
      </c>
      <c r="J9832">
        <v>2.5000000000000001E-2</v>
      </c>
      <c r="K9832">
        <v>6</v>
      </c>
      <c r="L9832" s="13">
        <f>VLOOKUP(I9832,FormProductsTable[],2,0)*(1-FormTransactionsTable[[#This Row],[Discount]])</f>
        <v>33.15</v>
      </c>
      <c r="M9832" s="14" t="str">
        <f>VLOOKUP(H9832,FormSalesRepTable[],2,0)</f>
        <v>West</v>
      </c>
      <c r="N9832" s="13">
        <f t="shared" si="155"/>
        <v>198.9</v>
      </c>
    </row>
    <row r="9833" spans="7:14" x14ac:dyDescent="0.25">
      <c r="G9833" s="3">
        <v>41602</v>
      </c>
      <c r="H9833" t="s">
        <v>65</v>
      </c>
      <c r="I9833" t="s">
        <v>17</v>
      </c>
      <c r="J9833">
        <v>0.03</v>
      </c>
      <c r="K9833">
        <v>1</v>
      </c>
      <c r="L9833" s="13">
        <f>VLOOKUP(I9833,FormProductsTable[],2,0)*(1-FormTransactionsTable[[#This Row],[Discount]])</f>
        <v>22.261499999999998</v>
      </c>
      <c r="M9833" s="14" t="str">
        <f>VLOOKUP(H9833,FormSalesRepTable[],2,0)</f>
        <v>MidWest</v>
      </c>
      <c r="N9833" s="13">
        <f t="shared" si="155"/>
        <v>22.26</v>
      </c>
    </row>
    <row r="9834" spans="7:14" x14ac:dyDescent="0.25">
      <c r="G9834" s="3">
        <v>41596</v>
      </c>
      <c r="H9834" t="s">
        <v>42</v>
      </c>
      <c r="I9834" t="s">
        <v>24</v>
      </c>
      <c r="J9834">
        <v>0</v>
      </c>
      <c r="K9834">
        <v>1</v>
      </c>
      <c r="L9834" s="13">
        <f>VLOOKUP(I9834,FormProductsTable[],2,0)*(1-FormTransactionsTable[[#This Row],[Discount]])</f>
        <v>34</v>
      </c>
      <c r="M9834" s="14" t="str">
        <f>VLOOKUP(H9834,FormSalesRepTable[],2,0)</f>
        <v>MidWest</v>
      </c>
      <c r="N9834" s="13">
        <f t="shared" si="155"/>
        <v>34</v>
      </c>
    </row>
    <row r="9835" spans="7:14" x14ac:dyDescent="0.25">
      <c r="G9835" s="3">
        <v>41957</v>
      </c>
      <c r="H9835" t="s">
        <v>59</v>
      </c>
      <c r="I9835" t="s">
        <v>33</v>
      </c>
      <c r="J9835">
        <v>0</v>
      </c>
      <c r="K9835">
        <v>2</v>
      </c>
      <c r="L9835" s="13">
        <f>VLOOKUP(I9835,FormProductsTable[],2,0)*(1-FormTransactionsTable[[#This Row],[Discount]])</f>
        <v>23.5</v>
      </c>
      <c r="M9835" s="14" t="str">
        <f>VLOOKUP(H9835,FormSalesRepTable[],2,0)</f>
        <v>South</v>
      </c>
      <c r="N9835" s="13">
        <f t="shared" si="155"/>
        <v>47</v>
      </c>
    </row>
    <row r="9836" spans="7:14" x14ac:dyDescent="0.25">
      <c r="G9836" s="3">
        <v>41963</v>
      </c>
      <c r="H9836" t="s">
        <v>52</v>
      </c>
      <c r="I9836" t="s">
        <v>24</v>
      </c>
      <c r="J9836">
        <v>0</v>
      </c>
      <c r="K9836">
        <v>1</v>
      </c>
      <c r="L9836" s="13">
        <f>VLOOKUP(I9836,FormProductsTable[],2,0)*(1-FormTransactionsTable[[#This Row],[Discount]])</f>
        <v>34</v>
      </c>
      <c r="M9836" s="14" t="str">
        <f>VLOOKUP(H9836,FormSalesRepTable[],2,0)</f>
        <v>West</v>
      </c>
      <c r="N9836" s="13">
        <f t="shared" si="155"/>
        <v>34</v>
      </c>
    </row>
    <row r="9837" spans="7:14" x14ac:dyDescent="0.25">
      <c r="G9837" s="3">
        <v>41586</v>
      </c>
      <c r="H9837" t="s">
        <v>91</v>
      </c>
      <c r="I9837" t="s">
        <v>24</v>
      </c>
      <c r="J9837">
        <v>0.01</v>
      </c>
      <c r="K9837">
        <v>1</v>
      </c>
      <c r="L9837" s="13">
        <f>VLOOKUP(I9837,FormProductsTable[],2,0)*(1-FormTransactionsTable[[#This Row],[Discount]])</f>
        <v>33.659999999999997</v>
      </c>
      <c r="M9837" s="14" t="str">
        <f>VLOOKUP(H9837,FormSalesRepTable[],2,0)</f>
        <v>West</v>
      </c>
      <c r="N9837" s="13">
        <f t="shared" si="155"/>
        <v>33.659999999999997</v>
      </c>
    </row>
    <row r="9838" spans="7:14" x14ac:dyDescent="0.25">
      <c r="G9838" s="3">
        <v>41284</v>
      </c>
      <c r="H9838" t="s">
        <v>82</v>
      </c>
      <c r="I9838" t="s">
        <v>24</v>
      </c>
      <c r="J9838">
        <v>0.01</v>
      </c>
      <c r="K9838">
        <v>1</v>
      </c>
      <c r="L9838" s="13">
        <f>VLOOKUP(I9838,FormProductsTable[],2,0)*(1-FormTransactionsTable[[#This Row],[Discount]])</f>
        <v>33.659999999999997</v>
      </c>
      <c r="M9838" s="14" t="str">
        <f>VLOOKUP(H9838,FormSalesRepTable[],2,0)</f>
        <v>South</v>
      </c>
      <c r="N9838" s="13">
        <f t="shared" si="155"/>
        <v>33.659999999999997</v>
      </c>
    </row>
    <row r="9839" spans="7:14" x14ac:dyDescent="0.25">
      <c r="G9839" s="3">
        <v>41847</v>
      </c>
      <c r="H9839" t="s">
        <v>85</v>
      </c>
      <c r="I9839" t="s">
        <v>7</v>
      </c>
      <c r="J9839">
        <v>0</v>
      </c>
      <c r="K9839">
        <v>3</v>
      </c>
      <c r="L9839" s="13">
        <f>VLOOKUP(I9839,FormProductsTable[],2,0)*(1-FormTransactionsTable[[#This Row],[Discount]])</f>
        <v>21</v>
      </c>
      <c r="M9839" s="14" t="str">
        <f>VLOOKUP(H9839,FormSalesRepTable[],2,0)</f>
        <v>West</v>
      </c>
      <c r="N9839" s="13">
        <f t="shared" si="155"/>
        <v>63</v>
      </c>
    </row>
    <row r="9840" spans="7:14" x14ac:dyDescent="0.25">
      <c r="G9840" s="3">
        <v>41619</v>
      </c>
      <c r="H9840" t="s">
        <v>84</v>
      </c>
      <c r="I9840" t="s">
        <v>16</v>
      </c>
      <c r="J9840">
        <v>1.4999999999999999E-2</v>
      </c>
      <c r="K9840">
        <v>2</v>
      </c>
      <c r="L9840" s="13">
        <f>VLOOKUP(I9840,FormProductsTable[],2,0)*(1-FormTransactionsTable[[#This Row],[Discount]])</f>
        <v>19.650749999999999</v>
      </c>
      <c r="M9840" s="14" t="str">
        <f>VLOOKUP(H9840,FormSalesRepTable[],2,0)</f>
        <v>West</v>
      </c>
      <c r="N9840" s="13">
        <f t="shared" si="155"/>
        <v>39.299999999999997</v>
      </c>
    </row>
    <row r="9841" spans="7:14" x14ac:dyDescent="0.25">
      <c r="G9841" s="3">
        <v>41605</v>
      </c>
      <c r="H9841" t="s">
        <v>89</v>
      </c>
      <c r="I9841" t="s">
        <v>7</v>
      </c>
      <c r="J9841">
        <v>2.5000000000000001E-2</v>
      </c>
      <c r="K9841">
        <v>2</v>
      </c>
      <c r="L9841" s="13">
        <f>VLOOKUP(I9841,FormProductsTable[],2,0)*(1-FormTransactionsTable[[#This Row],[Discount]])</f>
        <v>20.474999999999998</v>
      </c>
      <c r="M9841" s="14" t="str">
        <f>VLOOKUP(H9841,FormSalesRepTable[],2,0)</f>
        <v>West</v>
      </c>
      <c r="N9841" s="13">
        <f t="shared" si="155"/>
        <v>40.950000000000003</v>
      </c>
    </row>
    <row r="9842" spans="7:14" x14ac:dyDescent="0.25">
      <c r="G9842" s="3">
        <v>41608</v>
      </c>
      <c r="H9842" t="s">
        <v>72</v>
      </c>
      <c r="I9842" t="s">
        <v>24</v>
      </c>
      <c r="J9842">
        <v>0.02</v>
      </c>
      <c r="K9842">
        <v>3</v>
      </c>
      <c r="L9842" s="13">
        <f>VLOOKUP(I9842,FormProductsTable[],2,0)*(1-FormTransactionsTable[[#This Row],[Discount]])</f>
        <v>33.32</v>
      </c>
      <c r="M9842" s="14" t="str">
        <f>VLOOKUP(H9842,FormSalesRepTable[],2,0)</f>
        <v>West</v>
      </c>
      <c r="N9842" s="13">
        <f t="shared" si="155"/>
        <v>99.96</v>
      </c>
    </row>
    <row r="9843" spans="7:14" x14ac:dyDescent="0.25">
      <c r="G9843" s="3">
        <v>41602</v>
      </c>
      <c r="H9843" t="s">
        <v>49</v>
      </c>
      <c r="I9843" t="s">
        <v>36</v>
      </c>
      <c r="J9843">
        <v>0.03</v>
      </c>
      <c r="K9843">
        <v>1</v>
      </c>
      <c r="L9843" s="13">
        <f>VLOOKUP(I9843,FormProductsTable[],2,0)*(1-FormTransactionsTable[[#This Row],[Discount]])</f>
        <v>24.25</v>
      </c>
      <c r="M9843" s="14" t="str">
        <f>VLOOKUP(H9843,FormSalesRepTable[],2,0)</f>
        <v>MidWest</v>
      </c>
      <c r="N9843" s="13">
        <f t="shared" si="155"/>
        <v>24.25</v>
      </c>
    </row>
    <row r="9844" spans="7:14" x14ac:dyDescent="0.25">
      <c r="G9844" s="3">
        <v>41589</v>
      </c>
      <c r="H9844" t="s">
        <v>57</v>
      </c>
      <c r="I9844" t="s">
        <v>36</v>
      </c>
      <c r="J9844">
        <v>0.01</v>
      </c>
      <c r="K9844">
        <v>1</v>
      </c>
      <c r="L9844" s="13">
        <f>VLOOKUP(I9844,FormProductsTable[],2,0)*(1-FormTransactionsTable[[#This Row],[Discount]])</f>
        <v>24.75</v>
      </c>
      <c r="M9844" s="14" t="str">
        <f>VLOOKUP(H9844,FormSalesRepTable[],2,0)</f>
        <v>East</v>
      </c>
      <c r="N9844" s="13">
        <f t="shared" si="155"/>
        <v>24.75</v>
      </c>
    </row>
    <row r="9845" spans="7:14" x14ac:dyDescent="0.25">
      <c r="G9845" s="3">
        <v>41610</v>
      </c>
      <c r="H9845" t="s">
        <v>29</v>
      </c>
      <c r="I9845" t="s">
        <v>17</v>
      </c>
      <c r="J9845">
        <v>0.02</v>
      </c>
      <c r="K9845">
        <v>14</v>
      </c>
      <c r="L9845" s="13">
        <f>VLOOKUP(I9845,FormProductsTable[],2,0)*(1-FormTransactionsTable[[#This Row],[Discount]])</f>
        <v>22.491</v>
      </c>
      <c r="M9845" s="14" t="str">
        <f>VLOOKUP(H9845,FormSalesRepTable[],2,0)</f>
        <v>East</v>
      </c>
      <c r="N9845" s="13">
        <f t="shared" si="155"/>
        <v>314.87</v>
      </c>
    </row>
    <row r="9846" spans="7:14" x14ac:dyDescent="0.25">
      <c r="G9846" s="3">
        <v>41602</v>
      </c>
      <c r="H9846" t="s">
        <v>81</v>
      </c>
      <c r="I9846" t="s">
        <v>24</v>
      </c>
      <c r="J9846">
        <v>1.4999999999999999E-2</v>
      </c>
      <c r="K9846">
        <v>2</v>
      </c>
      <c r="L9846" s="13">
        <f>VLOOKUP(I9846,FormProductsTable[],2,0)*(1-FormTransactionsTable[[#This Row],[Discount]])</f>
        <v>33.49</v>
      </c>
      <c r="M9846" s="14" t="str">
        <f>VLOOKUP(H9846,FormSalesRepTable[],2,0)</f>
        <v>West</v>
      </c>
      <c r="N9846" s="13">
        <f t="shared" si="155"/>
        <v>66.98</v>
      </c>
    </row>
    <row r="9847" spans="7:14" x14ac:dyDescent="0.25">
      <c r="G9847" s="3">
        <v>41778</v>
      </c>
      <c r="H9847" t="s">
        <v>92</v>
      </c>
      <c r="I9847" t="s">
        <v>36</v>
      </c>
      <c r="J9847">
        <v>0</v>
      </c>
      <c r="K9847">
        <v>1</v>
      </c>
      <c r="L9847" s="13">
        <f>VLOOKUP(I9847,FormProductsTable[],2,0)*(1-FormTransactionsTable[[#This Row],[Discount]])</f>
        <v>25</v>
      </c>
      <c r="M9847" s="14" t="str">
        <f>VLOOKUP(H9847,FormSalesRepTable[],2,0)</f>
        <v>MidWest</v>
      </c>
      <c r="N9847" s="13">
        <f t="shared" si="155"/>
        <v>25</v>
      </c>
    </row>
    <row r="9848" spans="7:14" x14ac:dyDescent="0.25">
      <c r="G9848" s="3">
        <v>41622</v>
      </c>
      <c r="H9848" t="s">
        <v>22</v>
      </c>
      <c r="I9848" t="s">
        <v>12</v>
      </c>
      <c r="J9848">
        <v>2.5000000000000001E-2</v>
      </c>
      <c r="K9848">
        <v>1</v>
      </c>
      <c r="L9848" s="13">
        <f>VLOOKUP(I9848,FormProductsTable[],2,0)*(1-FormTransactionsTable[[#This Row],[Discount]])</f>
        <v>22.376249999999999</v>
      </c>
      <c r="M9848" s="14" t="str">
        <f>VLOOKUP(H9848,FormSalesRepTable[],2,0)</f>
        <v>East</v>
      </c>
      <c r="N9848" s="13">
        <f t="shared" si="155"/>
        <v>22.38</v>
      </c>
    </row>
    <row r="9849" spans="7:14" x14ac:dyDescent="0.25">
      <c r="G9849" s="3">
        <v>41629</v>
      </c>
      <c r="H9849" t="s">
        <v>51</v>
      </c>
      <c r="I9849" t="s">
        <v>24</v>
      </c>
      <c r="J9849">
        <v>0.03</v>
      </c>
      <c r="K9849">
        <v>1</v>
      </c>
      <c r="L9849" s="13">
        <f>VLOOKUP(I9849,FormProductsTable[],2,0)*(1-FormTransactionsTable[[#This Row],[Discount]])</f>
        <v>32.979999999999997</v>
      </c>
      <c r="M9849" s="14" t="str">
        <f>VLOOKUP(H9849,FormSalesRepTable[],2,0)</f>
        <v>South</v>
      </c>
      <c r="N9849" s="13">
        <f t="shared" si="155"/>
        <v>32.979999999999997</v>
      </c>
    </row>
    <row r="9850" spans="7:14" x14ac:dyDescent="0.25">
      <c r="G9850" s="3">
        <v>41972</v>
      </c>
      <c r="H9850" t="s">
        <v>59</v>
      </c>
      <c r="I9850" t="s">
        <v>12</v>
      </c>
      <c r="J9850">
        <v>0.03</v>
      </c>
      <c r="K9850">
        <v>3</v>
      </c>
      <c r="L9850" s="13">
        <f>VLOOKUP(I9850,FormProductsTable[],2,0)*(1-FormTransactionsTable[[#This Row],[Discount]])</f>
        <v>22.261499999999998</v>
      </c>
      <c r="M9850" s="14" t="str">
        <f>VLOOKUP(H9850,FormSalesRepTable[],2,0)</f>
        <v>South</v>
      </c>
      <c r="N9850" s="13">
        <f t="shared" si="155"/>
        <v>66.78</v>
      </c>
    </row>
    <row r="9851" spans="7:14" x14ac:dyDescent="0.25">
      <c r="G9851" s="3">
        <v>41947</v>
      </c>
      <c r="H9851" t="s">
        <v>73</v>
      </c>
      <c r="I9851" t="s">
        <v>17</v>
      </c>
      <c r="J9851">
        <v>0</v>
      </c>
      <c r="K9851">
        <v>3</v>
      </c>
      <c r="L9851" s="13">
        <f>VLOOKUP(I9851,FormProductsTable[],2,0)*(1-FormTransactionsTable[[#This Row],[Discount]])</f>
        <v>22.95</v>
      </c>
      <c r="M9851" s="14" t="str">
        <f>VLOOKUP(H9851,FormSalesRepTable[],2,0)</f>
        <v>MidWest</v>
      </c>
      <c r="N9851" s="13">
        <f t="shared" si="155"/>
        <v>68.849999999999994</v>
      </c>
    </row>
    <row r="9852" spans="7:14" x14ac:dyDescent="0.25">
      <c r="G9852" s="3">
        <v>41287</v>
      </c>
      <c r="H9852" t="s">
        <v>15</v>
      </c>
      <c r="I9852" t="s">
        <v>21</v>
      </c>
      <c r="J9852">
        <v>0.02</v>
      </c>
      <c r="K9852">
        <v>2</v>
      </c>
      <c r="L9852" s="13">
        <f>VLOOKUP(I9852,FormProductsTable[],2,0)*(1-FormTransactionsTable[[#This Row],[Discount]])</f>
        <v>24.5</v>
      </c>
      <c r="M9852" s="14" t="str">
        <f>VLOOKUP(H9852,FormSalesRepTable[],2,0)</f>
        <v>MidWest</v>
      </c>
      <c r="N9852" s="13">
        <f t="shared" si="155"/>
        <v>49</v>
      </c>
    </row>
    <row r="9853" spans="7:14" x14ac:dyDescent="0.25">
      <c r="G9853" s="3">
        <v>41613</v>
      </c>
      <c r="H9853" t="s">
        <v>25</v>
      </c>
      <c r="I9853" t="s">
        <v>17</v>
      </c>
      <c r="J9853">
        <v>0</v>
      </c>
      <c r="K9853">
        <v>24</v>
      </c>
      <c r="L9853" s="13">
        <f>VLOOKUP(I9853,FormProductsTable[],2,0)*(1-FormTransactionsTable[[#This Row],[Discount]])</f>
        <v>22.95</v>
      </c>
      <c r="M9853" s="14" t="str">
        <f>VLOOKUP(H9853,FormSalesRepTable[],2,0)</f>
        <v>West</v>
      </c>
      <c r="N9853" s="13">
        <f t="shared" si="155"/>
        <v>550.79999999999995</v>
      </c>
    </row>
    <row r="9854" spans="7:14" x14ac:dyDescent="0.25">
      <c r="G9854" s="3">
        <v>41987</v>
      </c>
      <c r="H9854" t="s">
        <v>49</v>
      </c>
      <c r="I9854" t="s">
        <v>33</v>
      </c>
      <c r="J9854">
        <v>0.03</v>
      </c>
      <c r="K9854">
        <v>3</v>
      </c>
      <c r="L9854" s="13">
        <f>VLOOKUP(I9854,FormProductsTable[],2,0)*(1-FormTransactionsTable[[#This Row],[Discount]])</f>
        <v>22.794999999999998</v>
      </c>
      <c r="M9854" s="14" t="str">
        <f>VLOOKUP(H9854,FormSalesRepTable[],2,0)</f>
        <v>MidWest</v>
      </c>
      <c r="N9854" s="13">
        <f t="shared" si="155"/>
        <v>68.39</v>
      </c>
    </row>
    <row r="9855" spans="7:14" x14ac:dyDescent="0.25">
      <c r="G9855" s="3">
        <v>41946</v>
      </c>
      <c r="H9855" t="s">
        <v>71</v>
      </c>
      <c r="I9855" t="s">
        <v>16</v>
      </c>
      <c r="J9855">
        <v>0.01</v>
      </c>
      <c r="K9855">
        <v>11</v>
      </c>
      <c r="L9855" s="13">
        <f>VLOOKUP(I9855,FormProductsTable[],2,0)*(1-FormTransactionsTable[[#This Row],[Discount]])</f>
        <v>19.750499999999999</v>
      </c>
      <c r="M9855" s="14" t="str">
        <f>VLOOKUP(H9855,FormSalesRepTable[],2,0)</f>
        <v>East</v>
      </c>
      <c r="N9855" s="13">
        <f t="shared" si="155"/>
        <v>217.26</v>
      </c>
    </row>
    <row r="9856" spans="7:14" x14ac:dyDescent="0.25">
      <c r="G9856" s="3">
        <v>41638</v>
      </c>
      <c r="H9856" t="s">
        <v>80</v>
      </c>
      <c r="I9856" t="s">
        <v>27</v>
      </c>
      <c r="J9856">
        <v>0</v>
      </c>
      <c r="K9856">
        <v>3</v>
      </c>
      <c r="L9856" s="13">
        <f>VLOOKUP(I9856,FormProductsTable[],2,0)*(1-FormTransactionsTable[[#This Row],[Discount]])</f>
        <v>27.5</v>
      </c>
      <c r="M9856" s="14" t="str">
        <f>VLOOKUP(H9856,FormSalesRepTable[],2,0)</f>
        <v>East</v>
      </c>
      <c r="N9856" s="13">
        <f t="shared" si="155"/>
        <v>82.5</v>
      </c>
    </row>
    <row r="9857" spans="7:14" x14ac:dyDescent="0.25">
      <c r="G9857" s="3">
        <v>41401</v>
      </c>
      <c r="H9857" t="s">
        <v>29</v>
      </c>
      <c r="I9857" t="s">
        <v>16</v>
      </c>
      <c r="J9857">
        <v>0</v>
      </c>
      <c r="K9857">
        <v>3</v>
      </c>
      <c r="L9857" s="13">
        <f>VLOOKUP(I9857,FormProductsTable[],2,0)*(1-FormTransactionsTable[[#This Row],[Discount]])</f>
        <v>19.95</v>
      </c>
      <c r="M9857" s="14" t="str">
        <f>VLOOKUP(H9857,FormSalesRepTable[],2,0)</f>
        <v>East</v>
      </c>
      <c r="N9857" s="13">
        <f t="shared" si="155"/>
        <v>59.85</v>
      </c>
    </row>
    <row r="9858" spans="7:14" x14ac:dyDescent="0.25">
      <c r="G9858" s="3">
        <v>41630</v>
      </c>
      <c r="H9858" t="s">
        <v>88</v>
      </c>
      <c r="I9858" t="s">
        <v>16</v>
      </c>
      <c r="J9858">
        <v>1.4999999999999999E-2</v>
      </c>
      <c r="K9858">
        <v>3</v>
      </c>
      <c r="L9858" s="13">
        <f>VLOOKUP(I9858,FormProductsTable[],2,0)*(1-FormTransactionsTable[[#This Row],[Discount]])</f>
        <v>19.650749999999999</v>
      </c>
      <c r="M9858" s="14" t="str">
        <f>VLOOKUP(H9858,FormSalesRepTable[],2,0)</f>
        <v>West</v>
      </c>
      <c r="N9858" s="13">
        <f t="shared" si="155"/>
        <v>58.95</v>
      </c>
    </row>
    <row r="9859" spans="7:14" x14ac:dyDescent="0.25">
      <c r="G9859" s="3">
        <v>41913</v>
      </c>
      <c r="H9859" t="s">
        <v>73</v>
      </c>
      <c r="I9859" t="s">
        <v>33</v>
      </c>
      <c r="J9859">
        <v>2.5000000000000001E-2</v>
      </c>
      <c r="K9859">
        <v>1</v>
      </c>
      <c r="L9859" s="13">
        <f>VLOOKUP(I9859,FormProductsTable[],2,0)*(1-FormTransactionsTable[[#This Row],[Discount]])</f>
        <v>22.912499999999998</v>
      </c>
      <c r="M9859" s="14" t="str">
        <f>VLOOKUP(H9859,FormSalesRepTable[],2,0)</f>
        <v>MidWest</v>
      </c>
      <c r="N9859" s="13">
        <f t="shared" ref="N9859:N9922" si="156">ROUND(L9859*K9859,2)</f>
        <v>22.91</v>
      </c>
    </row>
    <row r="9860" spans="7:14" x14ac:dyDescent="0.25">
      <c r="G9860" s="3">
        <v>41973</v>
      </c>
      <c r="H9860" t="s">
        <v>50</v>
      </c>
      <c r="I9860" t="s">
        <v>36</v>
      </c>
      <c r="J9860">
        <v>0.03</v>
      </c>
      <c r="K9860">
        <v>3</v>
      </c>
      <c r="L9860" s="13">
        <f>VLOOKUP(I9860,FormProductsTable[],2,0)*(1-FormTransactionsTable[[#This Row],[Discount]])</f>
        <v>24.25</v>
      </c>
      <c r="M9860" s="14" t="str">
        <f>VLOOKUP(H9860,FormSalesRepTable[],2,0)</f>
        <v>West</v>
      </c>
      <c r="N9860" s="13">
        <f t="shared" si="156"/>
        <v>72.75</v>
      </c>
    </row>
    <row r="9861" spans="7:14" x14ac:dyDescent="0.25">
      <c r="G9861" s="3">
        <v>41993</v>
      </c>
      <c r="H9861" t="s">
        <v>59</v>
      </c>
      <c r="I9861" t="s">
        <v>27</v>
      </c>
      <c r="J9861">
        <v>1.4999999999999999E-2</v>
      </c>
      <c r="K9861">
        <v>1</v>
      </c>
      <c r="L9861" s="13">
        <f>VLOOKUP(I9861,FormProductsTable[],2,0)*(1-FormTransactionsTable[[#This Row],[Discount]])</f>
        <v>27.087499999999999</v>
      </c>
      <c r="M9861" s="14" t="str">
        <f>VLOOKUP(H9861,FormSalesRepTable[],2,0)</f>
        <v>South</v>
      </c>
      <c r="N9861" s="13">
        <f t="shared" si="156"/>
        <v>27.09</v>
      </c>
    </row>
    <row r="9862" spans="7:14" x14ac:dyDescent="0.25">
      <c r="G9862" s="3">
        <v>41630</v>
      </c>
      <c r="H9862" t="s">
        <v>58</v>
      </c>
      <c r="I9862" t="s">
        <v>12</v>
      </c>
      <c r="J9862">
        <v>0</v>
      </c>
      <c r="K9862">
        <v>3</v>
      </c>
      <c r="L9862" s="13">
        <f>VLOOKUP(I9862,FormProductsTable[],2,0)*(1-FormTransactionsTable[[#This Row],[Discount]])</f>
        <v>22.95</v>
      </c>
      <c r="M9862" s="14" t="str">
        <f>VLOOKUP(H9862,FormSalesRepTable[],2,0)</f>
        <v>East</v>
      </c>
      <c r="N9862" s="13">
        <f t="shared" si="156"/>
        <v>68.849999999999994</v>
      </c>
    </row>
    <row r="9863" spans="7:14" x14ac:dyDescent="0.25">
      <c r="G9863" s="3">
        <v>41378</v>
      </c>
      <c r="H9863" t="s">
        <v>62</v>
      </c>
      <c r="I9863" t="s">
        <v>36</v>
      </c>
      <c r="J9863">
        <v>0.03</v>
      </c>
      <c r="K9863">
        <v>2</v>
      </c>
      <c r="L9863" s="13">
        <f>VLOOKUP(I9863,FormProductsTable[],2,0)*(1-FormTransactionsTable[[#This Row],[Discount]])</f>
        <v>24.25</v>
      </c>
      <c r="M9863" s="14" t="str">
        <f>VLOOKUP(H9863,FormSalesRepTable[],2,0)</f>
        <v>MidWest</v>
      </c>
      <c r="N9863" s="13">
        <f t="shared" si="156"/>
        <v>48.5</v>
      </c>
    </row>
    <row r="9864" spans="7:14" x14ac:dyDescent="0.25">
      <c r="G9864" s="3">
        <v>41965</v>
      </c>
      <c r="H9864" t="s">
        <v>28</v>
      </c>
      <c r="I9864" t="s">
        <v>7</v>
      </c>
      <c r="J9864">
        <v>0.03</v>
      </c>
      <c r="K9864">
        <v>24</v>
      </c>
      <c r="L9864" s="13">
        <f>VLOOKUP(I9864,FormProductsTable[],2,0)*(1-FormTransactionsTable[[#This Row],[Discount]])</f>
        <v>20.37</v>
      </c>
      <c r="M9864" s="14" t="str">
        <f>VLOOKUP(H9864,FormSalesRepTable[],2,0)</f>
        <v>MidWest</v>
      </c>
      <c r="N9864" s="13">
        <f t="shared" si="156"/>
        <v>488.88</v>
      </c>
    </row>
    <row r="9865" spans="7:14" x14ac:dyDescent="0.25">
      <c r="G9865" s="3">
        <v>41587</v>
      </c>
      <c r="H9865" t="s">
        <v>18</v>
      </c>
      <c r="I9865" t="s">
        <v>16</v>
      </c>
      <c r="J9865">
        <v>0</v>
      </c>
      <c r="K9865">
        <v>2</v>
      </c>
      <c r="L9865" s="13">
        <f>VLOOKUP(I9865,FormProductsTable[],2,0)*(1-FormTransactionsTable[[#This Row],[Discount]])</f>
        <v>19.95</v>
      </c>
      <c r="M9865" s="14" t="str">
        <f>VLOOKUP(H9865,FormSalesRepTable[],2,0)</f>
        <v>East</v>
      </c>
      <c r="N9865" s="13">
        <f t="shared" si="156"/>
        <v>39.9</v>
      </c>
    </row>
    <row r="9866" spans="7:14" x14ac:dyDescent="0.25">
      <c r="G9866" s="3">
        <v>41991</v>
      </c>
      <c r="H9866" t="s">
        <v>65</v>
      </c>
      <c r="I9866" t="s">
        <v>17</v>
      </c>
      <c r="J9866">
        <v>0</v>
      </c>
      <c r="K9866">
        <v>3</v>
      </c>
      <c r="L9866" s="13">
        <f>VLOOKUP(I9866,FormProductsTable[],2,0)*(1-FormTransactionsTable[[#This Row],[Discount]])</f>
        <v>22.95</v>
      </c>
      <c r="M9866" s="14" t="str">
        <f>VLOOKUP(H9866,FormSalesRepTable[],2,0)</f>
        <v>MidWest</v>
      </c>
      <c r="N9866" s="13">
        <f t="shared" si="156"/>
        <v>68.849999999999994</v>
      </c>
    </row>
    <row r="9867" spans="7:14" x14ac:dyDescent="0.25">
      <c r="G9867" s="3">
        <v>41588</v>
      </c>
      <c r="H9867" t="s">
        <v>83</v>
      </c>
      <c r="I9867" t="s">
        <v>11</v>
      </c>
      <c r="J9867">
        <v>1.4999999999999999E-2</v>
      </c>
      <c r="K9867">
        <v>2</v>
      </c>
      <c r="L9867" s="13">
        <f>VLOOKUP(I9867,FormProductsTable[],2,0)*(1-FormTransactionsTable[[#This Row],[Discount]])</f>
        <v>78.750749999999996</v>
      </c>
      <c r="M9867" s="14" t="str">
        <f>VLOOKUP(H9867,FormSalesRepTable[],2,0)</f>
        <v>East</v>
      </c>
      <c r="N9867" s="13">
        <f t="shared" si="156"/>
        <v>157.5</v>
      </c>
    </row>
    <row r="9868" spans="7:14" x14ac:dyDescent="0.25">
      <c r="G9868" s="3">
        <v>41606</v>
      </c>
      <c r="H9868" t="s">
        <v>45</v>
      </c>
      <c r="I9868" t="s">
        <v>12</v>
      </c>
      <c r="J9868">
        <v>0</v>
      </c>
      <c r="K9868">
        <v>3</v>
      </c>
      <c r="L9868" s="13">
        <f>VLOOKUP(I9868,FormProductsTable[],2,0)*(1-FormTransactionsTable[[#This Row],[Discount]])</f>
        <v>22.95</v>
      </c>
      <c r="M9868" s="14" t="str">
        <f>VLOOKUP(H9868,FormSalesRepTable[],2,0)</f>
        <v>MidWest</v>
      </c>
      <c r="N9868" s="13">
        <f t="shared" si="156"/>
        <v>68.849999999999994</v>
      </c>
    </row>
    <row r="9869" spans="7:14" x14ac:dyDescent="0.25">
      <c r="G9869" s="3">
        <v>41902</v>
      </c>
      <c r="H9869" t="s">
        <v>92</v>
      </c>
      <c r="I9869" t="s">
        <v>27</v>
      </c>
      <c r="J9869">
        <v>2.5000000000000001E-2</v>
      </c>
      <c r="K9869">
        <v>2</v>
      </c>
      <c r="L9869" s="13">
        <f>VLOOKUP(I9869,FormProductsTable[],2,0)*(1-FormTransactionsTable[[#This Row],[Discount]])</f>
        <v>26.8125</v>
      </c>
      <c r="M9869" s="14" t="str">
        <f>VLOOKUP(H9869,FormSalesRepTable[],2,0)</f>
        <v>MidWest</v>
      </c>
      <c r="N9869" s="13">
        <f t="shared" si="156"/>
        <v>53.63</v>
      </c>
    </row>
    <row r="9870" spans="7:14" x14ac:dyDescent="0.25">
      <c r="G9870" s="3">
        <v>41608</v>
      </c>
      <c r="H9870" t="s">
        <v>55</v>
      </c>
      <c r="I9870" t="s">
        <v>7</v>
      </c>
      <c r="J9870">
        <v>0</v>
      </c>
      <c r="K9870">
        <v>3</v>
      </c>
      <c r="L9870" s="13">
        <f>VLOOKUP(I9870,FormProductsTable[],2,0)*(1-FormTransactionsTable[[#This Row],[Discount]])</f>
        <v>21</v>
      </c>
      <c r="M9870" s="14" t="str">
        <f>VLOOKUP(H9870,FormSalesRepTable[],2,0)</f>
        <v>West</v>
      </c>
      <c r="N9870" s="13">
        <f t="shared" si="156"/>
        <v>63</v>
      </c>
    </row>
    <row r="9871" spans="7:14" x14ac:dyDescent="0.25">
      <c r="G9871" s="3">
        <v>41969</v>
      </c>
      <c r="H9871" t="s">
        <v>42</v>
      </c>
      <c r="I9871" t="s">
        <v>36</v>
      </c>
      <c r="J9871">
        <v>0.01</v>
      </c>
      <c r="K9871">
        <v>2</v>
      </c>
      <c r="L9871" s="13">
        <f>VLOOKUP(I9871,FormProductsTable[],2,0)*(1-FormTransactionsTable[[#This Row],[Discount]])</f>
        <v>24.75</v>
      </c>
      <c r="M9871" s="14" t="str">
        <f>VLOOKUP(H9871,FormSalesRepTable[],2,0)</f>
        <v>MidWest</v>
      </c>
      <c r="N9871" s="13">
        <f t="shared" si="156"/>
        <v>49.5</v>
      </c>
    </row>
    <row r="9872" spans="7:14" x14ac:dyDescent="0.25">
      <c r="G9872" s="3">
        <v>41951</v>
      </c>
      <c r="H9872" t="s">
        <v>52</v>
      </c>
      <c r="I9872" t="s">
        <v>16</v>
      </c>
      <c r="J9872">
        <v>0.01</v>
      </c>
      <c r="K9872">
        <v>3</v>
      </c>
      <c r="L9872" s="13">
        <f>VLOOKUP(I9872,FormProductsTable[],2,0)*(1-FormTransactionsTable[[#This Row],[Discount]])</f>
        <v>19.750499999999999</v>
      </c>
      <c r="M9872" s="14" t="str">
        <f>VLOOKUP(H9872,FormSalesRepTable[],2,0)</f>
        <v>West</v>
      </c>
      <c r="N9872" s="13">
        <f t="shared" si="156"/>
        <v>59.25</v>
      </c>
    </row>
    <row r="9873" spans="7:14" x14ac:dyDescent="0.25">
      <c r="G9873" s="3">
        <v>41956</v>
      </c>
      <c r="H9873" t="s">
        <v>73</v>
      </c>
      <c r="I9873" t="s">
        <v>17</v>
      </c>
      <c r="J9873">
        <v>0.02</v>
      </c>
      <c r="K9873">
        <v>22</v>
      </c>
      <c r="L9873" s="13">
        <f>VLOOKUP(I9873,FormProductsTable[],2,0)*(1-FormTransactionsTable[[#This Row],[Discount]])</f>
        <v>22.491</v>
      </c>
      <c r="M9873" s="14" t="str">
        <f>VLOOKUP(H9873,FormSalesRepTable[],2,0)</f>
        <v>MidWest</v>
      </c>
      <c r="N9873" s="13">
        <f t="shared" si="156"/>
        <v>494.8</v>
      </c>
    </row>
    <row r="9874" spans="7:14" x14ac:dyDescent="0.25">
      <c r="G9874" s="3">
        <v>41584</v>
      </c>
      <c r="H9874" t="s">
        <v>84</v>
      </c>
      <c r="I9874" t="s">
        <v>16</v>
      </c>
      <c r="J9874">
        <v>0</v>
      </c>
      <c r="K9874">
        <v>3</v>
      </c>
      <c r="L9874" s="13">
        <f>VLOOKUP(I9874,FormProductsTable[],2,0)*(1-FormTransactionsTable[[#This Row],[Discount]])</f>
        <v>19.95</v>
      </c>
      <c r="M9874" s="14" t="str">
        <f>VLOOKUP(H9874,FormSalesRepTable[],2,0)</f>
        <v>West</v>
      </c>
      <c r="N9874" s="13">
        <f t="shared" si="156"/>
        <v>59.85</v>
      </c>
    </row>
    <row r="9875" spans="7:14" x14ac:dyDescent="0.25">
      <c r="G9875" s="3">
        <v>41977</v>
      </c>
      <c r="H9875" t="s">
        <v>57</v>
      </c>
      <c r="I9875" t="s">
        <v>33</v>
      </c>
      <c r="J9875">
        <v>0</v>
      </c>
      <c r="K9875">
        <v>1</v>
      </c>
      <c r="L9875" s="13">
        <f>VLOOKUP(I9875,FormProductsTable[],2,0)*(1-FormTransactionsTable[[#This Row],[Discount]])</f>
        <v>23.5</v>
      </c>
      <c r="M9875" s="14" t="str">
        <f>VLOOKUP(H9875,FormSalesRepTable[],2,0)</f>
        <v>East</v>
      </c>
      <c r="N9875" s="13">
        <f t="shared" si="156"/>
        <v>23.5</v>
      </c>
    </row>
    <row r="9876" spans="7:14" x14ac:dyDescent="0.25">
      <c r="G9876" s="3">
        <v>41635</v>
      </c>
      <c r="H9876" t="s">
        <v>51</v>
      </c>
      <c r="I9876" t="s">
        <v>7</v>
      </c>
      <c r="J9876">
        <v>0</v>
      </c>
      <c r="K9876">
        <v>2</v>
      </c>
      <c r="L9876" s="13">
        <f>VLOOKUP(I9876,FormProductsTable[],2,0)*(1-FormTransactionsTable[[#This Row],[Discount]])</f>
        <v>21</v>
      </c>
      <c r="M9876" s="14" t="str">
        <f>VLOOKUP(H9876,FormSalesRepTable[],2,0)</f>
        <v>South</v>
      </c>
      <c r="N9876" s="13">
        <f t="shared" si="156"/>
        <v>42</v>
      </c>
    </row>
    <row r="9877" spans="7:14" x14ac:dyDescent="0.25">
      <c r="G9877" s="3">
        <v>41634</v>
      </c>
      <c r="H9877" t="s">
        <v>67</v>
      </c>
      <c r="I9877" t="s">
        <v>36</v>
      </c>
      <c r="J9877">
        <v>0</v>
      </c>
      <c r="K9877">
        <v>3</v>
      </c>
      <c r="L9877" s="13">
        <f>VLOOKUP(I9877,FormProductsTable[],2,0)*(1-FormTransactionsTable[[#This Row],[Discount]])</f>
        <v>25</v>
      </c>
      <c r="M9877" s="14" t="str">
        <f>VLOOKUP(H9877,FormSalesRepTable[],2,0)</f>
        <v>West</v>
      </c>
      <c r="N9877" s="13">
        <f t="shared" si="156"/>
        <v>75</v>
      </c>
    </row>
    <row r="9878" spans="7:14" x14ac:dyDescent="0.25">
      <c r="G9878" s="3">
        <v>41633</v>
      </c>
      <c r="H9878" t="s">
        <v>32</v>
      </c>
      <c r="I9878" t="s">
        <v>12</v>
      </c>
      <c r="J9878">
        <v>0</v>
      </c>
      <c r="K9878">
        <v>2</v>
      </c>
      <c r="L9878" s="13">
        <f>VLOOKUP(I9878,FormProductsTable[],2,0)*(1-FormTransactionsTable[[#This Row],[Discount]])</f>
        <v>22.95</v>
      </c>
      <c r="M9878" s="14" t="str">
        <f>VLOOKUP(H9878,FormSalesRepTable[],2,0)</f>
        <v>MidWest</v>
      </c>
      <c r="N9878" s="13">
        <f t="shared" si="156"/>
        <v>45.9</v>
      </c>
    </row>
    <row r="9879" spans="7:14" x14ac:dyDescent="0.25">
      <c r="G9879" s="3">
        <v>41630</v>
      </c>
      <c r="H9879" t="s">
        <v>64</v>
      </c>
      <c r="I9879" t="s">
        <v>36</v>
      </c>
      <c r="J9879">
        <v>0</v>
      </c>
      <c r="K9879">
        <v>2</v>
      </c>
      <c r="L9879" s="13">
        <f>VLOOKUP(I9879,FormProductsTable[],2,0)*(1-FormTransactionsTable[[#This Row],[Discount]])</f>
        <v>25</v>
      </c>
      <c r="M9879" s="14" t="str">
        <f>VLOOKUP(H9879,FormSalesRepTable[],2,0)</f>
        <v>West</v>
      </c>
      <c r="N9879" s="13">
        <f t="shared" si="156"/>
        <v>50</v>
      </c>
    </row>
    <row r="9880" spans="7:14" x14ac:dyDescent="0.25">
      <c r="G9880" s="3">
        <v>41644</v>
      </c>
      <c r="H9880" t="s">
        <v>58</v>
      </c>
      <c r="I9880" t="s">
        <v>24</v>
      </c>
      <c r="J9880">
        <v>0.01</v>
      </c>
      <c r="K9880">
        <v>3</v>
      </c>
      <c r="L9880" s="13">
        <f>VLOOKUP(I9880,FormProductsTable[],2,0)*(1-FormTransactionsTable[[#This Row],[Discount]])</f>
        <v>33.659999999999997</v>
      </c>
      <c r="M9880" s="14" t="str">
        <f>VLOOKUP(H9880,FormSalesRepTable[],2,0)</f>
        <v>East</v>
      </c>
      <c r="N9880" s="13">
        <f t="shared" si="156"/>
        <v>100.98</v>
      </c>
    </row>
    <row r="9881" spans="7:14" x14ac:dyDescent="0.25">
      <c r="G9881" s="3">
        <v>41941</v>
      </c>
      <c r="H9881" t="s">
        <v>10</v>
      </c>
      <c r="I9881" t="s">
        <v>16</v>
      </c>
      <c r="J9881">
        <v>0.01</v>
      </c>
      <c r="K9881">
        <v>3</v>
      </c>
      <c r="L9881" s="13">
        <f>VLOOKUP(I9881,FormProductsTable[],2,0)*(1-FormTransactionsTable[[#This Row],[Discount]])</f>
        <v>19.750499999999999</v>
      </c>
      <c r="M9881" s="14" t="str">
        <f>VLOOKUP(H9881,FormSalesRepTable[],2,0)</f>
        <v>West</v>
      </c>
      <c r="N9881" s="13">
        <f t="shared" si="156"/>
        <v>59.25</v>
      </c>
    </row>
    <row r="9882" spans="7:14" x14ac:dyDescent="0.25">
      <c r="G9882" s="3">
        <v>41615</v>
      </c>
      <c r="H9882" t="s">
        <v>50</v>
      </c>
      <c r="I9882" t="s">
        <v>30</v>
      </c>
      <c r="J9882">
        <v>0.01</v>
      </c>
      <c r="K9882">
        <v>2</v>
      </c>
      <c r="L9882" s="13">
        <f>VLOOKUP(I9882,FormProductsTable[],2,0)*(1-FormTransactionsTable[[#This Row],[Discount]])</f>
        <v>29.7</v>
      </c>
      <c r="M9882" s="14" t="str">
        <f>VLOOKUP(H9882,FormSalesRepTable[],2,0)</f>
        <v>West</v>
      </c>
      <c r="N9882" s="13">
        <f t="shared" si="156"/>
        <v>59.4</v>
      </c>
    </row>
    <row r="9883" spans="7:14" x14ac:dyDescent="0.25">
      <c r="G9883" s="3">
        <v>41688</v>
      </c>
      <c r="H9883" t="s">
        <v>53</v>
      </c>
      <c r="I9883" t="s">
        <v>12</v>
      </c>
      <c r="J9883">
        <v>0.01</v>
      </c>
      <c r="K9883">
        <v>2</v>
      </c>
      <c r="L9883" s="13">
        <f>VLOOKUP(I9883,FormProductsTable[],2,0)*(1-FormTransactionsTable[[#This Row],[Discount]])</f>
        <v>22.720499999999998</v>
      </c>
      <c r="M9883" s="14" t="str">
        <f>VLOOKUP(H9883,FormSalesRepTable[],2,0)</f>
        <v>East</v>
      </c>
      <c r="N9883" s="13">
        <f t="shared" si="156"/>
        <v>45.44</v>
      </c>
    </row>
    <row r="9884" spans="7:14" x14ac:dyDescent="0.25">
      <c r="G9884" s="3">
        <v>41603</v>
      </c>
      <c r="H9884" t="s">
        <v>73</v>
      </c>
      <c r="I9884" t="s">
        <v>24</v>
      </c>
      <c r="J9884">
        <v>0</v>
      </c>
      <c r="K9884">
        <v>18</v>
      </c>
      <c r="L9884" s="13">
        <f>VLOOKUP(I9884,FormProductsTable[],2,0)*(1-FormTransactionsTable[[#This Row],[Discount]])</f>
        <v>34</v>
      </c>
      <c r="M9884" s="14" t="str">
        <f>VLOOKUP(H9884,FormSalesRepTable[],2,0)</f>
        <v>MidWest</v>
      </c>
      <c r="N9884" s="13">
        <f t="shared" si="156"/>
        <v>612</v>
      </c>
    </row>
    <row r="9885" spans="7:14" x14ac:dyDescent="0.25">
      <c r="G9885" s="3">
        <v>41987</v>
      </c>
      <c r="H9885" t="s">
        <v>23</v>
      </c>
      <c r="I9885" t="s">
        <v>30</v>
      </c>
      <c r="J9885">
        <v>0.02</v>
      </c>
      <c r="K9885">
        <v>1</v>
      </c>
      <c r="L9885" s="13">
        <f>VLOOKUP(I9885,FormProductsTable[],2,0)*(1-FormTransactionsTable[[#This Row],[Discount]])</f>
        <v>29.4</v>
      </c>
      <c r="M9885" s="14" t="str">
        <f>VLOOKUP(H9885,FormSalesRepTable[],2,0)</f>
        <v>MidWest</v>
      </c>
      <c r="N9885" s="13">
        <f t="shared" si="156"/>
        <v>29.4</v>
      </c>
    </row>
    <row r="9886" spans="7:14" x14ac:dyDescent="0.25">
      <c r="G9886" s="3">
        <v>41967</v>
      </c>
      <c r="H9886" t="s">
        <v>66</v>
      </c>
      <c r="I9886" t="s">
        <v>41</v>
      </c>
      <c r="J9886">
        <v>0</v>
      </c>
      <c r="K9886">
        <v>1</v>
      </c>
      <c r="L9886" s="13">
        <f>VLOOKUP(I9886,FormProductsTable[],2,0)*(1-FormTransactionsTable[[#This Row],[Discount]])</f>
        <v>19</v>
      </c>
      <c r="M9886" s="14" t="str">
        <f>VLOOKUP(H9886,FormSalesRepTable[],2,0)</f>
        <v>West</v>
      </c>
      <c r="N9886" s="13">
        <f t="shared" si="156"/>
        <v>19</v>
      </c>
    </row>
    <row r="9887" spans="7:14" x14ac:dyDescent="0.25">
      <c r="G9887" s="3">
        <v>41959</v>
      </c>
      <c r="H9887" t="s">
        <v>46</v>
      </c>
      <c r="I9887" t="s">
        <v>7</v>
      </c>
      <c r="J9887">
        <v>0.03</v>
      </c>
      <c r="K9887">
        <v>2</v>
      </c>
      <c r="L9887" s="13">
        <f>VLOOKUP(I9887,FormProductsTable[],2,0)*(1-FormTransactionsTable[[#This Row],[Discount]])</f>
        <v>20.37</v>
      </c>
      <c r="M9887" s="14" t="str">
        <f>VLOOKUP(H9887,FormSalesRepTable[],2,0)</f>
        <v>South</v>
      </c>
      <c r="N9887" s="13">
        <f t="shared" si="156"/>
        <v>40.74</v>
      </c>
    </row>
    <row r="9888" spans="7:14" x14ac:dyDescent="0.25">
      <c r="G9888" s="3">
        <v>41339</v>
      </c>
      <c r="H9888" t="s">
        <v>42</v>
      </c>
      <c r="I9888" t="s">
        <v>17</v>
      </c>
      <c r="J9888">
        <v>0.03</v>
      </c>
      <c r="K9888">
        <v>3</v>
      </c>
      <c r="L9888" s="13">
        <f>VLOOKUP(I9888,FormProductsTable[],2,0)*(1-FormTransactionsTable[[#This Row],[Discount]])</f>
        <v>22.261499999999998</v>
      </c>
      <c r="M9888" s="14" t="str">
        <f>VLOOKUP(H9888,FormSalesRepTable[],2,0)</f>
        <v>MidWest</v>
      </c>
      <c r="N9888" s="13">
        <f t="shared" si="156"/>
        <v>66.78</v>
      </c>
    </row>
    <row r="9889" spans="7:14" x14ac:dyDescent="0.25">
      <c r="G9889" s="3">
        <v>41588</v>
      </c>
      <c r="H9889" t="s">
        <v>31</v>
      </c>
      <c r="I9889" t="s">
        <v>16</v>
      </c>
      <c r="J9889">
        <v>0</v>
      </c>
      <c r="K9889">
        <v>1</v>
      </c>
      <c r="L9889" s="13">
        <f>VLOOKUP(I9889,FormProductsTable[],2,0)*(1-FormTransactionsTable[[#This Row],[Discount]])</f>
        <v>19.95</v>
      </c>
      <c r="M9889" s="14" t="str">
        <f>VLOOKUP(H9889,FormSalesRepTable[],2,0)</f>
        <v>West</v>
      </c>
      <c r="N9889" s="13">
        <f t="shared" si="156"/>
        <v>19.95</v>
      </c>
    </row>
    <row r="9890" spans="7:14" x14ac:dyDescent="0.25">
      <c r="G9890" s="3">
        <v>41617</v>
      </c>
      <c r="H9890" t="s">
        <v>15</v>
      </c>
      <c r="I9890" t="s">
        <v>41</v>
      </c>
      <c r="J9890">
        <v>0.01</v>
      </c>
      <c r="K9890">
        <v>2</v>
      </c>
      <c r="L9890" s="13">
        <f>VLOOKUP(I9890,FormProductsTable[],2,0)*(1-FormTransactionsTable[[#This Row],[Discount]])</f>
        <v>18.809999999999999</v>
      </c>
      <c r="M9890" s="14" t="str">
        <f>VLOOKUP(H9890,FormSalesRepTable[],2,0)</f>
        <v>MidWest</v>
      </c>
      <c r="N9890" s="13">
        <f t="shared" si="156"/>
        <v>37.619999999999997</v>
      </c>
    </row>
    <row r="9891" spans="7:14" x14ac:dyDescent="0.25">
      <c r="G9891" s="3">
        <v>41633</v>
      </c>
      <c r="H9891" t="s">
        <v>60</v>
      </c>
      <c r="I9891" t="s">
        <v>12</v>
      </c>
      <c r="J9891">
        <v>0</v>
      </c>
      <c r="K9891">
        <v>2</v>
      </c>
      <c r="L9891" s="13">
        <f>VLOOKUP(I9891,FormProductsTable[],2,0)*(1-FormTransactionsTable[[#This Row],[Discount]])</f>
        <v>22.95</v>
      </c>
      <c r="M9891" s="14" t="str">
        <f>VLOOKUP(H9891,FormSalesRepTable[],2,0)</f>
        <v>South</v>
      </c>
      <c r="N9891" s="13">
        <f t="shared" si="156"/>
        <v>45.9</v>
      </c>
    </row>
    <row r="9892" spans="7:14" x14ac:dyDescent="0.25">
      <c r="G9892" s="3">
        <v>41619</v>
      </c>
      <c r="H9892" t="s">
        <v>26</v>
      </c>
      <c r="I9892" t="s">
        <v>12</v>
      </c>
      <c r="J9892">
        <v>1.4999999999999999E-2</v>
      </c>
      <c r="K9892">
        <v>1</v>
      </c>
      <c r="L9892" s="13">
        <f>VLOOKUP(I9892,FormProductsTable[],2,0)*(1-FormTransactionsTable[[#This Row],[Discount]])</f>
        <v>22.60575</v>
      </c>
      <c r="M9892" s="14" t="str">
        <f>VLOOKUP(H9892,FormSalesRepTable[],2,0)</f>
        <v>MidWest</v>
      </c>
      <c r="N9892" s="13">
        <f t="shared" si="156"/>
        <v>22.61</v>
      </c>
    </row>
    <row r="9893" spans="7:14" x14ac:dyDescent="0.25">
      <c r="G9893" s="3">
        <v>41969</v>
      </c>
      <c r="H9893" t="s">
        <v>55</v>
      </c>
      <c r="I9893" t="s">
        <v>27</v>
      </c>
      <c r="J9893">
        <v>0</v>
      </c>
      <c r="K9893">
        <v>1</v>
      </c>
      <c r="L9893" s="13">
        <f>VLOOKUP(I9893,FormProductsTable[],2,0)*(1-FormTransactionsTable[[#This Row],[Discount]])</f>
        <v>27.5</v>
      </c>
      <c r="M9893" s="14" t="str">
        <f>VLOOKUP(H9893,FormSalesRepTable[],2,0)</f>
        <v>West</v>
      </c>
      <c r="N9893" s="13">
        <f t="shared" si="156"/>
        <v>27.5</v>
      </c>
    </row>
    <row r="9894" spans="7:14" x14ac:dyDescent="0.25">
      <c r="G9894" s="3">
        <v>41999</v>
      </c>
      <c r="H9894" t="s">
        <v>84</v>
      </c>
      <c r="I9894" t="s">
        <v>12</v>
      </c>
      <c r="J9894">
        <v>1.4999999999999999E-2</v>
      </c>
      <c r="K9894">
        <v>1</v>
      </c>
      <c r="L9894" s="13">
        <f>VLOOKUP(I9894,FormProductsTable[],2,0)*(1-FormTransactionsTable[[#This Row],[Discount]])</f>
        <v>22.60575</v>
      </c>
      <c r="M9894" s="14" t="str">
        <f>VLOOKUP(H9894,FormSalesRepTable[],2,0)</f>
        <v>West</v>
      </c>
      <c r="N9894" s="13">
        <f t="shared" si="156"/>
        <v>22.61</v>
      </c>
    </row>
    <row r="9895" spans="7:14" x14ac:dyDescent="0.25">
      <c r="G9895" s="3">
        <v>41995</v>
      </c>
      <c r="H9895" t="s">
        <v>53</v>
      </c>
      <c r="I9895" t="s">
        <v>7</v>
      </c>
      <c r="J9895">
        <v>0.03</v>
      </c>
      <c r="K9895">
        <v>3</v>
      </c>
      <c r="L9895" s="13">
        <f>VLOOKUP(I9895,FormProductsTable[],2,0)*(1-FormTransactionsTable[[#This Row],[Discount]])</f>
        <v>20.37</v>
      </c>
      <c r="M9895" s="14" t="str">
        <f>VLOOKUP(H9895,FormSalesRepTable[],2,0)</f>
        <v>East</v>
      </c>
      <c r="N9895" s="13">
        <f t="shared" si="156"/>
        <v>61.11</v>
      </c>
    </row>
    <row r="9896" spans="7:14" x14ac:dyDescent="0.25">
      <c r="G9896" s="3">
        <v>41354</v>
      </c>
      <c r="H9896" t="s">
        <v>87</v>
      </c>
      <c r="I9896" t="s">
        <v>30</v>
      </c>
      <c r="J9896">
        <v>1.4999999999999999E-2</v>
      </c>
      <c r="K9896">
        <v>4</v>
      </c>
      <c r="L9896" s="13">
        <f>VLOOKUP(I9896,FormProductsTable[],2,0)*(1-FormTransactionsTable[[#This Row],[Discount]])</f>
        <v>29.55</v>
      </c>
      <c r="M9896" s="14" t="str">
        <f>VLOOKUP(H9896,FormSalesRepTable[],2,0)</f>
        <v>MidWest</v>
      </c>
      <c r="N9896" s="13">
        <f t="shared" si="156"/>
        <v>118.2</v>
      </c>
    </row>
    <row r="9897" spans="7:14" x14ac:dyDescent="0.25">
      <c r="G9897" s="3">
        <v>41423</v>
      </c>
      <c r="H9897" t="s">
        <v>90</v>
      </c>
      <c r="I9897" t="s">
        <v>33</v>
      </c>
      <c r="J9897">
        <v>0.01</v>
      </c>
      <c r="K9897">
        <v>2</v>
      </c>
      <c r="L9897" s="13">
        <f>VLOOKUP(I9897,FormProductsTable[],2,0)*(1-FormTransactionsTable[[#This Row],[Discount]])</f>
        <v>23.265000000000001</v>
      </c>
      <c r="M9897" s="14" t="str">
        <f>VLOOKUP(H9897,FormSalesRepTable[],2,0)</f>
        <v>East</v>
      </c>
      <c r="N9897" s="13">
        <f t="shared" si="156"/>
        <v>46.53</v>
      </c>
    </row>
    <row r="9898" spans="7:14" x14ac:dyDescent="0.25">
      <c r="G9898" s="3">
        <v>41970</v>
      </c>
      <c r="H9898" t="s">
        <v>54</v>
      </c>
      <c r="I9898" t="s">
        <v>24</v>
      </c>
      <c r="J9898">
        <v>1.4999999999999999E-2</v>
      </c>
      <c r="K9898">
        <v>2</v>
      </c>
      <c r="L9898" s="13">
        <f>VLOOKUP(I9898,FormProductsTable[],2,0)*(1-FormTransactionsTable[[#This Row],[Discount]])</f>
        <v>33.49</v>
      </c>
      <c r="M9898" s="14" t="str">
        <f>VLOOKUP(H9898,FormSalesRepTable[],2,0)</f>
        <v>South</v>
      </c>
      <c r="N9898" s="13">
        <f t="shared" si="156"/>
        <v>66.98</v>
      </c>
    </row>
    <row r="9899" spans="7:14" x14ac:dyDescent="0.25">
      <c r="G9899" s="3">
        <v>41659</v>
      </c>
      <c r="H9899" t="s">
        <v>20</v>
      </c>
      <c r="I9899" t="s">
        <v>21</v>
      </c>
      <c r="J9899">
        <v>1.4999999999999999E-2</v>
      </c>
      <c r="K9899">
        <v>3</v>
      </c>
      <c r="L9899" s="13">
        <f>VLOOKUP(I9899,FormProductsTable[],2,0)*(1-FormTransactionsTable[[#This Row],[Discount]])</f>
        <v>24.625</v>
      </c>
      <c r="M9899" s="14" t="str">
        <f>VLOOKUP(H9899,FormSalesRepTable[],2,0)</f>
        <v>West</v>
      </c>
      <c r="N9899" s="13">
        <f t="shared" si="156"/>
        <v>73.88</v>
      </c>
    </row>
    <row r="9900" spans="7:14" x14ac:dyDescent="0.25">
      <c r="G9900" s="3">
        <v>41403</v>
      </c>
      <c r="H9900" t="s">
        <v>53</v>
      </c>
      <c r="I9900" t="s">
        <v>12</v>
      </c>
      <c r="J9900">
        <v>0.02</v>
      </c>
      <c r="K9900">
        <v>1</v>
      </c>
      <c r="L9900" s="13">
        <f>VLOOKUP(I9900,FormProductsTable[],2,0)*(1-FormTransactionsTable[[#This Row],[Discount]])</f>
        <v>22.491</v>
      </c>
      <c r="M9900" s="14" t="str">
        <f>VLOOKUP(H9900,FormSalesRepTable[],2,0)</f>
        <v>East</v>
      </c>
      <c r="N9900" s="13">
        <f t="shared" si="156"/>
        <v>22.49</v>
      </c>
    </row>
    <row r="9901" spans="7:14" x14ac:dyDescent="0.25">
      <c r="G9901" s="3">
        <v>41581</v>
      </c>
      <c r="H9901" t="s">
        <v>73</v>
      </c>
      <c r="I9901" t="s">
        <v>36</v>
      </c>
      <c r="J9901">
        <v>0.02</v>
      </c>
      <c r="K9901">
        <v>2</v>
      </c>
      <c r="L9901" s="13">
        <f>VLOOKUP(I9901,FormProductsTable[],2,0)*(1-FormTransactionsTable[[#This Row],[Discount]])</f>
        <v>24.5</v>
      </c>
      <c r="M9901" s="14" t="str">
        <f>VLOOKUP(H9901,FormSalesRepTable[],2,0)</f>
        <v>MidWest</v>
      </c>
      <c r="N9901" s="13">
        <f t="shared" si="156"/>
        <v>49</v>
      </c>
    </row>
    <row r="9902" spans="7:14" x14ac:dyDescent="0.25">
      <c r="G9902" s="3">
        <v>41383</v>
      </c>
      <c r="H9902" t="s">
        <v>25</v>
      </c>
      <c r="I9902" t="s">
        <v>27</v>
      </c>
      <c r="J9902">
        <v>0.03</v>
      </c>
      <c r="K9902">
        <v>2</v>
      </c>
      <c r="L9902" s="13">
        <f>VLOOKUP(I9902,FormProductsTable[],2,0)*(1-FormTransactionsTable[[#This Row],[Discount]])</f>
        <v>26.675000000000001</v>
      </c>
      <c r="M9902" s="14" t="str">
        <f>VLOOKUP(H9902,FormSalesRepTable[],2,0)</f>
        <v>West</v>
      </c>
      <c r="N9902" s="13">
        <f t="shared" si="156"/>
        <v>53.35</v>
      </c>
    </row>
    <row r="9903" spans="7:14" x14ac:dyDescent="0.25">
      <c r="G9903" s="3">
        <v>42002</v>
      </c>
      <c r="H9903" t="s">
        <v>61</v>
      </c>
      <c r="I9903" t="s">
        <v>7</v>
      </c>
      <c r="J9903">
        <v>0</v>
      </c>
      <c r="K9903">
        <v>3</v>
      </c>
      <c r="L9903" s="13">
        <f>VLOOKUP(I9903,FormProductsTable[],2,0)*(1-FormTransactionsTable[[#This Row],[Discount]])</f>
        <v>21</v>
      </c>
      <c r="M9903" s="14" t="str">
        <f>VLOOKUP(H9903,FormSalesRepTable[],2,0)</f>
        <v>East</v>
      </c>
      <c r="N9903" s="13">
        <f t="shared" si="156"/>
        <v>63</v>
      </c>
    </row>
    <row r="9904" spans="7:14" x14ac:dyDescent="0.25">
      <c r="G9904" s="3">
        <v>41949</v>
      </c>
      <c r="H9904" t="s">
        <v>13</v>
      </c>
      <c r="I9904" t="s">
        <v>11</v>
      </c>
      <c r="J9904">
        <v>0</v>
      </c>
      <c r="K9904">
        <v>1</v>
      </c>
      <c r="L9904" s="13">
        <f>VLOOKUP(I9904,FormProductsTable[],2,0)*(1-FormTransactionsTable[[#This Row],[Discount]])</f>
        <v>79.95</v>
      </c>
      <c r="M9904" s="14" t="str">
        <f>VLOOKUP(H9904,FormSalesRepTable[],2,0)</f>
        <v>West</v>
      </c>
      <c r="N9904" s="13">
        <f t="shared" si="156"/>
        <v>79.95</v>
      </c>
    </row>
    <row r="9905" spans="7:14" x14ac:dyDescent="0.25">
      <c r="G9905" s="3">
        <v>41587</v>
      </c>
      <c r="H9905" t="s">
        <v>89</v>
      </c>
      <c r="I9905" t="s">
        <v>24</v>
      </c>
      <c r="J9905">
        <v>0</v>
      </c>
      <c r="K9905">
        <v>2</v>
      </c>
      <c r="L9905" s="13">
        <f>VLOOKUP(I9905,FormProductsTable[],2,0)*(1-FormTransactionsTable[[#This Row],[Discount]])</f>
        <v>34</v>
      </c>
      <c r="M9905" s="14" t="str">
        <f>VLOOKUP(H9905,FormSalesRepTable[],2,0)</f>
        <v>West</v>
      </c>
      <c r="N9905" s="13">
        <f t="shared" si="156"/>
        <v>68</v>
      </c>
    </row>
    <row r="9906" spans="7:14" x14ac:dyDescent="0.25">
      <c r="G9906" s="3">
        <v>41635</v>
      </c>
      <c r="H9906" t="s">
        <v>60</v>
      </c>
      <c r="I9906" t="s">
        <v>33</v>
      </c>
      <c r="J9906">
        <v>0.01</v>
      </c>
      <c r="K9906">
        <v>3</v>
      </c>
      <c r="L9906" s="13">
        <f>VLOOKUP(I9906,FormProductsTable[],2,0)*(1-FormTransactionsTable[[#This Row],[Discount]])</f>
        <v>23.265000000000001</v>
      </c>
      <c r="M9906" s="14" t="str">
        <f>VLOOKUP(H9906,FormSalesRepTable[],2,0)</f>
        <v>South</v>
      </c>
      <c r="N9906" s="13">
        <f t="shared" si="156"/>
        <v>69.8</v>
      </c>
    </row>
    <row r="9907" spans="7:14" x14ac:dyDescent="0.25">
      <c r="G9907" s="3">
        <v>41624</v>
      </c>
      <c r="H9907" t="s">
        <v>89</v>
      </c>
      <c r="I9907" t="s">
        <v>17</v>
      </c>
      <c r="J9907">
        <v>0</v>
      </c>
      <c r="K9907">
        <v>1</v>
      </c>
      <c r="L9907" s="13">
        <f>VLOOKUP(I9907,FormProductsTable[],2,0)*(1-FormTransactionsTable[[#This Row],[Discount]])</f>
        <v>22.95</v>
      </c>
      <c r="M9907" s="14" t="str">
        <f>VLOOKUP(H9907,FormSalesRepTable[],2,0)</f>
        <v>West</v>
      </c>
      <c r="N9907" s="13">
        <f t="shared" si="156"/>
        <v>22.95</v>
      </c>
    </row>
    <row r="9908" spans="7:14" x14ac:dyDescent="0.25">
      <c r="G9908" s="3">
        <v>41723</v>
      </c>
      <c r="H9908" t="s">
        <v>58</v>
      </c>
      <c r="I9908" t="s">
        <v>17</v>
      </c>
      <c r="J9908">
        <v>0</v>
      </c>
      <c r="K9908">
        <v>2</v>
      </c>
      <c r="L9908" s="13">
        <f>VLOOKUP(I9908,FormProductsTable[],2,0)*(1-FormTransactionsTable[[#This Row],[Discount]])</f>
        <v>22.95</v>
      </c>
      <c r="M9908" s="14" t="str">
        <f>VLOOKUP(H9908,FormSalesRepTable[],2,0)</f>
        <v>East</v>
      </c>
      <c r="N9908" s="13">
        <f t="shared" si="156"/>
        <v>45.9</v>
      </c>
    </row>
    <row r="9909" spans="7:14" x14ac:dyDescent="0.25">
      <c r="G9909" s="3">
        <v>41591</v>
      </c>
      <c r="H9909" t="s">
        <v>90</v>
      </c>
      <c r="I9909" t="s">
        <v>24</v>
      </c>
      <c r="J9909">
        <v>0.02</v>
      </c>
      <c r="K9909">
        <v>9</v>
      </c>
      <c r="L9909" s="13">
        <f>VLOOKUP(I9909,FormProductsTable[],2,0)*(1-FormTransactionsTable[[#This Row],[Discount]])</f>
        <v>33.32</v>
      </c>
      <c r="M9909" s="14" t="str">
        <f>VLOOKUP(H9909,FormSalesRepTable[],2,0)</f>
        <v>East</v>
      </c>
      <c r="N9909" s="13">
        <f t="shared" si="156"/>
        <v>299.88</v>
      </c>
    </row>
    <row r="9910" spans="7:14" x14ac:dyDescent="0.25">
      <c r="G9910" s="3">
        <v>41559</v>
      </c>
      <c r="H9910" t="s">
        <v>53</v>
      </c>
      <c r="I9910" t="s">
        <v>24</v>
      </c>
      <c r="J9910">
        <v>0</v>
      </c>
      <c r="K9910">
        <v>12</v>
      </c>
      <c r="L9910" s="13">
        <f>VLOOKUP(I9910,FormProductsTable[],2,0)*(1-FormTransactionsTable[[#This Row],[Discount]])</f>
        <v>34</v>
      </c>
      <c r="M9910" s="14" t="str">
        <f>VLOOKUP(H9910,FormSalesRepTable[],2,0)</f>
        <v>East</v>
      </c>
      <c r="N9910" s="13">
        <f t="shared" si="156"/>
        <v>408</v>
      </c>
    </row>
    <row r="9911" spans="7:14" x14ac:dyDescent="0.25">
      <c r="G9911" s="3">
        <v>41483</v>
      </c>
      <c r="H9911" t="s">
        <v>39</v>
      </c>
      <c r="I9911" t="s">
        <v>12</v>
      </c>
      <c r="J9911">
        <v>0</v>
      </c>
      <c r="K9911">
        <v>1</v>
      </c>
      <c r="L9911" s="13">
        <f>VLOOKUP(I9911,FormProductsTable[],2,0)*(1-FormTransactionsTable[[#This Row],[Discount]])</f>
        <v>22.95</v>
      </c>
      <c r="M9911" s="14" t="str">
        <f>VLOOKUP(H9911,FormSalesRepTable[],2,0)</f>
        <v>East</v>
      </c>
      <c r="N9911" s="13">
        <f t="shared" si="156"/>
        <v>22.95</v>
      </c>
    </row>
    <row r="9912" spans="7:14" x14ac:dyDescent="0.25">
      <c r="G9912" s="3">
        <v>41989</v>
      </c>
      <c r="H9912" t="s">
        <v>60</v>
      </c>
      <c r="I9912" t="s">
        <v>17</v>
      </c>
      <c r="J9912">
        <v>0.02</v>
      </c>
      <c r="K9912">
        <v>2</v>
      </c>
      <c r="L9912" s="13">
        <f>VLOOKUP(I9912,FormProductsTable[],2,0)*(1-FormTransactionsTable[[#This Row],[Discount]])</f>
        <v>22.491</v>
      </c>
      <c r="M9912" s="14" t="str">
        <f>VLOOKUP(H9912,FormSalesRepTable[],2,0)</f>
        <v>South</v>
      </c>
      <c r="N9912" s="13">
        <f t="shared" si="156"/>
        <v>44.98</v>
      </c>
    </row>
    <row r="9913" spans="7:14" x14ac:dyDescent="0.25">
      <c r="G9913" s="3">
        <v>41947</v>
      </c>
      <c r="H9913" t="s">
        <v>42</v>
      </c>
      <c r="I9913" t="s">
        <v>12</v>
      </c>
      <c r="J9913">
        <v>0.02</v>
      </c>
      <c r="K9913">
        <v>2</v>
      </c>
      <c r="L9913" s="13">
        <f>VLOOKUP(I9913,FormProductsTable[],2,0)*(1-FormTransactionsTable[[#This Row],[Discount]])</f>
        <v>22.491</v>
      </c>
      <c r="M9913" s="14" t="str">
        <f>VLOOKUP(H9913,FormSalesRepTable[],2,0)</f>
        <v>MidWest</v>
      </c>
      <c r="N9913" s="13">
        <f t="shared" si="156"/>
        <v>44.98</v>
      </c>
    </row>
    <row r="9914" spans="7:14" x14ac:dyDescent="0.25">
      <c r="G9914" s="3">
        <v>41664</v>
      </c>
      <c r="H9914" t="s">
        <v>70</v>
      </c>
      <c r="I9914" t="s">
        <v>21</v>
      </c>
      <c r="J9914">
        <v>0</v>
      </c>
      <c r="K9914">
        <v>1</v>
      </c>
      <c r="L9914" s="13">
        <f>VLOOKUP(I9914,FormProductsTable[],2,0)*(1-FormTransactionsTable[[#This Row],[Discount]])</f>
        <v>25</v>
      </c>
      <c r="M9914" s="14" t="str">
        <f>VLOOKUP(H9914,FormSalesRepTable[],2,0)</f>
        <v>MidWest</v>
      </c>
      <c r="N9914" s="13">
        <f t="shared" si="156"/>
        <v>25</v>
      </c>
    </row>
    <row r="9915" spans="7:14" x14ac:dyDescent="0.25">
      <c r="G9915" s="3">
        <v>41613</v>
      </c>
      <c r="H9915" t="s">
        <v>18</v>
      </c>
      <c r="I9915" t="s">
        <v>7</v>
      </c>
      <c r="J9915">
        <v>0.03</v>
      </c>
      <c r="K9915">
        <v>1</v>
      </c>
      <c r="L9915" s="13">
        <f>VLOOKUP(I9915,FormProductsTable[],2,0)*(1-FormTransactionsTable[[#This Row],[Discount]])</f>
        <v>20.37</v>
      </c>
      <c r="M9915" s="14" t="str">
        <f>VLOOKUP(H9915,FormSalesRepTable[],2,0)</f>
        <v>East</v>
      </c>
      <c r="N9915" s="13">
        <f t="shared" si="156"/>
        <v>20.37</v>
      </c>
    </row>
    <row r="9916" spans="7:14" x14ac:dyDescent="0.25">
      <c r="G9916" s="3">
        <v>41624</v>
      </c>
      <c r="H9916" t="s">
        <v>75</v>
      </c>
      <c r="I9916" t="s">
        <v>11</v>
      </c>
      <c r="J9916">
        <v>2.5000000000000001E-2</v>
      </c>
      <c r="K9916">
        <v>3</v>
      </c>
      <c r="L9916" s="13">
        <f>VLOOKUP(I9916,FormProductsTable[],2,0)*(1-FormTransactionsTable[[#This Row],[Discount]])</f>
        <v>77.951250000000002</v>
      </c>
      <c r="M9916" s="14" t="str">
        <f>VLOOKUP(H9916,FormSalesRepTable[],2,0)</f>
        <v>MidWest</v>
      </c>
      <c r="N9916" s="13">
        <f t="shared" si="156"/>
        <v>233.85</v>
      </c>
    </row>
    <row r="9917" spans="7:14" x14ac:dyDescent="0.25">
      <c r="G9917" s="3">
        <v>41636</v>
      </c>
      <c r="H9917" t="s">
        <v>82</v>
      </c>
      <c r="I9917" t="s">
        <v>24</v>
      </c>
      <c r="J9917">
        <v>0.02</v>
      </c>
      <c r="K9917">
        <v>2</v>
      </c>
      <c r="L9917" s="13">
        <f>VLOOKUP(I9917,FormProductsTable[],2,0)*(1-FormTransactionsTable[[#This Row],[Discount]])</f>
        <v>33.32</v>
      </c>
      <c r="M9917" s="14" t="str">
        <f>VLOOKUP(H9917,FormSalesRepTable[],2,0)</f>
        <v>South</v>
      </c>
      <c r="N9917" s="13">
        <f t="shared" si="156"/>
        <v>66.64</v>
      </c>
    </row>
    <row r="9918" spans="7:14" x14ac:dyDescent="0.25">
      <c r="G9918" s="3">
        <v>41958</v>
      </c>
      <c r="H9918" t="s">
        <v>51</v>
      </c>
      <c r="I9918" t="s">
        <v>21</v>
      </c>
      <c r="J9918">
        <v>0</v>
      </c>
      <c r="K9918">
        <v>3</v>
      </c>
      <c r="L9918" s="13">
        <f>VLOOKUP(I9918,FormProductsTable[],2,0)*(1-FormTransactionsTable[[#This Row],[Discount]])</f>
        <v>25</v>
      </c>
      <c r="M9918" s="14" t="str">
        <f>VLOOKUP(H9918,FormSalesRepTable[],2,0)</f>
        <v>South</v>
      </c>
      <c r="N9918" s="13">
        <f t="shared" si="156"/>
        <v>75</v>
      </c>
    </row>
    <row r="9919" spans="7:14" x14ac:dyDescent="0.25">
      <c r="G9919" s="3">
        <v>41993</v>
      </c>
      <c r="H9919" t="s">
        <v>89</v>
      </c>
      <c r="I9919" t="s">
        <v>41</v>
      </c>
      <c r="J9919">
        <v>0.03</v>
      </c>
      <c r="K9919">
        <v>2</v>
      </c>
      <c r="L9919" s="13">
        <f>VLOOKUP(I9919,FormProductsTable[],2,0)*(1-FormTransactionsTable[[#This Row],[Discount]])</f>
        <v>18.43</v>
      </c>
      <c r="M9919" s="14" t="str">
        <f>VLOOKUP(H9919,FormSalesRepTable[],2,0)</f>
        <v>West</v>
      </c>
      <c r="N9919" s="13">
        <f t="shared" si="156"/>
        <v>36.86</v>
      </c>
    </row>
    <row r="9920" spans="7:14" x14ac:dyDescent="0.25">
      <c r="G9920" s="3">
        <v>41374</v>
      </c>
      <c r="H9920" t="s">
        <v>65</v>
      </c>
      <c r="I9920" t="s">
        <v>17</v>
      </c>
      <c r="J9920">
        <v>0.02</v>
      </c>
      <c r="K9920">
        <v>2</v>
      </c>
      <c r="L9920" s="13">
        <f>VLOOKUP(I9920,FormProductsTable[],2,0)*(1-FormTransactionsTable[[#This Row],[Discount]])</f>
        <v>22.491</v>
      </c>
      <c r="M9920" s="14" t="str">
        <f>VLOOKUP(H9920,FormSalesRepTable[],2,0)</f>
        <v>MidWest</v>
      </c>
      <c r="N9920" s="13">
        <f t="shared" si="156"/>
        <v>44.98</v>
      </c>
    </row>
    <row r="9921" spans="7:14" x14ac:dyDescent="0.25">
      <c r="G9921" s="3">
        <v>41457</v>
      </c>
      <c r="H9921" t="s">
        <v>70</v>
      </c>
      <c r="I9921" t="s">
        <v>17</v>
      </c>
      <c r="J9921">
        <v>0</v>
      </c>
      <c r="K9921">
        <v>2</v>
      </c>
      <c r="L9921" s="13">
        <f>VLOOKUP(I9921,FormProductsTable[],2,0)*(1-FormTransactionsTable[[#This Row],[Discount]])</f>
        <v>22.95</v>
      </c>
      <c r="M9921" s="14" t="str">
        <f>VLOOKUP(H9921,FormSalesRepTable[],2,0)</f>
        <v>MidWest</v>
      </c>
      <c r="N9921" s="13">
        <f t="shared" si="156"/>
        <v>45.9</v>
      </c>
    </row>
    <row r="9922" spans="7:14" x14ac:dyDescent="0.25">
      <c r="G9922" s="3">
        <v>41615</v>
      </c>
      <c r="H9922" t="s">
        <v>86</v>
      </c>
      <c r="I9922" t="s">
        <v>24</v>
      </c>
      <c r="J9922">
        <v>0</v>
      </c>
      <c r="K9922">
        <v>2</v>
      </c>
      <c r="L9922" s="13">
        <f>VLOOKUP(I9922,FormProductsTable[],2,0)*(1-FormTransactionsTable[[#This Row],[Discount]])</f>
        <v>34</v>
      </c>
      <c r="M9922" s="14" t="str">
        <f>VLOOKUP(H9922,FormSalesRepTable[],2,0)</f>
        <v>South</v>
      </c>
      <c r="N9922" s="13">
        <f t="shared" si="156"/>
        <v>68</v>
      </c>
    </row>
    <row r="9923" spans="7:14" x14ac:dyDescent="0.25">
      <c r="G9923" s="3">
        <v>41793</v>
      </c>
      <c r="H9923" t="s">
        <v>26</v>
      </c>
      <c r="I9923" t="s">
        <v>36</v>
      </c>
      <c r="J9923">
        <v>0.02</v>
      </c>
      <c r="K9923">
        <v>3</v>
      </c>
      <c r="L9923" s="13">
        <f>VLOOKUP(I9923,FormProductsTable[],2,0)*(1-FormTransactionsTable[[#This Row],[Discount]])</f>
        <v>24.5</v>
      </c>
      <c r="M9923" s="14" t="str">
        <f>VLOOKUP(H9923,FormSalesRepTable[],2,0)</f>
        <v>MidWest</v>
      </c>
      <c r="N9923" s="13">
        <f t="shared" ref="N9923:N9986" si="157">ROUND(L9923*K9923,2)</f>
        <v>73.5</v>
      </c>
    </row>
    <row r="9924" spans="7:14" x14ac:dyDescent="0.25">
      <c r="G9924" s="3">
        <v>41579</v>
      </c>
      <c r="H9924" t="s">
        <v>85</v>
      </c>
      <c r="I9924" t="s">
        <v>27</v>
      </c>
      <c r="J9924">
        <v>0</v>
      </c>
      <c r="K9924">
        <v>2</v>
      </c>
      <c r="L9924" s="13">
        <f>VLOOKUP(I9924,FormProductsTable[],2,0)*(1-FormTransactionsTable[[#This Row],[Discount]])</f>
        <v>27.5</v>
      </c>
      <c r="M9924" s="14" t="str">
        <f>VLOOKUP(H9924,FormSalesRepTable[],2,0)</f>
        <v>West</v>
      </c>
      <c r="N9924" s="13">
        <f t="shared" si="157"/>
        <v>55</v>
      </c>
    </row>
    <row r="9925" spans="7:14" x14ac:dyDescent="0.25">
      <c r="G9925" s="3">
        <v>41595</v>
      </c>
      <c r="H9925" t="s">
        <v>51</v>
      </c>
      <c r="I9925" t="s">
        <v>17</v>
      </c>
      <c r="J9925">
        <v>0.02</v>
      </c>
      <c r="K9925">
        <v>3</v>
      </c>
      <c r="L9925" s="13">
        <f>VLOOKUP(I9925,FormProductsTable[],2,0)*(1-FormTransactionsTable[[#This Row],[Discount]])</f>
        <v>22.491</v>
      </c>
      <c r="M9925" s="14" t="str">
        <f>VLOOKUP(H9925,FormSalesRepTable[],2,0)</f>
        <v>South</v>
      </c>
      <c r="N9925" s="13">
        <f t="shared" si="157"/>
        <v>67.47</v>
      </c>
    </row>
    <row r="9926" spans="7:14" x14ac:dyDescent="0.25">
      <c r="G9926" s="3">
        <v>41702</v>
      </c>
      <c r="H9926" t="s">
        <v>20</v>
      </c>
      <c r="I9926" t="s">
        <v>27</v>
      </c>
      <c r="J9926">
        <v>0</v>
      </c>
      <c r="K9926">
        <v>3</v>
      </c>
      <c r="L9926" s="13">
        <f>VLOOKUP(I9926,FormProductsTable[],2,0)*(1-FormTransactionsTable[[#This Row],[Discount]])</f>
        <v>27.5</v>
      </c>
      <c r="M9926" s="14" t="str">
        <f>VLOOKUP(H9926,FormSalesRepTable[],2,0)</f>
        <v>West</v>
      </c>
      <c r="N9926" s="13">
        <f t="shared" si="157"/>
        <v>82.5</v>
      </c>
    </row>
    <row r="9927" spans="7:14" x14ac:dyDescent="0.25">
      <c r="G9927" s="3">
        <v>41999</v>
      </c>
      <c r="H9927" t="s">
        <v>29</v>
      </c>
      <c r="I9927" t="s">
        <v>36</v>
      </c>
      <c r="J9927">
        <v>1.4999999999999999E-2</v>
      </c>
      <c r="K9927">
        <v>2</v>
      </c>
      <c r="L9927" s="13">
        <f>VLOOKUP(I9927,FormProductsTable[],2,0)*(1-FormTransactionsTable[[#This Row],[Discount]])</f>
        <v>24.625</v>
      </c>
      <c r="M9927" s="14" t="str">
        <f>VLOOKUP(H9927,FormSalesRepTable[],2,0)</f>
        <v>East</v>
      </c>
      <c r="N9927" s="13">
        <f t="shared" si="157"/>
        <v>49.25</v>
      </c>
    </row>
    <row r="9928" spans="7:14" x14ac:dyDescent="0.25">
      <c r="G9928" s="3">
        <v>41584</v>
      </c>
      <c r="H9928" t="s">
        <v>86</v>
      </c>
      <c r="I9928" t="s">
        <v>27</v>
      </c>
      <c r="J9928">
        <v>0.02</v>
      </c>
      <c r="K9928">
        <v>2</v>
      </c>
      <c r="L9928" s="13">
        <f>VLOOKUP(I9928,FormProductsTable[],2,0)*(1-FormTransactionsTable[[#This Row],[Discount]])</f>
        <v>26.95</v>
      </c>
      <c r="M9928" s="14" t="str">
        <f>VLOOKUP(H9928,FormSalesRepTable[],2,0)</f>
        <v>South</v>
      </c>
      <c r="N9928" s="13">
        <f t="shared" si="157"/>
        <v>53.9</v>
      </c>
    </row>
    <row r="9929" spans="7:14" x14ac:dyDescent="0.25">
      <c r="G9929" s="3">
        <v>41671</v>
      </c>
      <c r="H9929" t="s">
        <v>20</v>
      </c>
      <c r="I9929" t="s">
        <v>21</v>
      </c>
      <c r="J9929">
        <v>0</v>
      </c>
      <c r="K9929">
        <v>12</v>
      </c>
      <c r="L9929" s="13">
        <f>VLOOKUP(I9929,FormProductsTable[],2,0)*(1-FormTransactionsTable[[#This Row],[Discount]])</f>
        <v>25</v>
      </c>
      <c r="M9929" s="14" t="str">
        <f>VLOOKUP(H9929,FormSalesRepTable[],2,0)</f>
        <v>West</v>
      </c>
      <c r="N9929" s="13">
        <f t="shared" si="157"/>
        <v>300</v>
      </c>
    </row>
    <row r="9930" spans="7:14" x14ac:dyDescent="0.25">
      <c r="G9930" s="3">
        <v>41634</v>
      </c>
      <c r="H9930" t="s">
        <v>55</v>
      </c>
      <c r="I9930" t="s">
        <v>24</v>
      </c>
      <c r="J9930">
        <v>0</v>
      </c>
      <c r="K9930">
        <v>3</v>
      </c>
      <c r="L9930" s="13">
        <f>VLOOKUP(I9930,FormProductsTable[],2,0)*(1-FormTransactionsTable[[#This Row],[Discount]])</f>
        <v>34</v>
      </c>
      <c r="M9930" s="14" t="str">
        <f>VLOOKUP(H9930,FormSalesRepTable[],2,0)</f>
        <v>West</v>
      </c>
      <c r="N9930" s="13">
        <f t="shared" si="157"/>
        <v>102</v>
      </c>
    </row>
    <row r="9931" spans="7:14" x14ac:dyDescent="0.25">
      <c r="G9931" s="3">
        <v>41398</v>
      </c>
      <c r="H9931" t="s">
        <v>57</v>
      </c>
      <c r="I9931" t="s">
        <v>36</v>
      </c>
      <c r="J9931">
        <v>0.03</v>
      </c>
      <c r="K9931">
        <v>14</v>
      </c>
      <c r="L9931" s="13">
        <f>VLOOKUP(I9931,FormProductsTable[],2,0)*(1-FormTransactionsTable[[#This Row],[Discount]])</f>
        <v>24.25</v>
      </c>
      <c r="M9931" s="14" t="str">
        <f>VLOOKUP(H9931,FormSalesRepTable[],2,0)</f>
        <v>East</v>
      </c>
      <c r="N9931" s="13">
        <f t="shared" si="157"/>
        <v>339.5</v>
      </c>
    </row>
    <row r="9932" spans="7:14" x14ac:dyDescent="0.25">
      <c r="G9932" s="3">
        <v>41592</v>
      </c>
      <c r="H9932" t="s">
        <v>83</v>
      </c>
      <c r="I9932" t="s">
        <v>12</v>
      </c>
      <c r="J9932">
        <v>0.01</v>
      </c>
      <c r="K9932">
        <v>3</v>
      </c>
      <c r="L9932" s="13">
        <f>VLOOKUP(I9932,FormProductsTable[],2,0)*(1-FormTransactionsTable[[#This Row],[Discount]])</f>
        <v>22.720499999999998</v>
      </c>
      <c r="M9932" s="14" t="str">
        <f>VLOOKUP(H9932,FormSalesRepTable[],2,0)</f>
        <v>East</v>
      </c>
      <c r="N9932" s="13">
        <f t="shared" si="157"/>
        <v>68.16</v>
      </c>
    </row>
    <row r="9933" spans="7:14" x14ac:dyDescent="0.25">
      <c r="G9933" s="3">
        <v>41622</v>
      </c>
      <c r="H9933" t="s">
        <v>81</v>
      </c>
      <c r="I9933" t="s">
        <v>33</v>
      </c>
      <c r="J9933">
        <v>2.5000000000000001E-2</v>
      </c>
      <c r="K9933">
        <v>3</v>
      </c>
      <c r="L9933" s="13">
        <f>VLOOKUP(I9933,FormProductsTable[],2,0)*(1-FormTransactionsTable[[#This Row],[Discount]])</f>
        <v>22.912499999999998</v>
      </c>
      <c r="M9933" s="14" t="str">
        <f>VLOOKUP(H9933,FormSalesRepTable[],2,0)</f>
        <v>West</v>
      </c>
      <c r="N9933" s="13">
        <f t="shared" si="157"/>
        <v>68.739999999999995</v>
      </c>
    </row>
    <row r="9934" spans="7:14" x14ac:dyDescent="0.25">
      <c r="G9934" s="3">
        <v>41981</v>
      </c>
      <c r="H9934" t="s">
        <v>61</v>
      </c>
      <c r="I9934" t="s">
        <v>7</v>
      </c>
      <c r="J9934">
        <v>0</v>
      </c>
      <c r="K9934">
        <v>2</v>
      </c>
      <c r="L9934" s="13">
        <f>VLOOKUP(I9934,FormProductsTable[],2,0)*(1-FormTransactionsTable[[#This Row],[Discount]])</f>
        <v>21</v>
      </c>
      <c r="M9934" s="14" t="str">
        <f>VLOOKUP(H9934,FormSalesRepTable[],2,0)</f>
        <v>East</v>
      </c>
      <c r="N9934" s="13">
        <f t="shared" si="157"/>
        <v>42</v>
      </c>
    </row>
    <row r="9935" spans="7:14" x14ac:dyDescent="0.25">
      <c r="G9935" s="3">
        <v>41632</v>
      </c>
      <c r="H9935" t="s">
        <v>13</v>
      </c>
      <c r="I9935" t="s">
        <v>12</v>
      </c>
      <c r="J9935">
        <v>0</v>
      </c>
      <c r="K9935">
        <v>2</v>
      </c>
      <c r="L9935" s="13">
        <f>VLOOKUP(I9935,FormProductsTable[],2,0)*(1-FormTransactionsTable[[#This Row],[Discount]])</f>
        <v>22.95</v>
      </c>
      <c r="M9935" s="14" t="str">
        <f>VLOOKUP(H9935,FormSalesRepTable[],2,0)</f>
        <v>West</v>
      </c>
      <c r="N9935" s="13">
        <f t="shared" si="157"/>
        <v>45.9</v>
      </c>
    </row>
    <row r="9936" spans="7:14" x14ac:dyDescent="0.25">
      <c r="G9936" s="3">
        <v>41538</v>
      </c>
      <c r="H9936" t="s">
        <v>89</v>
      </c>
      <c r="I9936" t="s">
        <v>24</v>
      </c>
      <c r="J9936">
        <v>0</v>
      </c>
      <c r="K9936">
        <v>1</v>
      </c>
      <c r="L9936" s="13">
        <f>VLOOKUP(I9936,FormProductsTable[],2,0)*(1-FormTransactionsTable[[#This Row],[Discount]])</f>
        <v>34</v>
      </c>
      <c r="M9936" s="14" t="str">
        <f>VLOOKUP(H9936,FormSalesRepTable[],2,0)</f>
        <v>West</v>
      </c>
      <c r="N9936" s="13">
        <f t="shared" si="157"/>
        <v>34</v>
      </c>
    </row>
    <row r="9937" spans="7:14" x14ac:dyDescent="0.25">
      <c r="G9937" s="3">
        <v>41960</v>
      </c>
      <c r="H9937" t="s">
        <v>70</v>
      </c>
      <c r="I9937" t="s">
        <v>12</v>
      </c>
      <c r="J9937">
        <v>0.02</v>
      </c>
      <c r="K9937">
        <v>2</v>
      </c>
      <c r="L9937" s="13">
        <f>VLOOKUP(I9937,FormProductsTable[],2,0)*(1-FormTransactionsTable[[#This Row],[Discount]])</f>
        <v>22.491</v>
      </c>
      <c r="M9937" s="14" t="str">
        <f>VLOOKUP(H9937,FormSalesRepTable[],2,0)</f>
        <v>MidWest</v>
      </c>
      <c r="N9937" s="13">
        <f t="shared" si="157"/>
        <v>44.98</v>
      </c>
    </row>
    <row r="9938" spans="7:14" x14ac:dyDescent="0.25">
      <c r="G9938" s="3">
        <v>41637</v>
      </c>
      <c r="H9938" t="s">
        <v>79</v>
      </c>
      <c r="I9938" t="s">
        <v>24</v>
      </c>
      <c r="J9938">
        <v>1.4999999999999999E-2</v>
      </c>
      <c r="K9938">
        <v>1</v>
      </c>
      <c r="L9938" s="13">
        <f>VLOOKUP(I9938,FormProductsTable[],2,0)*(1-FormTransactionsTable[[#This Row],[Discount]])</f>
        <v>33.49</v>
      </c>
      <c r="M9938" s="14" t="str">
        <f>VLOOKUP(H9938,FormSalesRepTable[],2,0)</f>
        <v>MidWest</v>
      </c>
      <c r="N9938" s="13">
        <f t="shared" si="157"/>
        <v>33.49</v>
      </c>
    </row>
    <row r="9939" spans="7:14" x14ac:dyDescent="0.25">
      <c r="G9939" s="3">
        <v>41594</v>
      </c>
      <c r="H9939" t="s">
        <v>77</v>
      </c>
      <c r="I9939" t="s">
        <v>24</v>
      </c>
      <c r="J9939">
        <v>0.01</v>
      </c>
      <c r="K9939">
        <v>2</v>
      </c>
      <c r="L9939" s="13">
        <f>VLOOKUP(I9939,FormProductsTable[],2,0)*(1-FormTransactionsTable[[#This Row],[Discount]])</f>
        <v>33.659999999999997</v>
      </c>
      <c r="M9939" s="14" t="str">
        <f>VLOOKUP(H9939,FormSalesRepTable[],2,0)</f>
        <v>West</v>
      </c>
      <c r="N9939" s="13">
        <f t="shared" si="157"/>
        <v>67.319999999999993</v>
      </c>
    </row>
    <row r="9940" spans="7:14" x14ac:dyDescent="0.25">
      <c r="G9940" s="3">
        <v>41590</v>
      </c>
      <c r="H9940" t="s">
        <v>53</v>
      </c>
      <c r="I9940" t="s">
        <v>27</v>
      </c>
      <c r="J9940">
        <v>0</v>
      </c>
      <c r="K9940">
        <v>2</v>
      </c>
      <c r="L9940" s="13">
        <f>VLOOKUP(I9940,FormProductsTable[],2,0)*(1-FormTransactionsTable[[#This Row],[Discount]])</f>
        <v>27.5</v>
      </c>
      <c r="M9940" s="14" t="str">
        <f>VLOOKUP(H9940,FormSalesRepTable[],2,0)</f>
        <v>East</v>
      </c>
      <c r="N9940" s="13">
        <f t="shared" si="157"/>
        <v>55</v>
      </c>
    </row>
    <row r="9941" spans="7:14" x14ac:dyDescent="0.25">
      <c r="G9941" s="3">
        <v>41611</v>
      </c>
      <c r="H9941" t="s">
        <v>89</v>
      </c>
      <c r="I9941" t="s">
        <v>7</v>
      </c>
      <c r="J9941">
        <v>0.02</v>
      </c>
      <c r="K9941">
        <v>2</v>
      </c>
      <c r="L9941" s="13">
        <f>VLOOKUP(I9941,FormProductsTable[],2,0)*(1-FormTransactionsTable[[#This Row],[Discount]])</f>
        <v>20.58</v>
      </c>
      <c r="M9941" s="14" t="str">
        <f>VLOOKUP(H9941,FormSalesRepTable[],2,0)</f>
        <v>West</v>
      </c>
      <c r="N9941" s="13">
        <f t="shared" si="157"/>
        <v>41.16</v>
      </c>
    </row>
    <row r="9942" spans="7:14" x14ac:dyDescent="0.25">
      <c r="G9942" s="3">
        <v>41960</v>
      </c>
      <c r="H9942" t="s">
        <v>48</v>
      </c>
      <c r="I9942" t="s">
        <v>21</v>
      </c>
      <c r="J9942">
        <v>0.02</v>
      </c>
      <c r="K9942">
        <v>3</v>
      </c>
      <c r="L9942" s="13">
        <f>VLOOKUP(I9942,FormProductsTable[],2,0)*(1-FormTransactionsTable[[#This Row],[Discount]])</f>
        <v>24.5</v>
      </c>
      <c r="M9942" s="14" t="str">
        <f>VLOOKUP(H9942,FormSalesRepTable[],2,0)</f>
        <v>West</v>
      </c>
      <c r="N9942" s="13">
        <f t="shared" si="157"/>
        <v>73.5</v>
      </c>
    </row>
    <row r="9943" spans="7:14" x14ac:dyDescent="0.25">
      <c r="G9943" s="3">
        <v>41973</v>
      </c>
      <c r="H9943" t="s">
        <v>57</v>
      </c>
      <c r="I9943" t="s">
        <v>16</v>
      </c>
      <c r="J9943">
        <v>2.5000000000000001E-2</v>
      </c>
      <c r="K9943">
        <v>23</v>
      </c>
      <c r="L9943" s="13">
        <f>VLOOKUP(I9943,FormProductsTable[],2,0)*(1-FormTransactionsTable[[#This Row],[Discount]])</f>
        <v>19.451249999999998</v>
      </c>
      <c r="M9943" s="14" t="str">
        <f>VLOOKUP(H9943,FormSalesRepTable[],2,0)</f>
        <v>East</v>
      </c>
      <c r="N9943" s="13">
        <f t="shared" si="157"/>
        <v>447.38</v>
      </c>
    </row>
    <row r="9944" spans="7:14" x14ac:dyDescent="0.25">
      <c r="G9944" s="3">
        <v>41623</v>
      </c>
      <c r="H9944" t="s">
        <v>58</v>
      </c>
      <c r="I9944" t="s">
        <v>12</v>
      </c>
      <c r="J9944">
        <v>0</v>
      </c>
      <c r="K9944">
        <v>4</v>
      </c>
      <c r="L9944" s="13">
        <f>VLOOKUP(I9944,FormProductsTable[],2,0)*(1-FormTransactionsTable[[#This Row],[Discount]])</f>
        <v>22.95</v>
      </c>
      <c r="M9944" s="14" t="str">
        <f>VLOOKUP(H9944,FormSalesRepTable[],2,0)</f>
        <v>East</v>
      </c>
      <c r="N9944" s="13">
        <f t="shared" si="157"/>
        <v>91.8</v>
      </c>
    </row>
    <row r="9945" spans="7:14" x14ac:dyDescent="0.25">
      <c r="G9945" s="3">
        <v>41712</v>
      </c>
      <c r="H9945" t="s">
        <v>62</v>
      </c>
      <c r="I9945" t="s">
        <v>21</v>
      </c>
      <c r="J9945">
        <v>1.4999999999999999E-2</v>
      </c>
      <c r="K9945">
        <v>3</v>
      </c>
      <c r="L9945" s="13">
        <f>VLOOKUP(I9945,FormProductsTable[],2,0)*(1-FormTransactionsTable[[#This Row],[Discount]])</f>
        <v>24.625</v>
      </c>
      <c r="M9945" s="14" t="str">
        <f>VLOOKUP(H9945,FormSalesRepTable[],2,0)</f>
        <v>MidWest</v>
      </c>
      <c r="N9945" s="13">
        <f t="shared" si="157"/>
        <v>73.88</v>
      </c>
    </row>
    <row r="9946" spans="7:14" x14ac:dyDescent="0.25">
      <c r="G9946" s="3">
        <v>41450</v>
      </c>
      <c r="H9946" t="s">
        <v>55</v>
      </c>
      <c r="I9946" t="s">
        <v>16</v>
      </c>
      <c r="J9946">
        <v>0</v>
      </c>
      <c r="K9946">
        <v>2</v>
      </c>
      <c r="L9946" s="13">
        <f>VLOOKUP(I9946,FormProductsTable[],2,0)*(1-FormTransactionsTable[[#This Row],[Discount]])</f>
        <v>19.95</v>
      </c>
      <c r="M9946" s="14" t="str">
        <f>VLOOKUP(H9946,FormSalesRepTable[],2,0)</f>
        <v>West</v>
      </c>
      <c r="N9946" s="13">
        <f t="shared" si="157"/>
        <v>39.9</v>
      </c>
    </row>
    <row r="9947" spans="7:14" x14ac:dyDescent="0.25">
      <c r="G9947" s="3">
        <v>42000</v>
      </c>
      <c r="H9947" t="s">
        <v>74</v>
      </c>
      <c r="I9947" t="s">
        <v>12</v>
      </c>
      <c r="J9947">
        <v>0</v>
      </c>
      <c r="K9947">
        <v>2</v>
      </c>
      <c r="L9947" s="13">
        <f>VLOOKUP(I9947,FormProductsTable[],2,0)*(1-FormTransactionsTable[[#This Row],[Discount]])</f>
        <v>22.95</v>
      </c>
      <c r="M9947" s="14" t="str">
        <f>VLOOKUP(H9947,FormSalesRepTable[],2,0)</f>
        <v>West</v>
      </c>
      <c r="N9947" s="13">
        <f t="shared" si="157"/>
        <v>45.9</v>
      </c>
    </row>
    <row r="9948" spans="7:14" x14ac:dyDescent="0.25">
      <c r="G9948" s="3">
        <v>41951</v>
      </c>
      <c r="H9948" t="s">
        <v>90</v>
      </c>
      <c r="I9948" t="s">
        <v>17</v>
      </c>
      <c r="J9948">
        <v>0.02</v>
      </c>
      <c r="K9948">
        <v>2</v>
      </c>
      <c r="L9948" s="13">
        <f>VLOOKUP(I9948,FormProductsTable[],2,0)*(1-FormTransactionsTable[[#This Row],[Discount]])</f>
        <v>22.491</v>
      </c>
      <c r="M9948" s="14" t="str">
        <f>VLOOKUP(H9948,FormSalesRepTable[],2,0)</f>
        <v>East</v>
      </c>
      <c r="N9948" s="13">
        <f t="shared" si="157"/>
        <v>44.98</v>
      </c>
    </row>
    <row r="9949" spans="7:14" x14ac:dyDescent="0.25">
      <c r="G9949" s="3">
        <v>41609</v>
      </c>
      <c r="H9949" t="s">
        <v>13</v>
      </c>
      <c r="I9949" t="s">
        <v>17</v>
      </c>
      <c r="J9949">
        <v>0.01</v>
      </c>
      <c r="K9949">
        <v>2</v>
      </c>
      <c r="L9949" s="13">
        <f>VLOOKUP(I9949,FormProductsTable[],2,0)*(1-FormTransactionsTable[[#This Row],[Discount]])</f>
        <v>22.720499999999998</v>
      </c>
      <c r="M9949" s="14" t="str">
        <f>VLOOKUP(H9949,FormSalesRepTable[],2,0)</f>
        <v>West</v>
      </c>
      <c r="N9949" s="13">
        <f t="shared" si="157"/>
        <v>45.44</v>
      </c>
    </row>
    <row r="9950" spans="7:14" x14ac:dyDescent="0.25">
      <c r="G9950" s="3">
        <v>41599</v>
      </c>
      <c r="H9950" t="s">
        <v>45</v>
      </c>
      <c r="I9950" t="s">
        <v>30</v>
      </c>
      <c r="J9950">
        <v>0</v>
      </c>
      <c r="K9950">
        <v>2</v>
      </c>
      <c r="L9950" s="13">
        <f>VLOOKUP(I9950,FormProductsTable[],2,0)*(1-FormTransactionsTable[[#This Row],[Discount]])</f>
        <v>30</v>
      </c>
      <c r="M9950" s="14" t="str">
        <f>VLOOKUP(H9950,FormSalesRepTable[],2,0)</f>
        <v>MidWest</v>
      </c>
      <c r="N9950" s="13">
        <f t="shared" si="157"/>
        <v>60</v>
      </c>
    </row>
    <row r="9951" spans="7:14" x14ac:dyDescent="0.25">
      <c r="G9951" s="3">
        <v>41958</v>
      </c>
      <c r="H9951" t="s">
        <v>49</v>
      </c>
      <c r="I9951" t="s">
        <v>17</v>
      </c>
      <c r="J9951">
        <v>1.4999999999999999E-2</v>
      </c>
      <c r="K9951">
        <v>2</v>
      </c>
      <c r="L9951" s="13">
        <f>VLOOKUP(I9951,FormProductsTable[],2,0)*(1-FormTransactionsTable[[#This Row],[Discount]])</f>
        <v>22.60575</v>
      </c>
      <c r="M9951" s="14" t="str">
        <f>VLOOKUP(H9951,FormSalesRepTable[],2,0)</f>
        <v>MidWest</v>
      </c>
      <c r="N9951" s="13">
        <f t="shared" si="157"/>
        <v>45.21</v>
      </c>
    </row>
    <row r="9952" spans="7:14" x14ac:dyDescent="0.25">
      <c r="G9952" s="3">
        <v>42002</v>
      </c>
      <c r="H9952" t="s">
        <v>93</v>
      </c>
      <c r="I9952" t="s">
        <v>7</v>
      </c>
      <c r="J9952">
        <v>0.03</v>
      </c>
      <c r="K9952">
        <v>1</v>
      </c>
      <c r="L9952" s="13">
        <f>VLOOKUP(I9952,FormProductsTable[],2,0)*(1-FormTransactionsTable[[#This Row],[Discount]])</f>
        <v>20.37</v>
      </c>
      <c r="M9952" s="14" t="str">
        <f>VLOOKUP(H9952,FormSalesRepTable[],2,0)</f>
        <v>MidWest</v>
      </c>
      <c r="N9952" s="13">
        <f t="shared" si="157"/>
        <v>20.37</v>
      </c>
    </row>
    <row r="9953" spans="7:14" x14ac:dyDescent="0.25">
      <c r="G9953" s="3">
        <v>41968</v>
      </c>
      <c r="H9953" t="s">
        <v>88</v>
      </c>
      <c r="I9953" t="s">
        <v>12</v>
      </c>
      <c r="J9953">
        <v>0.01</v>
      </c>
      <c r="K9953">
        <v>3</v>
      </c>
      <c r="L9953" s="13">
        <f>VLOOKUP(I9953,FormProductsTable[],2,0)*(1-FormTransactionsTable[[#This Row],[Discount]])</f>
        <v>22.720499999999998</v>
      </c>
      <c r="M9953" s="14" t="str">
        <f>VLOOKUP(H9953,FormSalesRepTable[],2,0)</f>
        <v>West</v>
      </c>
      <c r="N9953" s="13">
        <f t="shared" si="157"/>
        <v>68.16</v>
      </c>
    </row>
    <row r="9954" spans="7:14" x14ac:dyDescent="0.25">
      <c r="G9954" s="3">
        <v>41554</v>
      </c>
      <c r="H9954" t="s">
        <v>56</v>
      </c>
      <c r="I9954" t="s">
        <v>21</v>
      </c>
      <c r="J9954">
        <v>0</v>
      </c>
      <c r="K9954">
        <v>1</v>
      </c>
      <c r="L9954" s="13">
        <f>VLOOKUP(I9954,FormProductsTable[],2,0)*(1-FormTransactionsTable[[#This Row],[Discount]])</f>
        <v>25</v>
      </c>
      <c r="M9954" s="14" t="str">
        <f>VLOOKUP(H9954,FormSalesRepTable[],2,0)</f>
        <v>South</v>
      </c>
      <c r="N9954" s="13">
        <f t="shared" si="157"/>
        <v>25</v>
      </c>
    </row>
    <row r="9955" spans="7:14" x14ac:dyDescent="0.25">
      <c r="G9955" s="3">
        <v>41972</v>
      </c>
      <c r="H9955" t="s">
        <v>31</v>
      </c>
      <c r="I9955" t="s">
        <v>24</v>
      </c>
      <c r="J9955">
        <v>1.4999999999999999E-2</v>
      </c>
      <c r="K9955">
        <v>2</v>
      </c>
      <c r="L9955" s="13">
        <f>VLOOKUP(I9955,FormProductsTable[],2,0)*(1-FormTransactionsTable[[#This Row],[Discount]])</f>
        <v>33.49</v>
      </c>
      <c r="M9955" s="14" t="str">
        <f>VLOOKUP(H9955,FormSalesRepTable[],2,0)</f>
        <v>West</v>
      </c>
      <c r="N9955" s="13">
        <f t="shared" si="157"/>
        <v>66.98</v>
      </c>
    </row>
    <row r="9956" spans="7:14" x14ac:dyDescent="0.25">
      <c r="G9956" s="3">
        <v>41905</v>
      </c>
      <c r="H9956" t="s">
        <v>90</v>
      </c>
      <c r="I9956" t="s">
        <v>24</v>
      </c>
      <c r="J9956">
        <v>0.01</v>
      </c>
      <c r="K9956">
        <v>2</v>
      </c>
      <c r="L9956" s="13">
        <f>VLOOKUP(I9956,FormProductsTable[],2,0)*(1-FormTransactionsTable[[#This Row],[Discount]])</f>
        <v>33.659999999999997</v>
      </c>
      <c r="M9956" s="14" t="str">
        <f>VLOOKUP(H9956,FormSalesRepTable[],2,0)</f>
        <v>East</v>
      </c>
      <c r="N9956" s="13">
        <f t="shared" si="157"/>
        <v>67.319999999999993</v>
      </c>
    </row>
    <row r="9957" spans="7:14" x14ac:dyDescent="0.25">
      <c r="G9957" s="3">
        <v>41633</v>
      </c>
      <c r="H9957" t="s">
        <v>49</v>
      </c>
      <c r="I9957" t="s">
        <v>16</v>
      </c>
      <c r="J9957">
        <v>0.02</v>
      </c>
      <c r="K9957">
        <v>2</v>
      </c>
      <c r="L9957" s="13">
        <f>VLOOKUP(I9957,FormProductsTable[],2,0)*(1-FormTransactionsTable[[#This Row],[Discount]])</f>
        <v>19.550999999999998</v>
      </c>
      <c r="M9957" s="14" t="str">
        <f>VLOOKUP(H9957,FormSalesRepTable[],2,0)</f>
        <v>MidWest</v>
      </c>
      <c r="N9957" s="13">
        <f t="shared" si="157"/>
        <v>39.1</v>
      </c>
    </row>
    <row r="9958" spans="7:14" x14ac:dyDescent="0.25">
      <c r="G9958" s="3">
        <v>41949</v>
      </c>
      <c r="H9958" t="s">
        <v>70</v>
      </c>
      <c r="I9958" t="s">
        <v>16</v>
      </c>
      <c r="J9958">
        <v>0.02</v>
      </c>
      <c r="K9958">
        <v>3</v>
      </c>
      <c r="L9958" s="13">
        <f>VLOOKUP(I9958,FormProductsTable[],2,0)*(1-FormTransactionsTable[[#This Row],[Discount]])</f>
        <v>19.550999999999998</v>
      </c>
      <c r="M9958" s="14" t="str">
        <f>VLOOKUP(H9958,FormSalesRepTable[],2,0)</f>
        <v>MidWest</v>
      </c>
      <c r="N9958" s="13">
        <f t="shared" si="157"/>
        <v>58.65</v>
      </c>
    </row>
    <row r="9959" spans="7:14" x14ac:dyDescent="0.25">
      <c r="G9959" s="3">
        <v>41983</v>
      </c>
      <c r="H9959" t="s">
        <v>73</v>
      </c>
      <c r="I9959" t="s">
        <v>17</v>
      </c>
      <c r="J9959">
        <v>0.03</v>
      </c>
      <c r="K9959">
        <v>1</v>
      </c>
      <c r="L9959" s="13">
        <f>VLOOKUP(I9959,FormProductsTable[],2,0)*(1-FormTransactionsTable[[#This Row],[Discount]])</f>
        <v>22.261499999999998</v>
      </c>
      <c r="M9959" s="14" t="str">
        <f>VLOOKUP(H9959,FormSalesRepTable[],2,0)</f>
        <v>MidWest</v>
      </c>
      <c r="N9959" s="13">
        <f t="shared" si="157"/>
        <v>22.26</v>
      </c>
    </row>
    <row r="9960" spans="7:14" x14ac:dyDescent="0.25">
      <c r="G9960" s="3">
        <v>41949</v>
      </c>
      <c r="H9960" t="s">
        <v>18</v>
      </c>
      <c r="I9960" t="s">
        <v>33</v>
      </c>
      <c r="J9960">
        <v>0.02</v>
      </c>
      <c r="K9960">
        <v>2</v>
      </c>
      <c r="L9960" s="13">
        <f>VLOOKUP(I9960,FormProductsTable[],2,0)*(1-FormTransactionsTable[[#This Row],[Discount]])</f>
        <v>23.03</v>
      </c>
      <c r="M9960" s="14" t="str">
        <f>VLOOKUP(H9960,FormSalesRepTable[],2,0)</f>
        <v>East</v>
      </c>
      <c r="N9960" s="13">
        <f t="shared" si="157"/>
        <v>46.06</v>
      </c>
    </row>
    <row r="9961" spans="7:14" x14ac:dyDescent="0.25">
      <c r="G9961" s="3">
        <v>41809</v>
      </c>
      <c r="H9961" t="s">
        <v>54</v>
      </c>
      <c r="I9961" t="s">
        <v>30</v>
      </c>
      <c r="J9961">
        <v>0</v>
      </c>
      <c r="K9961">
        <v>3</v>
      </c>
      <c r="L9961" s="13">
        <f>VLOOKUP(I9961,FormProductsTable[],2,0)*(1-FormTransactionsTable[[#This Row],[Discount]])</f>
        <v>30</v>
      </c>
      <c r="M9961" s="14" t="str">
        <f>VLOOKUP(H9961,FormSalesRepTable[],2,0)</f>
        <v>South</v>
      </c>
      <c r="N9961" s="13">
        <f t="shared" si="157"/>
        <v>90</v>
      </c>
    </row>
    <row r="9962" spans="7:14" x14ac:dyDescent="0.25">
      <c r="G9962" s="3">
        <v>41662</v>
      </c>
      <c r="H9962" t="s">
        <v>76</v>
      </c>
      <c r="I9962" t="s">
        <v>17</v>
      </c>
      <c r="J9962">
        <v>0</v>
      </c>
      <c r="K9962">
        <v>1</v>
      </c>
      <c r="L9962" s="13">
        <f>VLOOKUP(I9962,FormProductsTable[],2,0)*(1-FormTransactionsTable[[#This Row],[Discount]])</f>
        <v>22.95</v>
      </c>
      <c r="M9962" s="14" t="str">
        <f>VLOOKUP(H9962,FormSalesRepTable[],2,0)</f>
        <v>MidWest</v>
      </c>
      <c r="N9962" s="13">
        <f t="shared" si="157"/>
        <v>22.95</v>
      </c>
    </row>
    <row r="9963" spans="7:14" x14ac:dyDescent="0.25">
      <c r="G9963" s="3">
        <v>41602</v>
      </c>
      <c r="H9963" t="s">
        <v>8</v>
      </c>
      <c r="I9963" t="s">
        <v>36</v>
      </c>
      <c r="J9963">
        <v>0.01</v>
      </c>
      <c r="K9963">
        <v>3</v>
      </c>
      <c r="L9963" s="13">
        <f>VLOOKUP(I9963,FormProductsTable[],2,0)*(1-FormTransactionsTable[[#This Row],[Discount]])</f>
        <v>24.75</v>
      </c>
      <c r="M9963" s="14" t="str">
        <f>VLOOKUP(H9963,FormSalesRepTable[],2,0)</f>
        <v>MidWest</v>
      </c>
      <c r="N9963" s="13">
        <f t="shared" si="157"/>
        <v>74.25</v>
      </c>
    </row>
    <row r="9964" spans="7:14" x14ac:dyDescent="0.25">
      <c r="G9964" s="3">
        <v>41447</v>
      </c>
      <c r="H9964" t="s">
        <v>42</v>
      </c>
      <c r="I9964" t="s">
        <v>30</v>
      </c>
      <c r="J9964">
        <v>0.03</v>
      </c>
      <c r="K9964">
        <v>1</v>
      </c>
      <c r="L9964" s="13">
        <f>VLOOKUP(I9964,FormProductsTable[],2,0)*(1-FormTransactionsTable[[#This Row],[Discount]])</f>
        <v>29.099999999999998</v>
      </c>
      <c r="M9964" s="14" t="str">
        <f>VLOOKUP(H9964,FormSalesRepTable[],2,0)</f>
        <v>MidWest</v>
      </c>
      <c r="N9964" s="13">
        <f t="shared" si="157"/>
        <v>29.1</v>
      </c>
    </row>
    <row r="9965" spans="7:14" x14ac:dyDescent="0.25">
      <c r="G9965" s="3">
        <v>41594</v>
      </c>
      <c r="H9965" t="s">
        <v>87</v>
      </c>
      <c r="I9965" t="s">
        <v>33</v>
      </c>
      <c r="J9965">
        <v>0.03</v>
      </c>
      <c r="K9965">
        <v>3</v>
      </c>
      <c r="L9965" s="13">
        <f>VLOOKUP(I9965,FormProductsTable[],2,0)*(1-FormTransactionsTable[[#This Row],[Discount]])</f>
        <v>22.794999999999998</v>
      </c>
      <c r="M9965" s="14" t="str">
        <f>VLOOKUP(H9965,FormSalesRepTable[],2,0)</f>
        <v>MidWest</v>
      </c>
      <c r="N9965" s="13">
        <f t="shared" si="157"/>
        <v>68.39</v>
      </c>
    </row>
    <row r="9966" spans="7:14" x14ac:dyDescent="0.25">
      <c r="G9966" s="3">
        <v>41837</v>
      </c>
      <c r="H9966" t="s">
        <v>29</v>
      </c>
      <c r="I9966" t="s">
        <v>17</v>
      </c>
      <c r="J9966">
        <v>0.01</v>
      </c>
      <c r="K9966">
        <v>4</v>
      </c>
      <c r="L9966" s="13">
        <f>VLOOKUP(I9966,FormProductsTable[],2,0)*(1-FormTransactionsTable[[#This Row],[Discount]])</f>
        <v>22.720499999999998</v>
      </c>
      <c r="M9966" s="14" t="str">
        <f>VLOOKUP(H9966,FormSalesRepTable[],2,0)</f>
        <v>East</v>
      </c>
      <c r="N9966" s="13">
        <f t="shared" si="157"/>
        <v>90.88</v>
      </c>
    </row>
    <row r="9967" spans="7:14" x14ac:dyDescent="0.25">
      <c r="G9967" s="3">
        <v>41615</v>
      </c>
      <c r="H9967" t="s">
        <v>81</v>
      </c>
      <c r="I9967" t="s">
        <v>30</v>
      </c>
      <c r="J9967">
        <v>0</v>
      </c>
      <c r="K9967">
        <v>3</v>
      </c>
      <c r="L9967" s="13">
        <f>VLOOKUP(I9967,FormProductsTable[],2,0)*(1-FormTransactionsTable[[#This Row],[Discount]])</f>
        <v>30</v>
      </c>
      <c r="M9967" s="14" t="str">
        <f>VLOOKUP(H9967,FormSalesRepTable[],2,0)</f>
        <v>West</v>
      </c>
      <c r="N9967" s="13">
        <f t="shared" si="157"/>
        <v>90</v>
      </c>
    </row>
    <row r="9968" spans="7:14" x14ac:dyDescent="0.25">
      <c r="G9968" s="3">
        <v>41987</v>
      </c>
      <c r="H9968" t="s">
        <v>93</v>
      </c>
      <c r="I9968" t="s">
        <v>24</v>
      </c>
      <c r="J9968">
        <v>0.01</v>
      </c>
      <c r="K9968">
        <v>4</v>
      </c>
      <c r="L9968" s="13">
        <f>VLOOKUP(I9968,FormProductsTable[],2,0)*(1-FormTransactionsTable[[#This Row],[Discount]])</f>
        <v>33.659999999999997</v>
      </c>
      <c r="M9968" s="14" t="str">
        <f>VLOOKUP(H9968,FormSalesRepTable[],2,0)</f>
        <v>MidWest</v>
      </c>
      <c r="N9968" s="13">
        <f t="shared" si="157"/>
        <v>134.63999999999999</v>
      </c>
    </row>
    <row r="9969" spans="7:14" x14ac:dyDescent="0.25">
      <c r="G9969" s="3">
        <v>42000</v>
      </c>
      <c r="H9969" t="s">
        <v>75</v>
      </c>
      <c r="I9969" t="s">
        <v>7</v>
      </c>
      <c r="J9969">
        <v>0</v>
      </c>
      <c r="K9969">
        <v>2</v>
      </c>
      <c r="L9969" s="13">
        <f>VLOOKUP(I9969,FormProductsTable[],2,0)*(1-FormTransactionsTable[[#This Row],[Discount]])</f>
        <v>21</v>
      </c>
      <c r="M9969" s="14" t="str">
        <f>VLOOKUP(H9969,FormSalesRepTable[],2,0)</f>
        <v>MidWest</v>
      </c>
      <c r="N9969" s="13">
        <f t="shared" si="157"/>
        <v>42</v>
      </c>
    </row>
    <row r="9970" spans="7:14" x14ac:dyDescent="0.25">
      <c r="G9970" s="3">
        <v>41951</v>
      </c>
      <c r="H9970" t="s">
        <v>13</v>
      </c>
      <c r="I9970" t="s">
        <v>7</v>
      </c>
      <c r="J9970">
        <v>0.02</v>
      </c>
      <c r="K9970">
        <v>2</v>
      </c>
      <c r="L9970" s="13">
        <f>VLOOKUP(I9970,FormProductsTable[],2,0)*(1-FormTransactionsTable[[#This Row],[Discount]])</f>
        <v>20.58</v>
      </c>
      <c r="M9970" s="14" t="str">
        <f>VLOOKUP(H9970,FormSalesRepTable[],2,0)</f>
        <v>West</v>
      </c>
      <c r="N9970" s="13">
        <f t="shared" si="157"/>
        <v>41.16</v>
      </c>
    </row>
    <row r="9971" spans="7:14" x14ac:dyDescent="0.25">
      <c r="G9971" s="3">
        <v>41613</v>
      </c>
      <c r="H9971" t="s">
        <v>45</v>
      </c>
      <c r="I9971" t="s">
        <v>24</v>
      </c>
      <c r="J9971">
        <v>2.5000000000000001E-2</v>
      </c>
      <c r="K9971">
        <v>2</v>
      </c>
      <c r="L9971" s="13">
        <f>VLOOKUP(I9971,FormProductsTable[],2,0)*(1-FormTransactionsTable[[#This Row],[Discount]])</f>
        <v>33.15</v>
      </c>
      <c r="M9971" s="14" t="str">
        <f>VLOOKUP(H9971,FormSalesRepTable[],2,0)</f>
        <v>MidWest</v>
      </c>
      <c r="N9971" s="13">
        <f t="shared" si="157"/>
        <v>66.3</v>
      </c>
    </row>
    <row r="9972" spans="7:14" x14ac:dyDescent="0.25">
      <c r="G9972" s="3">
        <v>41947</v>
      </c>
      <c r="H9972" t="s">
        <v>10</v>
      </c>
      <c r="I9972" t="s">
        <v>36</v>
      </c>
      <c r="J9972">
        <v>1.4999999999999999E-2</v>
      </c>
      <c r="K9972">
        <v>2</v>
      </c>
      <c r="L9972" s="13">
        <f>VLOOKUP(I9972,FormProductsTable[],2,0)*(1-FormTransactionsTable[[#This Row],[Discount]])</f>
        <v>24.625</v>
      </c>
      <c r="M9972" s="14" t="str">
        <f>VLOOKUP(H9972,FormSalesRepTable[],2,0)</f>
        <v>West</v>
      </c>
      <c r="N9972" s="13">
        <f t="shared" si="157"/>
        <v>49.25</v>
      </c>
    </row>
    <row r="9973" spans="7:14" x14ac:dyDescent="0.25">
      <c r="G9973" s="3">
        <v>41912</v>
      </c>
      <c r="H9973" t="s">
        <v>29</v>
      </c>
      <c r="I9973" t="s">
        <v>27</v>
      </c>
      <c r="J9973">
        <v>0</v>
      </c>
      <c r="K9973">
        <v>3</v>
      </c>
      <c r="L9973" s="13">
        <f>VLOOKUP(I9973,FormProductsTable[],2,0)*(1-FormTransactionsTable[[#This Row],[Discount]])</f>
        <v>27.5</v>
      </c>
      <c r="M9973" s="14" t="str">
        <f>VLOOKUP(H9973,FormSalesRepTable[],2,0)</f>
        <v>East</v>
      </c>
      <c r="N9973" s="13">
        <f t="shared" si="157"/>
        <v>82.5</v>
      </c>
    </row>
    <row r="9974" spans="7:14" x14ac:dyDescent="0.25">
      <c r="G9974" s="3">
        <v>41614</v>
      </c>
      <c r="H9974" t="s">
        <v>40</v>
      </c>
      <c r="I9974" t="s">
        <v>12</v>
      </c>
      <c r="J9974">
        <v>0</v>
      </c>
      <c r="K9974">
        <v>2</v>
      </c>
      <c r="L9974" s="13">
        <f>VLOOKUP(I9974,FormProductsTable[],2,0)*(1-FormTransactionsTable[[#This Row],[Discount]])</f>
        <v>22.95</v>
      </c>
      <c r="M9974" s="14" t="str">
        <f>VLOOKUP(H9974,FormSalesRepTable[],2,0)</f>
        <v>South</v>
      </c>
      <c r="N9974" s="13">
        <f t="shared" si="157"/>
        <v>45.9</v>
      </c>
    </row>
    <row r="9975" spans="7:14" x14ac:dyDescent="0.25">
      <c r="G9975" s="3">
        <v>41636</v>
      </c>
      <c r="H9975" t="s">
        <v>49</v>
      </c>
      <c r="I9975" t="s">
        <v>16</v>
      </c>
      <c r="J9975">
        <v>0.01</v>
      </c>
      <c r="K9975">
        <v>1</v>
      </c>
      <c r="L9975" s="13">
        <f>VLOOKUP(I9975,FormProductsTable[],2,0)*(1-FormTransactionsTable[[#This Row],[Discount]])</f>
        <v>19.750499999999999</v>
      </c>
      <c r="M9975" s="14" t="str">
        <f>VLOOKUP(H9975,FormSalesRepTable[],2,0)</f>
        <v>MidWest</v>
      </c>
      <c r="N9975" s="13">
        <f t="shared" si="157"/>
        <v>19.75</v>
      </c>
    </row>
    <row r="9976" spans="7:14" x14ac:dyDescent="0.25">
      <c r="G9976" s="3">
        <v>41753</v>
      </c>
      <c r="H9976" t="s">
        <v>29</v>
      </c>
      <c r="I9976" t="s">
        <v>12</v>
      </c>
      <c r="J9976">
        <v>0</v>
      </c>
      <c r="K9976">
        <v>3</v>
      </c>
      <c r="L9976" s="13">
        <f>VLOOKUP(I9976,FormProductsTable[],2,0)*(1-FormTransactionsTable[[#This Row],[Discount]])</f>
        <v>22.95</v>
      </c>
      <c r="M9976" s="14" t="str">
        <f>VLOOKUP(H9976,FormSalesRepTable[],2,0)</f>
        <v>East</v>
      </c>
      <c r="N9976" s="13">
        <f t="shared" si="157"/>
        <v>68.849999999999994</v>
      </c>
    </row>
    <row r="9977" spans="7:14" x14ac:dyDescent="0.25">
      <c r="G9977" s="3">
        <v>41964</v>
      </c>
      <c r="H9977" t="s">
        <v>85</v>
      </c>
      <c r="I9977" t="s">
        <v>36</v>
      </c>
      <c r="J9977">
        <v>0</v>
      </c>
      <c r="K9977">
        <v>2</v>
      </c>
      <c r="L9977" s="13">
        <f>VLOOKUP(I9977,FormProductsTable[],2,0)*(1-FormTransactionsTable[[#This Row],[Discount]])</f>
        <v>25</v>
      </c>
      <c r="M9977" s="14" t="str">
        <f>VLOOKUP(H9977,FormSalesRepTable[],2,0)</f>
        <v>West</v>
      </c>
      <c r="N9977" s="13">
        <f t="shared" si="157"/>
        <v>50</v>
      </c>
    </row>
    <row r="9978" spans="7:14" x14ac:dyDescent="0.25">
      <c r="G9978" s="3">
        <v>41383</v>
      </c>
      <c r="H9978" t="s">
        <v>58</v>
      </c>
      <c r="I9978" t="s">
        <v>21</v>
      </c>
      <c r="J9978">
        <v>0.03</v>
      </c>
      <c r="K9978">
        <v>1</v>
      </c>
      <c r="L9978" s="13">
        <f>VLOOKUP(I9978,FormProductsTable[],2,0)*(1-FormTransactionsTable[[#This Row],[Discount]])</f>
        <v>24.25</v>
      </c>
      <c r="M9978" s="14" t="str">
        <f>VLOOKUP(H9978,FormSalesRepTable[],2,0)</f>
        <v>East</v>
      </c>
      <c r="N9978" s="13">
        <f t="shared" si="157"/>
        <v>24.25</v>
      </c>
    </row>
    <row r="9979" spans="7:14" x14ac:dyDescent="0.25">
      <c r="G9979" s="3">
        <v>41997</v>
      </c>
      <c r="H9979" t="s">
        <v>89</v>
      </c>
      <c r="I9979" t="s">
        <v>17</v>
      </c>
      <c r="J9979">
        <v>0</v>
      </c>
      <c r="K9979">
        <v>1</v>
      </c>
      <c r="L9979" s="13">
        <f>VLOOKUP(I9979,FormProductsTable[],2,0)*(1-FormTransactionsTable[[#This Row],[Discount]])</f>
        <v>22.95</v>
      </c>
      <c r="M9979" s="14" t="str">
        <f>VLOOKUP(H9979,FormSalesRepTable[],2,0)</f>
        <v>West</v>
      </c>
      <c r="N9979" s="13">
        <f t="shared" si="157"/>
        <v>22.95</v>
      </c>
    </row>
    <row r="9980" spans="7:14" x14ac:dyDescent="0.25">
      <c r="G9980" s="3">
        <v>41555</v>
      </c>
      <c r="H9980" t="s">
        <v>47</v>
      </c>
      <c r="I9980" t="s">
        <v>24</v>
      </c>
      <c r="J9980">
        <v>0.01</v>
      </c>
      <c r="K9980">
        <v>2</v>
      </c>
      <c r="L9980" s="13">
        <f>VLOOKUP(I9980,FormProductsTable[],2,0)*(1-FormTransactionsTable[[#This Row],[Discount]])</f>
        <v>33.659999999999997</v>
      </c>
      <c r="M9980" s="14" t="str">
        <f>VLOOKUP(H9980,FormSalesRepTable[],2,0)</f>
        <v>MidWest</v>
      </c>
      <c r="N9980" s="13">
        <f t="shared" si="157"/>
        <v>67.319999999999993</v>
      </c>
    </row>
    <row r="9981" spans="7:14" x14ac:dyDescent="0.25">
      <c r="G9981" s="3">
        <v>41574</v>
      </c>
      <c r="H9981" t="s">
        <v>29</v>
      </c>
      <c r="I9981" t="s">
        <v>36</v>
      </c>
      <c r="J9981">
        <v>0</v>
      </c>
      <c r="K9981">
        <v>1</v>
      </c>
      <c r="L9981" s="13">
        <f>VLOOKUP(I9981,FormProductsTable[],2,0)*(1-FormTransactionsTable[[#This Row],[Discount]])</f>
        <v>25</v>
      </c>
      <c r="M9981" s="14" t="str">
        <f>VLOOKUP(H9981,FormSalesRepTable[],2,0)</f>
        <v>East</v>
      </c>
      <c r="N9981" s="13">
        <f t="shared" si="157"/>
        <v>25</v>
      </c>
    </row>
    <row r="9982" spans="7:14" x14ac:dyDescent="0.25">
      <c r="G9982" s="3">
        <v>41989</v>
      </c>
      <c r="H9982" t="s">
        <v>22</v>
      </c>
      <c r="I9982" t="s">
        <v>7</v>
      </c>
      <c r="J9982">
        <v>0.02</v>
      </c>
      <c r="K9982">
        <v>3</v>
      </c>
      <c r="L9982" s="13">
        <f>VLOOKUP(I9982,FormProductsTable[],2,0)*(1-FormTransactionsTable[[#This Row],[Discount]])</f>
        <v>20.58</v>
      </c>
      <c r="M9982" s="14" t="str">
        <f>VLOOKUP(H9982,FormSalesRepTable[],2,0)</f>
        <v>East</v>
      </c>
      <c r="N9982" s="13">
        <f t="shared" si="157"/>
        <v>61.74</v>
      </c>
    </row>
    <row r="9983" spans="7:14" x14ac:dyDescent="0.25">
      <c r="G9983" s="3">
        <v>41636</v>
      </c>
      <c r="H9983" t="s">
        <v>42</v>
      </c>
      <c r="I9983" t="s">
        <v>16</v>
      </c>
      <c r="J9983">
        <v>2.5000000000000001E-2</v>
      </c>
      <c r="K9983">
        <v>3</v>
      </c>
      <c r="L9983" s="13">
        <f>VLOOKUP(I9983,FormProductsTable[],2,0)*(1-FormTransactionsTable[[#This Row],[Discount]])</f>
        <v>19.451249999999998</v>
      </c>
      <c r="M9983" s="14" t="str">
        <f>VLOOKUP(H9983,FormSalesRepTable[],2,0)</f>
        <v>MidWest</v>
      </c>
      <c r="N9983" s="13">
        <f t="shared" si="157"/>
        <v>58.35</v>
      </c>
    </row>
    <row r="9984" spans="7:14" x14ac:dyDescent="0.25">
      <c r="G9984" s="3">
        <v>41598</v>
      </c>
      <c r="H9984" t="s">
        <v>45</v>
      </c>
      <c r="I9984" t="s">
        <v>7</v>
      </c>
      <c r="J9984">
        <v>2.5000000000000001E-2</v>
      </c>
      <c r="K9984">
        <v>2</v>
      </c>
      <c r="L9984" s="13">
        <f>VLOOKUP(I9984,FormProductsTable[],2,0)*(1-FormTransactionsTable[[#This Row],[Discount]])</f>
        <v>20.474999999999998</v>
      </c>
      <c r="M9984" s="14" t="str">
        <f>VLOOKUP(H9984,FormSalesRepTable[],2,0)</f>
        <v>MidWest</v>
      </c>
      <c r="N9984" s="13">
        <f t="shared" si="157"/>
        <v>40.950000000000003</v>
      </c>
    </row>
    <row r="9985" spans="7:14" x14ac:dyDescent="0.25">
      <c r="G9985" s="3">
        <v>41963</v>
      </c>
      <c r="H9985" t="s">
        <v>34</v>
      </c>
      <c r="I9985" t="s">
        <v>16</v>
      </c>
      <c r="J9985">
        <v>0.01</v>
      </c>
      <c r="K9985">
        <v>17</v>
      </c>
      <c r="L9985" s="13">
        <f>VLOOKUP(I9985,FormProductsTable[],2,0)*(1-FormTransactionsTable[[#This Row],[Discount]])</f>
        <v>19.750499999999999</v>
      </c>
      <c r="M9985" s="14" t="str">
        <f>VLOOKUP(H9985,FormSalesRepTable[],2,0)</f>
        <v>MidWest</v>
      </c>
      <c r="N9985" s="13">
        <f t="shared" si="157"/>
        <v>335.76</v>
      </c>
    </row>
    <row r="9986" spans="7:14" x14ac:dyDescent="0.25">
      <c r="G9986" s="3">
        <v>41579</v>
      </c>
      <c r="H9986" t="s">
        <v>8</v>
      </c>
      <c r="I9986" t="s">
        <v>7</v>
      </c>
      <c r="J9986">
        <v>0.03</v>
      </c>
      <c r="K9986">
        <v>1</v>
      </c>
      <c r="L9986" s="13">
        <f>VLOOKUP(I9986,FormProductsTable[],2,0)*(1-FormTransactionsTable[[#This Row],[Discount]])</f>
        <v>20.37</v>
      </c>
      <c r="M9986" s="14" t="str">
        <f>VLOOKUP(H9986,FormSalesRepTable[],2,0)</f>
        <v>MidWest</v>
      </c>
      <c r="N9986" s="13">
        <f t="shared" si="157"/>
        <v>20.37</v>
      </c>
    </row>
    <row r="9987" spans="7:14" x14ac:dyDescent="0.25">
      <c r="G9987" s="3">
        <v>41589</v>
      </c>
      <c r="H9987" t="s">
        <v>89</v>
      </c>
      <c r="I9987" t="s">
        <v>17</v>
      </c>
      <c r="J9987">
        <v>0</v>
      </c>
      <c r="K9987">
        <v>3</v>
      </c>
      <c r="L9987" s="13">
        <f>VLOOKUP(I9987,FormProductsTable[],2,0)*(1-FormTransactionsTable[[#This Row],[Discount]])</f>
        <v>22.95</v>
      </c>
      <c r="M9987" s="14" t="str">
        <f>VLOOKUP(H9987,FormSalesRepTable[],2,0)</f>
        <v>West</v>
      </c>
      <c r="N9987" s="13">
        <f t="shared" ref="N9987:N10001" si="158">ROUND(L9987*K9987,2)</f>
        <v>68.849999999999994</v>
      </c>
    </row>
    <row r="9988" spans="7:14" x14ac:dyDescent="0.25">
      <c r="G9988" s="3">
        <v>41781</v>
      </c>
      <c r="H9988" t="s">
        <v>22</v>
      </c>
      <c r="I9988" t="s">
        <v>21</v>
      </c>
      <c r="J9988">
        <v>0</v>
      </c>
      <c r="K9988">
        <v>3</v>
      </c>
      <c r="L9988" s="13">
        <f>VLOOKUP(I9988,FormProductsTable[],2,0)*(1-FormTransactionsTable[[#This Row],[Discount]])</f>
        <v>25</v>
      </c>
      <c r="M9988" s="14" t="str">
        <f>VLOOKUP(H9988,FormSalesRepTable[],2,0)</f>
        <v>East</v>
      </c>
      <c r="N9988" s="13">
        <f t="shared" si="158"/>
        <v>75</v>
      </c>
    </row>
    <row r="9989" spans="7:14" x14ac:dyDescent="0.25">
      <c r="G9989" s="3">
        <v>42000</v>
      </c>
      <c r="H9989" t="s">
        <v>44</v>
      </c>
      <c r="I9989" t="s">
        <v>7</v>
      </c>
      <c r="J9989">
        <v>0.03</v>
      </c>
      <c r="K9989">
        <v>1</v>
      </c>
      <c r="L9989" s="13">
        <f>VLOOKUP(I9989,FormProductsTable[],2,0)*(1-FormTransactionsTable[[#This Row],[Discount]])</f>
        <v>20.37</v>
      </c>
      <c r="M9989" s="14" t="str">
        <f>VLOOKUP(H9989,FormSalesRepTable[],2,0)</f>
        <v>MidWest</v>
      </c>
      <c r="N9989" s="13">
        <f t="shared" si="158"/>
        <v>20.37</v>
      </c>
    </row>
    <row r="9990" spans="7:14" x14ac:dyDescent="0.25">
      <c r="G9990" s="3">
        <v>41980</v>
      </c>
      <c r="H9990" t="s">
        <v>34</v>
      </c>
      <c r="I9990" t="s">
        <v>24</v>
      </c>
      <c r="J9990">
        <v>2.5000000000000001E-2</v>
      </c>
      <c r="K9990">
        <v>3</v>
      </c>
      <c r="L9990" s="13">
        <f>VLOOKUP(I9990,FormProductsTable[],2,0)*(1-FormTransactionsTable[[#This Row],[Discount]])</f>
        <v>33.15</v>
      </c>
      <c r="M9990" s="14" t="str">
        <f>VLOOKUP(H9990,FormSalesRepTable[],2,0)</f>
        <v>MidWest</v>
      </c>
      <c r="N9990" s="13">
        <f t="shared" si="158"/>
        <v>99.45</v>
      </c>
    </row>
    <row r="9991" spans="7:14" x14ac:dyDescent="0.25">
      <c r="G9991" s="3">
        <v>41630</v>
      </c>
      <c r="H9991" t="s">
        <v>13</v>
      </c>
      <c r="I9991" t="s">
        <v>24</v>
      </c>
      <c r="J9991">
        <v>0</v>
      </c>
      <c r="K9991">
        <v>1</v>
      </c>
      <c r="L9991" s="13">
        <f>VLOOKUP(I9991,FormProductsTable[],2,0)*(1-FormTransactionsTable[[#This Row],[Discount]])</f>
        <v>34</v>
      </c>
      <c r="M9991" s="14" t="str">
        <f>VLOOKUP(H9991,FormSalesRepTable[],2,0)</f>
        <v>West</v>
      </c>
      <c r="N9991" s="13">
        <f t="shared" si="158"/>
        <v>34</v>
      </c>
    </row>
    <row r="9992" spans="7:14" x14ac:dyDescent="0.25">
      <c r="G9992" s="3">
        <v>41635</v>
      </c>
      <c r="H9992" t="s">
        <v>75</v>
      </c>
      <c r="I9992" t="s">
        <v>12</v>
      </c>
      <c r="J9992">
        <v>0</v>
      </c>
      <c r="K9992">
        <v>2</v>
      </c>
      <c r="L9992" s="13">
        <f>VLOOKUP(I9992,FormProductsTable[],2,0)*(1-FormTransactionsTable[[#This Row],[Discount]])</f>
        <v>22.95</v>
      </c>
      <c r="M9992" s="14" t="str">
        <f>VLOOKUP(H9992,FormSalesRepTable[],2,0)</f>
        <v>MidWest</v>
      </c>
      <c r="N9992" s="13">
        <f t="shared" si="158"/>
        <v>45.9</v>
      </c>
    </row>
    <row r="9993" spans="7:14" x14ac:dyDescent="0.25">
      <c r="G9993" s="3">
        <v>41955</v>
      </c>
      <c r="H9993" t="s">
        <v>69</v>
      </c>
      <c r="I9993" t="s">
        <v>33</v>
      </c>
      <c r="J9993">
        <v>0.03</v>
      </c>
      <c r="K9993">
        <v>2</v>
      </c>
      <c r="L9993" s="13">
        <f>VLOOKUP(I9993,FormProductsTable[],2,0)*(1-FormTransactionsTable[[#This Row],[Discount]])</f>
        <v>22.794999999999998</v>
      </c>
      <c r="M9993" s="14" t="str">
        <f>VLOOKUP(H9993,FormSalesRepTable[],2,0)</f>
        <v>West</v>
      </c>
      <c r="N9993" s="13">
        <f t="shared" si="158"/>
        <v>45.59</v>
      </c>
    </row>
    <row r="9994" spans="7:14" x14ac:dyDescent="0.25">
      <c r="G9994" s="3">
        <v>41620</v>
      </c>
      <c r="H9994" t="s">
        <v>40</v>
      </c>
      <c r="I9994" t="s">
        <v>24</v>
      </c>
      <c r="J9994">
        <v>0</v>
      </c>
      <c r="K9994">
        <v>3</v>
      </c>
      <c r="L9994" s="13">
        <f>VLOOKUP(I9994,FormProductsTable[],2,0)*(1-FormTransactionsTable[[#This Row],[Discount]])</f>
        <v>34</v>
      </c>
      <c r="M9994" s="14" t="str">
        <f>VLOOKUP(H9994,FormSalesRepTable[],2,0)</f>
        <v>South</v>
      </c>
      <c r="N9994" s="13">
        <f t="shared" si="158"/>
        <v>102</v>
      </c>
    </row>
    <row r="9995" spans="7:14" x14ac:dyDescent="0.25">
      <c r="G9995" s="3">
        <v>41457</v>
      </c>
      <c r="H9995" t="s">
        <v>80</v>
      </c>
      <c r="I9995" t="s">
        <v>36</v>
      </c>
      <c r="J9995">
        <v>0</v>
      </c>
      <c r="K9995">
        <v>2</v>
      </c>
      <c r="L9995" s="13">
        <f>VLOOKUP(I9995,FormProductsTable[],2,0)*(1-FormTransactionsTable[[#This Row],[Discount]])</f>
        <v>25</v>
      </c>
      <c r="M9995" s="14" t="str">
        <f>VLOOKUP(H9995,FormSalesRepTable[],2,0)</f>
        <v>East</v>
      </c>
      <c r="N9995" s="13">
        <f t="shared" si="158"/>
        <v>50</v>
      </c>
    </row>
    <row r="9996" spans="7:14" x14ac:dyDescent="0.25">
      <c r="G9996" s="3">
        <v>41599</v>
      </c>
      <c r="H9996" t="s">
        <v>45</v>
      </c>
      <c r="I9996" t="s">
        <v>24</v>
      </c>
      <c r="J9996">
        <v>0</v>
      </c>
      <c r="K9996">
        <v>4</v>
      </c>
      <c r="L9996" s="13">
        <f>VLOOKUP(I9996,FormProductsTable[],2,0)*(1-FormTransactionsTable[[#This Row],[Discount]])</f>
        <v>34</v>
      </c>
      <c r="M9996" s="14" t="str">
        <f>VLOOKUP(H9996,FormSalesRepTable[],2,0)</f>
        <v>MidWest</v>
      </c>
      <c r="N9996" s="13">
        <f t="shared" si="158"/>
        <v>136</v>
      </c>
    </row>
    <row r="9997" spans="7:14" x14ac:dyDescent="0.25">
      <c r="G9997" s="3">
        <v>41603</v>
      </c>
      <c r="H9997" t="s">
        <v>55</v>
      </c>
      <c r="I9997" t="s">
        <v>16</v>
      </c>
      <c r="J9997">
        <v>2.5000000000000001E-2</v>
      </c>
      <c r="K9997">
        <v>12</v>
      </c>
      <c r="L9997" s="13">
        <f>VLOOKUP(I9997,FormProductsTable[],2,0)*(1-FormTransactionsTable[[#This Row],[Discount]])</f>
        <v>19.451249999999998</v>
      </c>
      <c r="M9997" s="14" t="str">
        <f>VLOOKUP(H9997,FormSalesRepTable[],2,0)</f>
        <v>West</v>
      </c>
      <c r="N9997" s="13">
        <f t="shared" si="158"/>
        <v>233.42</v>
      </c>
    </row>
    <row r="9998" spans="7:14" x14ac:dyDescent="0.25">
      <c r="G9998" s="3">
        <v>41997</v>
      </c>
      <c r="H9998" t="s">
        <v>20</v>
      </c>
      <c r="I9998" t="s">
        <v>36</v>
      </c>
      <c r="J9998">
        <v>0.03</v>
      </c>
      <c r="K9998">
        <v>2</v>
      </c>
      <c r="L9998" s="13">
        <f>VLOOKUP(I9998,FormProductsTable[],2,0)*(1-FormTransactionsTable[[#This Row],[Discount]])</f>
        <v>24.25</v>
      </c>
      <c r="M9998" s="14" t="str">
        <f>VLOOKUP(H9998,FormSalesRepTable[],2,0)</f>
        <v>West</v>
      </c>
      <c r="N9998" s="13">
        <f t="shared" si="158"/>
        <v>48.5</v>
      </c>
    </row>
    <row r="9999" spans="7:14" x14ac:dyDescent="0.25">
      <c r="G9999" s="3">
        <v>41581</v>
      </c>
      <c r="H9999" t="s">
        <v>84</v>
      </c>
      <c r="I9999" t="s">
        <v>36</v>
      </c>
      <c r="J9999">
        <v>0</v>
      </c>
      <c r="K9999">
        <v>1</v>
      </c>
      <c r="L9999" s="13">
        <f>VLOOKUP(I9999,FormProductsTable[],2,0)*(1-FormTransactionsTable[[#This Row],[Discount]])</f>
        <v>25</v>
      </c>
      <c r="M9999" s="14" t="str">
        <f>VLOOKUP(H9999,FormSalesRepTable[],2,0)</f>
        <v>West</v>
      </c>
      <c r="N9999" s="13">
        <f t="shared" si="158"/>
        <v>25</v>
      </c>
    </row>
    <row r="10000" spans="7:14" x14ac:dyDescent="0.25">
      <c r="G10000" s="3">
        <v>41522</v>
      </c>
      <c r="H10000" t="s">
        <v>49</v>
      </c>
      <c r="I10000" t="s">
        <v>30</v>
      </c>
      <c r="J10000">
        <v>0.01</v>
      </c>
      <c r="K10000">
        <v>2</v>
      </c>
      <c r="L10000" s="13">
        <f>VLOOKUP(I10000,FormProductsTable[],2,0)*(1-FormTransactionsTable[[#This Row],[Discount]])</f>
        <v>29.7</v>
      </c>
      <c r="M10000" s="14" t="str">
        <f>VLOOKUP(H10000,FormSalesRepTable[],2,0)</f>
        <v>MidWest</v>
      </c>
      <c r="N10000" s="13">
        <f t="shared" si="158"/>
        <v>59.4</v>
      </c>
    </row>
    <row r="10001" spans="7:14" x14ac:dyDescent="0.25">
      <c r="G10001" s="3">
        <v>41718</v>
      </c>
      <c r="H10001" t="s">
        <v>55</v>
      </c>
      <c r="I10001" t="s">
        <v>12</v>
      </c>
      <c r="J10001">
        <v>1.4999999999999999E-2</v>
      </c>
      <c r="K10001">
        <v>1</v>
      </c>
      <c r="L10001" s="13">
        <f>VLOOKUP(I10001,FormProductsTable[],2,0)*(1-FormTransactionsTable[[#This Row],[Discount]])</f>
        <v>22.60575</v>
      </c>
      <c r="M10001" s="14" t="str">
        <f>VLOOKUP(H10001,FormSalesRepTable[],2,0)</f>
        <v>West</v>
      </c>
      <c r="N10001" s="13">
        <f t="shared" si="158"/>
        <v>22.61</v>
      </c>
    </row>
  </sheetData>
  <sortState ref="P9:P12">
    <sortCondition ref="P3"/>
  </sortState>
  <pageMargins left="0.7" right="0.7" top="0.75" bottom="0.75" header="0.3" footer="0.3"/>
  <tableParts count="3">
    <tablePart r:id="rId1"/>
    <tablePart r:id="rId2"/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001"/>
  <sheetViews>
    <sheetView workbookViewId="0">
      <selection activeCell="Q2" sqref="Q2"/>
    </sheetView>
  </sheetViews>
  <sheetFormatPr defaultRowHeight="15" x14ac:dyDescent="0.25"/>
  <cols>
    <col min="1" max="1" width="14.140625" bestFit="1" customWidth="1"/>
    <col min="4" max="4" width="18.140625" bestFit="1" customWidth="1"/>
    <col min="5" max="5" width="9.42578125" bestFit="1" customWidth="1"/>
    <col min="7" max="7" width="10.7109375" bestFit="1" customWidth="1"/>
    <col min="8" max="8" width="18.140625" bestFit="1" customWidth="1"/>
    <col min="9" max="9" width="14.140625" bestFit="1" customWidth="1"/>
    <col min="10" max="10" width="11" bestFit="1" customWidth="1"/>
  </cols>
  <sheetData>
    <row r="1" spans="1:11" x14ac:dyDescent="0.25">
      <c r="A1" s="1" t="s">
        <v>0</v>
      </c>
      <c r="B1" s="1" t="s">
        <v>1</v>
      </c>
      <c r="D1" s="1" t="s">
        <v>2</v>
      </c>
      <c r="E1" s="1" t="s">
        <v>3</v>
      </c>
      <c r="G1" s="22" t="s">
        <v>4</v>
      </c>
      <c r="H1" s="22" t="s">
        <v>2</v>
      </c>
      <c r="I1" s="22" t="s">
        <v>5</v>
      </c>
      <c r="J1" s="22" t="s">
        <v>107</v>
      </c>
      <c r="K1" s="22" t="s">
        <v>6</v>
      </c>
    </row>
    <row r="2" spans="1:11" x14ac:dyDescent="0.25">
      <c r="A2" t="s">
        <v>7</v>
      </c>
      <c r="B2" s="2">
        <v>21</v>
      </c>
      <c r="D2" t="s">
        <v>8</v>
      </c>
      <c r="E2" t="s">
        <v>9</v>
      </c>
      <c r="G2" s="20">
        <v>41517</v>
      </c>
      <c r="H2" s="18" t="s">
        <v>10</v>
      </c>
      <c r="I2" s="18" t="s">
        <v>11</v>
      </c>
      <c r="J2" s="18">
        <v>0.03</v>
      </c>
      <c r="K2" s="18">
        <v>2</v>
      </c>
    </row>
    <row r="3" spans="1:11" x14ac:dyDescent="0.25">
      <c r="A3" t="s">
        <v>12</v>
      </c>
      <c r="B3" s="2">
        <v>22.95</v>
      </c>
      <c r="D3" t="s">
        <v>13</v>
      </c>
      <c r="E3" t="s">
        <v>14</v>
      </c>
      <c r="G3" s="21">
        <v>41970</v>
      </c>
      <c r="H3" s="19" t="s">
        <v>15</v>
      </c>
      <c r="I3" s="19" t="s">
        <v>16</v>
      </c>
      <c r="J3" s="19">
        <v>1.4999999999999999E-2</v>
      </c>
      <c r="K3" s="19">
        <v>2</v>
      </c>
    </row>
    <row r="4" spans="1:11" x14ac:dyDescent="0.25">
      <c r="A4" t="s">
        <v>17</v>
      </c>
      <c r="B4" s="2">
        <v>22.95</v>
      </c>
      <c r="D4" t="s">
        <v>18</v>
      </c>
      <c r="E4" t="s">
        <v>19</v>
      </c>
      <c r="G4" s="20">
        <v>41585</v>
      </c>
      <c r="H4" s="18" t="s">
        <v>20</v>
      </c>
      <c r="I4" s="18" t="s">
        <v>21</v>
      </c>
      <c r="J4" s="18">
        <v>0.01</v>
      </c>
      <c r="K4" s="18">
        <v>3</v>
      </c>
    </row>
    <row r="5" spans="1:11" x14ac:dyDescent="0.25">
      <c r="A5" t="s">
        <v>21</v>
      </c>
      <c r="B5" s="2">
        <v>25</v>
      </c>
      <c r="D5" t="s">
        <v>22</v>
      </c>
      <c r="E5" t="s">
        <v>19</v>
      </c>
      <c r="G5" s="21">
        <v>41792</v>
      </c>
      <c r="H5" s="19" t="s">
        <v>23</v>
      </c>
      <c r="I5" s="19" t="s">
        <v>24</v>
      </c>
      <c r="J5" s="19">
        <v>0.01</v>
      </c>
      <c r="K5" s="19">
        <v>3</v>
      </c>
    </row>
    <row r="6" spans="1:11" x14ac:dyDescent="0.25">
      <c r="A6" t="s">
        <v>11</v>
      </c>
      <c r="B6" s="2">
        <v>79.95</v>
      </c>
      <c r="D6" t="s">
        <v>25</v>
      </c>
      <c r="E6" t="s">
        <v>14</v>
      </c>
      <c r="G6" s="20">
        <v>41487</v>
      </c>
      <c r="H6" s="18" t="s">
        <v>26</v>
      </c>
      <c r="I6" s="18" t="s">
        <v>17</v>
      </c>
      <c r="J6" s="18">
        <v>0.02</v>
      </c>
      <c r="K6" s="18">
        <v>2</v>
      </c>
    </row>
    <row r="7" spans="1:11" x14ac:dyDescent="0.25">
      <c r="A7" t="s">
        <v>27</v>
      </c>
      <c r="B7" s="2">
        <v>27.5</v>
      </c>
      <c r="D7" t="s">
        <v>28</v>
      </c>
      <c r="E7" t="s">
        <v>9</v>
      </c>
      <c r="G7" s="21">
        <v>41957</v>
      </c>
      <c r="H7" s="19" t="s">
        <v>29</v>
      </c>
      <c r="I7" s="19" t="s">
        <v>30</v>
      </c>
      <c r="J7" s="19">
        <v>2.5000000000000001E-2</v>
      </c>
      <c r="K7" s="19">
        <v>1</v>
      </c>
    </row>
    <row r="8" spans="1:11" x14ac:dyDescent="0.25">
      <c r="A8" t="s">
        <v>30</v>
      </c>
      <c r="B8" s="2">
        <v>30</v>
      </c>
      <c r="D8" t="s">
        <v>31</v>
      </c>
      <c r="E8" t="s">
        <v>14</v>
      </c>
      <c r="G8" s="20">
        <v>41591</v>
      </c>
      <c r="H8" s="18" t="s">
        <v>32</v>
      </c>
      <c r="I8" s="18" t="s">
        <v>33</v>
      </c>
      <c r="J8" s="18">
        <v>0.03</v>
      </c>
      <c r="K8" s="18">
        <v>3</v>
      </c>
    </row>
    <row r="9" spans="1:11" x14ac:dyDescent="0.25">
      <c r="A9" t="s">
        <v>24</v>
      </c>
      <c r="B9" s="2">
        <v>34</v>
      </c>
      <c r="D9" t="s">
        <v>34</v>
      </c>
      <c r="E9" t="s">
        <v>9</v>
      </c>
      <c r="G9" s="21">
        <v>41947</v>
      </c>
      <c r="H9" s="19" t="s">
        <v>35</v>
      </c>
      <c r="I9" s="19" t="s">
        <v>17</v>
      </c>
      <c r="J9" s="19">
        <v>0.01</v>
      </c>
      <c r="K9" s="19">
        <v>2</v>
      </c>
    </row>
    <row r="10" spans="1:11" x14ac:dyDescent="0.25">
      <c r="A10" t="s">
        <v>36</v>
      </c>
      <c r="B10" s="2">
        <v>25</v>
      </c>
      <c r="D10" t="s">
        <v>32</v>
      </c>
      <c r="E10" t="s">
        <v>9</v>
      </c>
      <c r="G10" s="20">
        <v>41969</v>
      </c>
      <c r="H10" s="18" t="s">
        <v>26</v>
      </c>
      <c r="I10" s="18" t="s">
        <v>12</v>
      </c>
      <c r="J10" s="18">
        <v>2.5000000000000001E-2</v>
      </c>
      <c r="K10" s="18">
        <v>1</v>
      </c>
    </row>
    <row r="11" spans="1:11" x14ac:dyDescent="0.25">
      <c r="A11" t="s">
        <v>33</v>
      </c>
      <c r="B11" s="2">
        <v>23.5</v>
      </c>
      <c r="D11" t="s">
        <v>37</v>
      </c>
      <c r="E11" t="s">
        <v>38</v>
      </c>
      <c r="G11" s="21">
        <v>41828</v>
      </c>
      <c r="H11" s="19" t="s">
        <v>31</v>
      </c>
      <c r="I11" s="19" t="s">
        <v>36</v>
      </c>
      <c r="J11" s="19">
        <v>1.4999999999999999E-2</v>
      </c>
      <c r="K11" s="19">
        <v>2</v>
      </c>
    </row>
    <row r="12" spans="1:11" x14ac:dyDescent="0.25">
      <c r="A12" t="s">
        <v>16</v>
      </c>
      <c r="B12" s="2">
        <v>19.95</v>
      </c>
      <c r="D12" t="s">
        <v>39</v>
      </c>
      <c r="E12" t="s">
        <v>19</v>
      </c>
      <c r="G12" s="20">
        <v>41979</v>
      </c>
      <c r="H12" s="18" t="s">
        <v>40</v>
      </c>
      <c r="I12" s="18" t="s">
        <v>24</v>
      </c>
      <c r="J12" s="18">
        <v>0.01</v>
      </c>
      <c r="K12" s="18">
        <v>2</v>
      </c>
    </row>
    <row r="13" spans="1:11" x14ac:dyDescent="0.25">
      <c r="A13" t="s">
        <v>41</v>
      </c>
      <c r="B13" s="2">
        <v>19</v>
      </c>
      <c r="D13" t="s">
        <v>42</v>
      </c>
      <c r="E13" t="s">
        <v>9</v>
      </c>
      <c r="G13" s="21">
        <v>41622</v>
      </c>
      <c r="H13" s="19" t="s">
        <v>43</v>
      </c>
      <c r="I13" s="19" t="s">
        <v>33</v>
      </c>
      <c r="J13" s="19">
        <v>0</v>
      </c>
      <c r="K13" s="19">
        <v>1</v>
      </c>
    </row>
    <row r="14" spans="1:11" x14ac:dyDescent="0.25">
      <c r="D14" t="s">
        <v>44</v>
      </c>
      <c r="E14" t="s">
        <v>9</v>
      </c>
      <c r="G14" s="20">
        <v>41609</v>
      </c>
      <c r="H14" s="18" t="s">
        <v>18</v>
      </c>
      <c r="I14" s="18" t="s">
        <v>17</v>
      </c>
      <c r="J14" s="18">
        <v>1.4999999999999999E-2</v>
      </c>
      <c r="K14" s="18">
        <v>4</v>
      </c>
    </row>
    <row r="15" spans="1:11" x14ac:dyDescent="0.25">
      <c r="D15" t="s">
        <v>45</v>
      </c>
      <c r="E15" t="s">
        <v>9</v>
      </c>
      <c r="G15" s="21">
        <v>41954</v>
      </c>
      <c r="H15" s="19" t="s">
        <v>20</v>
      </c>
      <c r="I15" s="19" t="s">
        <v>24</v>
      </c>
      <c r="J15" s="19">
        <v>2.5000000000000001E-2</v>
      </c>
      <c r="K15" s="19">
        <v>2</v>
      </c>
    </row>
    <row r="16" spans="1:11" x14ac:dyDescent="0.25">
      <c r="D16" t="s">
        <v>46</v>
      </c>
      <c r="E16" t="s">
        <v>38</v>
      </c>
      <c r="G16" s="20">
        <v>41711</v>
      </c>
      <c r="H16" s="18" t="s">
        <v>40</v>
      </c>
      <c r="I16" s="18" t="s">
        <v>16</v>
      </c>
      <c r="J16" s="18">
        <v>0</v>
      </c>
      <c r="K16" s="18">
        <v>1</v>
      </c>
    </row>
    <row r="17" spans="4:11" x14ac:dyDescent="0.25">
      <c r="D17" t="s">
        <v>47</v>
      </c>
      <c r="E17" t="s">
        <v>9</v>
      </c>
      <c r="G17" s="21">
        <v>41306</v>
      </c>
      <c r="H17" s="19" t="s">
        <v>26</v>
      </c>
      <c r="I17" s="19" t="s">
        <v>36</v>
      </c>
      <c r="J17" s="19">
        <v>0</v>
      </c>
      <c r="K17" s="19">
        <v>1</v>
      </c>
    </row>
    <row r="18" spans="4:11" x14ac:dyDescent="0.25">
      <c r="D18" t="s">
        <v>48</v>
      </c>
      <c r="E18" t="s">
        <v>14</v>
      </c>
      <c r="G18" s="20">
        <v>41284</v>
      </c>
      <c r="H18" s="18" t="s">
        <v>49</v>
      </c>
      <c r="I18" s="18" t="s">
        <v>11</v>
      </c>
      <c r="J18" s="18">
        <v>0</v>
      </c>
      <c r="K18" s="18">
        <v>1</v>
      </c>
    </row>
    <row r="19" spans="4:11" x14ac:dyDescent="0.25">
      <c r="D19" t="s">
        <v>10</v>
      </c>
      <c r="E19" t="s">
        <v>14</v>
      </c>
      <c r="G19" s="21">
        <v>41958</v>
      </c>
      <c r="H19" s="19" t="s">
        <v>50</v>
      </c>
      <c r="I19" s="19" t="s">
        <v>24</v>
      </c>
      <c r="J19" s="19">
        <v>0</v>
      </c>
      <c r="K19" s="19">
        <v>9</v>
      </c>
    </row>
    <row r="20" spans="4:11" x14ac:dyDescent="0.25">
      <c r="D20" t="s">
        <v>51</v>
      </c>
      <c r="E20" t="s">
        <v>38</v>
      </c>
      <c r="G20" s="20">
        <v>41620</v>
      </c>
      <c r="H20" s="18" t="s">
        <v>52</v>
      </c>
      <c r="I20" s="18" t="s">
        <v>16</v>
      </c>
      <c r="J20" s="18">
        <v>0</v>
      </c>
      <c r="K20" s="18">
        <v>1</v>
      </c>
    </row>
    <row r="21" spans="4:11" x14ac:dyDescent="0.25">
      <c r="D21" t="s">
        <v>50</v>
      </c>
      <c r="E21" t="s">
        <v>14</v>
      </c>
      <c r="G21" s="21">
        <v>41965</v>
      </c>
      <c r="H21" s="19" t="s">
        <v>40</v>
      </c>
      <c r="I21" s="19" t="s">
        <v>17</v>
      </c>
      <c r="J21" s="19">
        <v>2.5000000000000001E-2</v>
      </c>
      <c r="K21" s="19">
        <v>3</v>
      </c>
    </row>
    <row r="22" spans="4:11" x14ac:dyDescent="0.25">
      <c r="D22" t="s">
        <v>15</v>
      </c>
      <c r="E22" t="s">
        <v>9</v>
      </c>
      <c r="G22" s="20">
        <v>41830</v>
      </c>
      <c r="H22" s="18" t="s">
        <v>49</v>
      </c>
      <c r="I22" s="18" t="s">
        <v>24</v>
      </c>
      <c r="J22" s="18">
        <v>0</v>
      </c>
      <c r="K22" s="18">
        <v>3</v>
      </c>
    </row>
    <row r="23" spans="4:11" x14ac:dyDescent="0.25">
      <c r="D23" t="s">
        <v>53</v>
      </c>
      <c r="E23" t="s">
        <v>19</v>
      </c>
      <c r="G23" s="21">
        <v>41635</v>
      </c>
      <c r="H23" s="19" t="s">
        <v>25</v>
      </c>
      <c r="I23" s="19" t="s">
        <v>24</v>
      </c>
      <c r="J23" s="19">
        <v>0.02</v>
      </c>
      <c r="K23" s="19">
        <v>2</v>
      </c>
    </row>
    <row r="24" spans="4:11" x14ac:dyDescent="0.25">
      <c r="D24" t="s">
        <v>54</v>
      </c>
      <c r="E24" t="s">
        <v>38</v>
      </c>
      <c r="G24" s="20">
        <v>41545</v>
      </c>
      <c r="H24" s="18" t="s">
        <v>45</v>
      </c>
      <c r="I24" s="18" t="s">
        <v>27</v>
      </c>
      <c r="J24" s="18">
        <v>1.4999999999999999E-2</v>
      </c>
      <c r="K24" s="18">
        <v>1</v>
      </c>
    </row>
    <row r="25" spans="4:11" x14ac:dyDescent="0.25">
      <c r="D25" t="s">
        <v>55</v>
      </c>
      <c r="E25" t="s">
        <v>14</v>
      </c>
      <c r="G25" s="21">
        <v>41579</v>
      </c>
      <c r="H25" s="19" t="s">
        <v>56</v>
      </c>
      <c r="I25" s="19" t="s">
        <v>17</v>
      </c>
      <c r="J25" s="19">
        <v>0.03</v>
      </c>
      <c r="K25" s="19">
        <v>2</v>
      </c>
    </row>
    <row r="26" spans="4:11" x14ac:dyDescent="0.25">
      <c r="D26" t="s">
        <v>43</v>
      </c>
      <c r="E26" t="s">
        <v>9</v>
      </c>
      <c r="G26" s="20">
        <v>41578</v>
      </c>
      <c r="H26" s="18" t="s">
        <v>31</v>
      </c>
      <c r="I26" s="18" t="s">
        <v>7</v>
      </c>
      <c r="J26" s="18">
        <v>2.5000000000000001E-2</v>
      </c>
      <c r="K26" s="18">
        <v>24</v>
      </c>
    </row>
    <row r="27" spans="4:11" x14ac:dyDescent="0.25">
      <c r="D27" t="s">
        <v>57</v>
      </c>
      <c r="E27" t="s">
        <v>19</v>
      </c>
      <c r="G27" s="21">
        <v>41806</v>
      </c>
      <c r="H27" s="19" t="s">
        <v>45</v>
      </c>
      <c r="I27" s="19" t="s">
        <v>33</v>
      </c>
      <c r="J27" s="19">
        <v>0</v>
      </c>
      <c r="K27" s="19">
        <v>2</v>
      </c>
    </row>
    <row r="28" spans="4:11" x14ac:dyDescent="0.25">
      <c r="D28" t="s">
        <v>58</v>
      </c>
      <c r="E28" t="s">
        <v>19</v>
      </c>
      <c r="G28" s="20">
        <v>41599</v>
      </c>
      <c r="H28" s="18" t="s">
        <v>50</v>
      </c>
      <c r="I28" s="18" t="s">
        <v>36</v>
      </c>
      <c r="J28" s="18">
        <v>2.5000000000000001E-2</v>
      </c>
      <c r="K28" s="18">
        <v>3</v>
      </c>
    </row>
    <row r="29" spans="4:11" x14ac:dyDescent="0.25">
      <c r="D29" t="s">
        <v>56</v>
      </c>
      <c r="E29" t="s">
        <v>38</v>
      </c>
      <c r="G29" s="21">
        <v>41966</v>
      </c>
      <c r="H29" s="19" t="s">
        <v>45</v>
      </c>
      <c r="I29" s="19" t="s">
        <v>16</v>
      </c>
      <c r="J29" s="19">
        <v>0.03</v>
      </c>
      <c r="K29" s="19">
        <v>3</v>
      </c>
    </row>
    <row r="30" spans="4:11" x14ac:dyDescent="0.25">
      <c r="D30" t="s">
        <v>59</v>
      </c>
      <c r="E30" t="s">
        <v>38</v>
      </c>
      <c r="G30" s="20">
        <v>41299</v>
      </c>
      <c r="H30" s="18" t="s">
        <v>45</v>
      </c>
      <c r="I30" s="18" t="s">
        <v>36</v>
      </c>
      <c r="J30" s="18">
        <v>0</v>
      </c>
      <c r="K30" s="18">
        <v>2</v>
      </c>
    </row>
    <row r="31" spans="4:11" x14ac:dyDescent="0.25">
      <c r="D31" t="s">
        <v>60</v>
      </c>
      <c r="E31" t="s">
        <v>38</v>
      </c>
      <c r="G31" s="21">
        <v>41389</v>
      </c>
      <c r="H31" s="19" t="s">
        <v>61</v>
      </c>
      <c r="I31" s="19" t="s">
        <v>36</v>
      </c>
      <c r="J31" s="19">
        <v>0</v>
      </c>
      <c r="K31" s="19">
        <v>1</v>
      </c>
    </row>
    <row r="32" spans="4:11" x14ac:dyDescent="0.25">
      <c r="D32" t="s">
        <v>62</v>
      </c>
      <c r="E32" t="s">
        <v>9</v>
      </c>
      <c r="G32" s="20">
        <v>41952</v>
      </c>
      <c r="H32" s="18" t="s">
        <v>63</v>
      </c>
      <c r="I32" s="18" t="s">
        <v>7</v>
      </c>
      <c r="J32" s="18">
        <v>0.03</v>
      </c>
      <c r="K32" s="18">
        <v>1</v>
      </c>
    </row>
    <row r="33" spans="4:11" x14ac:dyDescent="0.25">
      <c r="D33" t="s">
        <v>64</v>
      </c>
      <c r="E33" t="s">
        <v>14</v>
      </c>
      <c r="G33" s="21">
        <v>41600</v>
      </c>
      <c r="H33" s="19" t="s">
        <v>65</v>
      </c>
      <c r="I33" s="19" t="s">
        <v>16</v>
      </c>
      <c r="J33" s="19">
        <v>0</v>
      </c>
      <c r="K33" s="19">
        <v>3</v>
      </c>
    </row>
    <row r="34" spans="4:11" x14ac:dyDescent="0.25">
      <c r="D34" t="s">
        <v>66</v>
      </c>
      <c r="E34" t="s">
        <v>14</v>
      </c>
      <c r="G34" s="20">
        <v>41613</v>
      </c>
      <c r="H34" s="18" t="s">
        <v>26</v>
      </c>
      <c r="I34" s="18" t="s">
        <v>30</v>
      </c>
      <c r="J34" s="18">
        <v>2.5000000000000001E-2</v>
      </c>
      <c r="K34" s="18">
        <v>15</v>
      </c>
    </row>
    <row r="35" spans="4:11" x14ac:dyDescent="0.25">
      <c r="D35" t="s">
        <v>67</v>
      </c>
      <c r="E35" t="s">
        <v>14</v>
      </c>
      <c r="G35" s="21">
        <v>41959</v>
      </c>
      <c r="H35" s="19" t="s">
        <v>68</v>
      </c>
      <c r="I35" s="19" t="s">
        <v>16</v>
      </c>
      <c r="J35" s="19">
        <v>0.01</v>
      </c>
      <c r="K35" s="19">
        <v>2</v>
      </c>
    </row>
    <row r="36" spans="4:11" x14ac:dyDescent="0.25">
      <c r="D36" t="s">
        <v>69</v>
      </c>
      <c r="E36" t="s">
        <v>14</v>
      </c>
      <c r="G36" s="20">
        <v>41724</v>
      </c>
      <c r="H36" s="18" t="s">
        <v>18</v>
      </c>
      <c r="I36" s="18" t="s">
        <v>16</v>
      </c>
      <c r="J36" s="18">
        <v>0</v>
      </c>
      <c r="K36" s="18">
        <v>3</v>
      </c>
    </row>
    <row r="37" spans="4:11" x14ac:dyDescent="0.25">
      <c r="D37" t="s">
        <v>63</v>
      </c>
      <c r="E37" t="s">
        <v>9</v>
      </c>
      <c r="G37" s="21">
        <v>41637</v>
      </c>
      <c r="H37" s="19" t="s">
        <v>70</v>
      </c>
      <c r="I37" s="19" t="s">
        <v>27</v>
      </c>
      <c r="J37" s="19">
        <v>0.01</v>
      </c>
      <c r="K37" s="19">
        <v>3</v>
      </c>
    </row>
    <row r="38" spans="4:11" x14ac:dyDescent="0.25">
      <c r="D38" t="s">
        <v>71</v>
      </c>
      <c r="E38" t="s">
        <v>19</v>
      </c>
      <c r="G38" s="20">
        <v>41607</v>
      </c>
      <c r="H38" s="18" t="s">
        <v>34</v>
      </c>
      <c r="I38" s="18" t="s">
        <v>21</v>
      </c>
      <c r="J38" s="18">
        <v>0</v>
      </c>
      <c r="K38" s="18">
        <v>3</v>
      </c>
    </row>
    <row r="39" spans="4:11" x14ac:dyDescent="0.25">
      <c r="D39" t="s">
        <v>72</v>
      </c>
      <c r="E39" t="s">
        <v>14</v>
      </c>
      <c r="G39" s="21">
        <v>41442</v>
      </c>
      <c r="H39" s="19" t="s">
        <v>73</v>
      </c>
      <c r="I39" s="19" t="s">
        <v>7</v>
      </c>
      <c r="J39" s="19">
        <v>0</v>
      </c>
      <c r="K39" s="19">
        <v>4</v>
      </c>
    </row>
    <row r="40" spans="4:11" x14ac:dyDescent="0.25">
      <c r="D40" t="s">
        <v>29</v>
      </c>
      <c r="E40" t="s">
        <v>19</v>
      </c>
      <c r="G40" s="20">
        <v>41961</v>
      </c>
      <c r="H40" s="18" t="s">
        <v>40</v>
      </c>
      <c r="I40" s="18" t="s">
        <v>16</v>
      </c>
      <c r="J40" s="18">
        <v>0.01</v>
      </c>
      <c r="K40" s="18">
        <v>3</v>
      </c>
    </row>
    <row r="41" spans="4:11" x14ac:dyDescent="0.25">
      <c r="D41" t="s">
        <v>74</v>
      </c>
      <c r="E41" t="s">
        <v>14</v>
      </c>
      <c r="G41" s="21">
        <v>41963</v>
      </c>
      <c r="H41" s="19" t="s">
        <v>51</v>
      </c>
      <c r="I41" s="19" t="s">
        <v>17</v>
      </c>
      <c r="J41" s="19">
        <v>1.4999999999999999E-2</v>
      </c>
      <c r="K41" s="19">
        <v>1</v>
      </c>
    </row>
    <row r="42" spans="4:11" x14ac:dyDescent="0.25">
      <c r="D42" t="s">
        <v>75</v>
      </c>
      <c r="E42" t="s">
        <v>9</v>
      </c>
      <c r="G42" s="20">
        <v>41589</v>
      </c>
      <c r="H42" s="18" t="s">
        <v>63</v>
      </c>
      <c r="I42" s="18" t="s">
        <v>16</v>
      </c>
      <c r="J42" s="18">
        <v>0.01</v>
      </c>
      <c r="K42" s="18">
        <v>3</v>
      </c>
    </row>
    <row r="43" spans="4:11" x14ac:dyDescent="0.25">
      <c r="D43" t="s">
        <v>49</v>
      </c>
      <c r="E43" t="s">
        <v>9</v>
      </c>
      <c r="G43" s="21">
        <v>41631</v>
      </c>
      <c r="H43" s="19" t="s">
        <v>76</v>
      </c>
      <c r="I43" s="19" t="s">
        <v>7</v>
      </c>
      <c r="J43" s="19">
        <v>0.01</v>
      </c>
      <c r="K43" s="19">
        <v>2</v>
      </c>
    </row>
    <row r="44" spans="4:11" x14ac:dyDescent="0.25">
      <c r="D44" t="s">
        <v>77</v>
      </c>
      <c r="E44" t="s">
        <v>14</v>
      </c>
      <c r="G44" s="20">
        <v>41613</v>
      </c>
      <c r="H44" s="18" t="s">
        <v>32</v>
      </c>
      <c r="I44" s="18" t="s">
        <v>16</v>
      </c>
      <c r="J44" s="18">
        <v>0</v>
      </c>
      <c r="K44" s="18">
        <v>2</v>
      </c>
    </row>
    <row r="45" spans="4:11" x14ac:dyDescent="0.25">
      <c r="D45" t="s">
        <v>78</v>
      </c>
      <c r="E45" t="s">
        <v>38</v>
      </c>
      <c r="G45" s="21">
        <v>41614</v>
      </c>
      <c r="H45" s="19" t="s">
        <v>29</v>
      </c>
      <c r="I45" s="19" t="s">
        <v>16</v>
      </c>
      <c r="J45" s="19">
        <v>2.5000000000000001E-2</v>
      </c>
      <c r="K45" s="19">
        <v>1</v>
      </c>
    </row>
    <row r="46" spans="4:11" x14ac:dyDescent="0.25">
      <c r="D46" t="s">
        <v>23</v>
      </c>
      <c r="E46" t="s">
        <v>9</v>
      </c>
      <c r="G46" s="20">
        <v>41302</v>
      </c>
      <c r="H46" s="18" t="s">
        <v>28</v>
      </c>
      <c r="I46" s="18" t="s">
        <v>16</v>
      </c>
      <c r="J46" s="18">
        <v>0</v>
      </c>
      <c r="K46" s="18">
        <v>2</v>
      </c>
    </row>
    <row r="47" spans="4:11" x14ac:dyDescent="0.25">
      <c r="D47" t="s">
        <v>68</v>
      </c>
      <c r="E47" t="s">
        <v>9</v>
      </c>
      <c r="G47" s="21">
        <v>41609</v>
      </c>
      <c r="H47" s="19" t="s">
        <v>13</v>
      </c>
      <c r="I47" s="19" t="s">
        <v>30</v>
      </c>
      <c r="J47" s="19">
        <v>0.02</v>
      </c>
      <c r="K47" s="19">
        <v>3</v>
      </c>
    </row>
    <row r="48" spans="4:11" x14ac:dyDescent="0.25">
      <c r="D48" t="s">
        <v>79</v>
      </c>
      <c r="E48" t="s">
        <v>9</v>
      </c>
      <c r="G48" s="20">
        <v>41299</v>
      </c>
      <c r="H48" s="18" t="s">
        <v>79</v>
      </c>
      <c r="I48" s="18" t="s">
        <v>17</v>
      </c>
      <c r="J48" s="18">
        <v>0.02</v>
      </c>
      <c r="K48" s="18">
        <v>1</v>
      </c>
    </row>
    <row r="49" spans="4:11" x14ac:dyDescent="0.25">
      <c r="D49" t="s">
        <v>80</v>
      </c>
      <c r="E49" t="s">
        <v>19</v>
      </c>
      <c r="G49" s="21">
        <v>41747</v>
      </c>
      <c r="H49" s="19" t="s">
        <v>39</v>
      </c>
      <c r="I49" s="19" t="s">
        <v>21</v>
      </c>
      <c r="J49" s="19">
        <v>1.4999999999999999E-2</v>
      </c>
      <c r="K49" s="19">
        <v>2</v>
      </c>
    </row>
    <row r="50" spans="4:11" x14ac:dyDescent="0.25">
      <c r="D50" t="s">
        <v>70</v>
      </c>
      <c r="E50" t="s">
        <v>9</v>
      </c>
      <c r="G50" s="20">
        <v>41968</v>
      </c>
      <c r="H50" s="18" t="s">
        <v>81</v>
      </c>
      <c r="I50" s="18" t="s">
        <v>27</v>
      </c>
      <c r="J50" s="18">
        <v>2.5000000000000001E-2</v>
      </c>
      <c r="K50" s="18">
        <v>3</v>
      </c>
    </row>
    <row r="51" spans="4:11" x14ac:dyDescent="0.25">
      <c r="D51" t="s">
        <v>65</v>
      </c>
      <c r="E51" t="s">
        <v>9</v>
      </c>
      <c r="G51" s="21">
        <v>41336</v>
      </c>
      <c r="H51" s="19" t="s">
        <v>64</v>
      </c>
      <c r="I51" s="19" t="s">
        <v>36</v>
      </c>
      <c r="J51" s="19">
        <v>0</v>
      </c>
      <c r="K51" s="19">
        <v>2</v>
      </c>
    </row>
    <row r="52" spans="4:11" x14ac:dyDescent="0.25">
      <c r="D52" t="s">
        <v>20</v>
      </c>
      <c r="E52" t="s">
        <v>14</v>
      </c>
      <c r="G52" s="20">
        <v>41611</v>
      </c>
      <c r="H52" s="18" t="s">
        <v>55</v>
      </c>
      <c r="I52" s="18" t="s">
        <v>12</v>
      </c>
      <c r="J52" s="18">
        <v>0</v>
      </c>
      <c r="K52" s="18">
        <v>2</v>
      </c>
    </row>
    <row r="53" spans="4:11" x14ac:dyDescent="0.25">
      <c r="D53" t="s">
        <v>82</v>
      </c>
      <c r="E53" t="s">
        <v>38</v>
      </c>
      <c r="G53" s="21">
        <v>41580</v>
      </c>
      <c r="H53" s="19" t="s">
        <v>74</v>
      </c>
      <c r="I53" s="19" t="s">
        <v>17</v>
      </c>
      <c r="J53" s="19">
        <v>0</v>
      </c>
      <c r="K53" s="19">
        <v>1</v>
      </c>
    </row>
    <row r="54" spans="4:11" x14ac:dyDescent="0.25">
      <c r="D54" t="s">
        <v>83</v>
      </c>
      <c r="E54" t="s">
        <v>19</v>
      </c>
      <c r="G54" s="20">
        <v>41952</v>
      </c>
      <c r="H54" s="18" t="s">
        <v>32</v>
      </c>
      <c r="I54" s="18" t="s">
        <v>27</v>
      </c>
      <c r="J54" s="18">
        <v>0.02</v>
      </c>
      <c r="K54" s="18">
        <v>1</v>
      </c>
    </row>
    <row r="55" spans="4:11" x14ac:dyDescent="0.25">
      <c r="D55" t="s">
        <v>84</v>
      </c>
      <c r="E55" t="s">
        <v>14</v>
      </c>
      <c r="G55" s="21">
        <v>41594</v>
      </c>
      <c r="H55" s="19" t="s">
        <v>49</v>
      </c>
      <c r="I55" s="19" t="s">
        <v>21</v>
      </c>
      <c r="J55" s="19">
        <v>0</v>
      </c>
      <c r="K55" s="19">
        <v>11</v>
      </c>
    </row>
    <row r="56" spans="4:11" x14ac:dyDescent="0.25">
      <c r="D56" t="s">
        <v>61</v>
      </c>
      <c r="E56" t="s">
        <v>19</v>
      </c>
      <c r="G56" s="20">
        <v>41587</v>
      </c>
      <c r="H56" s="18" t="s">
        <v>13</v>
      </c>
      <c r="I56" s="18" t="s">
        <v>24</v>
      </c>
      <c r="J56" s="18">
        <v>0</v>
      </c>
      <c r="K56" s="18">
        <v>2</v>
      </c>
    </row>
    <row r="57" spans="4:11" x14ac:dyDescent="0.25">
      <c r="D57" t="s">
        <v>85</v>
      </c>
      <c r="E57" t="s">
        <v>14</v>
      </c>
      <c r="G57" s="21">
        <v>41587</v>
      </c>
      <c r="H57" s="19" t="s">
        <v>42</v>
      </c>
      <c r="I57" s="19" t="s">
        <v>11</v>
      </c>
      <c r="J57" s="19">
        <v>0</v>
      </c>
      <c r="K57" s="19">
        <v>2</v>
      </c>
    </row>
    <row r="58" spans="4:11" x14ac:dyDescent="0.25">
      <c r="D58" t="s">
        <v>86</v>
      </c>
      <c r="E58" t="s">
        <v>38</v>
      </c>
      <c r="G58" s="20">
        <v>41613</v>
      </c>
      <c r="H58" s="18" t="s">
        <v>84</v>
      </c>
      <c r="I58" s="18" t="s">
        <v>16</v>
      </c>
      <c r="J58" s="18">
        <v>0</v>
      </c>
      <c r="K58" s="18">
        <v>3</v>
      </c>
    </row>
    <row r="59" spans="4:11" x14ac:dyDescent="0.25">
      <c r="D59" t="s">
        <v>52</v>
      </c>
      <c r="E59" t="s">
        <v>14</v>
      </c>
      <c r="G59" s="21">
        <v>41601</v>
      </c>
      <c r="H59" s="19" t="s">
        <v>64</v>
      </c>
      <c r="I59" s="19" t="s">
        <v>36</v>
      </c>
      <c r="J59" s="19">
        <v>0</v>
      </c>
      <c r="K59" s="19">
        <v>2</v>
      </c>
    </row>
    <row r="60" spans="4:11" x14ac:dyDescent="0.25">
      <c r="D60" t="s">
        <v>87</v>
      </c>
      <c r="E60" t="s">
        <v>9</v>
      </c>
      <c r="G60" s="20">
        <v>41989</v>
      </c>
      <c r="H60" s="18" t="s">
        <v>26</v>
      </c>
      <c r="I60" s="18" t="s">
        <v>27</v>
      </c>
      <c r="J60" s="18">
        <v>0</v>
      </c>
      <c r="K60" s="18">
        <v>18</v>
      </c>
    </row>
    <row r="61" spans="4:11" x14ac:dyDescent="0.25">
      <c r="D61" t="s">
        <v>26</v>
      </c>
      <c r="E61" t="s">
        <v>9</v>
      </c>
      <c r="G61" s="21">
        <v>41997</v>
      </c>
      <c r="H61" s="19" t="s">
        <v>84</v>
      </c>
      <c r="I61" s="19" t="s">
        <v>24</v>
      </c>
      <c r="J61" s="19">
        <v>0</v>
      </c>
      <c r="K61" s="19">
        <v>2</v>
      </c>
    </row>
    <row r="62" spans="4:11" x14ac:dyDescent="0.25">
      <c r="D62" t="s">
        <v>73</v>
      </c>
      <c r="E62" t="s">
        <v>9</v>
      </c>
      <c r="G62" s="20">
        <v>41371</v>
      </c>
      <c r="H62" s="18" t="s">
        <v>73</v>
      </c>
      <c r="I62" s="18" t="s">
        <v>36</v>
      </c>
      <c r="J62" s="18">
        <v>0.02</v>
      </c>
      <c r="K62" s="18">
        <v>15</v>
      </c>
    </row>
    <row r="63" spans="4:11" x14ac:dyDescent="0.25">
      <c r="D63" t="s">
        <v>88</v>
      </c>
      <c r="E63" t="s">
        <v>14</v>
      </c>
      <c r="G63" s="21">
        <v>41612</v>
      </c>
      <c r="H63" s="19" t="s">
        <v>54</v>
      </c>
      <c r="I63" s="19" t="s">
        <v>30</v>
      </c>
      <c r="J63" s="19">
        <v>0.03</v>
      </c>
      <c r="K63" s="19">
        <v>1</v>
      </c>
    </row>
    <row r="64" spans="4:11" x14ac:dyDescent="0.25">
      <c r="D64" t="s">
        <v>89</v>
      </c>
      <c r="E64" t="s">
        <v>14</v>
      </c>
      <c r="G64" s="20">
        <v>41850</v>
      </c>
      <c r="H64" s="18" t="s">
        <v>46</v>
      </c>
      <c r="I64" s="18" t="s">
        <v>12</v>
      </c>
      <c r="J64" s="18">
        <v>0.02</v>
      </c>
      <c r="K64" s="18">
        <v>2</v>
      </c>
    </row>
    <row r="65" spans="4:11" x14ac:dyDescent="0.25">
      <c r="D65" t="s">
        <v>76</v>
      </c>
      <c r="E65" t="s">
        <v>9</v>
      </c>
      <c r="G65" s="21">
        <v>41633</v>
      </c>
      <c r="H65" s="19" t="s">
        <v>51</v>
      </c>
      <c r="I65" s="19" t="s">
        <v>12</v>
      </c>
      <c r="J65" s="19">
        <v>2.5000000000000001E-2</v>
      </c>
      <c r="K65" s="19">
        <v>1</v>
      </c>
    </row>
    <row r="66" spans="4:11" x14ac:dyDescent="0.25">
      <c r="D66" t="s">
        <v>40</v>
      </c>
      <c r="E66" t="s">
        <v>38</v>
      </c>
      <c r="G66" s="20">
        <v>41972</v>
      </c>
      <c r="H66" s="18" t="s">
        <v>42</v>
      </c>
      <c r="I66" s="18" t="s">
        <v>36</v>
      </c>
      <c r="J66" s="18">
        <v>0.01</v>
      </c>
      <c r="K66" s="18">
        <v>2</v>
      </c>
    </row>
    <row r="67" spans="4:11" x14ac:dyDescent="0.25">
      <c r="D67" t="s">
        <v>90</v>
      </c>
      <c r="E67" t="s">
        <v>19</v>
      </c>
      <c r="G67" s="21">
        <v>41933</v>
      </c>
      <c r="H67" s="19" t="s">
        <v>74</v>
      </c>
      <c r="I67" s="19" t="s">
        <v>41</v>
      </c>
      <c r="J67" s="19">
        <v>0.01</v>
      </c>
      <c r="K67" s="19">
        <v>3</v>
      </c>
    </row>
    <row r="68" spans="4:11" x14ac:dyDescent="0.25">
      <c r="D68" t="s">
        <v>35</v>
      </c>
      <c r="E68" t="s">
        <v>14</v>
      </c>
      <c r="G68" s="20">
        <v>41527</v>
      </c>
      <c r="H68" s="18" t="s">
        <v>48</v>
      </c>
      <c r="I68" s="18" t="s">
        <v>7</v>
      </c>
      <c r="J68" s="18">
        <v>0</v>
      </c>
      <c r="K68" s="18">
        <v>2</v>
      </c>
    </row>
    <row r="69" spans="4:11" x14ac:dyDescent="0.25">
      <c r="D69" t="s">
        <v>91</v>
      </c>
      <c r="E69" t="s">
        <v>14</v>
      </c>
      <c r="G69" s="21">
        <v>41974</v>
      </c>
      <c r="H69" s="19" t="s">
        <v>87</v>
      </c>
      <c r="I69" s="19" t="s">
        <v>16</v>
      </c>
      <c r="J69" s="19">
        <v>0</v>
      </c>
      <c r="K69" s="19">
        <v>2</v>
      </c>
    </row>
    <row r="70" spans="4:11" x14ac:dyDescent="0.25">
      <c r="D70" t="s">
        <v>92</v>
      </c>
      <c r="E70" t="s">
        <v>9</v>
      </c>
      <c r="G70" s="20">
        <v>41960</v>
      </c>
      <c r="H70" s="18" t="s">
        <v>25</v>
      </c>
      <c r="I70" s="18" t="s">
        <v>12</v>
      </c>
      <c r="J70" s="18">
        <v>0</v>
      </c>
      <c r="K70" s="18">
        <v>1</v>
      </c>
    </row>
    <row r="71" spans="4:11" x14ac:dyDescent="0.25">
      <c r="D71" t="s">
        <v>81</v>
      </c>
      <c r="E71" t="s">
        <v>14</v>
      </c>
      <c r="G71" s="21">
        <v>41975</v>
      </c>
      <c r="H71" s="19" t="s">
        <v>13</v>
      </c>
      <c r="I71" s="19" t="s">
        <v>17</v>
      </c>
      <c r="J71" s="19">
        <v>0</v>
      </c>
      <c r="K71" s="19">
        <v>4</v>
      </c>
    </row>
    <row r="72" spans="4:11" x14ac:dyDescent="0.25">
      <c r="D72" t="s">
        <v>93</v>
      </c>
      <c r="E72" t="s">
        <v>9</v>
      </c>
      <c r="G72" s="20">
        <v>41973</v>
      </c>
      <c r="H72" s="18" t="s">
        <v>87</v>
      </c>
      <c r="I72" s="18" t="s">
        <v>12</v>
      </c>
      <c r="J72" s="18">
        <v>0.01</v>
      </c>
      <c r="K72" s="18">
        <v>3</v>
      </c>
    </row>
    <row r="73" spans="4:11" x14ac:dyDescent="0.25">
      <c r="D73" t="s">
        <v>94</v>
      </c>
      <c r="E73" t="s">
        <v>38</v>
      </c>
      <c r="G73" s="21">
        <v>41605</v>
      </c>
      <c r="H73" s="19" t="s">
        <v>32</v>
      </c>
      <c r="I73" s="19" t="s">
        <v>24</v>
      </c>
      <c r="J73" s="19">
        <v>0</v>
      </c>
      <c r="K73" s="19">
        <v>2</v>
      </c>
    </row>
    <row r="74" spans="4:11" x14ac:dyDescent="0.25">
      <c r="G74" s="20">
        <v>41597</v>
      </c>
      <c r="H74" s="18" t="s">
        <v>73</v>
      </c>
      <c r="I74" s="18" t="s">
        <v>36</v>
      </c>
      <c r="J74" s="18">
        <v>0.02</v>
      </c>
      <c r="K74" s="18">
        <v>1</v>
      </c>
    </row>
    <row r="75" spans="4:11" x14ac:dyDescent="0.25">
      <c r="G75" s="21">
        <v>41594</v>
      </c>
      <c r="H75" s="19" t="s">
        <v>89</v>
      </c>
      <c r="I75" s="19" t="s">
        <v>27</v>
      </c>
      <c r="J75" s="19">
        <v>1.4999999999999999E-2</v>
      </c>
      <c r="K75" s="19">
        <v>2</v>
      </c>
    </row>
    <row r="76" spans="4:11" x14ac:dyDescent="0.25">
      <c r="G76" s="20">
        <v>41990</v>
      </c>
      <c r="H76" s="18" t="s">
        <v>89</v>
      </c>
      <c r="I76" s="18" t="s">
        <v>33</v>
      </c>
      <c r="J76" s="18">
        <v>0</v>
      </c>
      <c r="K76" s="18">
        <v>3</v>
      </c>
    </row>
    <row r="77" spans="4:11" x14ac:dyDescent="0.25">
      <c r="G77" s="21">
        <v>41956</v>
      </c>
      <c r="H77" s="19" t="s">
        <v>39</v>
      </c>
      <c r="I77" s="19" t="s">
        <v>17</v>
      </c>
      <c r="J77" s="19">
        <v>0</v>
      </c>
      <c r="K77" s="19">
        <v>1</v>
      </c>
    </row>
    <row r="78" spans="4:11" x14ac:dyDescent="0.25">
      <c r="G78" s="20">
        <v>41986</v>
      </c>
      <c r="H78" s="18" t="s">
        <v>13</v>
      </c>
      <c r="I78" s="18" t="s">
        <v>17</v>
      </c>
      <c r="J78" s="18">
        <v>0</v>
      </c>
      <c r="K78" s="18">
        <v>2</v>
      </c>
    </row>
    <row r="79" spans="4:11" x14ac:dyDescent="0.25">
      <c r="G79" s="21">
        <v>41564</v>
      </c>
      <c r="H79" s="19" t="s">
        <v>43</v>
      </c>
      <c r="I79" s="19" t="s">
        <v>30</v>
      </c>
      <c r="J79" s="19">
        <v>0.03</v>
      </c>
      <c r="K79" s="19">
        <v>7</v>
      </c>
    </row>
    <row r="80" spans="4:11" x14ac:dyDescent="0.25">
      <c r="G80" s="20">
        <v>41608</v>
      </c>
      <c r="H80" s="18" t="s">
        <v>29</v>
      </c>
      <c r="I80" s="18" t="s">
        <v>12</v>
      </c>
      <c r="J80" s="18">
        <v>0</v>
      </c>
      <c r="K80" s="18">
        <v>3</v>
      </c>
    </row>
    <row r="81" spans="7:11" x14ac:dyDescent="0.25">
      <c r="G81" s="21">
        <v>41636</v>
      </c>
      <c r="H81" s="19" t="s">
        <v>53</v>
      </c>
      <c r="I81" s="19" t="s">
        <v>27</v>
      </c>
      <c r="J81" s="19">
        <v>0</v>
      </c>
      <c r="K81" s="19">
        <v>1</v>
      </c>
    </row>
    <row r="82" spans="7:11" x14ac:dyDescent="0.25">
      <c r="G82" s="20">
        <v>41997</v>
      </c>
      <c r="H82" s="18" t="s">
        <v>80</v>
      </c>
      <c r="I82" s="18" t="s">
        <v>17</v>
      </c>
      <c r="J82" s="18">
        <v>0</v>
      </c>
      <c r="K82" s="18">
        <v>25</v>
      </c>
    </row>
    <row r="83" spans="7:11" x14ac:dyDescent="0.25">
      <c r="G83" s="21">
        <v>41630</v>
      </c>
      <c r="H83" s="19" t="s">
        <v>40</v>
      </c>
      <c r="I83" s="19" t="s">
        <v>16</v>
      </c>
      <c r="J83" s="19">
        <v>0</v>
      </c>
      <c r="K83" s="19">
        <v>20</v>
      </c>
    </row>
    <row r="84" spans="7:11" x14ac:dyDescent="0.25">
      <c r="G84" s="20">
        <v>41625</v>
      </c>
      <c r="H84" s="18" t="s">
        <v>43</v>
      </c>
      <c r="I84" s="18" t="s">
        <v>16</v>
      </c>
      <c r="J84" s="18">
        <v>0.03</v>
      </c>
      <c r="K84" s="18">
        <v>2</v>
      </c>
    </row>
    <row r="85" spans="7:11" x14ac:dyDescent="0.25">
      <c r="G85" s="21">
        <v>41614</v>
      </c>
      <c r="H85" s="19" t="s">
        <v>72</v>
      </c>
      <c r="I85" s="19" t="s">
        <v>24</v>
      </c>
      <c r="J85" s="19">
        <v>0</v>
      </c>
      <c r="K85" s="19">
        <v>3</v>
      </c>
    </row>
    <row r="86" spans="7:11" x14ac:dyDescent="0.25">
      <c r="G86" s="20">
        <v>41598</v>
      </c>
      <c r="H86" s="18" t="s">
        <v>43</v>
      </c>
      <c r="I86" s="18" t="s">
        <v>24</v>
      </c>
      <c r="J86" s="18">
        <v>0.01</v>
      </c>
      <c r="K86" s="18">
        <v>1</v>
      </c>
    </row>
    <row r="87" spans="7:11" x14ac:dyDescent="0.25">
      <c r="G87" s="21">
        <v>41295</v>
      </c>
      <c r="H87" s="19" t="s">
        <v>49</v>
      </c>
      <c r="I87" s="19" t="s">
        <v>24</v>
      </c>
      <c r="J87" s="19">
        <v>1.4999999999999999E-2</v>
      </c>
      <c r="K87" s="19">
        <v>3</v>
      </c>
    </row>
    <row r="88" spans="7:11" x14ac:dyDescent="0.25">
      <c r="G88" s="20">
        <v>41545</v>
      </c>
      <c r="H88" s="18" t="s">
        <v>80</v>
      </c>
      <c r="I88" s="18" t="s">
        <v>16</v>
      </c>
      <c r="J88" s="18">
        <v>0.01</v>
      </c>
      <c r="K88" s="18">
        <v>3</v>
      </c>
    </row>
    <row r="89" spans="7:11" x14ac:dyDescent="0.25">
      <c r="G89" s="21">
        <v>41989</v>
      </c>
      <c r="H89" s="19" t="s">
        <v>56</v>
      </c>
      <c r="I89" s="19" t="s">
        <v>21</v>
      </c>
      <c r="J89" s="19">
        <v>2.5000000000000001E-2</v>
      </c>
      <c r="K89" s="19">
        <v>1</v>
      </c>
    </row>
    <row r="90" spans="7:11" x14ac:dyDescent="0.25">
      <c r="G90" s="20">
        <v>41944</v>
      </c>
      <c r="H90" s="18" t="s">
        <v>64</v>
      </c>
      <c r="I90" s="18" t="s">
        <v>12</v>
      </c>
      <c r="J90" s="18">
        <v>0.03</v>
      </c>
      <c r="K90" s="18">
        <v>3</v>
      </c>
    </row>
    <row r="91" spans="7:11" x14ac:dyDescent="0.25">
      <c r="G91" s="21">
        <v>41544</v>
      </c>
      <c r="H91" s="19" t="s">
        <v>29</v>
      </c>
      <c r="I91" s="19" t="s">
        <v>24</v>
      </c>
      <c r="J91" s="19">
        <v>0</v>
      </c>
      <c r="K91" s="19">
        <v>1</v>
      </c>
    </row>
    <row r="92" spans="7:11" x14ac:dyDescent="0.25">
      <c r="G92" s="20">
        <v>41339</v>
      </c>
      <c r="H92" s="18" t="s">
        <v>32</v>
      </c>
      <c r="I92" s="18" t="s">
        <v>27</v>
      </c>
      <c r="J92" s="18">
        <v>1.4999999999999999E-2</v>
      </c>
      <c r="K92" s="18">
        <v>21</v>
      </c>
    </row>
    <row r="93" spans="7:11" x14ac:dyDescent="0.25">
      <c r="G93" s="21">
        <v>41985</v>
      </c>
      <c r="H93" s="19" t="s">
        <v>94</v>
      </c>
      <c r="I93" s="19" t="s">
        <v>33</v>
      </c>
      <c r="J93" s="19">
        <v>0.03</v>
      </c>
      <c r="K93" s="19">
        <v>2</v>
      </c>
    </row>
    <row r="94" spans="7:11" x14ac:dyDescent="0.25">
      <c r="G94" s="20">
        <v>41489</v>
      </c>
      <c r="H94" s="18" t="s">
        <v>58</v>
      </c>
      <c r="I94" s="18" t="s">
        <v>36</v>
      </c>
      <c r="J94" s="18">
        <v>0</v>
      </c>
      <c r="K94" s="18">
        <v>1</v>
      </c>
    </row>
    <row r="95" spans="7:11" x14ac:dyDescent="0.25">
      <c r="G95" s="21">
        <v>41596</v>
      </c>
      <c r="H95" s="19" t="s">
        <v>86</v>
      </c>
      <c r="I95" s="19" t="s">
        <v>12</v>
      </c>
      <c r="J95" s="19">
        <v>0.02</v>
      </c>
      <c r="K95" s="19">
        <v>3</v>
      </c>
    </row>
    <row r="96" spans="7:11" x14ac:dyDescent="0.25">
      <c r="G96" s="20">
        <v>41616</v>
      </c>
      <c r="H96" s="18" t="s">
        <v>45</v>
      </c>
      <c r="I96" s="18" t="s">
        <v>12</v>
      </c>
      <c r="J96" s="18">
        <v>0.02</v>
      </c>
      <c r="K96" s="18">
        <v>2</v>
      </c>
    </row>
    <row r="97" spans="7:11" x14ac:dyDescent="0.25">
      <c r="G97" s="21">
        <v>41956</v>
      </c>
      <c r="H97" s="19" t="s">
        <v>8</v>
      </c>
      <c r="I97" s="19" t="s">
        <v>36</v>
      </c>
      <c r="J97" s="19">
        <v>0.03</v>
      </c>
      <c r="K97" s="19">
        <v>2</v>
      </c>
    </row>
    <row r="98" spans="7:11" x14ac:dyDescent="0.25">
      <c r="G98" s="20">
        <v>41832</v>
      </c>
      <c r="H98" s="18" t="s">
        <v>64</v>
      </c>
      <c r="I98" s="18" t="s">
        <v>24</v>
      </c>
      <c r="J98" s="18">
        <v>0.01</v>
      </c>
      <c r="K98" s="18">
        <v>1</v>
      </c>
    </row>
    <row r="99" spans="7:11" x14ac:dyDescent="0.25">
      <c r="G99" s="21">
        <v>41972</v>
      </c>
      <c r="H99" s="19" t="s">
        <v>45</v>
      </c>
      <c r="I99" s="19" t="s">
        <v>17</v>
      </c>
      <c r="J99" s="19">
        <v>0</v>
      </c>
      <c r="K99" s="19">
        <v>3</v>
      </c>
    </row>
    <row r="100" spans="7:11" x14ac:dyDescent="0.25">
      <c r="G100" s="20">
        <v>41971</v>
      </c>
      <c r="H100" s="18" t="s">
        <v>53</v>
      </c>
      <c r="I100" s="18" t="s">
        <v>17</v>
      </c>
      <c r="J100" s="18">
        <v>0.03</v>
      </c>
      <c r="K100" s="18">
        <v>3</v>
      </c>
    </row>
    <row r="101" spans="7:11" x14ac:dyDescent="0.25">
      <c r="G101" s="21">
        <v>41617</v>
      </c>
      <c r="H101" s="19" t="s">
        <v>40</v>
      </c>
      <c r="I101" s="19" t="s">
        <v>17</v>
      </c>
      <c r="J101" s="19">
        <v>1.4999999999999999E-2</v>
      </c>
      <c r="K101" s="19">
        <v>3</v>
      </c>
    </row>
    <row r="102" spans="7:11" x14ac:dyDescent="0.25">
      <c r="G102" s="20">
        <v>41838</v>
      </c>
      <c r="H102" s="18" t="s">
        <v>22</v>
      </c>
      <c r="I102" s="18" t="s">
        <v>21</v>
      </c>
      <c r="J102" s="18">
        <v>0</v>
      </c>
      <c r="K102" s="18">
        <v>3</v>
      </c>
    </row>
    <row r="103" spans="7:11" x14ac:dyDescent="0.25">
      <c r="G103" s="21">
        <v>41945</v>
      </c>
      <c r="H103" s="19" t="s">
        <v>15</v>
      </c>
      <c r="I103" s="19" t="s">
        <v>16</v>
      </c>
      <c r="J103" s="19">
        <v>0.01</v>
      </c>
      <c r="K103" s="19">
        <v>2</v>
      </c>
    </row>
    <row r="104" spans="7:11" x14ac:dyDescent="0.25">
      <c r="G104" s="20">
        <v>41961</v>
      </c>
      <c r="H104" s="18" t="s">
        <v>59</v>
      </c>
      <c r="I104" s="18" t="s">
        <v>16</v>
      </c>
      <c r="J104" s="18">
        <v>0.01</v>
      </c>
      <c r="K104" s="18">
        <v>1</v>
      </c>
    </row>
    <row r="105" spans="7:11" x14ac:dyDescent="0.25">
      <c r="G105" s="21">
        <v>41627</v>
      </c>
      <c r="H105" s="19" t="s">
        <v>61</v>
      </c>
      <c r="I105" s="19" t="s">
        <v>7</v>
      </c>
      <c r="J105" s="19">
        <v>0</v>
      </c>
      <c r="K105" s="19">
        <v>3</v>
      </c>
    </row>
    <row r="106" spans="7:11" x14ac:dyDescent="0.25">
      <c r="G106" s="20">
        <v>41617</v>
      </c>
      <c r="H106" s="18" t="s">
        <v>73</v>
      </c>
      <c r="I106" s="18" t="s">
        <v>36</v>
      </c>
      <c r="J106" s="18">
        <v>2.5000000000000001E-2</v>
      </c>
      <c r="K106" s="18">
        <v>2</v>
      </c>
    </row>
    <row r="107" spans="7:11" x14ac:dyDescent="0.25">
      <c r="G107" s="21">
        <v>41977</v>
      </c>
      <c r="H107" s="19" t="s">
        <v>71</v>
      </c>
      <c r="I107" s="19" t="s">
        <v>33</v>
      </c>
      <c r="J107" s="19">
        <v>0</v>
      </c>
      <c r="K107" s="19">
        <v>3</v>
      </c>
    </row>
    <row r="108" spans="7:11" x14ac:dyDescent="0.25">
      <c r="G108" s="20">
        <v>41982</v>
      </c>
      <c r="H108" s="18" t="s">
        <v>45</v>
      </c>
      <c r="I108" s="18" t="s">
        <v>27</v>
      </c>
      <c r="J108" s="18">
        <v>1.4999999999999999E-2</v>
      </c>
      <c r="K108" s="18">
        <v>3</v>
      </c>
    </row>
    <row r="109" spans="7:11" x14ac:dyDescent="0.25">
      <c r="G109" s="21">
        <v>41606</v>
      </c>
      <c r="H109" s="19" t="s">
        <v>94</v>
      </c>
      <c r="I109" s="19" t="s">
        <v>12</v>
      </c>
      <c r="J109" s="19">
        <v>0</v>
      </c>
      <c r="K109" s="19">
        <v>3</v>
      </c>
    </row>
    <row r="110" spans="7:11" x14ac:dyDescent="0.25">
      <c r="G110" s="20">
        <v>41591</v>
      </c>
      <c r="H110" s="18" t="s">
        <v>93</v>
      </c>
      <c r="I110" s="18" t="s">
        <v>30</v>
      </c>
      <c r="J110" s="18">
        <v>0</v>
      </c>
      <c r="K110" s="18">
        <v>2</v>
      </c>
    </row>
    <row r="111" spans="7:11" x14ac:dyDescent="0.25">
      <c r="G111" s="21">
        <v>41977</v>
      </c>
      <c r="H111" s="19" t="s">
        <v>45</v>
      </c>
      <c r="I111" s="19" t="s">
        <v>11</v>
      </c>
      <c r="J111" s="19">
        <v>0</v>
      </c>
      <c r="K111" s="19">
        <v>2</v>
      </c>
    </row>
    <row r="112" spans="7:11" x14ac:dyDescent="0.25">
      <c r="G112" s="20">
        <v>41799</v>
      </c>
      <c r="H112" s="18" t="s">
        <v>80</v>
      </c>
      <c r="I112" s="18" t="s">
        <v>24</v>
      </c>
      <c r="J112" s="18">
        <v>0.02</v>
      </c>
      <c r="K112" s="18">
        <v>2</v>
      </c>
    </row>
    <row r="113" spans="7:11" x14ac:dyDescent="0.25">
      <c r="G113" s="21">
        <v>41468</v>
      </c>
      <c r="H113" s="19" t="s">
        <v>48</v>
      </c>
      <c r="I113" s="19" t="s">
        <v>12</v>
      </c>
      <c r="J113" s="19">
        <v>0</v>
      </c>
      <c r="K113" s="19">
        <v>1</v>
      </c>
    </row>
    <row r="114" spans="7:11" x14ac:dyDescent="0.25">
      <c r="G114" s="20">
        <v>41584</v>
      </c>
      <c r="H114" s="18" t="s">
        <v>74</v>
      </c>
      <c r="I114" s="18" t="s">
        <v>16</v>
      </c>
      <c r="J114" s="18">
        <v>0</v>
      </c>
      <c r="K114" s="18">
        <v>2</v>
      </c>
    </row>
    <row r="115" spans="7:11" x14ac:dyDescent="0.25">
      <c r="G115" s="21">
        <v>41962</v>
      </c>
      <c r="H115" s="19" t="s">
        <v>42</v>
      </c>
      <c r="I115" s="19" t="s">
        <v>27</v>
      </c>
      <c r="J115" s="19">
        <v>0</v>
      </c>
      <c r="K115" s="19">
        <v>3</v>
      </c>
    </row>
    <row r="116" spans="7:11" x14ac:dyDescent="0.25">
      <c r="G116" s="20">
        <v>41992</v>
      </c>
      <c r="H116" s="18" t="s">
        <v>73</v>
      </c>
      <c r="I116" s="18" t="s">
        <v>33</v>
      </c>
      <c r="J116" s="18">
        <v>0</v>
      </c>
      <c r="K116" s="18">
        <v>19</v>
      </c>
    </row>
    <row r="117" spans="7:11" x14ac:dyDescent="0.25">
      <c r="G117" s="21">
        <v>41964</v>
      </c>
      <c r="H117" s="19" t="s">
        <v>73</v>
      </c>
      <c r="I117" s="19" t="s">
        <v>21</v>
      </c>
      <c r="J117" s="19">
        <v>0.01</v>
      </c>
      <c r="K117" s="19">
        <v>1</v>
      </c>
    </row>
    <row r="118" spans="7:11" x14ac:dyDescent="0.25">
      <c r="G118" s="20">
        <v>42004</v>
      </c>
      <c r="H118" s="18" t="s">
        <v>58</v>
      </c>
      <c r="I118" s="18" t="s">
        <v>17</v>
      </c>
      <c r="J118" s="18">
        <v>1.4999999999999999E-2</v>
      </c>
      <c r="K118" s="18">
        <v>3</v>
      </c>
    </row>
    <row r="119" spans="7:11" x14ac:dyDescent="0.25">
      <c r="G119" s="21">
        <v>41588</v>
      </c>
      <c r="H119" s="19" t="s">
        <v>92</v>
      </c>
      <c r="I119" s="19" t="s">
        <v>36</v>
      </c>
      <c r="J119" s="19">
        <v>0</v>
      </c>
      <c r="K119" s="19">
        <v>2</v>
      </c>
    </row>
    <row r="120" spans="7:11" x14ac:dyDescent="0.25">
      <c r="G120" s="20">
        <v>41603</v>
      </c>
      <c r="H120" s="18" t="s">
        <v>26</v>
      </c>
      <c r="I120" s="18" t="s">
        <v>27</v>
      </c>
      <c r="J120" s="18">
        <v>0</v>
      </c>
      <c r="K120" s="18">
        <v>3</v>
      </c>
    </row>
    <row r="121" spans="7:11" x14ac:dyDescent="0.25">
      <c r="G121" s="21">
        <v>41990</v>
      </c>
      <c r="H121" s="19" t="s">
        <v>59</v>
      </c>
      <c r="I121" s="19" t="s">
        <v>33</v>
      </c>
      <c r="J121" s="19">
        <v>0</v>
      </c>
      <c r="K121" s="19">
        <v>16</v>
      </c>
    </row>
    <row r="122" spans="7:11" x14ac:dyDescent="0.25">
      <c r="G122" s="20">
        <v>41589</v>
      </c>
      <c r="H122" s="18" t="s">
        <v>65</v>
      </c>
      <c r="I122" s="18" t="s">
        <v>7</v>
      </c>
      <c r="J122" s="18">
        <v>0</v>
      </c>
      <c r="K122" s="18">
        <v>3</v>
      </c>
    </row>
    <row r="123" spans="7:11" x14ac:dyDescent="0.25">
      <c r="G123" s="21">
        <v>41961</v>
      </c>
      <c r="H123" s="19" t="s">
        <v>23</v>
      </c>
      <c r="I123" s="19" t="s">
        <v>17</v>
      </c>
      <c r="J123" s="19">
        <v>0</v>
      </c>
      <c r="K123" s="19">
        <v>2</v>
      </c>
    </row>
    <row r="124" spans="7:11" x14ac:dyDescent="0.25">
      <c r="G124" s="20">
        <v>41986</v>
      </c>
      <c r="H124" s="18" t="s">
        <v>84</v>
      </c>
      <c r="I124" s="18" t="s">
        <v>12</v>
      </c>
      <c r="J124" s="18">
        <v>0</v>
      </c>
      <c r="K124" s="18">
        <v>7</v>
      </c>
    </row>
    <row r="125" spans="7:11" x14ac:dyDescent="0.25">
      <c r="G125" s="21">
        <v>41618</v>
      </c>
      <c r="H125" s="19" t="s">
        <v>44</v>
      </c>
      <c r="I125" s="19" t="s">
        <v>17</v>
      </c>
      <c r="J125" s="19">
        <v>0.03</v>
      </c>
      <c r="K125" s="19">
        <v>3</v>
      </c>
    </row>
    <row r="126" spans="7:11" x14ac:dyDescent="0.25">
      <c r="G126" s="20">
        <v>41612</v>
      </c>
      <c r="H126" s="18" t="s">
        <v>69</v>
      </c>
      <c r="I126" s="18" t="s">
        <v>16</v>
      </c>
      <c r="J126" s="18">
        <v>0</v>
      </c>
      <c r="K126" s="18">
        <v>1</v>
      </c>
    </row>
    <row r="127" spans="7:11" x14ac:dyDescent="0.25">
      <c r="G127" s="21">
        <v>41583</v>
      </c>
      <c r="H127" s="19" t="s">
        <v>75</v>
      </c>
      <c r="I127" s="19" t="s">
        <v>12</v>
      </c>
      <c r="J127" s="19">
        <v>0</v>
      </c>
      <c r="K127" s="19">
        <v>2</v>
      </c>
    </row>
    <row r="128" spans="7:11" x14ac:dyDescent="0.25">
      <c r="G128" s="20">
        <v>41988</v>
      </c>
      <c r="H128" s="18" t="s">
        <v>84</v>
      </c>
      <c r="I128" s="18" t="s">
        <v>36</v>
      </c>
      <c r="J128" s="18">
        <v>1.4999999999999999E-2</v>
      </c>
      <c r="K128" s="18">
        <v>2</v>
      </c>
    </row>
    <row r="129" spans="7:11" x14ac:dyDescent="0.25">
      <c r="G129" s="21">
        <v>42000</v>
      </c>
      <c r="H129" s="19" t="s">
        <v>53</v>
      </c>
      <c r="I129" s="19" t="s">
        <v>12</v>
      </c>
      <c r="J129" s="19">
        <v>0</v>
      </c>
      <c r="K129" s="19">
        <v>2</v>
      </c>
    </row>
    <row r="130" spans="7:11" x14ac:dyDescent="0.25">
      <c r="G130" s="20">
        <v>41511</v>
      </c>
      <c r="H130" s="18" t="s">
        <v>55</v>
      </c>
      <c r="I130" s="18" t="s">
        <v>17</v>
      </c>
      <c r="J130" s="18">
        <v>0</v>
      </c>
      <c r="K130" s="18">
        <v>3</v>
      </c>
    </row>
    <row r="131" spans="7:11" x14ac:dyDescent="0.25">
      <c r="G131" s="21">
        <v>41995</v>
      </c>
      <c r="H131" s="19" t="s">
        <v>73</v>
      </c>
      <c r="I131" s="19" t="s">
        <v>17</v>
      </c>
      <c r="J131" s="19">
        <v>0</v>
      </c>
      <c r="K131" s="19">
        <v>2</v>
      </c>
    </row>
    <row r="132" spans="7:11" x14ac:dyDescent="0.25">
      <c r="G132" s="20">
        <v>41987</v>
      </c>
      <c r="H132" s="18" t="s">
        <v>51</v>
      </c>
      <c r="I132" s="18" t="s">
        <v>30</v>
      </c>
      <c r="J132" s="18">
        <v>0.01</v>
      </c>
      <c r="K132" s="18">
        <v>1</v>
      </c>
    </row>
    <row r="133" spans="7:11" x14ac:dyDescent="0.25">
      <c r="G133" s="21">
        <v>41992</v>
      </c>
      <c r="H133" s="19" t="s">
        <v>84</v>
      </c>
      <c r="I133" s="19" t="s">
        <v>33</v>
      </c>
      <c r="J133" s="19">
        <v>2.5000000000000001E-2</v>
      </c>
      <c r="K133" s="19">
        <v>12</v>
      </c>
    </row>
    <row r="134" spans="7:11" x14ac:dyDescent="0.25">
      <c r="G134" s="20">
        <v>41531</v>
      </c>
      <c r="H134" s="18" t="s">
        <v>51</v>
      </c>
      <c r="I134" s="18" t="s">
        <v>7</v>
      </c>
      <c r="J134" s="18">
        <v>2.5000000000000001E-2</v>
      </c>
      <c r="K134" s="18">
        <v>1</v>
      </c>
    </row>
    <row r="135" spans="7:11" x14ac:dyDescent="0.25">
      <c r="G135" s="21">
        <v>41995</v>
      </c>
      <c r="H135" s="19" t="s">
        <v>73</v>
      </c>
      <c r="I135" s="19" t="s">
        <v>24</v>
      </c>
      <c r="J135" s="19">
        <v>0.03</v>
      </c>
      <c r="K135" s="19">
        <v>3</v>
      </c>
    </row>
    <row r="136" spans="7:11" x14ac:dyDescent="0.25">
      <c r="G136" s="20">
        <v>41592</v>
      </c>
      <c r="H136" s="18" t="s">
        <v>49</v>
      </c>
      <c r="I136" s="18" t="s">
        <v>33</v>
      </c>
      <c r="J136" s="18">
        <v>0</v>
      </c>
      <c r="K136" s="18">
        <v>3</v>
      </c>
    </row>
    <row r="137" spans="7:11" x14ac:dyDescent="0.25">
      <c r="G137" s="21">
        <v>41308</v>
      </c>
      <c r="H137" s="19" t="s">
        <v>52</v>
      </c>
      <c r="I137" s="19" t="s">
        <v>36</v>
      </c>
      <c r="J137" s="19">
        <v>0.03</v>
      </c>
      <c r="K137" s="19">
        <v>1</v>
      </c>
    </row>
    <row r="138" spans="7:11" x14ac:dyDescent="0.25">
      <c r="G138" s="20">
        <v>41612</v>
      </c>
      <c r="H138" s="18" t="s">
        <v>84</v>
      </c>
      <c r="I138" s="18" t="s">
        <v>30</v>
      </c>
      <c r="J138" s="18">
        <v>2.5000000000000001E-2</v>
      </c>
      <c r="K138" s="18">
        <v>2</v>
      </c>
    </row>
    <row r="139" spans="7:11" x14ac:dyDescent="0.25">
      <c r="G139" s="21">
        <v>41635</v>
      </c>
      <c r="H139" s="19" t="s">
        <v>51</v>
      </c>
      <c r="I139" s="19" t="s">
        <v>17</v>
      </c>
      <c r="J139" s="19">
        <v>0</v>
      </c>
      <c r="K139" s="19">
        <v>1</v>
      </c>
    </row>
    <row r="140" spans="7:11" x14ac:dyDescent="0.25">
      <c r="G140" s="20">
        <v>41605</v>
      </c>
      <c r="H140" s="18" t="s">
        <v>26</v>
      </c>
      <c r="I140" s="18" t="s">
        <v>16</v>
      </c>
      <c r="J140" s="18">
        <v>2.5000000000000001E-2</v>
      </c>
      <c r="K140" s="18">
        <v>2</v>
      </c>
    </row>
    <row r="141" spans="7:11" x14ac:dyDescent="0.25">
      <c r="G141" s="21">
        <v>41467</v>
      </c>
      <c r="H141" s="19" t="s">
        <v>80</v>
      </c>
      <c r="I141" s="19" t="s">
        <v>17</v>
      </c>
      <c r="J141" s="19">
        <v>0</v>
      </c>
      <c r="K141" s="19">
        <v>2</v>
      </c>
    </row>
    <row r="142" spans="7:11" x14ac:dyDescent="0.25">
      <c r="G142" s="20">
        <v>41953</v>
      </c>
      <c r="H142" s="18" t="s">
        <v>32</v>
      </c>
      <c r="I142" s="18" t="s">
        <v>24</v>
      </c>
      <c r="J142" s="18">
        <v>2.5000000000000001E-2</v>
      </c>
      <c r="K142" s="18">
        <v>8</v>
      </c>
    </row>
    <row r="143" spans="7:11" x14ac:dyDescent="0.25">
      <c r="G143" s="21">
        <v>41303</v>
      </c>
      <c r="H143" s="19" t="s">
        <v>79</v>
      </c>
      <c r="I143" s="19" t="s">
        <v>36</v>
      </c>
      <c r="J143" s="19">
        <v>1.4999999999999999E-2</v>
      </c>
      <c r="K143" s="19">
        <v>1</v>
      </c>
    </row>
    <row r="144" spans="7:11" x14ac:dyDescent="0.25">
      <c r="G144" s="20">
        <v>41631</v>
      </c>
      <c r="H144" s="18" t="s">
        <v>15</v>
      </c>
      <c r="I144" s="18" t="s">
        <v>16</v>
      </c>
      <c r="J144" s="18">
        <v>2.5000000000000001E-2</v>
      </c>
      <c r="K144" s="18">
        <v>1</v>
      </c>
    </row>
    <row r="145" spans="7:11" x14ac:dyDescent="0.25">
      <c r="G145" s="21">
        <v>41854</v>
      </c>
      <c r="H145" s="19" t="s">
        <v>73</v>
      </c>
      <c r="I145" s="19" t="s">
        <v>24</v>
      </c>
      <c r="J145" s="19">
        <v>0.02</v>
      </c>
      <c r="K145" s="19">
        <v>3</v>
      </c>
    </row>
    <row r="146" spans="7:11" x14ac:dyDescent="0.25">
      <c r="G146" s="20">
        <v>41944</v>
      </c>
      <c r="H146" s="18" t="s">
        <v>64</v>
      </c>
      <c r="I146" s="18" t="s">
        <v>16</v>
      </c>
      <c r="J146" s="18">
        <v>0</v>
      </c>
      <c r="K146" s="18">
        <v>1</v>
      </c>
    </row>
    <row r="147" spans="7:11" x14ac:dyDescent="0.25">
      <c r="G147" s="21">
        <v>41994</v>
      </c>
      <c r="H147" s="19" t="s">
        <v>48</v>
      </c>
      <c r="I147" s="19" t="s">
        <v>12</v>
      </c>
      <c r="J147" s="19">
        <v>1.4999999999999999E-2</v>
      </c>
      <c r="K147" s="19">
        <v>2</v>
      </c>
    </row>
    <row r="148" spans="7:11" x14ac:dyDescent="0.25">
      <c r="G148" s="20">
        <v>41603</v>
      </c>
      <c r="H148" s="18" t="s">
        <v>49</v>
      </c>
      <c r="I148" s="18" t="s">
        <v>24</v>
      </c>
      <c r="J148" s="18">
        <v>0</v>
      </c>
      <c r="K148" s="18">
        <v>4</v>
      </c>
    </row>
    <row r="149" spans="7:11" x14ac:dyDescent="0.25">
      <c r="G149" s="21">
        <v>42003</v>
      </c>
      <c r="H149" s="19" t="s">
        <v>60</v>
      </c>
      <c r="I149" s="19" t="s">
        <v>33</v>
      </c>
      <c r="J149" s="19">
        <v>0.01</v>
      </c>
      <c r="K149" s="19">
        <v>1</v>
      </c>
    </row>
    <row r="150" spans="7:11" x14ac:dyDescent="0.25">
      <c r="G150" s="20">
        <v>41995</v>
      </c>
      <c r="H150" s="18" t="s">
        <v>64</v>
      </c>
      <c r="I150" s="18" t="s">
        <v>17</v>
      </c>
      <c r="J150" s="18">
        <v>0.01</v>
      </c>
      <c r="K150" s="18">
        <v>2</v>
      </c>
    </row>
    <row r="151" spans="7:11" x14ac:dyDescent="0.25">
      <c r="G151" s="21">
        <v>41638</v>
      </c>
      <c r="H151" s="19" t="s">
        <v>75</v>
      </c>
      <c r="I151" s="19" t="s">
        <v>12</v>
      </c>
      <c r="J151" s="19">
        <v>0.03</v>
      </c>
      <c r="K151" s="19">
        <v>2</v>
      </c>
    </row>
    <row r="152" spans="7:11" x14ac:dyDescent="0.25">
      <c r="G152" s="20">
        <v>41975</v>
      </c>
      <c r="H152" s="18" t="s">
        <v>82</v>
      </c>
      <c r="I152" s="18" t="s">
        <v>16</v>
      </c>
      <c r="J152" s="18">
        <v>0</v>
      </c>
      <c r="K152" s="18">
        <v>2</v>
      </c>
    </row>
    <row r="153" spans="7:11" x14ac:dyDescent="0.25">
      <c r="G153" s="21">
        <v>41560</v>
      </c>
      <c r="H153" s="19" t="s">
        <v>37</v>
      </c>
      <c r="I153" s="19" t="s">
        <v>16</v>
      </c>
      <c r="J153" s="19">
        <v>0</v>
      </c>
      <c r="K153" s="19">
        <v>1</v>
      </c>
    </row>
    <row r="154" spans="7:11" x14ac:dyDescent="0.25">
      <c r="G154" s="20">
        <v>41987</v>
      </c>
      <c r="H154" s="18" t="s">
        <v>73</v>
      </c>
      <c r="I154" s="18" t="s">
        <v>24</v>
      </c>
      <c r="J154" s="18">
        <v>0</v>
      </c>
      <c r="K154" s="18">
        <v>5</v>
      </c>
    </row>
    <row r="155" spans="7:11" x14ac:dyDescent="0.25">
      <c r="G155" s="21">
        <v>41635</v>
      </c>
      <c r="H155" s="19" t="s">
        <v>76</v>
      </c>
      <c r="I155" s="19" t="s">
        <v>24</v>
      </c>
      <c r="J155" s="19">
        <v>0</v>
      </c>
      <c r="K155" s="19">
        <v>2</v>
      </c>
    </row>
    <row r="156" spans="7:11" x14ac:dyDescent="0.25">
      <c r="G156" s="20">
        <v>41637</v>
      </c>
      <c r="H156" s="18" t="s">
        <v>51</v>
      </c>
      <c r="I156" s="18" t="s">
        <v>17</v>
      </c>
      <c r="J156" s="18">
        <v>0.02</v>
      </c>
      <c r="K156" s="18">
        <v>1</v>
      </c>
    </row>
    <row r="157" spans="7:11" x14ac:dyDescent="0.25">
      <c r="G157" s="21">
        <v>42004</v>
      </c>
      <c r="H157" s="19" t="s">
        <v>22</v>
      </c>
      <c r="I157" s="19" t="s">
        <v>12</v>
      </c>
      <c r="J157" s="19">
        <v>0</v>
      </c>
      <c r="K157" s="19">
        <v>4</v>
      </c>
    </row>
    <row r="158" spans="7:11" x14ac:dyDescent="0.25">
      <c r="G158" s="20">
        <v>41616</v>
      </c>
      <c r="H158" s="18" t="s">
        <v>62</v>
      </c>
      <c r="I158" s="18" t="s">
        <v>16</v>
      </c>
      <c r="J158" s="18">
        <v>0</v>
      </c>
      <c r="K158" s="18">
        <v>3</v>
      </c>
    </row>
    <row r="159" spans="7:11" x14ac:dyDescent="0.25">
      <c r="G159" s="21">
        <v>41601</v>
      </c>
      <c r="H159" s="19" t="s">
        <v>49</v>
      </c>
      <c r="I159" s="19" t="s">
        <v>24</v>
      </c>
      <c r="J159" s="19">
        <v>0</v>
      </c>
      <c r="K159" s="19">
        <v>3</v>
      </c>
    </row>
    <row r="160" spans="7:11" x14ac:dyDescent="0.25">
      <c r="G160" s="20">
        <v>41616</v>
      </c>
      <c r="H160" s="18" t="s">
        <v>89</v>
      </c>
      <c r="I160" s="18" t="s">
        <v>36</v>
      </c>
      <c r="J160" s="18">
        <v>0</v>
      </c>
      <c r="K160" s="18">
        <v>14</v>
      </c>
    </row>
    <row r="161" spans="7:11" x14ac:dyDescent="0.25">
      <c r="G161" s="21">
        <v>41324</v>
      </c>
      <c r="H161" s="19" t="s">
        <v>45</v>
      </c>
      <c r="I161" s="19" t="s">
        <v>11</v>
      </c>
      <c r="J161" s="19">
        <v>0</v>
      </c>
      <c r="K161" s="19">
        <v>4</v>
      </c>
    </row>
    <row r="162" spans="7:11" x14ac:dyDescent="0.25">
      <c r="G162" s="20">
        <v>41621</v>
      </c>
      <c r="H162" s="18" t="s">
        <v>25</v>
      </c>
      <c r="I162" s="18" t="s">
        <v>21</v>
      </c>
      <c r="J162" s="18">
        <v>0.01</v>
      </c>
      <c r="K162" s="18">
        <v>1</v>
      </c>
    </row>
    <row r="163" spans="7:11" x14ac:dyDescent="0.25">
      <c r="G163" s="21">
        <v>41303</v>
      </c>
      <c r="H163" s="19" t="s">
        <v>73</v>
      </c>
      <c r="I163" s="19" t="s">
        <v>36</v>
      </c>
      <c r="J163" s="19">
        <v>0</v>
      </c>
      <c r="K163" s="19">
        <v>2</v>
      </c>
    </row>
    <row r="164" spans="7:11" x14ac:dyDescent="0.25">
      <c r="G164" s="20">
        <v>41984</v>
      </c>
      <c r="H164" s="18" t="s">
        <v>68</v>
      </c>
      <c r="I164" s="18" t="s">
        <v>11</v>
      </c>
      <c r="J164" s="18">
        <v>0</v>
      </c>
      <c r="K164" s="18">
        <v>2</v>
      </c>
    </row>
    <row r="165" spans="7:11" x14ac:dyDescent="0.25">
      <c r="G165" s="21">
        <v>41613</v>
      </c>
      <c r="H165" s="19" t="s">
        <v>31</v>
      </c>
      <c r="I165" s="19" t="s">
        <v>17</v>
      </c>
      <c r="J165" s="19">
        <v>0</v>
      </c>
      <c r="K165" s="19">
        <v>14</v>
      </c>
    </row>
    <row r="166" spans="7:11" x14ac:dyDescent="0.25">
      <c r="G166" s="20">
        <v>41358</v>
      </c>
      <c r="H166" s="18" t="s">
        <v>46</v>
      </c>
      <c r="I166" s="18" t="s">
        <v>24</v>
      </c>
      <c r="J166" s="18">
        <v>1.4999999999999999E-2</v>
      </c>
      <c r="K166" s="18">
        <v>3</v>
      </c>
    </row>
    <row r="167" spans="7:11" x14ac:dyDescent="0.25">
      <c r="G167" s="21">
        <v>41964</v>
      </c>
      <c r="H167" s="19" t="s">
        <v>85</v>
      </c>
      <c r="I167" s="19" t="s">
        <v>12</v>
      </c>
      <c r="J167" s="19">
        <v>0</v>
      </c>
      <c r="K167" s="19">
        <v>4</v>
      </c>
    </row>
    <row r="168" spans="7:11" x14ac:dyDescent="0.25">
      <c r="G168" s="20">
        <v>41618</v>
      </c>
      <c r="H168" s="18" t="s">
        <v>73</v>
      </c>
      <c r="I168" s="18" t="s">
        <v>27</v>
      </c>
      <c r="J168" s="18">
        <v>0</v>
      </c>
      <c r="K168" s="18">
        <v>2</v>
      </c>
    </row>
    <row r="169" spans="7:11" x14ac:dyDescent="0.25">
      <c r="G169" s="21">
        <v>41766</v>
      </c>
      <c r="H169" s="19" t="s">
        <v>56</v>
      </c>
      <c r="I169" s="19" t="s">
        <v>16</v>
      </c>
      <c r="J169" s="19">
        <v>0.01</v>
      </c>
      <c r="K169" s="19">
        <v>2</v>
      </c>
    </row>
    <row r="170" spans="7:11" x14ac:dyDescent="0.25">
      <c r="G170" s="20">
        <v>41608</v>
      </c>
      <c r="H170" s="18" t="s">
        <v>29</v>
      </c>
      <c r="I170" s="18" t="s">
        <v>16</v>
      </c>
      <c r="J170" s="18">
        <v>0</v>
      </c>
      <c r="K170" s="18">
        <v>3</v>
      </c>
    </row>
    <row r="171" spans="7:11" x14ac:dyDescent="0.25">
      <c r="G171" s="21">
        <v>41957</v>
      </c>
      <c r="H171" s="19" t="s">
        <v>40</v>
      </c>
      <c r="I171" s="19" t="s">
        <v>24</v>
      </c>
      <c r="J171" s="19">
        <v>0</v>
      </c>
      <c r="K171" s="19">
        <v>2</v>
      </c>
    </row>
    <row r="172" spans="7:11" x14ac:dyDescent="0.25">
      <c r="G172" s="20">
        <v>41956</v>
      </c>
      <c r="H172" s="18" t="s">
        <v>76</v>
      </c>
      <c r="I172" s="18" t="s">
        <v>16</v>
      </c>
      <c r="J172" s="18">
        <v>0</v>
      </c>
      <c r="K172" s="18">
        <v>2</v>
      </c>
    </row>
    <row r="173" spans="7:11" x14ac:dyDescent="0.25">
      <c r="G173" s="21">
        <v>42004</v>
      </c>
      <c r="H173" s="19" t="s">
        <v>40</v>
      </c>
      <c r="I173" s="19" t="s">
        <v>12</v>
      </c>
      <c r="J173" s="19">
        <v>1.4999999999999999E-2</v>
      </c>
      <c r="K173" s="19">
        <v>2</v>
      </c>
    </row>
    <row r="174" spans="7:11" x14ac:dyDescent="0.25">
      <c r="G174" s="20">
        <v>41381</v>
      </c>
      <c r="H174" s="18" t="s">
        <v>81</v>
      </c>
      <c r="I174" s="18" t="s">
        <v>16</v>
      </c>
      <c r="J174" s="18">
        <v>0</v>
      </c>
      <c r="K174" s="18">
        <v>1</v>
      </c>
    </row>
    <row r="175" spans="7:11" x14ac:dyDescent="0.25">
      <c r="G175" s="21">
        <v>41615</v>
      </c>
      <c r="H175" s="19" t="s">
        <v>73</v>
      </c>
      <c r="I175" s="19" t="s">
        <v>12</v>
      </c>
      <c r="J175" s="19">
        <v>0.03</v>
      </c>
      <c r="K175" s="19">
        <v>5</v>
      </c>
    </row>
    <row r="176" spans="7:11" x14ac:dyDescent="0.25">
      <c r="G176" s="20">
        <v>41970</v>
      </c>
      <c r="H176" s="18" t="s">
        <v>42</v>
      </c>
      <c r="I176" s="18" t="s">
        <v>30</v>
      </c>
      <c r="J176" s="18">
        <v>0</v>
      </c>
      <c r="K176" s="18">
        <v>19</v>
      </c>
    </row>
    <row r="177" spans="7:11" x14ac:dyDescent="0.25">
      <c r="G177" s="21">
        <v>41696</v>
      </c>
      <c r="H177" s="19" t="s">
        <v>20</v>
      </c>
      <c r="I177" s="19" t="s">
        <v>24</v>
      </c>
      <c r="J177" s="19">
        <v>0.02</v>
      </c>
      <c r="K177" s="19">
        <v>3</v>
      </c>
    </row>
    <row r="178" spans="7:11" x14ac:dyDescent="0.25">
      <c r="G178" s="20">
        <v>41983</v>
      </c>
      <c r="H178" s="18" t="s">
        <v>43</v>
      </c>
      <c r="I178" s="18" t="s">
        <v>24</v>
      </c>
      <c r="J178" s="18">
        <v>0.01</v>
      </c>
      <c r="K178" s="18">
        <v>2</v>
      </c>
    </row>
    <row r="179" spans="7:11" x14ac:dyDescent="0.25">
      <c r="G179" s="21">
        <v>41629</v>
      </c>
      <c r="H179" s="19" t="s">
        <v>90</v>
      </c>
      <c r="I179" s="19" t="s">
        <v>24</v>
      </c>
      <c r="J179" s="19">
        <v>0</v>
      </c>
      <c r="K179" s="19">
        <v>1</v>
      </c>
    </row>
    <row r="180" spans="7:11" x14ac:dyDescent="0.25">
      <c r="G180" s="20">
        <v>41958</v>
      </c>
      <c r="H180" s="18" t="s">
        <v>49</v>
      </c>
      <c r="I180" s="18" t="s">
        <v>12</v>
      </c>
      <c r="J180" s="18">
        <v>0.01</v>
      </c>
      <c r="K180" s="18">
        <v>3</v>
      </c>
    </row>
    <row r="181" spans="7:11" x14ac:dyDescent="0.25">
      <c r="G181" s="21">
        <v>41588</v>
      </c>
      <c r="H181" s="19" t="s">
        <v>42</v>
      </c>
      <c r="I181" s="19" t="s">
        <v>17</v>
      </c>
      <c r="J181" s="19">
        <v>0.03</v>
      </c>
      <c r="K181" s="19">
        <v>19</v>
      </c>
    </row>
    <row r="182" spans="7:11" x14ac:dyDescent="0.25">
      <c r="G182" s="20">
        <v>41593</v>
      </c>
      <c r="H182" s="18" t="s">
        <v>49</v>
      </c>
      <c r="I182" s="18" t="s">
        <v>7</v>
      </c>
      <c r="J182" s="18">
        <v>0.02</v>
      </c>
      <c r="K182" s="18">
        <v>2</v>
      </c>
    </row>
    <row r="183" spans="7:11" x14ac:dyDescent="0.25">
      <c r="G183" s="21">
        <v>41337</v>
      </c>
      <c r="H183" s="19" t="s">
        <v>72</v>
      </c>
      <c r="I183" s="19" t="s">
        <v>24</v>
      </c>
      <c r="J183" s="19">
        <v>0</v>
      </c>
      <c r="K183" s="19">
        <v>2</v>
      </c>
    </row>
    <row r="184" spans="7:11" x14ac:dyDescent="0.25">
      <c r="G184" s="20">
        <v>41668</v>
      </c>
      <c r="H184" s="18" t="s">
        <v>91</v>
      </c>
      <c r="I184" s="18" t="s">
        <v>24</v>
      </c>
      <c r="J184" s="18">
        <v>0</v>
      </c>
      <c r="K184" s="18">
        <v>3</v>
      </c>
    </row>
    <row r="185" spans="7:11" x14ac:dyDescent="0.25">
      <c r="G185" s="21">
        <v>41400</v>
      </c>
      <c r="H185" s="19" t="s">
        <v>23</v>
      </c>
      <c r="I185" s="19" t="s">
        <v>24</v>
      </c>
      <c r="J185" s="19">
        <v>0.03</v>
      </c>
      <c r="K185" s="19">
        <v>4</v>
      </c>
    </row>
    <row r="186" spans="7:11" x14ac:dyDescent="0.25">
      <c r="G186" s="20">
        <v>41734</v>
      </c>
      <c r="H186" s="18" t="s">
        <v>89</v>
      </c>
      <c r="I186" s="18" t="s">
        <v>36</v>
      </c>
      <c r="J186" s="18">
        <v>0</v>
      </c>
      <c r="K186" s="18">
        <v>1</v>
      </c>
    </row>
    <row r="187" spans="7:11" x14ac:dyDescent="0.25">
      <c r="G187" s="21">
        <v>41953</v>
      </c>
      <c r="H187" s="19" t="s">
        <v>23</v>
      </c>
      <c r="I187" s="19" t="s">
        <v>7</v>
      </c>
      <c r="J187" s="19">
        <v>2.5000000000000001E-2</v>
      </c>
      <c r="K187" s="19">
        <v>11</v>
      </c>
    </row>
    <row r="188" spans="7:11" x14ac:dyDescent="0.25">
      <c r="G188" s="20">
        <v>41968</v>
      </c>
      <c r="H188" s="18" t="s">
        <v>15</v>
      </c>
      <c r="I188" s="18" t="s">
        <v>21</v>
      </c>
      <c r="J188" s="18">
        <v>1.4999999999999999E-2</v>
      </c>
      <c r="K188" s="18">
        <v>2</v>
      </c>
    </row>
    <row r="189" spans="7:11" x14ac:dyDescent="0.25">
      <c r="G189" s="21">
        <v>41825</v>
      </c>
      <c r="H189" s="19" t="s">
        <v>84</v>
      </c>
      <c r="I189" s="19" t="s">
        <v>36</v>
      </c>
      <c r="J189" s="19">
        <v>0.03</v>
      </c>
      <c r="K189" s="19">
        <v>2</v>
      </c>
    </row>
    <row r="190" spans="7:11" x14ac:dyDescent="0.25">
      <c r="G190" s="20">
        <v>41999</v>
      </c>
      <c r="H190" s="18" t="s">
        <v>58</v>
      </c>
      <c r="I190" s="18" t="s">
        <v>12</v>
      </c>
      <c r="J190" s="18">
        <v>0.03</v>
      </c>
      <c r="K190" s="18">
        <v>2</v>
      </c>
    </row>
    <row r="191" spans="7:11" x14ac:dyDescent="0.25">
      <c r="G191" s="21">
        <v>41739</v>
      </c>
      <c r="H191" s="19" t="s">
        <v>73</v>
      </c>
      <c r="I191" s="19" t="s">
        <v>36</v>
      </c>
      <c r="J191" s="19">
        <v>2.5000000000000001E-2</v>
      </c>
      <c r="K191" s="19">
        <v>2</v>
      </c>
    </row>
    <row r="192" spans="7:11" x14ac:dyDescent="0.25">
      <c r="G192" s="20">
        <v>41595</v>
      </c>
      <c r="H192" s="18" t="s">
        <v>59</v>
      </c>
      <c r="I192" s="18" t="s">
        <v>7</v>
      </c>
      <c r="J192" s="18">
        <v>0.02</v>
      </c>
      <c r="K192" s="18">
        <v>1</v>
      </c>
    </row>
    <row r="193" spans="7:11" x14ac:dyDescent="0.25">
      <c r="G193" s="21">
        <v>41977</v>
      </c>
      <c r="H193" s="19" t="s">
        <v>29</v>
      </c>
      <c r="I193" s="19" t="s">
        <v>36</v>
      </c>
      <c r="J193" s="19">
        <v>0</v>
      </c>
      <c r="K193" s="19">
        <v>2</v>
      </c>
    </row>
    <row r="194" spans="7:11" x14ac:dyDescent="0.25">
      <c r="G194" s="20">
        <v>41592</v>
      </c>
      <c r="H194" s="18" t="s">
        <v>76</v>
      </c>
      <c r="I194" s="18" t="s">
        <v>16</v>
      </c>
      <c r="J194" s="18">
        <v>0.02</v>
      </c>
      <c r="K194" s="18">
        <v>5</v>
      </c>
    </row>
    <row r="195" spans="7:11" x14ac:dyDescent="0.25">
      <c r="G195" s="21">
        <v>41619</v>
      </c>
      <c r="H195" s="19" t="s">
        <v>45</v>
      </c>
      <c r="I195" s="19" t="s">
        <v>36</v>
      </c>
      <c r="J195" s="19">
        <v>2.5000000000000001E-2</v>
      </c>
      <c r="K195" s="19">
        <v>2</v>
      </c>
    </row>
    <row r="196" spans="7:11" x14ac:dyDescent="0.25">
      <c r="G196" s="20">
        <v>41344</v>
      </c>
      <c r="H196" s="18" t="s">
        <v>43</v>
      </c>
      <c r="I196" s="18" t="s">
        <v>11</v>
      </c>
      <c r="J196" s="18">
        <v>0</v>
      </c>
      <c r="K196" s="18">
        <v>1</v>
      </c>
    </row>
    <row r="197" spans="7:11" x14ac:dyDescent="0.25">
      <c r="G197" s="21">
        <v>41968</v>
      </c>
      <c r="H197" s="19" t="s">
        <v>45</v>
      </c>
      <c r="I197" s="19" t="s">
        <v>24</v>
      </c>
      <c r="J197" s="19">
        <v>0.01</v>
      </c>
      <c r="K197" s="19">
        <v>2</v>
      </c>
    </row>
    <row r="198" spans="7:11" x14ac:dyDescent="0.25">
      <c r="G198" s="20">
        <v>41599</v>
      </c>
      <c r="H198" s="18" t="s">
        <v>81</v>
      </c>
      <c r="I198" s="18" t="s">
        <v>16</v>
      </c>
      <c r="J198" s="18">
        <v>0</v>
      </c>
      <c r="K198" s="18">
        <v>3</v>
      </c>
    </row>
    <row r="199" spans="7:11" x14ac:dyDescent="0.25">
      <c r="G199" s="21">
        <v>41337</v>
      </c>
      <c r="H199" s="19" t="s">
        <v>26</v>
      </c>
      <c r="I199" s="19" t="s">
        <v>16</v>
      </c>
      <c r="J199" s="19">
        <v>0</v>
      </c>
      <c r="K199" s="19">
        <v>2</v>
      </c>
    </row>
    <row r="200" spans="7:11" x14ac:dyDescent="0.25">
      <c r="G200" s="20">
        <v>41961</v>
      </c>
      <c r="H200" s="18" t="s">
        <v>53</v>
      </c>
      <c r="I200" s="18" t="s">
        <v>24</v>
      </c>
      <c r="J200" s="18">
        <v>0.03</v>
      </c>
      <c r="K200" s="18">
        <v>2</v>
      </c>
    </row>
    <row r="201" spans="7:11" x14ac:dyDescent="0.25">
      <c r="G201" s="21">
        <v>41616</v>
      </c>
      <c r="H201" s="19" t="s">
        <v>32</v>
      </c>
      <c r="I201" s="19" t="s">
        <v>16</v>
      </c>
      <c r="J201" s="19">
        <v>0.01</v>
      </c>
      <c r="K201" s="19">
        <v>2</v>
      </c>
    </row>
    <row r="202" spans="7:11" x14ac:dyDescent="0.25">
      <c r="G202" s="20">
        <v>41580</v>
      </c>
      <c r="H202" s="18" t="s">
        <v>63</v>
      </c>
      <c r="I202" s="18" t="s">
        <v>17</v>
      </c>
      <c r="J202" s="18">
        <v>0.01</v>
      </c>
      <c r="K202" s="18">
        <v>3</v>
      </c>
    </row>
    <row r="203" spans="7:11" x14ac:dyDescent="0.25">
      <c r="G203" s="21">
        <v>42001</v>
      </c>
      <c r="H203" s="19" t="s">
        <v>55</v>
      </c>
      <c r="I203" s="19" t="s">
        <v>24</v>
      </c>
      <c r="J203" s="19">
        <v>2.5000000000000001E-2</v>
      </c>
      <c r="K203" s="19">
        <v>3</v>
      </c>
    </row>
    <row r="204" spans="7:11" x14ac:dyDescent="0.25">
      <c r="G204" s="20">
        <v>41584</v>
      </c>
      <c r="H204" s="18" t="s">
        <v>89</v>
      </c>
      <c r="I204" s="18" t="s">
        <v>30</v>
      </c>
      <c r="J204" s="18">
        <v>0.03</v>
      </c>
      <c r="K204" s="18">
        <v>1</v>
      </c>
    </row>
    <row r="205" spans="7:11" x14ac:dyDescent="0.25">
      <c r="G205" s="21">
        <v>41995</v>
      </c>
      <c r="H205" s="19" t="s">
        <v>42</v>
      </c>
      <c r="I205" s="19" t="s">
        <v>36</v>
      </c>
      <c r="J205" s="19">
        <v>2.5000000000000001E-2</v>
      </c>
      <c r="K205" s="19">
        <v>2</v>
      </c>
    </row>
    <row r="206" spans="7:11" x14ac:dyDescent="0.25">
      <c r="G206" s="20">
        <v>41687</v>
      </c>
      <c r="H206" s="18" t="s">
        <v>8</v>
      </c>
      <c r="I206" s="18" t="s">
        <v>36</v>
      </c>
      <c r="J206" s="18">
        <v>0.02</v>
      </c>
      <c r="K206" s="18">
        <v>3</v>
      </c>
    </row>
    <row r="207" spans="7:11" x14ac:dyDescent="0.25">
      <c r="G207" s="21">
        <v>41857</v>
      </c>
      <c r="H207" s="19" t="s">
        <v>29</v>
      </c>
      <c r="I207" s="19" t="s">
        <v>24</v>
      </c>
      <c r="J207" s="19">
        <v>0</v>
      </c>
      <c r="K207" s="19">
        <v>1</v>
      </c>
    </row>
    <row r="208" spans="7:11" x14ac:dyDescent="0.25">
      <c r="G208" s="20">
        <v>41772</v>
      </c>
      <c r="H208" s="18" t="s">
        <v>94</v>
      </c>
      <c r="I208" s="18" t="s">
        <v>24</v>
      </c>
      <c r="J208" s="18">
        <v>0.01</v>
      </c>
      <c r="K208" s="18">
        <v>22</v>
      </c>
    </row>
    <row r="209" spans="7:11" x14ac:dyDescent="0.25">
      <c r="G209" s="21">
        <v>41605</v>
      </c>
      <c r="H209" s="19" t="s">
        <v>73</v>
      </c>
      <c r="I209" s="19" t="s">
        <v>7</v>
      </c>
      <c r="J209" s="19">
        <v>0.01</v>
      </c>
      <c r="K209" s="19">
        <v>2</v>
      </c>
    </row>
    <row r="210" spans="7:11" x14ac:dyDescent="0.25">
      <c r="G210" s="20">
        <v>41962</v>
      </c>
      <c r="H210" s="18" t="s">
        <v>76</v>
      </c>
      <c r="I210" s="18" t="s">
        <v>12</v>
      </c>
      <c r="J210" s="18">
        <v>0</v>
      </c>
      <c r="K210" s="18">
        <v>1</v>
      </c>
    </row>
    <row r="211" spans="7:11" x14ac:dyDescent="0.25">
      <c r="G211" s="21">
        <v>41599</v>
      </c>
      <c r="H211" s="19" t="s">
        <v>53</v>
      </c>
      <c r="I211" s="19" t="s">
        <v>17</v>
      </c>
      <c r="J211" s="19">
        <v>2.5000000000000001E-2</v>
      </c>
      <c r="K211" s="19">
        <v>19</v>
      </c>
    </row>
    <row r="212" spans="7:11" x14ac:dyDescent="0.25">
      <c r="G212" s="20">
        <v>41837</v>
      </c>
      <c r="H212" s="18" t="s">
        <v>46</v>
      </c>
      <c r="I212" s="18" t="s">
        <v>30</v>
      </c>
      <c r="J212" s="18">
        <v>1.4999999999999999E-2</v>
      </c>
      <c r="K212" s="18">
        <v>2</v>
      </c>
    </row>
    <row r="213" spans="7:11" x14ac:dyDescent="0.25">
      <c r="G213" s="21">
        <v>41624</v>
      </c>
      <c r="H213" s="19" t="s">
        <v>55</v>
      </c>
      <c r="I213" s="19" t="s">
        <v>24</v>
      </c>
      <c r="J213" s="19">
        <v>0</v>
      </c>
      <c r="K213" s="19">
        <v>9</v>
      </c>
    </row>
    <row r="214" spans="7:11" x14ac:dyDescent="0.25">
      <c r="G214" s="20">
        <v>41590</v>
      </c>
      <c r="H214" s="18" t="s">
        <v>84</v>
      </c>
      <c r="I214" s="18" t="s">
        <v>30</v>
      </c>
      <c r="J214" s="18">
        <v>0</v>
      </c>
      <c r="K214" s="18">
        <v>2</v>
      </c>
    </row>
    <row r="215" spans="7:11" x14ac:dyDescent="0.25">
      <c r="G215" s="21">
        <v>41667</v>
      </c>
      <c r="H215" s="19" t="s">
        <v>29</v>
      </c>
      <c r="I215" s="19" t="s">
        <v>30</v>
      </c>
      <c r="J215" s="19">
        <v>0</v>
      </c>
      <c r="K215" s="19">
        <v>4</v>
      </c>
    </row>
    <row r="216" spans="7:11" x14ac:dyDescent="0.25">
      <c r="G216" s="20">
        <v>41601</v>
      </c>
      <c r="H216" s="18" t="s">
        <v>28</v>
      </c>
      <c r="I216" s="18" t="s">
        <v>24</v>
      </c>
      <c r="J216" s="18">
        <v>0.02</v>
      </c>
      <c r="K216" s="18">
        <v>1</v>
      </c>
    </row>
    <row r="217" spans="7:11" x14ac:dyDescent="0.25">
      <c r="G217" s="21">
        <v>41566</v>
      </c>
      <c r="H217" s="19" t="s">
        <v>29</v>
      </c>
      <c r="I217" s="19" t="s">
        <v>17</v>
      </c>
      <c r="J217" s="19">
        <v>2.5000000000000001E-2</v>
      </c>
      <c r="K217" s="19">
        <v>1</v>
      </c>
    </row>
    <row r="218" spans="7:11" x14ac:dyDescent="0.25">
      <c r="G218" s="20">
        <v>41944</v>
      </c>
      <c r="H218" s="18" t="s">
        <v>94</v>
      </c>
      <c r="I218" s="18" t="s">
        <v>41</v>
      </c>
      <c r="J218" s="18">
        <v>0.02</v>
      </c>
      <c r="K218" s="18">
        <v>3</v>
      </c>
    </row>
    <row r="219" spans="7:11" x14ac:dyDescent="0.25">
      <c r="G219" s="21">
        <v>41999</v>
      </c>
      <c r="H219" s="19" t="s">
        <v>13</v>
      </c>
      <c r="I219" s="19" t="s">
        <v>12</v>
      </c>
      <c r="J219" s="19">
        <v>2.5000000000000001E-2</v>
      </c>
      <c r="K219" s="19">
        <v>2</v>
      </c>
    </row>
    <row r="220" spans="7:11" x14ac:dyDescent="0.25">
      <c r="G220" s="20">
        <v>41549</v>
      </c>
      <c r="H220" s="18" t="s">
        <v>8</v>
      </c>
      <c r="I220" s="18" t="s">
        <v>33</v>
      </c>
      <c r="J220" s="18">
        <v>0</v>
      </c>
      <c r="K220" s="18">
        <v>1</v>
      </c>
    </row>
    <row r="221" spans="7:11" x14ac:dyDescent="0.25">
      <c r="G221" s="21">
        <v>41335</v>
      </c>
      <c r="H221" s="19" t="s">
        <v>34</v>
      </c>
      <c r="I221" s="19" t="s">
        <v>16</v>
      </c>
      <c r="J221" s="19">
        <v>0.01</v>
      </c>
      <c r="K221" s="19">
        <v>1</v>
      </c>
    </row>
    <row r="222" spans="7:11" x14ac:dyDescent="0.25">
      <c r="G222" s="20">
        <v>41588</v>
      </c>
      <c r="H222" s="18" t="s">
        <v>89</v>
      </c>
      <c r="I222" s="18" t="s">
        <v>24</v>
      </c>
      <c r="J222" s="18">
        <v>1.4999999999999999E-2</v>
      </c>
      <c r="K222" s="18">
        <v>7</v>
      </c>
    </row>
    <row r="223" spans="7:11" x14ac:dyDescent="0.25">
      <c r="G223" s="21">
        <v>41947</v>
      </c>
      <c r="H223" s="19" t="s">
        <v>44</v>
      </c>
      <c r="I223" s="19" t="s">
        <v>12</v>
      </c>
      <c r="J223" s="19">
        <v>0.01</v>
      </c>
      <c r="K223" s="19">
        <v>1</v>
      </c>
    </row>
    <row r="224" spans="7:11" x14ac:dyDescent="0.25">
      <c r="G224" s="20">
        <v>41962</v>
      </c>
      <c r="H224" s="18" t="s">
        <v>68</v>
      </c>
      <c r="I224" s="18" t="s">
        <v>24</v>
      </c>
      <c r="J224" s="18">
        <v>0.01</v>
      </c>
      <c r="K224" s="18">
        <v>2</v>
      </c>
    </row>
    <row r="225" spans="7:11" x14ac:dyDescent="0.25">
      <c r="G225" s="21">
        <v>42001</v>
      </c>
      <c r="H225" s="19" t="s">
        <v>43</v>
      </c>
      <c r="I225" s="19" t="s">
        <v>24</v>
      </c>
      <c r="J225" s="19">
        <v>0</v>
      </c>
      <c r="K225" s="19">
        <v>2</v>
      </c>
    </row>
    <row r="226" spans="7:11" x14ac:dyDescent="0.25">
      <c r="G226" s="20">
        <v>41420</v>
      </c>
      <c r="H226" s="18" t="s">
        <v>35</v>
      </c>
      <c r="I226" s="18" t="s">
        <v>24</v>
      </c>
      <c r="J226" s="18">
        <v>0.01</v>
      </c>
      <c r="K226" s="18">
        <v>2</v>
      </c>
    </row>
    <row r="227" spans="7:11" x14ac:dyDescent="0.25">
      <c r="G227" s="21">
        <v>41956</v>
      </c>
      <c r="H227" s="19" t="s">
        <v>58</v>
      </c>
      <c r="I227" s="19" t="s">
        <v>16</v>
      </c>
      <c r="J227" s="19">
        <v>0</v>
      </c>
      <c r="K227" s="19">
        <v>2</v>
      </c>
    </row>
    <row r="228" spans="7:11" x14ac:dyDescent="0.25">
      <c r="G228" s="20">
        <v>41988</v>
      </c>
      <c r="H228" s="18" t="s">
        <v>73</v>
      </c>
      <c r="I228" s="18" t="s">
        <v>17</v>
      </c>
      <c r="J228" s="18">
        <v>1.4999999999999999E-2</v>
      </c>
      <c r="K228" s="18">
        <v>3</v>
      </c>
    </row>
    <row r="229" spans="7:11" x14ac:dyDescent="0.25">
      <c r="G229" s="21">
        <v>41959</v>
      </c>
      <c r="H229" s="19" t="s">
        <v>89</v>
      </c>
      <c r="I229" s="19" t="s">
        <v>12</v>
      </c>
      <c r="J229" s="19">
        <v>0</v>
      </c>
      <c r="K229" s="19">
        <v>1</v>
      </c>
    </row>
    <row r="230" spans="7:11" x14ac:dyDescent="0.25">
      <c r="G230" s="20">
        <v>41963</v>
      </c>
      <c r="H230" s="18" t="s">
        <v>89</v>
      </c>
      <c r="I230" s="18" t="s">
        <v>24</v>
      </c>
      <c r="J230" s="18">
        <v>0</v>
      </c>
      <c r="K230" s="18">
        <v>2</v>
      </c>
    </row>
    <row r="231" spans="7:11" x14ac:dyDescent="0.25">
      <c r="G231" s="21">
        <v>41526</v>
      </c>
      <c r="H231" s="19" t="s">
        <v>81</v>
      </c>
      <c r="I231" s="19" t="s">
        <v>7</v>
      </c>
      <c r="J231" s="19">
        <v>0</v>
      </c>
      <c r="K231" s="19">
        <v>5</v>
      </c>
    </row>
    <row r="232" spans="7:11" x14ac:dyDescent="0.25">
      <c r="G232" s="20">
        <v>41994</v>
      </c>
      <c r="H232" s="18" t="s">
        <v>26</v>
      </c>
      <c r="I232" s="18" t="s">
        <v>33</v>
      </c>
      <c r="J232" s="18">
        <v>0</v>
      </c>
      <c r="K232" s="18">
        <v>8</v>
      </c>
    </row>
    <row r="233" spans="7:11" x14ac:dyDescent="0.25">
      <c r="G233" s="21">
        <v>41675</v>
      </c>
      <c r="H233" s="19" t="s">
        <v>34</v>
      </c>
      <c r="I233" s="19" t="s">
        <v>17</v>
      </c>
      <c r="J233" s="19">
        <v>0</v>
      </c>
      <c r="K233" s="19">
        <v>3</v>
      </c>
    </row>
    <row r="234" spans="7:11" x14ac:dyDescent="0.25">
      <c r="G234" s="20">
        <v>41585</v>
      </c>
      <c r="H234" s="18" t="s">
        <v>73</v>
      </c>
      <c r="I234" s="18" t="s">
        <v>21</v>
      </c>
      <c r="J234" s="18">
        <v>2.5000000000000001E-2</v>
      </c>
      <c r="K234" s="18">
        <v>10</v>
      </c>
    </row>
    <row r="235" spans="7:11" x14ac:dyDescent="0.25">
      <c r="G235" s="21">
        <v>41619</v>
      </c>
      <c r="H235" s="19" t="s">
        <v>49</v>
      </c>
      <c r="I235" s="19" t="s">
        <v>17</v>
      </c>
      <c r="J235" s="19">
        <v>0</v>
      </c>
      <c r="K235" s="19">
        <v>3</v>
      </c>
    </row>
    <row r="236" spans="7:11" x14ac:dyDescent="0.25">
      <c r="G236" s="20">
        <v>41816</v>
      </c>
      <c r="H236" s="18" t="s">
        <v>66</v>
      </c>
      <c r="I236" s="18" t="s">
        <v>27</v>
      </c>
      <c r="J236" s="18">
        <v>0</v>
      </c>
      <c r="K236" s="18">
        <v>2</v>
      </c>
    </row>
    <row r="237" spans="7:11" x14ac:dyDescent="0.25">
      <c r="G237" s="21">
        <v>41622</v>
      </c>
      <c r="H237" s="19" t="s">
        <v>26</v>
      </c>
      <c r="I237" s="19" t="s">
        <v>24</v>
      </c>
      <c r="J237" s="19">
        <v>0.01</v>
      </c>
      <c r="K237" s="19">
        <v>3</v>
      </c>
    </row>
    <row r="238" spans="7:11" x14ac:dyDescent="0.25">
      <c r="G238" s="20">
        <v>41979</v>
      </c>
      <c r="H238" s="18" t="s">
        <v>59</v>
      </c>
      <c r="I238" s="18" t="s">
        <v>21</v>
      </c>
      <c r="J238" s="18">
        <v>1.4999999999999999E-2</v>
      </c>
      <c r="K238" s="18">
        <v>4</v>
      </c>
    </row>
    <row r="239" spans="7:11" x14ac:dyDescent="0.25">
      <c r="G239" s="21">
        <v>41607</v>
      </c>
      <c r="H239" s="19" t="s">
        <v>48</v>
      </c>
      <c r="I239" s="19" t="s">
        <v>11</v>
      </c>
      <c r="J239" s="19">
        <v>0</v>
      </c>
      <c r="K239" s="19">
        <v>2</v>
      </c>
    </row>
    <row r="240" spans="7:11" x14ac:dyDescent="0.25">
      <c r="G240" s="20">
        <v>41602</v>
      </c>
      <c r="H240" s="18" t="s">
        <v>56</v>
      </c>
      <c r="I240" s="18" t="s">
        <v>24</v>
      </c>
      <c r="J240" s="18">
        <v>0</v>
      </c>
      <c r="K240" s="18">
        <v>2</v>
      </c>
    </row>
    <row r="241" spans="7:11" x14ac:dyDescent="0.25">
      <c r="G241" s="21">
        <v>41638</v>
      </c>
      <c r="H241" s="19" t="s">
        <v>22</v>
      </c>
      <c r="I241" s="19" t="s">
        <v>17</v>
      </c>
      <c r="J241" s="19">
        <v>0</v>
      </c>
      <c r="K241" s="19">
        <v>3</v>
      </c>
    </row>
    <row r="242" spans="7:11" x14ac:dyDescent="0.25">
      <c r="G242" s="20">
        <v>41614</v>
      </c>
      <c r="H242" s="18" t="s">
        <v>57</v>
      </c>
      <c r="I242" s="18" t="s">
        <v>12</v>
      </c>
      <c r="J242" s="18">
        <v>2.5000000000000001E-2</v>
      </c>
      <c r="K242" s="18">
        <v>2</v>
      </c>
    </row>
    <row r="243" spans="7:11" x14ac:dyDescent="0.25">
      <c r="G243" s="21">
        <v>41601</v>
      </c>
      <c r="H243" s="19" t="s">
        <v>59</v>
      </c>
      <c r="I243" s="19" t="s">
        <v>21</v>
      </c>
      <c r="J243" s="19">
        <v>0.02</v>
      </c>
      <c r="K243" s="19">
        <v>3</v>
      </c>
    </row>
    <row r="244" spans="7:11" x14ac:dyDescent="0.25">
      <c r="G244" s="20">
        <v>41635</v>
      </c>
      <c r="H244" s="18" t="s">
        <v>85</v>
      </c>
      <c r="I244" s="18" t="s">
        <v>16</v>
      </c>
      <c r="J244" s="18">
        <v>0</v>
      </c>
      <c r="K244" s="18">
        <v>2</v>
      </c>
    </row>
    <row r="245" spans="7:11" x14ac:dyDescent="0.25">
      <c r="G245" s="21">
        <v>41708</v>
      </c>
      <c r="H245" s="19" t="s">
        <v>18</v>
      </c>
      <c r="I245" s="19" t="s">
        <v>7</v>
      </c>
      <c r="J245" s="19">
        <v>0</v>
      </c>
      <c r="K245" s="19">
        <v>3</v>
      </c>
    </row>
    <row r="246" spans="7:11" x14ac:dyDescent="0.25">
      <c r="G246" s="20">
        <v>41953</v>
      </c>
      <c r="H246" s="18" t="s">
        <v>20</v>
      </c>
      <c r="I246" s="18" t="s">
        <v>17</v>
      </c>
      <c r="J246" s="18">
        <v>0.02</v>
      </c>
      <c r="K246" s="18">
        <v>18</v>
      </c>
    </row>
    <row r="247" spans="7:11" x14ac:dyDescent="0.25">
      <c r="G247" s="21">
        <v>41999</v>
      </c>
      <c r="H247" s="19" t="s">
        <v>58</v>
      </c>
      <c r="I247" s="19" t="s">
        <v>12</v>
      </c>
      <c r="J247" s="19">
        <v>0</v>
      </c>
      <c r="K247" s="19">
        <v>2</v>
      </c>
    </row>
    <row r="248" spans="7:11" x14ac:dyDescent="0.25">
      <c r="G248" s="20">
        <v>41618</v>
      </c>
      <c r="H248" s="18" t="s">
        <v>77</v>
      </c>
      <c r="I248" s="18" t="s">
        <v>7</v>
      </c>
      <c r="J248" s="18">
        <v>0.02</v>
      </c>
      <c r="K248" s="18">
        <v>3</v>
      </c>
    </row>
    <row r="249" spans="7:11" x14ac:dyDescent="0.25">
      <c r="G249" s="21">
        <v>41619</v>
      </c>
      <c r="H249" s="19" t="s">
        <v>43</v>
      </c>
      <c r="I249" s="19" t="s">
        <v>36</v>
      </c>
      <c r="J249" s="19">
        <v>0</v>
      </c>
      <c r="K249" s="19">
        <v>2</v>
      </c>
    </row>
    <row r="250" spans="7:11" x14ac:dyDescent="0.25">
      <c r="G250" s="20">
        <v>41347</v>
      </c>
      <c r="H250" s="18" t="s">
        <v>65</v>
      </c>
      <c r="I250" s="18" t="s">
        <v>16</v>
      </c>
      <c r="J250" s="18">
        <v>0</v>
      </c>
      <c r="K250" s="18">
        <v>1</v>
      </c>
    </row>
    <row r="251" spans="7:11" x14ac:dyDescent="0.25">
      <c r="G251" s="21">
        <v>41600</v>
      </c>
      <c r="H251" s="19" t="s">
        <v>90</v>
      </c>
      <c r="I251" s="19" t="s">
        <v>11</v>
      </c>
      <c r="J251" s="19">
        <v>0</v>
      </c>
      <c r="K251" s="19">
        <v>3</v>
      </c>
    </row>
    <row r="252" spans="7:11" x14ac:dyDescent="0.25">
      <c r="G252" s="20">
        <v>41944</v>
      </c>
      <c r="H252" s="18" t="s">
        <v>42</v>
      </c>
      <c r="I252" s="18" t="s">
        <v>17</v>
      </c>
      <c r="J252" s="18">
        <v>0</v>
      </c>
      <c r="K252" s="18">
        <v>3</v>
      </c>
    </row>
    <row r="253" spans="7:11" x14ac:dyDescent="0.25">
      <c r="G253" s="21">
        <v>41279</v>
      </c>
      <c r="H253" s="19" t="s">
        <v>54</v>
      </c>
      <c r="I253" s="19" t="s">
        <v>11</v>
      </c>
      <c r="J253" s="19">
        <v>0</v>
      </c>
      <c r="K253" s="19">
        <v>4</v>
      </c>
    </row>
    <row r="254" spans="7:11" x14ac:dyDescent="0.25">
      <c r="G254" s="20">
        <v>41496</v>
      </c>
      <c r="H254" s="18" t="s">
        <v>26</v>
      </c>
      <c r="I254" s="18" t="s">
        <v>11</v>
      </c>
      <c r="J254" s="18">
        <v>0</v>
      </c>
      <c r="K254" s="18">
        <v>3</v>
      </c>
    </row>
    <row r="255" spans="7:11" x14ac:dyDescent="0.25">
      <c r="G255" s="21">
        <v>41632</v>
      </c>
      <c r="H255" s="19" t="s">
        <v>29</v>
      </c>
      <c r="I255" s="19" t="s">
        <v>24</v>
      </c>
      <c r="J255" s="19">
        <v>0.03</v>
      </c>
      <c r="K255" s="19">
        <v>17</v>
      </c>
    </row>
    <row r="256" spans="7:11" x14ac:dyDescent="0.25">
      <c r="G256" s="20">
        <v>41607</v>
      </c>
      <c r="H256" s="18" t="s">
        <v>34</v>
      </c>
      <c r="I256" s="18" t="s">
        <v>16</v>
      </c>
      <c r="J256" s="18">
        <v>0</v>
      </c>
      <c r="K256" s="18">
        <v>4</v>
      </c>
    </row>
    <row r="257" spans="7:11" x14ac:dyDescent="0.25">
      <c r="G257" s="21">
        <v>41607</v>
      </c>
      <c r="H257" s="19" t="s">
        <v>88</v>
      </c>
      <c r="I257" s="19" t="s">
        <v>36</v>
      </c>
      <c r="J257" s="19">
        <v>0.01</v>
      </c>
      <c r="K257" s="19">
        <v>3</v>
      </c>
    </row>
    <row r="258" spans="7:11" x14ac:dyDescent="0.25">
      <c r="G258" s="20">
        <v>41964</v>
      </c>
      <c r="H258" s="18" t="s">
        <v>71</v>
      </c>
      <c r="I258" s="18" t="s">
        <v>21</v>
      </c>
      <c r="J258" s="18">
        <v>0.02</v>
      </c>
      <c r="K258" s="18">
        <v>1</v>
      </c>
    </row>
    <row r="259" spans="7:11" x14ac:dyDescent="0.25">
      <c r="G259" s="21">
        <v>41610</v>
      </c>
      <c r="H259" s="19" t="s">
        <v>68</v>
      </c>
      <c r="I259" s="19" t="s">
        <v>17</v>
      </c>
      <c r="J259" s="19">
        <v>0.01</v>
      </c>
      <c r="K259" s="19">
        <v>3</v>
      </c>
    </row>
    <row r="260" spans="7:11" x14ac:dyDescent="0.25">
      <c r="G260" s="20">
        <v>41588</v>
      </c>
      <c r="H260" s="18" t="s">
        <v>90</v>
      </c>
      <c r="I260" s="18" t="s">
        <v>41</v>
      </c>
      <c r="J260" s="18">
        <v>1.4999999999999999E-2</v>
      </c>
      <c r="K260" s="18">
        <v>2</v>
      </c>
    </row>
    <row r="261" spans="7:11" x14ac:dyDescent="0.25">
      <c r="G261" s="21">
        <v>41596</v>
      </c>
      <c r="H261" s="19" t="s">
        <v>42</v>
      </c>
      <c r="I261" s="19" t="s">
        <v>17</v>
      </c>
      <c r="J261" s="19">
        <v>2.5000000000000001E-2</v>
      </c>
      <c r="K261" s="19">
        <v>3</v>
      </c>
    </row>
    <row r="262" spans="7:11" x14ac:dyDescent="0.25">
      <c r="G262" s="20">
        <v>41633</v>
      </c>
      <c r="H262" s="18" t="s">
        <v>80</v>
      </c>
      <c r="I262" s="18" t="s">
        <v>17</v>
      </c>
      <c r="J262" s="18">
        <v>0</v>
      </c>
      <c r="K262" s="18">
        <v>1</v>
      </c>
    </row>
    <row r="263" spans="7:11" x14ac:dyDescent="0.25">
      <c r="G263" s="21">
        <v>41474</v>
      </c>
      <c r="H263" s="19" t="s">
        <v>53</v>
      </c>
      <c r="I263" s="19" t="s">
        <v>12</v>
      </c>
      <c r="J263" s="19">
        <v>2.5000000000000001E-2</v>
      </c>
      <c r="K263" s="19">
        <v>3</v>
      </c>
    </row>
    <row r="264" spans="7:11" x14ac:dyDescent="0.25">
      <c r="G264" s="20">
        <v>41608</v>
      </c>
      <c r="H264" s="18" t="s">
        <v>26</v>
      </c>
      <c r="I264" s="18" t="s">
        <v>24</v>
      </c>
      <c r="J264" s="18">
        <v>0</v>
      </c>
      <c r="K264" s="18">
        <v>2</v>
      </c>
    </row>
    <row r="265" spans="7:11" x14ac:dyDescent="0.25">
      <c r="G265" s="21">
        <v>41994</v>
      </c>
      <c r="H265" s="19" t="s">
        <v>86</v>
      </c>
      <c r="I265" s="19" t="s">
        <v>16</v>
      </c>
      <c r="J265" s="19">
        <v>0.02</v>
      </c>
      <c r="K265" s="19">
        <v>2</v>
      </c>
    </row>
    <row r="266" spans="7:11" x14ac:dyDescent="0.25">
      <c r="G266" s="20">
        <v>41962</v>
      </c>
      <c r="H266" s="18" t="s">
        <v>26</v>
      </c>
      <c r="I266" s="18" t="s">
        <v>16</v>
      </c>
      <c r="J266" s="18">
        <v>0</v>
      </c>
      <c r="K266" s="18">
        <v>2</v>
      </c>
    </row>
    <row r="267" spans="7:11" x14ac:dyDescent="0.25">
      <c r="G267" s="21">
        <v>41606</v>
      </c>
      <c r="H267" s="19" t="s">
        <v>31</v>
      </c>
      <c r="I267" s="19" t="s">
        <v>17</v>
      </c>
      <c r="J267" s="19">
        <v>2.5000000000000001E-2</v>
      </c>
      <c r="K267" s="19">
        <v>2</v>
      </c>
    </row>
    <row r="268" spans="7:11" x14ac:dyDescent="0.25">
      <c r="G268" s="20">
        <v>41945</v>
      </c>
      <c r="H268" s="18" t="s">
        <v>53</v>
      </c>
      <c r="I268" s="18" t="s">
        <v>12</v>
      </c>
      <c r="J268" s="18">
        <v>1.4999999999999999E-2</v>
      </c>
      <c r="K268" s="18">
        <v>3</v>
      </c>
    </row>
    <row r="269" spans="7:11" x14ac:dyDescent="0.25">
      <c r="G269" s="21">
        <v>42002</v>
      </c>
      <c r="H269" s="19" t="s">
        <v>26</v>
      </c>
      <c r="I269" s="19" t="s">
        <v>21</v>
      </c>
      <c r="J269" s="19">
        <v>0.01</v>
      </c>
      <c r="K269" s="19">
        <v>3</v>
      </c>
    </row>
    <row r="270" spans="7:11" x14ac:dyDescent="0.25">
      <c r="G270" s="20">
        <v>41951</v>
      </c>
      <c r="H270" s="18" t="s">
        <v>28</v>
      </c>
      <c r="I270" s="18" t="s">
        <v>12</v>
      </c>
      <c r="J270" s="18">
        <v>0</v>
      </c>
      <c r="K270" s="18">
        <v>3</v>
      </c>
    </row>
    <row r="271" spans="7:11" x14ac:dyDescent="0.25">
      <c r="G271" s="21">
        <v>41988</v>
      </c>
      <c r="H271" s="19" t="s">
        <v>46</v>
      </c>
      <c r="I271" s="19" t="s">
        <v>30</v>
      </c>
      <c r="J271" s="19">
        <v>1.4999999999999999E-2</v>
      </c>
      <c r="K271" s="19">
        <v>3</v>
      </c>
    </row>
    <row r="272" spans="7:11" x14ac:dyDescent="0.25">
      <c r="G272" s="20">
        <v>41635</v>
      </c>
      <c r="H272" s="18" t="s">
        <v>57</v>
      </c>
      <c r="I272" s="18" t="s">
        <v>24</v>
      </c>
      <c r="J272" s="18">
        <v>2.5000000000000001E-2</v>
      </c>
      <c r="K272" s="18">
        <v>1</v>
      </c>
    </row>
    <row r="273" spans="7:11" x14ac:dyDescent="0.25">
      <c r="G273" s="21">
        <v>41962</v>
      </c>
      <c r="H273" s="19" t="s">
        <v>86</v>
      </c>
      <c r="I273" s="19" t="s">
        <v>24</v>
      </c>
      <c r="J273" s="19">
        <v>0</v>
      </c>
      <c r="K273" s="19">
        <v>12</v>
      </c>
    </row>
    <row r="274" spans="7:11" x14ac:dyDescent="0.25">
      <c r="G274" s="20">
        <v>41999</v>
      </c>
      <c r="H274" s="18" t="s">
        <v>77</v>
      </c>
      <c r="I274" s="18" t="s">
        <v>33</v>
      </c>
      <c r="J274" s="18">
        <v>0</v>
      </c>
      <c r="K274" s="18">
        <v>3</v>
      </c>
    </row>
    <row r="275" spans="7:11" x14ac:dyDescent="0.25">
      <c r="G275" s="21">
        <v>42002</v>
      </c>
      <c r="H275" s="19" t="s">
        <v>8</v>
      </c>
      <c r="I275" s="19" t="s">
        <v>7</v>
      </c>
      <c r="J275" s="19">
        <v>0.03</v>
      </c>
      <c r="K275" s="19">
        <v>1</v>
      </c>
    </row>
    <row r="276" spans="7:11" x14ac:dyDescent="0.25">
      <c r="G276" s="20">
        <v>41608</v>
      </c>
      <c r="H276" s="18" t="s">
        <v>28</v>
      </c>
      <c r="I276" s="18" t="s">
        <v>7</v>
      </c>
      <c r="J276" s="18">
        <v>0</v>
      </c>
      <c r="K276" s="18">
        <v>2</v>
      </c>
    </row>
    <row r="277" spans="7:11" x14ac:dyDescent="0.25">
      <c r="G277" s="21">
        <v>41597</v>
      </c>
      <c r="H277" s="19" t="s">
        <v>37</v>
      </c>
      <c r="I277" s="19" t="s">
        <v>24</v>
      </c>
      <c r="J277" s="19">
        <v>0</v>
      </c>
      <c r="K277" s="19">
        <v>24</v>
      </c>
    </row>
    <row r="278" spans="7:11" x14ac:dyDescent="0.25">
      <c r="G278" s="20">
        <v>41599</v>
      </c>
      <c r="H278" s="18" t="s">
        <v>62</v>
      </c>
      <c r="I278" s="18" t="s">
        <v>33</v>
      </c>
      <c r="J278" s="18">
        <v>0</v>
      </c>
      <c r="K278" s="18">
        <v>3</v>
      </c>
    </row>
    <row r="279" spans="7:11" x14ac:dyDescent="0.25">
      <c r="G279" s="21">
        <v>41975</v>
      </c>
      <c r="H279" s="19" t="s">
        <v>69</v>
      </c>
      <c r="I279" s="19" t="s">
        <v>17</v>
      </c>
      <c r="J279" s="19">
        <v>2.5000000000000001E-2</v>
      </c>
      <c r="K279" s="19">
        <v>3</v>
      </c>
    </row>
    <row r="280" spans="7:11" x14ac:dyDescent="0.25">
      <c r="G280" s="20">
        <v>41944</v>
      </c>
      <c r="H280" s="18" t="s">
        <v>49</v>
      </c>
      <c r="I280" s="18" t="s">
        <v>24</v>
      </c>
      <c r="J280" s="18">
        <v>0</v>
      </c>
      <c r="K280" s="18">
        <v>2</v>
      </c>
    </row>
    <row r="281" spans="7:11" x14ac:dyDescent="0.25">
      <c r="G281" s="21">
        <v>41569</v>
      </c>
      <c r="H281" s="19" t="s">
        <v>8</v>
      </c>
      <c r="I281" s="19" t="s">
        <v>7</v>
      </c>
      <c r="J281" s="19">
        <v>1.4999999999999999E-2</v>
      </c>
      <c r="K281" s="19">
        <v>2</v>
      </c>
    </row>
    <row r="282" spans="7:11" x14ac:dyDescent="0.25">
      <c r="G282" s="20">
        <v>41957</v>
      </c>
      <c r="H282" s="18" t="s">
        <v>69</v>
      </c>
      <c r="I282" s="18" t="s">
        <v>12</v>
      </c>
      <c r="J282" s="18">
        <v>0.03</v>
      </c>
      <c r="K282" s="18">
        <v>2</v>
      </c>
    </row>
    <row r="283" spans="7:11" x14ac:dyDescent="0.25">
      <c r="G283" s="21">
        <v>41955</v>
      </c>
      <c r="H283" s="19" t="s">
        <v>31</v>
      </c>
      <c r="I283" s="19" t="s">
        <v>16</v>
      </c>
      <c r="J283" s="19">
        <v>0</v>
      </c>
      <c r="K283" s="19">
        <v>3</v>
      </c>
    </row>
    <row r="284" spans="7:11" x14ac:dyDescent="0.25">
      <c r="G284" s="20">
        <v>41985</v>
      </c>
      <c r="H284" s="18" t="s">
        <v>13</v>
      </c>
      <c r="I284" s="18" t="s">
        <v>16</v>
      </c>
      <c r="J284" s="18">
        <v>0.03</v>
      </c>
      <c r="K284" s="18">
        <v>2</v>
      </c>
    </row>
    <row r="285" spans="7:11" x14ac:dyDescent="0.25">
      <c r="G285" s="21">
        <v>41585</v>
      </c>
      <c r="H285" s="19" t="s">
        <v>53</v>
      </c>
      <c r="I285" s="19" t="s">
        <v>17</v>
      </c>
      <c r="J285" s="19">
        <v>2.5000000000000001E-2</v>
      </c>
      <c r="K285" s="19">
        <v>1</v>
      </c>
    </row>
    <row r="286" spans="7:11" x14ac:dyDescent="0.25">
      <c r="G286" s="20">
        <v>41633</v>
      </c>
      <c r="H286" s="18" t="s">
        <v>20</v>
      </c>
      <c r="I286" s="18" t="s">
        <v>12</v>
      </c>
      <c r="J286" s="18">
        <v>0</v>
      </c>
      <c r="K286" s="18">
        <v>2</v>
      </c>
    </row>
    <row r="287" spans="7:11" x14ac:dyDescent="0.25">
      <c r="G287" s="21">
        <v>41999</v>
      </c>
      <c r="H287" s="19" t="s">
        <v>26</v>
      </c>
      <c r="I287" s="19" t="s">
        <v>24</v>
      </c>
      <c r="J287" s="19">
        <v>1.4999999999999999E-2</v>
      </c>
      <c r="K287" s="19">
        <v>3</v>
      </c>
    </row>
    <row r="288" spans="7:11" x14ac:dyDescent="0.25">
      <c r="G288" s="20">
        <v>41954</v>
      </c>
      <c r="H288" s="18" t="s">
        <v>58</v>
      </c>
      <c r="I288" s="18" t="s">
        <v>12</v>
      </c>
      <c r="J288" s="18">
        <v>0.03</v>
      </c>
      <c r="K288" s="18">
        <v>2</v>
      </c>
    </row>
    <row r="289" spans="7:11" x14ac:dyDescent="0.25">
      <c r="G289" s="21">
        <v>41634</v>
      </c>
      <c r="H289" s="19" t="s">
        <v>85</v>
      </c>
      <c r="I289" s="19" t="s">
        <v>24</v>
      </c>
      <c r="J289" s="19">
        <v>2.5000000000000001E-2</v>
      </c>
      <c r="K289" s="19">
        <v>2</v>
      </c>
    </row>
    <row r="290" spans="7:11" x14ac:dyDescent="0.25">
      <c r="G290" s="20">
        <v>41372</v>
      </c>
      <c r="H290" s="18" t="s">
        <v>26</v>
      </c>
      <c r="I290" s="18" t="s">
        <v>12</v>
      </c>
      <c r="J290" s="18">
        <v>0</v>
      </c>
      <c r="K290" s="18">
        <v>2</v>
      </c>
    </row>
    <row r="291" spans="7:11" x14ac:dyDescent="0.25">
      <c r="G291" s="21">
        <v>41626</v>
      </c>
      <c r="H291" s="19" t="s">
        <v>53</v>
      </c>
      <c r="I291" s="19" t="s">
        <v>33</v>
      </c>
      <c r="J291" s="19">
        <v>0</v>
      </c>
      <c r="K291" s="19">
        <v>2</v>
      </c>
    </row>
    <row r="292" spans="7:11" x14ac:dyDescent="0.25">
      <c r="G292" s="20">
        <v>41521</v>
      </c>
      <c r="H292" s="18" t="s">
        <v>50</v>
      </c>
      <c r="I292" s="18" t="s">
        <v>24</v>
      </c>
      <c r="J292" s="18">
        <v>0.03</v>
      </c>
      <c r="K292" s="18">
        <v>1</v>
      </c>
    </row>
    <row r="293" spans="7:11" x14ac:dyDescent="0.25">
      <c r="G293" s="21">
        <v>42004</v>
      </c>
      <c r="H293" s="19" t="s">
        <v>28</v>
      </c>
      <c r="I293" s="19" t="s">
        <v>21</v>
      </c>
      <c r="J293" s="19">
        <v>0</v>
      </c>
      <c r="K293" s="19">
        <v>3</v>
      </c>
    </row>
    <row r="294" spans="7:11" x14ac:dyDescent="0.25">
      <c r="G294" s="20">
        <v>41957</v>
      </c>
      <c r="H294" s="18" t="s">
        <v>26</v>
      </c>
      <c r="I294" s="18" t="s">
        <v>36</v>
      </c>
      <c r="J294" s="18">
        <v>0.02</v>
      </c>
      <c r="K294" s="18">
        <v>2</v>
      </c>
    </row>
    <row r="295" spans="7:11" x14ac:dyDescent="0.25">
      <c r="G295" s="21">
        <v>41333</v>
      </c>
      <c r="H295" s="19" t="s">
        <v>55</v>
      </c>
      <c r="I295" s="19" t="s">
        <v>17</v>
      </c>
      <c r="J295" s="19">
        <v>0</v>
      </c>
      <c r="K295" s="19">
        <v>2</v>
      </c>
    </row>
    <row r="296" spans="7:11" x14ac:dyDescent="0.25">
      <c r="G296" s="20">
        <v>41581</v>
      </c>
      <c r="H296" s="18" t="s">
        <v>18</v>
      </c>
      <c r="I296" s="18" t="s">
        <v>30</v>
      </c>
      <c r="J296" s="18">
        <v>0</v>
      </c>
      <c r="K296" s="18">
        <v>3</v>
      </c>
    </row>
    <row r="297" spans="7:11" x14ac:dyDescent="0.25">
      <c r="G297" s="21">
        <v>41936</v>
      </c>
      <c r="H297" s="19" t="s">
        <v>43</v>
      </c>
      <c r="I297" s="19" t="s">
        <v>33</v>
      </c>
      <c r="J297" s="19">
        <v>0</v>
      </c>
      <c r="K297" s="19">
        <v>2</v>
      </c>
    </row>
    <row r="298" spans="7:11" x14ac:dyDescent="0.25">
      <c r="G298" s="20">
        <v>41631</v>
      </c>
      <c r="H298" s="18" t="s">
        <v>89</v>
      </c>
      <c r="I298" s="18" t="s">
        <v>30</v>
      </c>
      <c r="J298" s="18">
        <v>1.4999999999999999E-2</v>
      </c>
      <c r="K298" s="18">
        <v>1</v>
      </c>
    </row>
    <row r="299" spans="7:11" x14ac:dyDescent="0.25">
      <c r="G299" s="21">
        <v>41637</v>
      </c>
      <c r="H299" s="19" t="s">
        <v>34</v>
      </c>
      <c r="I299" s="19" t="s">
        <v>24</v>
      </c>
      <c r="J299" s="19">
        <v>0.03</v>
      </c>
      <c r="K299" s="19">
        <v>1</v>
      </c>
    </row>
    <row r="300" spans="7:11" x14ac:dyDescent="0.25">
      <c r="G300" s="20">
        <v>41871</v>
      </c>
      <c r="H300" s="18" t="s">
        <v>84</v>
      </c>
      <c r="I300" s="18" t="s">
        <v>36</v>
      </c>
      <c r="J300" s="18">
        <v>0.01</v>
      </c>
      <c r="K300" s="18">
        <v>2</v>
      </c>
    </row>
    <row r="301" spans="7:11" x14ac:dyDescent="0.25">
      <c r="G301" s="21">
        <v>41597</v>
      </c>
      <c r="H301" s="19" t="s">
        <v>76</v>
      </c>
      <c r="I301" s="19" t="s">
        <v>12</v>
      </c>
      <c r="J301" s="19">
        <v>0</v>
      </c>
      <c r="K301" s="19">
        <v>2</v>
      </c>
    </row>
    <row r="302" spans="7:11" x14ac:dyDescent="0.25">
      <c r="G302" s="20">
        <v>41978</v>
      </c>
      <c r="H302" s="18" t="s">
        <v>87</v>
      </c>
      <c r="I302" s="18" t="s">
        <v>36</v>
      </c>
      <c r="J302" s="18">
        <v>0</v>
      </c>
      <c r="K302" s="18">
        <v>1</v>
      </c>
    </row>
    <row r="303" spans="7:11" x14ac:dyDescent="0.25">
      <c r="G303" s="21">
        <v>41635</v>
      </c>
      <c r="H303" s="19" t="s">
        <v>26</v>
      </c>
      <c r="I303" s="19" t="s">
        <v>17</v>
      </c>
      <c r="J303" s="19">
        <v>0</v>
      </c>
      <c r="K303" s="19">
        <v>1</v>
      </c>
    </row>
    <row r="304" spans="7:11" x14ac:dyDescent="0.25">
      <c r="G304" s="20">
        <v>42004</v>
      </c>
      <c r="H304" s="18" t="s">
        <v>13</v>
      </c>
      <c r="I304" s="18" t="s">
        <v>12</v>
      </c>
      <c r="J304" s="18">
        <v>0.03</v>
      </c>
      <c r="K304" s="18">
        <v>1</v>
      </c>
    </row>
    <row r="305" spans="7:11" x14ac:dyDescent="0.25">
      <c r="G305" s="21">
        <v>41996</v>
      </c>
      <c r="H305" s="19" t="s">
        <v>31</v>
      </c>
      <c r="I305" s="19" t="s">
        <v>36</v>
      </c>
      <c r="J305" s="19">
        <v>0</v>
      </c>
      <c r="K305" s="19">
        <v>3</v>
      </c>
    </row>
    <row r="306" spans="7:11" x14ac:dyDescent="0.25">
      <c r="G306" s="20">
        <v>41996</v>
      </c>
      <c r="H306" s="18" t="s">
        <v>70</v>
      </c>
      <c r="I306" s="18" t="s">
        <v>17</v>
      </c>
      <c r="J306" s="18">
        <v>2.5000000000000001E-2</v>
      </c>
      <c r="K306" s="18">
        <v>3</v>
      </c>
    </row>
    <row r="307" spans="7:11" x14ac:dyDescent="0.25">
      <c r="G307" s="21">
        <v>41979</v>
      </c>
      <c r="H307" s="19" t="s">
        <v>51</v>
      </c>
      <c r="I307" s="19" t="s">
        <v>12</v>
      </c>
      <c r="J307" s="19">
        <v>1.4999999999999999E-2</v>
      </c>
      <c r="K307" s="19">
        <v>1</v>
      </c>
    </row>
    <row r="308" spans="7:11" x14ac:dyDescent="0.25">
      <c r="G308" s="20">
        <v>41596</v>
      </c>
      <c r="H308" s="18" t="s">
        <v>39</v>
      </c>
      <c r="I308" s="18" t="s">
        <v>12</v>
      </c>
      <c r="J308" s="18">
        <v>0</v>
      </c>
      <c r="K308" s="18">
        <v>3</v>
      </c>
    </row>
    <row r="309" spans="7:11" x14ac:dyDescent="0.25">
      <c r="G309" s="21">
        <v>41630</v>
      </c>
      <c r="H309" s="19" t="s">
        <v>46</v>
      </c>
      <c r="I309" s="19" t="s">
        <v>24</v>
      </c>
      <c r="J309" s="19">
        <v>0.03</v>
      </c>
      <c r="K309" s="19">
        <v>1</v>
      </c>
    </row>
    <row r="310" spans="7:11" x14ac:dyDescent="0.25">
      <c r="G310" s="20">
        <v>41632</v>
      </c>
      <c r="H310" s="18" t="s">
        <v>50</v>
      </c>
      <c r="I310" s="18" t="s">
        <v>17</v>
      </c>
      <c r="J310" s="18">
        <v>0</v>
      </c>
      <c r="K310" s="18">
        <v>2</v>
      </c>
    </row>
    <row r="311" spans="7:11" x14ac:dyDescent="0.25">
      <c r="G311" s="21">
        <v>41633</v>
      </c>
      <c r="H311" s="19" t="s">
        <v>83</v>
      </c>
      <c r="I311" s="19" t="s">
        <v>12</v>
      </c>
      <c r="J311" s="19">
        <v>2.5000000000000001E-2</v>
      </c>
      <c r="K311" s="19">
        <v>1</v>
      </c>
    </row>
    <row r="312" spans="7:11" x14ac:dyDescent="0.25">
      <c r="G312" s="20">
        <v>41400</v>
      </c>
      <c r="H312" s="18" t="s">
        <v>88</v>
      </c>
      <c r="I312" s="18" t="s">
        <v>24</v>
      </c>
      <c r="J312" s="18">
        <v>2.5000000000000001E-2</v>
      </c>
      <c r="K312" s="18">
        <v>2</v>
      </c>
    </row>
    <row r="313" spans="7:11" x14ac:dyDescent="0.25">
      <c r="G313" s="21">
        <v>41837</v>
      </c>
      <c r="H313" s="19" t="s">
        <v>18</v>
      </c>
      <c r="I313" s="19" t="s">
        <v>16</v>
      </c>
      <c r="J313" s="19">
        <v>0</v>
      </c>
      <c r="K313" s="19">
        <v>1</v>
      </c>
    </row>
    <row r="314" spans="7:11" x14ac:dyDescent="0.25">
      <c r="G314" s="20">
        <v>41602</v>
      </c>
      <c r="H314" s="18" t="s">
        <v>87</v>
      </c>
      <c r="I314" s="18" t="s">
        <v>33</v>
      </c>
      <c r="J314" s="18">
        <v>0.02</v>
      </c>
      <c r="K314" s="18">
        <v>21</v>
      </c>
    </row>
    <row r="315" spans="7:11" x14ac:dyDescent="0.25">
      <c r="G315" s="21">
        <v>41601</v>
      </c>
      <c r="H315" s="19" t="s">
        <v>58</v>
      </c>
      <c r="I315" s="19" t="s">
        <v>17</v>
      </c>
      <c r="J315" s="19">
        <v>0.03</v>
      </c>
      <c r="K315" s="19">
        <v>2</v>
      </c>
    </row>
    <row r="316" spans="7:11" x14ac:dyDescent="0.25">
      <c r="G316" s="20">
        <v>41630</v>
      </c>
      <c r="H316" s="18" t="s">
        <v>73</v>
      </c>
      <c r="I316" s="18" t="s">
        <v>33</v>
      </c>
      <c r="J316" s="18">
        <v>0</v>
      </c>
      <c r="K316" s="18">
        <v>4</v>
      </c>
    </row>
    <row r="317" spans="7:11" x14ac:dyDescent="0.25">
      <c r="G317" s="21">
        <v>41579</v>
      </c>
      <c r="H317" s="19" t="s">
        <v>83</v>
      </c>
      <c r="I317" s="19" t="s">
        <v>16</v>
      </c>
      <c r="J317" s="19">
        <v>0</v>
      </c>
      <c r="K317" s="19">
        <v>3</v>
      </c>
    </row>
    <row r="318" spans="7:11" x14ac:dyDescent="0.25">
      <c r="G318" s="20">
        <v>41961</v>
      </c>
      <c r="H318" s="18" t="s">
        <v>63</v>
      </c>
      <c r="I318" s="18" t="s">
        <v>24</v>
      </c>
      <c r="J318" s="18">
        <v>0.02</v>
      </c>
      <c r="K318" s="18">
        <v>2</v>
      </c>
    </row>
    <row r="319" spans="7:11" x14ac:dyDescent="0.25">
      <c r="G319" s="21">
        <v>41701</v>
      </c>
      <c r="H319" s="19" t="s">
        <v>81</v>
      </c>
      <c r="I319" s="19" t="s">
        <v>16</v>
      </c>
      <c r="J319" s="19">
        <v>0.01</v>
      </c>
      <c r="K319" s="19">
        <v>1</v>
      </c>
    </row>
    <row r="320" spans="7:11" x14ac:dyDescent="0.25">
      <c r="G320" s="20">
        <v>41603</v>
      </c>
      <c r="H320" s="18" t="s">
        <v>53</v>
      </c>
      <c r="I320" s="18" t="s">
        <v>17</v>
      </c>
      <c r="J320" s="18">
        <v>1.4999999999999999E-2</v>
      </c>
      <c r="K320" s="18">
        <v>1</v>
      </c>
    </row>
    <row r="321" spans="7:11" x14ac:dyDescent="0.25">
      <c r="G321" s="21">
        <v>41594</v>
      </c>
      <c r="H321" s="19" t="s">
        <v>89</v>
      </c>
      <c r="I321" s="19" t="s">
        <v>24</v>
      </c>
      <c r="J321" s="19">
        <v>0</v>
      </c>
      <c r="K321" s="19">
        <v>3</v>
      </c>
    </row>
    <row r="322" spans="7:11" x14ac:dyDescent="0.25">
      <c r="G322" s="20">
        <v>41638</v>
      </c>
      <c r="H322" s="18" t="s">
        <v>34</v>
      </c>
      <c r="I322" s="18" t="s">
        <v>27</v>
      </c>
      <c r="J322" s="18">
        <v>0</v>
      </c>
      <c r="K322" s="18">
        <v>2</v>
      </c>
    </row>
    <row r="323" spans="7:11" x14ac:dyDescent="0.25">
      <c r="G323" s="21">
        <v>41608</v>
      </c>
      <c r="H323" s="19" t="s">
        <v>54</v>
      </c>
      <c r="I323" s="19" t="s">
        <v>21</v>
      </c>
      <c r="J323" s="19">
        <v>0.02</v>
      </c>
      <c r="K323" s="19">
        <v>4</v>
      </c>
    </row>
    <row r="324" spans="7:11" x14ac:dyDescent="0.25">
      <c r="G324" s="20">
        <v>41980</v>
      </c>
      <c r="H324" s="18" t="s">
        <v>31</v>
      </c>
      <c r="I324" s="18" t="s">
        <v>30</v>
      </c>
      <c r="J324" s="18">
        <v>0</v>
      </c>
      <c r="K324" s="18">
        <v>2</v>
      </c>
    </row>
    <row r="325" spans="7:11" x14ac:dyDescent="0.25">
      <c r="G325" s="21">
        <v>41638</v>
      </c>
      <c r="H325" s="19" t="s">
        <v>42</v>
      </c>
      <c r="I325" s="19" t="s">
        <v>7</v>
      </c>
      <c r="J325" s="19">
        <v>0.03</v>
      </c>
      <c r="K325" s="19">
        <v>1</v>
      </c>
    </row>
    <row r="326" spans="7:11" x14ac:dyDescent="0.25">
      <c r="G326" s="20">
        <v>41619</v>
      </c>
      <c r="H326" s="18" t="s">
        <v>66</v>
      </c>
      <c r="I326" s="18" t="s">
        <v>16</v>
      </c>
      <c r="J326" s="18">
        <v>0.03</v>
      </c>
      <c r="K326" s="18">
        <v>4</v>
      </c>
    </row>
    <row r="327" spans="7:11" x14ac:dyDescent="0.25">
      <c r="G327" s="21">
        <v>41948</v>
      </c>
      <c r="H327" s="19" t="s">
        <v>58</v>
      </c>
      <c r="I327" s="19" t="s">
        <v>41</v>
      </c>
      <c r="J327" s="19">
        <v>0</v>
      </c>
      <c r="K327" s="19">
        <v>2</v>
      </c>
    </row>
    <row r="328" spans="7:11" x14ac:dyDescent="0.25">
      <c r="G328" s="20">
        <v>41619</v>
      </c>
      <c r="H328" s="18" t="s">
        <v>26</v>
      </c>
      <c r="I328" s="18" t="s">
        <v>12</v>
      </c>
      <c r="J328" s="18">
        <v>0</v>
      </c>
      <c r="K328" s="18">
        <v>2</v>
      </c>
    </row>
    <row r="329" spans="7:11" x14ac:dyDescent="0.25">
      <c r="G329" s="21">
        <v>41380</v>
      </c>
      <c r="H329" s="19" t="s">
        <v>62</v>
      </c>
      <c r="I329" s="19" t="s">
        <v>7</v>
      </c>
      <c r="J329" s="19">
        <v>0.02</v>
      </c>
      <c r="K329" s="19">
        <v>1</v>
      </c>
    </row>
    <row r="330" spans="7:11" x14ac:dyDescent="0.25">
      <c r="G330" s="20">
        <v>41979</v>
      </c>
      <c r="H330" s="18" t="s">
        <v>31</v>
      </c>
      <c r="I330" s="18" t="s">
        <v>17</v>
      </c>
      <c r="J330" s="18">
        <v>0</v>
      </c>
      <c r="K330" s="18">
        <v>1</v>
      </c>
    </row>
    <row r="331" spans="7:11" x14ac:dyDescent="0.25">
      <c r="G331" s="21">
        <v>41962</v>
      </c>
      <c r="H331" s="19" t="s">
        <v>88</v>
      </c>
      <c r="I331" s="19" t="s">
        <v>16</v>
      </c>
      <c r="J331" s="19">
        <v>0</v>
      </c>
      <c r="K331" s="19">
        <v>4</v>
      </c>
    </row>
    <row r="332" spans="7:11" x14ac:dyDescent="0.25">
      <c r="G332" s="20">
        <v>41950</v>
      </c>
      <c r="H332" s="18" t="s">
        <v>72</v>
      </c>
      <c r="I332" s="18" t="s">
        <v>7</v>
      </c>
      <c r="J332" s="18">
        <v>1.4999999999999999E-2</v>
      </c>
      <c r="K332" s="18">
        <v>13</v>
      </c>
    </row>
    <row r="333" spans="7:11" x14ac:dyDescent="0.25">
      <c r="G333" s="21">
        <v>41946</v>
      </c>
      <c r="H333" s="19" t="s">
        <v>32</v>
      </c>
      <c r="I333" s="19" t="s">
        <v>30</v>
      </c>
      <c r="J333" s="19">
        <v>0</v>
      </c>
      <c r="K333" s="19">
        <v>25</v>
      </c>
    </row>
    <row r="334" spans="7:11" x14ac:dyDescent="0.25">
      <c r="G334" s="20">
        <v>41582</v>
      </c>
      <c r="H334" s="18" t="s">
        <v>29</v>
      </c>
      <c r="I334" s="18" t="s">
        <v>16</v>
      </c>
      <c r="J334" s="18">
        <v>0</v>
      </c>
      <c r="K334" s="18">
        <v>2</v>
      </c>
    </row>
    <row r="335" spans="7:11" x14ac:dyDescent="0.25">
      <c r="G335" s="21">
        <v>42003</v>
      </c>
      <c r="H335" s="19" t="s">
        <v>42</v>
      </c>
      <c r="I335" s="19" t="s">
        <v>30</v>
      </c>
      <c r="J335" s="19">
        <v>0.02</v>
      </c>
      <c r="K335" s="19">
        <v>2</v>
      </c>
    </row>
    <row r="336" spans="7:11" x14ac:dyDescent="0.25">
      <c r="G336" s="20">
        <v>41974</v>
      </c>
      <c r="H336" s="18" t="s">
        <v>81</v>
      </c>
      <c r="I336" s="18" t="s">
        <v>17</v>
      </c>
      <c r="J336" s="18">
        <v>1.4999999999999999E-2</v>
      </c>
      <c r="K336" s="18">
        <v>2</v>
      </c>
    </row>
    <row r="337" spans="7:11" x14ac:dyDescent="0.25">
      <c r="G337" s="21">
        <v>41861</v>
      </c>
      <c r="H337" s="19" t="s">
        <v>25</v>
      </c>
      <c r="I337" s="19" t="s">
        <v>33</v>
      </c>
      <c r="J337" s="19">
        <v>0</v>
      </c>
      <c r="K337" s="19">
        <v>3</v>
      </c>
    </row>
    <row r="338" spans="7:11" x14ac:dyDescent="0.25">
      <c r="G338" s="20">
        <v>41970</v>
      </c>
      <c r="H338" s="18" t="s">
        <v>50</v>
      </c>
      <c r="I338" s="18" t="s">
        <v>16</v>
      </c>
      <c r="J338" s="18">
        <v>1.4999999999999999E-2</v>
      </c>
      <c r="K338" s="18">
        <v>2</v>
      </c>
    </row>
    <row r="339" spans="7:11" x14ac:dyDescent="0.25">
      <c r="G339" s="21">
        <v>41950</v>
      </c>
      <c r="H339" s="19" t="s">
        <v>65</v>
      </c>
      <c r="I339" s="19" t="s">
        <v>7</v>
      </c>
      <c r="J339" s="19">
        <v>1.4999999999999999E-2</v>
      </c>
      <c r="K339" s="19">
        <v>1</v>
      </c>
    </row>
    <row r="340" spans="7:11" x14ac:dyDescent="0.25">
      <c r="G340" s="20">
        <v>41617</v>
      </c>
      <c r="H340" s="18" t="s">
        <v>42</v>
      </c>
      <c r="I340" s="18" t="s">
        <v>12</v>
      </c>
      <c r="J340" s="18">
        <v>0</v>
      </c>
      <c r="K340" s="18">
        <v>2</v>
      </c>
    </row>
    <row r="341" spans="7:11" x14ac:dyDescent="0.25">
      <c r="G341" s="21">
        <v>41412</v>
      </c>
      <c r="H341" s="19" t="s">
        <v>29</v>
      </c>
      <c r="I341" s="19" t="s">
        <v>17</v>
      </c>
      <c r="J341" s="19">
        <v>1.4999999999999999E-2</v>
      </c>
      <c r="K341" s="19">
        <v>2</v>
      </c>
    </row>
    <row r="342" spans="7:11" x14ac:dyDescent="0.25">
      <c r="G342" s="20">
        <v>41668</v>
      </c>
      <c r="H342" s="18" t="s">
        <v>15</v>
      </c>
      <c r="I342" s="18" t="s">
        <v>41</v>
      </c>
      <c r="J342" s="18">
        <v>2.5000000000000001E-2</v>
      </c>
      <c r="K342" s="18">
        <v>2</v>
      </c>
    </row>
    <row r="343" spans="7:11" x14ac:dyDescent="0.25">
      <c r="G343" s="21">
        <v>41981</v>
      </c>
      <c r="H343" s="19" t="s">
        <v>29</v>
      </c>
      <c r="I343" s="19" t="s">
        <v>24</v>
      </c>
      <c r="J343" s="19">
        <v>0.02</v>
      </c>
      <c r="K343" s="19">
        <v>1</v>
      </c>
    </row>
    <row r="344" spans="7:11" x14ac:dyDescent="0.25">
      <c r="G344" s="20">
        <v>42002</v>
      </c>
      <c r="H344" s="18" t="s">
        <v>48</v>
      </c>
      <c r="I344" s="18" t="s">
        <v>16</v>
      </c>
      <c r="J344" s="18">
        <v>0</v>
      </c>
      <c r="K344" s="18">
        <v>3</v>
      </c>
    </row>
    <row r="345" spans="7:11" x14ac:dyDescent="0.25">
      <c r="G345" s="21">
        <v>41737</v>
      </c>
      <c r="H345" s="19" t="s">
        <v>64</v>
      </c>
      <c r="I345" s="19" t="s">
        <v>17</v>
      </c>
      <c r="J345" s="19">
        <v>0</v>
      </c>
      <c r="K345" s="19">
        <v>2</v>
      </c>
    </row>
    <row r="346" spans="7:11" x14ac:dyDescent="0.25">
      <c r="G346" s="20">
        <v>41979</v>
      </c>
      <c r="H346" s="18" t="s">
        <v>29</v>
      </c>
      <c r="I346" s="18" t="s">
        <v>27</v>
      </c>
      <c r="J346" s="18">
        <v>2.5000000000000001E-2</v>
      </c>
      <c r="K346" s="18">
        <v>2</v>
      </c>
    </row>
    <row r="347" spans="7:11" x14ac:dyDescent="0.25">
      <c r="G347" s="21">
        <v>41806</v>
      </c>
      <c r="H347" s="19" t="s">
        <v>44</v>
      </c>
      <c r="I347" s="19" t="s">
        <v>30</v>
      </c>
      <c r="J347" s="19">
        <v>1.4999999999999999E-2</v>
      </c>
      <c r="K347" s="19">
        <v>2</v>
      </c>
    </row>
    <row r="348" spans="7:11" x14ac:dyDescent="0.25">
      <c r="G348" s="20">
        <v>41481</v>
      </c>
      <c r="H348" s="18" t="s">
        <v>29</v>
      </c>
      <c r="I348" s="18" t="s">
        <v>12</v>
      </c>
      <c r="J348" s="18">
        <v>0</v>
      </c>
      <c r="K348" s="18">
        <v>2</v>
      </c>
    </row>
    <row r="349" spans="7:11" x14ac:dyDescent="0.25">
      <c r="G349" s="21">
        <v>41949</v>
      </c>
      <c r="H349" s="19" t="s">
        <v>77</v>
      </c>
      <c r="I349" s="19" t="s">
        <v>12</v>
      </c>
      <c r="J349" s="19">
        <v>0.03</v>
      </c>
      <c r="K349" s="19">
        <v>1</v>
      </c>
    </row>
    <row r="350" spans="7:11" x14ac:dyDescent="0.25">
      <c r="G350" s="20">
        <v>41951</v>
      </c>
      <c r="H350" s="18" t="s">
        <v>18</v>
      </c>
      <c r="I350" s="18" t="s">
        <v>12</v>
      </c>
      <c r="J350" s="18">
        <v>0.02</v>
      </c>
      <c r="K350" s="18">
        <v>2</v>
      </c>
    </row>
    <row r="351" spans="7:11" x14ac:dyDescent="0.25">
      <c r="G351" s="21">
        <v>41602</v>
      </c>
      <c r="H351" s="19" t="s">
        <v>77</v>
      </c>
      <c r="I351" s="19" t="s">
        <v>7</v>
      </c>
      <c r="J351" s="19">
        <v>0</v>
      </c>
      <c r="K351" s="19">
        <v>2</v>
      </c>
    </row>
    <row r="352" spans="7:11" x14ac:dyDescent="0.25">
      <c r="G352" s="20">
        <v>41952</v>
      </c>
      <c r="H352" s="18" t="s">
        <v>10</v>
      </c>
      <c r="I352" s="18" t="s">
        <v>21</v>
      </c>
      <c r="J352" s="18">
        <v>0</v>
      </c>
      <c r="K352" s="18">
        <v>3</v>
      </c>
    </row>
    <row r="353" spans="7:11" x14ac:dyDescent="0.25">
      <c r="G353" s="21">
        <v>41611</v>
      </c>
      <c r="H353" s="19" t="s">
        <v>83</v>
      </c>
      <c r="I353" s="19" t="s">
        <v>36</v>
      </c>
      <c r="J353" s="19">
        <v>0</v>
      </c>
      <c r="K353" s="19">
        <v>2</v>
      </c>
    </row>
    <row r="354" spans="7:11" x14ac:dyDescent="0.25">
      <c r="G354" s="20">
        <v>41947</v>
      </c>
      <c r="H354" s="18" t="s">
        <v>46</v>
      </c>
      <c r="I354" s="18" t="s">
        <v>24</v>
      </c>
      <c r="J354" s="18">
        <v>0.02</v>
      </c>
      <c r="K354" s="18">
        <v>2</v>
      </c>
    </row>
    <row r="355" spans="7:11" x14ac:dyDescent="0.25">
      <c r="G355" s="21">
        <v>41637</v>
      </c>
      <c r="H355" s="19" t="s">
        <v>81</v>
      </c>
      <c r="I355" s="19" t="s">
        <v>21</v>
      </c>
      <c r="J355" s="19">
        <v>0</v>
      </c>
      <c r="K355" s="19">
        <v>4</v>
      </c>
    </row>
    <row r="356" spans="7:11" x14ac:dyDescent="0.25">
      <c r="G356" s="20">
        <v>41998</v>
      </c>
      <c r="H356" s="18" t="s">
        <v>78</v>
      </c>
      <c r="I356" s="18" t="s">
        <v>24</v>
      </c>
      <c r="J356" s="18">
        <v>0</v>
      </c>
      <c r="K356" s="18">
        <v>1</v>
      </c>
    </row>
    <row r="357" spans="7:11" x14ac:dyDescent="0.25">
      <c r="G357" s="21">
        <v>41580</v>
      </c>
      <c r="H357" s="19" t="s">
        <v>29</v>
      </c>
      <c r="I357" s="19" t="s">
        <v>36</v>
      </c>
      <c r="J357" s="19">
        <v>0</v>
      </c>
      <c r="K357" s="19">
        <v>2</v>
      </c>
    </row>
    <row r="358" spans="7:11" x14ac:dyDescent="0.25">
      <c r="G358" s="20">
        <v>41978</v>
      </c>
      <c r="H358" s="18" t="s">
        <v>43</v>
      </c>
      <c r="I358" s="18" t="s">
        <v>24</v>
      </c>
      <c r="J358" s="18">
        <v>1.4999999999999999E-2</v>
      </c>
      <c r="K358" s="18">
        <v>14</v>
      </c>
    </row>
    <row r="359" spans="7:11" x14ac:dyDescent="0.25">
      <c r="G359" s="21">
        <v>41624</v>
      </c>
      <c r="H359" s="19" t="s">
        <v>44</v>
      </c>
      <c r="I359" s="19" t="s">
        <v>12</v>
      </c>
      <c r="J359" s="19">
        <v>0.01</v>
      </c>
      <c r="K359" s="19">
        <v>2</v>
      </c>
    </row>
    <row r="360" spans="7:11" x14ac:dyDescent="0.25">
      <c r="G360" s="20">
        <v>41593</v>
      </c>
      <c r="H360" s="18" t="s">
        <v>81</v>
      </c>
      <c r="I360" s="18" t="s">
        <v>17</v>
      </c>
      <c r="J360" s="18">
        <v>1.4999999999999999E-2</v>
      </c>
      <c r="K360" s="18">
        <v>2</v>
      </c>
    </row>
    <row r="361" spans="7:11" x14ac:dyDescent="0.25">
      <c r="G361" s="21">
        <v>41700</v>
      </c>
      <c r="H361" s="19" t="s">
        <v>73</v>
      </c>
      <c r="I361" s="19" t="s">
        <v>24</v>
      </c>
      <c r="J361" s="19">
        <v>0</v>
      </c>
      <c r="K361" s="19">
        <v>2</v>
      </c>
    </row>
    <row r="362" spans="7:11" x14ac:dyDescent="0.25">
      <c r="G362" s="20">
        <v>41600</v>
      </c>
      <c r="H362" s="18" t="s">
        <v>37</v>
      </c>
      <c r="I362" s="18" t="s">
        <v>17</v>
      </c>
      <c r="J362" s="18">
        <v>2.5000000000000001E-2</v>
      </c>
      <c r="K362" s="18">
        <v>1</v>
      </c>
    </row>
    <row r="363" spans="7:11" x14ac:dyDescent="0.25">
      <c r="G363" s="21">
        <v>41973</v>
      </c>
      <c r="H363" s="19" t="s">
        <v>42</v>
      </c>
      <c r="I363" s="19" t="s">
        <v>16</v>
      </c>
      <c r="J363" s="19">
        <v>2.5000000000000001E-2</v>
      </c>
      <c r="K363" s="19">
        <v>2</v>
      </c>
    </row>
    <row r="364" spans="7:11" x14ac:dyDescent="0.25">
      <c r="G364" s="20">
        <v>41586</v>
      </c>
      <c r="H364" s="18" t="s">
        <v>37</v>
      </c>
      <c r="I364" s="18" t="s">
        <v>21</v>
      </c>
      <c r="J364" s="18">
        <v>0</v>
      </c>
      <c r="K364" s="18">
        <v>3</v>
      </c>
    </row>
    <row r="365" spans="7:11" x14ac:dyDescent="0.25">
      <c r="G365" s="21">
        <v>41957</v>
      </c>
      <c r="H365" s="19" t="s">
        <v>49</v>
      </c>
      <c r="I365" s="19" t="s">
        <v>30</v>
      </c>
      <c r="J365" s="19">
        <v>1.4999999999999999E-2</v>
      </c>
      <c r="K365" s="19">
        <v>3</v>
      </c>
    </row>
    <row r="366" spans="7:11" x14ac:dyDescent="0.25">
      <c r="G366" s="20">
        <v>41621</v>
      </c>
      <c r="H366" s="18" t="s">
        <v>62</v>
      </c>
      <c r="I366" s="18" t="s">
        <v>16</v>
      </c>
      <c r="J366" s="18">
        <v>0</v>
      </c>
      <c r="K366" s="18">
        <v>1</v>
      </c>
    </row>
    <row r="367" spans="7:11" x14ac:dyDescent="0.25">
      <c r="G367" s="21">
        <v>41954</v>
      </c>
      <c r="H367" s="19" t="s">
        <v>40</v>
      </c>
      <c r="I367" s="19" t="s">
        <v>36</v>
      </c>
      <c r="J367" s="19">
        <v>0</v>
      </c>
      <c r="K367" s="19">
        <v>1</v>
      </c>
    </row>
    <row r="368" spans="7:11" x14ac:dyDescent="0.25">
      <c r="G368" s="20">
        <v>41603</v>
      </c>
      <c r="H368" s="18" t="s">
        <v>51</v>
      </c>
      <c r="I368" s="18" t="s">
        <v>11</v>
      </c>
      <c r="J368" s="18">
        <v>0</v>
      </c>
      <c r="K368" s="18">
        <v>1</v>
      </c>
    </row>
    <row r="369" spans="7:11" x14ac:dyDescent="0.25">
      <c r="G369" s="21">
        <v>41965</v>
      </c>
      <c r="H369" s="19" t="s">
        <v>51</v>
      </c>
      <c r="I369" s="19" t="s">
        <v>7</v>
      </c>
      <c r="J369" s="19">
        <v>0</v>
      </c>
      <c r="K369" s="19">
        <v>3</v>
      </c>
    </row>
    <row r="370" spans="7:11" x14ac:dyDescent="0.25">
      <c r="G370" s="20">
        <v>41597</v>
      </c>
      <c r="H370" s="18" t="s">
        <v>40</v>
      </c>
      <c r="I370" s="18" t="s">
        <v>12</v>
      </c>
      <c r="J370" s="18">
        <v>1.4999999999999999E-2</v>
      </c>
      <c r="K370" s="18">
        <v>3</v>
      </c>
    </row>
    <row r="371" spans="7:11" x14ac:dyDescent="0.25">
      <c r="G371" s="21">
        <v>41423</v>
      </c>
      <c r="H371" s="19" t="s">
        <v>53</v>
      </c>
      <c r="I371" s="19" t="s">
        <v>21</v>
      </c>
      <c r="J371" s="19">
        <v>2.5000000000000001E-2</v>
      </c>
      <c r="K371" s="19">
        <v>2</v>
      </c>
    </row>
    <row r="372" spans="7:11" x14ac:dyDescent="0.25">
      <c r="G372" s="20">
        <v>41589</v>
      </c>
      <c r="H372" s="18" t="s">
        <v>66</v>
      </c>
      <c r="I372" s="18" t="s">
        <v>12</v>
      </c>
      <c r="J372" s="18">
        <v>0</v>
      </c>
      <c r="K372" s="18">
        <v>1</v>
      </c>
    </row>
    <row r="373" spans="7:11" x14ac:dyDescent="0.25">
      <c r="G373" s="21">
        <v>41332</v>
      </c>
      <c r="H373" s="19" t="s">
        <v>93</v>
      </c>
      <c r="I373" s="19" t="s">
        <v>17</v>
      </c>
      <c r="J373" s="19">
        <v>0.03</v>
      </c>
      <c r="K373" s="19">
        <v>1</v>
      </c>
    </row>
    <row r="374" spans="7:11" x14ac:dyDescent="0.25">
      <c r="G374" s="20">
        <v>41420</v>
      </c>
      <c r="H374" s="18" t="s">
        <v>82</v>
      </c>
      <c r="I374" s="18" t="s">
        <v>12</v>
      </c>
      <c r="J374" s="18">
        <v>0</v>
      </c>
      <c r="K374" s="18">
        <v>2</v>
      </c>
    </row>
    <row r="375" spans="7:11" x14ac:dyDescent="0.25">
      <c r="G375" s="21">
        <v>41594</v>
      </c>
      <c r="H375" s="19" t="s">
        <v>73</v>
      </c>
      <c r="I375" s="19" t="s">
        <v>17</v>
      </c>
      <c r="J375" s="19">
        <v>0</v>
      </c>
      <c r="K375" s="19">
        <v>14</v>
      </c>
    </row>
    <row r="376" spans="7:11" x14ac:dyDescent="0.25">
      <c r="G376" s="20">
        <v>41602</v>
      </c>
      <c r="H376" s="18" t="s">
        <v>57</v>
      </c>
      <c r="I376" s="18" t="s">
        <v>27</v>
      </c>
      <c r="J376" s="18">
        <v>0</v>
      </c>
      <c r="K376" s="18">
        <v>2</v>
      </c>
    </row>
    <row r="377" spans="7:11" x14ac:dyDescent="0.25">
      <c r="G377" s="21">
        <v>41555</v>
      </c>
      <c r="H377" s="19" t="s">
        <v>26</v>
      </c>
      <c r="I377" s="19" t="s">
        <v>12</v>
      </c>
      <c r="J377" s="19">
        <v>1.4999999999999999E-2</v>
      </c>
      <c r="K377" s="19">
        <v>1</v>
      </c>
    </row>
    <row r="378" spans="7:11" x14ac:dyDescent="0.25">
      <c r="G378" s="20">
        <v>41438</v>
      </c>
      <c r="H378" s="18" t="s">
        <v>57</v>
      </c>
      <c r="I378" s="18" t="s">
        <v>12</v>
      </c>
      <c r="J378" s="18">
        <v>2.5000000000000001E-2</v>
      </c>
      <c r="K378" s="18">
        <v>2</v>
      </c>
    </row>
    <row r="379" spans="7:11" x14ac:dyDescent="0.25">
      <c r="G379" s="21">
        <v>41634</v>
      </c>
      <c r="H379" s="19" t="s">
        <v>67</v>
      </c>
      <c r="I379" s="19" t="s">
        <v>7</v>
      </c>
      <c r="J379" s="19">
        <v>2.5000000000000001E-2</v>
      </c>
      <c r="K379" s="19">
        <v>1</v>
      </c>
    </row>
    <row r="380" spans="7:11" x14ac:dyDescent="0.25">
      <c r="G380" s="20">
        <v>41634</v>
      </c>
      <c r="H380" s="18" t="s">
        <v>86</v>
      </c>
      <c r="I380" s="18" t="s">
        <v>24</v>
      </c>
      <c r="J380" s="18">
        <v>1.4999999999999999E-2</v>
      </c>
      <c r="K380" s="18">
        <v>1</v>
      </c>
    </row>
    <row r="381" spans="7:11" x14ac:dyDescent="0.25">
      <c r="G381" s="21">
        <v>41614</v>
      </c>
      <c r="H381" s="19" t="s">
        <v>26</v>
      </c>
      <c r="I381" s="19" t="s">
        <v>12</v>
      </c>
      <c r="J381" s="19">
        <v>1.4999999999999999E-2</v>
      </c>
      <c r="K381" s="19">
        <v>1</v>
      </c>
    </row>
    <row r="382" spans="7:11" x14ac:dyDescent="0.25">
      <c r="G382" s="20">
        <v>41637</v>
      </c>
      <c r="H382" s="18" t="s">
        <v>65</v>
      </c>
      <c r="I382" s="18" t="s">
        <v>17</v>
      </c>
      <c r="J382" s="18">
        <v>0.03</v>
      </c>
      <c r="K382" s="18">
        <v>2</v>
      </c>
    </row>
    <row r="383" spans="7:11" x14ac:dyDescent="0.25">
      <c r="G383" s="21">
        <v>41973</v>
      </c>
      <c r="H383" s="19" t="s">
        <v>84</v>
      </c>
      <c r="I383" s="19" t="s">
        <v>16</v>
      </c>
      <c r="J383" s="19">
        <v>0.03</v>
      </c>
      <c r="K383" s="19">
        <v>17</v>
      </c>
    </row>
    <row r="384" spans="7:11" x14ac:dyDescent="0.25">
      <c r="G384" s="20">
        <v>41956</v>
      </c>
      <c r="H384" s="18" t="s">
        <v>25</v>
      </c>
      <c r="I384" s="18" t="s">
        <v>12</v>
      </c>
      <c r="J384" s="18">
        <v>0</v>
      </c>
      <c r="K384" s="18">
        <v>2</v>
      </c>
    </row>
    <row r="385" spans="7:11" x14ac:dyDescent="0.25">
      <c r="G385" s="21">
        <v>41982</v>
      </c>
      <c r="H385" s="19" t="s">
        <v>58</v>
      </c>
      <c r="I385" s="19" t="s">
        <v>7</v>
      </c>
      <c r="J385" s="19">
        <v>0</v>
      </c>
      <c r="K385" s="19">
        <v>4</v>
      </c>
    </row>
    <row r="386" spans="7:11" x14ac:dyDescent="0.25">
      <c r="G386" s="20">
        <v>41622</v>
      </c>
      <c r="H386" s="18" t="s">
        <v>86</v>
      </c>
      <c r="I386" s="18" t="s">
        <v>24</v>
      </c>
      <c r="J386" s="18">
        <v>0</v>
      </c>
      <c r="K386" s="18">
        <v>3</v>
      </c>
    </row>
    <row r="387" spans="7:11" x14ac:dyDescent="0.25">
      <c r="G387" s="21">
        <v>41646</v>
      </c>
      <c r="H387" s="19" t="s">
        <v>61</v>
      </c>
      <c r="I387" s="19" t="s">
        <v>17</v>
      </c>
      <c r="J387" s="19">
        <v>0</v>
      </c>
      <c r="K387" s="19">
        <v>2</v>
      </c>
    </row>
    <row r="388" spans="7:11" x14ac:dyDescent="0.25">
      <c r="G388" s="20">
        <v>41605</v>
      </c>
      <c r="H388" s="18" t="s">
        <v>46</v>
      </c>
      <c r="I388" s="18" t="s">
        <v>16</v>
      </c>
      <c r="J388" s="18">
        <v>0</v>
      </c>
      <c r="K388" s="18">
        <v>3</v>
      </c>
    </row>
    <row r="389" spans="7:11" x14ac:dyDescent="0.25">
      <c r="G389" s="21">
        <v>41537</v>
      </c>
      <c r="H389" s="19" t="s">
        <v>18</v>
      </c>
      <c r="I389" s="19" t="s">
        <v>21</v>
      </c>
      <c r="J389" s="19">
        <v>2.5000000000000001E-2</v>
      </c>
      <c r="K389" s="19">
        <v>1</v>
      </c>
    </row>
    <row r="390" spans="7:11" x14ac:dyDescent="0.25">
      <c r="G390" s="20">
        <v>41585</v>
      </c>
      <c r="H390" s="18" t="s">
        <v>42</v>
      </c>
      <c r="I390" s="18" t="s">
        <v>11</v>
      </c>
      <c r="J390" s="18">
        <v>1.4999999999999999E-2</v>
      </c>
      <c r="K390" s="18">
        <v>1</v>
      </c>
    </row>
    <row r="391" spans="7:11" x14ac:dyDescent="0.25">
      <c r="G391" s="21">
        <v>41627</v>
      </c>
      <c r="H391" s="19" t="s">
        <v>93</v>
      </c>
      <c r="I391" s="19" t="s">
        <v>16</v>
      </c>
      <c r="J391" s="19">
        <v>0</v>
      </c>
      <c r="K391" s="19">
        <v>15</v>
      </c>
    </row>
    <row r="392" spans="7:11" x14ac:dyDescent="0.25">
      <c r="G392" s="20">
        <v>41998</v>
      </c>
      <c r="H392" s="18" t="s">
        <v>90</v>
      </c>
      <c r="I392" s="18" t="s">
        <v>16</v>
      </c>
      <c r="J392" s="18">
        <v>0</v>
      </c>
      <c r="K392" s="18">
        <v>3</v>
      </c>
    </row>
    <row r="393" spans="7:11" x14ac:dyDescent="0.25">
      <c r="G393" s="21">
        <v>41588</v>
      </c>
      <c r="H393" s="19" t="s">
        <v>56</v>
      </c>
      <c r="I393" s="19" t="s">
        <v>11</v>
      </c>
      <c r="J393" s="19">
        <v>0.03</v>
      </c>
      <c r="K393" s="19">
        <v>3</v>
      </c>
    </row>
    <row r="394" spans="7:11" x14ac:dyDescent="0.25">
      <c r="G394" s="20">
        <v>41984</v>
      </c>
      <c r="H394" s="18" t="s">
        <v>84</v>
      </c>
      <c r="I394" s="18" t="s">
        <v>21</v>
      </c>
      <c r="J394" s="18">
        <v>0.01</v>
      </c>
      <c r="K394" s="18">
        <v>1</v>
      </c>
    </row>
    <row r="395" spans="7:11" x14ac:dyDescent="0.25">
      <c r="G395" s="21">
        <v>41700</v>
      </c>
      <c r="H395" s="19" t="s">
        <v>46</v>
      </c>
      <c r="I395" s="19" t="s">
        <v>16</v>
      </c>
      <c r="J395" s="19">
        <v>0.03</v>
      </c>
      <c r="K395" s="19">
        <v>1</v>
      </c>
    </row>
    <row r="396" spans="7:11" x14ac:dyDescent="0.25">
      <c r="G396" s="20">
        <v>41952</v>
      </c>
      <c r="H396" s="18" t="s">
        <v>94</v>
      </c>
      <c r="I396" s="18" t="s">
        <v>21</v>
      </c>
      <c r="J396" s="18">
        <v>0</v>
      </c>
      <c r="K396" s="18">
        <v>2</v>
      </c>
    </row>
    <row r="397" spans="7:11" x14ac:dyDescent="0.25">
      <c r="G397" s="21">
        <v>41587</v>
      </c>
      <c r="H397" s="19" t="s">
        <v>45</v>
      </c>
      <c r="I397" s="19" t="s">
        <v>12</v>
      </c>
      <c r="J397" s="19">
        <v>0.02</v>
      </c>
      <c r="K397" s="19">
        <v>1</v>
      </c>
    </row>
    <row r="398" spans="7:11" x14ac:dyDescent="0.25">
      <c r="G398" s="20">
        <v>41584</v>
      </c>
      <c r="H398" s="18" t="s">
        <v>90</v>
      </c>
      <c r="I398" s="18" t="s">
        <v>16</v>
      </c>
      <c r="J398" s="18">
        <v>0</v>
      </c>
      <c r="K398" s="18">
        <v>3</v>
      </c>
    </row>
    <row r="399" spans="7:11" x14ac:dyDescent="0.25">
      <c r="G399" s="21">
        <v>41876</v>
      </c>
      <c r="H399" s="19" t="s">
        <v>23</v>
      </c>
      <c r="I399" s="19" t="s">
        <v>24</v>
      </c>
      <c r="J399" s="19">
        <v>0</v>
      </c>
      <c r="K399" s="19">
        <v>2</v>
      </c>
    </row>
    <row r="400" spans="7:11" x14ac:dyDescent="0.25">
      <c r="G400" s="20">
        <v>41976</v>
      </c>
      <c r="H400" s="18" t="s">
        <v>57</v>
      </c>
      <c r="I400" s="18" t="s">
        <v>11</v>
      </c>
      <c r="J400" s="18">
        <v>2.5000000000000001E-2</v>
      </c>
      <c r="K400" s="18">
        <v>3</v>
      </c>
    </row>
    <row r="401" spans="7:11" x14ac:dyDescent="0.25">
      <c r="G401" s="21">
        <v>41759</v>
      </c>
      <c r="H401" s="19" t="s">
        <v>25</v>
      </c>
      <c r="I401" s="19" t="s">
        <v>30</v>
      </c>
      <c r="J401" s="19">
        <v>0</v>
      </c>
      <c r="K401" s="19">
        <v>3</v>
      </c>
    </row>
    <row r="402" spans="7:11" x14ac:dyDescent="0.25">
      <c r="G402" s="20">
        <v>41761</v>
      </c>
      <c r="H402" s="18" t="s">
        <v>55</v>
      </c>
      <c r="I402" s="18" t="s">
        <v>12</v>
      </c>
      <c r="J402" s="18">
        <v>0</v>
      </c>
      <c r="K402" s="18">
        <v>1</v>
      </c>
    </row>
    <row r="403" spans="7:11" x14ac:dyDescent="0.25">
      <c r="G403" s="21">
        <v>41975</v>
      </c>
      <c r="H403" s="19" t="s">
        <v>93</v>
      </c>
      <c r="I403" s="19" t="s">
        <v>33</v>
      </c>
      <c r="J403" s="19">
        <v>0</v>
      </c>
      <c r="K403" s="19">
        <v>23</v>
      </c>
    </row>
    <row r="404" spans="7:11" x14ac:dyDescent="0.25">
      <c r="G404" s="20">
        <v>41981</v>
      </c>
      <c r="H404" s="18" t="s">
        <v>29</v>
      </c>
      <c r="I404" s="18" t="s">
        <v>24</v>
      </c>
      <c r="J404" s="18">
        <v>2.5000000000000001E-2</v>
      </c>
      <c r="K404" s="18">
        <v>2</v>
      </c>
    </row>
    <row r="405" spans="7:11" x14ac:dyDescent="0.25">
      <c r="G405" s="21">
        <v>41623</v>
      </c>
      <c r="H405" s="19" t="s">
        <v>29</v>
      </c>
      <c r="I405" s="19" t="s">
        <v>30</v>
      </c>
      <c r="J405" s="19">
        <v>0</v>
      </c>
      <c r="K405" s="19">
        <v>1</v>
      </c>
    </row>
    <row r="406" spans="7:11" x14ac:dyDescent="0.25">
      <c r="G406" s="20">
        <v>41604</v>
      </c>
      <c r="H406" s="18" t="s">
        <v>40</v>
      </c>
      <c r="I406" s="18" t="s">
        <v>12</v>
      </c>
      <c r="J406" s="18">
        <v>0</v>
      </c>
      <c r="K406" s="18">
        <v>3</v>
      </c>
    </row>
    <row r="407" spans="7:11" x14ac:dyDescent="0.25">
      <c r="G407" s="21">
        <v>41424</v>
      </c>
      <c r="H407" s="19" t="s">
        <v>40</v>
      </c>
      <c r="I407" s="19" t="s">
        <v>41</v>
      </c>
      <c r="J407" s="19">
        <v>2.5000000000000001E-2</v>
      </c>
      <c r="K407" s="19">
        <v>2</v>
      </c>
    </row>
    <row r="408" spans="7:11" x14ac:dyDescent="0.25">
      <c r="G408" s="20">
        <v>41601</v>
      </c>
      <c r="H408" s="18" t="s">
        <v>51</v>
      </c>
      <c r="I408" s="18" t="s">
        <v>16</v>
      </c>
      <c r="J408" s="18">
        <v>1.4999999999999999E-2</v>
      </c>
      <c r="K408" s="18">
        <v>1</v>
      </c>
    </row>
    <row r="409" spans="7:11" x14ac:dyDescent="0.25">
      <c r="G409" s="21">
        <v>42002</v>
      </c>
      <c r="H409" s="19" t="s">
        <v>45</v>
      </c>
      <c r="I409" s="19" t="s">
        <v>30</v>
      </c>
      <c r="J409" s="19">
        <v>2.5000000000000001E-2</v>
      </c>
      <c r="K409" s="19">
        <v>2</v>
      </c>
    </row>
    <row r="410" spans="7:11" x14ac:dyDescent="0.25">
      <c r="G410" s="20">
        <v>41997</v>
      </c>
      <c r="H410" s="18" t="s">
        <v>43</v>
      </c>
      <c r="I410" s="18" t="s">
        <v>16</v>
      </c>
      <c r="J410" s="18">
        <v>0</v>
      </c>
      <c r="K410" s="18">
        <v>8</v>
      </c>
    </row>
    <row r="411" spans="7:11" x14ac:dyDescent="0.25">
      <c r="G411" s="21">
        <v>41611</v>
      </c>
      <c r="H411" s="19" t="s">
        <v>52</v>
      </c>
      <c r="I411" s="19" t="s">
        <v>21</v>
      </c>
      <c r="J411" s="19">
        <v>1.4999999999999999E-2</v>
      </c>
      <c r="K411" s="19">
        <v>1</v>
      </c>
    </row>
    <row r="412" spans="7:11" x14ac:dyDescent="0.25">
      <c r="G412" s="20">
        <v>41588</v>
      </c>
      <c r="H412" s="18" t="s">
        <v>49</v>
      </c>
      <c r="I412" s="18" t="s">
        <v>24</v>
      </c>
      <c r="J412" s="18">
        <v>0.02</v>
      </c>
      <c r="K412" s="18">
        <v>3</v>
      </c>
    </row>
    <row r="413" spans="7:11" x14ac:dyDescent="0.25">
      <c r="G413" s="21">
        <v>42000</v>
      </c>
      <c r="H413" s="19" t="s">
        <v>84</v>
      </c>
      <c r="I413" s="19" t="s">
        <v>12</v>
      </c>
      <c r="J413" s="19">
        <v>1.4999999999999999E-2</v>
      </c>
      <c r="K413" s="19">
        <v>2</v>
      </c>
    </row>
    <row r="414" spans="7:11" x14ac:dyDescent="0.25">
      <c r="G414" s="20">
        <v>41999</v>
      </c>
      <c r="H414" s="18" t="s">
        <v>61</v>
      </c>
      <c r="I414" s="18" t="s">
        <v>30</v>
      </c>
      <c r="J414" s="18">
        <v>0</v>
      </c>
      <c r="K414" s="18">
        <v>3</v>
      </c>
    </row>
    <row r="415" spans="7:11" x14ac:dyDescent="0.25">
      <c r="G415" s="21">
        <v>41601</v>
      </c>
      <c r="H415" s="19" t="s">
        <v>73</v>
      </c>
      <c r="I415" s="19" t="s">
        <v>12</v>
      </c>
      <c r="J415" s="19">
        <v>0</v>
      </c>
      <c r="K415" s="19">
        <v>5</v>
      </c>
    </row>
    <row r="416" spans="7:11" x14ac:dyDescent="0.25">
      <c r="G416" s="20">
        <v>41524</v>
      </c>
      <c r="H416" s="18" t="s">
        <v>40</v>
      </c>
      <c r="I416" s="18" t="s">
        <v>36</v>
      </c>
      <c r="J416" s="18">
        <v>2.5000000000000001E-2</v>
      </c>
      <c r="K416" s="18">
        <v>22</v>
      </c>
    </row>
    <row r="417" spans="7:11" x14ac:dyDescent="0.25">
      <c r="G417" s="21">
        <v>41493</v>
      </c>
      <c r="H417" s="19" t="s">
        <v>8</v>
      </c>
      <c r="I417" s="19" t="s">
        <v>7</v>
      </c>
      <c r="J417" s="19">
        <v>0.02</v>
      </c>
      <c r="K417" s="19">
        <v>2</v>
      </c>
    </row>
    <row r="418" spans="7:11" x14ac:dyDescent="0.25">
      <c r="G418" s="20">
        <v>41750</v>
      </c>
      <c r="H418" s="18" t="s">
        <v>40</v>
      </c>
      <c r="I418" s="18" t="s">
        <v>12</v>
      </c>
      <c r="J418" s="18">
        <v>1.4999999999999999E-2</v>
      </c>
      <c r="K418" s="18">
        <v>10</v>
      </c>
    </row>
    <row r="419" spans="7:11" x14ac:dyDescent="0.25">
      <c r="G419" s="21">
        <v>41978</v>
      </c>
      <c r="H419" s="19" t="s">
        <v>54</v>
      </c>
      <c r="I419" s="19" t="s">
        <v>36</v>
      </c>
      <c r="J419" s="19">
        <v>0</v>
      </c>
      <c r="K419" s="19">
        <v>3</v>
      </c>
    </row>
    <row r="420" spans="7:11" x14ac:dyDescent="0.25">
      <c r="G420" s="20">
        <v>41300</v>
      </c>
      <c r="H420" s="18" t="s">
        <v>40</v>
      </c>
      <c r="I420" s="18" t="s">
        <v>36</v>
      </c>
      <c r="J420" s="18">
        <v>1.4999999999999999E-2</v>
      </c>
      <c r="K420" s="18">
        <v>2</v>
      </c>
    </row>
    <row r="421" spans="7:11" x14ac:dyDescent="0.25">
      <c r="G421" s="21">
        <v>41585</v>
      </c>
      <c r="H421" s="19" t="s">
        <v>75</v>
      </c>
      <c r="I421" s="19" t="s">
        <v>16</v>
      </c>
      <c r="J421" s="19">
        <v>0</v>
      </c>
      <c r="K421" s="19">
        <v>1</v>
      </c>
    </row>
    <row r="422" spans="7:11" x14ac:dyDescent="0.25">
      <c r="G422" s="20">
        <v>41605</v>
      </c>
      <c r="H422" s="18" t="s">
        <v>64</v>
      </c>
      <c r="I422" s="18" t="s">
        <v>11</v>
      </c>
      <c r="J422" s="18">
        <v>0.03</v>
      </c>
      <c r="K422" s="18">
        <v>3</v>
      </c>
    </row>
    <row r="423" spans="7:11" x14ac:dyDescent="0.25">
      <c r="G423" s="21">
        <v>41386</v>
      </c>
      <c r="H423" s="19" t="s">
        <v>13</v>
      </c>
      <c r="I423" s="19" t="s">
        <v>41</v>
      </c>
      <c r="J423" s="19">
        <v>0.03</v>
      </c>
      <c r="K423" s="19">
        <v>2</v>
      </c>
    </row>
    <row r="424" spans="7:11" x14ac:dyDescent="0.25">
      <c r="G424" s="20">
        <v>41976</v>
      </c>
      <c r="H424" s="18" t="s">
        <v>31</v>
      </c>
      <c r="I424" s="18" t="s">
        <v>11</v>
      </c>
      <c r="J424" s="18">
        <v>0</v>
      </c>
      <c r="K424" s="18">
        <v>11</v>
      </c>
    </row>
    <row r="425" spans="7:11" x14ac:dyDescent="0.25">
      <c r="G425" s="21">
        <v>41967</v>
      </c>
      <c r="H425" s="19" t="s">
        <v>86</v>
      </c>
      <c r="I425" s="19" t="s">
        <v>30</v>
      </c>
      <c r="J425" s="19">
        <v>0</v>
      </c>
      <c r="K425" s="19">
        <v>3</v>
      </c>
    </row>
    <row r="426" spans="7:11" x14ac:dyDescent="0.25">
      <c r="G426" s="20">
        <v>41988</v>
      </c>
      <c r="H426" s="18" t="s">
        <v>26</v>
      </c>
      <c r="I426" s="18" t="s">
        <v>16</v>
      </c>
      <c r="J426" s="18">
        <v>2.5000000000000001E-2</v>
      </c>
      <c r="K426" s="18">
        <v>2</v>
      </c>
    </row>
    <row r="427" spans="7:11" x14ac:dyDescent="0.25">
      <c r="G427" s="21">
        <v>41621</v>
      </c>
      <c r="H427" s="19" t="s">
        <v>52</v>
      </c>
      <c r="I427" s="19" t="s">
        <v>16</v>
      </c>
      <c r="J427" s="19">
        <v>0.02</v>
      </c>
      <c r="K427" s="19">
        <v>3</v>
      </c>
    </row>
    <row r="428" spans="7:11" x14ac:dyDescent="0.25">
      <c r="G428" s="20">
        <v>41973</v>
      </c>
      <c r="H428" s="18" t="s">
        <v>60</v>
      </c>
      <c r="I428" s="18" t="s">
        <v>7</v>
      </c>
      <c r="J428" s="18">
        <v>0.02</v>
      </c>
      <c r="K428" s="18">
        <v>2</v>
      </c>
    </row>
    <row r="429" spans="7:11" x14ac:dyDescent="0.25">
      <c r="G429" s="21">
        <v>41600</v>
      </c>
      <c r="H429" s="19" t="s">
        <v>45</v>
      </c>
      <c r="I429" s="19" t="s">
        <v>17</v>
      </c>
      <c r="J429" s="19">
        <v>2.5000000000000001E-2</v>
      </c>
      <c r="K429" s="19">
        <v>14</v>
      </c>
    </row>
    <row r="430" spans="7:11" x14ac:dyDescent="0.25">
      <c r="G430" s="20">
        <v>41609</v>
      </c>
      <c r="H430" s="18" t="s">
        <v>81</v>
      </c>
      <c r="I430" s="18" t="s">
        <v>16</v>
      </c>
      <c r="J430" s="18">
        <v>1.4999999999999999E-2</v>
      </c>
      <c r="K430" s="18">
        <v>1</v>
      </c>
    </row>
    <row r="431" spans="7:11" x14ac:dyDescent="0.25">
      <c r="G431" s="21">
        <v>41311</v>
      </c>
      <c r="H431" s="19" t="s">
        <v>62</v>
      </c>
      <c r="I431" s="19" t="s">
        <v>24</v>
      </c>
      <c r="J431" s="19">
        <v>0.01</v>
      </c>
      <c r="K431" s="19">
        <v>3</v>
      </c>
    </row>
    <row r="432" spans="7:11" x14ac:dyDescent="0.25">
      <c r="G432" s="20">
        <v>41589</v>
      </c>
      <c r="H432" s="18" t="s">
        <v>89</v>
      </c>
      <c r="I432" s="18" t="s">
        <v>24</v>
      </c>
      <c r="J432" s="18">
        <v>0.02</v>
      </c>
      <c r="K432" s="18">
        <v>1</v>
      </c>
    </row>
    <row r="433" spans="7:11" x14ac:dyDescent="0.25">
      <c r="G433" s="21">
        <v>41623</v>
      </c>
      <c r="H433" s="19" t="s">
        <v>92</v>
      </c>
      <c r="I433" s="19" t="s">
        <v>12</v>
      </c>
      <c r="J433" s="19">
        <v>0.02</v>
      </c>
      <c r="K433" s="19">
        <v>3</v>
      </c>
    </row>
    <row r="434" spans="7:11" x14ac:dyDescent="0.25">
      <c r="G434" s="20">
        <v>41990</v>
      </c>
      <c r="H434" s="18" t="s">
        <v>87</v>
      </c>
      <c r="I434" s="18" t="s">
        <v>16</v>
      </c>
      <c r="J434" s="18">
        <v>0</v>
      </c>
      <c r="K434" s="18">
        <v>3</v>
      </c>
    </row>
    <row r="435" spans="7:11" x14ac:dyDescent="0.25">
      <c r="G435" s="21">
        <v>41599</v>
      </c>
      <c r="H435" s="19" t="s">
        <v>43</v>
      </c>
      <c r="I435" s="19" t="s">
        <v>17</v>
      </c>
      <c r="J435" s="19">
        <v>0</v>
      </c>
      <c r="K435" s="19">
        <v>1</v>
      </c>
    </row>
    <row r="436" spans="7:11" x14ac:dyDescent="0.25">
      <c r="G436" s="20">
        <v>41593</v>
      </c>
      <c r="H436" s="18" t="s">
        <v>85</v>
      </c>
      <c r="I436" s="18" t="s">
        <v>33</v>
      </c>
      <c r="J436" s="18">
        <v>0.03</v>
      </c>
      <c r="K436" s="18">
        <v>2</v>
      </c>
    </row>
    <row r="437" spans="7:11" x14ac:dyDescent="0.25">
      <c r="G437" s="21">
        <v>41613</v>
      </c>
      <c r="H437" s="19" t="s">
        <v>85</v>
      </c>
      <c r="I437" s="19" t="s">
        <v>7</v>
      </c>
      <c r="J437" s="19">
        <v>0</v>
      </c>
      <c r="K437" s="19">
        <v>2</v>
      </c>
    </row>
    <row r="438" spans="7:11" x14ac:dyDescent="0.25">
      <c r="G438" s="20">
        <v>41867</v>
      </c>
      <c r="H438" s="18" t="s">
        <v>42</v>
      </c>
      <c r="I438" s="18" t="s">
        <v>36</v>
      </c>
      <c r="J438" s="18">
        <v>0</v>
      </c>
      <c r="K438" s="18">
        <v>2</v>
      </c>
    </row>
    <row r="439" spans="7:11" x14ac:dyDescent="0.25">
      <c r="G439" s="21">
        <v>41633</v>
      </c>
      <c r="H439" s="19" t="s">
        <v>84</v>
      </c>
      <c r="I439" s="19" t="s">
        <v>21</v>
      </c>
      <c r="J439" s="19">
        <v>0</v>
      </c>
      <c r="K439" s="19">
        <v>2</v>
      </c>
    </row>
    <row r="440" spans="7:11" x14ac:dyDescent="0.25">
      <c r="G440" s="20">
        <v>41353</v>
      </c>
      <c r="H440" s="18" t="s">
        <v>55</v>
      </c>
      <c r="I440" s="18" t="s">
        <v>24</v>
      </c>
      <c r="J440" s="18">
        <v>1.4999999999999999E-2</v>
      </c>
      <c r="K440" s="18">
        <v>1</v>
      </c>
    </row>
    <row r="441" spans="7:11" x14ac:dyDescent="0.25">
      <c r="G441" s="21">
        <v>41331</v>
      </c>
      <c r="H441" s="19" t="s">
        <v>58</v>
      </c>
      <c r="I441" s="19" t="s">
        <v>21</v>
      </c>
      <c r="J441" s="19">
        <v>0</v>
      </c>
      <c r="K441" s="19">
        <v>20</v>
      </c>
    </row>
    <row r="442" spans="7:11" x14ac:dyDescent="0.25">
      <c r="G442" s="20">
        <v>41962</v>
      </c>
      <c r="H442" s="18" t="s">
        <v>23</v>
      </c>
      <c r="I442" s="18" t="s">
        <v>17</v>
      </c>
      <c r="J442" s="18">
        <v>1.4999999999999999E-2</v>
      </c>
      <c r="K442" s="18">
        <v>2</v>
      </c>
    </row>
    <row r="443" spans="7:11" x14ac:dyDescent="0.25">
      <c r="G443" s="21">
        <v>41756</v>
      </c>
      <c r="H443" s="19" t="s">
        <v>40</v>
      </c>
      <c r="I443" s="19" t="s">
        <v>24</v>
      </c>
      <c r="J443" s="19">
        <v>0</v>
      </c>
      <c r="K443" s="19">
        <v>2</v>
      </c>
    </row>
    <row r="444" spans="7:11" x14ac:dyDescent="0.25">
      <c r="G444" s="20">
        <v>41412</v>
      </c>
      <c r="H444" s="18" t="s">
        <v>57</v>
      </c>
      <c r="I444" s="18" t="s">
        <v>7</v>
      </c>
      <c r="J444" s="18">
        <v>1.4999999999999999E-2</v>
      </c>
      <c r="K444" s="18">
        <v>4</v>
      </c>
    </row>
    <row r="445" spans="7:11" x14ac:dyDescent="0.25">
      <c r="G445" s="21">
        <v>41897</v>
      </c>
      <c r="H445" s="19" t="s">
        <v>60</v>
      </c>
      <c r="I445" s="19" t="s">
        <v>12</v>
      </c>
      <c r="J445" s="19">
        <v>0.01</v>
      </c>
      <c r="K445" s="19">
        <v>3</v>
      </c>
    </row>
    <row r="446" spans="7:11" x14ac:dyDescent="0.25">
      <c r="G446" s="20">
        <v>41635</v>
      </c>
      <c r="H446" s="18" t="s">
        <v>50</v>
      </c>
      <c r="I446" s="18" t="s">
        <v>17</v>
      </c>
      <c r="J446" s="18">
        <v>2.5000000000000001E-2</v>
      </c>
      <c r="K446" s="18">
        <v>1</v>
      </c>
    </row>
    <row r="447" spans="7:11" x14ac:dyDescent="0.25">
      <c r="G447" s="21">
        <v>41605</v>
      </c>
      <c r="H447" s="19" t="s">
        <v>84</v>
      </c>
      <c r="I447" s="19" t="s">
        <v>33</v>
      </c>
      <c r="J447" s="19">
        <v>0</v>
      </c>
      <c r="K447" s="19">
        <v>2</v>
      </c>
    </row>
    <row r="448" spans="7:11" x14ac:dyDescent="0.25">
      <c r="G448" s="20">
        <v>41628</v>
      </c>
      <c r="H448" s="18" t="s">
        <v>92</v>
      </c>
      <c r="I448" s="18" t="s">
        <v>33</v>
      </c>
      <c r="J448" s="18">
        <v>0.01</v>
      </c>
      <c r="K448" s="18">
        <v>3</v>
      </c>
    </row>
    <row r="449" spans="7:11" x14ac:dyDescent="0.25">
      <c r="G449" s="21">
        <v>41372</v>
      </c>
      <c r="H449" s="19" t="s">
        <v>50</v>
      </c>
      <c r="I449" s="19" t="s">
        <v>17</v>
      </c>
      <c r="J449" s="19">
        <v>0.01</v>
      </c>
      <c r="K449" s="19">
        <v>1</v>
      </c>
    </row>
    <row r="450" spans="7:11" x14ac:dyDescent="0.25">
      <c r="G450" s="20">
        <v>41997</v>
      </c>
      <c r="H450" s="18" t="s">
        <v>51</v>
      </c>
      <c r="I450" s="18" t="s">
        <v>30</v>
      </c>
      <c r="J450" s="18">
        <v>0</v>
      </c>
      <c r="K450" s="18">
        <v>1</v>
      </c>
    </row>
    <row r="451" spans="7:11" x14ac:dyDescent="0.25">
      <c r="G451" s="21">
        <v>41597</v>
      </c>
      <c r="H451" s="19" t="s">
        <v>62</v>
      </c>
      <c r="I451" s="19" t="s">
        <v>24</v>
      </c>
      <c r="J451" s="19">
        <v>0.01</v>
      </c>
      <c r="K451" s="19">
        <v>4</v>
      </c>
    </row>
    <row r="452" spans="7:11" x14ac:dyDescent="0.25">
      <c r="G452" s="20">
        <v>41607</v>
      </c>
      <c r="H452" s="18" t="s">
        <v>90</v>
      </c>
      <c r="I452" s="18" t="s">
        <v>12</v>
      </c>
      <c r="J452" s="18">
        <v>0</v>
      </c>
      <c r="K452" s="18">
        <v>1</v>
      </c>
    </row>
    <row r="453" spans="7:11" x14ac:dyDescent="0.25">
      <c r="G453" s="21">
        <v>41580</v>
      </c>
      <c r="H453" s="19" t="s">
        <v>74</v>
      </c>
      <c r="I453" s="19" t="s">
        <v>30</v>
      </c>
      <c r="J453" s="19">
        <v>0.02</v>
      </c>
      <c r="K453" s="19">
        <v>8</v>
      </c>
    </row>
    <row r="454" spans="7:11" x14ac:dyDescent="0.25">
      <c r="G454" s="20">
        <v>41621</v>
      </c>
      <c r="H454" s="18" t="s">
        <v>73</v>
      </c>
      <c r="I454" s="18" t="s">
        <v>12</v>
      </c>
      <c r="J454" s="18">
        <v>2.5000000000000001E-2</v>
      </c>
      <c r="K454" s="18">
        <v>2</v>
      </c>
    </row>
    <row r="455" spans="7:11" x14ac:dyDescent="0.25">
      <c r="G455" s="21">
        <v>41844</v>
      </c>
      <c r="H455" s="19" t="s">
        <v>85</v>
      </c>
      <c r="I455" s="19" t="s">
        <v>36</v>
      </c>
      <c r="J455" s="19">
        <v>0.02</v>
      </c>
      <c r="K455" s="19">
        <v>2</v>
      </c>
    </row>
    <row r="456" spans="7:11" x14ac:dyDescent="0.25">
      <c r="G456" s="20">
        <v>41614</v>
      </c>
      <c r="H456" s="18" t="s">
        <v>40</v>
      </c>
      <c r="I456" s="18" t="s">
        <v>24</v>
      </c>
      <c r="J456" s="18">
        <v>0.03</v>
      </c>
      <c r="K456" s="18">
        <v>1</v>
      </c>
    </row>
    <row r="457" spans="7:11" x14ac:dyDescent="0.25">
      <c r="G457" s="21">
        <v>41421</v>
      </c>
      <c r="H457" s="19" t="s">
        <v>22</v>
      </c>
      <c r="I457" s="19" t="s">
        <v>36</v>
      </c>
      <c r="J457" s="19">
        <v>0</v>
      </c>
      <c r="K457" s="19">
        <v>3</v>
      </c>
    </row>
    <row r="458" spans="7:11" x14ac:dyDescent="0.25">
      <c r="G458" s="20">
        <v>41609</v>
      </c>
      <c r="H458" s="18" t="s">
        <v>40</v>
      </c>
      <c r="I458" s="18" t="s">
        <v>24</v>
      </c>
      <c r="J458" s="18">
        <v>0</v>
      </c>
      <c r="K458" s="18">
        <v>2</v>
      </c>
    </row>
    <row r="459" spans="7:11" x14ac:dyDescent="0.25">
      <c r="G459" s="21">
        <v>41631</v>
      </c>
      <c r="H459" s="19" t="s">
        <v>66</v>
      </c>
      <c r="I459" s="19" t="s">
        <v>36</v>
      </c>
      <c r="J459" s="19">
        <v>0</v>
      </c>
      <c r="K459" s="19">
        <v>3</v>
      </c>
    </row>
    <row r="460" spans="7:11" x14ac:dyDescent="0.25">
      <c r="G460" s="20">
        <v>41625</v>
      </c>
      <c r="H460" s="18" t="s">
        <v>91</v>
      </c>
      <c r="I460" s="18" t="s">
        <v>33</v>
      </c>
      <c r="J460" s="18">
        <v>0.01</v>
      </c>
      <c r="K460" s="18">
        <v>22</v>
      </c>
    </row>
    <row r="461" spans="7:11" x14ac:dyDescent="0.25">
      <c r="G461" s="21">
        <v>41976</v>
      </c>
      <c r="H461" s="19" t="s">
        <v>59</v>
      </c>
      <c r="I461" s="19" t="s">
        <v>16</v>
      </c>
      <c r="J461" s="19">
        <v>0</v>
      </c>
      <c r="K461" s="19">
        <v>3</v>
      </c>
    </row>
    <row r="462" spans="7:11" x14ac:dyDescent="0.25">
      <c r="G462" s="20">
        <v>42000</v>
      </c>
      <c r="H462" s="18" t="s">
        <v>46</v>
      </c>
      <c r="I462" s="18" t="s">
        <v>24</v>
      </c>
      <c r="J462" s="18">
        <v>0</v>
      </c>
      <c r="K462" s="18">
        <v>1</v>
      </c>
    </row>
    <row r="463" spans="7:11" x14ac:dyDescent="0.25">
      <c r="G463" s="21">
        <v>41977</v>
      </c>
      <c r="H463" s="19" t="s">
        <v>40</v>
      </c>
      <c r="I463" s="19" t="s">
        <v>16</v>
      </c>
      <c r="J463" s="19">
        <v>1.4999999999999999E-2</v>
      </c>
      <c r="K463" s="19">
        <v>1</v>
      </c>
    </row>
    <row r="464" spans="7:11" x14ac:dyDescent="0.25">
      <c r="G464" s="20">
        <v>41968</v>
      </c>
      <c r="H464" s="18" t="s">
        <v>46</v>
      </c>
      <c r="I464" s="18" t="s">
        <v>16</v>
      </c>
      <c r="J464" s="18">
        <v>0</v>
      </c>
      <c r="K464" s="18">
        <v>2</v>
      </c>
    </row>
    <row r="465" spans="7:11" x14ac:dyDescent="0.25">
      <c r="G465" s="21">
        <v>41614</v>
      </c>
      <c r="H465" s="19" t="s">
        <v>13</v>
      </c>
      <c r="I465" s="19" t="s">
        <v>33</v>
      </c>
      <c r="J465" s="19">
        <v>0.02</v>
      </c>
      <c r="K465" s="19">
        <v>2</v>
      </c>
    </row>
    <row r="466" spans="7:11" x14ac:dyDescent="0.25">
      <c r="G466" s="20">
        <v>41599</v>
      </c>
      <c r="H466" s="18" t="s">
        <v>8</v>
      </c>
      <c r="I466" s="18" t="s">
        <v>16</v>
      </c>
      <c r="J466" s="18">
        <v>0</v>
      </c>
      <c r="K466" s="18">
        <v>4</v>
      </c>
    </row>
    <row r="467" spans="7:11" x14ac:dyDescent="0.25">
      <c r="G467" s="21">
        <v>41958</v>
      </c>
      <c r="H467" s="19" t="s">
        <v>35</v>
      </c>
      <c r="I467" s="19" t="s">
        <v>24</v>
      </c>
      <c r="J467" s="19">
        <v>0.02</v>
      </c>
      <c r="K467" s="19">
        <v>3</v>
      </c>
    </row>
    <row r="468" spans="7:11" x14ac:dyDescent="0.25">
      <c r="G468" s="20">
        <v>41698</v>
      </c>
      <c r="H468" s="18" t="s">
        <v>89</v>
      </c>
      <c r="I468" s="18" t="s">
        <v>11</v>
      </c>
      <c r="J468" s="18">
        <v>0</v>
      </c>
      <c r="K468" s="18">
        <v>3</v>
      </c>
    </row>
    <row r="469" spans="7:11" x14ac:dyDescent="0.25">
      <c r="G469" s="21">
        <v>41934</v>
      </c>
      <c r="H469" s="19" t="s">
        <v>15</v>
      </c>
      <c r="I469" s="19" t="s">
        <v>7</v>
      </c>
      <c r="J469" s="19">
        <v>0</v>
      </c>
      <c r="K469" s="19">
        <v>3</v>
      </c>
    </row>
    <row r="470" spans="7:11" x14ac:dyDescent="0.25">
      <c r="G470" s="20">
        <v>41974</v>
      </c>
      <c r="H470" s="18" t="s">
        <v>15</v>
      </c>
      <c r="I470" s="18" t="s">
        <v>24</v>
      </c>
      <c r="J470" s="18">
        <v>1.4999999999999999E-2</v>
      </c>
      <c r="K470" s="18">
        <v>1</v>
      </c>
    </row>
    <row r="471" spans="7:11" x14ac:dyDescent="0.25">
      <c r="G471" s="21">
        <v>41638</v>
      </c>
      <c r="H471" s="19" t="s">
        <v>84</v>
      </c>
      <c r="I471" s="19" t="s">
        <v>21</v>
      </c>
      <c r="J471" s="19">
        <v>0.02</v>
      </c>
      <c r="K471" s="19">
        <v>1</v>
      </c>
    </row>
    <row r="472" spans="7:11" x14ac:dyDescent="0.25">
      <c r="G472" s="20">
        <v>41547</v>
      </c>
      <c r="H472" s="18" t="s">
        <v>46</v>
      </c>
      <c r="I472" s="18" t="s">
        <v>24</v>
      </c>
      <c r="J472" s="18">
        <v>0</v>
      </c>
      <c r="K472" s="18">
        <v>3</v>
      </c>
    </row>
    <row r="473" spans="7:11" x14ac:dyDescent="0.25">
      <c r="G473" s="21">
        <v>41636</v>
      </c>
      <c r="H473" s="19" t="s">
        <v>77</v>
      </c>
      <c r="I473" s="19" t="s">
        <v>7</v>
      </c>
      <c r="J473" s="19">
        <v>0</v>
      </c>
      <c r="K473" s="19">
        <v>3</v>
      </c>
    </row>
    <row r="474" spans="7:11" x14ac:dyDescent="0.25">
      <c r="G474" s="20">
        <v>41560</v>
      </c>
      <c r="H474" s="18" t="s">
        <v>37</v>
      </c>
      <c r="I474" s="18" t="s">
        <v>24</v>
      </c>
      <c r="J474" s="18">
        <v>1.4999999999999999E-2</v>
      </c>
      <c r="K474" s="18">
        <v>2</v>
      </c>
    </row>
    <row r="475" spans="7:11" x14ac:dyDescent="0.25">
      <c r="G475" s="21">
        <v>41625</v>
      </c>
      <c r="H475" s="19" t="s">
        <v>61</v>
      </c>
      <c r="I475" s="19" t="s">
        <v>17</v>
      </c>
      <c r="J475" s="19">
        <v>1.4999999999999999E-2</v>
      </c>
      <c r="K475" s="19">
        <v>1</v>
      </c>
    </row>
    <row r="476" spans="7:11" x14ac:dyDescent="0.25">
      <c r="G476" s="20">
        <v>41968</v>
      </c>
      <c r="H476" s="18" t="s">
        <v>93</v>
      </c>
      <c r="I476" s="18" t="s">
        <v>30</v>
      </c>
      <c r="J476" s="18">
        <v>0.01</v>
      </c>
      <c r="K476" s="18">
        <v>3</v>
      </c>
    </row>
    <row r="477" spans="7:11" x14ac:dyDescent="0.25">
      <c r="G477" s="21">
        <v>41415</v>
      </c>
      <c r="H477" s="19" t="s">
        <v>91</v>
      </c>
      <c r="I477" s="19" t="s">
        <v>24</v>
      </c>
      <c r="J477" s="19">
        <v>0</v>
      </c>
      <c r="K477" s="19">
        <v>3</v>
      </c>
    </row>
    <row r="478" spans="7:11" x14ac:dyDescent="0.25">
      <c r="G478" s="20">
        <v>41596</v>
      </c>
      <c r="H478" s="18" t="s">
        <v>83</v>
      </c>
      <c r="I478" s="18" t="s">
        <v>12</v>
      </c>
      <c r="J478" s="18">
        <v>1.4999999999999999E-2</v>
      </c>
      <c r="K478" s="18">
        <v>3</v>
      </c>
    </row>
    <row r="479" spans="7:11" x14ac:dyDescent="0.25">
      <c r="G479" s="21">
        <v>41706</v>
      </c>
      <c r="H479" s="19" t="s">
        <v>53</v>
      </c>
      <c r="I479" s="19" t="s">
        <v>36</v>
      </c>
      <c r="J479" s="19">
        <v>0.01</v>
      </c>
      <c r="K479" s="19">
        <v>3</v>
      </c>
    </row>
    <row r="480" spans="7:11" x14ac:dyDescent="0.25">
      <c r="G480" s="20">
        <v>41660</v>
      </c>
      <c r="H480" s="18" t="s">
        <v>47</v>
      </c>
      <c r="I480" s="18" t="s">
        <v>36</v>
      </c>
      <c r="J480" s="18">
        <v>1.4999999999999999E-2</v>
      </c>
      <c r="K480" s="18">
        <v>23</v>
      </c>
    </row>
    <row r="481" spans="7:11" x14ac:dyDescent="0.25">
      <c r="G481" s="21">
        <v>41471</v>
      </c>
      <c r="H481" s="19" t="s">
        <v>15</v>
      </c>
      <c r="I481" s="19" t="s">
        <v>12</v>
      </c>
      <c r="J481" s="19">
        <v>0</v>
      </c>
      <c r="K481" s="19">
        <v>2</v>
      </c>
    </row>
    <row r="482" spans="7:11" x14ac:dyDescent="0.25">
      <c r="G482" s="20">
        <v>41450</v>
      </c>
      <c r="H482" s="18" t="s">
        <v>54</v>
      </c>
      <c r="I482" s="18" t="s">
        <v>27</v>
      </c>
      <c r="J482" s="18">
        <v>0</v>
      </c>
      <c r="K482" s="18">
        <v>4</v>
      </c>
    </row>
    <row r="483" spans="7:11" x14ac:dyDescent="0.25">
      <c r="G483" s="21">
        <v>41999</v>
      </c>
      <c r="H483" s="19" t="s">
        <v>94</v>
      </c>
      <c r="I483" s="19" t="s">
        <v>41</v>
      </c>
      <c r="J483" s="19">
        <v>1.4999999999999999E-2</v>
      </c>
      <c r="K483" s="19">
        <v>2</v>
      </c>
    </row>
    <row r="484" spans="7:11" x14ac:dyDescent="0.25">
      <c r="G484" s="20">
        <v>41614</v>
      </c>
      <c r="H484" s="18" t="s">
        <v>57</v>
      </c>
      <c r="I484" s="18" t="s">
        <v>24</v>
      </c>
      <c r="J484" s="18">
        <v>0.03</v>
      </c>
      <c r="K484" s="18">
        <v>3</v>
      </c>
    </row>
    <row r="485" spans="7:11" x14ac:dyDescent="0.25">
      <c r="G485" s="21">
        <v>41999</v>
      </c>
      <c r="H485" s="19" t="s">
        <v>63</v>
      </c>
      <c r="I485" s="19" t="s">
        <v>12</v>
      </c>
      <c r="J485" s="19">
        <v>0</v>
      </c>
      <c r="K485" s="19">
        <v>2</v>
      </c>
    </row>
    <row r="486" spans="7:11" x14ac:dyDescent="0.25">
      <c r="G486" s="20">
        <v>41692</v>
      </c>
      <c r="H486" s="18" t="s">
        <v>86</v>
      </c>
      <c r="I486" s="18" t="s">
        <v>27</v>
      </c>
      <c r="J486" s="18">
        <v>0.01</v>
      </c>
      <c r="K486" s="18">
        <v>1</v>
      </c>
    </row>
    <row r="487" spans="7:11" x14ac:dyDescent="0.25">
      <c r="G487" s="21">
        <v>41976</v>
      </c>
      <c r="H487" s="19" t="s">
        <v>23</v>
      </c>
      <c r="I487" s="19" t="s">
        <v>16</v>
      </c>
      <c r="J487" s="19">
        <v>0</v>
      </c>
      <c r="K487" s="19">
        <v>22</v>
      </c>
    </row>
    <row r="488" spans="7:11" x14ac:dyDescent="0.25">
      <c r="G488" s="20">
        <v>41601</v>
      </c>
      <c r="H488" s="18" t="s">
        <v>76</v>
      </c>
      <c r="I488" s="18" t="s">
        <v>24</v>
      </c>
      <c r="J488" s="18">
        <v>0</v>
      </c>
      <c r="K488" s="18">
        <v>24</v>
      </c>
    </row>
    <row r="489" spans="7:11" x14ac:dyDescent="0.25">
      <c r="G489" s="21">
        <v>41616</v>
      </c>
      <c r="H489" s="19" t="s">
        <v>60</v>
      </c>
      <c r="I489" s="19" t="s">
        <v>21</v>
      </c>
      <c r="J489" s="19">
        <v>0</v>
      </c>
      <c r="K489" s="19">
        <v>4</v>
      </c>
    </row>
    <row r="490" spans="7:11" x14ac:dyDescent="0.25">
      <c r="G490" s="20">
        <v>41517</v>
      </c>
      <c r="H490" s="18" t="s">
        <v>87</v>
      </c>
      <c r="I490" s="18" t="s">
        <v>12</v>
      </c>
      <c r="J490" s="18">
        <v>0</v>
      </c>
      <c r="K490" s="18">
        <v>11</v>
      </c>
    </row>
    <row r="491" spans="7:11" x14ac:dyDescent="0.25">
      <c r="G491" s="21">
        <v>41430</v>
      </c>
      <c r="H491" s="19" t="s">
        <v>58</v>
      </c>
      <c r="I491" s="19" t="s">
        <v>41</v>
      </c>
      <c r="J491" s="19">
        <v>0</v>
      </c>
      <c r="K491" s="19">
        <v>2</v>
      </c>
    </row>
    <row r="492" spans="7:11" x14ac:dyDescent="0.25">
      <c r="G492" s="20">
        <v>41981</v>
      </c>
      <c r="H492" s="18" t="s">
        <v>13</v>
      </c>
      <c r="I492" s="18" t="s">
        <v>24</v>
      </c>
      <c r="J492" s="18">
        <v>0</v>
      </c>
      <c r="K492" s="18">
        <v>2</v>
      </c>
    </row>
    <row r="493" spans="7:11" x14ac:dyDescent="0.25">
      <c r="G493" s="21">
        <v>41950</v>
      </c>
      <c r="H493" s="19" t="s">
        <v>79</v>
      </c>
      <c r="I493" s="19" t="s">
        <v>36</v>
      </c>
      <c r="J493" s="19">
        <v>0</v>
      </c>
      <c r="K493" s="19">
        <v>2</v>
      </c>
    </row>
    <row r="494" spans="7:11" x14ac:dyDescent="0.25">
      <c r="G494" s="20">
        <v>41584</v>
      </c>
      <c r="H494" s="18" t="s">
        <v>67</v>
      </c>
      <c r="I494" s="18" t="s">
        <v>27</v>
      </c>
      <c r="J494" s="18">
        <v>0.03</v>
      </c>
      <c r="K494" s="18">
        <v>1</v>
      </c>
    </row>
    <row r="495" spans="7:11" x14ac:dyDescent="0.25">
      <c r="G495" s="21">
        <v>41728</v>
      </c>
      <c r="H495" s="19" t="s">
        <v>51</v>
      </c>
      <c r="I495" s="19" t="s">
        <v>36</v>
      </c>
      <c r="J495" s="19">
        <v>1.4999999999999999E-2</v>
      </c>
      <c r="K495" s="19">
        <v>3</v>
      </c>
    </row>
    <row r="496" spans="7:11" x14ac:dyDescent="0.25">
      <c r="G496" s="20">
        <v>41948</v>
      </c>
      <c r="H496" s="18" t="s">
        <v>53</v>
      </c>
      <c r="I496" s="18" t="s">
        <v>36</v>
      </c>
      <c r="J496" s="18">
        <v>1.4999999999999999E-2</v>
      </c>
      <c r="K496" s="18">
        <v>3</v>
      </c>
    </row>
    <row r="497" spans="7:11" x14ac:dyDescent="0.25">
      <c r="G497" s="21">
        <v>41989</v>
      </c>
      <c r="H497" s="19" t="s">
        <v>18</v>
      </c>
      <c r="I497" s="19" t="s">
        <v>21</v>
      </c>
      <c r="J497" s="19">
        <v>0.01</v>
      </c>
      <c r="K497" s="19">
        <v>2</v>
      </c>
    </row>
    <row r="498" spans="7:11" x14ac:dyDescent="0.25">
      <c r="G498" s="20">
        <v>41613</v>
      </c>
      <c r="H498" s="18" t="s">
        <v>37</v>
      </c>
      <c r="I498" s="18" t="s">
        <v>17</v>
      </c>
      <c r="J498" s="18">
        <v>0.02</v>
      </c>
      <c r="K498" s="18">
        <v>2</v>
      </c>
    </row>
    <row r="499" spans="7:11" x14ac:dyDescent="0.25">
      <c r="G499" s="21">
        <v>41955</v>
      </c>
      <c r="H499" s="19" t="s">
        <v>42</v>
      </c>
      <c r="I499" s="19" t="s">
        <v>12</v>
      </c>
      <c r="J499" s="19">
        <v>0.01</v>
      </c>
      <c r="K499" s="19">
        <v>6</v>
      </c>
    </row>
    <row r="500" spans="7:11" x14ac:dyDescent="0.25">
      <c r="G500" s="20">
        <v>41585</v>
      </c>
      <c r="H500" s="18" t="s">
        <v>58</v>
      </c>
      <c r="I500" s="18" t="s">
        <v>7</v>
      </c>
      <c r="J500" s="18">
        <v>0.02</v>
      </c>
      <c r="K500" s="18">
        <v>3</v>
      </c>
    </row>
    <row r="501" spans="7:11" x14ac:dyDescent="0.25">
      <c r="G501" s="21">
        <v>41997</v>
      </c>
      <c r="H501" s="19" t="s">
        <v>43</v>
      </c>
      <c r="I501" s="19" t="s">
        <v>41</v>
      </c>
      <c r="J501" s="19">
        <v>0.01</v>
      </c>
      <c r="K501" s="19">
        <v>2</v>
      </c>
    </row>
    <row r="502" spans="7:11" x14ac:dyDescent="0.25">
      <c r="G502" s="20">
        <v>41951</v>
      </c>
      <c r="H502" s="18" t="s">
        <v>89</v>
      </c>
      <c r="I502" s="18" t="s">
        <v>30</v>
      </c>
      <c r="J502" s="18">
        <v>2.5000000000000001E-2</v>
      </c>
      <c r="K502" s="18">
        <v>2</v>
      </c>
    </row>
    <row r="503" spans="7:11" x14ac:dyDescent="0.25">
      <c r="G503" s="21">
        <v>41714</v>
      </c>
      <c r="H503" s="19" t="s">
        <v>53</v>
      </c>
      <c r="I503" s="19" t="s">
        <v>12</v>
      </c>
      <c r="J503" s="19">
        <v>0.03</v>
      </c>
      <c r="K503" s="19">
        <v>4</v>
      </c>
    </row>
    <row r="504" spans="7:11" x14ac:dyDescent="0.25">
      <c r="G504" s="20">
        <v>41617</v>
      </c>
      <c r="H504" s="18" t="s">
        <v>29</v>
      </c>
      <c r="I504" s="18" t="s">
        <v>27</v>
      </c>
      <c r="J504" s="18">
        <v>1.4999999999999999E-2</v>
      </c>
      <c r="K504" s="18">
        <v>3</v>
      </c>
    </row>
    <row r="505" spans="7:11" x14ac:dyDescent="0.25">
      <c r="G505" s="21">
        <v>41691</v>
      </c>
      <c r="H505" s="19" t="s">
        <v>20</v>
      </c>
      <c r="I505" s="19" t="s">
        <v>11</v>
      </c>
      <c r="J505" s="19">
        <v>2.5000000000000001E-2</v>
      </c>
      <c r="K505" s="19">
        <v>2</v>
      </c>
    </row>
    <row r="506" spans="7:11" x14ac:dyDescent="0.25">
      <c r="G506" s="20">
        <v>41674</v>
      </c>
      <c r="H506" s="18" t="s">
        <v>79</v>
      </c>
      <c r="I506" s="18" t="s">
        <v>16</v>
      </c>
      <c r="J506" s="18">
        <v>2.5000000000000001E-2</v>
      </c>
      <c r="K506" s="18">
        <v>2</v>
      </c>
    </row>
    <row r="507" spans="7:11" x14ac:dyDescent="0.25">
      <c r="G507" s="21">
        <v>41596</v>
      </c>
      <c r="H507" s="19" t="s">
        <v>23</v>
      </c>
      <c r="I507" s="19" t="s">
        <v>16</v>
      </c>
      <c r="J507" s="19">
        <v>0</v>
      </c>
      <c r="K507" s="19">
        <v>1</v>
      </c>
    </row>
    <row r="508" spans="7:11" x14ac:dyDescent="0.25">
      <c r="G508" s="20">
        <v>41295</v>
      </c>
      <c r="H508" s="18" t="s">
        <v>75</v>
      </c>
      <c r="I508" s="18" t="s">
        <v>12</v>
      </c>
      <c r="J508" s="18">
        <v>0.03</v>
      </c>
      <c r="K508" s="18">
        <v>2</v>
      </c>
    </row>
    <row r="509" spans="7:11" x14ac:dyDescent="0.25">
      <c r="G509" s="21">
        <v>41614</v>
      </c>
      <c r="H509" s="19" t="s">
        <v>56</v>
      </c>
      <c r="I509" s="19" t="s">
        <v>41</v>
      </c>
      <c r="J509" s="19">
        <v>0</v>
      </c>
      <c r="K509" s="19">
        <v>2</v>
      </c>
    </row>
    <row r="510" spans="7:11" x14ac:dyDescent="0.25">
      <c r="G510" s="20">
        <v>41978</v>
      </c>
      <c r="H510" s="18" t="s">
        <v>43</v>
      </c>
      <c r="I510" s="18" t="s">
        <v>33</v>
      </c>
      <c r="J510" s="18">
        <v>0</v>
      </c>
      <c r="K510" s="18">
        <v>3</v>
      </c>
    </row>
    <row r="511" spans="7:11" x14ac:dyDescent="0.25">
      <c r="G511" s="21">
        <v>41623</v>
      </c>
      <c r="H511" s="19" t="s">
        <v>28</v>
      </c>
      <c r="I511" s="19" t="s">
        <v>36</v>
      </c>
      <c r="J511" s="19">
        <v>0</v>
      </c>
      <c r="K511" s="19">
        <v>4</v>
      </c>
    </row>
    <row r="512" spans="7:11" x14ac:dyDescent="0.25">
      <c r="G512" s="20">
        <v>41979</v>
      </c>
      <c r="H512" s="18" t="s">
        <v>53</v>
      </c>
      <c r="I512" s="18" t="s">
        <v>33</v>
      </c>
      <c r="J512" s="18">
        <v>0.02</v>
      </c>
      <c r="K512" s="18">
        <v>1</v>
      </c>
    </row>
    <row r="513" spans="7:11" x14ac:dyDescent="0.25">
      <c r="G513" s="21">
        <v>41580</v>
      </c>
      <c r="H513" s="19" t="s">
        <v>88</v>
      </c>
      <c r="I513" s="19" t="s">
        <v>36</v>
      </c>
      <c r="J513" s="19">
        <v>2.5000000000000001E-2</v>
      </c>
      <c r="K513" s="19">
        <v>3</v>
      </c>
    </row>
    <row r="514" spans="7:11" x14ac:dyDescent="0.25">
      <c r="G514" s="20">
        <v>41636</v>
      </c>
      <c r="H514" s="18" t="s">
        <v>29</v>
      </c>
      <c r="I514" s="18" t="s">
        <v>36</v>
      </c>
      <c r="J514" s="18">
        <v>0</v>
      </c>
      <c r="K514" s="18">
        <v>1</v>
      </c>
    </row>
    <row r="515" spans="7:11" x14ac:dyDescent="0.25">
      <c r="G515" s="21">
        <v>41292</v>
      </c>
      <c r="H515" s="19" t="s">
        <v>40</v>
      </c>
      <c r="I515" s="19" t="s">
        <v>7</v>
      </c>
      <c r="J515" s="19">
        <v>0.03</v>
      </c>
      <c r="K515" s="19">
        <v>3</v>
      </c>
    </row>
    <row r="516" spans="7:11" x14ac:dyDescent="0.25">
      <c r="G516" s="20">
        <v>41613</v>
      </c>
      <c r="H516" s="18" t="s">
        <v>46</v>
      </c>
      <c r="I516" s="18" t="s">
        <v>36</v>
      </c>
      <c r="J516" s="18">
        <v>0</v>
      </c>
      <c r="K516" s="18">
        <v>4</v>
      </c>
    </row>
    <row r="517" spans="7:11" x14ac:dyDescent="0.25">
      <c r="G517" s="21">
        <v>41722</v>
      </c>
      <c r="H517" s="19" t="s">
        <v>87</v>
      </c>
      <c r="I517" s="19" t="s">
        <v>36</v>
      </c>
      <c r="J517" s="19">
        <v>0</v>
      </c>
      <c r="K517" s="19">
        <v>2</v>
      </c>
    </row>
    <row r="518" spans="7:11" x14ac:dyDescent="0.25">
      <c r="G518" s="20">
        <v>41313</v>
      </c>
      <c r="H518" s="18" t="s">
        <v>81</v>
      </c>
      <c r="I518" s="18" t="s">
        <v>24</v>
      </c>
      <c r="J518" s="18">
        <v>0.02</v>
      </c>
      <c r="K518" s="18">
        <v>1</v>
      </c>
    </row>
    <row r="519" spans="7:11" x14ac:dyDescent="0.25">
      <c r="G519" s="21">
        <v>41989</v>
      </c>
      <c r="H519" s="19" t="s">
        <v>84</v>
      </c>
      <c r="I519" s="19" t="s">
        <v>12</v>
      </c>
      <c r="J519" s="19">
        <v>0</v>
      </c>
      <c r="K519" s="19">
        <v>1</v>
      </c>
    </row>
    <row r="520" spans="7:11" x14ac:dyDescent="0.25">
      <c r="G520" s="20">
        <v>41979</v>
      </c>
      <c r="H520" s="18" t="s">
        <v>51</v>
      </c>
      <c r="I520" s="18" t="s">
        <v>30</v>
      </c>
      <c r="J520" s="18">
        <v>0.02</v>
      </c>
      <c r="K520" s="18">
        <v>2</v>
      </c>
    </row>
    <row r="521" spans="7:11" x14ac:dyDescent="0.25">
      <c r="G521" s="21">
        <v>41815</v>
      </c>
      <c r="H521" s="19" t="s">
        <v>80</v>
      </c>
      <c r="I521" s="19" t="s">
        <v>21</v>
      </c>
      <c r="J521" s="19">
        <v>0</v>
      </c>
      <c r="K521" s="19">
        <v>3</v>
      </c>
    </row>
    <row r="522" spans="7:11" x14ac:dyDescent="0.25">
      <c r="G522" s="20">
        <v>41703</v>
      </c>
      <c r="H522" s="18" t="s">
        <v>45</v>
      </c>
      <c r="I522" s="18" t="s">
        <v>24</v>
      </c>
      <c r="J522" s="18">
        <v>0.03</v>
      </c>
      <c r="K522" s="18">
        <v>1</v>
      </c>
    </row>
    <row r="523" spans="7:11" x14ac:dyDescent="0.25">
      <c r="G523" s="21">
        <v>41981</v>
      </c>
      <c r="H523" s="19" t="s">
        <v>26</v>
      </c>
      <c r="I523" s="19" t="s">
        <v>21</v>
      </c>
      <c r="J523" s="19">
        <v>1.4999999999999999E-2</v>
      </c>
      <c r="K523" s="19">
        <v>2</v>
      </c>
    </row>
    <row r="524" spans="7:11" x14ac:dyDescent="0.25">
      <c r="G524" s="20">
        <v>41624</v>
      </c>
      <c r="H524" s="18" t="s">
        <v>65</v>
      </c>
      <c r="I524" s="18" t="s">
        <v>27</v>
      </c>
      <c r="J524" s="18">
        <v>0</v>
      </c>
      <c r="K524" s="18">
        <v>3</v>
      </c>
    </row>
    <row r="525" spans="7:11" x14ac:dyDescent="0.25">
      <c r="G525" s="21">
        <v>41994</v>
      </c>
      <c r="H525" s="19" t="s">
        <v>76</v>
      </c>
      <c r="I525" s="19" t="s">
        <v>41</v>
      </c>
      <c r="J525" s="19">
        <v>0.02</v>
      </c>
      <c r="K525" s="19">
        <v>3</v>
      </c>
    </row>
    <row r="526" spans="7:11" x14ac:dyDescent="0.25">
      <c r="G526" s="20">
        <v>41635</v>
      </c>
      <c r="H526" s="18" t="s">
        <v>73</v>
      </c>
      <c r="I526" s="18" t="s">
        <v>21</v>
      </c>
      <c r="J526" s="18">
        <v>0.03</v>
      </c>
      <c r="K526" s="18">
        <v>2</v>
      </c>
    </row>
    <row r="527" spans="7:11" x14ac:dyDescent="0.25">
      <c r="G527" s="21">
        <v>41956</v>
      </c>
      <c r="H527" s="19" t="s">
        <v>54</v>
      </c>
      <c r="I527" s="19" t="s">
        <v>24</v>
      </c>
      <c r="J527" s="19">
        <v>1.4999999999999999E-2</v>
      </c>
      <c r="K527" s="19">
        <v>4</v>
      </c>
    </row>
    <row r="528" spans="7:11" x14ac:dyDescent="0.25">
      <c r="G528" s="20">
        <v>41592</v>
      </c>
      <c r="H528" s="18" t="s">
        <v>45</v>
      </c>
      <c r="I528" s="18" t="s">
        <v>17</v>
      </c>
      <c r="J528" s="18">
        <v>2.5000000000000001E-2</v>
      </c>
      <c r="K528" s="18">
        <v>2</v>
      </c>
    </row>
    <row r="529" spans="7:11" x14ac:dyDescent="0.25">
      <c r="G529" s="21">
        <v>41985</v>
      </c>
      <c r="H529" s="19" t="s">
        <v>40</v>
      </c>
      <c r="I529" s="19" t="s">
        <v>12</v>
      </c>
      <c r="J529" s="19">
        <v>2.5000000000000001E-2</v>
      </c>
      <c r="K529" s="19">
        <v>2</v>
      </c>
    </row>
    <row r="530" spans="7:11" x14ac:dyDescent="0.25">
      <c r="G530" s="20">
        <v>41603</v>
      </c>
      <c r="H530" s="18" t="s">
        <v>76</v>
      </c>
      <c r="I530" s="18" t="s">
        <v>17</v>
      </c>
      <c r="J530" s="18">
        <v>2.5000000000000001E-2</v>
      </c>
      <c r="K530" s="18">
        <v>25</v>
      </c>
    </row>
    <row r="531" spans="7:11" x14ac:dyDescent="0.25">
      <c r="G531" s="21">
        <v>41720</v>
      </c>
      <c r="H531" s="19" t="s">
        <v>45</v>
      </c>
      <c r="I531" s="19" t="s">
        <v>27</v>
      </c>
      <c r="J531" s="19">
        <v>1.4999999999999999E-2</v>
      </c>
      <c r="K531" s="19">
        <v>1</v>
      </c>
    </row>
    <row r="532" spans="7:11" x14ac:dyDescent="0.25">
      <c r="G532" s="20">
        <v>41981</v>
      </c>
      <c r="H532" s="18" t="s">
        <v>86</v>
      </c>
      <c r="I532" s="18" t="s">
        <v>16</v>
      </c>
      <c r="J532" s="18">
        <v>0</v>
      </c>
      <c r="K532" s="18">
        <v>2</v>
      </c>
    </row>
    <row r="533" spans="7:11" x14ac:dyDescent="0.25">
      <c r="G533" s="21">
        <v>41477</v>
      </c>
      <c r="H533" s="19" t="s">
        <v>85</v>
      </c>
      <c r="I533" s="19" t="s">
        <v>12</v>
      </c>
      <c r="J533" s="19">
        <v>2.5000000000000001E-2</v>
      </c>
      <c r="K533" s="19">
        <v>2</v>
      </c>
    </row>
    <row r="534" spans="7:11" x14ac:dyDescent="0.25">
      <c r="G534" s="20">
        <v>41400</v>
      </c>
      <c r="H534" s="18" t="s">
        <v>54</v>
      </c>
      <c r="I534" s="18" t="s">
        <v>12</v>
      </c>
      <c r="J534" s="18">
        <v>0</v>
      </c>
      <c r="K534" s="18">
        <v>2</v>
      </c>
    </row>
    <row r="535" spans="7:11" x14ac:dyDescent="0.25">
      <c r="G535" s="21">
        <v>41495</v>
      </c>
      <c r="H535" s="19" t="s">
        <v>84</v>
      </c>
      <c r="I535" s="19" t="s">
        <v>12</v>
      </c>
      <c r="J535" s="19">
        <v>0</v>
      </c>
      <c r="K535" s="19">
        <v>3</v>
      </c>
    </row>
    <row r="536" spans="7:11" x14ac:dyDescent="0.25">
      <c r="G536" s="20">
        <v>41951</v>
      </c>
      <c r="H536" s="18" t="s">
        <v>23</v>
      </c>
      <c r="I536" s="18" t="s">
        <v>24</v>
      </c>
      <c r="J536" s="18">
        <v>0</v>
      </c>
      <c r="K536" s="18">
        <v>20</v>
      </c>
    </row>
    <row r="537" spans="7:11" x14ac:dyDescent="0.25">
      <c r="G537" s="21">
        <v>41616</v>
      </c>
      <c r="H537" s="19" t="s">
        <v>49</v>
      </c>
      <c r="I537" s="19" t="s">
        <v>27</v>
      </c>
      <c r="J537" s="19">
        <v>0.03</v>
      </c>
      <c r="K537" s="19">
        <v>3</v>
      </c>
    </row>
    <row r="538" spans="7:11" x14ac:dyDescent="0.25">
      <c r="G538" s="20">
        <v>41945</v>
      </c>
      <c r="H538" s="18" t="s">
        <v>81</v>
      </c>
      <c r="I538" s="18" t="s">
        <v>17</v>
      </c>
      <c r="J538" s="18">
        <v>0</v>
      </c>
      <c r="K538" s="18">
        <v>2</v>
      </c>
    </row>
    <row r="539" spans="7:11" x14ac:dyDescent="0.25">
      <c r="G539" s="21">
        <v>41610</v>
      </c>
      <c r="H539" s="19" t="s">
        <v>13</v>
      </c>
      <c r="I539" s="19" t="s">
        <v>41</v>
      </c>
      <c r="J539" s="19">
        <v>0</v>
      </c>
      <c r="K539" s="19">
        <v>2</v>
      </c>
    </row>
    <row r="540" spans="7:11" x14ac:dyDescent="0.25">
      <c r="G540" s="20">
        <v>41768</v>
      </c>
      <c r="H540" s="18" t="s">
        <v>32</v>
      </c>
      <c r="I540" s="18" t="s">
        <v>16</v>
      </c>
      <c r="J540" s="18">
        <v>0.02</v>
      </c>
      <c r="K540" s="18">
        <v>1</v>
      </c>
    </row>
    <row r="541" spans="7:11" x14ac:dyDescent="0.25">
      <c r="G541" s="21">
        <v>41620</v>
      </c>
      <c r="H541" s="19" t="s">
        <v>72</v>
      </c>
      <c r="I541" s="19" t="s">
        <v>24</v>
      </c>
      <c r="J541" s="19">
        <v>0</v>
      </c>
      <c r="K541" s="19">
        <v>3</v>
      </c>
    </row>
    <row r="542" spans="7:11" x14ac:dyDescent="0.25">
      <c r="G542" s="20">
        <v>41629</v>
      </c>
      <c r="H542" s="18" t="s">
        <v>53</v>
      </c>
      <c r="I542" s="18" t="s">
        <v>7</v>
      </c>
      <c r="J542" s="18">
        <v>2.5000000000000001E-2</v>
      </c>
      <c r="K542" s="18">
        <v>2</v>
      </c>
    </row>
    <row r="543" spans="7:11" x14ac:dyDescent="0.25">
      <c r="G543" s="21">
        <v>41949</v>
      </c>
      <c r="H543" s="19" t="s">
        <v>40</v>
      </c>
      <c r="I543" s="19" t="s">
        <v>16</v>
      </c>
      <c r="J543" s="19">
        <v>2.5000000000000001E-2</v>
      </c>
      <c r="K543" s="19">
        <v>1</v>
      </c>
    </row>
    <row r="544" spans="7:11" x14ac:dyDescent="0.25">
      <c r="G544" s="20">
        <v>41540</v>
      </c>
      <c r="H544" s="18" t="s">
        <v>73</v>
      </c>
      <c r="I544" s="18" t="s">
        <v>11</v>
      </c>
      <c r="J544" s="18">
        <v>0.01</v>
      </c>
      <c r="K544" s="18">
        <v>1</v>
      </c>
    </row>
    <row r="545" spans="7:11" x14ac:dyDescent="0.25">
      <c r="G545" s="21">
        <v>41329</v>
      </c>
      <c r="H545" s="19" t="s">
        <v>42</v>
      </c>
      <c r="I545" s="19" t="s">
        <v>36</v>
      </c>
      <c r="J545" s="19">
        <v>0</v>
      </c>
      <c r="K545" s="19">
        <v>1</v>
      </c>
    </row>
    <row r="546" spans="7:11" x14ac:dyDescent="0.25">
      <c r="G546" s="20">
        <v>41987</v>
      </c>
      <c r="H546" s="18" t="s">
        <v>76</v>
      </c>
      <c r="I546" s="18" t="s">
        <v>24</v>
      </c>
      <c r="J546" s="18">
        <v>0</v>
      </c>
      <c r="K546" s="18">
        <v>1</v>
      </c>
    </row>
    <row r="547" spans="7:11" x14ac:dyDescent="0.25">
      <c r="G547" s="21">
        <v>41976</v>
      </c>
      <c r="H547" s="19" t="s">
        <v>58</v>
      </c>
      <c r="I547" s="19" t="s">
        <v>33</v>
      </c>
      <c r="J547" s="19">
        <v>0.02</v>
      </c>
      <c r="K547" s="19">
        <v>12</v>
      </c>
    </row>
    <row r="548" spans="7:11" x14ac:dyDescent="0.25">
      <c r="G548" s="20">
        <v>41390</v>
      </c>
      <c r="H548" s="18" t="s">
        <v>57</v>
      </c>
      <c r="I548" s="18" t="s">
        <v>36</v>
      </c>
      <c r="J548" s="18">
        <v>0.03</v>
      </c>
      <c r="K548" s="18">
        <v>2</v>
      </c>
    </row>
    <row r="549" spans="7:11" x14ac:dyDescent="0.25">
      <c r="G549" s="21">
        <v>41346</v>
      </c>
      <c r="H549" s="19" t="s">
        <v>29</v>
      </c>
      <c r="I549" s="19" t="s">
        <v>36</v>
      </c>
      <c r="J549" s="19">
        <v>0</v>
      </c>
      <c r="K549" s="19">
        <v>4</v>
      </c>
    </row>
    <row r="550" spans="7:11" x14ac:dyDescent="0.25">
      <c r="G550" s="20">
        <v>41586</v>
      </c>
      <c r="H550" s="18" t="s">
        <v>65</v>
      </c>
      <c r="I550" s="18" t="s">
        <v>17</v>
      </c>
      <c r="J550" s="18">
        <v>0</v>
      </c>
      <c r="K550" s="18">
        <v>1</v>
      </c>
    </row>
    <row r="551" spans="7:11" x14ac:dyDescent="0.25">
      <c r="G551" s="21">
        <v>41582</v>
      </c>
      <c r="H551" s="19" t="s">
        <v>43</v>
      </c>
      <c r="I551" s="19" t="s">
        <v>17</v>
      </c>
      <c r="J551" s="19">
        <v>0.01</v>
      </c>
      <c r="K551" s="19">
        <v>2</v>
      </c>
    </row>
    <row r="552" spans="7:11" x14ac:dyDescent="0.25">
      <c r="G552" s="20">
        <v>41603</v>
      </c>
      <c r="H552" s="18" t="s">
        <v>75</v>
      </c>
      <c r="I552" s="18" t="s">
        <v>24</v>
      </c>
      <c r="J552" s="18">
        <v>0</v>
      </c>
      <c r="K552" s="18">
        <v>1</v>
      </c>
    </row>
    <row r="553" spans="7:11" x14ac:dyDescent="0.25">
      <c r="G553" s="21">
        <v>41276</v>
      </c>
      <c r="H553" s="19" t="s">
        <v>46</v>
      </c>
      <c r="I553" s="19" t="s">
        <v>24</v>
      </c>
      <c r="J553" s="19">
        <v>0.03</v>
      </c>
      <c r="K553" s="19">
        <v>2</v>
      </c>
    </row>
    <row r="554" spans="7:11" x14ac:dyDescent="0.25">
      <c r="G554" s="20">
        <v>41674</v>
      </c>
      <c r="H554" s="18" t="s">
        <v>22</v>
      </c>
      <c r="I554" s="18" t="s">
        <v>30</v>
      </c>
      <c r="J554" s="18">
        <v>0</v>
      </c>
      <c r="K554" s="18">
        <v>1</v>
      </c>
    </row>
    <row r="555" spans="7:11" x14ac:dyDescent="0.25">
      <c r="G555" s="21">
        <v>41587</v>
      </c>
      <c r="H555" s="19" t="s">
        <v>85</v>
      </c>
      <c r="I555" s="19" t="s">
        <v>16</v>
      </c>
      <c r="J555" s="19">
        <v>0</v>
      </c>
      <c r="K555" s="19">
        <v>7</v>
      </c>
    </row>
    <row r="556" spans="7:11" x14ac:dyDescent="0.25">
      <c r="G556" s="20">
        <v>41589</v>
      </c>
      <c r="H556" s="18" t="s">
        <v>26</v>
      </c>
      <c r="I556" s="18" t="s">
        <v>12</v>
      </c>
      <c r="J556" s="18">
        <v>0</v>
      </c>
      <c r="K556" s="18">
        <v>2</v>
      </c>
    </row>
    <row r="557" spans="7:11" x14ac:dyDescent="0.25">
      <c r="G557" s="21">
        <v>42002</v>
      </c>
      <c r="H557" s="19" t="s">
        <v>53</v>
      </c>
      <c r="I557" s="19" t="s">
        <v>24</v>
      </c>
      <c r="J557" s="19">
        <v>2.5000000000000001E-2</v>
      </c>
      <c r="K557" s="19">
        <v>2</v>
      </c>
    </row>
    <row r="558" spans="7:11" x14ac:dyDescent="0.25">
      <c r="G558" s="20">
        <v>41636</v>
      </c>
      <c r="H558" s="18" t="s">
        <v>29</v>
      </c>
      <c r="I558" s="18" t="s">
        <v>17</v>
      </c>
      <c r="J558" s="18">
        <v>2.5000000000000001E-2</v>
      </c>
      <c r="K558" s="18">
        <v>2</v>
      </c>
    </row>
    <row r="559" spans="7:11" x14ac:dyDescent="0.25">
      <c r="G559" s="21">
        <v>41595</v>
      </c>
      <c r="H559" s="19" t="s">
        <v>55</v>
      </c>
      <c r="I559" s="19" t="s">
        <v>16</v>
      </c>
      <c r="J559" s="19">
        <v>0.02</v>
      </c>
      <c r="K559" s="19">
        <v>2</v>
      </c>
    </row>
    <row r="560" spans="7:11" x14ac:dyDescent="0.25">
      <c r="G560" s="20">
        <v>41969</v>
      </c>
      <c r="H560" s="18" t="s">
        <v>60</v>
      </c>
      <c r="I560" s="18" t="s">
        <v>17</v>
      </c>
      <c r="J560" s="18">
        <v>0</v>
      </c>
      <c r="K560" s="18">
        <v>2</v>
      </c>
    </row>
    <row r="561" spans="7:11" x14ac:dyDescent="0.25">
      <c r="G561" s="21">
        <v>41947</v>
      </c>
      <c r="H561" s="19" t="s">
        <v>26</v>
      </c>
      <c r="I561" s="19" t="s">
        <v>17</v>
      </c>
      <c r="J561" s="19">
        <v>0</v>
      </c>
      <c r="K561" s="19">
        <v>1</v>
      </c>
    </row>
    <row r="562" spans="7:11" x14ac:dyDescent="0.25">
      <c r="G562" s="20">
        <v>41978</v>
      </c>
      <c r="H562" s="18" t="s">
        <v>13</v>
      </c>
      <c r="I562" s="18" t="s">
        <v>33</v>
      </c>
      <c r="J562" s="18">
        <v>2.5000000000000001E-2</v>
      </c>
      <c r="K562" s="18">
        <v>1</v>
      </c>
    </row>
    <row r="563" spans="7:11" x14ac:dyDescent="0.25">
      <c r="G563" s="21">
        <v>41606</v>
      </c>
      <c r="H563" s="19" t="s">
        <v>73</v>
      </c>
      <c r="I563" s="19" t="s">
        <v>12</v>
      </c>
      <c r="J563" s="19">
        <v>0</v>
      </c>
      <c r="K563" s="19">
        <v>4</v>
      </c>
    </row>
    <row r="564" spans="7:11" x14ac:dyDescent="0.25">
      <c r="G564" s="20">
        <v>41586</v>
      </c>
      <c r="H564" s="18" t="s">
        <v>34</v>
      </c>
      <c r="I564" s="18" t="s">
        <v>30</v>
      </c>
      <c r="J564" s="18">
        <v>0.02</v>
      </c>
      <c r="K564" s="18">
        <v>3</v>
      </c>
    </row>
    <row r="565" spans="7:11" x14ac:dyDescent="0.25">
      <c r="G565" s="21">
        <v>41982</v>
      </c>
      <c r="H565" s="19" t="s">
        <v>79</v>
      </c>
      <c r="I565" s="19" t="s">
        <v>12</v>
      </c>
      <c r="J565" s="19">
        <v>1.4999999999999999E-2</v>
      </c>
      <c r="K565" s="19">
        <v>3</v>
      </c>
    </row>
    <row r="566" spans="7:11" x14ac:dyDescent="0.25">
      <c r="G566" s="20">
        <v>41637</v>
      </c>
      <c r="H566" s="18" t="s">
        <v>71</v>
      </c>
      <c r="I566" s="18" t="s">
        <v>12</v>
      </c>
      <c r="J566" s="18">
        <v>0.01</v>
      </c>
      <c r="K566" s="18">
        <v>2</v>
      </c>
    </row>
    <row r="567" spans="7:11" x14ac:dyDescent="0.25">
      <c r="G567" s="21">
        <v>41619</v>
      </c>
      <c r="H567" s="19" t="s">
        <v>45</v>
      </c>
      <c r="I567" s="19" t="s">
        <v>24</v>
      </c>
      <c r="J567" s="19">
        <v>0</v>
      </c>
      <c r="K567" s="19">
        <v>1</v>
      </c>
    </row>
    <row r="568" spans="7:11" x14ac:dyDescent="0.25">
      <c r="G568" s="20">
        <v>41584</v>
      </c>
      <c r="H568" s="18" t="s">
        <v>45</v>
      </c>
      <c r="I568" s="18" t="s">
        <v>36</v>
      </c>
      <c r="J568" s="18">
        <v>0</v>
      </c>
      <c r="K568" s="18">
        <v>3</v>
      </c>
    </row>
    <row r="569" spans="7:11" x14ac:dyDescent="0.25">
      <c r="G569" s="21">
        <v>41980</v>
      </c>
      <c r="H569" s="19" t="s">
        <v>53</v>
      </c>
      <c r="I569" s="19" t="s">
        <v>27</v>
      </c>
      <c r="J569" s="19">
        <v>0</v>
      </c>
      <c r="K569" s="19">
        <v>1</v>
      </c>
    </row>
    <row r="570" spans="7:11" x14ac:dyDescent="0.25">
      <c r="G570" s="20">
        <v>41294</v>
      </c>
      <c r="H570" s="18" t="s">
        <v>74</v>
      </c>
      <c r="I570" s="18" t="s">
        <v>16</v>
      </c>
      <c r="J570" s="18">
        <v>0.01</v>
      </c>
      <c r="K570" s="18">
        <v>1</v>
      </c>
    </row>
    <row r="571" spans="7:11" x14ac:dyDescent="0.25">
      <c r="G571" s="21">
        <v>41637</v>
      </c>
      <c r="H571" s="19" t="s">
        <v>73</v>
      </c>
      <c r="I571" s="19" t="s">
        <v>30</v>
      </c>
      <c r="J571" s="19">
        <v>1.4999999999999999E-2</v>
      </c>
      <c r="K571" s="19">
        <v>2</v>
      </c>
    </row>
    <row r="572" spans="7:11" x14ac:dyDescent="0.25">
      <c r="G572" s="20">
        <v>41963</v>
      </c>
      <c r="H572" s="18" t="s">
        <v>83</v>
      </c>
      <c r="I572" s="18" t="s">
        <v>17</v>
      </c>
      <c r="J572" s="18">
        <v>0.02</v>
      </c>
      <c r="K572" s="18">
        <v>3</v>
      </c>
    </row>
    <row r="573" spans="7:11" x14ac:dyDescent="0.25">
      <c r="G573" s="21">
        <v>41631</v>
      </c>
      <c r="H573" s="19" t="s">
        <v>53</v>
      </c>
      <c r="I573" s="19" t="s">
        <v>12</v>
      </c>
      <c r="J573" s="19">
        <v>0.03</v>
      </c>
      <c r="K573" s="19">
        <v>1</v>
      </c>
    </row>
    <row r="574" spans="7:11" x14ac:dyDescent="0.25">
      <c r="G574" s="20">
        <v>41603</v>
      </c>
      <c r="H574" s="18" t="s">
        <v>48</v>
      </c>
      <c r="I574" s="18" t="s">
        <v>24</v>
      </c>
      <c r="J574" s="18">
        <v>0.02</v>
      </c>
      <c r="K574" s="18">
        <v>2</v>
      </c>
    </row>
    <row r="575" spans="7:11" x14ac:dyDescent="0.25">
      <c r="G575" s="21">
        <v>41775</v>
      </c>
      <c r="H575" s="19" t="s">
        <v>53</v>
      </c>
      <c r="I575" s="19" t="s">
        <v>12</v>
      </c>
      <c r="J575" s="19">
        <v>0</v>
      </c>
      <c r="K575" s="19">
        <v>3</v>
      </c>
    </row>
    <row r="576" spans="7:11" x14ac:dyDescent="0.25">
      <c r="G576" s="20">
        <v>41605</v>
      </c>
      <c r="H576" s="18" t="s">
        <v>20</v>
      </c>
      <c r="I576" s="18" t="s">
        <v>21</v>
      </c>
      <c r="J576" s="18">
        <v>1.4999999999999999E-2</v>
      </c>
      <c r="K576" s="18">
        <v>2</v>
      </c>
    </row>
    <row r="577" spans="7:11" x14ac:dyDescent="0.25">
      <c r="G577" s="21">
        <v>41904</v>
      </c>
      <c r="H577" s="19" t="s">
        <v>43</v>
      </c>
      <c r="I577" s="19" t="s">
        <v>11</v>
      </c>
      <c r="J577" s="19">
        <v>0</v>
      </c>
      <c r="K577" s="19">
        <v>3</v>
      </c>
    </row>
    <row r="578" spans="7:11" x14ac:dyDescent="0.25">
      <c r="G578" s="20">
        <v>41588</v>
      </c>
      <c r="H578" s="18" t="s">
        <v>89</v>
      </c>
      <c r="I578" s="18" t="s">
        <v>24</v>
      </c>
      <c r="J578" s="18">
        <v>0</v>
      </c>
      <c r="K578" s="18">
        <v>2</v>
      </c>
    </row>
    <row r="579" spans="7:11" x14ac:dyDescent="0.25">
      <c r="G579" s="21">
        <v>41414</v>
      </c>
      <c r="H579" s="19" t="s">
        <v>62</v>
      </c>
      <c r="I579" s="19" t="s">
        <v>11</v>
      </c>
      <c r="J579" s="19">
        <v>0.01</v>
      </c>
      <c r="K579" s="19">
        <v>1</v>
      </c>
    </row>
    <row r="580" spans="7:11" x14ac:dyDescent="0.25">
      <c r="G580" s="20">
        <v>41635</v>
      </c>
      <c r="H580" s="18" t="s">
        <v>83</v>
      </c>
      <c r="I580" s="18" t="s">
        <v>17</v>
      </c>
      <c r="J580" s="18">
        <v>0</v>
      </c>
      <c r="K580" s="18">
        <v>23</v>
      </c>
    </row>
    <row r="581" spans="7:11" x14ac:dyDescent="0.25">
      <c r="G581" s="21">
        <v>41620</v>
      </c>
      <c r="H581" s="19" t="s">
        <v>70</v>
      </c>
      <c r="I581" s="19" t="s">
        <v>33</v>
      </c>
      <c r="J581" s="19">
        <v>0</v>
      </c>
      <c r="K581" s="19">
        <v>2</v>
      </c>
    </row>
    <row r="582" spans="7:11" x14ac:dyDescent="0.25">
      <c r="G582" s="20">
        <v>41755</v>
      </c>
      <c r="H582" s="18" t="s">
        <v>13</v>
      </c>
      <c r="I582" s="18" t="s">
        <v>7</v>
      </c>
      <c r="J582" s="18">
        <v>2.5000000000000001E-2</v>
      </c>
      <c r="K582" s="18">
        <v>2</v>
      </c>
    </row>
    <row r="583" spans="7:11" x14ac:dyDescent="0.25">
      <c r="G583" s="21">
        <v>41616</v>
      </c>
      <c r="H583" s="19" t="s">
        <v>55</v>
      </c>
      <c r="I583" s="19" t="s">
        <v>7</v>
      </c>
      <c r="J583" s="19">
        <v>0</v>
      </c>
      <c r="K583" s="19">
        <v>3</v>
      </c>
    </row>
    <row r="584" spans="7:11" x14ac:dyDescent="0.25">
      <c r="G584" s="20">
        <v>41615</v>
      </c>
      <c r="H584" s="18" t="s">
        <v>85</v>
      </c>
      <c r="I584" s="18" t="s">
        <v>21</v>
      </c>
      <c r="J584" s="18">
        <v>0</v>
      </c>
      <c r="K584" s="18">
        <v>2</v>
      </c>
    </row>
    <row r="585" spans="7:11" x14ac:dyDescent="0.25">
      <c r="G585" s="21">
        <v>41590</v>
      </c>
      <c r="H585" s="19" t="s">
        <v>56</v>
      </c>
      <c r="I585" s="19" t="s">
        <v>12</v>
      </c>
      <c r="J585" s="19">
        <v>0</v>
      </c>
      <c r="K585" s="19">
        <v>1</v>
      </c>
    </row>
    <row r="586" spans="7:11" x14ac:dyDescent="0.25">
      <c r="G586" s="20">
        <v>41627</v>
      </c>
      <c r="H586" s="18" t="s">
        <v>51</v>
      </c>
      <c r="I586" s="18" t="s">
        <v>17</v>
      </c>
      <c r="J586" s="18">
        <v>0</v>
      </c>
      <c r="K586" s="18">
        <v>3</v>
      </c>
    </row>
    <row r="587" spans="7:11" x14ac:dyDescent="0.25">
      <c r="G587" s="21">
        <v>41951</v>
      </c>
      <c r="H587" s="19" t="s">
        <v>87</v>
      </c>
      <c r="I587" s="19" t="s">
        <v>33</v>
      </c>
      <c r="J587" s="19">
        <v>0.03</v>
      </c>
      <c r="K587" s="19">
        <v>3</v>
      </c>
    </row>
    <row r="588" spans="7:11" x14ac:dyDescent="0.25">
      <c r="G588" s="20">
        <v>41989</v>
      </c>
      <c r="H588" s="18" t="s">
        <v>26</v>
      </c>
      <c r="I588" s="18" t="s">
        <v>30</v>
      </c>
      <c r="J588" s="18">
        <v>0</v>
      </c>
      <c r="K588" s="18">
        <v>1</v>
      </c>
    </row>
    <row r="589" spans="7:11" x14ac:dyDescent="0.25">
      <c r="G589" s="21">
        <v>41582</v>
      </c>
      <c r="H589" s="19" t="s">
        <v>83</v>
      </c>
      <c r="I589" s="19" t="s">
        <v>24</v>
      </c>
      <c r="J589" s="19">
        <v>0.02</v>
      </c>
      <c r="K589" s="19">
        <v>24</v>
      </c>
    </row>
    <row r="590" spans="7:11" x14ac:dyDescent="0.25">
      <c r="G590" s="20">
        <v>41953</v>
      </c>
      <c r="H590" s="18" t="s">
        <v>29</v>
      </c>
      <c r="I590" s="18" t="s">
        <v>30</v>
      </c>
      <c r="J590" s="18">
        <v>1.4999999999999999E-2</v>
      </c>
      <c r="K590" s="18">
        <v>1</v>
      </c>
    </row>
    <row r="591" spans="7:11" x14ac:dyDescent="0.25">
      <c r="G591" s="21">
        <v>41602</v>
      </c>
      <c r="H591" s="19" t="s">
        <v>91</v>
      </c>
      <c r="I591" s="19" t="s">
        <v>21</v>
      </c>
      <c r="J591" s="19">
        <v>0</v>
      </c>
      <c r="K591" s="19">
        <v>1</v>
      </c>
    </row>
    <row r="592" spans="7:11" x14ac:dyDescent="0.25">
      <c r="G592" s="20">
        <v>41638</v>
      </c>
      <c r="H592" s="18" t="s">
        <v>49</v>
      </c>
      <c r="I592" s="18" t="s">
        <v>12</v>
      </c>
      <c r="J592" s="18">
        <v>0</v>
      </c>
      <c r="K592" s="18">
        <v>2</v>
      </c>
    </row>
    <row r="593" spans="7:11" x14ac:dyDescent="0.25">
      <c r="G593" s="21">
        <v>41638</v>
      </c>
      <c r="H593" s="19" t="s">
        <v>58</v>
      </c>
      <c r="I593" s="19" t="s">
        <v>17</v>
      </c>
      <c r="J593" s="19">
        <v>0.02</v>
      </c>
      <c r="K593" s="19">
        <v>1</v>
      </c>
    </row>
    <row r="594" spans="7:11" x14ac:dyDescent="0.25">
      <c r="G594" s="20">
        <v>41711</v>
      </c>
      <c r="H594" s="18" t="s">
        <v>76</v>
      </c>
      <c r="I594" s="18" t="s">
        <v>33</v>
      </c>
      <c r="J594" s="18">
        <v>0.01</v>
      </c>
      <c r="K594" s="18">
        <v>2</v>
      </c>
    </row>
    <row r="595" spans="7:11" x14ac:dyDescent="0.25">
      <c r="G595" s="21">
        <v>41400</v>
      </c>
      <c r="H595" s="19" t="s">
        <v>32</v>
      </c>
      <c r="I595" s="19" t="s">
        <v>16</v>
      </c>
      <c r="J595" s="19">
        <v>0</v>
      </c>
      <c r="K595" s="19">
        <v>3</v>
      </c>
    </row>
    <row r="596" spans="7:11" x14ac:dyDescent="0.25">
      <c r="G596" s="20">
        <v>41868</v>
      </c>
      <c r="H596" s="18" t="s">
        <v>53</v>
      </c>
      <c r="I596" s="18" t="s">
        <v>11</v>
      </c>
      <c r="J596" s="18">
        <v>1.4999999999999999E-2</v>
      </c>
      <c r="K596" s="18">
        <v>2</v>
      </c>
    </row>
    <row r="597" spans="7:11" x14ac:dyDescent="0.25">
      <c r="G597" s="21">
        <v>42001</v>
      </c>
      <c r="H597" s="19" t="s">
        <v>35</v>
      </c>
      <c r="I597" s="19" t="s">
        <v>27</v>
      </c>
      <c r="J597" s="19">
        <v>0</v>
      </c>
      <c r="K597" s="19">
        <v>3</v>
      </c>
    </row>
    <row r="598" spans="7:11" x14ac:dyDescent="0.25">
      <c r="G598" s="20">
        <v>41835</v>
      </c>
      <c r="H598" s="18" t="s">
        <v>73</v>
      </c>
      <c r="I598" s="18" t="s">
        <v>12</v>
      </c>
      <c r="J598" s="18">
        <v>0.01</v>
      </c>
      <c r="K598" s="18">
        <v>3</v>
      </c>
    </row>
    <row r="599" spans="7:11" x14ac:dyDescent="0.25">
      <c r="G599" s="21">
        <v>41397</v>
      </c>
      <c r="H599" s="19" t="s">
        <v>54</v>
      </c>
      <c r="I599" s="19" t="s">
        <v>30</v>
      </c>
      <c r="J599" s="19">
        <v>1.4999999999999999E-2</v>
      </c>
      <c r="K599" s="19">
        <v>2</v>
      </c>
    </row>
    <row r="600" spans="7:11" x14ac:dyDescent="0.25">
      <c r="G600" s="20">
        <v>41975</v>
      </c>
      <c r="H600" s="18" t="s">
        <v>40</v>
      </c>
      <c r="I600" s="18" t="s">
        <v>41</v>
      </c>
      <c r="J600" s="18">
        <v>0.01</v>
      </c>
      <c r="K600" s="18">
        <v>3</v>
      </c>
    </row>
    <row r="601" spans="7:11" x14ac:dyDescent="0.25">
      <c r="G601" s="21">
        <v>41979</v>
      </c>
      <c r="H601" s="19" t="s">
        <v>84</v>
      </c>
      <c r="I601" s="19" t="s">
        <v>11</v>
      </c>
      <c r="J601" s="19">
        <v>0.02</v>
      </c>
      <c r="K601" s="19">
        <v>7</v>
      </c>
    </row>
    <row r="602" spans="7:11" x14ac:dyDescent="0.25">
      <c r="G602" s="20">
        <v>41637</v>
      </c>
      <c r="H602" s="18" t="s">
        <v>10</v>
      </c>
      <c r="I602" s="18" t="s">
        <v>36</v>
      </c>
      <c r="J602" s="18">
        <v>0.01</v>
      </c>
      <c r="K602" s="18">
        <v>2</v>
      </c>
    </row>
    <row r="603" spans="7:11" x14ac:dyDescent="0.25">
      <c r="G603" s="21">
        <v>41584</v>
      </c>
      <c r="H603" s="19" t="s">
        <v>20</v>
      </c>
      <c r="I603" s="19" t="s">
        <v>16</v>
      </c>
      <c r="J603" s="19">
        <v>1.4999999999999999E-2</v>
      </c>
      <c r="K603" s="19">
        <v>3</v>
      </c>
    </row>
    <row r="604" spans="7:11" x14ac:dyDescent="0.25">
      <c r="G604" s="20">
        <v>41966</v>
      </c>
      <c r="H604" s="18" t="s">
        <v>46</v>
      </c>
      <c r="I604" s="18" t="s">
        <v>12</v>
      </c>
      <c r="J604" s="18">
        <v>0.02</v>
      </c>
      <c r="K604" s="18">
        <v>2</v>
      </c>
    </row>
    <row r="605" spans="7:11" x14ac:dyDescent="0.25">
      <c r="G605" s="21">
        <v>41980</v>
      </c>
      <c r="H605" s="19" t="s">
        <v>26</v>
      </c>
      <c r="I605" s="19" t="s">
        <v>24</v>
      </c>
      <c r="J605" s="19">
        <v>1.4999999999999999E-2</v>
      </c>
      <c r="K605" s="19">
        <v>2</v>
      </c>
    </row>
    <row r="606" spans="7:11" x14ac:dyDescent="0.25">
      <c r="G606" s="20">
        <v>41989</v>
      </c>
      <c r="H606" s="18" t="s">
        <v>45</v>
      </c>
      <c r="I606" s="18" t="s">
        <v>21</v>
      </c>
      <c r="J606" s="18">
        <v>0.01</v>
      </c>
      <c r="K606" s="18">
        <v>2</v>
      </c>
    </row>
    <row r="607" spans="7:11" x14ac:dyDescent="0.25">
      <c r="G607" s="21">
        <v>41635</v>
      </c>
      <c r="H607" s="19" t="s">
        <v>40</v>
      </c>
      <c r="I607" s="19" t="s">
        <v>21</v>
      </c>
      <c r="J607" s="19">
        <v>0.02</v>
      </c>
      <c r="K607" s="19">
        <v>2</v>
      </c>
    </row>
    <row r="608" spans="7:11" x14ac:dyDescent="0.25">
      <c r="G608" s="20">
        <v>41975</v>
      </c>
      <c r="H608" s="18" t="s">
        <v>85</v>
      </c>
      <c r="I608" s="18" t="s">
        <v>17</v>
      </c>
      <c r="J608" s="18">
        <v>2.5000000000000001E-2</v>
      </c>
      <c r="K608" s="18">
        <v>2</v>
      </c>
    </row>
    <row r="609" spans="7:11" x14ac:dyDescent="0.25">
      <c r="G609" s="21">
        <v>41958</v>
      </c>
      <c r="H609" s="19" t="s">
        <v>26</v>
      </c>
      <c r="I609" s="19" t="s">
        <v>12</v>
      </c>
      <c r="J609" s="19">
        <v>2.5000000000000001E-2</v>
      </c>
      <c r="K609" s="19">
        <v>2</v>
      </c>
    </row>
    <row r="610" spans="7:11" x14ac:dyDescent="0.25">
      <c r="G610" s="20">
        <v>41622</v>
      </c>
      <c r="H610" s="18" t="s">
        <v>62</v>
      </c>
      <c r="I610" s="18" t="s">
        <v>41</v>
      </c>
      <c r="J610" s="18">
        <v>0.02</v>
      </c>
      <c r="K610" s="18">
        <v>1</v>
      </c>
    </row>
    <row r="611" spans="7:11" x14ac:dyDescent="0.25">
      <c r="G611" s="21">
        <v>41620</v>
      </c>
      <c r="H611" s="19" t="s">
        <v>49</v>
      </c>
      <c r="I611" s="19" t="s">
        <v>16</v>
      </c>
      <c r="J611" s="19">
        <v>0</v>
      </c>
      <c r="K611" s="19">
        <v>4</v>
      </c>
    </row>
    <row r="612" spans="7:11" x14ac:dyDescent="0.25">
      <c r="G612" s="20">
        <v>41999</v>
      </c>
      <c r="H612" s="18" t="s">
        <v>46</v>
      </c>
      <c r="I612" s="18" t="s">
        <v>12</v>
      </c>
      <c r="J612" s="18">
        <v>0.03</v>
      </c>
      <c r="K612" s="18">
        <v>2</v>
      </c>
    </row>
    <row r="613" spans="7:11" x14ac:dyDescent="0.25">
      <c r="G613" s="21">
        <v>41618</v>
      </c>
      <c r="H613" s="19" t="s">
        <v>54</v>
      </c>
      <c r="I613" s="19" t="s">
        <v>24</v>
      </c>
      <c r="J613" s="19">
        <v>0</v>
      </c>
      <c r="K613" s="19">
        <v>3</v>
      </c>
    </row>
    <row r="614" spans="7:11" x14ac:dyDescent="0.25">
      <c r="G614" s="20">
        <v>41478</v>
      </c>
      <c r="H614" s="18" t="s">
        <v>73</v>
      </c>
      <c r="I614" s="18" t="s">
        <v>21</v>
      </c>
      <c r="J614" s="18">
        <v>0</v>
      </c>
      <c r="K614" s="18">
        <v>3</v>
      </c>
    </row>
    <row r="615" spans="7:11" x14ac:dyDescent="0.25">
      <c r="G615" s="21">
        <v>41948</v>
      </c>
      <c r="H615" s="19" t="s">
        <v>49</v>
      </c>
      <c r="I615" s="19" t="s">
        <v>16</v>
      </c>
      <c r="J615" s="19">
        <v>2.5000000000000001E-2</v>
      </c>
      <c r="K615" s="19">
        <v>2</v>
      </c>
    </row>
    <row r="616" spans="7:11" x14ac:dyDescent="0.25">
      <c r="G616" s="20">
        <v>41663</v>
      </c>
      <c r="H616" s="18" t="s">
        <v>15</v>
      </c>
      <c r="I616" s="18" t="s">
        <v>24</v>
      </c>
      <c r="J616" s="18">
        <v>0</v>
      </c>
      <c r="K616" s="18">
        <v>1</v>
      </c>
    </row>
    <row r="617" spans="7:11" x14ac:dyDescent="0.25">
      <c r="G617" s="21">
        <v>41322</v>
      </c>
      <c r="H617" s="19" t="s">
        <v>52</v>
      </c>
      <c r="I617" s="19" t="s">
        <v>16</v>
      </c>
      <c r="J617" s="19">
        <v>0.02</v>
      </c>
      <c r="K617" s="19">
        <v>18</v>
      </c>
    </row>
    <row r="618" spans="7:11" x14ac:dyDescent="0.25">
      <c r="G618" s="20">
        <v>41976</v>
      </c>
      <c r="H618" s="18" t="s">
        <v>52</v>
      </c>
      <c r="I618" s="18" t="s">
        <v>21</v>
      </c>
      <c r="J618" s="18">
        <v>0</v>
      </c>
      <c r="K618" s="18">
        <v>1</v>
      </c>
    </row>
    <row r="619" spans="7:11" x14ac:dyDescent="0.25">
      <c r="G619" s="21">
        <v>41958</v>
      </c>
      <c r="H619" s="19" t="s">
        <v>84</v>
      </c>
      <c r="I619" s="19" t="s">
        <v>24</v>
      </c>
      <c r="J619" s="19">
        <v>0</v>
      </c>
      <c r="K619" s="19">
        <v>3</v>
      </c>
    </row>
    <row r="620" spans="7:11" x14ac:dyDescent="0.25">
      <c r="G620" s="20">
        <v>41985</v>
      </c>
      <c r="H620" s="18" t="s">
        <v>29</v>
      </c>
      <c r="I620" s="18" t="s">
        <v>7</v>
      </c>
      <c r="J620" s="18">
        <v>0.02</v>
      </c>
      <c r="K620" s="18">
        <v>2</v>
      </c>
    </row>
    <row r="621" spans="7:11" x14ac:dyDescent="0.25">
      <c r="G621" s="21">
        <v>41612</v>
      </c>
      <c r="H621" s="19" t="s">
        <v>53</v>
      </c>
      <c r="I621" s="19" t="s">
        <v>7</v>
      </c>
      <c r="J621" s="19">
        <v>2.5000000000000001E-2</v>
      </c>
      <c r="K621" s="19">
        <v>2</v>
      </c>
    </row>
    <row r="622" spans="7:11" x14ac:dyDescent="0.25">
      <c r="G622" s="20">
        <v>42001</v>
      </c>
      <c r="H622" s="18" t="s">
        <v>26</v>
      </c>
      <c r="I622" s="18" t="s">
        <v>16</v>
      </c>
      <c r="J622" s="18">
        <v>0</v>
      </c>
      <c r="K622" s="18">
        <v>3</v>
      </c>
    </row>
    <row r="623" spans="7:11" x14ac:dyDescent="0.25">
      <c r="G623" s="21">
        <v>41977</v>
      </c>
      <c r="H623" s="19" t="s">
        <v>46</v>
      </c>
      <c r="I623" s="19" t="s">
        <v>24</v>
      </c>
      <c r="J623" s="19">
        <v>0</v>
      </c>
      <c r="K623" s="19">
        <v>21</v>
      </c>
    </row>
    <row r="624" spans="7:11" x14ac:dyDescent="0.25">
      <c r="G624" s="20">
        <v>41542</v>
      </c>
      <c r="H624" s="18" t="s">
        <v>80</v>
      </c>
      <c r="I624" s="18" t="s">
        <v>21</v>
      </c>
      <c r="J624" s="18">
        <v>1.4999999999999999E-2</v>
      </c>
      <c r="K624" s="18">
        <v>3</v>
      </c>
    </row>
    <row r="625" spans="7:11" x14ac:dyDescent="0.25">
      <c r="G625" s="21">
        <v>41616</v>
      </c>
      <c r="H625" s="19" t="s">
        <v>26</v>
      </c>
      <c r="I625" s="19" t="s">
        <v>21</v>
      </c>
      <c r="J625" s="19">
        <v>0</v>
      </c>
      <c r="K625" s="19">
        <v>2</v>
      </c>
    </row>
    <row r="626" spans="7:11" x14ac:dyDescent="0.25">
      <c r="G626" s="20">
        <v>41610</v>
      </c>
      <c r="H626" s="18" t="s">
        <v>29</v>
      </c>
      <c r="I626" s="18" t="s">
        <v>12</v>
      </c>
      <c r="J626" s="18">
        <v>0</v>
      </c>
      <c r="K626" s="18">
        <v>1</v>
      </c>
    </row>
    <row r="627" spans="7:11" x14ac:dyDescent="0.25">
      <c r="G627" s="21">
        <v>41593</v>
      </c>
      <c r="H627" s="19" t="s">
        <v>74</v>
      </c>
      <c r="I627" s="19" t="s">
        <v>16</v>
      </c>
      <c r="J627" s="19">
        <v>1.4999999999999999E-2</v>
      </c>
      <c r="K627" s="19">
        <v>2</v>
      </c>
    </row>
    <row r="628" spans="7:11" x14ac:dyDescent="0.25">
      <c r="G628" s="20">
        <v>42003</v>
      </c>
      <c r="H628" s="18" t="s">
        <v>52</v>
      </c>
      <c r="I628" s="18" t="s">
        <v>33</v>
      </c>
      <c r="J628" s="18">
        <v>0</v>
      </c>
      <c r="K628" s="18">
        <v>2</v>
      </c>
    </row>
    <row r="629" spans="7:11" x14ac:dyDescent="0.25">
      <c r="G629" s="21">
        <v>41434</v>
      </c>
      <c r="H629" s="19" t="s">
        <v>29</v>
      </c>
      <c r="I629" s="19" t="s">
        <v>11</v>
      </c>
      <c r="J629" s="19">
        <v>2.5000000000000001E-2</v>
      </c>
      <c r="K629" s="19">
        <v>3</v>
      </c>
    </row>
    <row r="630" spans="7:11" x14ac:dyDescent="0.25">
      <c r="G630" s="20">
        <v>41627</v>
      </c>
      <c r="H630" s="18" t="s">
        <v>34</v>
      </c>
      <c r="I630" s="18" t="s">
        <v>17</v>
      </c>
      <c r="J630" s="18">
        <v>0</v>
      </c>
      <c r="K630" s="18">
        <v>2</v>
      </c>
    </row>
    <row r="631" spans="7:11" x14ac:dyDescent="0.25">
      <c r="G631" s="21">
        <v>41977</v>
      </c>
      <c r="H631" s="19" t="s">
        <v>48</v>
      </c>
      <c r="I631" s="19" t="s">
        <v>17</v>
      </c>
      <c r="J631" s="19">
        <v>0</v>
      </c>
      <c r="K631" s="19">
        <v>2</v>
      </c>
    </row>
    <row r="632" spans="7:11" x14ac:dyDescent="0.25">
      <c r="G632" s="20">
        <v>42000</v>
      </c>
      <c r="H632" s="18" t="s">
        <v>81</v>
      </c>
      <c r="I632" s="18" t="s">
        <v>30</v>
      </c>
      <c r="J632" s="18">
        <v>0.03</v>
      </c>
      <c r="K632" s="18">
        <v>4</v>
      </c>
    </row>
    <row r="633" spans="7:11" x14ac:dyDescent="0.25">
      <c r="G633" s="21">
        <v>41666</v>
      </c>
      <c r="H633" s="19" t="s">
        <v>51</v>
      </c>
      <c r="I633" s="19" t="s">
        <v>21</v>
      </c>
      <c r="J633" s="19">
        <v>0.01</v>
      </c>
      <c r="K633" s="19">
        <v>2</v>
      </c>
    </row>
    <row r="634" spans="7:11" x14ac:dyDescent="0.25">
      <c r="G634" s="20">
        <v>41516</v>
      </c>
      <c r="H634" s="18" t="s">
        <v>61</v>
      </c>
      <c r="I634" s="18" t="s">
        <v>12</v>
      </c>
      <c r="J634" s="18">
        <v>0</v>
      </c>
      <c r="K634" s="18">
        <v>4</v>
      </c>
    </row>
    <row r="635" spans="7:11" x14ac:dyDescent="0.25">
      <c r="G635" s="21">
        <v>41501</v>
      </c>
      <c r="H635" s="19" t="s">
        <v>89</v>
      </c>
      <c r="I635" s="19" t="s">
        <v>30</v>
      </c>
      <c r="J635" s="19">
        <v>0.01</v>
      </c>
      <c r="K635" s="19">
        <v>2</v>
      </c>
    </row>
    <row r="636" spans="7:11" x14ac:dyDescent="0.25">
      <c r="G636" s="20">
        <v>41584</v>
      </c>
      <c r="H636" s="18" t="s">
        <v>64</v>
      </c>
      <c r="I636" s="18" t="s">
        <v>27</v>
      </c>
      <c r="J636" s="18">
        <v>2.5000000000000001E-2</v>
      </c>
      <c r="K636" s="18">
        <v>3</v>
      </c>
    </row>
    <row r="637" spans="7:11" x14ac:dyDescent="0.25">
      <c r="G637" s="21">
        <v>41968</v>
      </c>
      <c r="H637" s="19" t="s">
        <v>40</v>
      </c>
      <c r="I637" s="19" t="s">
        <v>17</v>
      </c>
      <c r="J637" s="19">
        <v>0.02</v>
      </c>
      <c r="K637" s="19">
        <v>2</v>
      </c>
    </row>
    <row r="638" spans="7:11" x14ac:dyDescent="0.25">
      <c r="G638" s="20">
        <v>41329</v>
      </c>
      <c r="H638" s="18" t="s">
        <v>89</v>
      </c>
      <c r="I638" s="18" t="s">
        <v>36</v>
      </c>
      <c r="J638" s="18">
        <v>0</v>
      </c>
      <c r="K638" s="18">
        <v>1</v>
      </c>
    </row>
    <row r="639" spans="7:11" x14ac:dyDescent="0.25">
      <c r="G639" s="21">
        <v>41957</v>
      </c>
      <c r="H639" s="19" t="s">
        <v>35</v>
      </c>
      <c r="I639" s="19" t="s">
        <v>21</v>
      </c>
      <c r="J639" s="19">
        <v>0</v>
      </c>
      <c r="K639" s="19">
        <v>2</v>
      </c>
    </row>
    <row r="640" spans="7:11" x14ac:dyDescent="0.25">
      <c r="G640" s="20">
        <v>41633</v>
      </c>
      <c r="H640" s="18" t="s">
        <v>18</v>
      </c>
      <c r="I640" s="18" t="s">
        <v>36</v>
      </c>
      <c r="J640" s="18">
        <v>0</v>
      </c>
      <c r="K640" s="18">
        <v>2</v>
      </c>
    </row>
    <row r="641" spans="7:11" x14ac:dyDescent="0.25">
      <c r="G641" s="21">
        <v>41980</v>
      </c>
      <c r="H641" s="19" t="s">
        <v>64</v>
      </c>
      <c r="I641" s="19" t="s">
        <v>41</v>
      </c>
      <c r="J641" s="19">
        <v>2.5000000000000001E-2</v>
      </c>
      <c r="K641" s="19">
        <v>4</v>
      </c>
    </row>
    <row r="642" spans="7:11" x14ac:dyDescent="0.25">
      <c r="G642" s="20">
        <v>41279</v>
      </c>
      <c r="H642" s="18" t="s">
        <v>68</v>
      </c>
      <c r="I642" s="18" t="s">
        <v>17</v>
      </c>
      <c r="J642" s="18">
        <v>1.4999999999999999E-2</v>
      </c>
      <c r="K642" s="18">
        <v>3</v>
      </c>
    </row>
    <row r="643" spans="7:11" x14ac:dyDescent="0.25">
      <c r="G643" s="21">
        <v>41990</v>
      </c>
      <c r="H643" s="19" t="s">
        <v>76</v>
      </c>
      <c r="I643" s="19" t="s">
        <v>24</v>
      </c>
      <c r="J643" s="19">
        <v>0</v>
      </c>
      <c r="K643" s="19">
        <v>3</v>
      </c>
    </row>
    <row r="644" spans="7:11" x14ac:dyDescent="0.25">
      <c r="G644" s="20">
        <v>41586</v>
      </c>
      <c r="H644" s="18" t="s">
        <v>51</v>
      </c>
      <c r="I644" s="18" t="s">
        <v>24</v>
      </c>
      <c r="J644" s="18">
        <v>0.02</v>
      </c>
      <c r="K644" s="18">
        <v>1</v>
      </c>
    </row>
    <row r="645" spans="7:11" x14ac:dyDescent="0.25">
      <c r="G645" s="21">
        <v>41954</v>
      </c>
      <c r="H645" s="19" t="s">
        <v>66</v>
      </c>
      <c r="I645" s="19" t="s">
        <v>21</v>
      </c>
      <c r="J645" s="19">
        <v>0</v>
      </c>
      <c r="K645" s="19">
        <v>1</v>
      </c>
    </row>
    <row r="646" spans="7:11" x14ac:dyDescent="0.25">
      <c r="G646" s="20">
        <v>41918</v>
      </c>
      <c r="H646" s="18" t="s">
        <v>72</v>
      </c>
      <c r="I646" s="18" t="s">
        <v>17</v>
      </c>
      <c r="J646" s="18">
        <v>0</v>
      </c>
      <c r="K646" s="18">
        <v>2</v>
      </c>
    </row>
    <row r="647" spans="7:11" x14ac:dyDescent="0.25">
      <c r="G647" s="21">
        <v>41617</v>
      </c>
      <c r="H647" s="19" t="s">
        <v>86</v>
      </c>
      <c r="I647" s="19" t="s">
        <v>17</v>
      </c>
      <c r="J647" s="19">
        <v>0.03</v>
      </c>
      <c r="K647" s="19">
        <v>3</v>
      </c>
    </row>
    <row r="648" spans="7:11" x14ac:dyDescent="0.25">
      <c r="G648" s="20">
        <v>41612</v>
      </c>
      <c r="H648" s="18" t="s">
        <v>73</v>
      </c>
      <c r="I648" s="18" t="s">
        <v>33</v>
      </c>
      <c r="J648" s="18">
        <v>0</v>
      </c>
      <c r="K648" s="18">
        <v>3</v>
      </c>
    </row>
    <row r="649" spans="7:11" x14ac:dyDescent="0.25">
      <c r="G649" s="21">
        <v>41395</v>
      </c>
      <c r="H649" s="19" t="s">
        <v>53</v>
      </c>
      <c r="I649" s="19" t="s">
        <v>24</v>
      </c>
      <c r="J649" s="19">
        <v>0.01</v>
      </c>
      <c r="K649" s="19">
        <v>2</v>
      </c>
    </row>
    <row r="650" spans="7:11" x14ac:dyDescent="0.25">
      <c r="G650" s="20">
        <v>41471</v>
      </c>
      <c r="H650" s="18" t="s">
        <v>54</v>
      </c>
      <c r="I650" s="18" t="s">
        <v>7</v>
      </c>
      <c r="J650" s="18">
        <v>0</v>
      </c>
      <c r="K650" s="18">
        <v>2</v>
      </c>
    </row>
    <row r="651" spans="7:11" x14ac:dyDescent="0.25">
      <c r="G651" s="21">
        <v>41967</v>
      </c>
      <c r="H651" s="19" t="s">
        <v>73</v>
      </c>
      <c r="I651" s="19" t="s">
        <v>30</v>
      </c>
      <c r="J651" s="19">
        <v>0.02</v>
      </c>
      <c r="K651" s="19">
        <v>3</v>
      </c>
    </row>
    <row r="652" spans="7:11" x14ac:dyDescent="0.25">
      <c r="G652" s="20">
        <v>41799</v>
      </c>
      <c r="H652" s="18" t="s">
        <v>82</v>
      </c>
      <c r="I652" s="18" t="s">
        <v>12</v>
      </c>
      <c r="J652" s="18">
        <v>0.03</v>
      </c>
      <c r="K652" s="18">
        <v>6</v>
      </c>
    </row>
    <row r="653" spans="7:11" x14ac:dyDescent="0.25">
      <c r="G653" s="21">
        <v>41606</v>
      </c>
      <c r="H653" s="19" t="s">
        <v>90</v>
      </c>
      <c r="I653" s="19" t="s">
        <v>36</v>
      </c>
      <c r="J653" s="19">
        <v>0</v>
      </c>
      <c r="K653" s="19">
        <v>2</v>
      </c>
    </row>
    <row r="654" spans="7:11" x14ac:dyDescent="0.25">
      <c r="G654" s="20">
        <v>41601</v>
      </c>
      <c r="H654" s="18" t="s">
        <v>44</v>
      </c>
      <c r="I654" s="18" t="s">
        <v>30</v>
      </c>
      <c r="J654" s="18">
        <v>0</v>
      </c>
      <c r="K654" s="18">
        <v>19</v>
      </c>
    </row>
    <row r="655" spans="7:11" x14ac:dyDescent="0.25">
      <c r="G655" s="21">
        <v>42003</v>
      </c>
      <c r="H655" s="19" t="s">
        <v>28</v>
      </c>
      <c r="I655" s="19" t="s">
        <v>36</v>
      </c>
      <c r="J655" s="19">
        <v>0</v>
      </c>
      <c r="K655" s="19">
        <v>3</v>
      </c>
    </row>
    <row r="656" spans="7:11" x14ac:dyDescent="0.25">
      <c r="G656" s="20">
        <v>42002</v>
      </c>
      <c r="H656" s="18" t="s">
        <v>67</v>
      </c>
      <c r="I656" s="18" t="s">
        <v>17</v>
      </c>
      <c r="J656" s="18">
        <v>0</v>
      </c>
      <c r="K656" s="18">
        <v>4</v>
      </c>
    </row>
    <row r="657" spans="7:11" x14ac:dyDescent="0.25">
      <c r="G657" s="21">
        <v>41967</v>
      </c>
      <c r="H657" s="19" t="s">
        <v>84</v>
      </c>
      <c r="I657" s="19" t="s">
        <v>16</v>
      </c>
      <c r="J657" s="19">
        <v>0</v>
      </c>
      <c r="K657" s="19">
        <v>3</v>
      </c>
    </row>
    <row r="658" spans="7:11" x14ac:dyDescent="0.25">
      <c r="G658" s="20">
        <v>41965</v>
      </c>
      <c r="H658" s="18" t="s">
        <v>67</v>
      </c>
      <c r="I658" s="18" t="s">
        <v>24</v>
      </c>
      <c r="J658" s="18">
        <v>0</v>
      </c>
      <c r="K658" s="18">
        <v>2</v>
      </c>
    </row>
    <row r="659" spans="7:11" x14ac:dyDescent="0.25">
      <c r="G659" s="21">
        <v>41993</v>
      </c>
      <c r="H659" s="19" t="s">
        <v>62</v>
      </c>
      <c r="I659" s="19" t="s">
        <v>24</v>
      </c>
      <c r="J659" s="19">
        <v>0</v>
      </c>
      <c r="K659" s="19">
        <v>3</v>
      </c>
    </row>
    <row r="660" spans="7:11" x14ac:dyDescent="0.25">
      <c r="G660" s="20">
        <v>41597</v>
      </c>
      <c r="H660" s="18" t="s">
        <v>46</v>
      </c>
      <c r="I660" s="18" t="s">
        <v>16</v>
      </c>
      <c r="J660" s="18">
        <v>0</v>
      </c>
      <c r="K660" s="18">
        <v>3</v>
      </c>
    </row>
    <row r="661" spans="7:11" x14ac:dyDescent="0.25">
      <c r="G661" s="21">
        <v>41430</v>
      </c>
      <c r="H661" s="19" t="s">
        <v>48</v>
      </c>
      <c r="I661" s="19" t="s">
        <v>41</v>
      </c>
      <c r="J661" s="19">
        <v>0.03</v>
      </c>
      <c r="K661" s="19">
        <v>2</v>
      </c>
    </row>
    <row r="662" spans="7:11" x14ac:dyDescent="0.25">
      <c r="G662" s="20">
        <v>41958</v>
      </c>
      <c r="H662" s="18" t="s">
        <v>57</v>
      </c>
      <c r="I662" s="18" t="s">
        <v>24</v>
      </c>
      <c r="J662" s="18">
        <v>0</v>
      </c>
      <c r="K662" s="18">
        <v>3</v>
      </c>
    </row>
    <row r="663" spans="7:11" x14ac:dyDescent="0.25">
      <c r="G663" s="21">
        <v>41617</v>
      </c>
      <c r="H663" s="19" t="s">
        <v>43</v>
      </c>
      <c r="I663" s="19" t="s">
        <v>33</v>
      </c>
      <c r="J663" s="19">
        <v>2.5000000000000001E-2</v>
      </c>
      <c r="K663" s="19">
        <v>1</v>
      </c>
    </row>
    <row r="664" spans="7:11" x14ac:dyDescent="0.25">
      <c r="G664" s="20">
        <v>41603</v>
      </c>
      <c r="H664" s="18" t="s">
        <v>34</v>
      </c>
      <c r="I664" s="18" t="s">
        <v>24</v>
      </c>
      <c r="J664" s="18">
        <v>0</v>
      </c>
      <c r="K664" s="18">
        <v>3</v>
      </c>
    </row>
    <row r="665" spans="7:11" x14ac:dyDescent="0.25">
      <c r="G665" s="21">
        <v>41627</v>
      </c>
      <c r="H665" s="19" t="s">
        <v>90</v>
      </c>
      <c r="I665" s="19" t="s">
        <v>36</v>
      </c>
      <c r="J665" s="19">
        <v>0.01</v>
      </c>
      <c r="K665" s="19">
        <v>2</v>
      </c>
    </row>
    <row r="666" spans="7:11" x14ac:dyDescent="0.25">
      <c r="G666" s="20">
        <v>41649</v>
      </c>
      <c r="H666" s="18" t="s">
        <v>46</v>
      </c>
      <c r="I666" s="18" t="s">
        <v>16</v>
      </c>
      <c r="J666" s="18">
        <v>0</v>
      </c>
      <c r="K666" s="18">
        <v>1</v>
      </c>
    </row>
    <row r="667" spans="7:11" x14ac:dyDescent="0.25">
      <c r="G667" s="21">
        <v>41965</v>
      </c>
      <c r="H667" s="19" t="s">
        <v>37</v>
      </c>
      <c r="I667" s="19" t="s">
        <v>17</v>
      </c>
      <c r="J667" s="19">
        <v>0.01</v>
      </c>
      <c r="K667" s="19">
        <v>2</v>
      </c>
    </row>
    <row r="668" spans="7:11" x14ac:dyDescent="0.25">
      <c r="G668" s="20">
        <v>41307</v>
      </c>
      <c r="H668" s="18" t="s">
        <v>50</v>
      </c>
      <c r="I668" s="18" t="s">
        <v>24</v>
      </c>
      <c r="J668" s="18">
        <v>0</v>
      </c>
      <c r="K668" s="18">
        <v>1</v>
      </c>
    </row>
    <row r="669" spans="7:11" x14ac:dyDescent="0.25">
      <c r="G669" s="21">
        <v>42004</v>
      </c>
      <c r="H669" s="19" t="s">
        <v>71</v>
      </c>
      <c r="I669" s="19" t="s">
        <v>16</v>
      </c>
      <c r="J669" s="19">
        <v>0</v>
      </c>
      <c r="K669" s="19">
        <v>2</v>
      </c>
    </row>
    <row r="670" spans="7:11" x14ac:dyDescent="0.25">
      <c r="G670" s="20">
        <v>41970</v>
      </c>
      <c r="H670" s="18" t="s">
        <v>81</v>
      </c>
      <c r="I670" s="18" t="s">
        <v>11</v>
      </c>
      <c r="J670" s="18">
        <v>0</v>
      </c>
      <c r="K670" s="18">
        <v>3</v>
      </c>
    </row>
    <row r="671" spans="7:11" x14ac:dyDescent="0.25">
      <c r="G671" s="21">
        <v>41957</v>
      </c>
      <c r="H671" s="19" t="s">
        <v>13</v>
      </c>
      <c r="I671" s="19" t="s">
        <v>17</v>
      </c>
      <c r="J671" s="19">
        <v>0</v>
      </c>
      <c r="K671" s="19">
        <v>3</v>
      </c>
    </row>
    <row r="672" spans="7:11" x14ac:dyDescent="0.25">
      <c r="G672" s="20">
        <v>41633</v>
      </c>
      <c r="H672" s="18" t="s">
        <v>44</v>
      </c>
      <c r="I672" s="18" t="s">
        <v>12</v>
      </c>
      <c r="J672" s="18">
        <v>0</v>
      </c>
      <c r="K672" s="18">
        <v>3</v>
      </c>
    </row>
    <row r="673" spans="7:11" x14ac:dyDescent="0.25">
      <c r="G673" s="21">
        <v>41582</v>
      </c>
      <c r="H673" s="19" t="s">
        <v>46</v>
      </c>
      <c r="I673" s="19" t="s">
        <v>36</v>
      </c>
      <c r="J673" s="19">
        <v>0.01</v>
      </c>
      <c r="K673" s="19">
        <v>2</v>
      </c>
    </row>
    <row r="674" spans="7:11" x14ac:dyDescent="0.25">
      <c r="G674" s="20">
        <v>41725</v>
      </c>
      <c r="H674" s="18" t="s">
        <v>40</v>
      </c>
      <c r="I674" s="18" t="s">
        <v>12</v>
      </c>
      <c r="J674" s="18">
        <v>0.03</v>
      </c>
      <c r="K674" s="18">
        <v>2</v>
      </c>
    </row>
    <row r="675" spans="7:11" x14ac:dyDescent="0.25">
      <c r="G675" s="21">
        <v>41753</v>
      </c>
      <c r="H675" s="19" t="s">
        <v>92</v>
      </c>
      <c r="I675" s="19" t="s">
        <v>21</v>
      </c>
      <c r="J675" s="19">
        <v>0</v>
      </c>
      <c r="K675" s="19">
        <v>2</v>
      </c>
    </row>
    <row r="676" spans="7:11" x14ac:dyDescent="0.25">
      <c r="G676" s="20">
        <v>41845</v>
      </c>
      <c r="H676" s="18" t="s">
        <v>82</v>
      </c>
      <c r="I676" s="18" t="s">
        <v>12</v>
      </c>
      <c r="J676" s="18">
        <v>0.01</v>
      </c>
      <c r="K676" s="18">
        <v>1</v>
      </c>
    </row>
    <row r="677" spans="7:11" x14ac:dyDescent="0.25">
      <c r="G677" s="21">
        <v>41635</v>
      </c>
      <c r="H677" s="19" t="s">
        <v>28</v>
      </c>
      <c r="I677" s="19" t="s">
        <v>17</v>
      </c>
      <c r="J677" s="19">
        <v>0.01</v>
      </c>
      <c r="K677" s="19">
        <v>2</v>
      </c>
    </row>
    <row r="678" spans="7:11" x14ac:dyDescent="0.25">
      <c r="G678" s="20">
        <v>41653</v>
      </c>
      <c r="H678" s="18" t="s">
        <v>43</v>
      </c>
      <c r="I678" s="18" t="s">
        <v>30</v>
      </c>
      <c r="J678" s="18">
        <v>1.4999999999999999E-2</v>
      </c>
      <c r="K678" s="18">
        <v>2</v>
      </c>
    </row>
    <row r="679" spans="7:11" x14ac:dyDescent="0.25">
      <c r="G679" s="21">
        <v>41955</v>
      </c>
      <c r="H679" s="19" t="s">
        <v>31</v>
      </c>
      <c r="I679" s="19" t="s">
        <v>17</v>
      </c>
      <c r="J679" s="19">
        <v>0</v>
      </c>
      <c r="K679" s="19">
        <v>3</v>
      </c>
    </row>
    <row r="680" spans="7:11" x14ac:dyDescent="0.25">
      <c r="G680" s="20">
        <v>41944</v>
      </c>
      <c r="H680" s="18" t="s">
        <v>73</v>
      </c>
      <c r="I680" s="18" t="s">
        <v>7</v>
      </c>
      <c r="J680" s="18">
        <v>0</v>
      </c>
      <c r="K680" s="18">
        <v>3</v>
      </c>
    </row>
    <row r="681" spans="7:11" x14ac:dyDescent="0.25">
      <c r="G681" s="21">
        <v>41611</v>
      </c>
      <c r="H681" s="19" t="s">
        <v>22</v>
      </c>
      <c r="I681" s="19" t="s">
        <v>7</v>
      </c>
      <c r="J681" s="19">
        <v>0</v>
      </c>
      <c r="K681" s="19">
        <v>3</v>
      </c>
    </row>
    <row r="682" spans="7:11" x14ac:dyDescent="0.25">
      <c r="G682" s="20">
        <v>42002</v>
      </c>
      <c r="H682" s="18" t="s">
        <v>32</v>
      </c>
      <c r="I682" s="18" t="s">
        <v>21</v>
      </c>
      <c r="J682" s="18">
        <v>0</v>
      </c>
      <c r="K682" s="18">
        <v>1</v>
      </c>
    </row>
    <row r="683" spans="7:11" x14ac:dyDescent="0.25">
      <c r="G683" s="21">
        <v>41637</v>
      </c>
      <c r="H683" s="19" t="s">
        <v>40</v>
      </c>
      <c r="I683" s="19" t="s">
        <v>27</v>
      </c>
      <c r="J683" s="19">
        <v>0.03</v>
      </c>
      <c r="K683" s="19">
        <v>7</v>
      </c>
    </row>
    <row r="684" spans="7:11" x14ac:dyDescent="0.25">
      <c r="G684" s="20">
        <v>41695</v>
      </c>
      <c r="H684" s="18" t="s">
        <v>66</v>
      </c>
      <c r="I684" s="18" t="s">
        <v>24</v>
      </c>
      <c r="J684" s="18">
        <v>0.02</v>
      </c>
      <c r="K684" s="18">
        <v>2</v>
      </c>
    </row>
    <row r="685" spans="7:11" x14ac:dyDescent="0.25">
      <c r="G685" s="21">
        <v>41625</v>
      </c>
      <c r="H685" s="19" t="s">
        <v>89</v>
      </c>
      <c r="I685" s="19" t="s">
        <v>24</v>
      </c>
      <c r="J685" s="19">
        <v>0</v>
      </c>
      <c r="K685" s="19">
        <v>1</v>
      </c>
    </row>
    <row r="686" spans="7:11" x14ac:dyDescent="0.25">
      <c r="G686" s="20">
        <v>41618</v>
      </c>
      <c r="H686" s="18" t="s">
        <v>53</v>
      </c>
      <c r="I686" s="18" t="s">
        <v>24</v>
      </c>
      <c r="J686" s="18">
        <v>0.01</v>
      </c>
      <c r="K686" s="18">
        <v>1</v>
      </c>
    </row>
    <row r="687" spans="7:11" x14ac:dyDescent="0.25">
      <c r="G687" s="21">
        <v>41618</v>
      </c>
      <c r="H687" s="19" t="s">
        <v>20</v>
      </c>
      <c r="I687" s="19" t="s">
        <v>36</v>
      </c>
      <c r="J687" s="19">
        <v>1.4999999999999999E-2</v>
      </c>
      <c r="K687" s="19">
        <v>2</v>
      </c>
    </row>
    <row r="688" spans="7:11" x14ac:dyDescent="0.25">
      <c r="G688" s="20">
        <v>41948</v>
      </c>
      <c r="H688" s="18" t="s">
        <v>20</v>
      </c>
      <c r="I688" s="18" t="s">
        <v>33</v>
      </c>
      <c r="J688" s="18">
        <v>0</v>
      </c>
      <c r="K688" s="18">
        <v>2</v>
      </c>
    </row>
    <row r="689" spans="7:11" x14ac:dyDescent="0.25">
      <c r="G689" s="21">
        <v>41706</v>
      </c>
      <c r="H689" s="19" t="s">
        <v>29</v>
      </c>
      <c r="I689" s="19" t="s">
        <v>12</v>
      </c>
      <c r="J689" s="19">
        <v>0.02</v>
      </c>
      <c r="K689" s="19">
        <v>2</v>
      </c>
    </row>
    <row r="690" spans="7:11" x14ac:dyDescent="0.25">
      <c r="G690" s="20">
        <v>41965</v>
      </c>
      <c r="H690" s="18" t="s">
        <v>77</v>
      </c>
      <c r="I690" s="18" t="s">
        <v>17</v>
      </c>
      <c r="J690" s="18">
        <v>0</v>
      </c>
      <c r="K690" s="18">
        <v>2</v>
      </c>
    </row>
    <row r="691" spans="7:11" x14ac:dyDescent="0.25">
      <c r="G691" s="21">
        <v>41310</v>
      </c>
      <c r="H691" s="19" t="s">
        <v>39</v>
      </c>
      <c r="I691" s="19" t="s">
        <v>16</v>
      </c>
      <c r="J691" s="19">
        <v>0.03</v>
      </c>
      <c r="K691" s="19">
        <v>3</v>
      </c>
    </row>
    <row r="692" spans="7:11" x14ac:dyDescent="0.25">
      <c r="G692" s="20">
        <v>41415</v>
      </c>
      <c r="H692" s="18" t="s">
        <v>45</v>
      </c>
      <c r="I692" s="18" t="s">
        <v>17</v>
      </c>
      <c r="J692" s="18">
        <v>0</v>
      </c>
      <c r="K692" s="18">
        <v>1</v>
      </c>
    </row>
    <row r="693" spans="7:11" x14ac:dyDescent="0.25">
      <c r="G693" s="21">
        <v>41961</v>
      </c>
      <c r="H693" s="19" t="s">
        <v>78</v>
      </c>
      <c r="I693" s="19" t="s">
        <v>16</v>
      </c>
      <c r="J693" s="19">
        <v>1.4999999999999999E-2</v>
      </c>
      <c r="K693" s="19">
        <v>9</v>
      </c>
    </row>
    <row r="694" spans="7:11" x14ac:dyDescent="0.25">
      <c r="G694" s="20">
        <v>41322</v>
      </c>
      <c r="H694" s="18" t="s">
        <v>60</v>
      </c>
      <c r="I694" s="18" t="s">
        <v>17</v>
      </c>
      <c r="J694" s="18">
        <v>0.01</v>
      </c>
      <c r="K694" s="18">
        <v>2</v>
      </c>
    </row>
    <row r="695" spans="7:11" x14ac:dyDescent="0.25">
      <c r="G695" s="21">
        <v>41632</v>
      </c>
      <c r="H695" s="19" t="s">
        <v>50</v>
      </c>
      <c r="I695" s="19" t="s">
        <v>17</v>
      </c>
      <c r="J695" s="19">
        <v>2.5000000000000001E-2</v>
      </c>
      <c r="K695" s="19">
        <v>2</v>
      </c>
    </row>
    <row r="696" spans="7:11" x14ac:dyDescent="0.25">
      <c r="G696" s="20">
        <v>41982</v>
      </c>
      <c r="H696" s="18" t="s">
        <v>43</v>
      </c>
      <c r="I696" s="18" t="s">
        <v>30</v>
      </c>
      <c r="J696" s="18">
        <v>0</v>
      </c>
      <c r="K696" s="18">
        <v>3</v>
      </c>
    </row>
    <row r="697" spans="7:11" x14ac:dyDescent="0.25">
      <c r="G697" s="21">
        <v>41585</v>
      </c>
      <c r="H697" s="19" t="s">
        <v>34</v>
      </c>
      <c r="I697" s="19" t="s">
        <v>33</v>
      </c>
      <c r="J697" s="19">
        <v>0</v>
      </c>
      <c r="K697" s="19">
        <v>3</v>
      </c>
    </row>
    <row r="698" spans="7:11" x14ac:dyDescent="0.25">
      <c r="G698" s="20">
        <v>41962</v>
      </c>
      <c r="H698" s="18" t="s">
        <v>42</v>
      </c>
      <c r="I698" s="18" t="s">
        <v>24</v>
      </c>
      <c r="J698" s="18">
        <v>0</v>
      </c>
      <c r="K698" s="18">
        <v>1</v>
      </c>
    </row>
    <row r="699" spans="7:11" x14ac:dyDescent="0.25">
      <c r="G699" s="21">
        <v>41976</v>
      </c>
      <c r="H699" s="19" t="s">
        <v>44</v>
      </c>
      <c r="I699" s="19" t="s">
        <v>17</v>
      </c>
      <c r="J699" s="19">
        <v>0.03</v>
      </c>
      <c r="K699" s="19">
        <v>1</v>
      </c>
    </row>
    <row r="700" spans="7:11" x14ac:dyDescent="0.25">
      <c r="G700" s="20">
        <v>41659</v>
      </c>
      <c r="H700" s="18" t="s">
        <v>79</v>
      </c>
      <c r="I700" s="18" t="s">
        <v>27</v>
      </c>
      <c r="J700" s="18">
        <v>0.03</v>
      </c>
      <c r="K700" s="18">
        <v>23</v>
      </c>
    </row>
    <row r="701" spans="7:11" x14ac:dyDescent="0.25">
      <c r="G701" s="21">
        <v>41997</v>
      </c>
      <c r="H701" s="19" t="s">
        <v>81</v>
      </c>
      <c r="I701" s="19" t="s">
        <v>33</v>
      </c>
      <c r="J701" s="19">
        <v>0</v>
      </c>
      <c r="K701" s="19">
        <v>2</v>
      </c>
    </row>
    <row r="702" spans="7:11" x14ac:dyDescent="0.25">
      <c r="G702" s="20">
        <v>41485</v>
      </c>
      <c r="H702" s="18" t="s">
        <v>84</v>
      </c>
      <c r="I702" s="18" t="s">
        <v>24</v>
      </c>
      <c r="J702" s="18">
        <v>0.01</v>
      </c>
      <c r="K702" s="18">
        <v>2</v>
      </c>
    </row>
    <row r="703" spans="7:11" x14ac:dyDescent="0.25">
      <c r="G703" s="21">
        <v>41582</v>
      </c>
      <c r="H703" s="19" t="s">
        <v>45</v>
      </c>
      <c r="I703" s="19" t="s">
        <v>12</v>
      </c>
      <c r="J703" s="19">
        <v>0</v>
      </c>
      <c r="K703" s="19">
        <v>2</v>
      </c>
    </row>
    <row r="704" spans="7:11" x14ac:dyDescent="0.25">
      <c r="G704" s="20">
        <v>41978</v>
      </c>
      <c r="H704" s="18" t="s">
        <v>49</v>
      </c>
      <c r="I704" s="18" t="s">
        <v>12</v>
      </c>
      <c r="J704" s="18">
        <v>0.02</v>
      </c>
      <c r="K704" s="18">
        <v>2</v>
      </c>
    </row>
    <row r="705" spans="7:11" x14ac:dyDescent="0.25">
      <c r="G705" s="21">
        <v>41391</v>
      </c>
      <c r="H705" s="19" t="s">
        <v>44</v>
      </c>
      <c r="I705" s="19" t="s">
        <v>17</v>
      </c>
      <c r="J705" s="19">
        <v>0</v>
      </c>
      <c r="K705" s="19">
        <v>1</v>
      </c>
    </row>
    <row r="706" spans="7:11" x14ac:dyDescent="0.25">
      <c r="G706" s="20">
        <v>41970</v>
      </c>
      <c r="H706" s="18" t="s">
        <v>43</v>
      </c>
      <c r="I706" s="18" t="s">
        <v>7</v>
      </c>
      <c r="J706" s="18">
        <v>0</v>
      </c>
      <c r="K706" s="18">
        <v>1</v>
      </c>
    </row>
    <row r="707" spans="7:11" x14ac:dyDescent="0.25">
      <c r="G707" s="21">
        <v>41956</v>
      </c>
      <c r="H707" s="19" t="s">
        <v>29</v>
      </c>
      <c r="I707" s="19" t="s">
        <v>12</v>
      </c>
      <c r="J707" s="19">
        <v>0.01</v>
      </c>
      <c r="K707" s="19">
        <v>2</v>
      </c>
    </row>
    <row r="708" spans="7:11" x14ac:dyDescent="0.25">
      <c r="G708" s="20">
        <v>41638</v>
      </c>
      <c r="H708" s="18" t="s">
        <v>51</v>
      </c>
      <c r="I708" s="18" t="s">
        <v>12</v>
      </c>
      <c r="J708" s="18">
        <v>0.03</v>
      </c>
      <c r="K708" s="18">
        <v>1</v>
      </c>
    </row>
    <row r="709" spans="7:11" x14ac:dyDescent="0.25">
      <c r="G709" s="21">
        <v>41962</v>
      </c>
      <c r="H709" s="19" t="s">
        <v>81</v>
      </c>
      <c r="I709" s="19" t="s">
        <v>24</v>
      </c>
      <c r="J709" s="19">
        <v>0</v>
      </c>
      <c r="K709" s="19">
        <v>3</v>
      </c>
    </row>
    <row r="710" spans="7:11" x14ac:dyDescent="0.25">
      <c r="G710" s="20">
        <v>41587</v>
      </c>
      <c r="H710" s="18" t="s">
        <v>75</v>
      </c>
      <c r="I710" s="18" t="s">
        <v>11</v>
      </c>
      <c r="J710" s="18">
        <v>0</v>
      </c>
      <c r="K710" s="18">
        <v>3</v>
      </c>
    </row>
    <row r="711" spans="7:11" x14ac:dyDescent="0.25">
      <c r="G711" s="21">
        <v>41676</v>
      </c>
      <c r="H711" s="19" t="s">
        <v>57</v>
      </c>
      <c r="I711" s="19" t="s">
        <v>41</v>
      </c>
      <c r="J711" s="19">
        <v>0.02</v>
      </c>
      <c r="K711" s="19">
        <v>5</v>
      </c>
    </row>
    <row r="712" spans="7:11" x14ac:dyDescent="0.25">
      <c r="G712" s="20">
        <v>41944</v>
      </c>
      <c r="H712" s="18" t="s">
        <v>39</v>
      </c>
      <c r="I712" s="18" t="s">
        <v>24</v>
      </c>
      <c r="J712" s="18">
        <v>0.02</v>
      </c>
      <c r="K712" s="18">
        <v>5</v>
      </c>
    </row>
    <row r="713" spans="7:11" x14ac:dyDescent="0.25">
      <c r="G713" s="21">
        <v>41998</v>
      </c>
      <c r="H713" s="19" t="s">
        <v>53</v>
      </c>
      <c r="I713" s="19" t="s">
        <v>17</v>
      </c>
      <c r="J713" s="19">
        <v>0.02</v>
      </c>
      <c r="K713" s="19">
        <v>3</v>
      </c>
    </row>
    <row r="714" spans="7:11" x14ac:dyDescent="0.25">
      <c r="G714" s="20">
        <v>41608</v>
      </c>
      <c r="H714" s="18" t="s">
        <v>18</v>
      </c>
      <c r="I714" s="18" t="s">
        <v>12</v>
      </c>
      <c r="J714" s="18">
        <v>0.03</v>
      </c>
      <c r="K714" s="18">
        <v>2</v>
      </c>
    </row>
    <row r="715" spans="7:11" x14ac:dyDescent="0.25">
      <c r="G715" s="21">
        <v>41876</v>
      </c>
      <c r="H715" s="19" t="s">
        <v>29</v>
      </c>
      <c r="I715" s="19" t="s">
        <v>12</v>
      </c>
      <c r="J715" s="19">
        <v>0.02</v>
      </c>
      <c r="K715" s="19">
        <v>3</v>
      </c>
    </row>
    <row r="716" spans="7:11" x14ac:dyDescent="0.25">
      <c r="G716" s="20">
        <v>41638</v>
      </c>
      <c r="H716" s="18" t="s">
        <v>13</v>
      </c>
      <c r="I716" s="18" t="s">
        <v>41</v>
      </c>
      <c r="J716" s="18">
        <v>0.03</v>
      </c>
      <c r="K716" s="18">
        <v>3</v>
      </c>
    </row>
    <row r="717" spans="7:11" x14ac:dyDescent="0.25">
      <c r="G717" s="21">
        <v>41636</v>
      </c>
      <c r="H717" s="19" t="s">
        <v>42</v>
      </c>
      <c r="I717" s="19" t="s">
        <v>24</v>
      </c>
      <c r="J717" s="19">
        <v>0</v>
      </c>
      <c r="K717" s="19">
        <v>2</v>
      </c>
    </row>
    <row r="718" spans="7:11" x14ac:dyDescent="0.25">
      <c r="G718" s="20">
        <v>41589</v>
      </c>
      <c r="H718" s="18" t="s">
        <v>46</v>
      </c>
      <c r="I718" s="18" t="s">
        <v>12</v>
      </c>
      <c r="J718" s="18">
        <v>0.02</v>
      </c>
      <c r="K718" s="18">
        <v>2</v>
      </c>
    </row>
    <row r="719" spans="7:11" x14ac:dyDescent="0.25">
      <c r="G719" s="21">
        <v>41644</v>
      </c>
      <c r="H719" s="19" t="s">
        <v>85</v>
      </c>
      <c r="I719" s="19" t="s">
        <v>17</v>
      </c>
      <c r="J719" s="19">
        <v>0.01</v>
      </c>
      <c r="K719" s="19">
        <v>1</v>
      </c>
    </row>
    <row r="720" spans="7:11" x14ac:dyDescent="0.25">
      <c r="G720" s="20">
        <v>41988</v>
      </c>
      <c r="H720" s="18" t="s">
        <v>49</v>
      </c>
      <c r="I720" s="18" t="s">
        <v>17</v>
      </c>
      <c r="J720" s="18">
        <v>1.4999999999999999E-2</v>
      </c>
      <c r="K720" s="18">
        <v>3</v>
      </c>
    </row>
    <row r="721" spans="7:11" x14ac:dyDescent="0.25">
      <c r="G721" s="21">
        <v>41980</v>
      </c>
      <c r="H721" s="19" t="s">
        <v>89</v>
      </c>
      <c r="I721" s="19" t="s">
        <v>30</v>
      </c>
      <c r="J721" s="19">
        <v>2.5000000000000001E-2</v>
      </c>
      <c r="K721" s="19">
        <v>3</v>
      </c>
    </row>
    <row r="722" spans="7:11" x14ac:dyDescent="0.25">
      <c r="G722" s="20">
        <v>41987</v>
      </c>
      <c r="H722" s="18" t="s">
        <v>54</v>
      </c>
      <c r="I722" s="18" t="s">
        <v>24</v>
      </c>
      <c r="J722" s="18">
        <v>0.03</v>
      </c>
      <c r="K722" s="18">
        <v>3</v>
      </c>
    </row>
    <row r="723" spans="7:11" x14ac:dyDescent="0.25">
      <c r="G723" s="21">
        <v>41354</v>
      </c>
      <c r="H723" s="19" t="s">
        <v>25</v>
      </c>
      <c r="I723" s="19" t="s">
        <v>36</v>
      </c>
      <c r="J723" s="19">
        <v>0</v>
      </c>
      <c r="K723" s="19">
        <v>1</v>
      </c>
    </row>
    <row r="724" spans="7:11" x14ac:dyDescent="0.25">
      <c r="G724" s="20">
        <v>41981</v>
      </c>
      <c r="H724" s="18" t="s">
        <v>84</v>
      </c>
      <c r="I724" s="18" t="s">
        <v>7</v>
      </c>
      <c r="J724" s="18">
        <v>0.01</v>
      </c>
      <c r="K724" s="18">
        <v>3</v>
      </c>
    </row>
    <row r="725" spans="7:11" x14ac:dyDescent="0.25">
      <c r="G725" s="21">
        <v>41973</v>
      </c>
      <c r="H725" s="19" t="s">
        <v>86</v>
      </c>
      <c r="I725" s="19" t="s">
        <v>17</v>
      </c>
      <c r="J725" s="19">
        <v>0</v>
      </c>
      <c r="K725" s="19">
        <v>15</v>
      </c>
    </row>
    <row r="726" spans="7:11" x14ac:dyDescent="0.25">
      <c r="G726" s="20">
        <v>41487</v>
      </c>
      <c r="H726" s="18" t="s">
        <v>45</v>
      </c>
      <c r="I726" s="18" t="s">
        <v>33</v>
      </c>
      <c r="J726" s="18">
        <v>0</v>
      </c>
      <c r="K726" s="18">
        <v>1</v>
      </c>
    </row>
    <row r="727" spans="7:11" x14ac:dyDescent="0.25">
      <c r="G727" s="21">
        <v>41962</v>
      </c>
      <c r="H727" s="19" t="s">
        <v>53</v>
      </c>
      <c r="I727" s="19" t="s">
        <v>16</v>
      </c>
      <c r="J727" s="19">
        <v>0.02</v>
      </c>
      <c r="K727" s="19">
        <v>1</v>
      </c>
    </row>
    <row r="728" spans="7:11" x14ac:dyDescent="0.25">
      <c r="G728" s="20">
        <v>41893</v>
      </c>
      <c r="H728" s="18" t="s">
        <v>52</v>
      </c>
      <c r="I728" s="18" t="s">
        <v>24</v>
      </c>
      <c r="J728" s="18">
        <v>0</v>
      </c>
      <c r="K728" s="18">
        <v>2</v>
      </c>
    </row>
    <row r="729" spans="7:11" x14ac:dyDescent="0.25">
      <c r="G729" s="21">
        <v>41783</v>
      </c>
      <c r="H729" s="19" t="s">
        <v>85</v>
      </c>
      <c r="I729" s="19" t="s">
        <v>12</v>
      </c>
      <c r="J729" s="19">
        <v>0</v>
      </c>
      <c r="K729" s="19">
        <v>3</v>
      </c>
    </row>
    <row r="730" spans="7:11" x14ac:dyDescent="0.25">
      <c r="G730" s="20">
        <v>41958</v>
      </c>
      <c r="H730" s="18" t="s">
        <v>37</v>
      </c>
      <c r="I730" s="18" t="s">
        <v>7</v>
      </c>
      <c r="J730" s="18">
        <v>0</v>
      </c>
      <c r="K730" s="18">
        <v>2</v>
      </c>
    </row>
    <row r="731" spans="7:11" x14ac:dyDescent="0.25">
      <c r="G731" s="21">
        <v>41951</v>
      </c>
      <c r="H731" s="19" t="s">
        <v>23</v>
      </c>
      <c r="I731" s="19" t="s">
        <v>21</v>
      </c>
      <c r="J731" s="19">
        <v>1.4999999999999999E-2</v>
      </c>
      <c r="K731" s="19">
        <v>1</v>
      </c>
    </row>
    <row r="732" spans="7:11" x14ac:dyDescent="0.25">
      <c r="G732" s="20">
        <v>41627</v>
      </c>
      <c r="H732" s="18" t="s">
        <v>86</v>
      </c>
      <c r="I732" s="18" t="s">
        <v>24</v>
      </c>
      <c r="J732" s="18">
        <v>0</v>
      </c>
      <c r="K732" s="18">
        <v>2</v>
      </c>
    </row>
    <row r="733" spans="7:11" x14ac:dyDescent="0.25">
      <c r="G733" s="21">
        <v>41394</v>
      </c>
      <c r="H733" s="19" t="s">
        <v>64</v>
      </c>
      <c r="I733" s="19" t="s">
        <v>33</v>
      </c>
      <c r="J733" s="19">
        <v>0</v>
      </c>
      <c r="K733" s="19">
        <v>1</v>
      </c>
    </row>
    <row r="734" spans="7:11" x14ac:dyDescent="0.25">
      <c r="G734" s="20">
        <v>41968</v>
      </c>
      <c r="H734" s="18" t="s">
        <v>84</v>
      </c>
      <c r="I734" s="18" t="s">
        <v>24</v>
      </c>
      <c r="J734" s="18">
        <v>2.5000000000000001E-2</v>
      </c>
      <c r="K734" s="18">
        <v>3</v>
      </c>
    </row>
    <row r="735" spans="7:11" x14ac:dyDescent="0.25">
      <c r="G735" s="21">
        <v>41999</v>
      </c>
      <c r="H735" s="19" t="s">
        <v>28</v>
      </c>
      <c r="I735" s="19" t="s">
        <v>7</v>
      </c>
      <c r="J735" s="19">
        <v>0</v>
      </c>
      <c r="K735" s="19">
        <v>4</v>
      </c>
    </row>
    <row r="736" spans="7:11" x14ac:dyDescent="0.25">
      <c r="G736" s="20">
        <v>41893</v>
      </c>
      <c r="H736" s="18" t="s">
        <v>73</v>
      </c>
      <c r="I736" s="18" t="s">
        <v>17</v>
      </c>
      <c r="J736" s="18">
        <v>0</v>
      </c>
      <c r="K736" s="18">
        <v>1</v>
      </c>
    </row>
    <row r="737" spans="7:11" x14ac:dyDescent="0.25">
      <c r="G737" s="21">
        <v>41587</v>
      </c>
      <c r="H737" s="19" t="s">
        <v>18</v>
      </c>
      <c r="I737" s="19" t="s">
        <v>17</v>
      </c>
      <c r="J737" s="19">
        <v>0</v>
      </c>
      <c r="K737" s="19">
        <v>1</v>
      </c>
    </row>
    <row r="738" spans="7:11" x14ac:dyDescent="0.25">
      <c r="G738" s="20">
        <v>41723</v>
      </c>
      <c r="H738" s="18" t="s">
        <v>53</v>
      </c>
      <c r="I738" s="18" t="s">
        <v>21</v>
      </c>
      <c r="J738" s="18">
        <v>0.02</v>
      </c>
      <c r="K738" s="18">
        <v>2</v>
      </c>
    </row>
    <row r="739" spans="7:11" x14ac:dyDescent="0.25">
      <c r="G739" s="21">
        <v>41611</v>
      </c>
      <c r="H739" s="19" t="s">
        <v>71</v>
      </c>
      <c r="I739" s="19" t="s">
        <v>17</v>
      </c>
      <c r="J739" s="19">
        <v>0</v>
      </c>
      <c r="K739" s="19">
        <v>2</v>
      </c>
    </row>
    <row r="740" spans="7:11" x14ac:dyDescent="0.25">
      <c r="G740" s="20">
        <v>41609</v>
      </c>
      <c r="H740" s="18" t="s">
        <v>26</v>
      </c>
      <c r="I740" s="18" t="s">
        <v>24</v>
      </c>
      <c r="J740" s="18">
        <v>0</v>
      </c>
      <c r="K740" s="18">
        <v>3</v>
      </c>
    </row>
    <row r="741" spans="7:11" x14ac:dyDescent="0.25">
      <c r="G741" s="21">
        <v>41579</v>
      </c>
      <c r="H741" s="19" t="s">
        <v>53</v>
      </c>
      <c r="I741" s="19" t="s">
        <v>16</v>
      </c>
      <c r="J741" s="19">
        <v>0.03</v>
      </c>
      <c r="K741" s="19">
        <v>2</v>
      </c>
    </row>
    <row r="742" spans="7:11" x14ac:dyDescent="0.25">
      <c r="G742" s="20">
        <v>41484</v>
      </c>
      <c r="H742" s="18" t="s">
        <v>71</v>
      </c>
      <c r="I742" s="18" t="s">
        <v>17</v>
      </c>
      <c r="J742" s="18">
        <v>0</v>
      </c>
      <c r="K742" s="18">
        <v>8</v>
      </c>
    </row>
    <row r="743" spans="7:11" x14ac:dyDescent="0.25">
      <c r="G743" s="21">
        <v>41780</v>
      </c>
      <c r="H743" s="19" t="s">
        <v>29</v>
      </c>
      <c r="I743" s="19" t="s">
        <v>24</v>
      </c>
      <c r="J743" s="19">
        <v>0.02</v>
      </c>
      <c r="K743" s="19">
        <v>6</v>
      </c>
    </row>
    <row r="744" spans="7:11" x14ac:dyDescent="0.25">
      <c r="G744" s="20">
        <v>41944</v>
      </c>
      <c r="H744" s="18" t="s">
        <v>53</v>
      </c>
      <c r="I744" s="18" t="s">
        <v>11</v>
      </c>
      <c r="J744" s="18">
        <v>0</v>
      </c>
      <c r="K744" s="18">
        <v>2</v>
      </c>
    </row>
    <row r="745" spans="7:11" x14ac:dyDescent="0.25">
      <c r="G745" s="21">
        <v>41643</v>
      </c>
      <c r="H745" s="19" t="s">
        <v>75</v>
      </c>
      <c r="I745" s="19" t="s">
        <v>17</v>
      </c>
      <c r="J745" s="19">
        <v>0.01</v>
      </c>
      <c r="K745" s="19">
        <v>2</v>
      </c>
    </row>
    <row r="746" spans="7:11" x14ac:dyDescent="0.25">
      <c r="G746" s="20">
        <v>41634</v>
      </c>
      <c r="H746" s="18" t="s">
        <v>90</v>
      </c>
      <c r="I746" s="18" t="s">
        <v>24</v>
      </c>
      <c r="J746" s="18">
        <v>0.01</v>
      </c>
      <c r="K746" s="18">
        <v>3</v>
      </c>
    </row>
    <row r="747" spans="7:11" x14ac:dyDescent="0.25">
      <c r="G747" s="21">
        <v>41991</v>
      </c>
      <c r="H747" s="19" t="s">
        <v>29</v>
      </c>
      <c r="I747" s="19" t="s">
        <v>24</v>
      </c>
      <c r="J747" s="19">
        <v>0.03</v>
      </c>
      <c r="K747" s="19">
        <v>1</v>
      </c>
    </row>
    <row r="748" spans="7:11" x14ac:dyDescent="0.25">
      <c r="G748" s="20">
        <v>41592</v>
      </c>
      <c r="H748" s="18" t="s">
        <v>73</v>
      </c>
      <c r="I748" s="18" t="s">
        <v>12</v>
      </c>
      <c r="J748" s="18">
        <v>0</v>
      </c>
      <c r="K748" s="18">
        <v>2</v>
      </c>
    </row>
    <row r="749" spans="7:11" x14ac:dyDescent="0.25">
      <c r="G749" s="21">
        <v>41565</v>
      </c>
      <c r="H749" s="19" t="s">
        <v>88</v>
      </c>
      <c r="I749" s="19" t="s">
        <v>30</v>
      </c>
      <c r="J749" s="19">
        <v>1.4999999999999999E-2</v>
      </c>
      <c r="K749" s="19">
        <v>3</v>
      </c>
    </row>
    <row r="750" spans="7:11" x14ac:dyDescent="0.25">
      <c r="G750" s="20">
        <v>41297</v>
      </c>
      <c r="H750" s="18" t="s">
        <v>53</v>
      </c>
      <c r="I750" s="18" t="s">
        <v>36</v>
      </c>
      <c r="J750" s="18">
        <v>0</v>
      </c>
      <c r="K750" s="18">
        <v>2</v>
      </c>
    </row>
    <row r="751" spans="7:11" x14ac:dyDescent="0.25">
      <c r="G751" s="21">
        <v>41847</v>
      </c>
      <c r="H751" s="19" t="s">
        <v>53</v>
      </c>
      <c r="I751" s="19" t="s">
        <v>17</v>
      </c>
      <c r="J751" s="19">
        <v>0</v>
      </c>
      <c r="K751" s="19">
        <v>1</v>
      </c>
    </row>
    <row r="752" spans="7:11" x14ac:dyDescent="0.25">
      <c r="G752" s="20">
        <v>42004</v>
      </c>
      <c r="H752" s="18" t="s">
        <v>48</v>
      </c>
      <c r="I752" s="18" t="s">
        <v>41</v>
      </c>
      <c r="J752" s="18">
        <v>0</v>
      </c>
      <c r="K752" s="18">
        <v>3</v>
      </c>
    </row>
    <row r="753" spans="7:11" x14ac:dyDescent="0.25">
      <c r="G753" s="21">
        <v>41638</v>
      </c>
      <c r="H753" s="19" t="s">
        <v>52</v>
      </c>
      <c r="I753" s="19" t="s">
        <v>12</v>
      </c>
      <c r="J753" s="19">
        <v>0</v>
      </c>
      <c r="K753" s="19">
        <v>2</v>
      </c>
    </row>
    <row r="754" spans="7:11" x14ac:dyDescent="0.25">
      <c r="G754" s="20">
        <v>41978</v>
      </c>
      <c r="H754" s="18" t="s">
        <v>84</v>
      </c>
      <c r="I754" s="18" t="s">
        <v>21</v>
      </c>
      <c r="J754" s="18">
        <v>2.5000000000000001E-2</v>
      </c>
      <c r="K754" s="18">
        <v>2</v>
      </c>
    </row>
    <row r="755" spans="7:11" x14ac:dyDescent="0.25">
      <c r="G755" s="21">
        <v>41630</v>
      </c>
      <c r="H755" s="19" t="s">
        <v>8</v>
      </c>
      <c r="I755" s="19" t="s">
        <v>16</v>
      </c>
      <c r="J755" s="19">
        <v>0.03</v>
      </c>
      <c r="K755" s="19">
        <v>2</v>
      </c>
    </row>
    <row r="756" spans="7:11" x14ac:dyDescent="0.25">
      <c r="G756" s="20">
        <v>41996</v>
      </c>
      <c r="H756" s="18" t="s">
        <v>13</v>
      </c>
      <c r="I756" s="18" t="s">
        <v>30</v>
      </c>
      <c r="J756" s="18">
        <v>0</v>
      </c>
      <c r="K756" s="18">
        <v>3</v>
      </c>
    </row>
    <row r="757" spans="7:11" x14ac:dyDescent="0.25">
      <c r="G757" s="21">
        <v>41808</v>
      </c>
      <c r="H757" s="19" t="s">
        <v>81</v>
      </c>
      <c r="I757" s="19" t="s">
        <v>41</v>
      </c>
      <c r="J757" s="19">
        <v>0</v>
      </c>
      <c r="K757" s="19">
        <v>3</v>
      </c>
    </row>
    <row r="758" spans="7:11" x14ac:dyDescent="0.25">
      <c r="G758" s="20">
        <v>41629</v>
      </c>
      <c r="H758" s="18" t="s">
        <v>77</v>
      </c>
      <c r="I758" s="18" t="s">
        <v>7</v>
      </c>
      <c r="J758" s="18">
        <v>0.02</v>
      </c>
      <c r="K758" s="18">
        <v>3</v>
      </c>
    </row>
    <row r="759" spans="7:11" x14ac:dyDescent="0.25">
      <c r="G759" s="21">
        <v>41630</v>
      </c>
      <c r="H759" s="19" t="s">
        <v>64</v>
      </c>
      <c r="I759" s="19" t="s">
        <v>17</v>
      </c>
      <c r="J759" s="19">
        <v>0</v>
      </c>
      <c r="K759" s="19">
        <v>2</v>
      </c>
    </row>
    <row r="760" spans="7:11" x14ac:dyDescent="0.25">
      <c r="G760" s="20">
        <v>41975</v>
      </c>
      <c r="H760" s="18" t="s">
        <v>45</v>
      </c>
      <c r="I760" s="18" t="s">
        <v>12</v>
      </c>
      <c r="J760" s="18">
        <v>2.5000000000000001E-2</v>
      </c>
      <c r="K760" s="18">
        <v>3</v>
      </c>
    </row>
    <row r="761" spans="7:11" x14ac:dyDescent="0.25">
      <c r="G761" s="21">
        <v>41589</v>
      </c>
      <c r="H761" s="19" t="s">
        <v>23</v>
      </c>
      <c r="I761" s="19" t="s">
        <v>36</v>
      </c>
      <c r="J761" s="19">
        <v>0.03</v>
      </c>
      <c r="K761" s="19">
        <v>24</v>
      </c>
    </row>
    <row r="762" spans="7:11" x14ac:dyDescent="0.25">
      <c r="G762" s="20">
        <v>41942</v>
      </c>
      <c r="H762" s="18" t="s">
        <v>39</v>
      </c>
      <c r="I762" s="18" t="s">
        <v>33</v>
      </c>
      <c r="J762" s="18">
        <v>0</v>
      </c>
      <c r="K762" s="18">
        <v>2</v>
      </c>
    </row>
    <row r="763" spans="7:11" x14ac:dyDescent="0.25">
      <c r="G763" s="21">
        <v>41636</v>
      </c>
      <c r="H763" s="19" t="s">
        <v>57</v>
      </c>
      <c r="I763" s="19" t="s">
        <v>16</v>
      </c>
      <c r="J763" s="19">
        <v>0.02</v>
      </c>
      <c r="K763" s="19">
        <v>1</v>
      </c>
    </row>
    <row r="764" spans="7:11" x14ac:dyDescent="0.25">
      <c r="G764" s="20">
        <v>42003</v>
      </c>
      <c r="H764" s="18" t="s">
        <v>29</v>
      </c>
      <c r="I764" s="18" t="s">
        <v>24</v>
      </c>
      <c r="J764" s="18">
        <v>0</v>
      </c>
      <c r="K764" s="18">
        <v>2</v>
      </c>
    </row>
    <row r="765" spans="7:11" x14ac:dyDescent="0.25">
      <c r="G765" s="21">
        <v>41582</v>
      </c>
      <c r="H765" s="19" t="s">
        <v>50</v>
      </c>
      <c r="I765" s="19" t="s">
        <v>7</v>
      </c>
      <c r="J765" s="19">
        <v>0</v>
      </c>
      <c r="K765" s="19">
        <v>3</v>
      </c>
    </row>
    <row r="766" spans="7:11" x14ac:dyDescent="0.25">
      <c r="G766" s="20">
        <v>41591</v>
      </c>
      <c r="H766" s="18" t="s">
        <v>51</v>
      </c>
      <c r="I766" s="18" t="s">
        <v>24</v>
      </c>
      <c r="J766" s="18">
        <v>2.5000000000000001E-2</v>
      </c>
      <c r="K766" s="18">
        <v>3</v>
      </c>
    </row>
    <row r="767" spans="7:11" x14ac:dyDescent="0.25">
      <c r="G767" s="21">
        <v>41522</v>
      </c>
      <c r="H767" s="19" t="s">
        <v>72</v>
      </c>
      <c r="I767" s="19" t="s">
        <v>12</v>
      </c>
      <c r="J767" s="19">
        <v>0</v>
      </c>
      <c r="K767" s="19">
        <v>4</v>
      </c>
    </row>
    <row r="768" spans="7:11" x14ac:dyDescent="0.25">
      <c r="G768" s="20">
        <v>41981</v>
      </c>
      <c r="H768" s="18" t="s">
        <v>60</v>
      </c>
      <c r="I768" s="18" t="s">
        <v>33</v>
      </c>
      <c r="J768" s="18">
        <v>0</v>
      </c>
      <c r="K768" s="18">
        <v>1</v>
      </c>
    </row>
    <row r="769" spans="7:11" x14ac:dyDescent="0.25">
      <c r="G769" s="21">
        <v>41585</v>
      </c>
      <c r="H769" s="19" t="s">
        <v>63</v>
      </c>
      <c r="I769" s="19" t="s">
        <v>7</v>
      </c>
      <c r="J769" s="19">
        <v>0.03</v>
      </c>
      <c r="K769" s="19">
        <v>2</v>
      </c>
    </row>
    <row r="770" spans="7:11" x14ac:dyDescent="0.25">
      <c r="G770" s="20">
        <v>41973</v>
      </c>
      <c r="H770" s="18" t="s">
        <v>39</v>
      </c>
      <c r="I770" s="18" t="s">
        <v>27</v>
      </c>
      <c r="J770" s="18">
        <v>0.03</v>
      </c>
      <c r="K770" s="18">
        <v>22</v>
      </c>
    </row>
    <row r="771" spans="7:11" x14ac:dyDescent="0.25">
      <c r="G771" s="21">
        <v>41595</v>
      </c>
      <c r="H771" s="19" t="s">
        <v>73</v>
      </c>
      <c r="I771" s="19" t="s">
        <v>16</v>
      </c>
      <c r="J771" s="19">
        <v>1.4999999999999999E-2</v>
      </c>
      <c r="K771" s="19">
        <v>3</v>
      </c>
    </row>
    <row r="772" spans="7:11" x14ac:dyDescent="0.25">
      <c r="G772" s="20">
        <v>41589</v>
      </c>
      <c r="H772" s="18" t="s">
        <v>43</v>
      </c>
      <c r="I772" s="18" t="s">
        <v>12</v>
      </c>
      <c r="J772" s="18">
        <v>1.4999999999999999E-2</v>
      </c>
      <c r="K772" s="18">
        <v>1</v>
      </c>
    </row>
    <row r="773" spans="7:11" x14ac:dyDescent="0.25">
      <c r="G773" s="21">
        <v>41616</v>
      </c>
      <c r="H773" s="19" t="s">
        <v>91</v>
      </c>
      <c r="I773" s="19" t="s">
        <v>24</v>
      </c>
      <c r="J773" s="19">
        <v>1.4999999999999999E-2</v>
      </c>
      <c r="K773" s="19">
        <v>1</v>
      </c>
    </row>
    <row r="774" spans="7:11" x14ac:dyDescent="0.25">
      <c r="G774" s="20">
        <v>41651</v>
      </c>
      <c r="H774" s="18" t="s">
        <v>78</v>
      </c>
      <c r="I774" s="18" t="s">
        <v>11</v>
      </c>
      <c r="J774" s="18">
        <v>0</v>
      </c>
      <c r="K774" s="18">
        <v>2</v>
      </c>
    </row>
    <row r="775" spans="7:11" x14ac:dyDescent="0.25">
      <c r="G775" s="21">
        <v>42000</v>
      </c>
      <c r="H775" s="19" t="s">
        <v>66</v>
      </c>
      <c r="I775" s="19" t="s">
        <v>36</v>
      </c>
      <c r="J775" s="19">
        <v>0.02</v>
      </c>
      <c r="K775" s="19">
        <v>2</v>
      </c>
    </row>
    <row r="776" spans="7:11" x14ac:dyDescent="0.25">
      <c r="G776" s="20">
        <v>41580</v>
      </c>
      <c r="H776" s="18" t="s">
        <v>64</v>
      </c>
      <c r="I776" s="18" t="s">
        <v>12</v>
      </c>
      <c r="J776" s="18">
        <v>0.03</v>
      </c>
      <c r="K776" s="18">
        <v>2</v>
      </c>
    </row>
    <row r="777" spans="7:11" x14ac:dyDescent="0.25">
      <c r="G777" s="21">
        <v>41990</v>
      </c>
      <c r="H777" s="19" t="s">
        <v>46</v>
      </c>
      <c r="I777" s="19" t="s">
        <v>21</v>
      </c>
      <c r="J777" s="19">
        <v>0</v>
      </c>
      <c r="K777" s="19">
        <v>2</v>
      </c>
    </row>
    <row r="778" spans="7:11" x14ac:dyDescent="0.25">
      <c r="G778" s="20">
        <v>41992</v>
      </c>
      <c r="H778" s="18" t="s">
        <v>42</v>
      </c>
      <c r="I778" s="18" t="s">
        <v>7</v>
      </c>
      <c r="J778" s="18">
        <v>2.5000000000000001E-2</v>
      </c>
      <c r="K778" s="18">
        <v>1</v>
      </c>
    </row>
    <row r="779" spans="7:11" x14ac:dyDescent="0.25">
      <c r="G779" s="21">
        <v>41620</v>
      </c>
      <c r="H779" s="19" t="s">
        <v>53</v>
      </c>
      <c r="I779" s="19" t="s">
        <v>7</v>
      </c>
      <c r="J779" s="19">
        <v>0</v>
      </c>
      <c r="K779" s="19">
        <v>3</v>
      </c>
    </row>
    <row r="780" spans="7:11" x14ac:dyDescent="0.25">
      <c r="G780" s="20">
        <v>41605</v>
      </c>
      <c r="H780" s="18" t="s">
        <v>58</v>
      </c>
      <c r="I780" s="18" t="s">
        <v>24</v>
      </c>
      <c r="J780" s="18">
        <v>0</v>
      </c>
      <c r="K780" s="18">
        <v>2</v>
      </c>
    </row>
    <row r="781" spans="7:11" x14ac:dyDescent="0.25">
      <c r="G781" s="21">
        <v>41583</v>
      </c>
      <c r="H781" s="19" t="s">
        <v>45</v>
      </c>
      <c r="I781" s="19" t="s">
        <v>36</v>
      </c>
      <c r="J781" s="19">
        <v>2.5000000000000001E-2</v>
      </c>
      <c r="K781" s="19">
        <v>3</v>
      </c>
    </row>
    <row r="782" spans="7:11" x14ac:dyDescent="0.25">
      <c r="G782" s="20">
        <v>41963</v>
      </c>
      <c r="H782" s="18" t="s">
        <v>92</v>
      </c>
      <c r="I782" s="18" t="s">
        <v>30</v>
      </c>
      <c r="J782" s="18">
        <v>0</v>
      </c>
      <c r="K782" s="18">
        <v>1</v>
      </c>
    </row>
    <row r="783" spans="7:11" x14ac:dyDescent="0.25">
      <c r="G783" s="21">
        <v>41971</v>
      </c>
      <c r="H783" s="19" t="s">
        <v>45</v>
      </c>
      <c r="I783" s="19" t="s">
        <v>12</v>
      </c>
      <c r="J783" s="19">
        <v>0.01</v>
      </c>
      <c r="K783" s="19">
        <v>1</v>
      </c>
    </row>
    <row r="784" spans="7:11" x14ac:dyDescent="0.25">
      <c r="G784" s="20">
        <v>42000</v>
      </c>
      <c r="H784" s="18" t="s">
        <v>81</v>
      </c>
      <c r="I784" s="18" t="s">
        <v>41</v>
      </c>
      <c r="J784" s="18">
        <v>1.4999999999999999E-2</v>
      </c>
      <c r="K784" s="18">
        <v>4</v>
      </c>
    </row>
    <row r="785" spans="7:11" x14ac:dyDescent="0.25">
      <c r="G785" s="21">
        <v>41625</v>
      </c>
      <c r="H785" s="19" t="s">
        <v>84</v>
      </c>
      <c r="I785" s="19" t="s">
        <v>12</v>
      </c>
      <c r="J785" s="19">
        <v>1.4999999999999999E-2</v>
      </c>
      <c r="K785" s="19">
        <v>3</v>
      </c>
    </row>
    <row r="786" spans="7:11" x14ac:dyDescent="0.25">
      <c r="G786" s="20">
        <v>41629</v>
      </c>
      <c r="H786" s="18" t="s">
        <v>58</v>
      </c>
      <c r="I786" s="18" t="s">
        <v>17</v>
      </c>
      <c r="J786" s="18">
        <v>0</v>
      </c>
      <c r="K786" s="18">
        <v>3</v>
      </c>
    </row>
    <row r="787" spans="7:11" x14ac:dyDescent="0.25">
      <c r="G787" s="21">
        <v>41627</v>
      </c>
      <c r="H787" s="19" t="s">
        <v>81</v>
      </c>
      <c r="I787" s="19" t="s">
        <v>36</v>
      </c>
      <c r="J787" s="19">
        <v>2.5000000000000001E-2</v>
      </c>
      <c r="K787" s="19">
        <v>3</v>
      </c>
    </row>
    <row r="788" spans="7:11" x14ac:dyDescent="0.25">
      <c r="G788" s="20">
        <v>41898</v>
      </c>
      <c r="H788" s="18" t="s">
        <v>40</v>
      </c>
      <c r="I788" s="18" t="s">
        <v>17</v>
      </c>
      <c r="J788" s="18">
        <v>1.4999999999999999E-2</v>
      </c>
      <c r="K788" s="18">
        <v>2</v>
      </c>
    </row>
    <row r="789" spans="7:11" x14ac:dyDescent="0.25">
      <c r="G789" s="21">
        <v>41976</v>
      </c>
      <c r="H789" s="19" t="s">
        <v>73</v>
      </c>
      <c r="I789" s="19" t="s">
        <v>16</v>
      </c>
      <c r="J789" s="19">
        <v>1.4999999999999999E-2</v>
      </c>
      <c r="K789" s="19">
        <v>1</v>
      </c>
    </row>
    <row r="790" spans="7:11" x14ac:dyDescent="0.25">
      <c r="G790" s="20">
        <v>41722</v>
      </c>
      <c r="H790" s="18" t="s">
        <v>72</v>
      </c>
      <c r="I790" s="18" t="s">
        <v>27</v>
      </c>
      <c r="J790" s="18">
        <v>1.4999999999999999E-2</v>
      </c>
      <c r="K790" s="18">
        <v>2</v>
      </c>
    </row>
    <row r="791" spans="7:11" x14ac:dyDescent="0.25">
      <c r="G791" s="21">
        <v>41630</v>
      </c>
      <c r="H791" s="19" t="s">
        <v>81</v>
      </c>
      <c r="I791" s="19" t="s">
        <v>36</v>
      </c>
      <c r="J791" s="19">
        <v>2.5000000000000001E-2</v>
      </c>
      <c r="K791" s="19">
        <v>2</v>
      </c>
    </row>
    <row r="792" spans="7:11" x14ac:dyDescent="0.25">
      <c r="G792" s="20">
        <v>41961</v>
      </c>
      <c r="H792" s="18" t="s">
        <v>49</v>
      </c>
      <c r="I792" s="18" t="s">
        <v>24</v>
      </c>
      <c r="J792" s="18">
        <v>0</v>
      </c>
      <c r="K792" s="18">
        <v>2</v>
      </c>
    </row>
    <row r="793" spans="7:11" x14ac:dyDescent="0.25">
      <c r="G793" s="21">
        <v>41609</v>
      </c>
      <c r="H793" s="19" t="s">
        <v>37</v>
      </c>
      <c r="I793" s="19" t="s">
        <v>12</v>
      </c>
      <c r="J793" s="19">
        <v>0.01</v>
      </c>
      <c r="K793" s="19">
        <v>2</v>
      </c>
    </row>
    <row r="794" spans="7:11" x14ac:dyDescent="0.25">
      <c r="G794" s="20">
        <v>41992</v>
      </c>
      <c r="H794" s="18" t="s">
        <v>89</v>
      </c>
      <c r="I794" s="18" t="s">
        <v>16</v>
      </c>
      <c r="J794" s="18">
        <v>1.4999999999999999E-2</v>
      </c>
      <c r="K794" s="18">
        <v>5</v>
      </c>
    </row>
    <row r="795" spans="7:11" x14ac:dyDescent="0.25">
      <c r="G795" s="21">
        <v>41638</v>
      </c>
      <c r="H795" s="19" t="s">
        <v>84</v>
      </c>
      <c r="I795" s="19" t="s">
        <v>30</v>
      </c>
      <c r="J795" s="19">
        <v>1.4999999999999999E-2</v>
      </c>
      <c r="K795" s="19">
        <v>2</v>
      </c>
    </row>
    <row r="796" spans="7:11" x14ac:dyDescent="0.25">
      <c r="G796" s="20">
        <v>41602</v>
      </c>
      <c r="H796" s="18" t="s">
        <v>84</v>
      </c>
      <c r="I796" s="18" t="s">
        <v>12</v>
      </c>
      <c r="J796" s="18">
        <v>2.5000000000000001E-2</v>
      </c>
      <c r="K796" s="18">
        <v>3</v>
      </c>
    </row>
    <row r="797" spans="7:11" x14ac:dyDescent="0.25">
      <c r="G797" s="21">
        <v>41629</v>
      </c>
      <c r="H797" s="19" t="s">
        <v>80</v>
      </c>
      <c r="I797" s="19" t="s">
        <v>24</v>
      </c>
      <c r="J797" s="19">
        <v>0</v>
      </c>
      <c r="K797" s="19">
        <v>2</v>
      </c>
    </row>
    <row r="798" spans="7:11" x14ac:dyDescent="0.25">
      <c r="G798" s="20">
        <v>41962</v>
      </c>
      <c r="H798" s="18" t="s">
        <v>90</v>
      </c>
      <c r="I798" s="18" t="s">
        <v>30</v>
      </c>
      <c r="J798" s="18">
        <v>0.02</v>
      </c>
      <c r="K798" s="18">
        <v>3</v>
      </c>
    </row>
    <row r="799" spans="7:11" x14ac:dyDescent="0.25">
      <c r="G799" s="21">
        <v>41950</v>
      </c>
      <c r="H799" s="19" t="s">
        <v>28</v>
      </c>
      <c r="I799" s="19" t="s">
        <v>12</v>
      </c>
      <c r="J799" s="19">
        <v>1.4999999999999999E-2</v>
      </c>
      <c r="K799" s="19">
        <v>1</v>
      </c>
    </row>
    <row r="800" spans="7:11" x14ac:dyDescent="0.25">
      <c r="G800" s="20">
        <v>41546</v>
      </c>
      <c r="H800" s="18" t="s">
        <v>35</v>
      </c>
      <c r="I800" s="18" t="s">
        <v>30</v>
      </c>
      <c r="J800" s="18">
        <v>0</v>
      </c>
      <c r="K800" s="18">
        <v>2</v>
      </c>
    </row>
    <row r="801" spans="7:11" x14ac:dyDescent="0.25">
      <c r="G801" s="21">
        <v>41603</v>
      </c>
      <c r="H801" s="19" t="s">
        <v>81</v>
      </c>
      <c r="I801" s="19" t="s">
        <v>17</v>
      </c>
      <c r="J801" s="19">
        <v>0.01</v>
      </c>
      <c r="K801" s="19">
        <v>1</v>
      </c>
    </row>
    <row r="802" spans="7:11" x14ac:dyDescent="0.25">
      <c r="G802" s="20">
        <v>41447</v>
      </c>
      <c r="H802" s="18" t="s">
        <v>52</v>
      </c>
      <c r="I802" s="18" t="s">
        <v>36</v>
      </c>
      <c r="J802" s="18">
        <v>1.4999999999999999E-2</v>
      </c>
      <c r="K802" s="18">
        <v>2</v>
      </c>
    </row>
    <row r="803" spans="7:11" x14ac:dyDescent="0.25">
      <c r="G803" s="21">
        <v>41969</v>
      </c>
      <c r="H803" s="19" t="s">
        <v>35</v>
      </c>
      <c r="I803" s="19" t="s">
        <v>36</v>
      </c>
      <c r="J803" s="19">
        <v>1.4999999999999999E-2</v>
      </c>
      <c r="K803" s="19">
        <v>3</v>
      </c>
    </row>
    <row r="804" spans="7:11" x14ac:dyDescent="0.25">
      <c r="G804" s="20">
        <v>41592</v>
      </c>
      <c r="H804" s="18" t="s">
        <v>46</v>
      </c>
      <c r="I804" s="18" t="s">
        <v>21</v>
      </c>
      <c r="J804" s="18">
        <v>0</v>
      </c>
      <c r="K804" s="18">
        <v>13</v>
      </c>
    </row>
    <row r="805" spans="7:11" x14ac:dyDescent="0.25">
      <c r="G805" s="21">
        <v>41957</v>
      </c>
      <c r="H805" s="19" t="s">
        <v>18</v>
      </c>
      <c r="I805" s="19" t="s">
        <v>7</v>
      </c>
      <c r="J805" s="19">
        <v>2.5000000000000001E-2</v>
      </c>
      <c r="K805" s="19">
        <v>2</v>
      </c>
    </row>
    <row r="806" spans="7:11" x14ac:dyDescent="0.25">
      <c r="G806" s="20">
        <v>41990</v>
      </c>
      <c r="H806" s="18" t="s">
        <v>88</v>
      </c>
      <c r="I806" s="18" t="s">
        <v>12</v>
      </c>
      <c r="J806" s="18">
        <v>0.02</v>
      </c>
      <c r="K806" s="18">
        <v>2</v>
      </c>
    </row>
    <row r="807" spans="7:11" x14ac:dyDescent="0.25">
      <c r="G807" s="21">
        <v>41814</v>
      </c>
      <c r="H807" s="19" t="s">
        <v>18</v>
      </c>
      <c r="I807" s="19" t="s">
        <v>16</v>
      </c>
      <c r="J807" s="19">
        <v>0</v>
      </c>
      <c r="K807" s="19">
        <v>2</v>
      </c>
    </row>
    <row r="808" spans="7:11" x14ac:dyDescent="0.25">
      <c r="G808" s="20">
        <v>41604</v>
      </c>
      <c r="H808" s="18" t="s">
        <v>22</v>
      </c>
      <c r="I808" s="18" t="s">
        <v>17</v>
      </c>
      <c r="J808" s="18">
        <v>0.03</v>
      </c>
      <c r="K808" s="18">
        <v>1</v>
      </c>
    </row>
    <row r="809" spans="7:11" x14ac:dyDescent="0.25">
      <c r="G809" s="21">
        <v>41979</v>
      </c>
      <c r="H809" s="19" t="s">
        <v>91</v>
      </c>
      <c r="I809" s="19" t="s">
        <v>41</v>
      </c>
      <c r="J809" s="19">
        <v>0.02</v>
      </c>
      <c r="K809" s="19">
        <v>2</v>
      </c>
    </row>
    <row r="810" spans="7:11" x14ac:dyDescent="0.25">
      <c r="G810" s="20">
        <v>41959</v>
      </c>
      <c r="H810" s="18" t="s">
        <v>59</v>
      </c>
      <c r="I810" s="18" t="s">
        <v>36</v>
      </c>
      <c r="J810" s="18">
        <v>0</v>
      </c>
      <c r="K810" s="18">
        <v>2</v>
      </c>
    </row>
    <row r="811" spans="7:11" x14ac:dyDescent="0.25">
      <c r="G811" s="21">
        <v>41823</v>
      </c>
      <c r="H811" s="19" t="s">
        <v>81</v>
      </c>
      <c r="I811" s="19" t="s">
        <v>12</v>
      </c>
      <c r="J811" s="19">
        <v>0.01</v>
      </c>
      <c r="K811" s="19">
        <v>1</v>
      </c>
    </row>
    <row r="812" spans="7:11" x14ac:dyDescent="0.25">
      <c r="G812" s="20">
        <v>41481</v>
      </c>
      <c r="H812" s="18" t="s">
        <v>40</v>
      </c>
      <c r="I812" s="18" t="s">
        <v>33</v>
      </c>
      <c r="J812" s="18">
        <v>2.5000000000000001E-2</v>
      </c>
      <c r="K812" s="18">
        <v>2</v>
      </c>
    </row>
    <row r="813" spans="7:11" x14ac:dyDescent="0.25">
      <c r="G813" s="21">
        <v>41632</v>
      </c>
      <c r="H813" s="19" t="s">
        <v>18</v>
      </c>
      <c r="I813" s="19" t="s">
        <v>7</v>
      </c>
      <c r="J813" s="19">
        <v>1.4999999999999999E-2</v>
      </c>
      <c r="K813" s="19">
        <v>1</v>
      </c>
    </row>
    <row r="814" spans="7:11" x14ac:dyDescent="0.25">
      <c r="G814" s="20">
        <v>41511</v>
      </c>
      <c r="H814" s="18" t="s">
        <v>53</v>
      </c>
      <c r="I814" s="18" t="s">
        <v>11</v>
      </c>
      <c r="J814" s="18">
        <v>0</v>
      </c>
      <c r="K814" s="18">
        <v>1</v>
      </c>
    </row>
    <row r="815" spans="7:11" x14ac:dyDescent="0.25">
      <c r="G815" s="21">
        <v>41973</v>
      </c>
      <c r="H815" s="19" t="s">
        <v>91</v>
      </c>
      <c r="I815" s="19" t="s">
        <v>16</v>
      </c>
      <c r="J815" s="19">
        <v>0.03</v>
      </c>
      <c r="K815" s="19">
        <v>1</v>
      </c>
    </row>
    <row r="816" spans="7:11" x14ac:dyDescent="0.25">
      <c r="G816" s="20">
        <v>41328</v>
      </c>
      <c r="H816" s="18" t="s">
        <v>91</v>
      </c>
      <c r="I816" s="18" t="s">
        <v>41</v>
      </c>
      <c r="J816" s="18">
        <v>0.03</v>
      </c>
      <c r="K816" s="18">
        <v>3</v>
      </c>
    </row>
    <row r="817" spans="7:11" x14ac:dyDescent="0.25">
      <c r="G817" s="21">
        <v>41877</v>
      </c>
      <c r="H817" s="19" t="s">
        <v>29</v>
      </c>
      <c r="I817" s="19" t="s">
        <v>7</v>
      </c>
      <c r="J817" s="19">
        <v>2.5000000000000001E-2</v>
      </c>
      <c r="K817" s="19">
        <v>1</v>
      </c>
    </row>
    <row r="818" spans="7:11" x14ac:dyDescent="0.25">
      <c r="G818" s="20">
        <v>41988</v>
      </c>
      <c r="H818" s="18" t="s">
        <v>61</v>
      </c>
      <c r="I818" s="18" t="s">
        <v>24</v>
      </c>
      <c r="J818" s="18">
        <v>1.4999999999999999E-2</v>
      </c>
      <c r="K818" s="18">
        <v>2</v>
      </c>
    </row>
    <row r="819" spans="7:11" x14ac:dyDescent="0.25">
      <c r="G819" s="21">
        <v>41999</v>
      </c>
      <c r="H819" s="19" t="s">
        <v>29</v>
      </c>
      <c r="I819" s="19" t="s">
        <v>7</v>
      </c>
      <c r="J819" s="19">
        <v>0</v>
      </c>
      <c r="K819" s="19">
        <v>2</v>
      </c>
    </row>
    <row r="820" spans="7:11" x14ac:dyDescent="0.25">
      <c r="G820" s="20">
        <v>41964</v>
      </c>
      <c r="H820" s="18" t="s">
        <v>65</v>
      </c>
      <c r="I820" s="18" t="s">
        <v>41</v>
      </c>
      <c r="J820" s="18">
        <v>0</v>
      </c>
      <c r="K820" s="18">
        <v>1</v>
      </c>
    </row>
    <row r="821" spans="7:11" x14ac:dyDescent="0.25">
      <c r="G821" s="21">
        <v>41612</v>
      </c>
      <c r="H821" s="19" t="s">
        <v>73</v>
      </c>
      <c r="I821" s="19" t="s">
        <v>30</v>
      </c>
      <c r="J821" s="19">
        <v>0.03</v>
      </c>
      <c r="K821" s="19">
        <v>1</v>
      </c>
    </row>
    <row r="822" spans="7:11" x14ac:dyDescent="0.25">
      <c r="G822" s="20">
        <v>41601</v>
      </c>
      <c r="H822" s="18" t="s">
        <v>29</v>
      </c>
      <c r="I822" s="18" t="s">
        <v>16</v>
      </c>
      <c r="J822" s="18">
        <v>0</v>
      </c>
      <c r="K822" s="18">
        <v>24</v>
      </c>
    </row>
    <row r="823" spans="7:11" x14ac:dyDescent="0.25">
      <c r="G823" s="21">
        <v>41687</v>
      </c>
      <c r="H823" s="19" t="s">
        <v>94</v>
      </c>
      <c r="I823" s="19" t="s">
        <v>30</v>
      </c>
      <c r="J823" s="19">
        <v>0</v>
      </c>
      <c r="K823" s="19">
        <v>2</v>
      </c>
    </row>
    <row r="824" spans="7:11" x14ac:dyDescent="0.25">
      <c r="G824" s="20">
        <v>41974</v>
      </c>
      <c r="H824" s="18" t="s">
        <v>49</v>
      </c>
      <c r="I824" s="18" t="s">
        <v>16</v>
      </c>
      <c r="J824" s="18">
        <v>0.02</v>
      </c>
      <c r="K824" s="18">
        <v>3</v>
      </c>
    </row>
    <row r="825" spans="7:11" x14ac:dyDescent="0.25">
      <c r="G825" s="21">
        <v>41628</v>
      </c>
      <c r="H825" s="19" t="s">
        <v>89</v>
      </c>
      <c r="I825" s="19" t="s">
        <v>36</v>
      </c>
      <c r="J825" s="19">
        <v>0</v>
      </c>
      <c r="K825" s="19">
        <v>2</v>
      </c>
    </row>
    <row r="826" spans="7:11" x14ac:dyDescent="0.25">
      <c r="G826" s="20">
        <v>41976</v>
      </c>
      <c r="H826" s="18" t="s">
        <v>31</v>
      </c>
      <c r="I826" s="18" t="s">
        <v>12</v>
      </c>
      <c r="J826" s="18">
        <v>0.02</v>
      </c>
      <c r="K826" s="18">
        <v>2</v>
      </c>
    </row>
    <row r="827" spans="7:11" x14ac:dyDescent="0.25">
      <c r="G827" s="21">
        <v>41534</v>
      </c>
      <c r="H827" s="19" t="s">
        <v>80</v>
      </c>
      <c r="I827" s="19" t="s">
        <v>12</v>
      </c>
      <c r="J827" s="19">
        <v>0.02</v>
      </c>
      <c r="K827" s="19">
        <v>2</v>
      </c>
    </row>
    <row r="828" spans="7:11" x14ac:dyDescent="0.25">
      <c r="G828" s="20">
        <v>41833</v>
      </c>
      <c r="H828" s="18" t="s">
        <v>49</v>
      </c>
      <c r="I828" s="18" t="s">
        <v>30</v>
      </c>
      <c r="J828" s="18">
        <v>0.03</v>
      </c>
      <c r="K828" s="18">
        <v>3</v>
      </c>
    </row>
    <row r="829" spans="7:11" x14ac:dyDescent="0.25">
      <c r="G829" s="21">
        <v>41456</v>
      </c>
      <c r="H829" s="19" t="s">
        <v>26</v>
      </c>
      <c r="I829" s="19" t="s">
        <v>17</v>
      </c>
      <c r="J829" s="19">
        <v>0</v>
      </c>
      <c r="K829" s="19">
        <v>1</v>
      </c>
    </row>
    <row r="830" spans="7:11" x14ac:dyDescent="0.25">
      <c r="G830" s="20">
        <v>42001</v>
      </c>
      <c r="H830" s="18" t="s">
        <v>26</v>
      </c>
      <c r="I830" s="18" t="s">
        <v>7</v>
      </c>
      <c r="J830" s="18">
        <v>1.4999999999999999E-2</v>
      </c>
      <c r="K830" s="18">
        <v>3</v>
      </c>
    </row>
    <row r="831" spans="7:11" x14ac:dyDescent="0.25">
      <c r="G831" s="21">
        <v>41491</v>
      </c>
      <c r="H831" s="19" t="s">
        <v>45</v>
      </c>
      <c r="I831" s="19" t="s">
        <v>11</v>
      </c>
      <c r="J831" s="19">
        <v>1.4999999999999999E-2</v>
      </c>
      <c r="K831" s="19">
        <v>1</v>
      </c>
    </row>
    <row r="832" spans="7:11" x14ac:dyDescent="0.25">
      <c r="G832" s="20">
        <v>41616</v>
      </c>
      <c r="H832" s="18" t="s">
        <v>32</v>
      </c>
      <c r="I832" s="18" t="s">
        <v>24</v>
      </c>
      <c r="J832" s="18">
        <v>0</v>
      </c>
      <c r="K832" s="18">
        <v>3</v>
      </c>
    </row>
    <row r="833" spans="7:11" x14ac:dyDescent="0.25">
      <c r="G833" s="21">
        <v>41977</v>
      </c>
      <c r="H833" s="19" t="s">
        <v>62</v>
      </c>
      <c r="I833" s="19" t="s">
        <v>41</v>
      </c>
      <c r="J833" s="19">
        <v>0</v>
      </c>
      <c r="K833" s="19">
        <v>18</v>
      </c>
    </row>
    <row r="834" spans="7:11" x14ac:dyDescent="0.25">
      <c r="G834" s="20">
        <v>41956</v>
      </c>
      <c r="H834" s="18" t="s">
        <v>80</v>
      </c>
      <c r="I834" s="18" t="s">
        <v>16</v>
      </c>
      <c r="J834" s="18">
        <v>0</v>
      </c>
      <c r="K834" s="18">
        <v>2</v>
      </c>
    </row>
    <row r="835" spans="7:11" x14ac:dyDescent="0.25">
      <c r="G835" s="21">
        <v>41956</v>
      </c>
      <c r="H835" s="19" t="s">
        <v>18</v>
      </c>
      <c r="I835" s="19" t="s">
        <v>7</v>
      </c>
      <c r="J835" s="19">
        <v>0.02</v>
      </c>
      <c r="K835" s="19">
        <v>2</v>
      </c>
    </row>
    <row r="836" spans="7:11" x14ac:dyDescent="0.25">
      <c r="G836" s="20">
        <v>41633</v>
      </c>
      <c r="H836" s="18" t="s">
        <v>70</v>
      </c>
      <c r="I836" s="18" t="s">
        <v>41</v>
      </c>
      <c r="J836" s="18">
        <v>2.5000000000000001E-2</v>
      </c>
      <c r="K836" s="18">
        <v>2</v>
      </c>
    </row>
    <row r="837" spans="7:11" x14ac:dyDescent="0.25">
      <c r="G837" s="21">
        <v>41739</v>
      </c>
      <c r="H837" s="19" t="s">
        <v>92</v>
      </c>
      <c r="I837" s="19" t="s">
        <v>12</v>
      </c>
      <c r="J837" s="19">
        <v>0.01</v>
      </c>
      <c r="K837" s="19">
        <v>2</v>
      </c>
    </row>
    <row r="838" spans="7:11" x14ac:dyDescent="0.25">
      <c r="G838" s="20">
        <v>41803</v>
      </c>
      <c r="H838" s="18" t="s">
        <v>40</v>
      </c>
      <c r="I838" s="18" t="s">
        <v>7</v>
      </c>
      <c r="J838" s="18">
        <v>0.03</v>
      </c>
      <c r="K838" s="18">
        <v>2</v>
      </c>
    </row>
    <row r="839" spans="7:11" x14ac:dyDescent="0.25">
      <c r="G839" s="21">
        <v>41447</v>
      </c>
      <c r="H839" s="19" t="s">
        <v>65</v>
      </c>
      <c r="I839" s="19" t="s">
        <v>17</v>
      </c>
      <c r="J839" s="19">
        <v>1.4999999999999999E-2</v>
      </c>
      <c r="K839" s="19">
        <v>2</v>
      </c>
    </row>
    <row r="840" spans="7:11" x14ac:dyDescent="0.25">
      <c r="G840" s="20">
        <v>41594</v>
      </c>
      <c r="H840" s="18" t="s">
        <v>93</v>
      </c>
      <c r="I840" s="18" t="s">
        <v>24</v>
      </c>
      <c r="J840" s="18">
        <v>0</v>
      </c>
      <c r="K840" s="18">
        <v>2</v>
      </c>
    </row>
    <row r="841" spans="7:11" x14ac:dyDescent="0.25">
      <c r="G841" s="21">
        <v>41951</v>
      </c>
      <c r="H841" s="19" t="s">
        <v>84</v>
      </c>
      <c r="I841" s="19" t="s">
        <v>30</v>
      </c>
      <c r="J841" s="19">
        <v>0.02</v>
      </c>
      <c r="K841" s="19">
        <v>3</v>
      </c>
    </row>
    <row r="842" spans="7:11" x14ac:dyDescent="0.25">
      <c r="G842" s="20">
        <v>41975</v>
      </c>
      <c r="H842" s="18" t="s">
        <v>43</v>
      </c>
      <c r="I842" s="18" t="s">
        <v>16</v>
      </c>
      <c r="J842" s="18">
        <v>0</v>
      </c>
      <c r="K842" s="18">
        <v>2</v>
      </c>
    </row>
    <row r="843" spans="7:11" x14ac:dyDescent="0.25">
      <c r="G843" s="21">
        <v>41581</v>
      </c>
      <c r="H843" s="19" t="s">
        <v>84</v>
      </c>
      <c r="I843" s="19" t="s">
        <v>36</v>
      </c>
      <c r="J843" s="19">
        <v>2.5000000000000001E-2</v>
      </c>
      <c r="K843" s="19">
        <v>2</v>
      </c>
    </row>
    <row r="844" spans="7:11" x14ac:dyDescent="0.25">
      <c r="G844" s="20">
        <v>41991</v>
      </c>
      <c r="H844" s="18" t="s">
        <v>69</v>
      </c>
      <c r="I844" s="18" t="s">
        <v>33</v>
      </c>
      <c r="J844" s="18">
        <v>0</v>
      </c>
      <c r="K844" s="18">
        <v>2</v>
      </c>
    </row>
    <row r="845" spans="7:11" x14ac:dyDescent="0.25">
      <c r="G845" s="21">
        <v>41954</v>
      </c>
      <c r="H845" s="19" t="s">
        <v>76</v>
      </c>
      <c r="I845" s="19" t="s">
        <v>16</v>
      </c>
      <c r="J845" s="19">
        <v>0</v>
      </c>
      <c r="K845" s="19">
        <v>3</v>
      </c>
    </row>
    <row r="846" spans="7:11" x14ac:dyDescent="0.25">
      <c r="G846" s="20">
        <v>42000</v>
      </c>
      <c r="H846" s="18" t="s">
        <v>75</v>
      </c>
      <c r="I846" s="18" t="s">
        <v>17</v>
      </c>
      <c r="J846" s="18">
        <v>0</v>
      </c>
      <c r="K846" s="18">
        <v>2</v>
      </c>
    </row>
    <row r="847" spans="7:11" x14ac:dyDescent="0.25">
      <c r="G847" s="21">
        <v>41645</v>
      </c>
      <c r="H847" s="19" t="s">
        <v>49</v>
      </c>
      <c r="I847" s="19" t="s">
        <v>41</v>
      </c>
      <c r="J847" s="19">
        <v>0</v>
      </c>
      <c r="K847" s="19">
        <v>2</v>
      </c>
    </row>
    <row r="848" spans="7:11" x14ac:dyDescent="0.25">
      <c r="G848" s="20">
        <v>41595</v>
      </c>
      <c r="H848" s="18" t="s">
        <v>46</v>
      </c>
      <c r="I848" s="18" t="s">
        <v>33</v>
      </c>
      <c r="J848" s="18">
        <v>0.02</v>
      </c>
      <c r="K848" s="18">
        <v>4</v>
      </c>
    </row>
    <row r="849" spans="7:11" x14ac:dyDescent="0.25">
      <c r="G849" s="21">
        <v>41610</v>
      </c>
      <c r="H849" s="19" t="s">
        <v>69</v>
      </c>
      <c r="I849" s="19" t="s">
        <v>30</v>
      </c>
      <c r="J849" s="19">
        <v>0</v>
      </c>
      <c r="K849" s="19">
        <v>1</v>
      </c>
    </row>
    <row r="850" spans="7:11" x14ac:dyDescent="0.25">
      <c r="G850" s="20">
        <v>41983</v>
      </c>
      <c r="H850" s="18" t="s">
        <v>28</v>
      </c>
      <c r="I850" s="18" t="s">
        <v>17</v>
      </c>
      <c r="J850" s="18">
        <v>0.03</v>
      </c>
      <c r="K850" s="18">
        <v>2</v>
      </c>
    </row>
    <row r="851" spans="7:11" x14ac:dyDescent="0.25">
      <c r="G851" s="21">
        <v>41994</v>
      </c>
      <c r="H851" s="19" t="s">
        <v>94</v>
      </c>
      <c r="I851" s="19" t="s">
        <v>33</v>
      </c>
      <c r="J851" s="19">
        <v>0.01</v>
      </c>
      <c r="K851" s="19">
        <v>3</v>
      </c>
    </row>
    <row r="852" spans="7:11" x14ac:dyDescent="0.25">
      <c r="G852" s="20">
        <v>41613</v>
      </c>
      <c r="H852" s="18" t="s">
        <v>42</v>
      </c>
      <c r="I852" s="18" t="s">
        <v>36</v>
      </c>
      <c r="J852" s="18">
        <v>1.4999999999999999E-2</v>
      </c>
      <c r="K852" s="18">
        <v>2</v>
      </c>
    </row>
    <row r="853" spans="7:11" x14ac:dyDescent="0.25">
      <c r="G853" s="21">
        <v>41978</v>
      </c>
      <c r="H853" s="19" t="s">
        <v>20</v>
      </c>
      <c r="I853" s="19" t="s">
        <v>33</v>
      </c>
      <c r="J853" s="19">
        <v>0.02</v>
      </c>
      <c r="K853" s="19">
        <v>7</v>
      </c>
    </row>
    <row r="854" spans="7:11" x14ac:dyDescent="0.25">
      <c r="G854" s="20">
        <v>41844</v>
      </c>
      <c r="H854" s="18" t="s">
        <v>42</v>
      </c>
      <c r="I854" s="18" t="s">
        <v>17</v>
      </c>
      <c r="J854" s="18">
        <v>1.4999999999999999E-2</v>
      </c>
      <c r="K854" s="18">
        <v>2</v>
      </c>
    </row>
    <row r="855" spans="7:11" x14ac:dyDescent="0.25">
      <c r="G855" s="21">
        <v>41433</v>
      </c>
      <c r="H855" s="19" t="s">
        <v>85</v>
      </c>
      <c r="I855" s="19" t="s">
        <v>24</v>
      </c>
      <c r="J855" s="19">
        <v>0.01</v>
      </c>
      <c r="K855" s="19">
        <v>2</v>
      </c>
    </row>
    <row r="856" spans="7:11" x14ac:dyDescent="0.25">
      <c r="G856" s="20">
        <v>41612</v>
      </c>
      <c r="H856" s="18" t="s">
        <v>63</v>
      </c>
      <c r="I856" s="18" t="s">
        <v>12</v>
      </c>
      <c r="J856" s="18">
        <v>0</v>
      </c>
      <c r="K856" s="18">
        <v>3</v>
      </c>
    </row>
    <row r="857" spans="7:11" x14ac:dyDescent="0.25">
      <c r="G857" s="21">
        <v>41617</v>
      </c>
      <c r="H857" s="19" t="s">
        <v>40</v>
      </c>
      <c r="I857" s="19" t="s">
        <v>17</v>
      </c>
      <c r="J857" s="19">
        <v>1.4999999999999999E-2</v>
      </c>
      <c r="K857" s="19">
        <v>3</v>
      </c>
    </row>
    <row r="858" spans="7:11" x14ac:dyDescent="0.25">
      <c r="G858" s="20">
        <v>41902</v>
      </c>
      <c r="H858" s="18" t="s">
        <v>78</v>
      </c>
      <c r="I858" s="18" t="s">
        <v>24</v>
      </c>
      <c r="J858" s="18">
        <v>0</v>
      </c>
      <c r="K858" s="18">
        <v>1</v>
      </c>
    </row>
    <row r="859" spans="7:11" x14ac:dyDescent="0.25">
      <c r="G859" s="21">
        <v>41595</v>
      </c>
      <c r="H859" s="19" t="s">
        <v>42</v>
      </c>
      <c r="I859" s="19" t="s">
        <v>17</v>
      </c>
      <c r="J859" s="19">
        <v>0.02</v>
      </c>
      <c r="K859" s="19">
        <v>2</v>
      </c>
    </row>
    <row r="860" spans="7:11" x14ac:dyDescent="0.25">
      <c r="G860" s="20">
        <v>41584</v>
      </c>
      <c r="H860" s="18" t="s">
        <v>56</v>
      </c>
      <c r="I860" s="18" t="s">
        <v>36</v>
      </c>
      <c r="J860" s="18">
        <v>1.4999999999999999E-2</v>
      </c>
      <c r="K860" s="18">
        <v>4</v>
      </c>
    </row>
    <row r="861" spans="7:11" x14ac:dyDescent="0.25">
      <c r="G861" s="21">
        <v>41622</v>
      </c>
      <c r="H861" s="19" t="s">
        <v>13</v>
      </c>
      <c r="I861" s="19" t="s">
        <v>12</v>
      </c>
      <c r="J861" s="19">
        <v>2.5000000000000001E-2</v>
      </c>
      <c r="K861" s="19">
        <v>2</v>
      </c>
    </row>
    <row r="862" spans="7:11" x14ac:dyDescent="0.25">
      <c r="G862" s="20">
        <v>41294</v>
      </c>
      <c r="H862" s="18" t="s">
        <v>48</v>
      </c>
      <c r="I862" s="18" t="s">
        <v>36</v>
      </c>
      <c r="J862" s="18">
        <v>0</v>
      </c>
      <c r="K862" s="18">
        <v>3</v>
      </c>
    </row>
    <row r="863" spans="7:11" x14ac:dyDescent="0.25">
      <c r="G863" s="21">
        <v>41999</v>
      </c>
      <c r="H863" s="19" t="s">
        <v>63</v>
      </c>
      <c r="I863" s="19" t="s">
        <v>12</v>
      </c>
      <c r="J863" s="19">
        <v>0.01</v>
      </c>
      <c r="K863" s="19">
        <v>4</v>
      </c>
    </row>
    <row r="864" spans="7:11" x14ac:dyDescent="0.25">
      <c r="G864" s="20">
        <v>41625</v>
      </c>
      <c r="H864" s="18" t="s">
        <v>89</v>
      </c>
      <c r="I864" s="18" t="s">
        <v>24</v>
      </c>
      <c r="J864" s="18">
        <v>0.01</v>
      </c>
      <c r="K864" s="18">
        <v>2</v>
      </c>
    </row>
    <row r="865" spans="7:11" x14ac:dyDescent="0.25">
      <c r="G865" s="21">
        <v>41994</v>
      </c>
      <c r="H865" s="19" t="s">
        <v>22</v>
      </c>
      <c r="I865" s="19" t="s">
        <v>24</v>
      </c>
      <c r="J865" s="19">
        <v>0</v>
      </c>
      <c r="K865" s="19">
        <v>2</v>
      </c>
    </row>
    <row r="866" spans="7:11" x14ac:dyDescent="0.25">
      <c r="G866" s="20">
        <v>41478</v>
      </c>
      <c r="H866" s="18" t="s">
        <v>23</v>
      </c>
      <c r="I866" s="18" t="s">
        <v>24</v>
      </c>
      <c r="J866" s="18">
        <v>0</v>
      </c>
      <c r="K866" s="18">
        <v>3</v>
      </c>
    </row>
    <row r="867" spans="7:11" x14ac:dyDescent="0.25">
      <c r="G867" s="21">
        <v>41988</v>
      </c>
      <c r="H867" s="19" t="s">
        <v>87</v>
      </c>
      <c r="I867" s="19" t="s">
        <v>7</v>
      </c>
      <c r="J867" s="19">
        <v>0.03</v>
      </c>
      <c r="K867" s="19">
        <v>1</v>
      </c>
    </row>
    <row r="868" spans="7:11" x14ac:dyDescent="0.25">
      <c r="G868" s="20">
        <v>41591</v>
      </c>
      <c r="H868" s="18" t="s">
        <v>45</v>
      </c>
      <c r="I868" s="18" t="s">
        <v>30</v>
      </c>
      <c r="J868" s="18">
        <v>0.01</v>
      </c>
      <c r="K868" s="18">
        <v>2</v>
      </c>
    </row>
    <row r="869" spans="7:11" x14ac:dyDescent="0.25">
      <c r="G869" s="21">
        <v>42003</v>
      </c>
      <c r="H869" s="19" t="s">
        <v>34</v>
      </c>
      <c r="I869" s="19" t="s">
        <v>16</v>
      </c>
      <c r="J869" s="19">
        <v>0.01</v>
      </c>
      <c r="K869" s="19">
        <v>1</v>
      </c>
    </row>
    <row r="870" spans="7:11" x14ac:dyDescent="0.25">
      <c r="G870" s="20">
        <v>41953</v>
      </c>
      <c r="H870" s="18" t="s">
        <v>78</v>
      </c>
      <c r="I870" s="18" t="s">
        <v>17</v>
      </c>
      <c r="J870" s="18">
        <v>0</v>
      </c>
      <c r="K870" s="18">
        <v>1</v>
      </c>
    </row>
    <row r="871" spans="7:11" x14ac:dyDescent="0.25">
      <c r="G871" s="21">
        <v>41886</v>
      </c>
      <c r="H871" s="19" t="s">
        <v>73</v>
      </c>
      <c r="I871" s="19" t="s">
        <v>33</v>
      </c>
      <c r="J871" s="19">
        <v>0.02</v>
      </c>
      <c r="K871" s="19">
        <v>23</v>
      </c>
    </row>
    <row r="872" spans="7:11" x14ac:dyDescent="0.25">
      <c r="G872" s="20">
        <v>41402</v>
      </c>
      <c r="H872" s="18" t="s">
        <v>87</v>
      </c>
      <c r="I872" s="18" t="s">
        <v>17</v>
      </c>
      <c r="J872" s="18">
        <v>0.02</v>
      </c>
      <c r="K872" s="18">
        <v>2</v>
      </c>
    </row>
    <row r="873" spans="7:11" x14ac:dyDescent="0.25">
      <c r="G873" s="21">
        <v>41979</v>
      </c>
      <c r="H873" s="19" t="s">
        <v>53</v>
      </c>
      <c r="I873" s="19" t="s">
        <v>36</v>
      </c>
      <c r="J873" s="19">
        <v>0.03</v>
      </c>
      <c r="K873" s="19">
        <v>2</v>
      </c>
    </row>
    <row r="874" spans="7:11" x14ac:dyDescent="0.25">
      <c r="G874" s="20">
        <v>41996</v>
      </c>
      <c r="H874" s="18" t="s">
        <v>26</v>
      </c>
      <c r="I874" s="18" t="s">
        <v>16</v>
      </c>
      <c r="J874" s="18">
        <v>0</v>
      </c>
      <c r="K874" s="18">
        <v>3</v>
      </c>
    </row>
    <row r="875" spans="7:11" x14ac:dyDescent="0.25">
      <c r="G875" s="21">
        <v>41714</v>
      </c>
      <c r="H875" s="19" t="s">
        <v>81</v>
      </c>
      <c r="I875" s="19" t="s">
        <v>12</v>
      </c>
      <c r="J875" s="19">
        <v>0.03</v>
      </c>
      <c r="K875" s="19">
        <v>2</v>
      </c>
    </row>
    <row r="876" spans="7:11" x14ac:dyDescent="0.25">
      <c r="G876" s="20">
        <v>41601</v>
      </c>
      <c r="H876" s="18" t="s">
        <v>84</v>
      </c>
      <c r="I876" s="18" t="s">
        <v>30</v>
      </c>
      <c r="J876" s="18">
        <v>0.02</v>
      </c>
      <c r="K876" s="18">
        <v>20</v>
      </c>
    </row>
    <row r="877" spans="7:11" x14ac:dyDescent="0.25">
      <c r="G877" s="21">
        <v>41382</v>
      </c>
      <c r="H877" s="19" t="s">
        <v>84</v>
      </c>
      <c r="I877" s="19" t="s">
        <v>7</v>
      </c>
      <c r="J877" s="19">
        <v>0.02</v>
      </c>
      <c r="K877" s="19">
        <v>2</v>
      </c>
    </row>
    <row r="878" spans="7:11" x14ac:dyDescent="0.25">
      <c r="G878" s="20">
        <v>41634</v>
      </c>
      <c r="H878" s="18" t="s">
        <v>49</v>
      </c>
      <c r="I878" s="18" t="s">
        <v>33</v>
      </c>
      <c r="J878" s="18">
        <v>0.01</v>
      </c>
      <c r="K878" s="18">
        <v>3</v>
      </c>
    </row>
    <row r="879" spans="7:11" x14ac:dyDescent="0.25">
      <c r="G879" s="21">
        <v>41969</v>
      </c>
      <c r="H879" s="19" t="s">
        <v>65</v>
      </c>
      <c r="I879" s="19" t="s">
        <v>16</v>
      </c>
      <c r="J879" s="19">
        <v>1.4999999999999999E-2</v>
      </c>
      <c r="K879" s="19">
        <v>2</v>
      </c>
    </row>
    <row r="880" spans="7:11" x14ac:dyDescent="0.25">
      <c r="G880" s="20">
        <v>41946</v>
      </c>
      <c r="H880" s="18" t="s">
        <v>64</v>
      </c>
      <c r="I880" s="18" t="s">
        <v>16</v>
      </c>
      <c r="J880" s="18">
        <v>0.03</v>
      </c>
      <c r="K880" s="18">
        <v>2</v>
      </c>
    </row>
    <row r="881" spans="7:11" x14ac:dyDescent="0.25">
      <c r="G881" s="21">
        <v>41689</v>
      </c>
      <c r="H881" s="19" t="s">
        <v>91</v>
      </c>
      <c r="I881" s="19" t="s">
        <v>24</v>
      </c>
      <c r="J881" s="19">
        <v>0.02</v>
      </c>
      <c r="K881" s="19">
        <v>2</v>
      </c>
    </row>
    <row r="882" spans="7:11" x14ac:dyDescent="0.25">
      <c r="G882" s="20">
        <v>41759</v>
      </c>
      <c r="H882" s="18" t="s">
        <v>60</v>
      </c>
      <c r="I882" s="18" t="s">
        <v>17</v>
      </c>
      <c r="J882" s="18">
        <v>0.03</v>
      </c>
      <c r="K882" s="18">
        <v>1</v>
      </c>
    </row>
    <row r="883" spans="7:11" x14ac:dyDescent="0.25">
      <c r="G883" s="21">
        <v>41615</v>
      </c>
      <c r="H883" s="19" t="s">
        <v>80</v>
      </c>
      <c r="I883" s="19" t="s">
        <v>7</v>
      </c>
      <c r="J883" s="19">
        <v>2.5000000000000001E-2</v>
      </c>
      <c r="K883" s="19">
        <v>2</v>
      </c>
    </row>
    <row r="884" spans="7:11" x14ac:dyDescent="0.25">
      <c r="G884" s="20">
        <v>41605</v>
      </c>
      <c r="H884" s="18" t="s">
        <v>42</v>
      </c>
      <c r="I884" s="18" t="s">
        <v>36</v>
      </c>
      <c r="J884" s="18">
        <v>0</v>
      </c>
      <c r="K884" s="18">
        <v>2</v>
      </c>
    </row>
    <row r="885" spans="7:11" x14ac:dyDescent="0.25">
      <c r="G885" s="21">
        <v>41954</v>
      </c>
      <c r="H885" s="19" t="s">
        <v>43</v>
      </c>
      <c r="I885" s="19" t="s">
        <v>21</v>
      </c>
      <c r="J885" s="19">
        <v>2.5000000000000001E-2</v>
      </c>
      <c r="K885" s="19">
        <v>3</v>
      </c>
    </row>
    <row r="886" spans="7:11" x14ac:dyDescent="0.25">
      <c r="G886" s="20">
        <v>41993</v>
      </c>
      <c r="H886" s="18" t="s">
        <v>40</v>
      </c>
      <c r="I886" s="18" t="s">
        <v>24</v>
      </c>
      <c r="J886" s="18">
        <v>2.5000000000000001E-2</v>
      </c>
      <c r="K886" s="18">
        <v>4</v>
      </c>
    </row>
    <row r="887" spans="7:11" x14ac:dyDescent="0.25">
      <c r="G887" s="21">
        <v>41617</v>
      </c>
      <c r="H887" s="19" t="s">
        <v>20</v>
      </c>
      <c r="I887" s="19" t="s">
        <v>11</v>
      </c>
      <c r="J887" s="19">
        <v>0</v>
      </c>
      <c r="K887" s="19">
        <v>3</v>
      </c>
    </row>
    <row r="888" spans="7:11" x14ac:dyDescent="0.25">
      <c r="G888" s="20">
        <v>41982</v>
      </c>
      <c r="H888" s="18" t="s">
        <v>84</v>
      </c>
      <c r="I888" s="18" t="s">
        <v>21</v>
      </c>
      <c r="J888" s="18">
        <v>2.5000000000000001E-2</v>
      </c>
      <c r="K888" s="18">
        <v>1</v>
      </c>
    </row>
    <row r="889" spans="7:11" x14ac:dyDescent="0.25">
      <c r="G889" s="21">
        <v>41612</v>
      </c>
      <c r="H889" s="19" t="s">
        <v>49</v>
      </c>
      <c r="I889" s="19" t="s">
        <v>17</v>
      </c>
      <c r="J889" s="19">
        <v>0</v>
      </c>
      <c r="K889" s="19">
        <v>1</v>
      </c>
    </row>
    <row r="890" spans="7:11" x14ac:dyDescent="0.25">
      <c r="G890" s="20">
        <v>41612</v>
      </c>
      <c r="H890" s="18" t="s">
        <v>45</v>
      </c>
      <c r="I890" s="18" t="s">
        <v>21</v>
      </c>
      <c r="J890" s="18">
        <v>2.5000000000000001E-2</v>
      </c>
      <c r="K890" s="18">
        <v>2</v>
      </c>
    </row>
    <row r="891" spans="7:11" x14ac:dyDescent="0.25">
      <c r="G891" s="21">
        <v>41629</v>
      </c>
      <c r="H891" s="19" t="s">
        <v>20</v>
      </c>
      <c r="I891" s="19" t="s">
        <v>11</v>
      </c>
      <c r="J891" s="19">
        <v>0.03</v>
      </c>
      <c r="K891" s="19">
        <v>3</v>
      </c>
    </row>
    <row r="892" spans="7:11" x14ac:dyDescent="0.25">
      <c r="G892" s="20">
        <v>41634</v>
      </c>
      <c r="H892" s="18" t="s">
        <v>73</v>
      </c>
      <c r="I892" s="18" t="s">
        <v>12</v>
      </c>
      <c r="J892" s="18">
        <v>0</v>
      </c>
      <c r="K892" s="18">
        <v>19</v>
      </c>
    </row>
    <row r="893" spans="7:11" x14ac:dyDescent="0.25">
      <c r="G893" s="21">
        <v>41628</v>
      </c>
      <c r="H893" s="19" t="s">
        <v>58</v>
      </c>
      <c r="I893" s="19" t="s">
        <v>36</v>
      </c>
      <c r="J893" s="19">
        <v>1.4999999999999999E-2</v>
      </c>
      <c r="K893" s="19">
        <v>1</v>
      </c>
    </row>
    <row r="894" spans="7:11" x14ac:dyDescent="0.25">
      <c r="G894" s="20">
        <v>42003</v>
      </c>
      <c r="H894" s="18" t="s">
        <v>40</v>
      </c>
      <c r="I894" s="18" t="s">
        <v>17</v>
      </c>
      <c r="J894" s="18">
        <v>2.5000000000000001E-2</v>
      </c>
      <c r="K894" s="18">
        <v>14</v>
      </c>
    </row>
    <row r="895" spans="7:11" x14ac:dyDescent="0.25">
      <c r="G895" s="21">
        <v>41991</v>
      </c>
      <c r="H895" s="19" t="s">
        <v>87</v>
      </c>
      <c r="I895" s="19" t="s">
        <v>16</v>
      </c>
      <c r="J895" s="19">
        <v>0</v>
      </c>
      <c r="K895" s="19">
        <v>24</v>
      </c>
    </row>
    <row r="896" spans="7:11" x14ac:dyDescent="0.25">
      <c r="G896" s="20">
        <v>41635</v>
      </c>
      <c r="H896" s="18" t="s">
        <v>50</v>
      </c>
      <c r="I896" s="18" t="s">
        <v>17</v>
      </c>
      <c r="J896" s="18">
        <v>0</v>
      </c>
      <c r="K896" s="18">
        <v>1</v>
      </c>
    </row>
    <row r="897" spans="7:11" x14ac:dyDescent="0.25">
      <c r="G897" s="21">
        <v>41923</v>
      </c>
      <c r="H897" s="19" t="s">
        <v>23</v>
      </c>
      <c r="I897" s="19" t="s">
        <v>24</v>
      </c>
      <c r="J897" s="19">
        <v>2.5000000000000001E-2</v>
      </c>
      <c r="K897" s="19">
        <v>3</v>
      </c>
    </row>
    <row r="898" spans="7:11" x14ac:dyDescent="0.25">
      <c r="G898" s="20">
        <v>41377</v>
      </c>
      <c r="H898" s="18" t="s">
        <v>84</v>
      </c>
      <c r="I898" s="18" t="s">
        <v>27</v>
      </c>
      <c r="J898" s="18">
        <v>0.01</v>
      </c>
      <c r="K898" s="18">
        <v>1</v>
      </c>
    </row>
    <row r="899" spans="7:11" x14ac:dyDescent="0.25">
      <c r="G899" s="21">
        <v>41608</v>
      </c>
      <c r="H899" s="19" t="s">
        <v>87</v>
      </c>
      <c r="I899" s="19" t="s">
        <v>11</v>
      </c>
      <c r="J899" s="19">
        <v>0</v>
      </c>
      <c r="K899" s="19">
        <v>11</v>
      </c>
    </row>
    <row r="900" spans="7:11" x14ac:dyDescent="0.25">
      <c r="G900" s="20">
        <v>41996</v>
      </c>
      <c r="H900" s="18" t="s">
        <v>74</v>
      </c>
      <c r="I900" s="18" t="s">
        <v>16</v>
      </c>
      <c r="J900" s="18">
        <v>0</v>
      </c>
      <c r="K900" s="18">
        <v>2</v>
      </c>
    </row>
    <row r="901" spans="7:11" x14ac:dyDescent="0.25">
      <c r="G901" s="21">
        <v>41590</v>
      </c>
      <c r="H901" s="19" t="s">
        <v>35</v>
      </c>
      <c r="I901" s="19" t="s">
        <v>17</v>
      </c>
      <c r="J901" s="19">
        <v>0.03</v>
      </c>
      <c r="K901" s="19">
        <v>1</v>
      </c>
    </row>
    <row r="902" spans="7:11" x14ac:dyDescent="0.25">
      <c r="G902" s="20">
        <v>41983</v>
      </c>
      <c r="H902" s="18" t="s">
        <v>29</v>
      </c>
      <c r="I902" s="18" t="s">
        <v>24</v>
      </c>
      <c r="J902" s="18">
        <v>1.4999999999999999E-2</v>
      </c>
      <c r="K902" s="18">
        <v>2</v>
      </c>
    </row>
    <row r="903" spans="7:11" x14ac:dyDescent="0.25">
      <c r="G903" s="21">
        <v>41285</v>
      </c>
      <c r="H903" s="19" t="s">
        <v>88</v>
      </c>
      <c r="I903" s="19" t="s">
        <v>17</v>
      </c>
      <c r="J903" s="19">
        <v>0</v>
      </c>
      <c r="K903" s="19">
        <v>1</v>
      </c>
    </row>
    <row r="904" spans="7:11" x14ac:dyDescent="0.25">
      <c r="G904" s="20">
        <v>42001</v>
      </c>
      <c r="H904" s="18" t="s">
        <v>20</v>
      </c>
      <c r="I904" s="18" t="s">
        <v>24</v>
      </c>
      <c r="J904" s="18">
        <v>0</v>
      </c>
      <c r="K904" s="18">
        <v>8</v>
      </c>
    </row>
    <row r="905" spans="7:11" x14ac:dyDescent="0.25">
      <c r="G905" s="21">
        <v>41609</v>
      </c>
      <c r="H905" s="19" t="s">
        <v>60</v>
      </c>
      <c r="I905" s="19" t="s">
        <v>36</v>
      </c>
      <c r="J905" s="19">
        <v>0</v>
      </c>
      <c r="K905" s="19">
        <v>1</v>
      </c>
    </row>
    <row r="906" spans="7:11" x14ac:dyDescent="0.25">
      <c r="G906" s="20">
        <v>41609</v>
      </c>
      <c r="H906" s="18" t="s">
        <v>28</v>
      </c>
      <c r="I906" s="18" t="s">
        <v>11</v>
      </c>
      <c r="J906" s="18">
        <v>0</v>
      </c>
      <c r="K906" s="18">
        <v>3</v>
      </c>
    </row>
    <row r="907" spans="7:11" x14ac:dyDescent="0.25">
      <c r="G907" s="21">
        <v>41592</v>
      </c>
      <c r="H907" s="19" t="s">
        <v>20</v>
      </c>
      <c r="I907" s="19" t="s">
        <v>27</v>
      </c>
      <c r="J907" s="19">
        <v>0</v>
      </c>
      <c r="K907" s="19">
        <v>18</v>
      </c>
    </row>
    <row r="908" spans="7:11" x14ac:dyDescent="0.25">
      <c r="G908" s="20">
        <v>41735</v>
      </c>
      <c r="H908" s="18" t="s">
        <v>52</v>
      </c>
      <c r="I908" s="18" t="s">
        <v>16</v>
      </c>
      <c r="J908" s="18">
        <v>0</v>
      </c>
      <c r="K908" s="18">
        <v>1</v>
      </c>
    </row>
    <row r="909" spans="7:11" x14ac:dyDescent="0.25">
      <c r="G909" s="21">
        <v>41593</v>
      </c>
      <c r="H909" s="19" t="s">
        <v>81</v>
      </c>
      <c r="I909" s="19" t="s">
        <v>7</v>
      </c>
      <c r="J909" s="19">
        <v>0</v>
      </c>
      <c r="K909" s="19">
        <v>13</v>
      </c>
    </row>
    <row r="910" spans="7:11" x14ac:dyDescent="0.25">
      <c r="G910" s="20">
        <v>41587</v>
      </c>
      <c r="H910" s="18" t="s">
        <v>49</v>
      </c>
      <c r="I910" s="18" t="s">
        <v>33</v>
      </c>
      <c r="J910" s="18">
        <v>0</v>
      </c>
      <c r="K910" s="18">
        <v>3</v>
      </c>
    </row>
    <row r="911" spans="7:11" x14ac:dyDescent="0.25">
      <c r="G911" s="21">
        <v>41634</v>
      </c>
      <c r="H911" s="19" t="s">
        <v>8</v>
      </c>
      <c r="I911" s="19" t="s">
        <v>17</v>
      </c>
      <c r="J911" s="19">
        <v>2.5000000000000001E-2</v>
      </c>
      <c r="K911" s="19">
        <v>2</v>
      </c>
    </row>
    <row r="912" spans="7:11" x14ac:dyDescent="0.25">
      <c r="G912" s="20">
        <v>41583</v>
      </c>
      <c r="H912" s="18" t="s">
        <v>48</v>
      </c>
      <c r="I912" s="18" t="s">
        <v>7</v>
      </c>
      <c r="J912" s="18">
        <v>0</v>
      </c>
      <c r="K912" s="18">
        <v>2</v>
      </c>
    </row>
    <row r="913" spans="7:11" x14ac:dyDescent="0.25">
      <c r="G913" s="21">
        <v>41978</v>
      </c>
      <c r="H913" s="19" t="s">
        <v>25</v>
      </c>
      <c r="I913" s="19" t="s">
        <v>36</v>
      </c>
      <c r="J913" s="19">
        <v>0.01</v>
      </c>
      <c r="K913" s="19">
        <v>2</v>
      </c>
    </row>
    <row r="914" spans="7:11" x14ac:dyDescent="0.25">
      <c r="G914" s="20">
        <v>41958</v>
      </c>
      <c r="H914" s="18" t="s">
        <v>39</v>
      </c>
      <c r="I914" s="18" t="s">
        <v>24</v>
      </c>
      <c r="J914" s="18">
        <v>0</v>
      </c>
      <c r="K914" s="18">
        <v>3</v>
      </c>
    </row>
    <row r="915" spans="7:11" x14ac:dyDescent="0.25">
      <c r="G915" s="21">
        <v>41587</v>
      </c>
      <c r="H915" s="19" t="s">
        <v>43</v>
      </c>
      <c r="I915" s="19" t="s">
        <v>16</v>
      </c>
      <c r="J915" s="19">
        <v>0</v>
      </c>
      <c r="K915" s="19">
        <v>1</v>
      </c>
    </row>
    <row r="916" spans="7:11" x14ac:dyDescent="0.25">
      <c r="G916" s="20">
        <v>41992</v>
      </c>
      <c r="H916" s="18" t="s">
        <v>78</v>
      </c>
      <c r="I916" s="18" t="s">
        <v>12</v>
      </c>
      <c r="J916" s="18">
        <v>1.4999999999999999E-2</v>
      </c>
      <c r="K916" s="18">
        <v>2</v>
      </c>
    </row>
    <row r="917" spans="7:11" x14ac:dyDescent="0.25">
      <c r="G917" s="21">
        <v>42000</v>
      </c>
      <c r="H917" s="19" t="s">
        <v>53</v>
      </c>
      <c r="I917" s="19" t="s">
        <v>24</v>
      </c>
      <c r="J917" s="19">
        <v>0</v>
      </c>
      <c r="K917" s="19">
        <v>16</v>
      </c>
    </row>
    <row r="918" spans="7:11" x14ac:dyDescent="0.25">
      <c r="G918" s="20">
        <v>41984</v>
      </c>
      <c r="H918" s="18" t="s">
        <v>40</v>
      </c>
      <c r="I918" s="18" t="s">
        <v>17</v>
      </c>
      <c r="J918" s="18">
        <v>1.4999999999999999E-2</v>
      </c>
      <c r="K918" s="18">
        <v>3</v>
      </c>
    </row>
    <row r="919" spans="7:11" x14ac:dyDescent="0.25">
      <c r="G919" s="21">
        <v>41961</v>
      </c>
      <c r="H919" s="19" t="s">
        <v>76</v>
      </c>
      <c r="I919" s="19" t="s">
        <v>24</v>
      </c>
      <c r="J919" s="19">
        <v>0</v>
      </c>
      <c r="K919" s="19">
        <v>3</v>
      </c>
    </row>
    <row r="920" spans="7:11" x14ac:dyDescent="0.25">
      <c r="G920" s="20">
        <v>41992</v>
      </c>
      <c r="H920" s="18" t="s">
        <v>66</v>
      </c>
      <c r="I920" s="18" t="s">
        <v>17</v>
      </c>
      <c r="J920" s="18">
        <v>0</v>
      </c>
      <c r="K920" s="18">
        <v>1</v>
      </c>
    </row>
    <row r="921" spans="7:11" x14ac:dyDescent="0.25">
      <c r="G921" s="21">
        <v>41981</v>
      </c>
      <c r="H921" s="19" t="s">
        <v>93</v>
      </c>
      <c r="I921" s="19" t="s">
        <v>30</v>
      </c>
      <c r="J921" s="19">
        <v>0.03</v>
      </c>
      <c r="K921" s="19">
        <v>2</v>
      </c>
    </row>
    <row r="922" spans="7:11" x14ac:dyDescent="0.25">
      <c r="G922" s="20">
        <v>41983</v>
      </c>
      <c r="H922" s="18" t="s">
        <v>10</v>
      </c>
      <c r="I922" s="18" t="s">
        <v>16</v>
      </c>
      <c r="J922" s="18">
        <v>0</v>
      </c>
      <c r="K922" s="18">
        <v>1</v>
      </c>
    </row>
    <row r="923" spans="7:11" x14ac:dyDescent="0.25">
      <c r="G923" s="21">
        <v>41970</v>
      </c>
      <c r="H923" s="19" t="s">
        <v>55</v>
      </c>
      <c r="I923" s="19" t="s">
        <v>12</v>
      </c>
      <c r="J923" s="19">
        <v>0</v>
      </c>
      <c r="K923" s="19">
        <v>7</v>
      </c>
    </row>
    <row r="924" spans="7:11" x14ac:dyDescent="0.25">
      <c r="G924" s="20">
        <v>41684</v>
      </c>
      <c r="H924" s="18" t="s">
        <v>45</v>
      </c>
      <c r="I924" s="18" t="s">
        <v>41</v>
      </c>
      <c r="J924" s="18">
        <v>0</v>
      </c>
      <c r="K924" s="18">
        <v>2</v>
      </c>
    </row>
    <row r="925" spans="7:11" x14ac:dyDescent="0.25">
      <c r="G925" s="21">
        <v>41969</v>
      </c>
      <c r="H925" s="19" t="s">
        <v>45</v>
      </c>
      <c r="I925" s="19" t="s">
        <v>17</v>
      </c>
      <c r="J925" s="19">
        <v>0</v>
      </c>
      <c r="K925" s="19">
        <v>2</v>
      </c>
    </row>
    <row r="926" spans="7:11" x14ac:dyDescent="0.25">
      <c r="G926" s="20">
        <v>41767</v>
      </c>
      <c r="H926" s="18" t="s">
        <v>48</v>
      </c>
      <c r="I926" s="18" t="s">
        <v>17</v>
      </c>
      <c r="J926" s="18">
        <v>0.03</v>
      </c>
      <c r="K926" s="18">
        <v>1</v>
      </c>
    </row>
    <row r="927" spans="7:11" x14ac:dyDescent="0.25">
      <c r="G927" s="21">
        <v>41967</v>
      </c>
      <c r="H927" s="19" t="s">
        <v>31</v>
      </c>
      <c r="I927" s="19" t="s">
        <v>16</v>
      </c>
      <c r="J927" s="19">
        <v>1.4999999999999999E-2</v>
      </c>
      <c r="K927" s="19">
        <v>23</v>
      </c>
    </row>
    <row r="928" spans="7:11" x14ac:dyDescent="0.25">
      <c r="G928" s="20">
        <v>41589</v>
      </c>
      <c r="H928" s="18" t="s">
        <v>22</v>
      </c>
      <c r="I928" s="18" t="s">
        <v>11</v>
      </c>
      <c r="J928" s="18">
        <v>0</v>
      </c>
      <c r="K928" s="18">
        <v>2</v>
      </c>
    </row>
    <row r="929" spans="7:11" x14ac:dyDescent="0.25">
      <c r="G929" s="21">
        <v>42002</v>
      </c>
      <c r="H929" s="19" t="s">
        <v>71</v>
      </c>
      <c r="I929" s="19" t="s">
        <v>21</v>
      </c>
      <c r="J929" s="19">
        <v>0</v>
      </c>
      <c r="K929" s="19">
        <v>2</v>
      </c>
    </row>
    <row r="930" spans="7:11" x14ac:dyDescent="0.25">
      <c r="G930" s="20">
        <v>41604</v>
      </c>
      <c r="H930" s="18" t="s">
        <v>29</v>
      </c>
      <c r="I930" s="18" t="s">
        <v>33</v>
      </c>
      <c r="J930" s="18">
        <v>0</v>
      </c>
      <c r="K930" s="18">
        <v>2</v>
      </c>
    </row>
    <row r="931" spans="7:11" x14ac:dyDescent="0.25">
      <c r="G931" s="21">
        <v>41430</v>
      </c>
      <c r="H931" s="19" t="s">
        <v>67</v>
      </c>
      <c r="I931" s="19" t="s">
        <v>41</v>
      </c>
      <c r="J931" s="19">
        <v>0.03</v>
      </c>
      <c r="K931" s="19">
        <v>1</v>
      </c>
    </row>
    <row r="932" spans="7:11" x14ac:dyDescent="0.25">
      <c r="G932" s="20">
        <v>41995</v>
      </c>
      <c r="H932" s="18" t="s">
        <v>10</v>
      </c>
      <c r="I932" s="18" t="s">
        <v>17</v>
      </c>
      <c r="J932" s="18">
        <v>1.4999999999999999E-2</v>
      </c>
      <c r="K932" s="18">
        <v>11</v>
      </c>
    </row>
    <row r="933" spans="7:11" x14ac:dyDescent="0.25">
      <c r="G933" s="21">
        <v>41587</v>
      </c>
      <c r="H933" s="19" t="s">
        <v>51</v>
      </c>
      <c r="I933" s="19" t="s">
        <v>30</v>
      </c>
      <c r="J933" s="19">
        <v>1.4999999999999999E-2</v>
      </c>
      <c r="K933" s="19">
        <v>16</v>
      </c>
    </row>
    <row r="934" spans="7:11" x14ac:dyDescent="0.25">
      <c r="G934" s="20">
        <v>41304</v>
      </c>
      <c r="H934" s="18" t="s">
        <v>44</v>
      </c>
      <c r="I934" s="18" t="s">
        <v>24</v>
      </c>
      <c r="J934" s="18">
        <v>0.01</v>
      </c>
      <c r="K934" s="18">
        <v>3</v>
      </c>
    </row>
    <row r="935" spans="7:11" x14ac:dyDescent="0.25">
      <c r="G935" s="21">
        <v>41585</v>
      </c>
      <c r="H935" s="19" t="s">
        <v>66</v>
      </c>
      <c r="I935" s="19" t="s">
        <v>12</v>
      </c>
      <c r="J935" s="19">
        <v>0.02</v>
      </c>
      <c r="K935" s="19">
        <v>3</v>
      </c>
    </row>
    <row r="936" spans="7:11" x14ac:dyDescent="0.25">
      <c r="G936" s="20">
        <v>41397</v>
      </c>
      <c r="H936" s="18" t="s">
        <v>89</v>
      </c>
      <c r="I936" s="18" t="s">
        <v>12</v>
      </c>
      <c r="J936" s="18">
        <v>0.02</v>
      </c>
      <c r="K936" s="18">
        <v>2</v>
      </c>
    </row>
    <row r="937" spans="7:11" x14ac:dyDescent="0.25">
      <c r="G937" s="21">
        <v>41594</v>
      </c>
      <c r="H937" s="19" t="s">
        <v>45</v>
      </c>
      <c r="I937" s="19" t="s">
        <v>24</v>
      </c>
      <c r="J937" s="19">
        <v>1.4999999999999999E-2</v>
      </c>
      <c r="K937" s="19">
        <v>3</v>
      </c>
    </row>
    <row r="938" spans="7:11" x14ac:dyDescent="0.25">
      <c r="G938" s="20">
        <v>41391</v>
      </c>
      <c r="H938" s="18" t="s">
        <v>29</v>
      </c>
      <c r="I938" s="18" t="s">
        <v>33</v>
      </c>
      <c r="J938" s="18">
        <v>0.02</v>
      </c>
      <c r="K938" s="18">
        <v>1</v>
      </c>
    </row>
    <row r="939" spans="7:11" x14ac:dyDescent="0.25">
      <c r="G939" s="21">
        <v>41955</v>
      </c>
      <c r="H939" s="19" t="s">
        <v>39</v>
      </c>
      <c r="I939" s="19" t="s">
        <v>36</v>
      </c>
      <c r="J939" s="19">
        <v>0</v>
      </c>
      <c r="K939" s="19">
        <v>4</v>
      </c>
    </row>
    <row r="940" spans="7:11" x14ac:dyDescent="0.25">
      <c r="G940" s="20">
        <v>41620</v>
      </c>
      <c r="H940" s="18" t="s">
        <v>67</v>
      </c>
      <c r="I940" s="18" t="s">
        <v>16</v>
      </c>
      <c r="J940" s="18">
        <v>0</v>
      </c>
      <c r="K940" s="18">
        <v>2</v>
      </c>
    </row>
    <row r="941" spans="7:11" x14ac:dyDescent="0.25">
      <c r="G941" s="21">
        <v>41282</v>
      </c>
      <c r="H941" s="19" t="s">
        <v>18</v>
      </c>
      <c r="I941" s="19" t="s">
        <v>24</v>
      </c>
      <c r="J941" s="19">
        <v>0.03</v>
      </c>
      <c r="K941" s="19">
        <v>3</v>
      </c>
    </row>
    <row r="942" spans="7:11" x14ac:dyDescent="0.25">
      <c r="G942" s="20">
        <v>41964</v>
      </c>
      <c r="H942" s="18" t="s">
        <v>88</v>
      </c>
      <c r="I942" s="18" t="s">
        <v>12</v>
      </c>
      <c r="J942" s="18">
        <v>0.02</v>
      </c>
      <c r="K942" s="18">
        <v>3</v>
      </c>
    </row>
    <row r="943" spans="7:11" x14ac:dyDescent="0.25">
      <c r="G943" s="21">
        <v>41873</v>
      </c>
      <c r="H943" s="19" t="s">
        <v>65</v>
      </c>
      <c r="I943" s="19" t="s">
        <v>16</v>
      </c>
      <c r="J943" s="19">
        <v>0.01</v>
      </c>
      <c r="K943" s="19">
        <v>2</v>
      </c>
    </row>
    <row r="944" spans="7:11" x14ac:dyDescent="0.25">
      <c r="G944" s="20">
        <v>41548</v>
      </c>
      <c r="H944" s="18" t="s">
        <v>39</v>
      </c>
      <c r="I944" s="18" t="s">
        <v>24</v>
      </c>
      <c r="J944" s="18">
        <v>0.01</v>
      </c>
      <c r="K944" s="18">
        <v>5</v>
      </c>
    </row>
    <row r="945" spans="7:11" x14ac:dyDescent="0.25">
      <c r="G945" s="21">
        <v>42004</v>
      </c>
      <c r="H945" s="19" t="s">
        <v>32</v>
      </c>
      <c r="I945" s="19" t="s">
        <v>27</v>
      </c>
      <c r="J945" s="19">
        <v>0</v>
      </c>
      <c r="K945" s="19">
        <v>2</v>
      </c>
    </row>
    <row r="946" spans="7:11" x14ac:dyDescent="0.25">
      <c r="G946" s="20">
        <v>41458</v>
      </c>
      <c r="H946" s="18" t="s">
        <v>78</v>
      </c>
      <c r="I946" s="18" t="s">
        <v>30</v>
      </c>
      <c r="J946" s="18">
        <v>2.5000000000000001E-2</v>
      </c>
      <c r="K946" s="18">
        <v>3</v>
      </c>
    </row>
    <row r="947" spans="7:11" x14ac:dyDescent="0.25">
      <c r="G947" s="21">
        <v>41598</v>
      </c>
      <c r="H947" s="19" t="s">
        <v>18</v>
      </c>
      <c r="I947" s="19" t="s">
        <v>16</v>
      </c>
      <c r="J947" s="19">
        <v>0.03</v>
      </c>
      <c r="K947" s="19">
        <v>2</v>
      </c>
    </row>
    <row r="948" spans="7:11" x14ac:dyDescent="0.25">
      <c r="G948" s="20">
        <v>41538</v>
      </c>
      <c r="H948" s="18" t="s">
        <v>40</v>
      </c>
      <c r="I948" s="18" t="s">
        <v>33</v>
      </c>
      <c r="J948" s="18">
        <v>0.02</v>
      </c>
      <c r="K948" s="18">
        <v>2</v>
      </c>
    </row>
    <row r="949" spans="7:11" x14ac:dyDescent="0.25">
      <c r="G949" s="21">
        <v>41884</v>
      </c>
      <c r="H949" s="19" t="s">
        <v>63</v>
      </c>
      <c r="I949" s="19" t="s">
        <v>36</v>
      </c>
      <c r="J949" s="19">
        <v>1.4999999999999999E-2</v>
      </c>
      <c r="K949" s="19">
        <v>2</v>
      </c>
    </row>
    <row r="950" spans="7:11" x14ac:dyDescent="0.25">
      <c r="G950" s="20">
        <v>41674</v>
      </c>
      <c r="H950" s="18" t="s">
        <v>45</v>
      </c>
      <c r="I950" s="18" t="s">
        <v>27</v>
      </c>
      <c r="J950" s="18">
        <v>0</v>
      </c>
      <c r="K950" s="18">
        <v>4</v>
      </c>
    </row>
    <row r="951" spans="7:11" x14ac:dyDescent="0.25">
      <c r="G951" s="21">
        <v>41997</v>
      </c>
      <c r="H951" s="19" t="s">
        <v>60</v>
      </c>
      <c r="I951" s="19" t="s">
        <v>17</v>
      </c>
      <c r="J951" s="19">
        <v>0.02</v>
      </c>
      <c r="K951" s="19">
        <v>17</v>
      </c>
    </row>
    <row r="952" spans="7:11" x14ac:dyDescent="0.25">
      <c r="G952" s="20">
        <v>41600</v>
      </c>
      <c r="H952" s="18" t="s">
        <v>32</v>
      </c>
      <c r="I952" s="18" t="s">
        <v>12</v>
      </c>
      <c r="J952" s="18">
        <v>2.5000000000000001E-2</v>
      </c>
      <c r="K952" s="18">
        <v>2</v>
      </c>
    </row>
    <row r="953" spans="7:11" x14ac:dyDescent="0.25">
      <c r="G953" s="21">
        <v>41596</v>
      </c>
      <c r="H953" s="19" t="s">
        <v>42</v>
      </c>
      <c r="I953" s="19" t="s">
        <v>17</v>
      </c>
      <c r="J953" s="19">
        <v>0.01</v>
      </c>
      <c r="K953" s="19">
        <v>1</v>
      </c>
    </row>
    <row r="954" spans="7:11" x14ac:dyDescent="0.25">
      <c r="G954" s="20">
        <v>41992</v>
      </c>
      <c r="H954" s="18" t="s">
        <v>20</v>
      </c>
      <c r="I954" s="18" t="s">
        <v>36</v>
      </c>
      <c r="J954" s="18">
        <v>0</v>
      </c>
      <c r="K954" s="18">
        <v>1</v>
      </c>
    </row>
    <row r="955" spans="7:11" x14ac:dyDescent="0.25">
      <c r="G955" s="21">
        <v>41616</v>
      </c>
      <c r="H955" s="19" t="s">
        <v>52</v>
      </c>
      <c r="I955" s="19" t="s">
        <v>12</v>
      </c>
      <c r="J955" s="19">
        <v>0</v>
      </c>
      <c r="K955" s="19">
        <v>3</v>
      </c>
    </row>
    <row r="956" spans="7:11" x14ac:dyDescent="0.25">
      <c r="G956" s="20">
        <v>42001</v>
      </c>
      <c r="H956" s="18" t="s">
        <v>45</v>
      </c>
      <c r="I956" s="18" t="s">
        <v>17</v>
      </c>
      <c r="J956" s="18">
        <v>0</v>
      </c>
      <c r="K956" s="18">
        <v>24</v>
      </c>
    </row>
    <row r="957" spans="7:11" x14ac:dyDescent="0.25">
      <c r="G957" s="21">
        <v>41706</v>
      </c>
      <c r="H957" s="19" t="s">
        <v>50</v>
      </c>
      <c r="I957" s="19" t="s">
        <v>17</v>
      </c>
      <c r="J957" s="19">
        <v>0</v>
      </c>
      <c r="K957" s="19">
        <v>2</v>
      </c>
    </row>
    <row r="958" spans="7:11" x14ac:dyDescent="0.25">
      <c r="G958" s="20">
        <v>41962</v>
      </c>
      <c r="H958" s="18" t="s">
        <v>53</v>
      </c>
      <c r="I958" s="18" t="s">
        <v>16</v>
      </c>
      <c r="J958" s="18">
        <v>0</v>
      </c>
      <c r="K958" s="18">
        <v>2</v>
      </c>
    </row>
    <row r="959" spans="7:11" x14ac:dyDescent="0.25">
      <c r="G959" s="21">
        <v>41970</v>
      </c>
      <c r="H959" s="19" t="s">
        <v>40</v>
      </c>
      <c r="I959" s="19" t="s">
        <v>17</v>
      </c>
      <c r="J959" s="19">
        <v>0</v>
      </c>
      <c r="K959" s="19">
        <v>1</v>
      </c>
    </row>
    <row r="960" spans="7:11" x14ac:dyDescent="0.25">
      <c r="G960" s="20">
        <v>42003</v>
      </c>
      <c r="H960" s="18" t="s">
        <v>73</v>
      </c>
      <c r="I960" s="18" t="s">
        <v>24</v>
      </c>
      <c r="J960" s="18">
        <v>0</v>
      </c>
      <c r="K960" s="18">
        <v>6</v>
      </c>
    </row>
    <row r="961" spans="7:11" x14ac:dyDescent="0.25">
      <c r="G961" s="21">
        <v>41601</v>
      </c>
      <c r="H961" s="19" t="s">
        <v>42</v>
      </c>
      <c r="I961" s="19" t="s">
        <v>17</v>
      </c>
      <c r="J961" s="19">
        <v>2.5000000000000001E-2</v>
      </c>
      <c r="K961" s="19">
        <v>2</v>
      </c>
    </row>
    <row r="962" spans="7:11" x14ac:dyDescent="0.25">
      <c r="G962" s="20">
        <v>41583</v>
      </c>
      <c r="H962" s="18" t="s">
        <v>43</v>
      </c>
      <c r="I962" s="18" t="s">
        <v>36</v>
      </c>
      <c r="J962" s="18">
        <v>2.5000000000000001E-2</v>
      </c>
      <c r="K962" s="18">
        <v>17</v>
      </c>
    </row>
    <row r="963" spans="7:11" x14ac:dyDescent="0.25">
      <c r="G963" s="21">
        <v>41617</v>
      </c>
      <c r="H963" s="19" t="s">
        <v>85</v>
      </c>
      <c r="I963" s="19" t="s">
        <v>24</v>
      </c>
      <c r="J963" s="19">
        <v>0</v>
      </c>
      <c r="K963" s="19">
        <v>17</v>
      </c>
    </row>
    <row r="964" spans="7:11" x14ac:dyDescent="0.25">
      <c r="G964" s="20">
        <v>41777</v>
      </c>
      <c r="H964" s="18" t="s">
        <v>15</v>
      </c>
      <c r="I964" s="18" t="s">
        <v>33</v>
      </c>
      <c r="J964" s="18">
        <v>0.03</v>
      </c>
      <c r="K964" s="18">
        <v>1</v>
      </c>
    </row>
    <row r="965" spans="7:11" x14ac:dyDescent="0.25">
      <c r="G965" s="21">
        <v>41987</v>
      </c>
      <c r="H965" s="19" t="s">
        <v>13</v>
      </c>
      <c r="I965" s="19" t="s">
        <v>12</v>
      </c>
      <c r="J965" s="19">
        <v>0.01</v>
      </c>
      <c r="K965" s="19">
        <v>1</v>
      </c>
    </row>
    <row r="966" spans="7:11" x14ac:dyDescent="0.25">
      <c r="G966" s="20">
        <v>41849</v>
      </c>
      <c r="H966" s="18" t="s">
        <v>42</v>
      </c>
      <c r="I966" s="18" t="s">
        <v>17</v>
      </c>
      <c r="J966" s="18">
        <v>0.02</v>
      </c>
      <c r="K966" s="18">
        <v>2</v>
      </c>
    </row>
    <row r="967" spans="7:11" x14ac:dyDescent="0.25">
      <c r="G967" s="21">
        <v>41967</v>
      </c>
      <c r="H967" s="19" t="s">
        <v>77</v>
      </c>
      <c r="I967" s="19" t="s">
        <v>16</v>
      </c>
      <c r="J967" s="19">
        <v>0</v>
      </c>
      <c r="K967" s="19">
        <v>2</v>
      </c>
    </row>
    <row r="968" spans="7:11" x14ac:dyDescent="0.25">
      <c r="G968" s="20">
        <v>41989</v>
      </c>
      <c r="H968" s="18" t="s">
        <v>65</v>
      </c>
      <c r="I968" s="18" t="s">
        <v>36</v>
      </c>
      <c r="J968" s="18">
        <v>0</v>
      </c>
      <c r="K968" s="18">
        <v>3</v>
      </c>
    </row>
    <row r="969" spans="7:11" x14ac:dyDescent="0.25">
      <c r="G969" s="21">
        <v>41636</v>
      </c>
      <c r="H969" s="19" t="s">
        <v>84</v>
      </c>
      <c r="I969" s="19" t="s">
        <v>16</v>
      </c>
      <c r="J969" s="19">
        <v>0.02</v>
      </c>
      <c r="K969" s="19">
        <v>2</v>
      </c>
    </row>
    <row r="970" spans="7:11" x14ac:dyDescent="0.25">
      <c r="G970" s="20">
        <v>41763</v>
      </c>
      <c r="H970" s="18" t="s">
        <v>8</v>
      </c>
      <c r="I970" s="18" t="s">
        <v>24</v>
      </c>
      <c r="J970" s="18">
        <v>0</v>
      </c>
      <c r="K970" s="18">
        <v>3</v>
      </c>
    </row>
    <row r="971" spans="7:11" x14ac:dyDescent="0.25">
      <c r="G971" s="21">
        <v>41350</v>
      </c>
      <c r="H971" s="19" t="s">
        <v>42</v>
      </c>
      <c r="I971" s="19" t="s">
        <v>33</v>
      </c>
      <c r="J971" s="19">
        <v>0.03</v>
      </c>
      <c r="K971" s="19">
        <v>1</v>
      </c>
    </row>
    <row r="972" spans="7:11" x14ac:dyDescent="0.25">
      <c r="G972" s="20">
        <v>41609</v>
      </c>
      <c r="H972" s="18" t="s">
        <v>83</v>
      </c>
      <c r="I972" s="18" t="s">
        <v>24</v>
      </c>
      <c r="J972" s="18">
        <v>0</v>
      </c>
      <c r="K972" s="18">
        <v>3</v>
      </c>
    </row>
    <row r="973" spans="7:11" x14ac:dyDescent="0.25">
      <c r="G973" s="21">
        <v>41613</v>
      </c>
      <c r="H973" s="19" t="s">
        <v>23</v>
      </c>
      <c r="I973" s="19" t="s">
        <v>36</v>
      </c>
      <c r="J973" s="19">
        <v>0</v>
      </c>
      <c r="K973" s="19">
        <v>2</v>
      </c>
    </row>
    <row r="974" spans="7:11" x14ac:dyDescent="0.25">
      <c r="G974" s="20">
        <v>41953</v>
      </c>
      <c r="H974" s="18" t="s">
        <v>13</v>
      </c>
      <c r="I974" s="18" t="s">
        <v>30</v>
      </c>
      <c r="J974" s="18">
        <v>2.5000000000000001E-2</v>
      </c>
      <c r="K974" s="18">
        <v>3</v>
      </c>
    </row>
    <row r="975" spans="7:11" x14ac:dyDescent="0.25">
      <c r="G975" s="21">
        <v>41964</v>
      </c>
      <c r="H975" s="19" t="s">
        <v>40</v>
      </c>
      <c r="I975" s="19" t="s">
        <v>24</v>
      </c>
      <c r="J975" s="19">
        <v>0</v>
      </c>
      <c r="K975" s="19">
        <v>5</v>
      </c>
    </row>
    <row r="976" spans="7:11" x14ac:dyDescent="0.25">
      <c r="G976" s="20">
        <v>41586</v>
      </c>
      <c r="H976" s="18" t="s">
        <v>58</v>
      </c>
      <c r="I976" s="18" t="s">
        <v>16</v>
      </c>
      <c r="J976" s="18">
        <v>0</v>
      </c>
      <c r="K976" s="18">
        <v>2</v>
      </c>
    </row>
    <row r="977" spans="7:11" x14ac:dyDescent="0.25">
      <c r="G977" s="21">
        <v>41589</v>
      </c>
      <c r="H977" s="19" t="s">
        <v>48</v>
      </c>
      <c r="I977" s="19" t="s">
        <v>16</v>
      </c>
      <c r="J977" s="19">
        <v>0</v>
      </c>
      <c r="K977" s="19">
        <v>1</v>
      </c>
    </row>
    <row r="978" spans="7:11" x14ac:dyDescent="0.25">
      <c r="G978" s="20">
        <v>41946</v>
      </c>
      <c r="H978" s="18" t="s">
        <v>39</v>
      </c>
      <c r="I978" s="18" t="s">
        <v>17</v>
      </c>
      <c r="J978" s="18">
        <v>0</v>
      </c>
      <c r="K978" s="18">
        <v>5</v>
      </c>
    </row>
    <row r="979" spans="7:11" x14ac:dyDescent="0.25">
      <c r="G979" s="21">
        <v>41621</v>
      </c>
      <c r="H979" s="19" t="s">
        <v>89</v>
      </c>
      <c r="I979" s="19" t="s">
        <v>17</v>
      </c>
      <c r="J979" s="19">
        <v>0.03</v>
      </c>
      <c r="K979" s="19">
        <v>3</v>
      </c>
    </row>
    <row r="980" spans="7:11" x14ac:dyDescent="0.25">
      <c r="G980" s="20">
        <v>41602</v>
      </c>
      <c r="H980" s="18" t="s">
        <v>55</v>
      </c>
      <c r="I980" s="18" t="s">
        <v>33</v>
      </c>
      <c r="J980" s="18">
        <v>0</v>
      </c>
      <c r="K980" s="18">
        <v>3</v>
      </c>
    </row>
    <row r="981" spans="7:11" x14ac:dyDescent="0.25">
      <c r="G981" s="21">
        <v>41617</v>
      </c>
      <c r="H981" s="19" t="s">
        <v>84</v>
      </c>
      <c r="I981" s="19" t="s">
        <v>24</v>
      </c>
      <c r="J981" s="19">
        <v>0.01</v>
      </c>
      <c r="K981" s="19">
        <v>2</v>
      </c>
    </row>
    <row r="982" spans="7:11" x14ac:dyDescent="0.25">
      <c r="G982" s="20">
        <v>41558</v>
      </c>
      <c r="H982" s="18" t="s">
        <v>31</v>
      </c>
      <c r="I982" s="18" t="s">
        <v>17</v>
      </c>
      <c r="J982" s="18">
        <v>0</v>
      </c>
      <c r="K982" s="18">
        <v>1</v>
      </c>
    </row>
    <row r="983" spans="7:11" x14ac:dyDescent="0.25">
      <c r="G983" s="21">
        <v>41296</v>
      </c>
      <c r="H983" s="19" t="s">
        <v>62</v>
      </c>
      <c r="I983" s="19" t="s">
        <v>16</v>
      </c>
      <c r="J983" s="19">
        <v>1.4999999999999999E-2</v>
      </c>
      <c r="K983" s="19">
        <v>22</v>
      </c>
    </row>
    <row r="984" spans="7:11" x14ac:dyDescent="0.25">
      <c r="G984" s="20">
        <v>41636</v>
      </c>
      <c r="H984" s="18" t="s">
        <v>82</v>
      </c>
      <c r="I984" s="18" t="s">
        <v>16</v>
      </c>
      <c r="J984" s="18">
        <v>0</v>
      </c>
      <c r="K984" s="18">
        <v>1</v>
      </c>
    </row>
    <row r="985" spans="7:11" x14ac:dyDescent="0.25">
      <c r="G985" s="21">
        <v>41994</v>
      </c>
      <c r="H985" s="19" t="s">
        <v>40</v>
      </c>
      <c r="I985" s="19" t="s">
        <v>24</v>
      </c>
      <c r="J985" s="19">
        <v>0.02</v>
      </c>
      <c r="K985" s="19">
        <v>9</v>
      </c>
    </row>
    <row r="986" spans="7:11" x14ac:dyDescent="0.25">
      <c r="G986" s="20">
        <v>41711</v>
      </c>
      <c r="H986" s="18" t="s">
        <v>67</v>
      </c>
      <c r="I986" s="18" t="s">
        <v>7</v>
      </c>
      <c r="J986" s="18">
        <v>0.01</v>
      </c>
      <c r="K986" s="18">
        <v>2</v>
      </c>
    </row>
    <row r="987" spans="7:11" x14ac:dyDescent="0.25">
      <c r="G987" s="21">
        <v>41590</v>
      </c>
      <c r="H987" s="19" t="s">
        <v>52</v>
      </c>
      <c r="I987" s="19" t="s">
        <v>36</v>
      </c>
      <c r="J987" s="19">
        <v>0</v>
      </c>
      <c r="K987" s="19">
        <v>2</v>
      </c>
    </row>
    <row r="988" spans="7:11" x14ac:dyDescent="0.25">
      <c r="G988" s="20">
        <v>41974</v>
      </c>
      <c r="H988" s="18" t="s">
        <v>50</v>
      </c>
      <c r="I988" s="18" t="s">
        <v>24</v>
      </c>
      <c r="J988" s="18">
        <v>2.5000000000000001E-2</v>
      </c>
      <c r="K988" s="18">
        <v>1</v>
      </c>
    </row>
    <row r="989" spans="7:11" x14ac:dyDescent="0.25">
      <c r="G989" s="21">
        <v>41949</v>
      </c>
      <c r="H989" s="19" t="s">
        <v>40</v>
      </c>
      <c r="I989" s="19" t="s">
        <v>24</v>
      </c>
      <c r="J989" s="19">
        <v>0.01</v>
      </c>
      <c r="K989" s="19">
        <v>2</v>
      </c>
    </row>
    <row r="990" spans="7:11" x14ac:dyDescent="0.25">
      <c r="G990" s="20">
        <v>41586</v>
      </c>
      <c r="H990" s="18" t="s">
        <v>35</v>
      </c>
      <c r="I990" s="18" t="s">
        <v>27</v>
      </c>
      <c r="J990" s="18">
        <v>1.4999999999999999E-2</v>
      </c>
      <c r="K990" s="18">
        <v>2</v>
      </c>
    </row>
    <row r="991" spans="7:11" x14ac:dyDescent="0.25">
      <c r="G991" s="21">
        <v>41590</v>
      </c>
      <c r="H991" s="19" t="s">
        <v>25</v>
      </c>
      <c r="I991" s="19" t="s">
        <v>12</v>
      </c>
      <c r="J991" s="19">
        <v>0</v>
      </c>
      <c r="K991" s="19">
        <v>3</v>
      </c>
    </row>
    <row r="992" spans="7:11" x14ac:dyDescent="0.25">
      <c r="G992" s="20">
        <v>41956</v>
      </c>
      <c r="H992" s="18" t="s">
        <v>50</v>
      </c>
      <c r="I992" s="18" t="s">
        <v>24</v>
      </c>
      <c r="J992" s="18">
        <v>2.5000000000000001E-2</v>
      </c>
      <c r="K992" s="18">
        <v>1</v>
      </c>
    </row>
    <row r="993" spans="7:11" x14ac:dyDescent="0.25">
      <c r="G993" s="21">
        <v>42004</v>
      </c>
      <c r="H993" s="19" t="s">
        <v>70</v>
      </c>
      <c r="I993" s="19" t="s">
        <v>33</v>
      </c>
      <c r="J993" s="19">
        <v>0</v>
      </c>
      <c r="K993" s="19">
        <v>1</v>
      </c>
    </row>
    <row r="994" spans="7:11" x14ac:dyDescent="0.25">
      <c r="G994" s="20">
        <v>41982</v>
      </c>
      <c r="H994" s="18" t="s">
        <v>73</v>
      </c>
      <c r="I994" s="18" t="s">
        <v>11</v>
      </c>
      <c r="J994" s="18">
        <v>0</v>
      </c>
      <c r="K994" s="18">
        <v>2</v>
      </c>
    </row>
    <row r="995" spans="7:11" x14ac:dyDescent="0.25">
      <c r="G995" s="21">
        <v>41344</v>
      </c>
      <c r="H995" s="19" t="s">
        <v>73</v>
      </c>
      <c r="I995" s="19" t="s">
        <v>41</v>
      </c>
      <c r="J995" s="19">
        <v>0</v>
      </c>
      <c r="K995" s="19">
        <v>3</v>
      </c>
    </row>
    <row r="996" spans="7:11" x14ac:dyDescent="0.25">
      <c r="G996" s="20">
        <v>41990</v>
      </c>
      <c r="H996" s="18" t="s">
        <v>73</v>
      </c>
      <c r="I996" s="18" t="s">
        <v>24</v>
      </c>
      <c r="J996" s="18">
        <v>0.02</v>
      </c>
      <c r="K996" s="18">
        <v>2</v>
      </c>
    </row>
    <row r="997" spans="7:11" x14ac:dyDescent="0.25">
      <c r="G997" s="21">
        <v>41372</v>
      </c>
      <c r="H997" s="19" t="s">
        <v>10</v>
      </c>
      <c r="I997" s="19" t="s">
        <v>21</v>
      </c>
      <c r="J997" s="19">
        <v>0.02</v>
      </c>
      <c r="K997" s="19">
        <v>3</v>
      </c>
    </row>
    <row r="998" spans="7:11" x14ac:dyDescent="0.25">
      <c r="G998" s="20">
        <v>41993</v>
      </c>
      <c r="H998" s="18" t="s">
        <v>90</v>
      </c>
      <c r="I998" s="18" t="s">
        <v>16</v>
      </c>
      <c r="J998" s="18">
        <v>0.02</v>
      </c>
      <c r="K998" s="18">
        <v>2</v>
      </c>
    </row>
    <row r="999" spans="7:11" x14ac:dyDescent="0.25">
      <c r="G999" s="21">
        <v>41628</v>
      </c>
      <c r="H999" s="19" t="s">
        <v>18</v>
      </c>
      <c r="I999" s="19" t="s">
        <v>24</v>
      </c>
      <c r="J999" s="19">
        <v>0</v>
      </c>
      <c r="K999" s="19">
        <v>2</v>
      </c>
    </row>
    <row r="1000" spans="7:11" x14ac:dyDescent="0.25">
      <c r="G1000" s="20">
        <v>41956</v>
      </c>
      <c r="H1000" s="18" t="s">
        <v>56</v>
      </c>
      <c r="I1000" s="18" t="s">
        <v>12</v>
      </c>
      <c r="J1000" s="18">
        <v>1.4999999999999999E-2</v>
      </c>
      <c r="K1000" s="18">
        <v>2</v>
      </c>
    </row>
    <row r="1001" spans="7:11" x14ac:dyDescent="0.25">
      <c r="G1001" s="21">
        <v>41955</v>
      </c>
      <c r="H1001" s="19" t="s">
        <v>20</v>
      </c>
      <c r="I1001" s="19" t="s">
        <v>12</v>
      </c>
      <c r="J1001" s="19">
        <v>0.03</v>
      </c>
      <c r="K1001" s="19">
        <v>1</v>
      </c>
    </row>
    <row r="1002" spans="7:11" x14ac:dyDescent="0.25">
      <c r="G1002" s="20">
        <v>41889</v>
      </c>
      <c r="H1002" s="18" t="s">
        <v>66</v>
      </c>
      <c r="I1002" s="18" t="s">
        <v>33</v>
      </c>
      <c r="J1002" s="18">
        <v>0</v>
      </c>
      <c r="K1002" s="18">
        <v>2</v>
      </c>
    </row>
    <row r="1003" spans="7:11" x14ac:dyDescent="0.25">
      <c r="G1003" s="21">
        <v>41991</v>
      </c>
      <c r="H1003" s="19" t="s">
        <v>89</v>
      </c>
      <c r="I1003" s="19" t="s">
        <v>16</v>
      </c>
      <c r="J1003" s="19">
        <v>0</v>
      </c>
      <c r="K1003" s="19">
        <v>1</v>
      </c>
    </row>
    <row r="1004" spans="7:11" x14ac:dyDescent="0.25">
      <c r="G1004" s="20">
        <v>41582</v>
      </c>
      <c r="H1004" s="18" t="s">
        <v>23</v>
      </c>
      <c r="I1004" s="18" t="s">
        <v>12</v>
      </c>
      <c r="J1004" s="18">
        <v>0</v>
      </c>
      <c r="K1004" s="18">
        <v>2</v>
      </c>
    </row>
    <row r="1005" spans="7:11" x14ac:dyDescent="0.25">
      <c r="G1005" s="21">
        <v>41354</v>
      </c>
      <c r="H1005" s="19" t="s">
        <v>58</v>
      </c>
      <c r="I1005" s="19" t="s">
        <v>7</v>
      </c>
      <c r="J1005" s="19">
        <v>2.5000000000000001E-2</v>
      </c>
      <c r="K1005" s="19">
        <v>4</v>
      </c>
    </row>
    <row r="1006" spans="7:11" x14ac:dyDescent="0.25">
      <c r="G1006" s="20">
        <v>41635</v>
      </c>
      <c r="H1006" s="18" t="s">
        <v>78</v>
      </c>
      <c r="I1006" s="18" t="s">
        <v>12</v>
      </c>
      <c r="J1006" s="18">
        <v>1.4999999999999999E-2</v>
      </c>
      <c r="K1006" s="18">
        <v>3</v>
      </c>
    </row>
    <row r="1007" spans="7:11" x14ac:dyDescent="0.25">
      <c r="G1007" s="21">
        <v>41622</v>
      </c>
      <c r="H1007" s="19" t="s">
        <v>48</v>
      </c>
      <c r="I1007" s="19" t="s">
        <v>36</v>
      </c>
      <c r="J1007" s="19">
        <v>0</v>
      </c>
      <c r="K1007" s="19">
        <v>3</v>
      </c>
    </row>
    <row r="1008" spans="7:11" x14ac:dyDescent="0.25">
      <c r="G1008" s="20">
        <v>41580</v>
      </c>
      <c r="H1008" s="18" t="s">
        <v>73</v>
      </c>
      <c r="I1008" s="18" t="s">
        <v>7</v>
      </c>
      <c r="J1008" s="18">
        <v>0</v>
      </c>
      <c r="K1008" s="18">
        <v>4</v>
      </c>
    </row>
    <row r="1009" spans="7:11" x14ac:dyDescent="0.25">
      <c r="G1009" s="21">
        <v>41320</v>
      </c>
      <c r="H1009" s="19" t="s">
        <v>65</v>
      </c>
      <c r="I1009" s="19" t="s">
        <v>27</v>
      </c>
      <c r="J1009" s="19">
        <v>0.02</v>
      </c>
      <c r="K1009" s="19">
        <v>2</v>
      </c>
    </row>
    <row r="1010" spans="7:11" x14ac:dyDescent="0.25">
      <c r="G1010" s="20">
        <v>41734</v>
      </c>
      <c r="H1010" s="18" t="s">
        <v>54</v>
      </c>
      <c r="I1010" s="18" t="s">
        <v>16</v>
      </c>
      <c r="J1010" s="18">
        <v>0</v>
      </c>
      <c r="K1010" s="18">
        <v>1</v>
      </c>
    </row>
    <row r="1011" spans="7:11" x14ac:dyDescent="0.25">
      <c r="G1011" s="21">
        <v>41856</v>
      </c>
      <c r="H1011" s="19" t="s">
        <v>71</v>
      </c>
      <c r="I1011" s="19" t="s">
        <v>36</v>
      </c>
      <c r="J1011" s="19">
        <v>0</v>
      </c>
      <c r="K1011" s="19">
        <v>1</v>
      </c>
    </row>
    <row r="1012" spans="7:11" x14ac:dyDescent="0.25">
      <c r="G1012" s="20">
        <v>41391</v>
      </c>
      <c r="H1012" s="18" t="s">
        <v>76</v>
      </c>
      <c r="I1012" s="18" t="s">
        <v>24</v>
      </c>
      <c r="J1012" s="18">
        <v>2.5000000000000001E-2</v>
      </c>
      <c r="K1012" s="18">
        <v>19</v>
      </c>
    </row>
    <row r="1013" spans="7:11" x14ac:dyDescent="0.25">
      <c r="G1013" s="21">
        <v>41953</v>
      </c>
      <c r="H1013" s="19" t="s">
        <v>43</v>
      </c>
      <c r="I1013" s="19" t="s">
        <v>33</v>
      </c>
      <c r="J1013" s="19">
        <v>0</v>
      </c>
      <c r="K1013" s="19">
        <v>4</v>
      </c>
    </row>
    <row r="1014" spans="7:11" x14ac:dyDescent="0.25">
      <c r="G1014" s="20">
        <v>41778</v>
      </c>
      <c r="H1014" s="18" t="s">
        <v>40</v>
      </c>
      <c r="I1014" s="18" t="s">
        <v>12</v>
      </c>
      <c r="J1014" s="18">
        <v>0</v>
      </c>
      <c r="K1014" s="18">
        <v>1</v>
      </c>
    </row>
    <row r="1015" spans="7:11" x14ac:dyDescent="0.25">
      <c r="G1015" s="21">
        <v>41614</v>
      </c>
      <c r="H1015" s="19" t="s">
        <v>80</v>
      </c>
      <c r="I1015" s="19" t="s">
        <v>36</v>
      </c>
      <c r="J1015" s="19">
        <v>1.4999999999999999E-2</v>
      </c>
      <c r="K1015" s="19">
        <v>3</v>
      </c>
    </row>
    <row r="1016" spans="7:11" x14ac:dyDescent="0.25">
      <c r="G1016" s="20">
        <v>41981</v>
      </c>
      <c r="H1016" s="18" t="s">
        <v>20</v>
      </c>
      <c r="I1016" s="18" t="s">
        <v>24</v>
      </c>
      <c r="J1016" s="18">
        <v>0.01</v>
      </c>
      <c r="K1016" s="18">
        <v>1</v>
      </c>
    </row>
    <row r="1017" spans="7:11" x14ac:dyDescent="0.25">
      <c r="G1017" s="21">
        <v>42003</v>
      </c>
      <c r="H1017" s="19" t="s">
        <v>70</v>
      </c>
      <c r="I1017" s="19" t="s">
        <v>24</v>
      </c>
      <c r="J1017" s="19">
        <v>0.03</v>
      </c>
      <c r="K1017" s="19">
        <v>2</v>
      </c>
    </row>
    <row r="1018" spans="7:11" x14ac:dyDescent="0.25">
      <c r="G1018" s="20">
        <v>41982</v>
      </c>
      <c r="H1018" s="18" t="s">
        <v>8</v>
      </c>
      <c r="I1018" s="18" t="s">
        <v>12</v>
      </c>
      <c r="J1018" s="18">
        <v>2.5000000000000001E-2</v>
      </c>
      <c r="K1018" s="18">
        <v>19</v>
      </c>
    </row>
    <row r="1019" spans="7:11" x14ac:dyDescent="0.25">
      <c r="G1019" s="21">
        <v>41761</v>
      </c>
      <c r="H1019" s="19" t="s">
        <v>89</v>
      </c>
      <c r="I1019" s="19" t="s">
        <v>24</v>
      </c>
      <c r="J1019" s="19">
        <v>0</v>
      </c>
      <c r="K1019" s="19">
        <v>1</v>
      </c>
    </row>
    <row r="1020" spans="7:11" x14ac:dyDescent="0.25">
      <c r="G1020" s="20">
        <v>41598</v>
      </c>
      <c r="H1020" s="18" t="s">
        <v>81</v>
      </c>
      <c r="I1020" s="18" t="s">
        <v>24</v>
      </c>
      <c r="J1020" s="18">
        <v>0</v>
      </c>
      <c r="K1020" s="18">
        <v>2</v>
      </c>
    </row>
    <row r="1021" spans="7:11" x14ac:dyDescent="0.25">
      <c r="G1021" s="21">
        <v>41669</v>
      </c>
      <c r="H1021" s="19" t="s">
        <v>88</v>
      </c>
      <c r="I1021" s="19" t="s">
        <v>21</v>
      </c>
      <c r="J1021" s="19">
        <v>1.4999999999999999E-2</v>
      </c>
      <c r="K1021" s="19">
        <v>1</v>
      </c>
    </row>
    <row r="1022" spans="7:11" x14ac:dyDescent="0.25">
      <c r="G1022" s="20">
        <v>41982</v>
      </c>
      <c r="H1022" s="18" t="s">
        <v>73</v>
      </c>
      <c r="I1022" s="18" t="s">
        <v>36</v>
      </c>
      <c r="J1022" s="18">
        <v>0</v>
      </c>
      <c r="K1022" s="18">
        <v>2</v>
      </c>
    </row>
    <row r="1023" spans="7:11" x14ac:dyDescent="0.25">
      <c r="G1023" s="21">
        <v>41611</v>
      </c>
      <c r="H1023" s="19" t="s">
        <v>78</v>
      </c>
      <c r="I1023" s="19" t="s">
        <v>12</v>
      </c>
      <c r="J1023" s="19">
        <v>0</v>
      </c>
      <c r="K1023" s="19">
        <v>2</v>
      </c>
    </row>
    <row r="1024" spans="7:11" x14ac:dyDescent="0.25">
      <c r="G1024" s="20">
        <v>41580</v>
      </c>
      <c r="H1024" s="18" t="s">
        <v>65</v>
      </c>
      <c r="I1024" s="18" t="s">
        <v>12</v>
      </c>
      <c r="J1024" s="18">
        <v>0</v>
      </c>
      <c r="K1024" s="18">
        <v>3</v>
      </c>
    </row>
    <row r="1025" spans="7:11" x14ac:dyDescent="0.25">
      <c r="G1025" s="21">
        <v>41966</v>
      </c>
      <c r="H1025" s="19" t="s">
        <v>84</v>
      </c>
      <c r="I1025" s="19" t="s">
        <v>21</v>
      </c>
      <c r="J1025" s="19">
        <v>2.5000000000000001E-2</v>
      </c>
      <c r="K1025" s="19">
        <v>2</v>
      </c>
    </row>
    <row r="1026" spans="7:11" x14ac:dyDescent="0.25">
      <c r="G1026" s="20">
        <v>41593</v>
      </c>
      <c r="H1026" s="18" t="s">
        <v>46</v>
      </c>
      <c r="I1026" s="18" t="s">
        <v>24</v>
      </c>
      <c r="J1026" s="18">
        <v>0</v>
      </c>
      <c r="K1026" s="18">
        <v>1</v>
      </c>
    </row>
    <row r="1027" spans="7:11" x14ac:dyDescent="0.25">
      <c r="G1027" s="21">
        <v>41555</v>
      </c>
      <c r="H1027" s="19" t="s">
        <v>51</v>
      </c>
      <c r="I1027" s="19" t="s">
        <v>12</v>
      </c>
      <c r="J1027" s="19">
        <v>0</v>
      </c>
      <c r="K1027" s="19">
        <v>10</v>
      </c>
    </row>
    <row r="1028" spans="7:11" x14ac:dyDescent="0.25">
      <c r="G1028" s="20">
        <v>41665</v>
      </c>
      <c r="H1028" s="18" t="s">
        <v>26</v>
      </c>
      <c r="I1028" s="18" t="s">
        <v>17</v>
      </c>
      <c r="J1028" s="18">
        <v>0.03</v>
      </c>
      <c r="K1028" s="18">
        <v>1</v>
      </c>
    </row>
    <row r="1029" spans="7:11" x14ac:dyDescent="0.25">
      <c r="G1029" s="21">
        <v>41291</v>
      </c>
      <c r="H1029" s="19" t="s">
        <v>81</v>
      </c>
      <c r="I1029" s="19" t="s">
        <v>21</v>
      </c>
      <c r="J1029" s="19">
        <v>0.02</v>
      </c>
      <c r="K1029" s="19">
        <v>2</v>
      </c>
    </row>
    <row r="1030" spans="7:11" x14ac:dyDescent="0.25">
      <c r="G1030" s="20">
        <v>41626</v>
      </c>
      <c r="H1030" s="18" t="s">
        <v>70</v>
      </c>
      <c r="I1030" s="18" t="s">
        <v>11</v>
      </c>
      <c r="J1030" s="18">
        <v>0.02</v>
      </c>
      <c r="K1030" s="18">
        <v>3</v>
      </c>
    </row>
    <row r="1031" spans="7:11" x14ac:dyDescent="0.25">
      <c r="G1031" s="21">
        <v>41611</v>
      </c>
      <c r="H1031" s="19" t="s">
        <v>23</v>
      </c>
      <c r="I1031" s="19" t="s">
        <v>24</v>
      </c>
      <c r="J1031" s="19">
        <v>1.4999999999999999E-2</v>
      </c>
      <c r="K1031" s="19">
        <v>3</v>
      </c>
    </row>
    <row r="1032" spans="7:11" x14ac:dyDescent="0.25">
      <c r="G1032" s="20">
        <v>41999</v>
      </c>
      <c r="H1032" s="18" t="s">
        <v>84</v>
      </c>
      <c r="I1032" s="18" t="s">
        <v>33</v>
      </c>
      <c r="J1032" s="18">
        <v>2.5000000000000001E-2</v>
      </c>
      <c r="K1032" s="18">
        <v>2</v>
      </c>
    </row>
    <row r="1033" spans="7:11" x14ac:dyDescent="0.25">
      <c r="G1033" s="21">
        <v>41594</v>
      </c>
      <c r="H1033" s="19" t="s">
        <v>65</v>
      </c>
      <c r="I1033" s="19" t="s">
        <v>24</v>
      </c>
      <c r="J1033" s="19">
        <v>0</v>
      </c>
      <c r="K1033" s="19">
        <v>3</v>
      </c>
    </row>
    <row r="1034" spans="7:11" x14ac:dyDescent="0.25">
      <c r="G1034" s="20">
        <v>41638</v>
      </c>
      <c r="H1034" s="18" t="s">
        <v>13</v>
      </c>
      <c r="I1034" s="18" t="s">
        <v>24</v>
      </c>
      <c r="J1034" s="18">
        <v>0.01</v>
      </c>
      <c r="K1034" s="18">
        <v>3</v>
      </c>
    </row>
    <row r="1035" spans="7:11" x14ac:dyDescent="0.25">
      <c r="G1035" s="21">
        <v>41583</v>
      </c>
      <c r="H1035" s="19" t="s">
        <v>70</v>
      </c>
      <c r="I1035" s="19" t="s">
        <v>33</v>
      </c>
      <c r="J1035" s="19">
        <v>0.02</v>
      </c>
      <c r="K1035" s="19">
        <v>4</v>
      </c>
    </row>
    <row r="1036" spans="7:11" x14ac:dyDescent="0.25">
      <c r="G1036" s="20">
        <v>41584</v>
      </c>
      <c r="H1036" s="18" t="s">
        <v>48</v>
      </c>
      <c r="I1036" s="18" t="s">
        <v>36</v>
      </c>
      <c r="J1036" s="18">
        <v>0</v>
      </c>
      <c r="K1036" s="18">
        <v>1</v>
      </c>
    </row>
    <row r="1037" spans="7:11" x14ac:dyDescent="0.25">
      <c r="G1037" s="21">
        <v>41620</v>
      </c>
      <c r="H1037" s="19" t="s">
        <v>32</v>
      </c>
      <c r="I1037" s="19" t="s">
        <v>36</v>
      </c>
      <c r="J1037" s="19">
        <v>0</v>
      </c>
      <c r="K1037" s="19">
        <v>2</v>
      </c>
    </row>
    <row r="1038" spans="7:11" x14ac:dyDescent="0.25">
      <c r="G1038" s="20">
        <v>41576</v>
      </c>
      <c r="H1038" s="18" t="s">
        <v>35</v>
      </c>
      <c r="I1038" s="18" t="s">
        <v>21</v>
      </c>
      <c r="J1038" s="18">
        <v>0.02</v>
      </c>
      <c r="K1038" s="18">
        <v>22</v>
      </c>
    </row>
    <row r="1039" spans="7:11" x14ac:dyDescent="0.25">
      <c r="G1039" s="21">
        <v>41629</v>
      </c>
      <c r="H1039" s="19" t="s">
        <v>40</v>
      </c>
      <c r="I1039" s="19" t="s">
        <v>12</v>
      </c>
      <c r="J1039" s="19">
        <v>1.4999999999999999E-2</v>
      </c>
      <c r="K1039" s="19">
        <v>3</v>
      </c>
    </row>
    <row r="1040" spans="7:11" x14ac:dyDescent="0.25">
      <c r="G1040" s="20">
        <v>41681</v>
      </c>
      <c r="H1040" s="18" t="s">
        <v>15</v>
      </c>
      <c r="I1040" s="18" t="s">
        <v>7</v>
      </c>
      <c r="J1040" s="18">
        <v>0.03</v>
      </c>
      <c r="K1040" s="18">
        <v>2</v>
      </c>
    </row>
    <row r="1041" spans="7:11" x14ac:dyDescent="0.25">
      <c r="G1041" s="21">
        <v>42000</v>
      </c>
      <c r="H1041" s="19" t="s">
        <v>79</v>
      </c>
      <c r="I1041" s="19" t="s">
        <v>36</v>
      </c>
      <c r="J1041" s="19">
        <v>0</v>
      </c>
      <c r="K1041" s="19">
        <v>3</v>
      </c>
    </row>
    <row r="1042" spans="7:11" x14ac:dyDescent="0.25">
      <c r="G1042" s="20">
        <v>41985</v>
      </c>
      <c r="H1042" s="18" t="s">
        <v>83</v>
      </c>
      <c r="I1042" s="18" t="s">
        <v>7</v>
      </c>
      <c r="J1042" s="18">
        <v>0.02</v>
      </c>
      <c r="K1042" s="18">
        <v>2</v>
      </c>
    </row>
    <row r="1043" spans="7:11" x14ac:dyDescent="0.25">
      <c r="G1043" s="21">
        <v>41614</v>
      </c>
      <c r="H1043" s="19" t="s">
        <v>58</v>
      </c>
      <c r="I1043" s="19" t="s">
        <v>36</v>
      </c>
      <c r="J1043" s="19">
        <v>0</v>
      </c>
      <c r="K1043" s="19">
        <v>25</v>
      </c>
    </row>
    <row r="1044" spans="7:11" x14ac:dyDescent="0.25">
      <c r="G1044" s="20">
        <v>41997</v>
      </c>
      <c r="H1044" s="18" t="s">
        <v>45</v>
      </c>
      <c r="I1044" s="18" t="s">
        <v>21</v>
      </c>
      <c r="J1044" s="18">
        <v>0.02</v>
      </c>
      <c r="K1044" s="18">
        <v>2</v>
      </c>
    </row>
    <row r="1045" spans="7:11" x14ac:dyDescent="0.25">
      <c r="G1045" s="21">
        <v>41975</v>
      </c>
      <c r="H1045" s="19" t="s">
        <v>42</v>
      </c>
      <c r="I1045" s="19" t="s">
        <v>30</v>
      </c>
      <c r="J1045" s="19">
        <v>0</v>
      </c>
      <c r="K1045" s="19">
        <v>3</v>
      </c>
    </row>
    <row r="1046" spans="7:11" x14ac:dyDescent="0.25">
      <c r="G1046" s="20">
        <v>41973</v>
      </c>
      <c r="H1046" s="18" t="s">
        <v>40</v>
      </c>
      <c r="I1046" s="18" t="s">
        <v>27</v>
      </c>
      <c r="J1046" s="18">
        <v>2.5000000000000001E-2</v>
      </c>
      <c r="K1046" s="18">
        <v>12</v>
      </c>
    </row>
    <row r="1047" spans="7:11" x14ac:dyDescent="0.25">
      <c r="G1047" s="21">
        <v>41932</v>
      </c>
      <c r="H1047" s="19" t="s">
        <v>42</v>
      </c>
      <c r="I1047" s="19" t="s">
        <v>11</v>
      </c>
      <c r="J1047" s="19">
        <v>0</v>
      </c>
      <c r="K1047" s="19">
        <v>2</v>
      </c>
    </row>
    <row r="1048" spans="7:11" x14ac:dyDescent="0.25">
      <c r="G1048" s="20">
        <v>41951</v>
      </c>
      <c r="H1048" s="18" t="s">
        <v>54</v>
      </c>
      <c r="I1048" s="18" t="s">
        <v>30</v>
      </c>
      <c r="J1048" s="18">
        <v>2.5000000000000001E-2</v>
      </c>
      <c r="K1048" s="18">
        <v>8</v>
      </c>
    </row>
    <row r="1049" spans="7:11" x14ac:dyDescent="0.25">
      <c r="G1049" s="21">
        <v>41658</v>
      </c>
      <c r="H1049" s="19" t="s">
        <v>25</v>
      </c>
      <c r="I1049" s="19" t="s">
        <v>30</v>
      </c>
      <c r="J1049" s="19">
        <v>0.03</v>
      </c>
      <c r="K1049" s="19">
        <v>2</v>
      </c>
    </row>
    <row r="1050" spans="7:11" x14ac:dyDescent="0.25">
      <c r="G1050" s="20">
        <v>41993</v>
      </c>
      <c r="H1050" s="18" t="s">
        <v>25</v>
      </c>
      <c r="I1050" s="18" t="s">
        <v>36</v>
      </c>
      <c r="J1050" s="18">
        <v>0</v>
      </c>
      <c r="K1050" s="18">
        <v>3</v>
      </c>
    </row>
    <row r="1051" spans="7:11" x14ac:dyDescent="0.25">
      <c r="G1051" s="21">
        <v>41938</v>
      </c>
      <c r="H1051" s="19" t="s">
        <v>13</v>
      </c>
      <c r="I1051" s="19" t="s">
        <v>16</v>
      </c>
      <c r="J1051" s="19">
        <v>0</v>
      </c>
      <c r="K1051" s="19">
        <v>1</v>
      </c>
    </row>
    <row r="1052" spans="7:11" x14ac:dyDescent="0.25">
      <c r="G1052" s="20">
        <v>41413</v>
      </c>
      <c r="H1052" s="18" t="s">
        <v>39</v>
      </c>
      <c r="I1052" s="18" t="s">
        <v>36</v>
      </c>
      <c r="J1052" s="18">
        <v>0.02</v>
      </c>
      <c r="K1052" s="18">
        <v>2</v>
      </c>
    </row>
    <row r="1053" spans="7:11" x14ac:dyDescent="0.25">
      <c r="G1053" s="21">
        <v>41279</v>
      </c>
      <c r="H1053" s="19" t="s">
        <v>40</v>
      </c>
      <c r="I1053" s="19" t="s">
        <v>36</v>
      </c>
      <c r="J1053" s="19">
        <v>0</v>
      </c>
      <c r="K1053" s="19">
        <v>2</v>
      </c>
    </row>
    <row r="1054" spans="7:11" x14ac:dyDescent="0.25">
      <c r="G1054" s="20">
        <v>41413</v>
      </c>
      <c r="H1054" s="18" t="s">
        <v>75</v>
      </c>
      <c r="I1054" s="18" t="s">
        <v>12</v>
      </c>
      <c r="J1054" s="18">
        <v>0.01</v>
      </c>
      <c r="K1054" s="18">
        <v>1</v>
      </c>
    </row>
    <row r="1055" spans="7:11" x14ac:dyDescent="0.25">
      <c r="G1055" s="21">
        <v>41628</v>
      </c>
      <c r="H1055" s="19" t="s">
        <v>74</v>
      </c>
      <c r="I1055" s="19" t="s">
        <v>30</v>
      </c>
      <c r="J1055" s="19">
        <v>0.02</v>
      </c>
      <c r="K1055" s="19">
        <v>3</v>
      </c>
    </row>
    <row r="1056" spans="7:11" x14ac:dyDescent="0.25">
      <c r="G1056" s="20">
        <v>41719</v>
      </c>
      <c r="H1056" s="18" t="s">
        <v>46</v>
      </c>
      <c r="I1056" s="18" t="s">
        <v>21</v>
      </c>
      <c r="J1056" s="18">
        <v>0</v>
      </c>
      <c r="K1056" s="18">
        <v>2</v>
      </c>
    </row>
    <row r="1057" spans="7:11" x14ac:dyDescent="0.25">
      <c r="G1057" s="21">
        <v>41981</v>
      </c>
      <c r="H1057" s="19" t="s">
        <v>42</v>
      </c>
      <c r="I1057" s="19" t="s">
        <v>27</v>
      </c>
      <c r="J1057" s="19">
        <v>0.01</v>
      </c>
      <c r="K1057" s="19">
        <v>2</v>
      </c>
    </row>
    <row r="1058" spans="7:11" x14ac:dyDescent="0.25">
      <c r="G1058" s="20">
        <v>41616</v>
      </c>
      <c r="H1058" s="18" t="s">
        <v>13</v>
      </c>
      <c r="I1058" s="18" t="s">
        <v>33</v>
      </c>
      <c r="J1058" s="18">
        <v>0</v>
      </c>
      <c r="K1058" s="18">
        <v>2</v>
      </c>
    </row>
    <row r="1059" spans="7:11" x14ac:dyDescent="0.25">
      <c r="G1059" s="21">
        <v>41978</v>
      </c>
      <c r="H1059" s="19" t="s">
        <v>42</v>
      </c>
      <c r="I1059" s="19" t="s">
        <v>24</v>
      </c>
      <c r="J1059" s="19">
        <v>0.02</v>
      </c>
      <c r="K1059" s="19">
        <v>3</v>
      </c>
    </row>
    <row r="1060" spans="7:11" x14ac:dyDescent="0.25">
      <c r="G1060" s="20">
        <v>41986</v>
      </c>
      <c r="H1060" s="18" t="s">
        <v>67</v>
      </c>
      <c r="I1060" s="18" t="s">
        <v>21</v>
      </c>
      <c r="J1060" s="18">
        <v>0.02</v>
      </c>
      <c r="K1060" s="18">
        <v>3</v>
      </c>
    </row>
    <row r="1061" spans="7:11" x14ac:dyDescent="0.25">
      <c r="G1061" s="21">
        <v>41625</v>
      </c>
      <c r="H1061" s="19" t="s">
        <v>26</v>
      </c>
      <c r="I1061" s="19" t="s">
        <v>16</v>
      </c>
      <c r="J1061" s="19">
        <v>2.5000000000000001E-2</v>
      </c>
      <c r="K1061" s="19">
        <v>2</v>
      </c>
    </row>
    <row r="1062" spans="7:11" x14ac:dyDescent="0.25">
      <c r="G1062" s="20">
        <v>41631</v>
      </c>
      <c r="H1062" s="18" t="s">
        <v>20</v>
      </c>
      <c r="I1062" s="18" t="s">
        <v>21</v>
      </c>
      <c r="J1062" s="18">
        <v>0.01</v>
      </c>
      <c r="K1062" s="18">
        <v>3</v>
      </c>
    </row>
    <row r="1063" spans="7:11" x14ac:dyDescent="0.25">
      <c r="G1063" s="21">
        <v>41961</v>
      </c>
      <c r="H1063" s="19" t="s">
        <v>68</v>
      </c>
      <c r="I1063" s="19" t="s">
        <v>16</v>
      </c>
      <c r="J1063" s="19">
        <v>0</v>
      </c>
      <c r="K1063" s="19">
        <v>3</v>
      </c>
    </row>
    <row r="1064" spans="7:11" x14ac:dyDescent="0.25">
      <c r="G1064" s="20">
        <v>41638</v>
      </c>
      <c r="H1064" s="18" t="s">
        <v>65</v>
      </c>
      <c r="I1064" s="18" t="s">
        <v>30</v>
      </c>
      <c r="J1064" s="18">
        <v>0.02</v>
      </c>
      <c r="K1064" s="18">
        <v>1</v>
      </c>
    </row>
    <row r="1065" spans="7:11" x14ac:dyDescent="0.25">
      <c r="G1065" s="21">
        <v>41613</v>
      </c>
      <c r="H1065" s="19" t="s">
        <v>54</v>
      </c>
      <c r="I1065" s="19" t="s">
        <v>17</v>
      </c>
      <c r="J1065" s="19">
        <v>2.5000000000000001E-2</v>
      </c>
      <c r="K1065" s="19">
        <v>2</v>
      </c>
    </row>
    <row r="1066" spans="7:11" x14ac:dyDescent="0.25">
      <c r="G1066" s="20">
        <v>41974</v>
      </c>
      <c r="H1066" s="18" t="s">
        <v>73</v>
      </c>
      <c r="I1066" s="18" t="s">
        <v>17</v>
      </c>
      <c r="J1066" s="18">
        <v>0</v>
      </c>
      <c r="K1066" s="18">
        <v>2</v>
      </c>
    </row>
    <row r="1067" spans="7:11" x14ac:dyDescent="0.25">
      <c r="G1067" s="21">
        <v>41968</v>
      </c>
      <c r="H1067" s="19" t="s">
        <v>40</v>
      </c>
      <c r="I1067" s="19" t="s">
        <v>21</v>
      </c>
      <c r="J1067" s="19">
        <v>0</v>
      </c>
      <c r="K1067" s="19">
        <v>3</v>
      </c>
    </row>
    <row r="1068" spans="7:11" x14ac:dyDescent="0.25">
      <c r="G1068" s="20">
        <v>41942</v>
      </c>
      <c r="H1068" s="18" t="s">
        <v>69</v>
      </c>
      <c r="I1068" s="18" t="s">
        <v>36</v>
      </c>
      <c r="J1068" s="18">
        <v>0</v>
      </c>
      <c r="K1068" s="18">
        <v>3</v>
      </c>
    </row>
    <row r="1069" spans="7:11" x14ac:dyDescent="0.25">
      <c r="G1069" s="21">
        <v>41476</v>
      </c>
      <c r="H1069" s="19" t="s">
        <v>83</v>
      </c>
      <c r="I1069" s="19" t="s">
        <v>12</v>
      </c>
      <c r="J1069" s="19">
        <v>1.4999999999999999E-2</v>
      </c>
      <c r="K1069" s="19">
        <v>3</v>
      </c>
    </row>
    <row r="1070" spans="7:11" x14ac:dyDescent="0.25">
      <c r="G1070" s="20">
        <v>41684</v>
      </c>
      <c r="H1070" s="18" t="s">
        <v>91</v>
      </c>
      <c r="I1070" s="18" t="s">
        <v>16</v>
      </c>
      <c r="J1070" s="18">
        <v>0</v>
      </c>
      <c r="K1070" s="18">
        <v>3</v>
      </c>
    </row>
    <row r="1071" spans="7:11" x14ac:dyDescent="0.25">
      <c r="G1071" s="21">
        <v>41992</v>
      </c>
      <c r="H1071" s="19" t="s">
        <v>42</v>
      </c>
      <c r="I1071" s="19" t="s">
        <v>30</v>
      </c>
      <c r="J1071" s="19">
        <v>2.5000000000000001E-2</v>
      </c>
      <c r="K1071" s="19">
        <v>2</v>
      </c>
    </row>
    <row r="1072" spans="7:11" x14ac:dyDescent="0.25">
      <c r="G1072" s="20">
        <v>41627</v>
      </c>
      <c r="H1072" s="18" t="s">
        <v>53</v>
      </c>
      <c r="I1072" s="18" t="s">
        <v>36</v>
      </c>
      <c r="J1072" s="18">
        <v>0</v>
      </c>
      <c r="K1072" s="18">
        <v>3</v>
      </c>
    </row>
    <row r="1073" spans="7:11" x14ac:dyDescent="0.25">
      <c r="G1073" s="21">
        <v>41580</v>
      </c>
      <c r="H1073" s="19" t="s">
        <v>53</v>
      </c>
      <c r="I1073" s="19" t="s">
        <v>41</v>
      </c>
      <c r="J1073" s="19">
        <v>0.03</v>
      </c>
      <c r="K1073" s="19">
        <v>1</v>
      </c>
    </row>
    <row r="1074" spans="7:11" x14ac:dyDescent="0.25">
      <c r="G1074" s="20">
        <v>41358</v>
      </c>
      <c r="H1074" s="18" t="s">
        <v>91</v>
      </c>
      <c r="I1074" s="18" t="s">
        <v>21</v>
      </c>
      <c r="J1074" s="18">
        <v>0.02</v>
      </c>
      <c r="K1074" s="18">
        <v>3</v>
      </c>
    </row>
    <row r="1075" spans="7:11" x14ac:dyDescent="0.25">
      <c r="G1075" s="21">
        <v>41970</v>
      </c>
      <c r="H1075" s="19" t="s">
        <v>81</v>
      </c>
      <c r="I1075" s="19" t="s">
        <v>24</v>
      </c>
      <c r="J1075" s="19">
        <v>0</v>
      </c>
      <c r="K1075" s="19">
        <v>1</v>
      </c>
    </row>
    <row r="1076" spans="7:11" x14ac:dyDescent="0.25">
      <c r="G1076" s="20">
        <v>41953</v>
      </c>
      <c r="H1076" s="18" t="s">
        <v>51</v>
      </c>
      <c r="I1076" s="18" t="s">
        <v>24</v>
      </c>
      <c r="J1076" s="18">
        <v>1.4999999999999999E-2</v>
      </c>
      <c r="K1076" s="18">
        <v>3</v>
      </c>
    </row>
    <row r="1077" spans="7:11" x14ac:dyDescent="0.25">
      <c r="G1077" s="21">
        <v>41616</v>
      </c>
      <c r="H1077" s="19" t="s">
        <v>40</v>
      </c>
      <c r="I1077" s="19" t="s">
        <v>36</v>
      </c>
      <c r="J1077" s="19">
        <v>0</v>
      </c>
      <c r="K1077" s="19">
        <v>1</v>
      </c>
    </row>
    <row r="1078" spans="7:11" x14ac:dyDescent="0.25">
      <c r="G1078" s="20">
        <v>41968</v>
      </c>
      <c r="H1078" s="18" t="s">
        <v>29</v>
      </c>
      <c r="I1078" s="18" t="s">
        <v>36</v>
      </c>
      <c r="J1078" s="18">
        <v>0.02</v>
      </c>
      <c r="K1078" s="18">
        <v>3</v>
      </c>
    </row>
    <row r="1079" spans="7:11" x14ac:dyDescent="0.25">
      <c r="G1079" s="21">
        <v>41628</v>
      </c>
      <c r="H1079" s="19" t="s">
        <v>88</v>
      </c>
      <c r="I1079" s="19" t="s">
        <v>30</v>
      </c>
      <c r="J1079" s="19">
        <v>2.5000000000000001E-2</v>
      </c>
      <c r="K1079" s="19">
        <v>3</v>
      </c>
    </row>
    <row r="1080" spans="7:11" x14ac:dyDescent="0.25">
      <c r="G1080" s="20">
        <v>41623</v>
      </c>
      <c r="H1080" s="18" t="s">
        <v>55</v>
      </c>
      <c r="I1080" s="18" t="s">
        <v>16</v>
      </c>
      <c r="J1080" s="18">
        <v>0.01</v>
      </c>
      <c r="K1080" s="18">
        <v>1</v>
      </c>
    </row>
    <row r="1081" spans="7:11" x14ac:dyDescent="0.25">
      <c r="G1081" s="21">
        <v>41949</v>
      </c>
      <c r="H1081" s="19" t="s">
        <v>66</v>
      </c>
      <c r="I1081" s="19" t="s">
        <v>16</v>
      </c>
      <c r="J1081" s="19">
        <v>1.4999999999999999E-2</v>
      </c>
      <c r="K1081" s="19">
        <v>1</v>
      </c>
    </row>
    <row r="1082" spans="7:11" x14ac:dyDescent="0.25">
      <c r="G1082" s="20">
        <v>41592</v>
      </c>
      <c r="H1082" s="18" t="s">
        <v>51</v>
      </c>
      <c r="I1082" s="18" t="s">
        <v>33</v>
      </c>
      <c r="J1082" s="18">
        <v>1.4999999999999999E-2</v>
      </c>
      <c r="K1082" s="18">
        <v>3</v>
      </c>
    </row>
    <row r="1083" spans="7:11" x14ac:dyDescent="0.25">
      <c r="G1083" s="21">
        <v>41947</v>
      </c>
      <c r="H1083" s="19" t="s">
        <v>82</v>
      </c>
      <c r="I1083" s="19" t="s">
        <v>36</v>
      </c>
      <c r="J1083" s="19">
        <v>0</v>
      </c>
      <c r="K1083" s="19">
        <v>20</v>
      </c>
    </row>
    <row r="1084" spans="7:11" x14ac:dyDescent="0.25">
      <c r="G1084" s="20">
        <v>41959</v>
      </c>
      <c r="H1084" s="18" t="s">
        <v>85</v>
      </c>
      <c r="I1084" s="18" t="s">
        <v>24</v>
      </c>
      <c r="J1084" s="18">
        <v>0</v>
      </c>
      <c r="K1084" s="18">
        <v>3</v>
      </c>
    </row>
    <row r="1085" spans="7:11" x14ac:dyDescent="0.25">
      <c r="G1085" s="21">
        <v>41835</v>
      </c>
      <c r="H1085" s="19" t="s">
        <v>53</v>
      </c>
      <c r="I1085" s="19" t="s">
        <v>36</v>
      </c>
      <c r="J1085" s="19">
        <v>0.01</v>
      </c>
      <c r="K1085" s="19">
        <v>1</v>
      </c>
    </row>
    <row r="1086" spans="7:11" x14ac:dyDescent="0.25">
      <c r="G1086" s="20">
        <v>41637</v>
      </c>
      <c r="H1086" s="18" t="s">
        <v>51</v>
      </c>
      <c r="I1086" s="18" t="s">
        <v>24</v>
      </c>
      <c r="J1086" s="18">
        <v>2.5000000000000001E-2</v>
      </c>
      <c r="K1086" s="18">
        <v>2</v>
      </c>
    </row>
    <row r="1087" spans="7:11" x14ac:dyDescent="0.25">
      <c r="G1087" s="21">
        <v>41683</v>
      </c>
      <c r="H1087" s="19" t="s">
        <v>84</v>
      </c>
      <c r="I1087" s="19" t="s">
        <v>24</v>
      </c>
      <c r="J1087" s="19">
        <v>1.4999999999999999E-2</v>
      </c>
      <c r="K1087" s="19">
        <v>2</v>
      </c>
    </row>
    <row r="1088" spans="7:11" x14ac:dyDescent="0.25">
      <c r="G1088" s="20">
        <v>41483</v>
      </c>
      <c r="H1088" s="18" t="s">
        <v>77</v>
      </c>
      <c r="I1088" s="18" t="s">
        <v>36</v>
      </c>
      <c r="J1088" s="18">
        <v>2.5000000000000001E-2</v>
      </c>
      <c r="K1088" s="18">
        <v>3</v>
      </c>
    </row>
    <row r="1089" spans="7:11" x14ac:dyDescent="0.25">
      <c r="G1089" s="21">
        <v>41971</v>
      </c>
      <c r="H1089" s="19" t="s">
        <v>25</v>
      </c>
      <c r="I1089" s="19" t="s">
        <v>24</v>
      </c>
      <c r="J1089" s="19">
        <v>2.5000000000000001E-2</v>
      </c>
      <c r="K1089" s="19">
        <v>2</v>
      </c>
    </row>
    <row r="1090" spans="7:11" x14ac:dyDescent="0.25">
      <c r="G1090" s="20">
        <v>41980</v>
      </c>
      <c r="H1090" s="18" t="s">
        <v>34</v>
      </c>
      <c r="I1090" s="18" t="s">
        <v>24</v>
      </c>
      <c r="J1090" s="18">
        <v>0.03</v>
      </c>
      <c r="K1090" s="18">
        <v>1</v>
      </c>
    </row>
    <row r="1091" spans="7:11" x14ac:dyDescent="0.25">
      <c r="G1091" s="21">
        <v>41612</v>
      </c>
      <c r="H1091" s="19" t="s">
        <v>37</v>
      </c>
      <c r="I1091" s="19" t="s">
        <v>36</v>
      </c>
      <c r="J1091" s="19">
        <v>1.4999999999999999E-2</v>
      </c>
      <c r="K1091" s="19">
        <v>1</v>
      </c>
    </row>
    <row r="1092" spans="7:11" x14ac:dyDescent="0.25">
      <c r="G1092" s="20">
        <v>41997</v>
      </c>
      <c r="H1092" s="18" t="s">
        <v>35</v>
      </c>
      <c r="I1092" s="18" t="s">
        <v>33</v>
      </c>
      <c r="J1092" s="18">
        <v>0.03</v>
      </c>
      <c r="K1092" s="18">
        <v>2</v>
      </c>
    </row>
    <row r="1093" spans="7:11" x14ac:dyDescent="0.25">
      <c r="G1093" s="21">
        <v>41954</v>
      </c>
      <c r="H1093" s="19" t="s">
        <v>29</v>
      </c>
      <c r="I1093" s="19" t="s">
        <v>7</v>
      </c>
      <c r="J1093" s="19">
        <v>2.5000000000000001E-2</v>
      </c>
      <c r="K1093" s="19">
        <v>2</v>
      </c>
    </row>
    <row r="1094" spans="7:11" x14ac:dyDescent="0.25">
      <c r="G1094" s="20">
        <v>41582</v>
      </c>
      <c r="H1094" s="18" t="s">
        <v>20</v>
      </c>
      <c r="I1094" s="18" t="s">
        <v>33</v>
      </c>
      <c r="J1094" s="18">
        <v>1.4999999999999999E-2</v>
      </c>
      <c r="K1094" s="18">
        <v>19</v>
      </c>
    </row>
    <row r="1095" spans="7:11" x14ac:dyDescent="0.25">
      <c r="G1095" s="21">
        <v>41989</v>
      </c>
      <c r="H1095" s="19" t="s">
        <v>73</v>
      </c>
      <c r="I1095" s="19" t="s">
        <v>16</v>
      </c>
      <c r="J1095" s="19">
        <v>0</v>
      </c>
      <c r="K1095" s="19">
        <v>2</v>
      </c>
    </row>
    <row r="1096" spans="7:11" x14ac:dyDescent="0.25">
      <c r="G1096" s="20">
        <v>41955</v>
      </c>
      <c r="H1096" s="18" t="s">
        <v>49</v>
      </c>
      <c r="I1096" s="18" t="s">
        <v>21</v>
      </c>
      <c r="J1096" s="18">
        <v>0.03</v>
      </c>
      <c r="K1096" s="18">
        <v>2</v>
      </c>
    </row>
    <row r="1097" spans="7:11" x14ac:dyDescent="0.25">
      <c r="G1097" s="21">
        <v>41622</v>
      </c>
      <c r="H1097" s="19" t="s">
        <v>48</v>
      </c>
      <c r="I1097" s="19" t="s">
        <v>24</v>
      </c>
      <c r="J1097" s="19">
        <v>0</v>
      </c>
      <c r="K1097" s="19">
        <v>3</v>
      </c>
    </row>
    <row r="1098" spans="7:11" x14ac:dyDescent="0.25">
      <c r="G1098" s="20">
        <v>41597</v>
      </c>
      <c r="H1098" s="18" t="s">
        <v>74</v>
      </c>
      <c r="I1098" s="18" t="s">
        <v>17</v>
      </c>
      <c r="J1098" s="18">
        <v>0</v>
      </c>
      <c r="K1098" s="18">
        <v>4</v>
      </c>
    </row>
    <row r="1099" spans="7:11" x14ac:dyDescent="0.25">
      <c r="G1099" s="21">
        <v>41783</v>
      </c>
      <c r="H1099" s="19" t="s">
        <v>43</v>
      </c>
      <c r="I1099" s="19" t="s">
        <v>17</v>
      </c>
      <c r="J1099" s="19">
        <v>2.5000000000000001E-2</v>
      </c>
      <c r="K1099" s="19">
        <v>2</v>
      </c>
    </row>
    <row r="1100" spans="7:11" x14ac:dyDescent="0.25">
      <c r="G1100" s="20">
        <v>41635</v>
      </c>
      <c r="H1100" s="18" t="s">
        <v>85</v>
      </c>
      <c r="I1100" s="18" t="s">
        <v>16</v>
      </c>
      <c r="J1100" s="18">
        <v>0</v>
      </c>
      <c r="K1100" s="18">
        <v>2</v>
      </c>
    </row>
    <row r="1101" spans="7:11" x14ac:dyDescent="0.25">
      <c r="G1101" s="21">
        <v>41600</v>
      </c>
      <c r="H1101" s="19" t="s">
        <v>34</v>
      </c>
      <c r="I1101" s="19" t="s">
        <v>24</v>
      </c>
      <c r="J1101" s="19">
        <v>0</v>
      </c>
      <c r="K1101" s="19">
        <v>2</v>
      </c>
    </row>
    <row r="1102" spans="7:11" x14ac:dyDescent="0.25">
      <c r="G1102" s="20">
        <v>41985</v>
      </c>
      <c r="H1102" s="18" t="s">
        <v>42</v>
      </c>
      <c r="I1102" s="18" t="s">
        <v>21</v>
      </c>
      <c r="J1102" s="18">
        <v>2.5000000000000001E-2</v>
      </c>
      <c r="K1102" s="18">
        <v>3</v>
      </c>
    </row>
    <row r="1103" spans="7:11" x14ac:dyDescent="0.25">
      <c r="G1103" s="21">
        <v>41394</v>
      </c>
      <c r="H1103" s="19" t="s">
        <v>49</v>
      </c>
      <c r="I1103" s="19" t="s">
        <v>24</v>
      </c>
      <c r="J1103" s="19">
        <v>0</v>
      </c>
      <c r="K1103" s="19">
        <v>2</v>
      </c>
    </row>
    <row r="1104" spans="7:11" x14ac:dyDescent="0.25">
      <c r="G1104" s="20">
        <v>41607</v>
      </c>
      <c r="H1104" s="18" t="s">
        <v>32</v>
      </c>
      <c r="I1104" s="18" t="s">
        <v>33</v>
      </c>
      <c r="J1104" s="18">
        <v>0</v>
      </c>
      <c r="K1104" s="18">
        <v>2</v>
      </c>
    </row>
    <row r="1105" spans="7:11" x14ac:dyDescent="0.25">
      <c r="G1105" s="21">
        <v>41634</v>
      </c>
      <c r="H1105" s="19" t="s">
        <v>34</v>
      </c>
      <c r="I1105" s="19" t="s">
        <v>11</v>
      </c>
      <c r="J1105" s="19">
        <v>0</v>
      </c>
      <c r="K1105" s="19">
        <v>2</v>
      </c>
    </row>
    <row r="1106" spans="7:11" x14ac:dyDescent="0.25">
      <c r="G1106" s="20">
        <v>41320</v>
      </c>
      <c r="H1106" s="18" t="s">
        <v>52</v>
      </c>
      <c r="I1106" s="18" t="s">
        <v>36</v>
      </c>
      <c r="J1106" s="18">
        <v>0.03</v>
      </c>
      <c r="K1106" s="18">
        <v>3</v>
      </c>
    </row>
    <row r="1107" spans="7:11" x14ac:dyDescent="0.25">
      <c r="G1107" s="21">
        <v>41602</v>
      </c>
      <c r="H1107" s="19" t="s">
        <v>78</v>
      </c>
      <c r="I1107" s="19" t="s">
        <v>24</v>
      </c>
      <c r="J1107" s="19">
        <v>0</v>
      </c>
      <c r="K1107" s="19">
        <v>2</v>
      </c>
    </row>
    <row r="1108" spans="7:11" x14ac:dyDescent="0.25">
      <c r="G1108" s="20">
        <v>41384</v>
      </c>
      <c r="H1108" s="18" t="s">
        <v>28</v>
      </c>
      <c r="I1108" s="18" t="s">
        <v>17</v>
      </c>
      <c r="J1108" s="18">
        <v>0</v>
      </c>
      <c r="K1108" s="18">
        <v>1</v>
      </c>
    </row>
    <row r="1109" spans="7:11" x14ac:dyDescent="0.25">
      <c r="G1109" s="21">
        <v>41989</v>
      </c>
      <c r="H1109" s="19" t="s">
        <v>8</v>
      </c>
      <c r="I1109" s="19" t="s">
        <v>17</v>
      </c>
      <c r="J1109" s="19">
        <v>0</v>
      </c>
      <c r="K1109" s="19">
        <v>1</v>
      </c>
    </row>
    <row r="1110" spans="7:11" x14ac:dyDescent="0.25">
      <c r="G1110" s="20">
        <v>42003</v>
      </c>
      <c r="H1110" s="18" t="s">
        <v>42</v>
      </c>
      <c r="I1110" s="18" t="s">
        <v>36</v>
      </c>
      <c r="J1110" s="18">
        <v>0.01</v>
      </c>
      <c r="K1110" s="18">
        <v>3</v>
      </c>
    </row>
    <row r="1111" spans="7:11" x14ac:dyDescent="0.25">
      <c r="G1111" s="21">
        <v>41620</v>
      </c>
      <c r="H1111" s="19" t="s">
        <v>34</v>
      </c>
      <c r="I1111" s="19" t="s">
        <v>11</v>
      </c>
      <c r="J1111" s="19">
        <v>0</v>
      </c>
      <c r="K1111" s="19">
        <v>4</v>
      </c>
    </row>
    <row r="1112" spans="7:11" x14ac:dyDescent="0.25">
      <c r="G1112" s="20">
        <v>41951</v>
      </c>
      <c r="H1112" s="18" t="s">
        <v>92</v>
      </c>
      <c r="I1112" s="18" t="s">
        <v>36</v>
      </c>
      <c r="J1112" s="18">
        <v>0</v>
      </c>
      <c r="K1112" s="18">
        <v>2</v>
      </c>
    </row>
    <row r="1113" spans="7:11" x14ac:dyDescent="0.25">
      <c r="G1113" s="21">
        <v>41630</v>
      </c>
      <c r="H1113" s="19" t="s">
        <v>25</v>
      </c>
      <c r="I1113" s="19" t="s">
        <v>12</v>
      </c>
      <c r="J1113" s="19">
        <v>0.01</v>
      </c>
      <c r="K1113" s="19">
        <v>1</v>
      </c>
    </row>
    <row r="1114" spans="7:11" x14ac:dyDescent="0.25">
      <c r="G1114" s="20">
        <v>41951</v>
      </c>
      <c r="H1114" s="18" t="s">
        <v>26</v>
      </c>
      <c r="I1114" s="18" t="s">
        <v>24</v>
      </c>
      <c r="J1114" s="18">
        <v>0.01</v>
      </c>
      <c r="K1114" s="18">
        <v>3</v>
      </c>
    </row>
    <row r="1115" spans="7:11" x14ac:dyDescent="0.25">
      <c r="G1115" s="21">
        <v>41979</v>
      </c>
      <c r="H1115" s="19" t="s">
        <v>15</v>
      </c>
      <c r="I1115" s="19" t="s">
        <v>12</v>
      </c>
      <c r="J1115" s="19">
        <v>2.5000000000000001E-2</v>
      </c>
      <c r="K1115" s="19">
        <v>2</v>
      </c>
    </row>
    <row r="1116" spans="7:11" x14ac:dyDescent="0.25">
      <c r="G1116" s="20">
        <v>41321</v>
      </c>
      <c r="H1116" s="18" t="s">
        <v>66</v>
      </c>
      <c r="I1116" s="18" t="s">
        <v>24</v>
      </c>
      <c r="J1116" s="18">
        <v>0</v>
      </c>
      <c r="K1116" s="18">
        <v>2</v>
      </c>
    </row>
    <row r="1117" spans="7:11" x14ac:dyDescent="0.25">
      <c r="G1117" s="21">
        <v>41979</v>
      </c>
      <c r="H1117" s="19" t="s">
        <v>8</v>
      </c>
      <c r="I1117" s="19" t="s">
        <v>11</v>
      </c>
      <c r="J1117" s="19">
        <v>1.4999999999999999E-2</v>
      </c>
      <c r="K1117" s="19">
        <v>2</v>
      </c>
    </row>
    <row r="1118" spans="7:11" x14ac:dyDescent="0.25">
      <c r="G1118" s="20">
        <v>41986</v>
      </c>
      <c r="H1118" s="18" t="s">
        <v>48</v>
      </c>
      <c r="I1118" s="18" t="s">
        <v>24</v>
      </c>
      <c r="J1118" s="18">
        <v>1.4999999999999999E-2</v>
      </c>
      <c r="K1118" s="18">
        <v>1</v>
      </c>
    </row>
    <row r="1119" spans="7:11" x14ac:dyDescent="0.25">
      <c r="G1119" s="21">
        <v>41635</v>
      </c>
      <c r="H1119" s="19" t="s">
        <v>46</v>
      </c>
      <c r="I1119" s="19" t="s">
        <v>16</v>
      </c>
      <c r="J1119" s="19">
        <v>0</v>
      </c>
      <c r="K1119" s="19">
        <v>1</v>
      </c>
    </row>
    <row r="1120" spans="7:11" x14ac:dyDescent="0.25">
      <c r="G1120" s="20">
        <v>41600</v>
      </c>
      <c r="H1120" s="18" t="s">
        <v>74</v>
      </c>
      <c r="I1120" s="18" t="s">
        <v>24</v>
      </c>
      <c r="J1120" s="18">
        <v>0</v>
      </c>
      <c r="K1120" s="18">
        <v>17</v>
      </c>
    </row>
    <row r="1121" spans="7:11" x14ac:dyDescent="0.25">
      <c r="G1121" s="21">
        <v>41987</v>
      </c>
      <c r="H1121" s="19" t="s">
        <v>76</v>
      </c>
      <c r="I1121" s="19" t="s">
        <v>11</v>
      </c>
      <c r="J1121" s="19">
        <v>0</v>
      </c>
      <c r="K1121" s="19">
        <v>3</v>
      </c>
    </row>
    <row r="1122" spans="7:11" x14ac:dyDescent="0.25">
      <c r="G1122" s="20">
        <v>41960</v>
      </c>
      <c r="H1122" s="18" t="s">
        <v>72</v>
      </c>
      <c r="I1122" s="18" t="s">
        <v>17</v>
      </c>
      <c r="J1122" s="18">
        <v>0.02</v>
      </c>
      <c r="K1122" s="18">
        <v>3</v>
      </c>
    </row>
    <row r="1123" spans="7:11" x14ac:dyDescent="0.25">
      <c r="G1123" s="21">
        <v>41966</v>
      </c>
      <c r="H1123" s="19" t="s">
        <v>58</v>
      </c>
      <c r="I1123" s="19" t="s">
        <v>17</v>
      </c>
      <c r="J1123" s="19">
        <v>0.03</v>
      </c>
      <c r="K1123" s="19">
        <v>2</v>
      </c>
    </row>
    <row r="1124" spans="7:11" x14ac:dyDescent="0.25">
      <c r="G1124" s="20">
        <v>41610</v>
      </c>
      <c r="H1124" s="18" t="s">
        <v>48</v>
      </c>
      <c r="I1124" s="18" t="s">
        <v>24</v>
      </c>
      <c r="J1124" s="18">
        <v>0</v>
      </c>
      <c r="K1124" s="18">
        <v>2</v>
      </c>
    </row>
    <row r="1125" spans="7:11" x14ac:dyDescent="0.25">
      <c r="G1125" s="21">
        <v>41972</v>
      </c>
      <c r="H1125" s="19" t="s">
        <v>94</v>
      </c>
      <c r="I1125" s="19" t="s">
        <v>36</v>
      </c>
      <c r="J1125" s="19">
        <v>0.01</v>
      </c>
      <c r="K1125" s="19">
        <v>1</v>
      </c>
    </row>
    <row r="1126" spans="7:11" x14ac:dyDescent="0.25">
      <c r="G1126" s="20">
        <v>41608</v>
      </c>
      <c r="H1126" s="18" t="s">
        <v>58</v>
      </c>
      <c r="I1126" s="18" t="s">
        <v>30</v>
      </c>
      <c r="J1126" s="18">
        <v>2.5000000000000001E-2</v>
      </c>
      <c r="K1126" s="18">
        <v>1</v>
      </c>
    </row>
    <row r="1127" spans="7:11" x14ac:dyDescent="0.25">
      <c r="G1127" s="21">
        <v>42002</v>
      </c>
      <c r="H1127" s="19" t="s">
        <v>40</v>
      </c>
      <c r="I1127" s="19" t="s">
        <v>30</v>
      </c>
      <c r="J1127" s="19">
        <v>0</v>
      </c>
      <c r="K1127" s="19">
        <v>3</v>
      </c>
    </row>
    <row r="1128" spans="7:11" x14ac:dyDescent="0.25">
      <c r="G1128" s="20">
        <v>41308</v>
      </c>
      <c r="H1128" s="18" t="s">
        <v>77</v>
      </c>
      <c r="I1128" s="18" t="s">
        <v>7</v>
      </c>
      <c r="J1128" s="18">
        <v>0</v>
      </c>
      <c r="K1128" s="18">
        <v>2</v>
      </c>
    </row>
    <row r="1129" spans="7:11" x14ac:dyDescent="0.25">
      <c r="G1129" s="21">
        <v>41618</v>
      </c>
      <c r="H1129" s="19" t="s">
        <v>10</v>
      </c>
      <c r="I1129" s="19" t="s">
        <v>11</v>
      </c>
      <c r="J1129" s="19">
        <v>0.03</v>
      </c>
      <c r="K1129" s="19">
        <v>3</v>
      </c>
    </row>
    <row r="1130" spans="7:11" x14ac:dyDescent="0.25">
      <c r="G1130" s="20">
        <v>41968</v>
      </c>
      <c r="H1130" s="18" t="s">
        <v>85</v>
      </c>
      <c r="I1130" s="18" t="s">
        <v>16</v>
      </c>
      <c r="J1130" s="18">
        <v>0</v>
      </c>
      <c r="K1130" s="18">
        <v>2</v>
      </c>
    </row>
    <row r="1131" spans="7:11" x14ac:dyDescent="0.25">
      <c r="G1131" s="21">
        <v>41952</v>
      </c>
      <c r="H1131" s="19" t="s">
        <v>29</v>
      </c>
      <c r="I1131" s="19" t="s">
        <v>7</v>
      </c>
      <c r="J1131" s="19">
        <v>0.01</v>
      </c>
      <c r="K1131" s="19">
        <v>2</v>
      </c>
    </row>
    <row r="1132" spans="7:11" x14ac:dyDescent="0.25">
      <c r="G1132" s="20">
        <v>41631</v>
      </c>
      <c r="H1132" s="18" t="s">
        <v>29</v>
      </c>
      <c r="I1132" s="18" t="s">
        <v>36</v>
      </c>
      <c r="J1132" s="18">
        <v>1.4999999999999999E-2</v>
      </c>
      <c r="K1132" s="18">
        <v>2</v>
      </c>
    </row>
    <row r="1133" spans="7:11" x14ac:dyDescent="0.25">
      <c r="G1133" s="21">
        <v>41543</v>
      </c>
      <c r="H1133" s="19" t="s">
        <v>18</v>
      </c>
      <c r="I1133" s="19" t="s">
        <v>12</v>
      </c>
      <c r="J1133" s="19">
        <v>0</v>
      </c>
      <c r="K1133" s="19">
        <v>1</v>
      </c>
    </row>
    <row r="1134" spans="7:11" x14ac:dyDescent="0.25">
      <c r="G1134" s="20">
        <v>41974</v>
      </c>
      <c r="H1134" s="18" t="s">
        <v>93</v>
      </c>
      <c r="I1134" s="18" t="s">
        <v>7</v>
      </c>
      <c r="J1134" s="18">
        <v>0</v>
      </c>
      <c r="K1134" s="18">
        <v>3</v>
      </c>
    </row>
    <row r="1135" spans="7:11" x14ac:dyDescent="0.25">
      <c r="G1135" s="21">
        <v>41476</v>
      </c>
      <c r="H1135" s="19" t="s">
        <v>73</v>
      </c>
      <c r="I1135" s="19" t="s">
        <v>24</v>
      </c>
      <c r="J1135" s="19">
        <v>0</v>
      </c>
      <c r="K1135" s="19">
        <v>3</v>
      </c>
    </row>
    <row r="1136" spans="7:11" x14ac:dyDescent="0.25">
      <c r="G1136" s="20">
        <v>41972</v>
      </c>
      <c r="H1136" s="18" t="s">
        <v>26</v>
      </c>
      <c r="I1136" s="18" t="s">
        <v>36</v>
      </c>
      <c r="J1136" s="18">
        <v>0</v>
      </c>
      <c r="K1136" s="18">
        <v>1</v>
      </c>
    </row>
    <row r="1137" spans="7:11" x14ac:dyDescent="0.25">
      <c r="G1137" s="21">
        <v>41413</v>
      </c>
      <c r="H1137" s="19" t="s">
        <v>26</v>
      </c>
      <c r="I1137" s="19" t="s">
        <v>17</v>
      </c>
      <c r="J1137" s="19">
        <v>1.4999999999999999E-2</v>
      </c>
      <c r="K1137" s="19">
        <v>2</v>
      </c>
    </row>
    <row r="1138" spans="7:11" x14ac:dyDescent="0.25">
      <c r="G1138" s="20">
        <v>41964</v>
      </c>
      <c r="H1138" s="18" t="s">
        <v>78</v>
      </c>
      <c r="I1138" s="18" t="s">
        <v>16</v>
      </c>
      <c r="J1138" s="18">
        <v>0.01</v>
      </c>
      <c r="K1138" s="18">
        <v>5</v>
      </c>
    </row>
    <row r="1139" spans="7:11" x14ac:dyDescent="0.25">
      <c r="G1139" s="21">
        <v>41952</v>
      </c>
      <c r="H1139" s="19" t="s">
        <v>29</v>
      </c>
      <c r="I1139" s="19" t="s">
        <v>12</v>
      </c>
      <c r="J1139" s="19">
        <v>0</v>
      </c>
      <c r="K1139" s="19">
        <v>3</v>
      </c>
    </row>
    <row r="1140" spans="7:11" x14ac:dyDescent="0.25">
      <c r="G1140" s="20">
        <v>41951</v>
      </c>
      <c r="H1140" s="18" t="s">
        <v>66</v>
      </c>
      <c r="I1140" s="18" t="s">
        <v>24</v>
      </c>
      <c r="J1140" s="18">
        <v>0</v>
      </c>
      <c r="K1140" s="18">
        <v>1</v>
      </c>
    </row>
    <row r="1141" spans="7:11" x14ac:dyDescent="0.25">
      <c r="G1141" s="21">
        <v>41474</v>
      </c>
      <c r="H1141" s="19" t="s">
        <v>43</v>
      </c>
      <c r="I1141" s="19" t="s">
        <v>33</v>
      </c>
      <c r="J1141" s="19">
        <v>0</v>
      </c>
      <c r="K1141" s="19">
        <v>3</v>
      </c>
    </row>
    <row r="1142" spans="7:11" x14ac:dyDescent="0.25">
      <c r="G1142" s="20">
        <v>41314</v>
      </c>
      <c r="H1142" s="18" t="s">
        <v>75</v>
      </c>
      <c r="I1142" s="18" t="s">
        <v>41</v>
      </c>
      <c r="J1142" s="18">
        <v>0</v>
      </c>
      <c r="K1142" s="18">
        <v>2</v>
      </c>
    </row>
    <row r="1143" spans="7:11" x14ac:dyDescent="0.25">
      <c r="G1143" s="21">
        <v>41992</v>
      </c>
      <c r="H1143" s="19" t="s">
        <v>13</v>
      </c>
      <c r="I1143" s="19" t="s">
        <v>36</v>
      </c>
      <c r="J1143" s="19">
        <v>0</v>
      </c>
      <c r="K1143" s="19">
        <v>3</v>
      </c>
    </row>
    <row r="1144" spans="7:11" x14ac:dyDescent="0.25">
      <c r="G1144" s="20">
        <v>41624</v>
      </c>
      <c r="H1144" s="18" t="s">
        <v>49</v>
      </c>
      <c r="I1144" s="18" t="s">
        <v>16</v>
      </c>
      <c r="J1144" s="18">
        <v>0.01</v>
      </c>
      <c r="K1144" s="18">
        <v>2</v>
      </c>
    </row>
    <row r="1145" spans="7:11" x14ac:dyDescent="0.25">
      <c r="G1145" s="21">
        <v>41958</v>
      </c>
      <c r="H1145" s="19" t="s">
        <v>45</v>
      </c>
      <c r="I1145" s="19" t="s">
        <v>17</v>
      </c>
      <c r="J1145" s="19">
        <v>0.01</v>
      </c>
      <c r="K1145" s="19">
        <v>2</v>
      </c>
    </row>
    <row r="1146" spans="7:11" x14ac:dyDescent="0.25">
      <c r="G1146" s="20">
        <v>41592</v>
      </c>
      <c r="H1146" s="18" t="s">
        <v>63</v>
      </c>
      <c r="I1146" s="18" t="s">
        <v>24</v>
      </c>
      <c r="J1146" s="18">
        <v>0</v>
      </c>
      <c r="K1146" s="18">
        <v>2</v>
      </c>
    </row>
    <row r="1147" spans="7:11" x14ac:dyDescent="0.25">
      <c r="G1147" s="21">
        <v>41997</v>
      </c>
      <c r="H1147" s="19" t="s">
        <v>42</v>
      </c>
      <c r="I1147" s="19" t="s">
        <v>21</v>
      </c>
      <c r="J1147" s="19">
        <v>0.02</v>
      </c>
      <c r="K1147" s="19">
        <v>3</v>
      </c>
    </row>
    <row r="1148" spans="7:11" x14ac:dyDescent="0.25">
      <c r="G1148" s="20">
        <v>41601</v>
      </c>
      <c r="H1148" s="18" t="s">
        <v>89</v>
      </c>
      <c r="I1148" s="18" t="s">
        <v>24</v>
      </c>
      <c r="J1148" s="18">
        <v>0</v>
      </c>
      <c r="K1148" s="18">
        <v>5</v>
      </c>
    </row>
    <row r="1149" spans="7:11" x14ac:dyDescent="0.25">
      <c r="G1149" s="21">
        <v>41593</v>
      </c>
      <c r="H1149" s="19" t="s">
        <v>42</v>
      </c>
      <c r="I1149" s="19" t="s">
        <v>11</v>
      </c>
      <c r="J1149" s="19">
        <v>0.02</v>
      </c>
      <c r="K1149" s="19">
        <v>2</v>
      </c>
    </row>
    <row r="1150" spans="7:11" x14ac:dyDescent="0.25">
      <c r="G1150" s="20">
        <v>41622</v>
      </c>
      <c r="H1150" s="18" t="s">
        <v>29</v>
      </c>
      <c r="I1150" s="18" t="s">
        <v>36</v>
      </c>
      <c r="J1150" s="18">
        <v>0</v>
      </c>
      <c r="K1150" s="18">
        <v>3</v>
      </c>
    </row>
    <row r="1151" spans="7:11" x14ac:dyDescent="0.25">
      <c r="G1151" s="21">
        <v>41950</v>
      </c>
      <c r="H1151" s="19" t="s">
        <v>60</v>
      </c>
      <c r="I1151" s="19" t="s">
        <v>30</v>
      </c>
      <c r="J1151" s="19">
        <v>0.03</v>
      </c>
      <c r="K1151" s="19">
        <v>1</v>
      </c>
    </row>
    <row r="1152" spans="7:11" x14ac:dyDescent="0.25">
      <c r="G1152" s="20">
        <v>41635</v>
      </c>
      <c r="H1152" s="18" t="s">
        <v>49</v>
      </c>
      <c r="I1152" s="18" t="s">
        <v>36</v>
      </c>
      <c r="J1152" s="18">
        <v>0</v>
      </c>
      <c r="K1152" s="18">
        <v>2</v>
      </c>
    </row>
    <row r="1153" spans="7:11" x14ac:dyDescent="0.25">
      <c r="G1153" s="21">
        <v>41978</v>
      </c>
      <c r="H1153" s="19" t="s">
        <v>89</v>
      </c>
      <c r="I1153" s="19" t="s">
        <v>30</v>
      </c>
      <c r="J1153" s="19">
        <v>0.03</v>
      </c>
      <c r="K1153" s="19">
        <v>2</v>
      </c>
    </row>
    <row r="1154" spans="7:11" x14ac:dyDescent="0.25">
      <c r="G1154" s="20">
        <v>41990</v>
      </c>
      <c r="H1154" s="18" t="s">
        <v>53</v>
      </c>
      <c r="I1154" s="18" t="s">
        <v>24</v>
      </c>
      <c r="J1154" s="18">
        <v>1.4999999999999999E-2</v>
      </c>
      <c r="K1154" s="18">
        <v>3</v>
      </c>
    </row>
    <row r="1155" spans="7:11" x14ac:dyDescent="0.25">
      <c r="G1155" s="21">
        <v>41998</v>
      </c>
      <c r="H1155" s="19" t="s">
        <v>42</v>
      </c>
      <c r="I1155" s="19" t="s">
        <v>24</v>
      </c>
      <c r="J1155" s="19">
        <v>0.01</v>
      </c>
      <c r="K1155" s="19">
        <v>3</v>
      </c>
    </row>
    <row r="1156" spans="7:11" x14ac:dyDescent="0.25">
      <c r="G1156" s="20">
        <v>41533</v>
      </c>
      <c r="H1156" s="18" t="s">
        <v>50</v>
      </c>
      <c r="I1156" s="18" t="s">
        <v>7</v>
      </c>
      <c r="J1156" s="18">
        <v>0.01</v>
      </c>
      <c r="K1156" s="18">
        <v>3</v>
      </c>
    </row>
    <row r="1157" spans="7:11" x14ac:dyDescent="0.25">
      <c r="G1157" s="21">
        <v>41944</v>
      </c>
      <c r="H1157" s="19" t="s">
        <v>35</v>
      </c>
      <c r="I1157" s="19" t="s">
        <v>16</v>
      </c>
      <c r="J1157" s="19">
        <v>0.02</v>
      </c>
      <c r="K1157" s="19">
        <v>3</v>
      </c>
    </row>
    <row r="1158" spans="7:11" x14ac:dyDescent="0.25">
      <c r="G1158" s="20">
        <v>41543</v>
      </c>
      <c r="H1158" s="18" t="s">
        <v>55</v>
      </c>
      <c r="I1158" s="18" t="s">
        <v>41</v>
      </c>
      <c r="J1158" s="18">
        <v>0</v>
      </c>
      <c r="K1158" s="18">
        <v>1</v>
      </c>
    </row>
    <row r="1159" spans="7:11" x14ac:dyDescent="0.25">
      <c r="G1159" s="21">
        <v>41950</v>
      </c>
      <c r="H1159" s="19" t="s">
        <v>89</v>
      </c>
      <c r="I1159" s="19" t="s">
        <v>17</v>
      </c>
      <c r="J1159" s="19">
        <v>0.02</v>
      </c>
      <c r="K1159" s="19">
        <v>19</v>
      </c>
    </row>
    <row r="1160" spans="7:11" x14ac:dyDescent="0.25">
      <c r="G1160" s="20">
        <v>41598</v>
      </c>
      <c r="H1160" s="18" t="s">
        <v>54</v>
      </c>
      <c r="I1160" s="18" t="s">
        <v>12</v>
      </c>
      <c r="J1160" s="18">
        <v>0.02</v>
      </c>
      <c r="K1160" s="18">
        <v>2</v>
      </c>
    </row>
    <row r="1161" spans="7:11" x14ac:dyDescent="0.25">
      <c r="G1161" s="21">
        <v>41606</v>
      </c>
      <c r="H1161" s="19" t="s">
        <v>74</v>
      </c>
      <c r="I1161" s="19" t="s">
        <v>30</v>
      </c>
      <c r="J1161" s="19">
        <v>0.03</v>
      </c>
      <c r="K1161" s="19">
        <v>14</v>
      </c>
    </row>
    <row r="1162" spans="7:11" x14ac:dyDescent="0.25">
      <c r="G1162" s="20">
        <v>41638</v>
      </c>
      <c r="H1162" s="18" t="s">
        <v>55</v>
      </c>
      <c r="I1162" s="18" t="s">
        <v>30</v>
      </c>
      <c r="J1162" s="18">
        <v>0</v>
      </c>
      <c r="K1162" s="18">
        <v>4</v>
      </c>
    </row>
    <row r="1163" spans="7:11" x14ac:dyDescent="0.25">
      <c r="G1163" s="21">
        <v>41958</v>
      </c>
      <c r="H1163" s="19" t="s">
        <v>23</v>
      </c>
      <c r="I1163" s="19" t="s">
        <v>12</v>
      </c>
      <c r="J1163" s="19">
        <v>0</v>
      </c>
      <c r="K1163" s="19">
        <v>2</v>
      </c>
    </row>
    <row r="1164" spans="7:11" x14ac:dyDescent="0.25">
      <c r="G1164" s="20">
        <v>41994</v>
      </c>
      <c r="H1164" s="18" t="s">
        <v>53</v>
      </c>
      <c r="I1164" s="18" t="s">
        <v>16</v>
      </c>
      <c r="J1164" s="18">
        <v>0.01</v>
      </c>
      <c r="K1164" s="18">
        <v>3</v>
      </c>
    </row>
    <row r="1165" spans="7:11" x14ac:dyDescent="0.25">
      <c r="G1165" s="21">
        <v>41590</v>
      </c>
      <c r="H1165" s="19" t="s">
        <v>85</v>
      </c>
      <c r="I1165" s="19" t="s">
        <v>12</v>
      </c>
      <c r="J1165" s="19">
        <v>2.5000000000000001E-2</v>
      </c>
      <c r="K1165" s="19">
        <v>3</v>
      </c>
    </row>
    <row r="1166" spans="7:11" x14ac:dyDescent="0.25">
      <c r="G1166" s="20">
        <v>41970</v>
      </c>
      <c r="H1166" s="18" t="s">
        <v>42</v>
      </c>
      <c r="I1166" s="18" t="s">
        <v>17</v>
      </c>
      <c r="J1166" s="18">
        <v>0</v>
      </c>
      <c r="K1166" s="18">
        <v>2</v>
      </c>
    </row>
    <row r="1167" spans="7:11" x14ac:dyDescent="0.25">
      <c r="G1167" s="21">
        <v>41994</v>
      </c>
      <c r="H1167" s="19" t="s">
        <v>87</v>
      </c>
      <c r="I1167" s="19" t="s">
        <v>12</v>
      </c>
      <c r="J1167" s="19">
        <v>1.4999999999999999E-2</v>
      </c>
      <c r="K1167" s="19">
        <v>2</v>
      </c>
    </row>
    <row r="1168" spans="7:11" x14ac:dyDescent="0.25">
      <c r="G1168" s="20">
        <v>41996</v>
      </c>
      <c r="H1168" s="18" t="s">
        <v>81</v>
      </c>
      <c r="I1168" s="18" t="s">
        <v>17</v>
      </c>
      <c r="J1168" s="18">
        <v>0.02</v>
      </c>
      <c r="K1168" s="18">
        <v>1</v>
      </c>
    </row>
    <row r="1169" spans="7:11" x14ac:dyDescent="0.25">
      <c r="G1169" s="21">
        <v>41970</v>
      </c>
      <c r="H1169" s="19" t="s">
        <v>84</v>
      </c>
      <c r="I1169" s="19" t="s">
        <v>12</v>
      </c>
      <c r="J1169" s="19">
        <v>0</v>
      </c>
      <c r="K1169" s="19">
        <v>2</v>
      </c>
    </row>
    <row r="1170" spans="7:11" x14ac:dyDescent="0.25">
      <c r="G1170" s="20">
        <v>41604</v>
      </c>
      <c r="H1170" s="18" t="s">
        <v>40</v>
      </c>
      <c r="I1170" s="18" t="s">
        <v>7</v>
      </c>
      <c r="J1170" s="18">
        <v>0</v>
      </c>
      <c r="K1170" s="18">
        <v>1</v>
      </c>
    </row>
    <row r="1171" spans="7:11" x14ac:dyDescent="0.25">
      <c r="G1171" s="21">
        <v>41671</v>
      </c>
      <c r="H1171" s="19" t="s">
        <v>91</v>
      </c>
      <c r="I1171" s="19" t="s">
        <v>33</v>
      </c>
      <c r="J1171" s="19">
        <v>0.02</v>
      </c>
      <c r="K1171" s="19">
        <v>3</v>
      </c>
    </row>
    <row r="1172" spans="7:11" x14ac:dyDescent="0.25">
      <c r="G1172" s="20">
        <v>41614</v>
      </c>
      <c r="H1172" s="18" t="s">
        <v>43</v>
      </c>
      <c r="I1172" s="18" t="s">
        <v>21</v>
      </c>
      <c r="J1172" s="18">
        <v>0</v>
      </c>
      <c r="K1172" s="18">
        <v>3</v>
      </c>
    </row>
    <row r="1173" spans="7:11" x14ac:dyDescent="0.25">
      <c r="G1173" s="21">
        <v>41620</v>
      </c>
      <c r="H1173" s="19" t="s">
        <v>40</v>
      </c>
      <c r="I1173" s="19" t="s">
        <v>36</v>
      </c>
      <c r="J1173" s="19">
        <v>2.5000000000000001E-2</v>
      </c>
      <c r="K1173" s="19">
        <v>3</v>
      </c>
    </row>
    <row r="1174" spans="7:11" x14ac:dyDescent="0.25">
      <c r="G1174" s="20">
        <v>41597</v>
      </c>
      <c r="H1174" s="18" t="s">
        <v>58</v>
      </c>
      <c r="I1174" s="18" t="s">
        <v>27</v>
      </c>
      <c r="J1174" s="18">
        <v>0</v>
      </c>
      <c r="K1174" s="18">
        <v>1</v>
      </c>
    </row>
    <row r="1175" spans="7:11" x14ac:dyDescent="0.25">
      <c r="G1175" s="21">
        <v>41614</v>
      </c>
      <c r="H1175" s="19" t="s">
        <v>43</v>
      </c>
      <c r="I1175" s="19" t="s">
        <v>16</v>
      </c>
      <c r="J1175" s="19">
        <v>0</v>
      </c>
      <c r="K1175" s="19">
        <v>3</v>
      </c>
    </row>
    <row r="1176" spans="7:11" x14ac:dyDescent="0.25">
      <c r="G1176" s="20">
        <v>41989</v>
      </c>
      <c r="H1176" s="18" t="s">
        <v>73</v>
      </c>
      <c r="I1176" s="18" t="s">
        <v>12</v>
      </c>
      <c r="J1176" s="18">
        <v>0.01</v>
      </c>
      <c r="K1176" s="18">
        <v>1</v>
      </c>
    </row>
    <row r="1177" spans="7:11" x14ac:dyDescent="0.25">
      <c r="G1177" s="21">
        <v>41959</v>
      </c>
      <c r="H1177" s="19" t="s">
        <v>59</v>
      </c>
      <c r="I1177" s="19" t="s">
        <v>30</v>
      </c>
      <c r="J1177" s="19">
        <v>0</v>
      </c>
      <c r="K1177" s="19">
        <v>21</v>
      </c>
    </row>
    <row r="1178" spans="7:11" x14ac:dyDescent="0.25">
      <c r="G1178" s="20">
        <v>41891</v>
      </c>
      <c r="H1178" s="18" t="s">
        <v>63</v>
      </c>
      <c r="I1178" s="18" t="s">
        <v>17</v>
      </c>
      <c r="J1178" s="18">
        <v>0.03</v>
      </c>
      <c r="K1178" s="18">
        <v>1</v>
      </c>
    </row>
    <row r="1179" spans="7:11" x14ac:dyDescent="0.25">
      <c r="G1179" s="21">
        <v>41583</v>
      </c>
      <c r="H1179" s="19" t="s">
        <v>29</v>
      </c>
      <c r="I1179" s="19" t="s">
        <v>17</v>
      </c>
      <c r="J1179" s="19">
        <v>0</v>
      </c>
      <c r="K1179" s="19">
        <v>3</v>
      </c>
    </row>
    <row r="1180" spans="7:11" x14ac:dyDescent="0.25">
      <c r="G1180" s="20">
        <v>41967</v>
      </c>
      <c r="H1180" s="18" t="s">
        <v>90</v>
      </c>
      <c r="I1180" s="18" t="s">
        <v>17</v>
      </c>
      <c r="J1180" s="18">
        <v>0.01</v>
      </c>
      <c r="K1180" s="18">
        <v>16</v>
      </c>
    </row>
    <row r="1181" spans="7:11" x14ac:dyDescent="0.25">
      <c r="G1181" s="21">
        <v>41949</v>
      </c>
      <c r="H1181" s="19" t="s">
        <v>29</v>
      </c>
      <c r="I1181" s="19" t="s">
        <v>11</v>
      </c>
      <c r="J1181" s="19">
        <v>0</v>
      </c>
      <c r="K1181" s="19">
        <v>2</v>
      </c>
    </row>
    <row r="1182" spans="7:11" x14ac:dyDescent="0.25">
      <c r="G1182" s="20">
        <v>41613</v>
      </c>
      <c r="H1182" s="18" t="s">
        <v>93</v>
      </c>
      <c r="I1182" s="18" t="s">
        <v>24</v>
      </c>
      <c r="J1182" s="18">
        <v>0</v>
      </c>
      <c r="K1182" s="18">
        <v>2</v>
      </c>
    </row>
    <row r="1183" spans="7:11" x14ac:dyDescent="0.25">
      <c r="G1183" s="21">
        <v>41597</v>
      </c>
      <c r="H1183" s="19" t="s">
        <v>91</v>
      </c>
      <c r="I1183" s="19" t="s">
        <v>12</v>
      </c>
      <c r="J1183" s="19">
        <v>1.4999999999999999E-2</v>
      </c>
      <c r="K1183" s="19">
        <v>1</v>
      </c>
    </row>
    <row r="1184" spans="7:11" x14ac:dyDescent="0.25">
      <c r="G1184" s="20">
        <v>41599</v>
      </c>
      <c r="H1184" s="18" t="s">
        <v>61</v>
      </c>
      <c r="I1184" s="18" t="s">
        <v>17</v>
      </c>
      <c r="J1184" s="18">
        <v>0.01</v>
      </c>
      <c r="K1184" s="18">
        <v>3</v>
      </c>
    </row>
    <row r="1185" spans="7:11" x14ac:dyDescent="0.25">
      <c r="G1185" s="21">
        <v>41979</v>
      </c>
      <c r="H1185" s="19" t="s">
        <v>84</v>
      </c>
      <c r="I1185" s="19" t="s">
        <v>24</v>
      </c>
      <c r="J1185" s="19">
        <v>2.5000000000000001E-2</v>
      </c>
      <c r="K1185" s="19">
        <v>22</v>
      </c>
    </row>
    <row r="1186" spans="7:11" x14ac:dyDescent="0.25">
      <c r="G1186" s="20">
        <v>41595</v>
      </c>
      <c r="H1186" s="18" t="s">
        <v>72</v>
      </c>
      <c r="I1186" s="18" t="s">
        <v>24</v>
      </c>
      <c r="J1186" s="18">
        <v>0.01</v>
      </c>
      <c r="K1186" s="18">
        <v>2</v>
      </c>
    </row>
    <row r="1187" spans="7:11" x14ac:dyDescent="0.25">
      <c r="G1187" s="21">
        <v>41625</v>
      </c>
      <c r="H1187" s="19" t="s">
        <v>69</v>
      </c>
      <c r="I1187" s="19" t="s">
        <v>30</v>
      </c>
      <c r="J1187" s="19">
        <v>2.5000000000000001E-2</v>
      </c>
      <c r="K1187" s="19">
        <v>3</v>
      </c>
    </row>
    <row r="1188" spans="7:11" x14ac:dyDescent="0.25">
      <c r="G1188" s="20">
        <v>41962</v>
      </c>
      <c r="H1188" s="18" t="s">
        <v>25</v>
      </c>
      <c r="I1188" s="18" t="s">
        <v>24</v>
      </c>
      <c r="J1188" s="18">
        <v>1.4999999999999999E-2</v>
      </c>
      <c r="K1188" s="18">
        <v>2</v>
      </c>
    </row>
    <row r="1189" spans="7:11" x14ac:dyDescent="0.25">
      <c r="G1189" s="21">
        <v>42002</v>
      </c>
      <c r="H1189" s="19" t="s">
        <v>74</v>
      </c>
      <c r="I1189" s="19" t="s">
        <v>36</v>
      </c>
      <c r="J1189" s="19">
        <v>0</v>
      </c>
      <c r="K1189" s="19">
        <v>3</v>
      </c>
    </row>
    <row r="1190" spans="7:11" x14ac:dyDescent="0.25">
      <c r="G1190" s="20">
        <v>41954</v>
      </c>
      <c r="H1190" s="18" t="s">
        <v>35</v>
      </c>
      <c r="I1190" s="18" t="s">
        <v>36</v>
      </c>
      <c r="J1190" s="18">
        <v>1.4999999999999999E-2</v>
      </c>
      <c r="K1190" s="18">
        <v>4</v>
      </c>
    </row>
    <row r="1191" spans="7:11" x14ac:dyDescent="0.25">
      <c r="G1191" s="21">
        <v>42001</v>
      </c>
      <c r="H1191" s="19" t="s">
        <v>40</v>
      </c>
      <c r="I1191" s="19" t="s">
        <v>30</v>
      </c>
      <c r="J1191" s="19">
        <v>0.02</v>
      </c>
      <c r="K1191" s="19">
        <v>2</v>
      </c>
    </row>
    <row r="1192" spans="7:11" x14ac:dyDescent="0.25">
      <c r="G1192" s="20">
        <v>41463</v>
      </c>
      <c r="H1192" s="18" t="s">
        <v>56</v>
      </c>
      <c r="I1192" s="18" t="s">
        <v>16</v>
      </c>
      <c r="J1192" s="18">
        <v>0.01</v>
      </c>
      <c r="K1192" s="18">
        <v>1</v>
      </c>
    </row>
    <row r="1193" spans="7:11" x14ac:dyDescent="0.25">
      <c r="G1193" s="21">
        <v>41580</v>
      </c>
      <c r="H1193" s="19" t="s">
        <v>40</v>
      </c>
      <c r="I1193" s="19" t="s">
        <v>7</v>
      </c>
      <c r="J1193" s="19">
        <v>0.03</v>
      </c>
      <c r="K1193" s="19">
        <v>2</v>
      </c>
    </row>
    <row r="1194" spans="7:11" x14ac:dyDescent="0.25">
      <c r="G1194" s="20">
        <v>41601</v>
      </c>
      <c r="H1194" s="18" t="s">
        <v>42</v>
      </c>
      <c r="I1194" s="18" t="s">
        <v>30</v>
      </c>
      <c r="J1194" s="18">
        <v>0.03</v>
      </c>
      <c r="K1194" s="18">
        <v>3</v>
      </c>
    </row>
    <row r="1195" spans="7:11" x14ac:dyDescent="0.25">
      <c r="G1195" s="21">
        <v>41994</v>
      </c>
      <c r="H1195" s="19" t="s">
        <v>81</v>
      </c>
      <c r="I1195" s="19" t="s">
        <v>24</v>
      </c>
      <c r="J1195" s="19">
        <v>0</v>
      </c>
      <c r="K1195" s="19">
        <v>3</v>
      </c>
    </row>
    <row r="1196" spans="7:11" x14ac:dyDescent="0.25">
      <c r="G1196" s="20">
        <v>41591</v>
      </c>
      <c r="H1196" s="18" t="s">
        <v>83</v>
      </c>
      <c r="I1196" s="18" t="s">
        <v>33</v>
      </c>
      <c r="J1196" s="18">
        <v>0.03</v>
      </c>
      <c r="K1196" s="18">
        <v>24</v>
      </c>
    </row>
    <row r="1197" spans="7:11" x14ac:dyDescent="0.25">
      <c r="G1197" s="21">
        <v>41973</v>
      </c>
      <c r="H1197" s="19" t="s">
        <v>57</v>
      </c>
      <c r="I1197" s="19" t="s">
        <v>30</v>
      </c>
      <c r="J1197" s="19">
        <v>1.4999999999999999E-2</v>
      </c>
      <c r="K1197" s="19">
        <v>1</v>
      </c>
    </row>
    <row r="1198" spans="7:11" x14ac:dyDescent="0.25">
      <c r="G1198" s="20">
        <v>41976</v>
      </c>
      <c r="H1198" s="18" t="s">
        <v>79</v>
      </c>
      <c r="I1198" s="18" t="s">
        <v>12</v>
      </c>
      <c r="J1198" s="18">
        <v>0.03</v>
      </c>
      <c r="K1198" s="18">
        <v>3</v>
      </c>
    </row>
    <row r="1199" spans="7:11" x14ac:dyDescent="0.25">
      <c r="G1199" s="21">
        <v>41334</v>
      </c>
      <c r="H1199" s="19" t="s">
        <v>49</v>
      </c>
      <c r="I1199" s="19" t="s">
        <v>30</v>
      </c>
      <c r="J1199" s="19">
        <v>0</v>
      </c>
      <c r="K1199" s="19">
        <v>24</v>
      </c>
    </row>
    <row r="1200" spans="7:11" x14ac:dyDescent="0.25">
      <c r="G1200" s="20">
        <v>41312</v>
      </c>
      <c r="H1200" s="18" t="s">
        <v>75</v>
      </c>
      <c r="I1200" s="18" t="s">
        <v>12</v>
      </c>
      <c r="J1200" s="18">
        <v>1.4999999999999999E-2</v>
      </c>
      <c r="K1200" s="18">
        <v>1</v>
      </c>
    </row>
    <row r="1201" spans="7:11" x14ac:dyDescent="0.25">
      <c r="G1201" s="21">
        <v>41978</v>
      </c>
      <c r="H1201" s="19" t="s">
        <v>60</v>
      </c>
      <c r="I1201" s="19" t="s">
        <v>12</v>
      </c>
      <c r="J1201" s="19">
        <v>0.01</v>
      </c>
      <c r="K1201" s="19">
        <v>2</v>
      </c>
    </row>
    <row r="1202" spans="7:11" x14ac:dyDescent="0.25">
      <c r="G1202" s="20">
        <v>41679</v>
      </c>
      <c r="H1202" s="18" t="s">
        <v>68</v>
      </c>
      <c r="I1202" s="18" t="s">
        <v>12</v>
      </c>
      <c r="J1202" s="18">
        <v>2.5000000000000001E-2</v>
      </c>
      <c r="K1202" s="18">
        <v>1</v>
      </c>
    </row>
    <row r="1203" spans="7:11" x14ac:dyDescent="0.25">
      <c r="G1203" s="21">
        <v>41613</v>
      </c>
      <c r="H1203" s="19" t="s">
        <v>69</v>
      </c>
      <c r="I1203" s="19" t="s">
        <v>11</v>
      </c>
      <c r="J1203" s="19">
        <v>0.01</v>
      </c>
      <c r="K1203" s="19">
        <v>2</v>
      </c>
    </row>
    <row r="1204" spans="7:11" x14ac:dyDescent="0.25">
      <c r="G1204" s="20">
        <v>41977</v>
      </c>
      <c r="H1204" s="18" t="s">
        <v>89</v>
      </c>
      <c r="I1204" s="18" t="s">
        <v>11</v>
      </c>
      <c r="J1204" s="18">
        <v>0</v>
      </c>
      <c r="K1204" s="18">
        <v>3</v>
      </c>
    </row>
    <row r="1205" spans="7:11" x14ac:dyDescent="0.25">
      <c r="G1205" s="21">
        <v>41948</v>
      </c>
      <c r="H1205" s="19" t="s">
        <v>31</v>
      </c>
      <c r="I1205" s="19" t="s">
        <v>17</v>
      </c>
      <c r="J1205" s="19">
        <v>0.02</v>
      </c>
      <c r="K1205" s="19">
        <v>2</v>
      </c>
    </row>
    <row r="1206" spans="7:11" x14ac:dyDescent="0.25">
      <c r="G1206" s="20">
        <v>41611</v>
      </c>
      <c r="H1206" s="18" t="s">
        <v>45</v>
      </c>
      <c r="I1206" s="18" t="s">
        <v>30</v>
      </c>
      <c r="J1206" s="18">
        <v>0</v>
      </c>
      <c r="K1206" s="18">
        <v>1</v>
      </c>
    </row>
    <row r="1207" spans="7:11" x14ac:dyDescent="0.25">
      <c r="G1207" s="21">
        <v>41949</v>
      </c>
      <c r="H1207" s="19" t="s">
        <v>42</v>
      </c>
      <c r="I1207" s="19" t="s">
        <v>11</v>
      </c>
      <c r="J1207" s="19">
        <v>0</v>
      </c>
      <c r="K1207" s="19">
        <v>3</v>
      </c>
    </row>
    <row r="1208" spans="7:11" x14ac:dyDescent="0.25">
      <c r="G1208" s="20">
        <v>41994</v>
      </c>
      <c r="H1208" s="18" t="s">
        <v>31</v>
      </c>
      <c r="I1208" s="18" t="s">
        <v>16</v>
      </c>
      <c r="J1208" s="18">
        <v>0</v>
      </c>
      <c r="K1208" s="18">
        <v>2</v>
      </c>
    </row>
    <row r="1209" spans="7:11" x14ac:dyDescent="0.25">
      <c r="G1209" s="21">
        <v>41623</v>
      </c>
      <c r="H1209" s="19" t="s">
        <v>48</v>
      </c>
      <c r="I1209" s="19" t="s">
        <v>16</v>
      </c>
      <c r="J1209" s="19">
        <v>0.03</v>
      </c>
      <c r="K1209" s="19">
        <v>3</v>
      </c>
    </row>
    <row r="1210" spans="7:11" x14ac:dyDescent="0.25">
      <c r="G1210" s="20">
        <v>41972</v>
      </c>
      <c r="H1210" s="18" t="s">
        <v>67</v>
      </c>
      <c r="I1210" s="18" t="s">
        <v>11</v>
      </c>
      <c r="J1210" s="18">
        <v>0.03</v>
      </c>
      <c r="K1210" s="18">
        <v>3</v>
      </c>
    </row>
    <row r="1211" spans="7:11" x14ac:dyDescent="0.25">
      <c r="G1211" s="21">
        <v>41549</v>
      </c>
      <c r="H1211" s="19" t="s">
        <v>73</v>
      </c>
      <c r="I1211" s="19" t="s">
        <v>17</v>
      </c>
      <c r="J1211" s="19">
        <v>0.02</v>
      </c>
      <c r="K1211" s="19">
        <v>2</v>
      </c>
    </row>
    <row r="1212" spans="7:11" x14ac:dyDescent="0.25">
      <c r="G1212" s="20">
        <v>41636</v>
      </c>
      <c r="H1212" s="18" t="s">
        <v>48</v>
      </c>
      <c r="I1212" s="18" t="s">
        <v>16</v>
      </c>
      <c r="J1212" s="18">
        <v>0.03</v>
      </c>
      <c r="K1212" s="18">
        <v>1</v>
      </c>
    </row>
    <row r="1213" spans="7:11" x14ac:dyDescent="0.25">
      <c r="G1213" s="21">
        <v>41333</v>
      </c>
      <c r="H1213" s="19" t="s">
        <v>75</v>
      </c>
      <c r="I1213" s="19" t="s">
        <v>24</v>
      </c>
      <c r="J1213" s="19">
        <v>0.01</v>
      </c>
      <c r="K1213" s="19">
        <v>2</v>
      </c>
    </row>
    <row r="1214" spans="7:11" x14ac:dyDescent="0.25">
      <c r="G1214" s="20">
        <v>41944</v>
      </c>
      <c r="H1214" s="18" t="s">
        <v>29</v>
      </c>
      <c r="I1214" s="18" t="s">
        <v>24</v>
      </c>
      <c r="J1214" s="18">
        <v>0.03</v>
      </c>
      <c r="K1214" s="18">
        <v>3</v>
      </c>
    </row>
    <row r="1215" spans="7:11" x14ac:dyDescent="0.25">
      <c r="G1215" s="21">
        <v>41948</v>
      </c>
      <c r="H1215" s="19" t="s">
        <v>34</v>
      </c>
      <c r="I1215" s="19" t="s">
        <v>17</v>
      </c>
      <c r="J1215" s="19">
        <v>0</v>
      </c>
      <c r="K1215" s="19">
        <v>2</v>
      </c>
    </row>
    <row r="1216" spans="7:11" x14ac:dyDescent="0.25">
      <c r="G1216" s="20">
        <v>41501</v>
      </c>
      <c r="H1216" s="18" t="s">
        <v>13</v>
      </c>
      <c r="I1216" s="18" t="s">
        <v>21</v>
      </c>
      <c r="J1216" s="18">
        <v>0.01</v>
      </c>
      <c r="K1216" s="18">
        <v>1</v>
      </c>
    </row>
    <row r="1217" spans="7:11" x14ac:dyDescent="0.25">
      <c r="G1217" s="21">
        <v>41625</v>
      </c>
      <c r="H1217" s="19" t="s">
        <v>40</v>
      </c>
      <c r="I1217" s="19" t="s">
        <v>17</v>
      </c>
      <c r="J1217" s="19">
        <v>0</v>
      </c>
      <c r="K1217" s="19">
        <v>14</v>
      </c>
    </row>
    <row r="1218" spans="7:11" x14ac:dyDescent="0.25">
      <c r="G1218" s="20">
        <v>41605</v>
      </c>
      <c r="H1218" s="18" t="s">
        <v>45</v>
      </c>
      <c r="I1218" s="18" t="s">
        <v>24</v>
      </c>
      <c r="J1218" s="18">
        <v>1.4999999999999999E-2</v>
      </c>
      <c r="K1218" s="18">
        <v>6</v>
      </c>
    </row>
    <row r="1219" spans="7:11" x14ac:dyDescent="0.25">
      <c r="G1219" s="21">
        <v>41518</v>
      </c>
      <c r="H1219" s="19" t="s">
        <v>81</v>
      </c>
      <c r="I1219" s="19" t="s">
        <v>12</v>
      </c>
      <c r="J1219" s="19">
        <v>0</v>
      </c>
      <c r="K1219" s="19">
        <v>24</v>
      </c>
    </row>
    <row r="1220" spans="7:11" x14ac:dyDescent="0.25">
      <c r="G1220" s="20">
        <v>41523</v>
      </c>
      <c r="H1220" s="18" t="s">
        <v>67</v>
      </c>
      <c r="I1220" s="18" t="s">
        <v>21</v>
      </c>
      <c r="J1220" s="18">
        <v>0.02</v>
      </c>
      <c r="K1220" s="18">
        <v>2</v>
      </c>
    </row>
    <row r="1221" spans="7:11" x14ac:dyDescent="0.25">
      <c r="G1221" s="21">
        <v>41448</v>
      </c>
      <c r="H1221" s="19" t="s">
        <v>43</v>
      </c>
      <c r="I1221" s="19" t="s">
        <v>33</v>
      </c>
      <c r="J1221" s="19">
        <v>0</v>
      </c>
      <c r="K1221" s="19">
        <v>23</v>
      </c>
    </row>
    <row r="1222" spans="7:11" x14ac:dyDescent="0.25">
      <c r="G1222" s="20">
        <v>41987</v>
      </c>
      <c r="H1222" s="18" t="s">
        <v>26</v>
      </c>
      <c r="I1222" s="18" t="s">
        <v>30</v>
      </c>
      <c r="J1222" s="18">
        <v>2.5000000000000001E-2</v>
      </c>
      <c r="K1222" s="18">
        <v>2</v>
      </c>
    </row>
    <row r="1223" spans="7:11" x14ac:dyDescent="0.25">
      <c r="G1223" s="21">
        <v>41941</v>
      </c>
      <c r="H1223" s="19" t="s">
        <v>57</v>
      </c>
      <c r="I1223" s="19" t="s">
        <v>33</v>
      </c>
      <c r="J1223" s="19">
        <v>0</v>
      </c>
      <c r="K1223" s="19">
        <v>1</v>
      </c>
    </row>
    <row r="1224" spans="7:11" x14ac:dyDescent="0.25">
      <c r="G1224" s="20">
        <v>41393</v>
      </c>
      <c r="H1224" s="18" t="s">
        <v>94</v>
      </c>
      <c r="I1224" s="18" t="s">
        <v>12</v>
      </c>
      <c r="J1224" s="18">
        <v>0</v>
      </c>
      <c r="K1224" s="18">
        <v>2</v>
      </c>
    </row>
    <row r="1225" spans="7:11" x14ac:dyDescent="0.25">
      <c r="G1225" s="21">
        <v>41981</v>
      </c>
      <c r="H1225" s="19" t="s">
        <v>40</v>
      </c>
      <c r="I1225" s="19" t="s">
        <v>12</v>
      </c>
      <c r="J1225" s="19">
        <v>0.03</v>
      </c>
      <c r="K1225" s="19">
        <v>3</v>
      </c>
    </row>
    <row r="1226" spans="7:11" x14ac:dyDescent="0.25">
      <c r="G1226" s="20">
        <v>41960</v>
      </c>
      <c r="H1226" s="18" t="s">
        <v>45</v>
      </c>
      <c r="I1226" s="18" t="s">
        <v>16</v>
      </c>
      <c r="J1226" s="18">
        <v>0</v>
      </c>
      <c r="K1226" s="18">
        <v>3</v>
      </c>
    </row>
    <row r="1227" spans="7:11" x14ac:dyDescent="0.25">
      <c r="G1227" s="21">
        <v>41607</v>
      </c>
      <c r="H1227" s="19" t="s">
        <v>45</v>
      </c>
      <c r="I1227" s="19" t="s">
        <v>21</v>
      </c>
      <c r="J1227" s="19">
        <v>0</v>
      </c>
      <c r="K1227" s="19">
        <v>2</v>
      </c>
    </row>
    <row r="1228" spans="7:11" x14ac:dyDescent="0.25">
      <c r="G1228" s="20">
        <v>41878</v>
      </c>
      <c r="H1228" s="18" t="s">
        <v>89</v>
      </c>
      <c r="I1228" s="18" t="s">
        <v>41</v>
      </c>
      <c r="J1228" s="18">
        <v>1.4999999999999999E-2</v>
      </c>
      <c r="K1228" s="18">
        <v>2</v>
      </c>
    </row>
    <row r="1229" spans="7:11" x14ac:dyDescent="0.25">
      <c r="G1229" s="21">
        <v>41301</v>
      </c>
      <c r="H1229" s="19" t="s">
        <v>29</v>
      </c>
      <c r="I1229" s="19" t="s">
        <v>24</v>
      </c>
      <c r="J1229" s="19">
        <v>2.5000000000000001E-2</v>
      </c>
      <c r="K1229" s="19">
        <v>20</v>
      </c>
    </row>
    <row r="1230" spans="7:11" x14ac:dyDescent="0.25">
      <c r="G1230" s="20">
        <v>41579</v>
      </c>
      <c r="H1230" s="18" t="s">
        <v>64</v>
      </c>
      <c r="I1230" s="18" t="s">
        <v>12</v>
      </c>
      <c r="J1230" s="18">
        <v>0.02</v>
      </c>
      <c r="K1230" s="18">
        <v>1</v>
      </c>
    </row>
    <row r="1231" spans="7:11" x14ac:dyDescent="0.25">
      <c r="G1231" s="21">
        <v>41607</v>
      </c>
      <c r="H1231" s="19" t="s">
        <v>73</v>
      </c>
      <c r="I1231" s="19" t="s">
        <v>16</v>
      </c>
      <c r="J1231" s="19">
        <v>0</v>
      </c>
      <c r="K1231" s="19">
        <v>2</v>
      </c>
    </row>
    <row r="1232" spans="7:11" x14ac:dyDescent="0.25">
      <c r="G1232" s="20">
        <v>41978</v>
      </c>
      <c r="H1232" s="18" t="s">
        <v>26</v>
      </c>
      <c r="I1232" s="18" t="s">
        <v>17</v>
      </c>
      <c r="J1232" s="18">
        <v>0</v>
      </c>
      <c r="K1232" s="18">
        <v>2</v>
      </c>
    </row>
    <row r="1233" spans="7:11" x14ac:dyDescent="0.25">
      <c r="G1233" s="21">
        <v>41994</v>
      </c>
      <c r="H1233" s="19" t="s">
        <v>25</v>
      </c>
      <c r="I1233" s="19" t="s">
        <v>24</v>
      </c>
      <c r="J1233" s="19">
        <v>0.03</v>
      </c>
      <c r="K1233" s="19">
        <v>1</v>
      </c>
    </row>
    <row r="1234" spans="7:11" x14ac:dyDescent="0.25">
      <c r="G1234" s="20">
        <v>41621</v>
      </c>
      <c r="H1234" s="18" t="s">
        <v>37</v>
      </c>
      <c r="I1234" s="18" t="s">
        <v>30</v>
      </c>
      <c r="J1234" s="18">
        <v>2.5000000000000001E-2</v>
      </c>
      <c r="K1234" s="18">
        <v>2</v>
      </c>
    </row>
    <row r="1235" spans="7:11" x14ac:dyDescent="0.25">
      <c r="G1235" s="21">
        <v>41581</v>
      </c>
      <c r="H1235" s="19" t="s">
        <v>40</v>
      </c>
      <c r="I1235" s="19" t="s">
        <v>33</v>
      </c>
      <c r="J1235" s="19">
        <v>0.01</v>
      </c>
      <c r="K1235" s="19">
        <v>17</v>
      </c>
    </row>
    <row r="1236" spans="7:11" x14ac:dyDescent="0.25">
      <c r="G1236" s="20">
        <v>41984</v>
      </c>
      <c r="H1236" s="18" t="s">
        <v>75</v>
      </c>
      <c r="I1236" s="18" t="s">
        <v>24</v>
      </c>
      <c r="J1236" s="18">
        <v>0</v>
      </c>
      <c r="K1236" s="18">
        <v>2</v>
      </c>
    </row>
    <row r="1237" spans="7:11" x14ac:dyDescent="0.25">
      <c r="G1237" s="21">
        <v>41842</v>
      </c>
      <c r="H1237" s="19" t="s">
        <v>84</v>
      </c>
      <c r="I1237" s="19" t="s">
        <v>17</v>
      </c>
      <c r="J1237" s="19">
        <v>1.4999999999999999E-2</v>
      </c>
      <c r="K1237" s="19">
        <v>2</v>
      </c>
    </row>
    <row r="1238" spans="7:11" x14ac:dyDescent="0.25">
      <c r="G1238" s="20">
        <v>41908</v>
      </c>
      <c r="H1238" s="18" t="s">
        <v>77</v>
      </c>
      <c r="I1238" s="18" t="s">
        <v>16</v>
      </c>
      <c r="J1238" s="18">
        <v>1.4999999999999999E-2</v>
      </c>
      <c r="K1238" s="18">
        <v>1</v>
      </c>
    </row>
    <row r="1239" spans="7:11" x14ac:dyDescent="0.25">
      <c r="G1239" s="21">
        <v>41584</v>
      </c>
      <c r="H1239" s="19" t="s">
        <v>56</v>
      </c>
      <c r="I1239" s="19" t="s">
        <v>36</v>
      </c>
      <c r="J1239" s="19">
        <v>2.5000000000000001E-2</v>
      </c>
      <c r="K1239" s="19">
        <v>2</v>
      </c>
    </row>
    <row r="1240" spans="7:11" x14ac:dyDescent="0.25">
      <c r="G1240" s="20">
        <v>41605</v>
      </c>
      <c r="H1240" s="18" t="s">
        <v>42</v>
      </c>
      <c r="I1240" s="18" t="s">
        <v>16</v>
      </c>
      <c r="J1240" s="18">
        <v>0</v>
      </c>
      <c r="K1240" s="18">
        <v>20</v>
      </c>
    </row>
    <row r="1241" spans="7:11" x14ac:dyDescent="0.25">
      <c r="G1241" s="21">
        <v>41977</v>
      </c>
      <c r="H1241" s="19" t="s">
        <v>40</v>
      </c>
      <c r="I1241" s="19" t="s">
        <v>12</v>
      </c>
      <c r="J1241" s="19">
        <v>1.4999999999999999E-2</v>
      </c>
      <c r="K1241" s="19">
        <v>1</v>
      </c>
    </row>
    <row r="1242" spans="7:11" x14ac:dyDescent="0.25">
      <c r="G1242" s="20">
        <v>41689</v>
      </c>
      <c r="H1242" s="18" t="s">
        <v>22</v>
      </c>
      <c r="I1242" s="18" t="s">
        <v>16</v>
      </c>
      <c r="J1242" s="18">
        <v>2.5000000000000001E-2</v>
      </c>
      <c r="K1242" s="18">
        <v>2</v>
      </c>
    </row>
    <row r="1243" spans="7:11" x14ac:dyDescent="0.25">
      <c r="G1243" s="21">
        <v>41631</v>
      </c>
      <c r="H1243" s="19" t="s">
        <v>42</v>
      </c>
      <c r="I1243" s="19" t="s">
        <v>33</v>
      </c>
      <c r="J1243" s="19">
        <v>0</v>
      </c>
      <c r="K1243" s="19">
        <v>1</v>
      </c>
    </row>
    <row r="1244" spans="7:11" x14ac:dyDescent="0.25">
      <c r="G1244" s="20">
        <v>42003</v>
      </c>
      <c r="H1244" s="18" t="s">
        <v>8</v>
      </c>
      <c r="I1244" s="18" t="s">
        <v>24</v>
      </c>
      <c r="J1244" s="18">
        <v>0.01</v>
      </c>
      <c r="K1244" s="18">
        <v>2</v>
      </c>
    </row>
    <row r="1245" spans="7:11" x14ac:dyDescent="0.25">
      <c r="G1245" s="21">
        <v>41985</v>
      </c>
      <c r="H1245" s="19" t="s">
        <v>67</v>
      </c>
      <c r="I1245" s="19" t="s">
        <v>36</v>
      </c>
      <c r="J1245" s="19">
        <v>0.03</v>
      </c>
      <c r="K1245" s="19">
        <v>2</v>
      </c>
    </row>
    <row r="1246" spans="7:11" x14ac:dyDescent="0.25">
      <c r="G1246" s="20">
        <v>41621</v>
      </c>
      <c r="H1246" s="18" t="s">
        <v>47</v>
      </c>
      <c r="I1246" s="18" t="s">
        <v>7</v>
      </c>
      <c r="J1246" s="18">
        <v>0</v>
      </c>
      <c r="K1246" s="18">
        <v>3</v>
      </c>
    </row>
    <row r="1247" spans="7:11" x14ac:dyDescent="0.25">
      <c r="G1247" s="21">
        <v>42000</v>
      </c>
      <c r="H1247" s="19" t="s">
        <v>49</v>
      </c>
      <c r="I1247" s="19" t="s">
        <v>17</v>
      </c>
      <c r="J1247" s="19">
        <v>0</v>
      </c>
      <c r="K1247" s="19">
        <v>2</v>
      </c>
    </row>
    <row r="1248" spans="7:11" x14ac:dyDescent="0.25">
      <c r="G1248" s="20">
        <v>41582</v>
      </c>
      <c r="H1248" s="18" t="s">
        <v>29</v>
      </c>
      <c r="I1248" s="18" t="s">
        <v>36</v>
      </c>
      <c r="J1248" s="18">
        <v>0</v>
      </c>
      <c r="K1248" s="18">
        <v>8</v>
      </c>
    </row>
    <row r="1249" spans="7:11" x14ac:dyDescent="0.25">
      <c r="G1249" s="21">
        <v>41981</v>
      </c>
      <c r="H1249" s="19" t="s">
        <v>60</v>
      </c>
      <c r="I1249" s="19" t="s">
        <v>17</v>
      </c>
      <c r="J1249" s="19">
        <v>0</v>
      </c>
      <c r="K1249" s="19">
        <v>3</v>
      </c>
    </row>
    <row r="1250" spans="7:11" x14ac:dyDescent="0.25">
      <c r="G1250" s="20">
        <v>41908</v>
      </c>
      <c r="H1250" s="18" t="s">
        <v>51</v>
      </c>
      <c r="I1250" s="18" t="s">
        <v>12</v>
      </c>
      <c r="J1250" s="18">
        <v>0</v>
      </c>
      <c r="K1250" s="18">
        <v>2</v>
      </c>
    </row>
    <row r="1251" spans="7:11" x14ac:dyDescent="0.25">
      <c r="G1251" s="21">
        <v>41960</v>
      </c>
      <c r="H1251" s="19" t="s">
        <v>29</v>
      </c>
      <c r="I1251" s="19" t="s">
        <v>17</v>
      </c>
      <c r="J1251" s="19">
        <v>0.02</v>
      </c>
      <c r="K1251" s="19">
        <v>1</v>
      </c>
    </row>
    <row r="1252" spans="7:11" x14ac:dyDescent="0.25">
      <c r="G1252" s="20">
        <v>41995</v>
      </c>
      <c r="H1252" s="18" t="s">
        <v>8</v>
      </c>
      <c r="I1252" s="18" t="s">
        <v>24</v>
      </c>
      <c r="J1252" s="18">
        <v>0</v>
      </c>
      <c r="K1252" s="18">
        <v>3</v>
      </c>
    </row>
    <row r="1253" spans="7:11" x14ac:dyDescent="0.25">
      <c r="G1253" s="21">
        <v>41470</v>
      </c>
      <c r="H1253" s="19" t="s">
        <v>86</v>
      </c>
      <c r="I1253" s="19" t="s">
        <v>17</v>
      </c>
      <c r="J1253" s="19">
        <v>0</v>
      </c>
      <c r="K1253" s="19">
        <v>1</v>
      </c>
    </row>
    <row r="1254" spans="7:11" x14ac:dyDescent="0.25">
      <c r="G1254" s="20">
        <v>41606</v>
      </c>
      <c r="H1254" s="18" t="s">
        <v>67</v>
      </c>
      <c r="I1254" s="18" t="s">
        <v>24</v>
      </c>
      <c r="J1254" s="18">
        <v>0</v>
      </c>
      <c r="K1254" s="18">
        <v>3</v>
      </c>
    </row>
    <row r="1255" spans="7:11" x14ac:dyDescent="0.25">
      <c r="G1255" s="21">
        <v>41944</v>
      </c>
      <c r="H1255" s="19" t="s">
        <v>78</v>
      </c>
      <c r="I1255" s="19" t="s">
        <v>7</v>
      </c>
      <c r="J1255" s="19">
        <v>0.01</v>
      </c>
      <c r="K1255" s="19">
        <v>4</v>
      </c>
    </row>
    <row r="1256" spans="7:11" x14ac:dyDescent="0.25">
      <c r="G1256" s="20">
        <v>41900</v>
      </c>
      <c r="H1256" s="18" t="s">
        <v>60</v>
      </c>
      <c r="I1256" s="18" t="s">
        <v>16</v>
      </c>
      <c r="J1256" s="18">
        <v>1.4999999999999999E-2</v>
      </c>
      <c r="K1256" s="18">
        <v>2</v>
      </c>
    </row>
    <row r="1257" spans="7:11" x14ac:dyDescent="0.25">
      <c r="G1257" s="21">
        <v>41361</v>
      </c>
      <c r="H1257" s="19" t="s">
        <v>43</v>
      </c>
      <c r="I1257" s="19" t="s">
        <v>17</v>
      </c>
      <c r="J1257" s="19">
        <v>2.5000000000000001E-2</v>
      </c>
      <c r="K1257" s="19">
        <v>20</v>
      </c>
    </row>
    <row r="1258" spans="7:11" x14ac:dyDescent="0.25">
      <c r="G1258" s="20">
        <v>41630</v>
      </c>
      <c r="H1258" s="18" t="s">
        <v>47</v>
      </c>
      <c r="I1258" s="18" t="s">
        <v>7</v>
      </c>
      <c r="J1258" s="18">
        <v>1.4999999999999999E-2</v>
      </c>
      <c r="K1258" s="18">
        <v>3</v>
      </c>
    </row>
    <row r="1259" spans="7:11" x14ac:dyDescent="0.25">
      <c r="G1259" s="21">
        <v>41566</v>
      </c>
      <c r="H1259" s="19" t="s">
        <v>29</v>
      </c>
      <c r="I1259" s="19" t="s">
        <v>11</v>
      </c>
      <c r="J1259" s="19">
        <v>0</v>
      </c>
      <c r="K1259" s="19">
        <v>3</v>
      </c>
    </row>
    <row r="1260" spans="7:11" x14ac:dyDescent="0.25">
      <c r="G1260" s="20">
        <v>41817</v>
      </c>
      <c r="H1260" s="18" t="s">
        <v>73</v>
      </c>
      <c r="I1260" s="18" t="s">
        <v>36</v>
      </c>
      <c r="J1260" s="18">
        <v>0</v>
      </c>
      <c r="K1260" s="18">
        <v>2</v>
      </c>
    </row>
    <row r="1261" spans="7:11" x14ac:dyDescent="0.25">
      <c r="G1261" s="21">
        <v>41998</v>
      </c>
      <c r="H1261" s="19" t="s">
        <v>89</v>
      </c>
      <c r="I1261" s="19" t="s">
        <v>16</v>
      </c>
      <c r="J1261" s="19">
        <v>0</v>
      </c>
      <c r="K1261" s="19">
        <v>2</v>
      </c>
    </row>
    <row r="1262" spans="7:11" x14ac:dyDescent="0.25">
      <c r="G1262" s="20">
        <v>41968</v>
      </c>
      <c r="H1262" s="18" t="s">
        <v>46</v>
      </c>
      <c r="I1262" s="18" t="s">
        <v>17</v>
      </c>
      <c r="J1262" s="18">
        <v>0.02</v>
      </c>
      <c r="K1262" s="18">
        <v>3</v>
      </c>
    </row>
    <row r="1263" spans="7:11" x14ac:dyDescent="0.25">
      <c r="G1263" s="21">
        <v>41587</v>
      </c>
      <c r="H1263" s="19" t="s">
        <v>68</v>
      </c>
      <c r="I1263" s="19" t="s">
        <v>30</v>
      </c>
      <c r="J1263" s="19">
        <v>0.01</v>
      </c>
      <c r="K1263" s="19">
        <v>2</v>
      </c>
    </row>
    <row r="1264" spans="7:11" x14ac:dyDescent="0.25">
      <c r="G1264" s="20">
        <v>41908</v>
      </c>
      <c r="H1264" s="18" t="s">
        <v>46</v>
      </c>
      <c r="I1264" s="18" t="s">
        <v>24</v>
      </c>
      <c r="J1264" s="18">
        <v>0</v>
      </c>
      <c r="K1264" s="18">
        <v>4</v>
      </c>
    </row>
    <row r="1265" spans="7:11" x14ac:dyDescent="0.25">
      <c r="G1265" s="21">
        <v>42000</v>
      </c>
      <c r="H1265" s="19" t="s">
        <v>75</v>
      </c>
      <c r="I1265" s="19" t="s">
        <v>12</v>
      </c>
      <c r="J1265" s="19">
        <v>2.5000000000000001E-2</v>
      </c>
      <c r="K1265" s="19">
        <v>4</v>
      </c>
    </row>
    <row r="1266" spans="7:11" x14ac:dyDescent="0.25">
      <c r="G1266" s="20">
        <v>41604</v>
      </c>
      <c r="H1266" s="18" t="s">
        <v>32</v>
      </c>
      <c r="I1266" s="18" t="s">
        <v>16</v>
      </c>
      <c r="J1266" s="18">
        <v>0</v>
      </c>
      <c r="K1266" s="18">
        <v>3</v>
      </c>
    </row>
    <row r="1267" spans="7:11" x14ac:dyDescent="0.25">
      <c r="G1267" s="21">
        <v>41667</v>
      </c>
      <c r="H1267" s="19" t="s">
        <v>49</v>
      </c>
      <c r="I1267" s="19" t="s">
        <v>33</v>
      </c>
      <c r="J1267" s="19">
        <v>0</v>
      </c>
      <c r="K1267" s="19">
        <v>3</v>
      </c>
    </row>
    <row r="1268" spans="7:11" x14ac:dyDescent="0.25">
      <c r="G1268" s="20">
        <v>41970</v>
      </c>
      <c r="H1268" s="18" t="s">
        <v>43</v>
      </c>
      <c r="I1268" s="18" t="s">
        <v>21</v>
      </c>
      <c r="J1268" s="18">
        <v>1.4999999999999999E-2</v>
      </c>
      <c r="K1268" s="18">
        <v>1</v>
      </c>
    </row>
    <row r="1269" spans="7:11" x14ac:dyDescent="0.25">
      <c r="G1269" s="21">
        <v>41636</v>
      </c>
      <c r="H1269" s="19" t="s">
        <v>69</v>
      </c>
      <c r="I1269" s="19" t="s">
        <v>36</v>
      </c>
      <c r="J1269" s="19">
        <v>0</v>
      </c>
      <c r="K1269" s="19">
        <v>5</v>
      </c>
    </row>
    <row r="1270" spans="7:11" x14ac:dyDescent="0.25">
      <c r="G1270" s="20">
        <v>41633</v>
      </c>
      <c r="H1270" s="18" t="s">
        <v>29</v>
      </c>
      <c r="I1270" s="18" t="s">
        <v>36</v>
      </c>
      <c r="J1270" s="18">
        <v>0</v>
      </c>
      <c r="K1270" s="18">
        <v>1</v>
      </c>
    </row>
    <row r="1271" spans="7:11" x14ac:dyDescent="0.25">
      <c r="G1271" s="21">
        <v>41980</v>
      </c>
      <c r="H1271" s="19" t="s">
        <v>55</v>
      </c>
      <c r="I1271" s="19" t="s">
        <v>17</v>
      </c>
      <c r="J1271" s="19">
        <v>0</v>
      </c>
      <c r="K1271" s="19">
        <v>2</v>
      </c>
    </row>
    <row r="1272" spans="7:11" x14ac:dyDescent="0.25">
      <c r="G1272" s="20">
        <v>41918</v>
      </c>
      <c r="H1272" s="18" t="s">
        <v>90</v>
      </c>
      <c r="I1272" s="18" t="s">
        <v>24</v>
      </c>
      <c r="J1272" s="18">
        <v>2.5000000000000001E-2</v>
      </c>
      <c r="K1272" s="18">
        <v>1</v>
      </c>
    </row>
    <row r="1273" spans="7:11" x14ac:dyDescent="0.25">
      <c r="G1273" s="21">
        <v>41606</v>
      </c>
      <c r="H1273" s="19" t="s">
        <v>56</v>
      </c>
      <c r="I1273" s="19" t="s">
        <v>7</v>
      </c>
      <c r="J1273" s="19">
        <v>0.01</v>
      </c>
      <c r="K1273" s="19">
        <v>3</v>
      </c>
    </row>
    <row r="1274" spans="7:11" x14ac:dyDescent="0.25">
      <c r="G1274" s="20">
        <v>41629</v>
      </c>
      <c r="H1274" s="18" t="s">
        <v>29</v>
      </c>
      <c r="I1274" s="18" t="s">
        <v>36</v>
      </c>
      <c r="J1274" s="18">
        <v>2.5000000000000001E-2</v>
      </c>
      <c r="K1274" s="18">
        <v>1</v>
      </c>
    </row>
    <row r="1275" spans="7:11" x14ac:dyDescent="0.25">
      <c r="G1275" s="21">
        <v>41593</v>
      </c>
      <c r="H1275" s="19" t="s">
        <v>8</v>
      </c>
      <c r="I1275" s="19" t="s">
        <v>21</v>
      </c>
      <c r="J1275" s="19">
        <v>0</v>
      </c>
      <c r="K1275" s="19">
        <v>2</v>
      </c>
    </row>
    <row r="1276" spans="7:11" x14ac:dyDescent="0.25">
      <c r="G1276" s="20">
        <v>41291</v>
      </c>
      <c r="H1276" s="18" t="s">
        <v>84</v>
      </c>
      <c r="I1276" s="18" t="s">
        <v>36</v>
      </c>
      <c r="J1276" s="18">
        <v>0</v>
      </c>
      <c r="K1276" s="18">
        <v>3</v>
      </c>
    </row>
    <row r="1277" spans="7:11" x14ac:dyDescent="0.25">
      <c r="G1277" s="21">
        <v>41593</v>
      </c>
      <c r="H1277" s="19" t="s">
        <v>57</v>
      </c>
      <c r="I1277" s="19" t="s">
        <v>16</v>
      </c>
      <c r="J1277" s="19">
        <v>2.5000000000000001E-2</v>
      </c>
      <c r="K1277" s="19">
        <v>2</v>
      </c>
    </row>
    <row r="1278" spans="7:11" x14ac:dyDescent="0.25">
      <c r="G1278" s="20">
        <v>41937</v>
      </c>
      <c r="H1278" s="18" t="s">
        <v>26</v>
      </c>
      <c r="I1278" s="18" t="s">
        <v>17</v>
      </c>
      <c r="J1278" s="18">
        <v>1.4999999999999999E-2</v>
      </c>
      <c r="K1278" s="18">
        <v>2</v>
      </c>
    </row>
    <row r="1279" spans="7:11" x14ac:dyDescent="0.25">
      <c r="G1279" s="21">
        <v>41588</v>
      </c>
      <c r="H1279" s="19" t="s">
        <v>35</v>
      </c>
      <c r="I1279" s="19" t="s">
        <v>12</v>
      </c>
      <c r="J1279" s="19">
        <v>0</v>
      </c>
      <c r="K1279" s="19">
        <v>4</v>
      </c>
    </row>
    <row r="1280" spans="7:11" x14ac:dyDescent="0.25">
      <c r="G1280" s="20">
        <v>41774</v>
      </c>
      <c r="H1280" s="18" t="s">
        <v>45</v>
      </c>
      <c r="I1280" s="18" t="s">
        <v>16</v>
      </c>
      <c r="J1280" s="18">
        <v>0</v>
      </c>
      <c r="K1280" s="18">
        <v>1</v>
      </c>
    </row>
    <row r="1281" spans="7:11" x14ac:dyDescent="0.25">
      <c r="G1281" s="21">
        <v>41960</v>
      </c>
      <c r="H1281" s="19" t="s">
        <v>74</v>
      </c>
      <c r="I1281" s="19" t="s">
        <v>33</v>
      </c>
      <c r="J1281" s="19">
        <v>0</v>
      </c>
      <c r="K1281" s="19">
        <v>3</v>
      </c>
    </row>
    <row r="1282" spans="7:11" x14ac:dyDescent="0.25">
      <c r="G1282" s="20">
        <v>42000</v>
      </c>
      <c r="H1282" s="18" t="s">
        <v>39</v>
      </c>
      <c r="I1282" s="18" t="s">
        <v>12</v>
      </c>
      <c r="J1282" s="18">
        <v>2.5000000000000001E-2</v>
      </c>
      <c r="K1282" s="18">
        <v>3</v>
      </c>
    </row>
    <row r="1283" spans="7:11" x14ac:dyDescent="0.25">
      <c r="G1283" s="21">
        <v>41616</v>
      </c>
      <c r="H1283" s="19" t="s">
        <v>45</v>
      </c>
      <c r="I1283" s="19" t="s">
        <v>16</v>
      </c>
      <c r="J1283" s="19">
        <v>0</v>
      </c>
      <c r="K1283" s="19">
        <v>3</v>
      </c>
    </row>
    <row r="1284" spans="7:11" x14ac:dyDescent="0.25">
      <c r="G1284" s="20">
        <v>41634</v>
      </c>
      <c r="H1284" s="18" t="s">
        <v>32</v>
      </c>
      <c r="I1284" s="18" t="s">
        <v>30</v>
      </c>
      <c r="J1284" s="18">
        <v>0</v>
      </c>
      <c r="K1284" s="18">
        <v>4</v>
      </c>
    </row>
    <row r="1285" spans="7:11" x14ac:dyDescent="0.25">
      <c r="G1285" s="21">
        <v>41422</v>
      </c>
      <c r="H1285" s="19" t="s">
        <v>52</v>
      </c>
      <c r="I1285" s="19" t="s">
        <v>27</v>
      </c>
      <c r="J1285" s="19">
        <v>0.02</v>
      </c>
      <c r="K1285" s="19">
        <v>1</v>
      </c>
    </row>
    <row r="1286" spans="7:11" x14ac:dyDescent="0.25">
      <c r="G1286" s="20">
        <v>41651</v>
      </c>
      <c r="H1286" s="18" t="s">
        <v>43</v>
      </c>
      <c r="I1286" s="18" t="s">
        <v>17</v>
      </c>
      <c r="J1286" s="18">
        <v>0.02</v>
      </c>
      <c r="K1286" s="18">
        <v>3</v>
      </c>
    </row>
    <row r="1287" spans="7:11" x14ac:dyDescent="0.25">
      <c r="G1287" s="21">
        <v>41588</v>
      </c>
      <c r="H1287" s="19" t="s">
        <v>39</v>
      </c>
      <c r="I1287" s="19" t="s">
        <v>12</v>
      </c>
      <c r="J1287" s="19">
        <v>2.5000000000000001E-2</v>
      </c>
      <c r="K1287" s="19">
        <v>2</v>
      </c>
    </row>
    <row r="1288" spans="7:11" x14ac:dyDescent="0.25">
      <c r="G1288" s="20">
        <v>41340</v>
      </c>
      <c r="H1288" s="18" t="s">
        <v>72</v>
      </c>
      <c r="I1288" s="18" t="s">
        <v>12</v>
      </c>
      <c r="J1288" s="18">
        <v>0</v>
      </c>
      <c r="K1288" s="18">
        <v>2</v>
      </c>
    </row>
    <row r="1289" spans="7:11" x14ac:dyDescent="0.25">
      <c r="G1289" s="21">
        <v>41969</v>
      </c>
      <c r="H1289" s="19" t="s">
        <v>57</v>
      </c>
      <c r="I1289" s="19" t="s">
        <v>16</v>
      </c>
      <c r="J1289" s="19">
        <v>0</v>
      </c>
      <c r="K1289" s="19">
        <v>1</v>
      </c>
    </row>
    <row r="1290" spans="7:11" x14ac:dyDescent="0.25">
      <c r="G1290" s="20">
        <v>42002</v>
      </c>
      <c r="H1290" s="18" t="s">
        <v>84</v>
      </c>
      <c r="I1290" s="18" t="s">
        <v>12</v>
      </c>
      <c r="J1290" s="18">
        <v>1.4999999999999999E-2</v>
      </c>
      <c r="K1290" s="18">
        <v>2</v>
      </c>
    </row>
    <row r="1291" spans="7:11" x14ac:dyDescent="0.25">
      <c r="G1291" s="21">
        <v>41889</v>
      </c>
      <c r="H1291" s="19" t="s">
        <v>49</v>
      </c>
      <c r="I1291" s="19" t="s">
        <v>7</v>
      </c>
      <c r="J1291" s="19">
        <v>0.01</v>
      </c>
      <c r="K1291" s="19">
        <v>3</v>
      </c>
    </row>
    <row r="1292" spans="7:11" x14ac:dyDescent="0.25">
      <c r="G1292" s="20">
        <v>41595</v>
      </c>
      <c r="H1292" s="18" t="s">
        <v>68</v>
      </c>
      <c r="I1292" s="18" t="s">
        <v>30</v>
      </c>
      <c r="J1292" s="18">
        <v>0</v>
      </c>
      <c r="K1292" s="18">
        <v>3</v>
      </c>
    </row>
    <row r="1293" spans="7:11" x14ac:dyDescent="0.25">
      <c r="G1293" s="21">
        <v>41997</v>
      </c>
      <c r="H1293" s="19" t="s">
        <v>52</v>
      </c>
      <c r="I1293" s="19" t="s">
        <v>16</v>
      </c>
      <c r="J1293" s="19">
        <v>2.5000000000000001E-2</v>
      </c>
      <c r="K1293" s="19">
        <v>3</v>
      </c>
    </row>
    <row r="1294" spans="7:11" x14ac:dyDescent="0.25">
      <c r="G1294" s="20">
        <v>41997</v>
      </c>
      <c r="H1294" s="18" t="s">
        <v>42</v>
      </c>
      <c r="I1294" s="18" t="s">
        <v>24</v>
      </c>
      <c r="J1294" s="18">
        <v>0</v>
      </c>
      <c r="K1294" s="18">
        <v>2</v>
      </c>
    </row>
    <row r="1295" spans="7:11" x14ac:dyDescent="0.25">
      <c r="G1295" s="21">
        <v>41818</v>
      </c>
      <c r="H1295" s="19" t="s">
        <v>91</v>
      </c>
      <c r="I1295" s="19" t="s">
        <v>36</v>
      </c>
      <c r="J1295" s="19">
        <v>0</v>
      </c>
      <c r="K1295" s="19">
        <v>3</v>
      </c>
    </row>
    <row r="1296" spans="7:11" x14ac:dyDescent="0.25">
      <c r="G1296" s="20">
        <v>41606</v>
      </c>
      <c r="H1296" s="18" t="s">
        <v>58</v>
      </c>
      <c r="I1296" s="18" t="s">
        <v>16</v>
      </c>
      <c r="J1296" s="18">
        <v>0</v>
      </c>
      <c r="K1296" s="18">
        <v>2</v>
      </c>
    </row>
    <row r="1297" spans="7:11" x14ac:dyDescent="0.25">
      <c r="G1297" s="21">
        <v>41610</v>
      </c>
      <c r="H1297" s="19" t="s">
        <v>20</v>
      </c>
      <c r="I1297" s="19" t="s">
        <v>36</v>
      </c>
      <c r="J1297" s="19">
        <v>0.03</v>
      </c>
      <c r="K1297" s="19">
        <v>2</v>
      </c>
    </row>
    <row r="1298" spans="7:11" x14ac:dyDescent="0.25">
      <c r="G1298" s="20">
        <v>41603</v>
      </c>
      <c r="H1298" s="18" t="s">
        <v>89</v>
      </c>
      <c r="I1298" s="18" t="s">
        <v>17</v>
      </c>
      <c r="J1298" s="18">
        <v>0.02</v>
      </c>
      <c r="K1298" s="18">
        <v>2</v>
      </c>
    </row>
    <row r="1299" spans="7:11" x14ac:dyDescent="0.25">
      <c r="G1299" s="21">
        <v>41884</v>
      </c>
      <c r="H1299" s="19" t="s">
        <v>51</v>
      </c>
      <c r="I1299" s="19" t="s">
        <v>17</v>
      </c>
      <c r="J1299" s="19">
        <v>0.02</v>
      </c>
      <c r="K1299" s="19">
        <v>2</v>
      </c>
    </row>
    <row r="1300" spans="7:11" x14ac:dyDescent="0.25">
      <c r="G1300" s="20">
        <v>41962</v>
      </c>
      <c r="H1300" s="18" t="s">
        <v>66</v>
      </c>
      <c r="I1300" s="18" t="s">
        <v>41</v>
      </c>
      <c r="J1300" s="18">
        <v>0</v>
      </c>
      <c r="K1300" s="18">
        <v>2</v>
      </c>
    </row>
    <row r="1301" spans="7:11" x14ac:dyDescent="0.25">
      <c r="G1301" s="21">
        <v>41949</v>
      </c>
      <c r="H1301" s="19" t="s">
        <v>42</v>
      </c>
      <c r="I1301" s="19" t="s">
        <v>17</v>
      </c>
      <c r="J1301" s="19">
        <v>0</v>
      </c>
      <c r="K1301" s="19">
        <v>1</v>
      </c>
    </row>
    <row r="1302" spans="7:11" x14ac:dyDescent="0.25">
      <c r="G1302" s="20">
        <v>41619</v>
      </c>
      <c r="H1302" s="18" t="s">
        <v>42</v>
      </c>
      <c r="I1302" s="18" t="s">
        <v>17</v>
      </c>
      <c r="J1302" s="18">
        <v>0</v>
      </c>
      <c r="K1302" s="18">
        <v>3</v>
      </c>
    </row>
    <row r="1303" spans="7:11" x14ac:dyDescent="0.25">
      <c r="G1303" s="21">
        <v>41951</v>
      </c>
      <c r="H1303" s="19" t="s">
        <v>43</v>
      </c>
      <c r="I1303" s="19" t="s">
        <v>16</v>
      </c>
      <c r="J1303" s="19">
        <v>0</v>
      </c>
      <c r="K1303" s="19">
        <v>1</v>
      </c>
    </row>
    <row r="1304" spans="7:11" x14ac:dyDescent="0.25">
      <c r="G1304" s="20">
        <v>41627</v>
      </c>
      <c r="H1304" s="18" t="s">
        <v>76</v>
      </c>
      <c r="I1304" s="18" t="s">
        <v>16</v>
      </c>
      <c r="J1304" s="18">
        <v>0</v>
      </c>
      <c r="K1304" s="18">
        <v>1</v>
      </c>
    </row>
    <row r="1305" spans="7:11" x14ac:dyDescent="0.25">
      <c r="G1305" s="21">
        <v>41855</v>
      </c>
      <c r="H1305" s="19" t="s">
        <v>91</v>
      </c>
      <c r="I1305" s="19" t="s">
        <v>30</v>
      </c>
      <c r="J1305" s="19">
        <v>0.02</v>
      </c>
      <c r="K1305" s="19">
        <v>1</v>
      </c>
    </row>
    <row r="1306" spans="7:11" x14ac:dyDescent="0.25">
      <c r="G1306" s="20">
        <v>41984</v>
      </c>
      <c r="H1306" s="18" t="s">
        <v>34</v>
      </c>
      <c r="I1306" s="18" t="s">
        <v>16</v>
      </c>
      <c r="J1306" s="18">
        <v>0</v>
      </c>
      <c r="K1306" s="18">
        <v>3</v>
      </c>
    </row>
    <row r="1307" spans="7:11" x14ac:dyDescent="0.25">
      <c r="G1307" s="21">
        <v>41618</v>
      </c>
      <c r="H1307" s="19" t="s">
        <v>73</v>
      </c>
      <c r="I1307" s="19" t="s">
        <v>17</v>
      </c>
      <c r="J1307" s="19">
        <v>0</v>
      </c>
      <c r="K1307" s="19">
        <v>1</v>
      </c>
    </row>
    <row r="1308" spans="7:11" x14ac:dyDescent="0.25">
      <c r="G1308" s="20">
        <v>41894</v>
      </c>
      <c r="H1308" s="18" t="s">
        <v>43</v>
      </c>
      <c r="I1308" s="18" t="s">
        <v>16</v>
      </c>
      <c r="J1308" s="18">
        <v>2.5000000000000001E-2</v>
      </c>
      <c r="K1308" s="18">
        <v>1</v>
      </c>
    </row>
    <row r="1309" spans="7:11" x14ac:dyDescent="0.25">
      <c r="G1309" s="21">
        <v>42003</v>
      </c>
      <c r="H1309" s="19" t="s">
        <v>84</v>
      </c>
      <c r="I1309" s="19" t="s">
        <v>21</v>
      </c>
      <c r="J1309" s="19">
        <v>0</v>
      </c>
      <c r="K1309" s="19">
        <v>2</v>
      </c>
    </row>
    <row r="1310" spans="7:11" x14ac:dyDescent="0.25">
      <c r="G1310" s="20">
        <v>41980</v>
      </c>
      <c r="H1310" s="18" t="s">
        <v>62</v>
      </c>
      <c r="I1310" s="18" t="s">
        <v>30</v>
      </c>
      <c r="J1310" s="18">
        <v>0</v>
      </c>
      <c r="K1310" s="18">
        <v>2</v>
      </c>
    </row>
    <row r="1311" spans="7:11" x14ac:dyDescent="0.25">
      <c r="G1311" s="21">
        <v>41592</v>
      </c>
      <c r="H1311" s="19" t="s">
        <v>72</v>
      </c>
      <c r="I1311" s="19" t="s">
        <v>36</v>
      </c>
      <c r="J1311" s="19">
        <v>0.01</v>
      </c>
      <c r="K1311" s="19">
        <v>2</v>
      </c>
    </row>
    <row r="1312" spans="7:11" x14ac:dyDescent="0.25">
      <c r="G1312" s="20">
        <v>41627</v>
      </c>
      <c r="H1312" s="18" t="s">
        <v>43</v>
      </c>
      <c r="I1312" s="18" t="s">
        <v>11</v>
      </c>
      <c r="J1312" s="18">
        <v>0</v>
      </c>
      <c r="K1312" s="18">
        <v>3</v>
      </c>
    </row>
    <row r="1313" spans="7:11" x14ac:dyDescent="0.25">
      <c r="G1313" s="21">
        <v>41625</v>
      </c>
      <c r="H1313" s="19" t="s">
        <v>40</v>
      </c>
      <c r="I1313" s="19" t="s">
        <v>36</v>
      </c>
      <c r="J1313" s="19">
        <v>0.03</v>
      </c>
      <c r="K1313" s="19">
        <v>2</v>
      </c>
    </row>
    <row r="1314" spans="7:11" x14ac:dyDescent="0.25">
      <c r="G1314" s="20">
        <v>41993</v>
      </c>
      <c r="H1314" s="18" t="s">
        <v>86</v>
      </c>
      <c r="I1314" s="18" t="s">
        <v>17</v>
      </c>
      <c r="J1314" s="18">
        <v>0</v>
      </c>
      <c r="K1314" s="18">
        <v>2</v>
      </c>
    </row>
    <row r="1315" spans="7:11" x14ac:dyDescent="0.25">
      <c r="G1315" s="21">
        <v>41959</v>
      </c>
      <c r="H1315" s="19" t="s">
        <v>84</v>
      </c>
      <c r="I1315" s="19" t="s">
        <v>12</v>
      </c>
      <c r="J1315" s="19">
        <v>0.01</v>
      </c>
      <c r="K1315" s="19">
        <v>2</v>
      </c>
    </row>
    <row r="1316" spans="7:11" x14ac:dyDescent="0.25">
      <c r="G1316" s="20">
        <v>41608</v>
      </c>
      <c r="H1316" s="18" t="s">
        <v>26</v>
      </c>
      <c r="I1316" s="18" t="s">
        <v>24</v>
      </c>
      <c r="J1316" s="18">
        <v>0</v>
      </c>
      <c r="K1316" s="18">
        <v>1</v>
      </c>
    </row>
    <row r="1317" spans="7:11" x14ac:dyDescent="0.25">
      <c r="G1317" s="21">
        <v>41893</v>
      </c>
      <c r="H1317" s="19" t="s">
        <v>84</v>
      </c>
      <c r="I1317" s="19" t="s">
        <v>27</v>
      </c>
      <c r="J1317" s="19">
        <v>0</v>
      </c>
      <c r="K1317" s="19">
        <v>2</v>
      </c>
    </row>
    <row r="1318" spans="7:11" x14ac:dyDescent="0.25">
      <c r="G1318" s="20">
        <v>41983</v>
      </c>
      <c r="H1318" s="18" t="s">
        <v>73</v>
      </c>
      <c r="I1318" s="18" t="s">
        <v>24</v>
      </c>
      <c r="J1318" s="18">
        <v>2.5000000000000001E-2</v>
      </c>
      <c r="K1318" s="18">
        <v>1</v>
      </c>
    </row>
    <row r="1319" spans="7:11" x14ac:dyDescent="0.25">
      <c r="G1319" s="21">
        <v>41981</v>
      </c>
      <c r="H1319" s="19" t="s">
        <v>46</v>
      </c>
      <c r="I1319" s="19" t="s">
        <v>16</v>
      </c>
      <c r="J1319" s="19">
        <v>0</v>
      </c>
      <c r="K1319" s="19">
        <v>2</v>
      </c>
    </row>
    <row r="1320" spans="7:11" x14ac:dyDescent="0.25">
      <c r="G1320" s="20">
        <v>41557</v>
      </c>
      <c r="H1320" s="18" t="s">
        <v>55</v>
      </c>
      <c r="I1320" s="18" t="s">
        <v>12</v>
      </c>
      <c r="J1320" s="18">
        <v>0</v>
      </c>
      <c r="K1320" s="18">
        <v>2</v>
      </c>
    </row>
    <row r="1321" spans="7:11" x14ac:dyDescent="0.25">
      <c r="G1321" s="21">
        <v>41756</v>
      </c>
      <c r="H1321" s="19" t="s">
        <v>18</v>
      </c>
      <c r="I1321" s="19" t="s">
        <v>24</v>
      </c>
      <c r="J1321" s="19">
        <v>0</v>
      </c>
      <c r="K1321" s="19">
        <v>2</v>
      </c>
    </row>
    <row r="1322" spans="7:11" x14ac:dyDescent="0.25">
      <c r="G1322" s="20">
        <v>41629</v>
      </c>
      <c r="H1322" s="18" t="s">
        <v>39</v>
      </c>
      <c r="I1322" s="18" t="s">
        <v>33</v>
      </c>
      <c r="J1322" s="18">
        <v>0.02</v>
      </c>
      <c r="K1322" s="18">
        <v>1</v>
      </c>
    </row>
    <row r="1323" spans="7:11" x14ac:dyDescent="0.25">
      <c r="G1323" s="21">
        <v>41612</v>
      </c>
      <c r="H1323" s="19" t="s">
        <v>65</v>
      </c>
      <c r="I1323" s="19" t="s">
        <v>24</v>
      </c>
      <c r="J1323" s="19">
        <v>0</v>
      </c>
      <c r="K1323" s="19">
        <v>17</v>
      </c>
    </row>
    <row r="1324" spans="7:11" x14ac:dyDescent="0.25">
      <c r="G1324" s="20">
        <v>41617</v>
      </c>
      <c r="H1324" s="18" t="s">
        <v>78</v>
      </c>
      <c r="I1324" s="18" t="s">
        <v>24</v>
      </c>
      <c r="J1324" s="18">
        <v>2.5000000000000001E-2</v>
      </c>
      <c r="K1324" s="18">
        <v>2</v>
      </c>
    </row>
    <row r="1325" spans="7:11" x14ac:dyDescent="0.25">
      <c r="G1325" s="21">
        <v>41786</v>
      </c>
      <c r="H1325" s="19" t="s">
        <v>92</v>
      </c>
      <c r="I1325" s="19" t="s">
        <v>17</v>
      </c>
      <c r="J1325" s="19">
        <v>2.5000000000000001E-2</v>
      </c>
      <c r="K1325" s="19">
        <v>3</v>
      </c>
    </row>
    <row r="1326" spans="7:11" x14ac:dyDescent="0.25">
      <c r="G1326" s="20">
        <v>41885</v>
      </c>
      <c r="H1326" s="18" t="s">
        <v>89</v>
      </c>
      <c r="I1326" s="18" t="s">
        <v>33</v>
      </c>
      <c r="J1326" s="18">
        <v>0.02</v>
      </c>
      <c r="K1326" s="18">
        <v>1</v>
      </c>
    </row>
    <row r="1327" spans="7:11" x14ac:dyDescent="0.25">
      <c r="G1327" s="21">
        <v>41722</v>
      </c>
      <c r="H1327" s="19" t="s">
        <v>59</v>
      </c>
      <c r="I1327" s="19" t="s">
        <v>24</v>
      </c>
      <c r="J1327" s="19">
        <v>0.02</v>
      </c>
      <c r="K1327" s="19">
        <v>1</v>
      </c>
    </row>
    <row r="1328" spans="7:11" x14ac:dyDescent="0.25">
      <c r="G1328" s="20">
        <v>41661</v>
      </c>
      <c r="H1328" s="18" t="s">
        <v>57</v>
      </c>
      <c r="I1328" s="18" t="s">
        <v>33</v>
      </c>
      <c r="J1328" s="18">
        <v>0</v>
      </c>
      <c r="K1328" s="18">
        <v>1</v>
      </c>
    </row>
    <row r="1329" spans="7:11" x14ac:dyDescent="0.25">
      <c r="G1329" s="21">
        <v>41901</v>
      </c>
      <c r="H1329" s="19" t="s">
        <v>25</v>
      </c>
      <c r="I1329" s="19" t="s">
        <v>24</v>
      </c>
      <c r="J1329" s="19">
        <v>0.02</v>
      </c>
      <c r="K1329" s="19">
        <v>2</v>
      </c>
    </row>
    <row r="1330" spans="7:11" x14ac:dyDescent="0.25">
      <c r="G1330" s="20">
        <v>41617</v>
      </c>
      <c r="H1330" s="18" t="s">
        <v>52</v>
      </c>
      <c r="I1330" s="18" t="s">
        <v>27</v>
      </c>
      <c r="J1330" s="18">
        <v>0</v>
      </c>
      <c r="K1330" s="18">
        <v>2</v>
      </c>
    </row>
    <row r="1331" spans="7:11" x14ac:dyDescent="0.25">
      <c r="G1331" s="21">
        <v>41384</v>
      </c>
      <c r="H1331" s="19" t="s">
        <v>69</v>
      </c>
      <c r="I1331" s="19" t="s">
        <v>7</v>
      </c>
      <c r="J1331" s="19">
        <v>0.03</v>
      </c>
      <c r="K1331" s="19">
        <v>1</v>
      </c>
    </row>
    <row r="1332" spans="7:11" x14ac:dyDescent="0.25">
      <c r="G1332" s="20">
        <v>41918</v>
      </c>
      <c r="H1332" s="18" t="s">
        <v>90</v>
      </c>
      <c r="I1332" s="18" t="s">
        <v>17</v>
      </c>
      <c r="J1332" s="18">
        <v>0.01</v>
      </c>
      <c r="K1332" s="18">
        <v>7</v>
      </c>
    </row>
    <row r="1333" spans="7:11" x14ac:dyDescent="0.25">
      <c r="G1333" s="21">
        <v>41362</v>
      </c>
      <c r="H1333" s="19" t="s">
        <v>80</v>
      </c>
      <c r="I1333" s="19" t="s">
        <v>24</v>
      </c>
      <c r="J1333" s="19">
        <v>0</v>
      </c>
      <c r="K1333" s="19">
        <v>2</v>
      </c>
    </row>
    <row r="1334" spans="7:11" x14ac:dyDescent="0.25">
      <c r="G1334" s="20">
        <v>41980</v>
      </c>
      <c r="H1334" s="18" t="s">
        <v>79</v>
      </c>
      <c r="I1334" s="18" t="s">
        <v>36</v>
      </c>
      <c r="J1334" s="18">
        <v>0.01</v>
      </c>
      <c r="K1334" s="18">
        <v>3</v>
      </c>
    </row>
    <row r="1335" spans="7:11" x14ac:dyDescent="0.25">
      <c r="G1335" s="21">
        <v>41955</v>
      </c>
      <c r="H1335" s="19" t="s">
        <v>59</v>
      </c>
      <c r="I1335" s="19" t="s">
        <v>16</v>
      </c>
      <c r="J1335" s="19">
        <v>0</v>
      </c>
      <c r="K1335" s="19">
        <v>1</v>
      </c>
    </row>
    <row r="1336" spans="7:11" x14ac:dyDescent="0.25">
      <c r="G1336" s="20">
        <v>41636</v>
      </c>
      <c r="H1336" s="18" t="s">
        <v>71</v>
      </c>
      <c r="I1336" s="18" t="s">
        <v>30</v>
      </c>
      <c r="J1336" s="18">
        <v>0.03</v>
      </c>
      <c r="K1336" s="18">
        <v>2</v>
      </c>
    </row>
    <row r="1337" spans="7:11" x14ac:dyDescent="0.25">
      <c r="G1337" s="21">
        <v>42003</v>
      </c>
      <c r="H1337" s="19" t="s">
        <v>20</v>
      </c>
      <c r="I1337" s="19" t="s">
        <v>17</v>
      </c>
      <c r="J1337" s="19">
        <v>0</v>
      </c>
      <c r="K1337" s="19">
        <v>3</v>
      </c>
    </row>
    <row r="1338" spans="7:11" x14ac:dyDescent="0.25">
      <c r="G1338" s="20">
        <v>41566</v>
      </c>
      <c r="H1338" s="18" t="s">
        <v>90</v>
      </c>
      <c r="I1338" s="18" t="s">
        <v>7</v>
      </c>
      <c r="J1338" s="18">
        <v>0</v>
      </c>
      <c r="K1338" s="18">
        <v>2</v>
      </c>
    </row>
    <row r="1339" spans="7:11" x14ac:dyDescent="0.25">
      <c r="G1339" s="21">
        <v>41636</v>
      </c>
      <c r="H1339" s="19" t="s">
        <v>73</v>
      </c>
      <c r="I1339" s="19" t="s">
        <v>17</v>
      </c>
      <c r="J1339" s="19">
        <v>0.03</v>
      </c>
      <c r="K1339" s="19">
        <v>2</v>
      </c>
    </row>
    <row r="1340" spans="7:11" x14ac:dyDescent="0.25">
      <c r="G1340" s="20">
        <v>41610</v>
      </c>
      <c r="H1340" s="18" t="s">
        <v>56</v>
      </c>
      <c r="I1340" s="18" t="s">
        <v>16</v>
      </c>
      <c r="J1340" s="18">
        <v>2.5000000000000001E-2</v>
      </c>
      <c r="K1340" s="18">
        <v>4</v>
      </c>
    </row>
    <row r="1341" spans="7:11" x14ac:dyDescent="0.25">
      <c r="G1341" s="21">
        <v>41998</v>
      </c>
      <c r="H1341" s="19" t="s">
        <v>42</v>
      </c>
      <c r="I1341" s="19" t="s">
        <v>30</v>
      </c>
      <c r="J1341" s="19">
        <v>0</v>
      </c>
      <c r="K1341" s="19">
        <v>1</v>
      </c>
    </row>
    <row r="1342" spans="7:11" x14ac:dyDescent="0.25">
      <c r="G1342" s="20">
        <v>41380</v>
      </c>
      <c r="H1342" s="18" t="s">
        <v>77</v>
      </c>
      <c r="I1342" s="18" t="s">
        <v>16</v>
      </c>
      <c r="J1342" s="18">
        <v>2.5000000000000001E-2</v>
      </c>
      <c r="K1342" s="18">
        <v>2</v>
      </c>
    </row>
    <row r="1343" spans="7:11" x14ac:dyDescent="0.25">
      <c r="G1343" s="21">
        <v>41460</v>
      </c>
      <c r="H1343" s="19" t="s">
        <v>37</v>
      </c>
      <c r="I1343" s="19" t="s">
        <v>17</v>
      </c>
      <c r="J1343" s="19">
        <v>0</v>
      </c>
      <c r="K1343" s="19">
        <v>3</v>
      </c>
    </row>
    <row r="1344" spans="7:11" x14ac:dyDescent="0.25">
      <c r="G1344" s="20">
        <v>41979</v>
      </c>
      <c r="H1344" s="18" t="s">
        <v>84</v>
      </c>
      <c r="I1344" s="18" t="s">
        <v>36</v>
      </c>
      <c r="J1344" s="18">
        <v>1.4999999999999999E-2</v>
      </c>
      <c r="K1344" s="18">
        <v>3</v>
      </c>
    </row>
    <row r="1345" spans="7:11" x14ac:dyDescent="0.25">
      <c r="G1345" s="21">
        <v>41914</v>
      </c>
      <c r="H1345" s="19" t="s">
        <v>29</v>
      </c>
      <c r="I1345" s="19" t="s">
        <v>17</v>
      </c>
      <c r="J1345" s="19">
        <v>0</v>
      </c>
      <c r="K1345" s="19">
        <v>2</v>
      </c>
    </row>
    <row r="1346" spans="7:11" x14ac:dyDescent="0.25">
      <c r="G1346" s="20">
        <v>41591</v>
      </c>
      <c r="H1346" s="18" t="s">
        <v>78</v>
      </c>
      <c r="I1346" s="18" t="s">
        <v>24</v>
      </c>
      <c r="J1346" s="18">
        <v>0</v>
      </c>
      <c r="K1346" s="18">
        <v>2</v>
      </c>
    </row>
    <row r="1347" spans="7:11" x14ac:dyDescent="0.25">
      <c r="G1347" s="21">
        <v>41985</v>
      </c>
      <c r="H1347" s="19" t="s">
        <v>50</v>
      </c>
      <c r="I1347" s="19" t="s">
        <v>24</v>
      </c>
      <c r="J1347" s="19">
        <v>1.4999999999999999E-2</v>
      </c>
      <c r="K1347" s="19">
        <v>3</v>
      </c>
    </row>
    <row r="1348" spans="7:11" x14ac:dyDescent="0.25">
      <c r="G1348" s="20">
        <v>41956</v>
      </c>
      <c r="H1348" s="18" t="s">
        <v>84</v>
      </c>
      <c r="I1348" s="18" t="s">
        <v>30</v>
      </c>
      <c r="J1348" s="18">
        <v>0.02</v>
      </c>
      <c r="K1348" s="18">
        <v>3</v>
      </c>
    </row>
    <row r="1349" spans="7:11" x14ac:dyDescent="0.25">
      <c r="G1349" s="21">
        <v>41948</v>
      </c>
      <c r="H1349" s="19" t="s">
        <v>35</v>
      </c>
      <c r="I1349" s="19" t="s">
        <v>16</v>
      </c>
      <c r="J1349" s="19">
        <v>0</v>
      </c>
      <c r="K1349" s="19">
        <v>1</v>
      </c>
    </row>
    <row r="1350" spans="7:11" x14ac:dyDescent="0.25">
      <c r="G1350" s="20">
        <v>41617</v>
      </c>
      <c r="H1350" s="18" t="s">
        <v>65</v>
      </c>
      <c r="I1350" s="18" t="s">
        <v>30</v>
      </c>
      <c r="J1350" s="18">
        <v>1.4999999999999999E-2</v>
      </c>
      <c r="K1350" s="18">
        <v>19</v>
      </c>
    </row>
    <row r="1351" spans="7:11" x14ac:dyDescent="0.25">
      <c r="G1351" s="21">
        <v>41598</v>
      </c>
      <c r="H1351" s="19" t="s">
        <v>58</v>
      </c>
      <c r="I1351" s="19" t="s">
        <v>7</v>
      </c>
      <c r="J1351" s="19">
        <v>0</v>
      </c>
      <c r="K1351" s="19">
        <v>2</v>
      </c>
    </row>
    <row r="1352" spans="7:11" x14ac:dyDescent="0.25">
      <c r="G1352" s="20">
        <v>41592</v>
      </c>
      <c r="H1352" s="18" t="s">
        <v>18</v>
      </c>
      <c r="I1352" s="18" t="s">
        <v>16</v>
      </c>
      <c r="J1352" s="18">
        <v>0</v>
      </c>
      <c r="K1352" s="18">
        <v>4</v>
      </c>
    </row>
    <row r="1353" spans="7:11" x14ac:dyDescent="0.25">
      <c r="G1353" s="21">
        <v>41998</v>
      </c>
      <c r="H1353" s="19" t="s">
        <v>32</v>
      </c>
      <c r="I1353" s="19" t="s">
        <v>30</v>
      </c>
      <c r="J1353" s="19">
        <v>0</v>
      </c>
      <c r="K1353" s="19">
        <v>1</v>
      </c>
    </row>
    <row r="1354" spans="7:11" x14ac:dyDescent="0.25">
      <c r="G1354" s="20">
        <v>42001</v>
      </c>
      <c r="H1354" s="18" t="s">
        <v>46</v>
      </c>
      <c r="I1354" s="18" t="s">
        <v>36</v>
      </c>
      <c r="J1354" s="18">
        <v>2.5000000000000001E-2</v>
      </c>
      <c r="K1354" s="18">
        <v>3</v>
      </c>
    </row>
    <row r="1355" spans="7:11" x14ac:dyDescent="0.25">
      <c r="G1355" s="21">
        <v>41959</v>
      </c>
      <c r="H1355" s="19" t="s">
        <v>37</v>
      </c>
      <c r="I1355" s="19" t="s">
        <v>11</v>
      </c>
      <c r="J1355" s="19">
        <v>0</v>
      </c>
      <c r="K1355" s="19">
        <v>22</v>
      </c>
    </row>
    <row r="1356" spans="7:11" x14ac:dyDescent="0.25">
      <c r="G1356" s="20">
        <v>41966</v>
      </c>
      <c r="H1356" s="18" t="s">
        <v>13</v>
      </c>
      <c r="I1356" s="18" t="s">
        <v>16</v>
      </c>
      <c r="J1356" s="18">
        <v>1.4999999999999999E-2</v>
      </c>
      <c r="K1356" s="18">
        <v>3</v>
      </c>
    </row>
    <row r="1357" spans="7:11" x14ac:dyDescent="0.25">
      <c r="G1357" s="21">
        <v>41493</v>
      </c>
      <c r="H1357" s="19" t="s">
        <v>71</v>
      </c>
      <c r="I1357" s="19" t="s">
        <v>41</v>
      </c>
      <c r="J1357" s="19">
        <v>1.4999999999999999E-2</v>
      </c>
      <c r="K1357" s="19">
        <v>2</v>
      </c>
    </row>
    <row r="1358" spans="7:11" x14ac:dyDescent="0.25">
      <c r="G1358" s="20">
        <v>41969</v>
      </c>
      <c r="H1358" s="18" t="s">
        <v>42</v>
      </c>
      <c r="I1358" s="18" t="s">
        <v>30</v>
      </c>
      <c r="J1358" s="18">
        <v>0.01</v>
      </c>
      <c r="K1358" s="18">
        <v>2</v>
      </c>
    </row>
    <row r="1359" spans="7:11" x14ac:dyDescent="0.25">
      <c r="G1359" s="21">
        <v>41583</v>
      </c>
      <c r="H1359" s="19" t="s">
        <v>20</v>
      </c>
      <c r="I1359" s="19" t="s">
        <v>27</v>
      </c>
      <c r="J1359" s="19">
        <v>0</v>
      </c>
      <c r="K1359" s="19">
        <v>3</v>
      </c>
    </row>
    <row r="1360" spans="7:11" x14ac:dyDescent="0.25">
      <c r="G1360" s="20">
        <v>41994</v>
      </c>
      <c r="H1360" s="18" t="s">
        <v>67</v>
      </c>
      <c r="I1360" s="18" t="s">
        <v>41</v>
      </c>
      <c r="J1360" s="18">
        <v>0.02</v>
      </c>
      <c r="K1360" s="18">
        <v>13</v>
      </c>
    </row>
    <row r="1361" spans="7:11" x14ac:dyDescent="0.25">
      <c r="G1361" s="21">
        <v>41632</v>
      </c>
      <c r="H1361" s="19" t="s">
        <v>73</v>
      </c>
      <c r="I1361" s="19" t="s">
        <v>33</v>
      </c>
      <c r="J1361" s="19">
        <v>0</v>
      </c>
      <c r="K1361" s="19">
        <v>2</v>
      </c>
    </row>
    <row r="1362" spans="7:11" x14ac:dyDescent="0.25">
      <c r="G1362" s="20">
        <v>41998</v>
      </c>
      <c r="H1362" s="18" t="s">
        <v>58</v>
      </c>
      <c r="I1362" s="18" t="s">
        <v>24</v>
      </c>
      <c r="J1362" s="18">
        <v>0.03</v>
      </c>
      <c r="K1362" s="18">
        <v>3</v>
      </c>
    </row>
    <row r="1363" spans="7:11" x14ac:dyDescent="0.25">
      <c r="G1363" s="21">
        <v>41845</v>
      </c>
      <c r="H1363" s="19" t="s">
        <v>73</v>
      </c>
      <c r="I1363" s="19" t="s">
        <v>16</v>
      </c>
      <c r="J1363" s="19">
        <v>1.4999999999999999E-2</v>
      </c>
      <c r="K1363" s="19">
        <v>3</v>
      </c>
    </row>
    <row r="1364" spans="7:11" x14ac:dyDescent="0.25">
      <c r="G1364" s="20">
        <v>41579</v>
      </c>
      <c r="H1364" s="18" t="s">
        <v>40</v>
      </c>
      <c r="I1364" s="18" t="s">
        <v>24</v>
      </c>
      <c r="J1364" s="18">
        <v>2.5000000000000001E-2</v>
      </c>
      <c r="K1364" s="18">
        <v>2</v>
      </c>
    </row>
    <row r="1365" spans="7:11" x14ac:dyDescent="0.25">
      <c r="G1365" s="21">
        <v>41629</v>
      </c>
      <c r="H1365" s="19" t="s">
        <v>59</v>
      </c>
      <c r="I1365" s="19" t="s">
        <v>30</v>
      </c>
      <c r="J1365" s="19">
        <v>0</v>
      </c>
      <c r="K1365" s="19">
        <v>1</v>
      </c>
    </row>
    <row r="1366" spans="7:11" x14ac:dyDescent="0.25">
      <c r="G1366" s="20">
        <v>41579</v>
      </c>
      <c r="H1366" s="18" t="s">
        <v>45</v>
      </c>
      <c r="I1366" s="18" t="s">
        <v>16</v>
      </c>
      <c r="J1366" s="18">
        <v>0.03</v>
      </c>
      <c r="K1366" s="18">
        <v>2</v>
      </c>
    </row>
    <row r="1367" spans="7:11" x14ac:dyDescent="0.25">
      <c r="G1367" s="21">
        <v>41863</v>
      </c>
      <c r="H1367" s="19" t="s">
        <v>63</v>
      </c>
      <c r="I1367" s="19" t="s">
        <v>24</v>
      </c>
      <c r="J1367" s="19">
        <v>0</v>
      </c>
      <c r="K1367" s="19">
        <v>2</v>
      </c>
    </row>
    <row r="1368" spans="7:11" x14ac:dyDescent="0.25">
      <c r="G1368" s="20">
        <v>41585</v>
      </c>
      <c r="H1368" s="18" t="s">
        <v>15</v>
      </c>
      <c r="I1368" s="18" t="s">
        <v>27</v>
      </c>
      <c r="J1368" s="18">
        <v>0</v>
      </c>
      <c r="K1368" s="18">
        <v>1</v>
      </c>
    </row>
    <row r="1369" spans="7:11" x14ac:dyDescent="0.25">
      <c r="G1369" s="21">
        <v>41619</v>
      </c>
      <c r="H1369" s="19" t="s">
        <v>81</v>
      </c>
      <c r="I1369" s="19" t="s">
        <v>16</v>
      </c>
      <c r="J1369" s="19">
        <v>0</v>
      </c>
      <c r="K1369" s="19">
        <v>3</v>
      </c>
    </row>
    <row r="1370" spans="7:11" x14ac:dyDescent="0.25">
      <c r="G1370" s="20">
        <v>41782</v>
      </c>
      <c r="H1370" s="18" t="s">
        <v>20</v>
      </c>
      <c r="I1370" s="18" t="s">
        <v>7</v>
      </c>
      <c r="J1370" s="18">
        <v>2.5000000000000001E-2</v>
      </c>
      <c r="K1370" s="18">
        <v>3</v>
      </c>
    </row>
    <row r="1371" spans="7:11" x14ac:dyDescent="0.25">
      <c r="G1371" s="21">
        <v>41991</v>
      </c>
      <c r="H1371" s="19" t="s">
        <v>59</v>
      </c>
      <c r="I1371" s="19" t="s">
        <v>36</v>
      </c>
      <c r="J1371" s="19">
        <v>0</v>
      </c>
      <c r="K1371" s="19">
        <v>1</v>
      </c>
    </row>
    <row r="1372" spans="7:11" x14ac:dyDescent="0.25">
      <c r="G1372" s="20">
        <v>41608</v>
      </c>
      <c r="H1372" s="18" t="s">
        <v>26</v>
      </c>
      <c r="I1372" s="18" t="s">
        <v>12</v>
      </c>
      <c r="J1372" s="18">
        <v>0</v>
      </c>
      <c r="K1372" s="18">
        <v>2</v>
      </c>
    </row>
    <row r="1373" spans="7:11" x14ac:dyDescent="0.25">
      <c r="G1373" s="21">
        <v>41957</v>
      </c>
      <c r="H1373" s="19" t="s">
        <v>58</v>
      </c>
      <c r="I1373" s="19" t="s">
        <v>33</v>
      </c>
      <c r="J1373" s="19">
        <v>0.02</v>
      </c>
      <c r="K1373" s="19">
        <v>4</v>
      </c>
    </row>
    <row r="1374" spans="7:11" x14ac:dyDescent="0.25">
      <c r="G1374" s="20">
        <v>41600</v>
      </c>
      <c r="H1374" s="18" t="s">
        <v>88</v>
      </c>
      <c r="I1374" s="18" t="s">
        <v>30</v>
      </c>
      <c r="J1374" s="18">
        <v>1.4999999999999999E-2</v>
      </c>
      <c r="K1374" s="18">
        <v>2</v>
      </c>
    </row>
    <row r="1375" spans="7:11" x14ac:dyDescent="0.25">
      <c r="G1375" s="21">
        <v>41351</v>
      </c>
      <c r="H1375" s="19" t="s">
        <v>73</v>
      </c>
      <c r="I1375" s="19" t="s">
        <v>12</v>
      </c>
      <c r="J1375" s="19">
        <v>0</v>
      </c>
      <c r="K1375" s="19">
        <v>3</v>
      </c>
    </row>
    <row r="1376" spans="7:11" x14ac:dyDescent="0.25">
      <c r="G1376" s="20">
        <v>41835</v>
      </c>
      <c r="H1376" s="18" t="s">
        <v>29</v>
      </c>
      <c r="I1376" s="18" t="s">
        <v>27</v>
      </c>
      <c r="J1376" s="18">
        <v>1.4999999999999999E-2</v>
      </c>
      <c r="K1376" s="18">
        <v>14</v>
      </c>
    </row>
    <row r="1377" spans="7:11" x14ac:dyDescent="0.25">
      <c r="G1377" s="21">
        <v>41623</v>
      </c>
      <c r="H1377" s="19" t="s">
        <v>58</v>
      </c>
      <c r="I1377" s="19" t="s">
        <v>30</v>
      </c>
      <c r="J1377" s="19">
        <v>1.4999999999999999E-2</v>
      </c>
      <c r="K1377" s="19">
        <v>2</v>
      </c>
    </row>
    <row r="1378" spans="7:11" x14ac:dyDescent="0.25">
      <c r="G1378" s="20">
        <v>41997</v>
      </c>
      <c r="H1378" s="18" t="s">
        <v>45</v>
      </c>
      <c r="I1378" s="18" t="s">
        <v>36</v>
      </c>
      <c r="J1378" s="18">
        <v>0.01</v>
      </c>
      <c r="K1378" s="18">
        <v>3</v>
      </c>
    </row>
    <row r="1379" spans="7:11" x14ac:dyDescent="0.25">
      <c r="G1379" s="21">
        <v>41863</v>
      </c>
      <c r="H1379" s="19" t="s">
        <v>57</v>
      </c>
      <c r="I1379" s="19" t="s">
        <v>21</v>
      </c>
      <c r="J1379" s="19">
        <v>0</v>
      </c>
      <c r="K1379" s="19">
        <v>1</v>
      </c>
    </row>
    <row r="1380" spans="7:11" x14ac:dyDescent="0.25">
      <c r="G1380" s="20">
        <v>41618</v>
      </c>
      <c r="H1380" s="18" t="s">
        <v>42</v>
      </c>
      <c r="I1380" s="18" t="s">
        <v>16</v>
      </c>
      <c r="J1380" s="18">
        <v>0</v>
      </c>
      <c r="K1380" s="18">
        <v>2</v>
      </c>
    </row>
    <row r="1381" spans="7:11" x14ac:dyDescent="0.25">
      <c r="G1381" s="21">
        <v>41978</v>
      </c>
      <c r="H1381" s="19" t="s">
        <v>56</v>
      </c>
      <c r="I1381" s="19" t="s">
        <v>16</v>
      </c>
      <c r="J1381" s="19">
        <v>1.4999999999999999E-2</v>
      </c>
      <c r="K1381" s="19">
        <v>2</v>
      </c>
    </row>
    <row r="1382" spans="7:11" x14ac:dyDescent="0.25">
      <c r="G1382" s="20">
        <v>41589</v>
      </c>
      <c r="H1382" s="18" t="s">
        <v>31</v>
      </c>
      <c r="I1382" s="18" t="s">
        <v>17</v>
      </c>
      <c r="J1382" s="18">
        <v>0</v>
      </c>
      <c r="K1382" s="18">
        <v>3</v>
      </c>
    </row>
    <row r="1383" spans="7:11" x14ac:dyDescent="0.25">
      <c r="G1383" s="21">
        <v>41952</v>
      </c>
      <c r="H1383" s="19" t="s">
        <v>29</v>
      </c>
      <c r="I1383" s="19" t="s">
        <v>16</v>
      </c>
      <c r="J1383" s="19">
        <v>0</v>
      </c>
      <c r="K1383" s="19">
        <v>2</v>
      </c>
    </row>
    <row r="1384" spans="7:11" x14ac:dyDescent="0.25">
      <c r="G1384" s="20">
        <v>41955</v>
      </c>
      <c r="H1384" s="18" t="s">
        <v>69</v>
      </c>
      <c r="I1384" s="18" t="s">
        <v>17</v>
      </c>
      <c r="J1384" s="18">
        <v>1.4999999999999999E-2</v>
      </c>
      <c r="K1384" s="18">
        <v>17</v>
      </c>
    </row>
    <row r="1385" spans="7:11" x14ac:dyDescent="0.25">
      <c r="G1385" s="21">
        <v>42003</v>
      </c>
      <c r="H1385" s="19" t="s">
        <v>76</v>
      </c>
      <c r="I1385" s="19" t="s">
        <v>41</v>
      </c>
      <c r="J1385" s="19">
        <v>0.03</v>
      </c>
      <c r="K1385" s="19">
        <v>2</v>
      </c>
    </row>
    <row r="1386" spans="7:11" x14ac:dyDescent="0.25">
      <c r="G1386" s="20">
        <v>41599</v>
      </c>
      <c r="H1386" s="18" t="s">
        <v>67</v>
      </c>
      <c r="I1386" s="18" t="s">
        <v>30</v>
      </c>
      <c r="J1386" s="18">
        <v>0.01</v>
      </c>
      <c r="K1386" s="18">
        <v>1</v>
      </c>
    </row>
    <row r="1387" spans="7:11" x14ac:dyDescent="0.25">
      <c r="G1387" s="21">
        <v>41625</v>
      </c>
      <c r="H1387" s="19" t="s">
        <v>46</v>
      </c>
      <c r="I1387" s="19" t="s">
        <v>7</v>
      </c>
      <c r="J1387" s="19">
        <v>2.5000000000000001E-2</v>
      </c>
      <c r="K1387" s="19">
        <v>3</v>
      </c>
    </row>
    <row r="1388" spans="7:11" x14ac:dyDescent="0.25">
      <c r="G1388" s="20">
        <v>41358</v>
      </c>
      <c r="H1388" s="18" t="s">
        <v>29</v>
      </c>
      <c r="I1388" s="18" t="s">
        <v>12</v>
      </c>
      <c r="J1388" s="18">
        <v>2.5000000000000001E-2</v>
      </c>
      <c r="K1388" s="18">
        <v>2</v>
      </c>
    </row>
    <row r="1389" spans="7:11" x14ac:dyDescent="0.25">
      <c r="G1389" s="21">
        <v>41627</v>
      </c>
      <c r="H1389" s="19" t="s">
        <v>10</v>
      </c>
      <c r="I1389" s="19" t="s">
        <v>7</v>
      </c>
      <c r="J1389" s="19">
        <v>0.03</v>
      </c>
      <c r="K1389" s="19">
        <v>1</v>
      </c>
    </row>
    <row r="1390" spans="7:11" x14ac:dyDescent="0.25">
      <c r="G1390" s="20">
        <v>41906</v>
      </c>
      <c r="H1390" s="18" t="s">
        <v>83</v>
      </c>
      <c r="I1390" s="18" t="s">
        <v>24</v>
      </c>
      <c r="J1390" s="18">
        <v>1.4999999999999999E-2</v>
      </c>
      <c r="K1390" s="18">
        <v>2</v>
      </c>
    </row>
    <row r="1391" spans="7:11" x14ac:dyDescent="0.25">
      <c r="G1391" s="21">
        <v>41416</v>
      </c>
      <c r="H1391" s="19" t="s">
        <v>75</v>
      </c>
      <c r="I1391" s="19" t="s">
        <v>24</v>
      </c>
      <c r="J1391" s="19">
        <v>0</v>
      </c>
      <c r="K1391" s="19">
        <v>2</v>
      </c>
    </row>
    <row r="1392" spans="7:11" x14ac:dyDescent="0.25">
      <c r="G1392" s="20">
        <v>41989</v>
      </c>
      <c r="H1392" s="18" t="s">
        <v>13</v>
      </c>
      <c r="I1392" s="18" t="s">
        <v>12</v>
      </c>
      <c r="J1392" s="18">
        <v>0</v>
      </c>
      <c r="K1392" s="18">
        <v>1</v>
      </c>
    </row>
    <row r="1393" spans="7:11" x14ac:dyDescent="0.25">
      <c r="G1393" s="21">
        <v>41595</v>
      </c>
      <c r="H1393" s="19" t="s">
        <v>67</v>
      </c>
      <c r="I1393" s="19" t="s">
        <v>12</v>
      </c>
      <c r="J1393" s="19">
        <v>0.02</v>
      </c>
      <c r="K1393" s="19">
        <v>2</v>
      </c>
    </row>
    <row r="1394" spans="7:11" x14ac:dyDescent="0.25">
      <c r="G1394" s="20">
        <v>41966</v>
      </c>
      <c r="H1394" s="18" t="s">
        <v>26</v>
      </c>
      <c r="I1394" s="18" t="s">
        <v>7</v>
      </c>
      <c r="J1394" s="18">
        <v>0</v>
      </c>
      <c r="K1394" s="18">
        <v>3</v>
      </c>
    </row>
    <row r="1395" spans="7:11" x14ac:dyDescent="0.25">
      <c r="G1395" s="21">
        <v>41862</v>
      </c>
      <c r="H1395" s="19" t="s">
        <v>67</v>
      </c>
      <c r="I1395" s="19" t="s">
        <v>17</v>
      </c>
      <c r="J1395" s="19">
        <v>0.01</v>
      </c>
      <c r="K1395" s="19">
        <v>10</v>
      </c>
    </row>
    <row r="1396" spans="7:11" x14ac:dyDescent="0.25">
      <c r="G1396" s="20">
        <v>41999</v>
      </c>
      <c r="H1396" s="18" t="s">
        <v>26</v>
      </c>
      <c r="I1396" s="18" t="s">
        <v>17</v>
      </c>
      <c r="J1396" s="18">
        <v>0</v>
      </c>
      <c r="K1396" s="18">
        <v>2</v>
      </c>
    </row>
    <row r="1397" spans="7:11" x14ac:dyDescent="0.25">
      <c r="G1397" s="21">
        <v>41958</v>
      </c>
      <c r="H1397" s="19" t="s">
        <v>73</v>
      </c>
      <c r="I1397" s="19" t="s">
        <v>16</v>
      </c>
      <c r="J1397" s="19">
        <v>0.02</v>
      </c>
      <c r="K1397" s="19">
        <v>2</v>
      </c>
    </row>
    <row r="1398" spans="7:11" x14ac:dyDescent="0.25">
      <c r="G1398" s="20">
        <v>41593</v>
      </c>
      <c r="H1398" s="18" t="s">
        <v>46</v>
      </c>
      <c r="I1398" s="18" t="s">
        <v>12</v>
      </c>
      <c r="J1398" s="18">
        <v>0</v>
      </c>
      <c r="K1398" s="18">
        <v>2</v>
      </c>
    </row>
    <row r="1399" spans="7:11" x14ac:dyDescent="0.25">
      <c r="G1399" s="21">
        <v>41395</v>
      </c>
      <c r="H1399" s="19" t="s">
        <v>73</v>
      </c>
      <c r="I1399" s="19" t="s">
        <v>12</v>
      </c>
      <c r="J1399" s="19">
        <v>0</v>
      </c>
      <c r="K1399" s="19">
        <v>3</v>
      </c>
    </row>
    <row r="1400" spans="7:11" x14ac:dyDescent="0.25">
      <c r="G1400" s="20">
        <v>41632</v>
      </c>
      <c r="H1400" s="18" t="s">
        <v>78</v>
      </c>
      <c r="I1400" s="18" t="s">
        <v>24</v>
      </c>
      <c r="J1400" s="18">
        <v>0.01</v>
      </c>
      <c r="K1400" s="18">
        <v>3</v>
      </c>
    </row>
    <row r="1401" spans="7:11" x14ac:dyDescent="0.25">
      <c r="G1401" s="21">
        <v>41987</v>
      </c>
      <c r="H1401" s="19" t="s">
        <v>69</v>
      </c>
      <c r="I1401" s="19" t="s">
        <v>24</v>
      </c>
      <c r="J1401" s="19">
        <v>0</v>
      </c>
      <c r="K1401" s="19">
        <v>3</v>
      </c>
    </row>
    <row r="1402" spans="7:11" x14ac:dyDescent="0.25">
      <c r="G1402" s="20">
        <v>41941</v>
      </c>
      <c r="H1402" s="18" t="s">
        <v>43</v>
      </c>
      <c r="I1402" s="18" t="s">
        <v>24</v>
      </c>
      <c r="J1402" s="18">
        <v>2.5000000000000001E-2</v>
      </c>
      <c r="K1402" s="18">
        <v>1</v>
      </c>
    </row>
    <row r="1403" spans="7:11" x14ac:dyDescent="0.25">
      <c r="G1403" s="21">
        <v>41626</v>
      </c>
      <c r="H1403" s="19" t="s">
        <v>23</v>
      </c>
      <c r="I1403" s="19" t="s">
        <v>12</v>
      </c>
      <c r="J1403" s="19">
        <v>0.01</v>
      </c>
      <c r="K1403" s="19">
        <v>1</v>
      </c>
    </row>
    <row r="1404" spans="7:11" x14ac:dyDescent="0.25">
      <c r="G1404" s="20">
        <v>41996</v>
      </c>
      <c r="H1404" s="18" t="s">
        <v>45</v>
      </c>
      <c r="I1404" s="18" t="s">
        <v>17</v>
      </c>
      <c r="J1404" s="18">
        <v>2.5000000000000001E-2</v>
      </c>
      <c r="K1404" s="18">
        <v>3</v>
      </c>
    </row>
    <row r="1405" spans="7:11" x14ac:dyDescent="0.25">
      <c r="G1405" s="21">
        <v>41612</v>
      </c>
      <c r="H1405" s="19" t="s">
        <v>73</v>
      </c>
      <c r="I1405" s="19" t="s">
        <v>7</v>
      </c>
      <c r="J1405" s="19">
        <v>0.01</v>
      </c>
      <c r="K1405" s="19">
        <v>3</v>
      </c>
    </row>
    <row r="1406" spans="7:11" x14ac:dyDescent="0.25">
      <c r="G1406" s="20">
        <v>41615</v>
      </c>
      <c r="H1406" s="18" t="s">
        <v>42</v>
      </c>
      <c r="I1406" s="18" t="s">
        <v>24</v>
      </c>
      <c r="J1406" s="18">
        <v>0</v>
      </c>
      <c r="K1406" s="18">
        <v>1</v>
      </c>
    </row>
    <row r="1407" spans="7:11" x14ac:dyDescent="0.25">
      <c r="G1407" s="21">
        <v>41406</v>
      </c>
      <c r="H1407" s="19" t="s">
        <v>60</v>
      </c>
      <c r="I1407" s="19" t="s">
        <v>41</v>
      </c>
      <c r="J1407" s="19">
        <v>0.01</v>
      </c>
      <c r="K1407" s="19">
        <v>1</v>
      </c>
    </row>
    <row r="1408" spans="7:11" x14ac:dyDescent="0.25">
      <c r="G1408" s="20">
        <v>41596</v>
      </c>
      <c r="H1408" s="18" t="s">
        <v>35</v>
      </c>
      <c r="I1408" s="18" t="s">
        <v>21</v>
      </c>
      <c r="J1408" s="18">
        <v>0.01</v>
      </c>
      <c r="K1408" s="18">
        <v>2</v>
      </c>
    </row>
    <row r="1409" spans="7:11" x14ac:dyDescent="0.25">
      <c r="G1409" s="21">
        <v>41964</v>
      </c>
      <c r="H1409" s="19" t="s">
        <v>45</v>
      </c>
      <c r="I1409" s="19" t="s">
        <v>16</v>
      </c>
      <c r="J1409" s="19">
        <v>0</v>
      </c>
      <c r="K1409" s="19">
        <v>2</v>
      </c>
    </row>
    <row r="1410" spans="7:11" x14ac:dyDescent="0.25">
      <c r="G1410" s="20">
        <v>41585</v>
      </c>
      <c r="H1410" s="18" t="s">
        <v>84</v>
      </c>
      <c r="I1410" s="18" t="s">
        <v>16</v>
      </c>
      <c r="J1410" s="18">
        <v>0.02</v>
      </c>
      <c r="K1410" s="18">
        <v>3</v>
      </c>
    </row>
    <row r="1411" spans="7:11" x14ac:dyDescent="0.25">
      <c r="G1411" s="21">
        <v>41991</v>
      </c>
      <c r="H1411" s="19" t="s">
        <v>26</v>
      </c>
      <c r="I1411" s="19" t="s">
        <v>41</v>
      </c>
      <c r="J1411" s="19">
        <v>0</v>
      </c>
      <c r="K1411" s="19">
        <v>17</v>
      </c>
    </row>
    <row r="1412" spans="7:11" x14ac:dyDescent="0.25">
      <c r="G1412" s="20">
        <v>41608</v>
      </c>
      <c r="H1412" s="18" t="s">
        <v>34</v>
      </c>
      <c r="I1412" s="18" t="s">
        <v>36</v>
      </c>
      <c r="J1412" s="18">
        <v>0</v>
      </c>
      <c r="K1412" s="18">
        <v>21</v>
      </c>
    </row>
    <row r="1413" spans="7:11" x14ac:dyDescent="0.25">
      <c r="G1413" s="21">
        <v>41829</v>
      </c>
      <c r="H1413" s="19" t="s">
        <v>50</v>
      </c>
      <c r="I1413" s="19" t="s">
        <v>12</v>
      </c>
      <c r="J1413" s="19">
        <v>0</v>
      </c>
      <c r="K1413" s="19">
        <v>2</v>
      </c>
    </row>
    <row r="1414" spans="7:11" x14ac:dyDescent="0.25">
      <c r="G1414" s="20">
        <v>41972</v>
      </c>
      <c r="H1414" s="18" t="s">
        <v>26</v>
      </c>
      <c r="I1414" s="18" t="s">
        <v>12</v>
      </c>
      <c r="J1414" s="18">
        <v>0</v>
      </c>
      <c r="K1414" s="18">
        <v>19</v>
      </c>
    </row>
    <row r="1415" spans="7:11" x14ac:dyDescent="0.25">
      <c r="G1415" s="21">
        <v>41972</v>
      </c>
      <c r="H1415" s="19" t="s">
        <v>23</v>
      </c>
      <c r="I1415" s="19" t="s">
        <v>16</v>
      </c>
      <c r="J1415" s="19">
        <v>0.03</v>
      </c>
      <c r="K1415" s="19">
        <v>1</v>
      </c>
    </row>
    <row r="1416" spans="7:11" x14ac:dyDescent="0.25">
      <c r="G1416" s="20">
        <v>41776</v>
      </c>
      <c r="H1416" s="18" t="s">
        <v>80</v>
      </c>
      <c r="I1416" s="18" t="s">
        <v>30</v>
      </c>
      <c r="J1416" s="18">
        <v>2.5000000000000001E-2</v>
      </c>
      <c r="K1416" s="18">
        <v>1</v>
      </c>
    </row>
    <row r="1417" spans="7:11" x14ac:dyDescent="0.25">
      <c r="G1417" s="21">
        <v>41968</v>
      </c>
      <c r="H1417" s="19" t="s">
        <v>87</v>
      </c>
      <c r="I1417" s="19" t="s">
        <v>12</v>
      </c>
      <c r="J1417" s="19">
        <v>0</v>
      </c>
      <c r="K1417" s="19">
        <v>3</v>
      </c>
    </row>
    <row r="1418" spans="7:11" x14ac:dyDescent="0.25">
      <c r="G1418" s="20">
        <v>41637</v>
      </c>
      <c r="H1418" s="18" t="s">
        <v>87</v>
      </c>
      <c r="I1418" s="18" t="s">
        <v>12</v>
      </c>
      <c r="J1418" s="18">
        <v>2.5000000000000001E-2</v>
      </c>
      <c r="K1418" s="18">
        <v>2</v>
      </c>
    </row>
    <row r="1419" spans="7:11" x14ac:dyDescent="0.25">
      <c r="G1419" s="21">
        <v>41487</v>
      </c>
      <c r="H1419" s="19" t="s">
        <v>92</v>
      </c>
      <c r="I1419" s="19" t="s">
        <v>24</v>
      </c>
      <c r="J1419" s="19">
        <v>0.02</v>
      </c>
      <c r="K1419" s="19">
        <v>3</v>
      </c>
    </row>
    <row r="1420" spans="7:11" x14ac:dyDescent="0.25">
      <c r="G1420" s="20">
        <v>41518</v>
      </c>
      <c r="H1420" s="18" t="s">
        <v>80</v>
      </c>
      <c r="I1420" s="18" t="s">
        <v>24</v>
      </c>
      <c r="J1420" s="18">
        <v>0.03</v>
      </c>
      <c r="K1420" s="18">
        <v>4</v>
      </c>
    </row>
    <row r="1421" spans="7:11" x14ac:dyDescent="0.25">
      <c r="G1421" s="21">
        <v>41965</v>
      </c>
      <c r="H1421" s="19" t="s">
        <v>43</v>
      </c>
      <c r="I1421" s="19" t="s">
        <v>11</v>
      </c>
      <c r="J1421" s="19">
        <v>2.5000000000000001E-2</v>
      </c>
      <c r="K1421" s="19">
        <v>1</v>
      </c>
    </row>
    <row r="1422" spans="7:11" x14ac:dyDescent="0.25">
      <c r="G1422" s="20">
        <v>41549</v>
      </c>
      <c r="H1422" s="18" t="s">
        <v>40</v>
      </c>
      <c r="I1422" s="18" t="s">
        <v>12</v>
      </c>
      <c r="J1422" s="18">
        <v>0</v>
      </c>
      <c r="K1422" s="18">
        <v>2</v>
      </c>
    </row>
    <row r="1423" spans="7:11" x14ac:dyDescent="0.25">
      <c r="G1423" s="21">
        <v>41428</v>
      </c>
      <c r="H1423" s="19" t="s">
        <v>85</v>
      </c>
      <c r="I1423" s="19" t="s">
        <v>24</v>
      </c>
      <c r="J1423" s="19">
        <v>2.5000000000000001E-2</v>
      </c>
      <c r="K1423" s="19">
        <v>1</v>
      </c>
    </row>
    <row r="1424" spans="7:11" x14ac:dyDescent="0.25">
      <c r="G1424" s="20">
        <v>41887</v>
      </c>
      <c r="H1424" s="18" t="s">
        <v>45</v>
      </c>
      <c r="I1424" s="18" t="s">
        <v>27</v>
      </c>
      <c r="J1424" s="18">
        <v>0.01</v>
      </c>
      <c r="K1424" s="18">
        <v>3</v>
      </c>
    </row>
    <row r="1425" spans="7:11" x14ac:dyDescent="0.25">
      <c r="G1425" s="21">
        <v>41964</v>
      </c>
      <c r="H1425" s="19" t="s">
        <v>40</v>
      </c>
      <c r="I1425" s="19" t="s">
        <v>36</v>
      </c>
      <c r="J1425" s="19">
        <v>1.4999999999999999E-2</v>
      </c>
      <c r="K1425" s="19">
        <v>1</v>
      </c>
    </row>
    <row r="1426" spans="7:11" x14ac:dyDescent="0.25">
      <c r="G1426" s="20">
        <v>41408</v>
      </c>
      <c r="H1426" s="18" t="s">
        <v>46</v>
      </c>
      <c r="I1426" s="18" t="s">
        <v>30</v>
      </c>
      <c r="J1426" s="18">
        <v>0.03</v>
      </c>
      <c r="K1426" s="18">
        <v>1</v>
      </c>
    </row>
    <row r="1427" spans="7:11" x14ac:dyDescent="0.25">
      <c r="G1427" s="21">
        <v>41604</v>
      </c>
      <c r="H1427" s="19" t="s">
        <v>53</v>
      </c>
      <c r="I1427" s="19" t="s">
        <v>16</v>
      </c>
      <c r="J1427" s="19">
        <v>0</v>
      </c>
      <c r="K1427" s="19">
        <v>3</v>
      </c>
    </row>
    <row r="1428" spans="7:11" x14ac:dyDescent="0.25">
      <c r="G1428" s="20">
        <v>41586</v>
      </c>
      <c r="H1428" s="18" t="s">
        <v>55</v>
      </c>
      <c r="I1428" s="18" t="s">
        <v>36</v>
      </c>
      <c r="J1428" s="18">
        <v>0</v>
      </c>
      <c r="K1428" s="18">
        <v>2</v>
      </c>
    </row>
    <row r="1429" spans="7:11" x14ac:dyDescent="0.25">
      <c r="G1429" s="21">
        <v>41856</v>
      </c>
      <c r="H1429" s="19" t="s">
        <v>64</v>
      </c>
      <c r="I1429" s="19" t="s">
        <v>21</v>
      </c>
      <c r="J1429" s="19">
        <v>0.03</v>
      </c>
      <c r="K1429" s="19">
        <v>2</v>
      </c>
    </row>
    <row r="1430" spans="7:11" x14ac:dyDescent="0.25">
      <c r="G1430" s="20">
        <v>41600</v>
      </c>
      <c r="H1430" s="18" t="s">
        <v>40</v>
      </c>
      <c r="I1430" s="18" t="s">
        <v>16</v>
      </c>
      <c r="J1430" s="18">
        <v>0.01</v>
      </c>
      <c r="K1430" s="18">
        <v>4</v>
      </c>
    </row>
    <row r="1431" spans="7:11" x14ac:dyDescent="0.25">
      <c r="G1431" s="21">
        <v>41945</v>
      </c>
      <c r="H1431" s="19" t="s">
        <v>89</v>
      </c>
      <c r="I1431" s="19" t="s">
        <v>30</v>
      </c>
      <c r="J1431" s="19">
        <v>0</v>
      </c>
      <c r="K1431" s="19">
        <v>22</v>
      </c>
    </row>
    <row r="1432" spans="7:11" x14ac:dyDescent="0.25">
      <c r="G1432" s="20">
        <v>41619</v>
      </c>
      <c r="H1432" s="18" t="s">
        <v>81</v>
      </c>
      <c r="I1432" s="18" t="s">
        <v>24</v>
      </c>
      <c r="J1432" s="18">
        <v>0.02</v>
      </c>
      <c r="K1432" s="18">
        <v>2</v>
      </c>
    </row>
    <row r="1433" spans="7:11" x14ac:dyDescent="0.25">
      <c r="G1433" s="21">
        <v>41529</v>
      </c>
      <c r="H1433" s="19" t="s">
        <v>90</v>
      </c>
      <c r="I1433" s="19" t="s">
        <v>30</v>
      </c>
      <c r="J1433" s="19">
        <v>0.01</v>
      </c>
      <c r="K1433" s="19">
        <v>1</v>
      </c>
    </row>
    <row r="1434" spans="7:11" x14ac:dyDescent="0.25">
      <c r="G1434" s="20">
        <v>41596</v>
      </c>
      <c r="H1434" s="18" t="s">
        <v>56</v>
      </c>
      <c r="I1434" s="18" t="s">
        <v>36</v>
      </c>
      <c r="J1434" s="18">
        <v>0</v>
      </c>
      <c r="K1434" s="18">
        <v>1</v>
      </c>
    </row>
    <row r="1435" spans="7:11" x14ac:dyDescent="0.25">
      <c r="G1435" s="21">
        <v>41874</v>
      </c>
      <c r="H1435" s="19" t="s">
        <v>20</v>
      </c>
      <c r="I1435" s="19" t="s">
        <v>12</v>
      </c>
      <c r="J1435" s="19">
        <v>0</v>
      </c>
      <c r="K1435" s="19">
        <v>3</v>
      </c>
    </row>
    <row r="1436" spans="7:11" x14ac:dyDescent="0.25">
      <c r="G1436" s="20">
        <v>42003</v>
      </c>
      <c r="H1436" s="18" t="s">
        <v>8</v>
      </c>
      <c r="I1436" s="18" t="s">
        <v>33</v>
      </c>
      <c r="J1436" s="18">
        <v>0</v>
      </c>
      <c r="K1436" s="18">
        <v>16</v>
      </c>
    </row>
    <row r="1437" spans="7:11" x14ac:dyDescent="0.25">
      <c r="G1437" s="21">
        <v>41390</v>
      </c>
      <c r="H1437" s="19" t="s">
        <v>23</v>
      </c>
      <c r="I1437" s="19" t="s">
        <v>7</v>
      </c>
      <c r="J1437" s="19">
        <v>0.03</v>
      </c>
      <c r="K1437" s="19">
        <v>19</v>
      </c>
    </row>
    <row r="1438" spans="7:11" x14ac:dyDescent="0.25">
      <c r="G1438" s="20">
        <v>41981</v>
      </c>
      <c r="H1438" s="18" t="s">
        <v>62</v>
      </c>
      <c r="I1438" s="18" t="s">
        <v>12</v>
      </c>
      <c r="J1438" s="18">
        <v>0</v>
      </c>
      <c r="K1438" s="18">
        <v>2</v>
      </c>
    </row>
    <row r="1439" spans="7:11" x14ac:dyDescent="0.25">
      <c r="G1439" s="21">
        <v>41317</v>
      </c>
      <c r="H1439" s="19" t="s">
        <v>81</v>
      </c>
      <c r="I1439" s="19" t="s">
        <v>41</v>
      </c>
      <c r="J1439" s="19">
        <v>1.4999999999999999E-2</v>
      </c>
      <c r="K1439" s="19">
        <v>1</v>
      </c>
    </row>
    <row r="1440" spans="7:11" x14ac:dyDescent="0.25">
      <c r="G1440" s="20">
        <v>41978</v>
      </c>
      <c r="H1440" s="18" t="s">
        <v>84</v>
      </c>
      <c r="I1440" s="18" t="s">
        <v>12</v>
      </c>
      <c r="J1440" s="18">
        <v>0</v>
      </c>
      <c r="K1440" s="18">
        <v>3</v>
      </c>
    </row>
    <row r="1441" spans="7:11" x14ac:dyDescent="0.25">
      <c r="G1441" s="21">
        <v>41579</v>
      </c>
      <c r="H1441" s="19" t="s">
        <v>40</v>
      </c>
      <c r="I1441" s="19" t="s">
        <v>30</v>
      </c>
      <c r="J1441" s="19">
        <v>0.01</v>
      </c>
      <c r="K1441" s="19">
        <v>1</v>
      </c>
    </row>
    <row r="1442" spans="7:11" x14ac:dyDescent="0.25">
      <c r="G1442" s="20">
        <v>41604</v>
      </c>
      <c r="H1442" s="18" t="s">
        <v>59</v>
      </c>
      <c r="I1442" s="18" t="s">
        <v>24</v>
      </c>
      <c r="J1442" s="18">
        <v>1.4999999999999999E-2</v>
      </c>
      <c r="K1442" s="18">
        <v>4</v>
      </c>
    </row>
    <row r="1443" spans="7:11" x14ac:dyDescent="0.25">
      <c r="G1443" s="21">
        <v>41603</v>
      </c>
      <c r="H1443" s="19" t="s">
        <v>79</v>
      </c>
      <c r="I1443" s="19" t="s">
        <v>17</v>
      </c>
      <c r="J1443" s="19">
        <v>0</v>
      </c>
      <c r="K1443" s="19">
        <v>2</v>
      </c>
    </row>
    <row r="1444" spans="7:11" x14ac:dyDescent="0.25">
      <c r="G1444" s="20">
        <v>41948</v>
      </c>
      <c r="H1444" s="18" t="s">
        <v>88</v>
      </c>
      <c r="I1444" s="18" t="s">
        <v>24</v>
      </c>
      <c r="J1444" s="18">
        <v>0.02</v>
      </c>
      <c r="K1444" s="18">
        <v>2</v>
      </c>
    </row>
    <row r="1445" spans="7:11" x14ac:dyDescent="0.25">
      <c r="G1445" s="21">
        <v>41879</v>
      </c>
      <c r="H1445" s="19" t="s">
        <v>28</v>
      </c>
      <c r="I1445" s="19" t="s">
        <v>24</v>
      </c>
      <c r="J1445" s="19">
        <v>0.02</v>
      </c>
      <c r="K1445" s="19">
        <v>3</v>
      </c>
    </row>
    <row r="1446" spans="7:11" x14ac:dyDescent="0.25">
      <c r="G1446" s="20">
        <v>41622</v>
      </c>
      <c r="H1446" s="18" t="s">
        <v>70</v>
      </c>
      <c r="I1446" s="18" t="s">
        <v>24</v>
      </c>
      <c r="J1446" s="18">
        <v>0</v>
      </c>
      <c r="K1446" s="18">
        <v>3</v>
      </c>
    </row>
    <row r="1447" spans="7:11" x14ac:dyDescent="0.25">
      <c r="G1447" s="21">
        <v>41754</v>
      </c>
      <c r="H1447" s="19" t="s">
        <v>90</v>
      </c>
      <c r="I1447" s="19" t="s">
        <v>36</v>
      </c>
      <c r="J1447" s="19">
        <v>0</v>
      </c>
      <c r="K1447" s="19">
        <v>3</v>
      </c>
    </row>
    <row r="1448" spans="7:11" x14ac:dyDescent="0.25">
      <c r="G1448" s="20">
        <v>41337</v>
      </c>
      <c r="H1448" s="18" t="s">
        <v>62</v>
      </c>
      <c r="I1448" s="18" t="s">
        <v>24</v>
      </c>
      <c r="J1448" s="18">
        <v>0</v>
      </c>
      <c r="K1448" s="18">
        <v>2</v>
      </c>
    </row>
    <row r="1449" spans="7:11" x14ac:dyDescent="0.25">
      <c r="G1449" s="21">
        <v>41594</v>
      </c>
      <c r="H1449" s="19" t="s">
        <v>69</v>
      </c>
      <c r="I1449" s="19" t="s">
        <v>16</v>
      </c>
      <c r="J1449" s="19">
        <v>0.03</v>
      </c>
      <c r="K1449" s="19">
        <v>4</v>
      </c>
    </row>
    <row r="1450" spans="7:11" x14ac:dyDescent="0.25">
      <c r="G1450" s="20">
        <v>41970</v>
      </c>
      <c r="H1450" s="18" t="s">
        <v>89</v>
      </c>
      <c r="I1450" s="18" t="s">
        <v>41</v>
      </c>
      <c r="J1450" s="18">
        <v>0.02</v>
      </c>
      <c r="K1450" s="18">
        <v>3</v>
      </c>
    </row>
    <row r="1451" spans="7:11" x14ac:dyDescent="0.25">
      <c r="G1451" s="21">
        <v>41966</v>
      </c>
      <c r="H1451" s="19" t="s">
        <v>51</v>
      </c>
      <c r="I1451" s="19" t="s">
        <v>12</v>
      </c>
      <c r="J1451" s="19">
        <v>0.01</v>
      </c>
      <c r="K1451" s="19">
        <v>2</v>
      </c>
    </row>
    <row r="1452" spans="7:11" x14ac:dyDescent="0.25">
      <c r="G1452" s="20">
        <v>41608</v>
      </c>
      <c r="H1452" s="18" t="s">
        <v>92</v>
      </c>
      <c r="I1452" s="18" t="s">
        <v>16</v>
      </c>
      <c r="J1452" s="18">
        <v>0</v>
      </c>
      <c r="K1452" s="18">
        <v>1</v>
      </c>
    </row>
    <row r="1453" spans="7:11" x14ac:dyDescent="0.25">
      <c r="G1453" s="21">
        <v>41848</v>
      </c>
      <c r="H1453" s="19" t="s">
        <v>89</v>
      </c>
      <c r="I1453" s="19" t="s">
        <v>24</v>
      </c>
      <c r="J1453" s="19">
        <v>2.5000000000000001E-2</v>
      </c>
      <c r="K1453" s="19">
        <v>2</v>
      </c>
    </row>
    <row r="1454" spans="7:11" x14ac:dyDescent="0.25">
      <c r="G1454" s="20">
        <v>41592</v>
      </c>
      <c r="H1454" s="18" t="s">
        <v>20</v>
      </c>
      <c r="I1454" s="18" t="s">
        <v>17</v>
      </c>
      <c r="J1454" s="18">
        <v>0.03</v>
      </c>
      <c r="K1454" s="18">
        <v>3</v>
      </c>
    </row>
    <row r="1455" spans="7:11" x14ac:dyDescent="0.25">
      <c r="G1455" s="21">
        <v>41470</v>
      </c>
      <c r="H1455" s="19" t="s">
        <v>32</v>
      </c>
      <c r="I1455" s="19" t="s">
        <v>11</v>
      </c>
      <c r="J1455" s="19">
        <v>0</v>
      </c>
      <c r="K1455" s="19">
        <v>1</v>
      </c>
    </row>
    <row r="1456" spans="7:11" x14ac:dyDescent="0.25">
      <c r="G1456" s="20">
        <v>41631</v>
      </c>
      <c r="H1456" s="18" t="s">
        <v>58</v>
      </c>
      <c r="I1456" s="18" t="s">
        <v>27</v>
      </c>
      <c r="J1456" s="18">
        <v>0</v>
      </c>
      <c r="K1456" s="18">
        <v>3</v>
      </c>
    </row>
    <row r="1457" spans="7:11" x14ac:dyDescent="0.25">
      <c r="G1457" s="21">
        <v>41998</v>
      </c>
      <c r="H1457" s="19" t="s">
        <v>63</v>
      </c>
      <c r="I1457" s="19" t="s">
        <v>7</v>
      </c>
      <c r="J1457" s="19">
        <v>0</v>
      </c>
      <c r="K1457" s="19">
        <v>1</v>
      </c>
    </row>
    <row r="1458" spans="7:11" x14ac:dyDescent="0.25">
      <c r="G1458" s="20">
        <v>41607</v>
      </c>
      <c r="H1458" s="18" t="s">
        <v>71</v>
      </c>
      <c r="I1458" s="18" t="s">
        <v>36</v>
      </c>
      <c r="J1458" s="18">
        <v>2.5000000000000001E-2</v>
      </c>
      <c r="K1458" s="18">
        <v>4</v>
      </c>
    </row>
    <row r="1459" spans="7:11" x14ac:dyDescent="0.25">
      <c r="G1459" s="21">
        <v>41605</v>
      </c>
      <c r="H1459" s="19" t="s">
        <v>66</v>
      </c>
      <c r="I1459" s="19" t="s">
        <v>24</v>
      </c>
      <c r="J1459" s="19">
        <v>0</v>
      </c>
      <c r="K1459" s="19">
        <v>4</v>
      </c>
    </row>
    <row r="1460" spans="7:11" x14ac:dyDescent="0.25">
      <c r="G1460" s="20">
        <v>41453</v>
      </c>
      <c r="H1460" s="18" t="s">
        <v>39</v>
      </c>
      <c r="I1460" s="18" t="s">
        <v>33</v>
      </c>
      <c r="J1460" s="18">
        <v>0</v>
      </c>
      <c r="K1460" s="18">
        <v>19</v>
      </c>
    </row>
    <row r="1461" spans="7:11" x14ac:dyDescent="0.25">
      <c r="G1461" s="21">
        <v>42002</v>
      </c>
      <c r="H1461" s="19" t="s">
        <v>18</v>
      </c>
      <c r="I1461" s="19" t="s">
        <v>17</v>
      </c>
      <c r="J1461" s="19">
        <v>0</v>
      </c>
      <c r="K1461" s="19">
        <v>1</v>
      </c>
    </row>
    <row r="1462" spans="7:11" x14ac:dyDescent="0.25">
      <c r="G1462" s="20">
        <v>41629</v>
      </c>
      <c r="H1462" s="18" t="s">
        <v>81</v>
      </c>
      <c r="I1462" s="18" t="s">
        <v>33</v>
      </c>
      <c r="J1462" s="18">
        <v>1.4999999999999999E-2</v>
      </c>
      <c r="K1462" s="18">
        <v>4</v>
      </c>
    </row>
    <row r="1463" spans="7:11" x14ac:dyDescent="0.25">
      <c r="G1463" s="21">
        <v>41479</v>
      </c>
      <c r="H1463" s="19" t="s">
        <v>70</v>
      </c>
      <c r="I1463" s="19" t="s">
        <v>24</v>
      </c>
      <c r="J1463" s="19">
        <v>0.01</v>
      </c>
      <c r="K1463" s="19">
        <v>3</v>
      </c>
    </row>
    <row r="1464" spans="7:11" x14ac:dyDescent="0.25">
      <c r="G1464" s="20">
        <v>41976</v>
      </c>
      <c r="H1464" s="18" t="s">
        <v>82</v>
      </c>
      <c r="I1464" s="18" t="s">
        <v>12</v>
      </c>
      <c r="J1464" s="18">
        <v>0</v>
      </c>
      <c r="K1464" s="18">
        <v>2</v>
      </c>
    </row>
    <row r="1465" spans="7:11" x14ac:dyDescent="0.25">
      <c r="G1465" s="21">
        <v>41957</v>
      </c>
      <c r="H1465" s="19" t="s">
        <v>25</v>
      </c>
      <c r="I1465" s="19" t="s">
        <v>12</v>
      </c>
      <c r="J1465" s="19">
        <v>0.01</v>
      </c>
      <c r="K1465" s="19">
        <v>1</v>
      </c>
    </row>
    <row r="1466" spans="7:11" x14ac:dyDescent="0.25">
      <c r="G1466" s="20">
        <v>41975</v>
      </c>
      <c r="H1466" s="18" t="s">
        <v>57</v>
      </c>
      <c r="I1466" s="18" t="s">
        <v>16</v>
      </c>
      <c r="J1466" s="18">
        <v>2.5000000000000001E-2</v>
      </c>
      <c r="K1466" s="18">
        <v>2</v>
      </c>
    </row>
    <row r="1467" spans="7:11" x14ac:dyDescent="0.25">
      <c r="G1467" s="21">
        <v>41406</v>
      </c>
      <c r="H1467" s="19" t="s">
        <v>58</v>
      </c>
      <c r="I1467" s="19" t="s">
        <v>24</v>
      </c>
      <c r="J1467" s="19">
        <v>0.02</v>
      </c>
      <c r="K1467" s="19">
        <v>1</v>
      </c>
    </row>
    <row r="1468" spans="7:11" x14ac:dyDescent="0.25">
      <c r="G1468" s="20">
        <v>41285</v>
      </c>
      <c r="H1468" s="18" t="s">
        <v>20</v>
      </c>
      <c r="I1468" s="18" t="s">
        <v>27</v>
      </c>
      <c r="J1468" s="18">
        <v>0</v>
      </c>
      <c r="K1468" s="18">
        <v>19</v>
      </c>
    </row>
    <row r="1469" spans="7:11" x14ac:dyDescent="0.25">
      <c r="G1469" s="21">
        <v>41968</v>
      </c>
      <c r="H1469" s="19" t="s">
        <v>20</v>
      </c>
      <c r="I1469" s="19" t="s">
        <v>17</v>
      </c>
      <c r="J1469" s="19">
        <v>0.01</v>
      </c>
      <c r="K1469" s="19">
        <v>3</v>
      </c>
    </row>
    <row r="1470" spans="7:11" x14ac:dyDescent="0.25">
      <c r="G1470" s="20">
        <v>41406</v>
      </c>
      <c r="H1470" s="18" t="s">
        <v>10</v>
      </c>
      <c r="I1470" s="18" t="s">
        <v>17</v>
      </c>
      <c r="J1470" s="18">
        <v>0</v>
      </c>
      <c r="K1470" s="18">
        <v>2</v>
      </c>
    </row>
    <row r="1471" spans="7:11" x14ac:dyDescent="0.25">
      <c r="G1471" s="21">
        <v>41720</v>
      </c>
      <c r="H1471" s="19" t="s">
        <v>29</v>
      </c>
      <c r="I1471" s="19" t="s">
        <v>16</v>
      </c>
      <c r="J1471" s="19">
        <v>2.5000000000000001E-2</v>
      </c>
      <c r="K1471" s="19">
        <v>1</v>
      </c>
    </row>
    <row r="1472" spans="7:11" x14ac:dyDescent="0.25">
      <c r="G1472" s="20">
        <v>41962</v>
      </c>
      <c r="H1472" s="18" t="s">
        <v>69</v>
      </c>
      <c r="I1472" s="18" t="s">
        <v>41</v>
      </c>
      <c r="J1472" s="18">
        <v>2.5000000000000001E-2</v>
      </c>
      <c r="K1472" s="18">
        <v>3</v>
      </c>
    </row>
    <row r="1473" spans="7:11" x14ac:dyDescent="0.25">
      <c r="G1473" s="21">
        <v>41979</v>
      </c>
      <c r="H1473" s="19" t="s">
        <v>87</v>
      </c>
      <c r="I1473" s="19" t="s">
        <v>16</v>
      </c>
      <c r="J1473" s="19">
        <v>0.02</v>
      </c>
      <c r="K1473" s="19">
        <v>8</v>
      </c>
    </row>
    <row r="1474" spans="7:11" x14ac:dyDescent="0.25">
      <c r="G1474" s="20">
        <v>41967</v>
      </c>
      <c r="H1474" s="18" t="s">
        <v>43</v>
      </c>
      <c r="I1474" s="18" t="s">
        <v>24</v>
      </c>
      <c r="J1474" s="18">
        <v>0.02</v>
      </c>
      <c r="K1474" s="18">
        <v>4</v>
      </c>
    </row>
    <row r="1475" spans="7:11" x14ac:dyDescent="0.25">
      <c r="G1475" s="21">
        <v>42004</v>
      </c>
      <c r="H1475" s="19" t="s">
        <v>65</v>
      </c>
      <c r="I1475" s="19" t="s">
        <v>16</v>
      </c>
      <c r="J1475" s="19">
        <v>2.5000000000000001E-2</v>
      </c>
      <c r="K1475" s="19">
        <v>18</v>
      </c>
    </row>
    <row r="1476" spans="7:11" x14ac:dyDescent="0.25">
      <c r="G1476" s="20">
        <v>41624</v>
      </c>
      <c r="H1476" s="18" t="s">
        <v>29</v>
      </c>
      <c r="I1476" s="18" t="s">
        <v>36</v>
      </c>
      <c r="J1476" s="18">
        <v>0</v>
      </c>
      <c r="K1476" s="18">
        <v>1</v>
      </c>
    </row>
    <row r="1477" spans="7:11" x14ac:dyDescent="0.25">
      <c r="G1477" s="21">
        <v>41730</v>
      </c>
      <c r="H1477" s="19" t="s">
        <v>84</v>
      </c>
      <c r="I1477" s="19" t="s">
        <v>21</v>
      </c>
      <c r="J1477" s="19">
        <v>1.4999999999999999E-2</v>
      </c>
      <c r="K1477" s="19">
        <v>2</v>
      </c>
    </row>
    <row r="1478" spans="7:11" x14ac:dyDescent="0.25">
      <c r="G1478" s="20">
        <v>41975</v>
      </c>
      <c r="H1478" s="18" t="s">
        <v>84</v>
      </c>
      <c r="I1478" s="18" t="s">
        <v>24</v>
      </c>
      <c r="J1478" s="18">
        <v>0</v>
      </c>
      <c r="K1478" s="18">
        <v>3</v>
      </c>
    </row>
    <row r="1479" spans="7:11" x14ac:dyDescent="0.25">
      <c r="G1479" s="21">
        <v>41618</v>
      </c>
      <c r="H1479" s="19" t="s">
        <v>79</v>
      </c>
      <c r="I1479" s="19" t="s">
        <v>24</v>
      </c>
      <c r="J1479" s="19">
        <v>0</v>
      </c>
      <c r="K1479" s="19">
        <v>2</v>
      </c>
    </row>
    <row r="1480" spans="7:11" x14ac:dyDescent="0.25">
      <c r="G1480" s="20">
        <v>41987</v>
      </c>
      <c r="H1480" s="18" t="s">
        <v>58</v>
      </c>
      <c r="I1480" s="18" t="s">
        <v>30</v>
      </c>
      <c r="J1480" s="18">
        <v>0.03</v>
      </c>
      <c r="K1480" s="18">
        <v>1</v>
      </c>
    </row>
    <row r="1481" spans="7:11" x14ac:dyDescent="0.25">
      <c r="G1481" s="21">
        <v>41984</v>
      </c>
      <c r="H1481" s="19" t="s">
        <v>26</v>
      </c>
      <c r="I1481" s="19" t="s">
        <v>33</v>
      </c>
      <c r="J1481" s="19">
        <v>0.03</v>
      </c>
      <c r="K1481" s="19">
        <v>1</v>
      </c>
    </row>
    <row r="1482" spans="7:11" x14ac:dyDescent="0.25">
      <c r="G1482" s="20">
        <v>41963</v>
      </c>
      <c r="H1482" s="18" t="s">
        <v>53</v>
      </c>
      <c r="I1482" s="18" t="s">
        <v>21</v>
      </c>
      <c r="J1482" s="18">
        <v>0.03</v>
      </c>
      <c r="K1482" s="18">
        <v>3</v>
      </c>
    </row>
    <row r="1483" spans="7:11" x14ac:dyDescent="0.25">
      <c r="G1483" s="21">
        <v>41944</v>
      </c>
      <c r="H1483" s="19" t="s">
        <v>58</v>
      </c>
      <c r="I1483" s="19" t="s">
        <v>36</v>
      </c>
      <c r="J1483" s="19">
        <v>0</v>
      </c>
      <c r="K1483" s="19">
        <v>3</v>
      </c>
    </row>
    <row r="1484" spans="7:11" x14ac:dyDescent="0.25">
      <c r="G1484" s="20">
        <v>41633</v>
      </c>
      <c r="H1484" s="18" t="s">
        <v>73</v>
      </c>
      <c r="I1484" s="18" t="s">
        <v>27</v>
      </c>
      <c r="J1484" s="18">
        <v>0</v>
      </c>
      <c r="K1484" s="18">
        <v>1</v>
      </c>
    </row>
    <row r="1485" spans="7:11" x14ac:dyDescent="0.25">
      <c r="G1485" s="21">
        <v>41992</v>
      </c>
      <c r="H1485" s="19" t="s">
        <v>18</v>
      </c>
      <c r="I1485" s="19" t="s">
        <v>7</v>
      </c>
      <c r="J1485" s="19">
        <v>0.03</v>
      </c>
      <c r="K1485" s="19">
        <v>1</v>
      </c>
    </row>
    <row r="1486" spans="7:11" x14ac:dyDescent="0.25">
      <c r="G1486" s="20">
        <v>41591</v>
      </c>
      <c r="H1486" s="18" t="s">
        <v>89</v>
      </c>
      <c r="I1486" s="18" t="s">
        <v>41</v>
      </c>
      <c r="J1486" s="18">
        <v>0</v>
      </c>
      <c r="K1486" s="18">
        <v>2</v>
      </c>
    </row>
    <row r="1487" spans="7:11" x14ac:dyDescent="0.25">
      <c r="G1487" s="21">
        <v>41603</v>
      </c>
      <c r="H1487" s="19" t="s">
        <v>84</v>
      </c>
      <c r="I1487" s="19" t="s">
        <v>7</v>
      </c>
      <c r="J1487" s="19">
        <v>0</v>
      </c>
      <c r="K1487" s="19">
        <v>2</v>
      </c>
    </row>
    <row r="1488" spans="7:11" x14ac:dyDescent="0.25">
      <c r="G1488" s="20">
        <v>41973</v>
      </c>
      <c r="H1488" s="18" t="s">
        <v>65</v>
      </c>
      <c r="I1488" s="18" t="s">
        <v>36</v>
      </c>
      <c r="J1488" s="18">
        <v>0</v>
      </c>
      <c r="K1488" s="18">
        <v>2</v>
      </c>
    </row>
    <row r="1489" spans="7:11" x14ac:dyDescent="0.25">
      <c r="G1489" s="21">
        <v>41397</v>
      </c>
      <c r="H1489" s="19" t="s">
        <v>18</v>
      </c>
      <c r="I1489" s="19" t="s">
        <v>7</v>
      </c>
      <c r="J1489" s="19">
        <v>0.02</v>
      </c>
      <c r="K1489" s="19">
        <v>3</v>
      </c>
    </row>
    <row r="1490" spans="7:11" x14ac:dyDescent="0.25">
      <c r="G1490" s="20">
        <v>41453</v>
      </c>
      <c r="H1490" s="18" t="s">
        <v>15</v>
      </c>
      <c r="I1490" s="18" t="s">
        <v>7</v>
      </c>
      <c r="J1490" s="18">
        <v>0</v>
      </c>
      <c r="K1490" s="18">
        <v>3</v>
      </c>
    </row>
    <row r="1491" spans="7:11" x14ac:dyDescent="0.25">
      <c r="G1491" s="21">
        <v>41587</v>
      </c>
      <c r="H1491" s="19" t="s">
        <v>86</v>
      </c>
      <c r="I1491" s="19" t="s">
        <v>17</v>
      </c>
      <c r="J1491" s="19">
        <v>0.02</v>
      </c>
      <c r="K1491" s="19">
        <v>3</v>
      </c>
    </row>
    <row r="1492" spans="7:11" x14ac:dyDescent="0.25">
      <c r="G1492" s="20">
        <v>42002</v>
      </c>
      <c r="H1492" s="18" t="s">
        <v>26</v>
      </c>
      <c r="I1492" s="18" t="s">
        <v>36</v>
      </c>
      <c r="J1492" s="18">
        <v>2.5000000000000001E-2</v>
      </c>
      <c r="K1492" s="18">
        <v>3</v>
      </c>
    </row>
    <row r="1493" spans="7:11" x14ac:dyDescent="0.25">
      <c r="G1493" s="21">
        <v>41831</v>
      </c>
      <c r="H1493" s="19" t="s">
        <v>13</v>
      </c>
      <c r="I1493" s="19" t="s">
        <v>24</v>
      </c>
      <c r="J1493" s="19">
        <v>0</v>
      </c>
      <c r="K1493" s="19">
        <v>2</v>
      </c>
    </row>
    <row r="1494" spans="7:11" x14ac:dyDescent="0.25">
      <c r="G1494" s="20">
        <v>41982</v>
      </c>
      <c r="H1494" s="18" t="s">
        <v>93</v>
      </c>
      <c r="I1494" s="18" t="s">
        <v>12</v>
      </c>
      <c r="J1494" s="18">
        <v>0</v>
      </c>
      <c r="K1494" s="18">
        <v>1</v>
      </c>
    </row>
    <row r="1495" spans="7:11" x14ac:dyDescent="0.25">
      <c r="G1495" s="21">
        <v>41636</v>
      </c>
      <c r="H1495" s="19" t="s">
        <v>81</v>
      </c>
      <c r="I1495" s="19" t="s">
        <v>41</v>
      </c>
      <c r="J1495" s="19">
        <v>0</v>
      </c>
      <c r="K1495" s="19">
        <v>3</v>
      </c>
    </row>
    <row r="1496" spans="7:11" x14ac:dyDescent="0.25">
      <c r="G1496" s="20">
        <v>41636</v>
      </c>
      <c r="H1496" s="18" t="s">
        <v>60</v>
      </c>
      <c r="I1496" s="18" t="s">
        <v>36</v>
      </c>
      <c r="J1496" s="18">
        <v>0</v>
      </c>
      <c r="K1496" s="18">
        <v>4</v>
      </c>
    </row>
    <row r="1497" spans="7:11" x14ac:dyDescent="0.25">
      <c r="G1497" s="21">
        <v>41636</v>
      </c>
      <c r="H1497" s="19" t="s">
        <v>89</v>
      </c>
      <c r="I1497" s="19" t="s">
        <v>17</v>
      </c>
      <c r="J1497" s="19">
        <v>0</v>
      </c>
      <c r="K1497" s="19">
        <v>3</v>
      </c>
    </row>
    <row r="1498" spans="7:11" x14ac:dyDescent="0.25">
      <c r="G1498" s="20">
        <v>41998</v>
      </c>
      <c r="H1498" s="18" t="s">
        <v>81</v>
      </c>
      <c r="I1498" s="18" t="s">
        <v>16</v>
      </c>
      <c r="J1498" s="18">
        <v>0.02</v>
      </c>
      <c r="K1498" s="18">
        <v>3</v>
      </c>
    </row>
    <row r="1499" spans="7:11" x14ac:dyDescent="0.25">
      <c r="G1499" s="21">
        <v>41600</v>
      </c>
      <c r="H1499" s="19" t="s">
        <v>73</v>
      </c>
      <c r="I1499" s="19" t="s">
        <v>11</v>
      </c>
      <c r="J1499" s="19">
        <v>0.02</v>
      </c>
      <c r="K1499" s="19">
        <v>2</v>
      </c>
    </row>
    <row r="1500" spans="7:11" x14ac:dyDescent="0.25">
      <c r="G1500" s="20">
        <v>41945</v>
      </c>
      <c r="H1500" s="18" t="s">
        <v>10</v>
      </c>
      <c r="I1500" s="18" t="s">
        <v>24</v>
      </c>
      <c r="J1500" s="18">
        <v>0</v>
      </c>
      <c r="K1500" s="18">
        <v>2</v>
      </c>
    </row>
    <row r="1501" spans="7:11" x14ac:dyDescent="0.25">
      <c r="G1501" s="21">
        <v>41955</v>
      </c>
      <c r="H1501" s="19" t="s">
        <v>67</v>
      </c>
      <c r="I1501" s="19" t="s">
        <v>27</v>
      </c>
      <c r="J1501" s="19">
        <v>1.4999999999999999E-2</v>
      </c>
      <c r="K1501" s="19">
        <v>1</v>
      </c>
    </row>
    <row r="1502" spans="7:11" x14ac:dyDescent="0.25">
      <c r="G1502" s="20">
        <v>41596</v>
      </c>
      <c r="H1502" s="18" t="s">
        <v>83</v>
      </c>
      <c r="I1502" s="18" t="s">
        <v>27</v>
      </c>
      <c r="J1502" s="18">
        <v>0.03</v>
      </c>
      <c r="K1502" s="18">
        <v>3</v>
      </c>
    </row>
    <row r="1503" spans="7:11" x14ac:dyDescent="0.25">
      <c r="G1503" s="21">
        <v>41592</v>
      </c>
      <c r="H1503" s="19" t="s">
        <v>89</v>
      </c>
      <c r="I1503" s="19" t="s">
        <v>16</v>
      </c>
      <c r="J1503" s="19">
        <v>0.02</v>
      </c>
      <c r="K1503" s="19">
        <v>3</v>
      </c>
    </row>
    <row r="1504" spans="7:11" x14ac:dyDescent="0.25">
      <c r="G1504" s="20">
        <v>41912</v>
      </c>
      <c r="H1504" s="18" t="s">
        <v>44</v>
      </c>
      <c r="I1504" s="18" t="s">
        <v>16</v>
      </c>
      <c r="J1504" s="18">
        <v>1.4999999999999999E-2</v>
      </c>
      <c r="K1504" s="18">
        <v>2</v>
      </c>
    </row>
    <row r="1505" spans="7:11" x14ac:dyDescent="0.25">
      <c r="G1505" s="21">
        <v>41595</v>
      </c>
      <c r="H1505" s="19" t="s">
        <v>70</v>
      </c>
      <c r="I1505" s="19" t="s">
        <v>17</v>
      </c>
      <c r="J1505" s="19">
        <v>0</v>
      </c>
      <c r="K1505" s="19">
        <v>1</v>
      </c>
    </row>
    <row r="1506" spans="7:11" x14ac:dyDescent="0.25">
      <c r="G1506" s="20">
        <v>41989</v>
      </c>
      <c r="H1506" s="18" t="s">
        <v>93</v>
      </c>
      <c r="I1506" s="18" t="s">
        <v>24</v>
      </c>
      <c r="J1506" s="18">
        <v>0</v>
      </c>
      <c r="K1506" s="18">
        <v>4</v>
      </c>
    </row>
    <row r="1507" spans="7:11" x14ac:dyDescent="0.25">
      <c r="G1507" s="21">
        <v>41947</v>
      </c>
      <c r="H1507" s="19" t="s">
        <v>89</v>
      </c>
      <c r="I1507" s="19" t="s">
        <v>11</v>
      </c>
      <c r="J1507" s="19">
        <v>2.5000000000000001E-2</v>
      </c>
      <c r="K1507" s="19">
        <v>2</v>
      </c>
    </row>
    <row r="1508" spans="7:11" x14ac:dyDescent="0.25">
      <c r="G1508" s="20">
        <v>41976</v>
      </c>
      <c r="H1508" s="18" t="s">
        <v>39</v>
      </c>
      <c r="I1508" s="18" t="s">
        <v>24</v>
      </c>
      <c r="J1508" s="18">
        <v>2.5000000000000001E-2</v>
      </c>
      <c r="K1508" s="18">
        <v>3</v>
      </c>
    </row>
    <row r="1509" spans="7:11" x14ac:dyDescent="0.25">
      <c r="G1509" s="21">
        <v>41979</v>
      </c>
      <c r="H1509" s="19" t="s">
        <v>53</v>
      </c>
      <c r="I1509" s="19" t="s">
        <v>21</v>
      </c>
      <c r="J1509" s="19">
        <v>0.02</v>
      </c>
      <c r="K1509" s="19">
        <v>3</v>
      </c>
    </row>
    <row r="1510" spans="7:11" x14ac:dyDescent="0.25">
      <c r="G1510" s="20">
        <v>41580</v>
      </c>
      <c r="H1510" s="18" t="s">
        <v>70</v>
      </c>
      <c r="I1510" s="18" t="s">
        <v>17</v>
      </c>
      <c r="J1510" s="18">
        <v>0.01</v>
      </c>
      <c r="K1510" s="18">
        <v>2</v>
      </c>
    </row>
    <row r="1511" spans="7:11" x14ac:dyDescent="0.25">
      <c r="G1511" s="21">
        <v>41401</v>
      </c>
      <c r="H1511" s="19" t="s">
        <v>84</v>
      </c>
      <c r="I1511" s="19" t="s">
        <v>24</v>
      </c>
      <c r="J1511" s="19">
        <v>0</v>
      </c>
      <c r="K1511" s="19">
        <v>2</v>
      </c>
    </row>
    <row r="1512" spans="7:11" x14ac:dyDescent="0.25">
      <c r="G1512" s="20">
        <v>41964</v>
      </c>
      <c r="H1512" s="18" t="s">
        <v>13</v>
      </c>
      <c r="I1512" s="18" t="s">
        <v>36</v>
      </c>
      <c r="J1512" s="18">
        <v>1.4999999999999999E-2</v>
      </c>
      <c r="K1512" s="18">
        <v>4</v>
      </c>
    </row>
    <row r="1513" spans="7:11" x14ac:dyDescent="0.25">
      <c r="G1513" s="21">
        <v>41715</v>
      </c>
      <c r="H1513" s="19" t="s">
        <v>72</v>
      </c>
      <c r="I1513" s="19" t="s">
        <v>12</v>
      </c>
      <c r="J1513" s="19">
        <v>2.5000000000000001E-2</v>
      </c>
      <c r="K1513" s="19">
        <v>2</v>
      </c>
    </row>
    <row r="1514" spans="7:11" x14ac:dyDescent="0.25">
      <c r="G1514" s="20">
        <v>41601</v>
      </c>
      <c r="H1514" s="18" t="s">
        <v>89</v>
      </c>
      <c r="I1514" s="18" t="s">
        <v>12</v>
      </c>
      <c r="J1514" s="18">
        <v>0</v>
      </c>
      <c r="K1514" s="18">
        <v>3</v>
      </c>
    </row>
    <row r="1515" spans="7:11" x14ac:dyDescent="0.25">
      <c r="G1515" s="21">
        <v>41807</v>
      </c>
      <c r="H1515" s="19" t="s">
        <v>37</v>
      </c>
      <c r="I1515" s="19" t="s">
        <v>24</v>
      </c>
      <c r="J1515" s="19">
        <v>0.03</v>
      </c>
      <c r="K1515" s="19">
        <v>17</v>
      </c>
    </row>
    <row r="1516" spans="7:11" x14ac:dyDescent="0.25">
      <c r="G1516" s="20">
        <v>41627</v>
      </c>
      <c r="H1516" s="18" t="s">
        <v>40</v>
      </c>
      <c r="I1516" s="18" t="s">
        <v>12</v>
      </c>
      <c r="J1516" s="18">
        <v>2.5000000000000001E-2</v>
      </c>
      <c r="K1516" s="18">
        <v>2</v>
      </c>
    </row>
    <row r="1517" spans="7:11" x14ac:dyDescent="0.25">
      <c r="G1517" s="21">
        <v>42003</v>
      </c>
      <c r="H1517" s="19" t="s">
        <v>34</v>
      </c>
      <c r="I1517" s="19" t="s">
        <v>12</v>
      </c>
      <c r="J1517" s="19">
        <v>0.02</v>
      </c>
      <c r="K1517" s="19">
        <v>2</v>
      </c>
    </row>
    <row r="1518" spans="7:11" x14ac:dyDescent="0.25">
      <c r="G1518" s="20">
        <v>41981</v>
      </c>
      <c r="H1518" s="18" t="s">
        <v>86</v>
      </c>
      <c r="I1518" s="18" t="s">
        <v>21</v>
      </c>
      <c r="J1518" s="18">
        <v>0.01</v>
      </c>
      <c r="K1518" s="18">
        <v>5</v>
      </c>
    </row>
    <row r="1519" spans="7:11" x14ac:dyDescent="0.25">
      <c r="G1519" s="21">
        <v>41966</v>
      </c>
      <c r="H1519" s="19" t="s">
        <v>26</v>
      </c>
      <c r="I1519" s="19" t="s">
        <v>17</v>
      </c>
      <c r="J1519" s="19">
        <v>1.4999999999999999E-2</v>
      </c>
      <c r="K1519" s="19">
        <v>2</v>
      </c>
    </row>
    <row r="1520" spans="7:11" x14ac:dyDescent="0.25">
      <c r="G1520" s="20">
        <v>41969</v>
      </c>
      <c r="H1520" s="18" t="s">
        <v>20</v>
      </c>
      <c r="I1520" s="18" t="s">
        <v>11</v>
      </c>
      <c r="J1520" s="18">
        <v>2.5000000000000001E-2</v>
      </c>
      <c r="K1520" s="18">
        <v>2</v>
      </c>
    </row>
    <row r="1521" spans="7:11" x14ac:dyDescent="0.25">
      <c r="G1521" s="21">
        <v>41630</v>
      </c>
      <c r="H1521" s="19" t="s">
        <v>29</v>
      </c>
      <c r="I1521" s="19" t="s">
        <v>24</v>
      </c>
      <c r="J1521" s="19">
        <v>0</v>
      </c>
      <c r="K1521" s="19">
        <v>4</v>
      </c>
    </row>
    <row r="1522" spans="7:11" x14ac:dyDescent="0.25">
      <c r="G1522" s="20">
        <v>41951</v>
      </c>
      <c r="H1522" s="18" t="s">
        <v>47</v>
      </c>
      <c r="I1522" s="18" t="s">
        <v>24</v>
      </c>
      <c r="J1522" s="18">
        <v>0.02</v>
      </c>
      <c r="K1522" s="18">
        <v>1</v>
      </c>
    </row>
    <row r="1523" spans="7:11" x14ac:dyDescent="0.25">
      <c r="G1523" s="21">
        <v>41810</v>
      </c>
      <c r="H1523" s="19" t="s">
        <v>89</v>
      </c>
      <c r="I1523" s="19" t="s">
        <v>16</v>
      </c>
      <c r="J1523" s="19">
        <v>2.5000000000000001E-2</v>
      </c>
      <c r="K1523" s="19">
        <v>1</v>
      </c>
    </row>
    <row r="1524" spans="7:11" x14ac:dyDescent="0.25">
      <c r="G1524" s="20">
        <v>41730</v>
      </c>
      <c r="H1524" s="18" t="s">
        <v>85</v>
      </c>
      <c r="I1524" s="18" t="s">
        <v>24</v>
      </c>
      <c r="J1524" s="18">
        <v>0</v>
      </c>
      <c r="K1524" s="18">
        <v>2</v>
      </c>
    </row>
    <row r="1525" spans="7:11" x14ac:dyDescent="0.25">
      <c r="G1525" s="21">
        <v>41960</v>
      </c>
      <c r="H1525" s="19" t="s">
        <v>45</v>
      </c>
      <c r="I1525" s="19" t="s">
        <v>36</v>
      </c>
      <c r="J1525" s="19">
        <v>0.01</v>
      </c>
      <c r="K1525" s="19">
        <v>7</v>
      </c>
    </row>
    <row r="1526" spans="7:11" x14ac:dyDescent="0.25">
      <c r="G1526" s="20">
        <v>41998</v>
      </c>
      <c r="H1526" s="18" t="s">
        <v>59</v>
      </c>
      <c r="I1526" s="18" t="s">
        <v>24</v>
      </c>
      <c r="J1526" s="18">
        <v>0</v>
      </c>
      <c r="K1526" s="18">
        <v>3</v>
      </c>
    </row>
    <row r="1527" spans="7:11" x14ac:dyDescent="0.25">
      <c r="G1527" s="21">
        <v>41694</v>
      </c>
      <c r="H1527" s="19" t="s">
        <v>42</v>
      </c>
      <c r="I1527" s="19" t="s">
        <v>36</v>
      </c>
      <c r="J1527" s="19">
        <v>1.4999999999999999E-2</v>
      </c>
      <c r="K1527" s="19">
        <v>1</v>
      </c>
    </row>
    <row r="1528" spans="7:11" x14ac:dyDescent="0.25">
      <c r="G1528" s="20">
        <v>41951</v>
      </c>
      <c r="H1528" s="18" t="s">
        <v>91</v>
      </c>
      <c r="I1528" s="18" t="s">
        <v>30</v>
      </c>
      <c r="J1528" s="18">
        <v>0</v>
      </c>
      <c r="K1528" s="18">
        <v>3</v>
      </c>
    </row>
    <row r="1529" spans="7:11" x14ac:dyDescent="0.25">
      <c r="G1529" s="21">
        <v>41625</v>
      </c>
      <c r="H1529" s="19" t="s">
        <v>90</v>
      </c>
      <c r="I1529" s="19" t="s">
        <v>36</v>
      </c>
      <c r="J1529" s="19">
        <v>0</v>
      </c>
      <c r="K1529" s="19">
        <v>1</v>
      </c>
    </row>
    <row r="1530" spans="7:11" x14ac:dyDescent="0.25">
      <c r="G1530" s="20">
        <v>41888</v>
      </c>
      <c r="H1530" s="18" t="s">
        <v>59</v>
      </c>
      <c r="I1530" s="18" t="s">
        <v>24</v>
      </c>
      <c r="J1530" s="18">
        <v>0</v>
      </c>
      <c r="K1530" s="18">
        <v>2</v>
      </c>
    </row>
    <row r="1531" spans="7:11" x14ac:dyDescent="0.25">
      <c r="G1531" s="21">
        <v>42001</v>
      </c>
      <c r="H1531" s="19" t="s">
        <v>84</v>
      </c>
      <c r="I1531" s="19" t="s">
        <v>36</v>
      </c>
      <c r="J1531" s="19">
        <v>2.5000000000000001E-2</v>
      </c>
      <c r="K1531" s="19">
        <v>1</v>
      </c>
    </row>
    <row r="1532" spans="7:11" x14ac:dyDescent="0.25">
      <c r="G1532" s="20">
        <v>41585</v>
      </c>
      <c r="H1532" s="18" t="s">
        <v>26</v>
      </c>
      <c r="I1532" s="18" t="s">
        <v>24</v>
      </c>
      <c r="J1532" s="18">
        <v>0</v>
      </c>
      <c r="K1532" s="18">
        <v>1</v>
      </c>
    </row>
    <row r="1533" spans="7:11" x14ac:dyDescent="0.25">
      <c r="G1533" s="21">
        <v>41997</v>
      </c>
      <c r="H1533" s="19" t="s">
        <v>47</v>
      </c>
      <c r="I1533" s="19" t="s">
        <v>21</v>
      </c>
      <c r="J1533" s="19">
        <v>0.02</v>
      </c>
      <c r="K1533" s="19">
        <v>2</v>
      </c>
    </row>
    <row r="1534" spans="7:11" x14ac:dyDescent="0.25">
      <c r="G1534" s="20">
        <v>41615</v>
      </c>
      <c r="H1534" s="18" t="s">
        <v>40</v>
      </c>
      <c r="I1534" s="18" t="s">
        <v>24</v>
      </c>
      <c r="J1534" s="18">
        <v>0.01</v>
      </c>
      <c r="K1534" s="18">
        <v>2</v>
      </c>
    </row>
    <row r="1535" spans="7:11" x14ac:dyDescent="0.25">
      <c r="G1535" s="21">
        <v>41635</v>
      </c>
      <c r="H1535" s="19" t="s">
        <v>52</v>
      </c>
      <c r="I1535" s="19" t="s">
        <v>41</v>
      </c>
      <c r="J1535" s="19">
        <v>0</v>
      </c>
      <c r="K1535" s="19">
        <v>2</v>
      </c>
    </row>
    <row r="1536" spans="7:11" x14ac:dyDescent="0.25">
      <c r="G1536" s="20">
        <v>41655</v>
      </c>
      <c r="H1536" s="18" t="s">
        <v>86</v>
      </c>
      <c r="I1536" s="18" t="s">
        <v>12</v>
      </c>
      <c r="J1536" s="18">
        <v>0</v>
      </c>
      <c r="K1536" s="18">
        <v>2</v>
      </c>
    </row>
    <row r="1537" spans="7:11" x14ac:dyDescent="0.25">
      <c r="G1537" s="21">
        <v>41966</v>
      </c>
      <c r="H1537" s="19" t="s">
        <v>86</v>
      </c>
      <c r="I1537" s="19" t="s">
        <v>11</v>
      </c>
      <c r="J1537" s="19">
        <v>0</v>
      </c>
      <c r="K1537" s="19">
        <v>1</v>
      </c>
    </row>
    <row r="1538" spans="7:11" x14ac:dyDescent="0.25">
      <c r="G1538" s="20">
        <v>41993</v>
      </c>
      <c r="H1538" s="18" t="s">
        <v>94</v>
      </c>
      <c r="I1538" s="18" t="s">
        <v>27</v>
      </c>
      <c r="J1538" s="18">
        <v>2.5000000000000001E-2</v>
      </c>
      <c r="K1538" s="18">
        <v>3</v>
      </c>
    </row>
    <row r="1539" spans="7:11" x14ac:dyDescent="0.25">
      <c r="G1539" s="21">
        <v>41986</v>
      </c>
      <c r="H1539" s="19" t="s">
        <v>81</v>
      </c>
      <c r="I1539" s="19" t="s">
        <v>24</v>
      </c>
      <c r="J1539" s="19">
        <v>0.03</v>
      </c>
      <c r="K1539" s="19">
        <v>2</v>
      </c>
    </row>
    <row r="1540" spans="7:11" x14ac:dyDescent="0.25">
      <c r="G1540" s="20">
        <v>41288</v>
      </c>
      <c r="H1540" s="18" t="s">
        <v>45</v>
      </c>
      <c r="I1540" s="18" t="s">
        <v>17</v>
      </c>
      <c r="J1540" s="18">
        <v>0</v>
      </c>
      <c r="K1540" s="18">
        <v>4</v>
      </c>
    </row>
    <row r="1541" spans="7:11" x14ac:dyDescent="0.25">
      <c r="G1541" s="21">
        <v>41709</v>
      </c>
      <c r="H1541" s="19" t="s">
        <v>77</v>
      </c>
      <c r="I1541" s="19" t="s">
        <v>24</v>
      </c>
      <c r="J1541" s="19">
        <v>0</v>
      </c>
      <c r="K1541" s="19">
        <v>4</v>
      </c>
    </row>
    <row r="1542" spans="7:11" x14ac:dyDescent="0.25">
      <c r="G1542" s="20">
        <v>41634</v>
      </c>
      <c r="H1542" s="18" t="s">
        <v>45</v>
      </c>
      <c r="I1542" s="18" t="s">
        <v>24</v>
      </c>
      <c r="J1542" s="18">
        <v>0</v>
      </c>
      <c r="K1542" s="18">
        <v>2</v>
      </c>
    </row>
    <row r="1543" spans="7:11" x14ac:dyDescent="0.25">
      <c r="G1543" s="21">
        <v>41352</v>
      </c>
      <c r="H1543" s="19" t="s">
        <v>83</v>
      </c>
      <c r="I1543" s="19" t="s">
        <v>16</v>
      </c>
      <c r="J1543" s="19">
        <v>0</v>
      </c>
      <c r="K1543" s="19">
        <v>1</v>
      </c>
    </row>
    <row r="1544" spans="7:11" x14ac:dyDescent="0.25">
      <c r="G1544" s="20">
        <v>41594</v>
      </c>
      <c r="H1544" s="18" t="s">
        <v>45</v>
      </c>
      <c r="I1544" s="18" t="s">
        <v>21</v>
      </c>
      <c r="J1544" s="18">
        <v>0</v>
      </c>
      <c r="K1544" s="18">
        <v>3</v>
      </c>
    </row>
    <row r="1545" spans="7:11" x14ac:dyDescent="0.25">
      <c r="G1545" s="21">
        <v>41994</v>
      </c>
      <c r="H1545" s="19" t="s">
        <v>60</v>
      </c>
      <c r="I1545" s="19" t="s">
        <v>12</v>
      </c>
      <c r="J1545" s="19">
        <v>0</v>
      </c>
      <c r="K1545" s="19">
        <v>2</v>
      </c>
    </row>
    <row r="1546" spans="7:11" x14ac:dyDescent="0.25">
      <c r="G1546" s="20">
        <v>41971</v>
      </c>
      <c r="H1546" s="18" t="s">
        <v>45</v>
      </c>
      <c r="I1546" s="18" t="s">
        <v>7</v>
      </c>
      <c r="J1546" s="18">
        <v>0.02</v>
      </c>
      <c r="K1546" s="18">
        <v>2</v>
      </c>
    </row>
    <row r="1547" spans="7:11" x14ac:dyDescent="0.25">
      <c r="G1547" s="21">
        <v>41961</v>
      </c>
      <c r="H1547" s="19" t="s">
        <v>26</v>
      </c>
      <c r="I1547" s="19" t="s">
        <v>36</v>
      </c>
      <c r="J1547" s="19">
        <v>0</v>
      </c>
      <c r="K1547" s="19">
        <v>3</v>
      </c>
    </row>
    <row r="1548" spans="7:11" x14ac:dyDescent="0.25">
      <c r="G1548" s="20">
        <v>41601</v>
      </c>
      <c r="H1548" s="18" t="s">
        <v>44</v>
      </c>
      <c r="I1548" s="18" t="s">
        <v>33</v>
      </c>
      <c r="J1548" s="18">
        <v>0</v>
      </c>
      <c r="K1548" s="18">
        <v>1</v>
      </c>
    </row>
    <row r="1549" spans="7:11" x14ac:dyDescent="0.25">
      <c r="G1549" s="21">
        <v>41527</v>
      </c>
      <c r="H1549" s="19" t="s">
        <v>83</v>
      </c>
      <c r="I1549" s="19" t="s">
        <v>30</v>
      </c>
      <c r="J1549" s="19">
        <v>0</v>
      </c>
      <c r="K1549" s="19">
        <v>4</v>
      </c>
    </row>
    <row r="1550" spans="7:11" x14ac:dyDescent="0.25">
      <c r="G1550" s="20">
        <v>41831</v>
      </c>
      <c r="H1550" s="18" t="s">
        <v>72</v>
      </c>
      <c r="I1550" s="18" t="s">
        <v>24</v>
      </c>
      <c r="J1550" s="18">
        <v>0</v>
      </c>
      <c r="K1550" s="18">
        <v>2</v>
      </c>
    </row>
    <row r="1551" spans="7:11" x14ac:dyDescent="0.25">
      <c r="G1551" s="21">
        <v>41961</v>
      </c>
      <c r="H1551" s="19" t="s">
        <v>58</v>
      </c>
      <c r="I1551" s="19" t="s">
        <v>12</v>
      </c>
      <c r="J1551" s="19">
        <v>0.01</v>
      </c>
      <c r="K1551" s="19">
        <v>2</v>
      </c>
    </row>
    <row r="1552" spans="7:11" x14ac:dyDescent="0.25">
      <c r="G1552" s="20">
        <v>41587</v>
      </c>
      <c r="H1552" s="18" t="s">
        <v>23</v>
      </c>
      <c r="I1552" s="18" t="s">
        <v>21</v>
      </c>
      <c r="J1552" s="18">
        <v>0</v>
      </c>
      <c r="K1552" s="18">
        <v>3</v>
      </c>
    </row>
    <row r="1553" spans="7:11" x14ac:dyDescent="0.25">
      <c r="G1553" s="21">
        <v>41723</v>
      </c>
      <c r="H1553" s="19" t="s">
        <v>23</v>
      </c>
      <c r="I1553" s="19" t="s">
        <v>24</v>
      </c>
      <c r="J1553" s="19">
        <v>0.01</v>
      </c>
      <c r="K1553" s="19">
        <v>2</v>
      </c>
    </row>
    <row r="1554" spans="7:11" x14ac:dyDescent="0.25">
      <c r="G1554" s="20">
        <v>41984</v>
      </c>
      <c r="H1554" s="18" t="s">
        <v>18</v>
      </c>
      <c r="I1554" s="18" t="s">
        <v>27</v>
      </c>
      <c r="J1554" s="18">
        <v>2.5000000000000001E-2</v>
      </c>
      <c r="K1554" s="18">
        <v>2</v>
      </c>
    </row>
    <row r="1555" spans="7:11" x14ac:dyDescent="0.25">
      <c r="G1555" s="21">
        <v>41975</v>
      </c>
      <c r="H1555" s="19" t="s">
        <v>20</v>
      </c>
      <c r="I1555" s="19" t="s">
        <v>17</v>
      </c>
      <c r="J1555" s="19">
        <v>0</v>
      </c>
      <c r="K1555" s="19">
        <v>2</v>
      </c>
    </row>
    <row r="1556" spans="7:11" x14ac:dyDescent="0.25">
      <c r="G1556" s="20">
        <v>41537</v>
      </c>
      <c r="H1556" s="18" t="s">
        <v>26</v>
      </c>
      <c r="I1556" s="18" t="s">
        <v>30</v>
      </c>
      <c r="J1556" s="18">
        <v>0</v>
      </c>
      <c r="K1556" s="18">
        <v>2</v>
      </c>
    </row>
    <row r="1557" spans="7:11" x14ac:dyDescent="0.25">
      <c r="G1557" s="21">
        <v>41487</v>
      </c>
      <c r="H1557" s="19" t="s">
        <v>84</v>
      </c>
      <c r="I1557" s="19" t="s">
        <v>21</v>
      </c>
      <c r="J1557" s="19">
        <v>0.01</v>
      </c>
      <c r="K1557" s="19">
        <v>3</v>
      </c>
    </row>
    <row r="1558" spans="7:11" x14ac:dyDescent="0.25">
      <c r="G1558" s="20">
        <v>41579</v>
      </c>
      <c r="H1558" s="18" t="s">
        <v>85</v>
      </c>
      <c r="I1558" s="18" t="s">
        <v>12</v>
      </c>
      <c r="J1558" s="18">
        <v>0.03</v>
      </c>
      <c r="K1558" s="18">
        <v>2</v>
      </c>
    </row>
    <row r="1559" spans="7:11" x14ac:dyDescent="0.25">
      <c r="G1559" s="21">
        <v>41685</v>
      </c>
      <c r="H1559" s="19" t="s">
        <v>82</v>
      </c>
      <c r="I1559" s="19" t="s">
        <v>30</v>
      </c>
      <c r="J1559" s="19">
        <v>0</v>
      </c>
      <c r="K1559" s="19">
        <v>4</v>
      </c>
    </row>
    <row r="1560" spans="7:11" x14ac:dyDescent="0.25">
      <c r="G1560" s="20">
        <v>41632</v>
      </c>
      <c r="H1560" s="18" t="s">
        <v>20</v>
      </c>
      <c r="I1560" s="18" t="s">
        <v>27</v>
      </c>
      <c r="J1560" s="18">
        <v>0</v>
      </c>
      <c r="K1560" s="18">
        <v>1</v>
      </c>
    </row>
    <row r="1561" spans="7:11" x14ac:dyDescent="0.25">
      <c r="G1561" s="21">
        <v>41961</v>
      </c>
      <c r="H1561" s="19" t="s">
        <v>52</v>
      </c>
      <c r="I1561" s="19" t="s">
        <v>17</v>
      </c>
      <c r="J1561" s="19">
        <v>0</v>
      </c>
      <c r="K1561" s="19">
        <v>24</v>
      </c>
    </row>
    <row r="1562" spans="7:11" x14ac:dyDescent="0.25">
      <c r="G1562" s="20">
        <v>41624</v>
      </c>
      <c r="H1562" s="18" t="s">
        <v>29</v>
      </c>
      <c r="I1562" s="18" t="s">
        <v>30</v>
      </c>
      <c r="J1562" s="18">
        <v>2.5000000000000001E-2</v>
      </c>
      <c r="K1562" s="18">
        <v>3</v>
      </c>
    </row>
    <row r="1563" spans="7:11" x14ac:dyDescent="0.25">
      <c r="G1563" s="21">
        <v>41966</v>
      </c>
      <c r="H1563" s="19" t="s">
        <v>59</v>
      </c>
      <c r="I1563" s="19" t="s">
        <v>17</v>
      </c>
      <c r="J1563" s="19">
        <v>0</v>
      </c>
      <c r="K1563" s="19">
        <v>2</v>
      </c>
    </row>
    <row r="1564" spans="7:11" x14ac:dyDescent="0.25">
      <c r="G1564" s="20">
        <v>41626</v>
      </c>
      <c r="H1564" s="18" t="s">
        <v>89</v>
      </c>
      <c r="I1564" s="18" t="s">
        <v>21</v>
      </c>
      <c r="J1564" s="18">
        <v>0</v>
      </c>
      <c r="K1564" s="18">
        <v>17</v>
      </c>
    </row>
    <row r="1565" spans="7:11" x14ac:dyDescent="0.25">
      <c r="G1565" s="21">
        <v>41599</v>
      </c>
      <c r="H1565" s="19" t="s">
        <v>46</v>
      </c>
      <c r="I1565" s="19" t="s">
        <v>36</v>
      </c>
      <c r="J1565" s="19">
        <v>2.5000000000000001E-2</v>
      </c>
      <c r="K1565" s="19">
        <v>2</v>
      </c>
    </row>
    <row r="1566" spans="7:11" x14ac:dyDescent="0.25">
      <c r="G1566" s="20">
        <v>41959</v>
      </c>
      <c r="H1566" s="18" t="s">
        <v>89</v>
      </c>
      <c r="I1566" s="18" t="s">
        <v>36</v>
      </c>
      <c r="J1566" s="18">
        <v>0</v>
      </c>
      <c r="K1566" s="18">
        <v>1</v>
      </c>
    </row>
    <row r="1567" spans="7:11" x14ac:dyDescent="0.25">
      <c r="G1567" s="21">
        <v>41959</v>
      </c>
      <c r="H1567" s="19" t="s">
        <v>47</v>
      </c>
      <c r="I1567" s="19" t="s">
        <v>12</v>
      </c>
      <c r="J1567" s="19">
        <v>0.02</v>
      </c>
      <c r="K1567" s="19">
        <v>1</v>
      </c>
    </row>
    <row r="1568" spans="7:11" x14ac:dyDescent="0.25">
      <c r="G1568" s="20">
        <v>41966</v>
      </c>
      <c r="H1568" s="18" t="s">
        <v>80</v>
      </c>
      <c r="I1568" s="18" t="s">
        <v>17</v>
      </c>
      <c r="J1568" s="18">
        <v>0</v>
      </c>
      <c r="K1568" s="18">
        <v>3</v>
      </c>
    </row>
    <row r="1569" spans="7:11" x14ac:dyDescent="0.25">
      <c r="G1569" s="21">
        <v>41589</v>
      </c>
      <c r="H1569" s="19" t="s">
        <v>42</v>
      </c>
      <c r="I1569" s="19" t="s">
        <v>41</v>
      </c>
      <c r="J1569" s="19">
        <v>2.5000000000000001E-2</v>
      </c>
      <c r="K1569" s="19">
        <v>2</v>
      </c>
    </row>
    <row r="1570" spans="7:11" x14ac:dyDescent="0.25">
      <c r="G1570" s="20">
        <v>41957</v>
      </c>
      <c r="H1570" s="18" t="s">
        <v>79</v>
      </c>
      <c r="I1570" s="18" t="s">
        <v>33</v>
      </c>
      <c r="J1570" s="18">
        <v>0</v>
      </c>
      <c r="K1570" s="18">
        <v>5</v>
      </c>
    </row>
    <row r="1571" spans="7:11" x14ac:dyDescent="0.25">
      <c r="G1571" s="21">
        <v>41935</v>
      </c>
      <c r="H1571" s="19" t="s">
        <v>45</v>
      </c>
      <c r="I1571" s="19" t="s">
        <v>30</v>
      </c>
      <c r="J1571" s="19">
        <v>0</v>
      </c>
      <c r="K1571" s="19">
        <v>3</v>
      </c>
    </row>
    <row r="1572" spans="7:11" x14ac:dyDescent="0.25">
      <c r="G1572" s="20">
        <v>42002</v>
      </c>
      <c r="H1572" s="18" t="s">
        <v>45</v>
      </c>
      <c r="I1572" s="18" t="s">
        <v>7</v>
      </c>
      <c r="J1572" s="18">
        <v>0</v>
      </c>
      <c r="K1572" s="18">
        <v>2</v>
      </c>
    </row>
    <row r="1573" spans="7:11" x14ac:dyDescent="0.25">
      <c r="G1573" s="21">
        <v>41371</v>
      </c>
      <c r="H1573" s="19" t="s">
        <v>45</v>
      </c>
      <c r="I1573" s="19" t="s">
        <v>24</v>
      </c>
      <c r="J1573" s="19">
        <v>2.5000000000000001E-2</v>
      </c>
      <c r="K1573" s="19">
        <v>3</v>
      </c>
    </row>
    <row r="1574" spans="7:11" x14ac:dyDescent="0.25">
      <c r="G1574" s="20">
        <v>41684</v>
      </c>
      <c r="H1574" s="18" t="s">
        <v>89</v>
      </c>
      <c r="I1574" s="18" t="s">
        <v>21</v>
      </c>
      <c r="J1574" s="18">
        <v>0</v>
      </c>
      <c r="K1574" s="18">
        <v>2</v>
      </c>
    </row>
    <row r="1575" spans="7:11" x14ac:dyDescent="0.25">
      <c r="G1575" s="21">
        <v>41631</v>
      </c>
      <c r="H1575" s="19" t="s">
        <v>61</v>
      </c>
      <c r="I1575" s="19" t="s">
        <v>7</v>
      </c>
      <c r="J1575" s="19">
        <v>0.03</v>
      </c>
      <c r="K1575" s="19">
        <v>3</v>
      </c>
    </row>
    <row r="1576" spans="7:11" x14ac:dyDescent="0.25">
      <c r="G1576" s="20">
        <v>41945</v>
      </c>
      <c r="H1576" s="18" t="s">
        <v>47</v>
      </c>
      <c r="I1576" s="18" t="s">
        <v>36</v>
      </c>
      <c r="J1576" s="18">
        <v>0.03</v>
      </c>
      <c r="K1576" s="18">
        <v>1</v>
      </c>
    </row>
    <row r="1577" spans="7:11" x14ac:dyDescent="0.25">
      <c r="G1577" s="21">
        <v>41598</v>
      </c>
      <c r="H1577" s="19" t="s">
        <v>45</v>
      </c>
      <c r="I1577" s="19" t="s">
        <v>30</v>
      </c>
      <c r="J1577" s="19">
        <v>2.5000000000000001E-2</v>
      </c>
      <c r="K1577" s="19">
        <v>2</v>
      </c>
    </row>
    <row r="1578" spans="7:11" x14ac:dyDescent="0.25">
      <c r="G1578" s="20">
        <v>41952</v>
      </c>
      <c r="H1578" s="18" t="s">
        <v>45</v>
      </c>
      <c r="I1578" s="18" t="s">
        <v>36</v>
      </c>
      <c r="J1578" s="18">
        <v>0.03</v>
      </c>
      <c r="K1578" s="18">
        <v>1</v>
      </c>
    </row>
    <row r="1579" spans="7:11" x14ac:dyDescent="0.25">
      <c r="G1579" s="21">
        <v>41597</v>
      </c>
      <c r="H1579" s="19" t="s">
        <v>53</v>
      </c>
      <c r="I1579" s="19" t="s">
        <v>36</v>
      </c>
      <c r="J1579" s="19">
        <v>2.5000000000000001E-2</v>
      </c>
      <c r="K1579" s="19">
        <v>1</v>
      </c>
    </row>
    <row r="1580" spans="7:11" x14ac:dyDescent="0.25">
      <c r="G1580" s="20">
        <v>41996</v>
      </c>
      <c r="H1580" s="18" t="s">
        <v>51</v>
      </c>
      <c r="I1580" s="18" t="s">
        <v>11</v>
      </c>
      <c r="J1580" s="18">
        <v>0</v>
      </c>
      <c r="K1580" s="18">
        <v>3</v>
      </c>
    </row>
    <row r="1581" spans="7:11" x14ac:dyDescent="0.25">
      <c r="G1581" s="21">
        <v>41626</v>
      </c>
      <c r="H1581" s="19" t="s">
        <v>43</v>
      </c>
      <c r="I1581" s="19" t="s">
        <v>33</v>
      </c>
      <c r="J1581" s="19">
        <v>0</v>
      </c>
      <c r="K1581" s="19">
        <v>4</v>
      </c>
    </row>
    <row r="1582" spans="7:11" x14ac:dyDescent="0.25">
      <c r="G1582" s="20">
        <v>41968</v>
      </c>
      <c r="H1582" s="18" t="s">
        <v>58</v>
      </c>
      <c r="I1582" s="18" t="s">
        <v>21</v>
      </c>
      <c r="J1582" s="18">
        <v>0.03</v>
      </c>
      <c r="K1582" s="18">
        <v>3</v>
      </c>
    </row>
    <row r="1583" spans="7:11" x14ac:dyDescent="0.25">
      <c r="G1583" s="21">
        <v>41843</v>
      </c>
      <c r="H1583" s="19" t="s">
        <v>25</v>
      </c>
      <c r="I1583" s="19" t="s">
        <v>24</v>
      </c>
      <c r="J1583" s="19">
        <v>0</v>
      </c>
      <c r="K1583" s="19">
        <v>3</v>
      </c>
    </row>
    <row r="1584" spans="7:11" x14ac:dyDescent="0.25">
      <c r="G1584" s="20">
        <v>41725</v>
      </c>
      <c r="H1584" s="18" t="s">
        <v>53</v>
      </c>
      <c r="I1584" s="18" t="s">
        <v>33</v>
      </c>
      <c r="J1584" s="18">
        <v>0</v>
      </c>
      <c r="K1584" s="18">
        <v>1</v>
      </c>
    </row>
    <row r="1585" spans="7:11" x14ac:dyDescent="0.25">
      <c r="G1585" s="21">
        <v>41412</v>
      </c>
      <c r="H1585" s="19" t="s">
        <v>40</v>
      </c>
      <c r="I1585" s="19" t="s">
        <v>16</v>
      </c>
      <c r="J1585" s="19">
        <v>2.5000000000000001E-2</v>
      </c>
      <c r="K1585" s="19">
        <v>2</v>
      </c>
    </row>
    <row r="1586" spans="7:11" x14ac:dyDescent="0.25">
      <c r="G1586" s="20">
        <v>41961</v>
      </c>
      <c r="H1586" s="18" t="s">
        <v>84</v>
      </c>
      <c r="I1586" s="18" t="s">
        <v>24</v>
      </c>
      <c r="J1586" s="18">
        <v>2.5000000000000001E-2</v>
      </c>
      <c r="K1586" s="18">
        <v>2</v>
      </c>
    </row>
    <row r="1587" spans="7:11" x14ac:dyDescent="0.25">
      <c r="G1587" s="21">
        <v>41956</v>
      </c>
      <c r="H1587" s="19" t="s">
        <v>70</v>
      </c>
      <c r="I1587" s="19" t="s">
        <v>36</v>
      </c>
      <c r="J1587" s="19">
        <v>0</v>
      </c>
      <c r="K1587" s="19">
        <v>3</v>
      </c>
    </row>
    <row r="1588" spans="7:11" x14ac:dyDescent="0.25">
      <c r="G1588" s="20">
        <v>41981</v>
      </c>
      <c r="H1588" s="18" t="s">
        <v>35</v>
      </c>
      <c r="I1588" s="18" t="s">
        <v>7</v>
      </c>
      <c r="J1588" s="18">
        <v>0.02</v>
      </c>
      <c r="K1588" s="18">
        <v>3</v>
      </c>
    </row>
    <row r="1589" spans="7:11" x14ac:dyDescent="0.25">
      <c r="G1589" s="21">
        <v>41986</v>
      </c>
      <c r="H1589" s="19" t="s">
        <v>60</v>
      </c>
      <c r="I1589" s="19" t="s">
        <v>16</v>
      </c>
      <c r="J1589" s="19">
        <v>0.01</v>
      </c>
      <c r="K1589" s="19">
        <v>10</v>
      </c>
    </row>
    <row r="1590" spans="7:11" x14ac:dyDescent="0.25">
      <c r="G1590" s="20">
        <v>41637</v>
      </c>
      <c r="H1590" s="18" t="s">
        <v>53</v>
      </c>
      <c r="I1590" s="18" t="s">
        <v>36</v>
      </c>
      <c r="J1590" s="18">
        <v>0.01</v>
      </c>
      <c r="K1590" s="18">
        <v>2</v>
      </c>
    </row>
    <row r="1591" spans="7:11" x14ac:dyDescent="0.25">
      <c r="G1591" s="21">
        <v>41975</v>
      </c>
      <c r="H1591" s="19" t="s">
        <v>53</v>
      </c>
      <c r="I1591" s="19" t="s">
        <v>36</v>
      </c>
      <c r="J1591" s="19">
        <v>0.01</v>
      </c>
      <c r="K1591" s="19">
        <v>2</v>
      </c>
    </row>
    <row r="1592" spans="7:11" x14ac:dyDescent="0.25">
      <c r="G1592" s="20">
        <v>41597</v>
      </c>
      <c r="H1592" s="18" t="s">
        <v>65</v>
      </c>
      <c r="I1592" s="18" t="s">
        <v>17</v>
      </c>
      <c r="J1592" s="18">
        <v>0.02</v>
      </c>
      <c r="K1592" s="18">
        <v>3</v>
      </c>
    </row>
    <row r="1593" spans="7:11" x14ac:dyDescent="0.25">
      <c r="G1593" s="21">
        <v>41956</v>
      </c>
      <c r="H1593" s="19" t="s">
        <v>61</v>
      </c>
      <c r="I1593" s="19" t="s">
        <v>36</v>
      </c>
      <c r="J1593" s="19">
        <v>0</v>
      </c>
      <c r="K1593" s="19">
        <v>2</v>
      </c>
    </row>
    <row r="1594" spans="7:11" x14ac:dyDescent="0.25">
      <c r="G1594" s="20">
        <v>41948</v>
      </c>
      <c r="H1594" s="18" t="s">
        <v>29</v>
      </c>
      <c r="I1594" s="18" t="s">
        <v>24</v>
      </c>
      <c r="J1594" s="18">
        <v>0.01</v>
      </c>
      <c r="K1594" s="18">
        <v>2</v>
      </c>
    </row>
    <row r="1595" spans="7:11" x14ac:dyDescent="0.25">
      <c r="G1595" s="21">
        <v>41996</v>
      </c>
      <c r="H1595" s="19" t="s">
        <v>82</v>
      </c>
      <c r="I1595" s="19" t="s">
        <v>17</v>
      </c>
      <c r="J1595" s="19">
        <v>0</v>
      </c>
      <c r="K1595" s="19">
        <v>2</v>
      </c>
    </row>
    <row r="1596" spans="7:11" x14ac:dyDescent="0.25">
      <c r="G1596" s="20">
        <v>41351</v>
      </c>
      <c r="H1596" s="18" t="s">
        <v>56</v>
      </c>
      <c r="I1596" s="18" t="s">
        <v>27</v>
      </c>
      <c r="J1596" s="18">
        <v>0</v>
      </c>
      <c r="K1596" s="18">
        <v>1</v>
      </c>
    </row>
    <row r="1597" spans="7:11" x14ac:dyDescent="0.25">
      <c r="G1597" s="21">
        <v>41988</v>
      </c>
      <c r="H1597" s="19" t="s">
        <v>84</v>
      </c>
      <c r="I1597" s="19" t="s">
        <v>27</v>
      </c>
      <c r="J1597" s="19">
        <v>2.5000000000000001E-2</v>
      </c>
      <c r="K1597" s="19">
        <v>2</v>
      </c>
    </row>
    <row r="1598" spans="7:11" x14ac:dyDescent="0.25">
      <c r="G1598" s="20">
        <v>41588</v>
      </c>
      <c r="H1598" s="18" t="s">
        <v>43</v>
      </c>
      <c r="I1598" s="18" t="s">
        <v>27</v>
      </c>
      <c r="J1598" s="18">
        <v>0.03</v>
      </c>
      <c r="K1598" s="18">
        <v>3</v>
      </c>
    </row>
    <row r="1599" spans="7:11" x14ac:dyDescent="0.25">
      <c r="G1599" s="21">
        <v>41580</v>
      </c>
      <c r="H1599" s="19" t="s">
        <v>62</v>
      </c>
      <c r="I1599" s="19" t="s">
        <v>16</v>
      </c>
      <c r="J1599" s="19">
        <v>1.4999999999999999E-2</v>
      </c>
      <c r="K1599" s="19">
        <v>21</v>
      </c>
    </row>
    <row r="1600" spans="7:11" x14ac:dyDescent="0.25">
      <c r="G1600" s="20">
        <v>41969</v>
      </c>
      <c r="H1600" s="18" t="s">
        <v>53</v>
      </c>
      <c r="I1600" s="18" t="s">
        <v>12</v>
      </c>
      <c r="J1600" s="18">
        <v>0.02</v>
      </c>
      <c r="K1600" s="18">
        <v>4</v>
      </c>
    </row>
    <row r="1601" spans="7:11" x14ac:dyDescent="0.25">
      <c r="G1601" s="21">
        <v>41627</v>
      </c>
      <c r="H1601" s="19" t="s">
        <v>88</v>
      </c>
      <c r="I1601" s="19" t="s">
        <v>12</v>
      </c>
      <c r="J1601" s="19">
        <v>0</v>
      </c>
      <c r="K1601" s="19">
        <v>2</v>
      </c>
    </row>
    <row r="1602" spans="7:11" x14ac:dyDescent="0.25">
      <c r="G1602" s="20">
        <v>42003</v>
      </c>
      <c r="H1602" s="18" t="s">
        <v>51</v>
      </c>
      <c r="I1602" s="18" t="s">
        <v>7</v>
      </c>
      <c r="J1602" s="18">
        <v>0</v>
      </c>
      <c r="K1602" s="18">
        <v>3</v>
      </c>
    </row>
    <row r="1603" spans="7:11" x14ac:dyDescent="0.25">
      <c r="G1603" s="21">
        <v>41583</v>
      </c>
      <c r="H1603" s="19" t="s">
        <v>83</v>
      </c>
      <c r="I1603" s="19" t="s">
        <v>17</v>
      </c>
      <c r="J1603" s="19">
        <v>0.02</v>
      </c>
      <c r="K1603" s="19">
        <v>1</v>
      </c>
    </row>
    <row r="1604" spans="7:11" x14ac:dyDescent="0.25">
      <c r="G1604" s="20">
        <v>41968</v>
      </c>
      <c r="H1604" s="18" t="s">
        <v>58</v>
      </c>
      <c r="I1604" s="18" t="s">
        <v>16</v>
      </c>
      <c r="J1604" s="18">
        <v>0</v>
      </c>
      <c r="K1604" s="18">
        <v>7</v>
      </c>
    </row>
    <row r="1605" spans="7:11" x14ac:dyDescent="0.25">
      <c r="G1605" s="21">
        <v>41627</v>
      </c>
      <c r="H1605" s="19" t="s">
        <v>66</v>
      </c>
      <c r="I1605" s="19" t="s">
        <v>16</v>
      </c>
      <c r="J1605" s="19">
        <v>0.03</v>
      </c>
      <c r="K1605" s="19">
        <v>1</v>
      </c>
    </row>
    <row r="1606" spans="7:11" x14ac:dyDescent="0.25">
      <c r="G1606" s="20">
        <v>41966</v>
      </c>
      <c r="H1606" s="18" t="s">
        <v>78</v>
      </c>
      <c r="I1606" s="18" t="s">
        <v>24</v>
      </c>
      <c r="J1606" s="18">
        <v>2.5000000000000001E-2</v>
      </c>
      <c r="K1606" s="18">
        <v>1</v>
      </c>
    </row>
    <row r="1607" spans="7:11" x14ac:dyDescent="0.25">
      <c r="G1607" s="21">
        <v>41998</v>
      </c>
      <c r="H1607" s="19" t="s">
        <v>53</v>
      </c>
      <c r="I1607" s="19" t="s">
        <v>24</v>
      </c>
      <c r="J1607" s="19">
        <v>0</v>
      </c>
      <c r="K1607" s="19">
        <v>3</v>
      </c>
    </row>
    <row r="1608" spans="7:11" x14ac:dyDescent="0.25">
      <c r="G1608" s="20">
        <v>41610</v>
      </c>
      <c r="H1608" s="18" t="s">
        <v>92</v>
      </c>
      <c r="I1608" s="18" t="s">
        <v>30</v>
      </c>
      <c r="J1608" s="18">
        <v>2.5000000000000001E-2</v>
      </c>
      <c r="K1608" s="18">
        <v>2</v>
      </c>
    </row>
    <row r="1609" spans="7:11" x14ac:dyDescent="0.25">
      <c r="G1609" s="21">
        <v>41980</v>
      </c>
      <c r="H1609" s="19" t="s">
        <v>86</v>
      </c>
      <c r="I1609" s="19" t="s">
        <v>41</v>
      </c>
      <c r="J1609" s="19">
        <v>0</v>
      </c>
      <c r="K1609" s="19">
        <v>2</v>
      </c>
    </row>
    <row r="1610" spans="7:11" x14ac:dyDescent="0.25">
      <c r="G1610" s="20">
        <v>41748</v>
      </c>
      <c r="H1610" s="18" t="s">
        <v>71</v>
      </c>
      <c r="I1610" s="18" t="s">
        <v>16</v>
      </c>
      <c r="J1610" s="18">
        <v>2.5000000000000001E-2</v>
      </c>
      <c r="K1610" s="18">
        <v>18</v>
      </c>
    </row>
    <row r="1611" spans="7:11" x14ac:dyDescent="0.25">
      <c r="G1611" s="21">
        <v>41976</v>
      </c>
      <c r="H1611" s="19" t="s">
        <v>86</v>
      </c>
      <c r="I1611" s="19" t="s">
        <v>11</v>
      </c>
      <c r="J1611" s="19">
        <v>0.03</v>
      </c>
      <c r="K1611" s="19">
        <v>4</v>
      </c>
    </row>
    <row r="1612" spans="7:11" x14ac:dyDescent="0.25">
      <c r="G1612" s="20">
        <v>41589</v>
      </c>
      <c r="H1612" s="18" t="s">
        <v>83</v>
      </c>
      <c r="I1612" s="18" t="s">
        <v>17</v>
      </c>
      <c r="J1612" s="18">
        <v>0</v>
      </c>
      <c r="K1612" s="18">
        <v>2</v>
      </c>
    </row>
    <row r="1613" spans="7:11" x14ac:dyDescent="0.25">
      <c r="G1613" s="21">
        <v>42000</v>
      </c>
      <c r="H1613" s="19" t="s">
        <v>53</v>
      </c>
      <c r="I1613" s="19" t="s">
        <v>12</v>
      </c>
      <c r="J1613" s="19">
        <v>2.5000000000000001E-2</v>
      </c>
      <c r="K1613" s="19">
        <v>1</v>
      </c>
    </row>
    <row r="1614" spans="7:11" x14ac:dyDescent="0.25">
      <c r="G1614" s="20">
        <v>41942</v>
      </c>
      <c r="H1614" s="18" t="s">
        <v>69</v>
      </c>
      <c r="I1614" s="18" t="s">
        <v>36</v>
      </c>
      <c r="J1614" s="18">
        <v>2.5000000000000001E-2</v>
      </c>
      <c r="K1614" s="18">
        <v>1</v>
      </c>
    </row>
    <row r="1615" spans="7:11" x14ac:dyDescent="0.25">
      <c r="G1615" s="21">
        <v>41996</v>
      </c>
      <c r="H1615" s="19" t="s">
        <v>66</v>
      </c>
      <c r="I1615" s="19" t="s">
        <v>24</v>
      </c>
      <c r="J1615" s="19">
        <v>0.02</v>
      </c>
      <c r="K1615" s="19">
        <v>2</v>
      </c>
    </row>
    <row r="1616" spans="7:11" x14ac:dyDescent="0.25">
      <c r="G1616" s="20">
        <v>41785</v>
      </c>
      <c r="H1616" s="18" t="s">
        <v>62</v>
      </c>
      <c r="I1616" s="18" t="s">
        <v>24</v>
      </c>
      <c r="J1616" s="18">
        <v>0</v>
      </c>
      <c r="K1616" s="18">
        <v>1</v>
      </c>
    </row>
    <row r="1617" spans="7:11" x14ac:dyDescent="0.25">
      <c r="G1617" s="21">
        <v>41583</v>
      </c>
      <c r="H1617" s="19" t="s">
        <v>73</v>
      </c>
      <c r="I1617" s="19" t="s">
        <v>36</v>
      </c>
      <c r="J1617" s="19">
        <v>2.5000000000000001E-2</v>
      </c>
      <c r="K1617" s="19">
        <v>2</v>
      </c>
    </row>
    <row r="1618" spans="7:11" x14ac:dyDescent="0.25">
      <c r="G1618" s="20">
        <v>41976</v>
      </c>
      <c r="H1618" s="18" t="s">
        <v>26</v>
      </c>
      <c r="I1618" s="18" t="s">
        <v>24</v>
      </c>
      <c r="J1618" s="18">
        <v>0</v>
      </c>
      <c r="K1618" s="18">
        <v>1</v>
      </c>
    </row>
    <row r="1619" spans="7:11" x14ac:dyDescent="0.25">
      <c r="G1619" s="21">
        <v>41590</v>
      </c>
      <c r="H1619" s="19" t="s">
        <v>45</v>
      </c>
      <c r="I1619" s="19" t="s">
        <v>7</v>
      </c>
      <c r="J1619" s="19">
        <v>0</v>
      </c>
      <c r="K1619" s="19">
        <v>2</v>
      </c>
    </row>
    <row r="1620" spans="7:11" x14ac:dyDescent="0.25">
      <c r="G1620" s="20">
        <v>42002</v>
      </c>
      <c r="H1620" s="18" t="s">
        <v>44</v>
      </c>
      <c r="I1620" s="18" t="s">
        <v>7</v>
      </c>
      <c r="J1620" s="18">
        <v>0</v>
      </c>
      <c r="K1620" s="18">
        <v>9</v>
      </c>
    </row>
    <row r="1621" spans="7:11" x14ac:dyDescent="0.25">
      <c r="G1621" s="21">
        <v>41586</v>
      </c>
      <c r="H1621" s="19" t="s">
        <v>84</v>
      </c>
      <c r="I1621" s="19" t="s">
        <v>12</v>
      </c>
      <c r="J1621" s="19">
        <v>2.5000000000000001E-2</v>
      </c>
      <c r="K1621" s="19">
        <v>2</v>
      </c>
    </row>
    <row r="1622" spans="7:11" x14ac:dyDescent="0.25">
      <c r="G1622" s="20">
        <v>41592</v>
      </c>
      <c r="H1622" s="18" t="s">
        <v>60</v>
      </c>
      <c r="I1622" s="18" t="s">
        <v>36</v>
      </c>
      <c r="J1622" s="18">
        <v>0</v>
      </c>
      <c r="K1622" s="18">
        <v>3</v>
      </c>
    </row>
    <row r="1623" spans="7:11" x14ac:dyDescent="0.25">
      <c r="G1623" s="21">
        <v>41966</v>
      </c>
      <c r="H1623" s="19" t="s">
        <v>84</v>
      </c>
      <c r="I1623" s="19" t="s">
        <v>21</v>
      </c>
      <c r="J1623" s="19">
        <v>0</v>
      </c>
      <c r="K1623" s="19">
        <v>1</v>
      </c>
    </row>
    <row r="1624" spans="7:11" x14ac:dyDescent="0.25">
      <c r="G1624" s="20">
        <v>41615</v>
      </c>
      <c r="H1624" s="18" t="s">
        <v>84</v>
      </c>
      <c r="I1624" s="18" t="s">
        <v>33</v>
      </c>
      <c r="J1624" s="18">
        <v>1.4999999999999999E-2</v>
      </c>
      <c r="K1624" s="18">
        <v>3</v>
      </c>
    </row>
    <row r="1625" spans="7:11" x14ac:dyDescent="0.25">
      <c r="G1625" s="21">
        <v>41973</v>
      </c>
      <c r="H1625" s="19" t="s">
        <v>86</v>
      </c>
      <c r="I1625" s="19" t="s">
        <v>36</v>
      </c>
      <c r="J1625" s="19">
        <v>0</v>
      </c>
      <c r="K1625" s="19">
        <v>3</v>
      </c>
    </row>
    <row r="1626" spans="7:11" x14ac:dyDescent="0.25">
      <c r="G1626" s="20">
        <v>41631</v>
      </c>
      <c r="H1626" s="18" t="s">
        <v>73</v>
      </c>
      <c r="I1626" s="18" t="s">
        <v>11</v>
      </c>
      <c r="J1626" s="18">
        <v>0.02</v>
      </c>
      <c r="K1626" s="18">
        <v>2</v>
      </c>
    </row>
    <row r="1627" spans="7:11" x14ac:dyDescent="0.25">
      <c r="G1627" s="21">
        <v>41630</v>
      </c>
      <c r="H1627" s="19" t="s">
        <v>73</v>
      </c>
      <c r="I1627" s="19" t="s">
        <v>21</v>
      </c>
      <c r="J1627" s="19">
        <v>0.03</v>
      </c>
      <c r="K1627" s="19">
        <v>3</v>
      </c>
    </row>
    <row r="1628" spans="7:11" x14ac:dyDescent="0.25">
      <c r="G1628" s="20">
        <v>41961</v>
      </c>
      <c r="H1628" s="18" t="s">
        <v>68</v>
      </c>
      <c r="I1628" s="18" t="s">
        <v>16</v>
      </c>
      <c r="J1628" s="18">
        <v>0</v>
      </c>
      <c r="K1628" s="18">
        <v>1</v>
      </c>
    </row>
    <row r="1629" spans="7:11" x14ac:dyDescent="0.25">
      <c r="G1629" s="21">
        <v>41341</v>
      </c>
      <c r="H1629" s="19" t="s">
        <v>77</v>
      </c>
      <c r="I1629" s="19" t="s">
        <v>21</v>
      </c>
      <c r="J1629" s="19">
        <v>0</v>
      </c>
      <c r="K1629" s="19">
        <v>1</v>
      </c>
    </row>
    <row r="1630" spans="7:11" x14ac:dyDescent="0.25">
      <c r="G1630" s="20">
        <v>41632</v>
      </c>
      <c r="H1630" s="18" t="s">
        <v>49</v>
      </c>
      <c r="I1630" s="18" t="s">
        <v>17</v>
      </c>
      <c r="J1630" s="18">
        <v>0.01</v>
      </c>
      <c r="K1630" s="18">
        <v>2</v>
      </c>
    </row>
    <row r="1631" spans="7:11" x14ac:dyDescent="0.25">
      <c r="G1631" s="21">
        <v>41988</v>
      </c>
      <c r="H1631" s="19" t="s">
        <v>81</v>
      </c>
      <c r="I1631" s="19" t="s">
        <v>33</v>
      </c>
      <c r="J1631" s="19">
        <v>2.5000000000000001E-2</v>
      </c>
      <c r="K1631" s="19">
        <v>1</v>
      </c>
    </row>
    <row r="1632" spans="7:11" x14ac:dyDescent="0.25">
      <c r="G1632" s="20">
        <v>41594</v>
      </c>
      <c r="H1632" s="18" t="s">
        <v>89</v>
      </c>
      <c r="I1632" s="18" t="s">
        <v>16</v>
      </c>
      <c r="J1632" s="18">
        <v>0</v>
      </c>
      <c r="K1632" s="18">
        <v>18</v>
      </c>
    </row>
    <row r="1633" spans="7:11" x14ac:dyDescent="0.25">
      <c r="G1633" s="21">
        <v>41579</v>
      </c>
      <c r="H1633" s="19" t="s">
        <v>72</v>
      </c>
      <c r="I1633" s="19" t="s">
        <v>16</v>
      </c>
      <c r="J1633" s="19">
        <v>1.4999999999999999E-2</v>
      </c>
      <c r="K1633" s="19">
        <v>1</v>
      </c>
    </row>
    <row r="1634" spans="7:11" x14ac:dyDescent="0.25">
      <c r="G1634" s="20">
        <v>41596</v>
      </c>
      <c r="H1634" s="18" t="s">
        <v>81</v>
      </c>
      <c r="I1634" s="18" t="s">
        <v>7</v>
      </c>
      <c r="J1634" s="18">
        <v>0.03</v>
      </c>
      <c r="K1634" s="18">
        <v>16</v>
      </c>
    </row>
    <row r="1635" spans="7:11" x14ac:dyDescent="0.25">
      <c r="G1635" s="21">
        <v>41799</v>
      </c>
      <c r="H1635" s="19" t="s">
        <v>63</v>
      </c>
      <c r="I1635" s="19" t="s">
        <v>24</v>
      </c>
      <c r="J1635" s="19">
        <v>1.4999999999999999E-2</v>
      </c>
      <c r="K1635" s="19">
        <v>1</v>
      </c>
    </row>
    <row r="1636" spans="7:11" x14ac:dyDescent="0.25">
      <c r="G1636" s="20">
        <v>41799</v>
      </c>
      <c r="H1636" s="18" t="s">
        <v>92</v>
      </c>
      <c r="I1636" s="18" t="s">
        <v>17</v>
      </c>
      <c r="J1636" s="18">
        <v>1.4999999999999999E-2</v>
      </c>
      <c r="K1636" s="18">
        <v>2</v>
      </c>
    </row>
    <row r="1637" spans="7:11" x14ac:dyDescent="0.25">
      <c r="G1637" s="21">
        <v>41999</v>
      </c>
      <c r="H1637" s="19" t="s">
        <v>51</v>
      </c>
      <c r="I1637" s="19" t="s">
        <v>24</v>
      </c>
      <c r="J1637" s="19">
        <v>2.5000000000000001E-2</v>
      </c>
      <c r="K1637" s="19">
        <v>3</v>
      </c>
    </row>
    <row r="1638" spans="7:11" x14ac:dyDescent="0.25">
      <c r="G1638" s="20">
        <v>41613</v>
      </c>
      <c r="H1638" s="18" t="s">
        <v>84</v>
      </c>
      <c r="I1638" s="18" t="s">
        <v>17</v>
      </c>
      <c r="J1638" s="18">
        <v>0</v>
      </c>
      <c r="K1638" s="18">
        <v>2</v>
      </c>
    </row>
    <row r="1639" spans="7:11" x14ac:dyDescent="0.25">
      <c r="G1639" s="21">
        <v>41962</v>
      </c>
      <c r="H1639" s="19" t="s">
        <v>81</v>
      </c>
      <c r="I1639" s="19" t="s">
        <v>36</v>
      </c>
      <c r="J1639" s="19">
        <v>1.4999999999999999E-2</v>
      </c>
      <c r="K1639" s="19">
        <v>2</v>
      </c>
    </row>
    <row r="1640" spans="7:11" x14ac:dyDescent="0.25">
      <c r="G1640" s="20">
        <v>41973</v>
      </c>
      <c r="H1640" s="18" t="s">
        <v>46</v>
      </c>
      <c r="I1640" s="18" t="s">
        <v>16</v>
      </c>
      <c r="J1640" s="18">
        <v>0</v>
      </c>
      <c r="K1640" s="18">
        <v>4</v>
      </c>
    </row>
    <row r="1641" spans="7:11" x14ac:dyDescent="0.25">
      <c r="G1641" s="21">
        <v>41995</v>
      </c>
      <c r="H1641" s="19" t="s">
        <v>88</v>
      </c>
      <c r="I1641" s="19" t="s">
        <v>17</v>
      </c>
      <c r="J1641" s="19">
        <v>0</v>
      </c>
      <c r="K1641" s="19">
        <v>3</v>
      </c>
    </row>
    <row r="1642" spans="7:11" x14ac:dyDescent="0.25">
      <c r="G1642" s="20">
        <v>41827</v>
      </c>
      <c r="H1642" s="18" t="s">
        <v>26</v>
      </c>
      <c r="I1642" s="18" t="s">
        <v>17</v>
      </c>
      <c r="J1642" s="18">
        <v>0</v>
      </c>
      <c r="K1642" s="18">
        <v>23</v>
      </c>
    </row>
    <row r="1643" spans="7:11" x14ac:dyDescent="0.25">
      <c r="G1643" s="21">
        <v>41944</v>
      </c>
      <c r="H1643" s="19" t="s">
        <v>10</v>
      </c>
      <c r="I1643" s="19" t="s">
        <v>36</v>
      </c>
      <c r="J1643" s="19">
        <v>1.4999999999999999E-2</v>
      </c>
      <c r="K1643" s="19">
        <v>3</v>
      </c>
    </row>
    <row r="1644" spans="7:11" x14ac:dyDescent="0.25">
      <c r="G1644" s="20">
        <v>41951</v>
      </c>
      <c r="H1644" s="18" t="s">
        <v>84</v>
      </c>
      <c r="I1644" s="18" t="s">
        <v>16</v>
      </c>
      <c r="J1644" s="18">
        <v>0.01</v>
      </c>
      <c r="K1644" s="18">
        <v>1</v>
      </c>
    </row>
    <row r="1645" spans="7:11" x14ac:dyDescent="0.25">
      <c r="G1645" s="21">
        <v>41478</v>
      </c>
      <c r="H1645" s="19" t="s">
        <v>44</v>
      </c>
      <c r="I1645" s="19" t="s">
        <v>33</v>
      </c>
      <c r="J1645" s="19">
        <v>0.02</v>
      </c>
      <c r="K1645" s="19">
        <v>2</v>
      </c>
    </row>
    <row r="1646" spans="7:11" x14ac:dyDescent="0.25">
      <c r="G1646" s="20">
        <v>41609</v>
      </c>
      <c r="H1646" s="18" t="s">
        <v>49</v>
      </c>
      <c r="I1646" s="18" t="s">
        <v>36</v>
      </c>
      <c r="J1646" s="18">
        <v>0.02</v>
      </c>
      <c r="K1646" s="18">
        <v>3</v>
      </c>
    </row>
    <row r="1647" spans="7:11" x14ac:dyDescent="0.25">
      <c r="G1647" s="21">
        <v>41970</v>
      </c>
      <c r="H1647" s="19" t="s">
        <v>26</v>
      </c>
      <c r="I1647" s="19" t="s">
        <v>33</v>
      </c>
      <c r="J1647" s="19">
        <v>0</v>
      </c>
      <c r="K1647" s="19">
        <v>1</v>
      </c>
    </row>
    <row r="1648" spans="7:11" x14ac:dyDescent="0.25">
      <c r="G1648" s="20">
        <v>41626</v>
      </c>
      <c r="H1648" s="18" t="s">
        <v>94</v>
      </c>
      <c r="I1648" s="18" t="s">
        <v>17</v>
      </c>
      <c r="J1648" s="18">
        <v>0.02</v>
      </c>
      <c r="K1648" s="18">
        <v>3</v>
      </c>
    </row>
    <row r="1649" spans="7:11" x14ac:dyDescent="0.25">
      <c r="G1649" s="21">
        <v>41993</v>
      </c>
      <c r="H1649" s="19" t="s">
        <v>81</v>
      </c>
      <c r="I1649" s="19" t="s">
        <v>30</v>
      </c>
      <c r="J1649" s="19">
        <v>0.03</v>
      </c>
      <c r="K1649" s="19">
        <v>1</v>
      </c>
    </row>
    <row r="1650" spans="7:11" x14ac:dyDescent="0.25">
      <c r="G1650" s="20">
        <v>41632</v>
      </c>
      <c r="H1650" s="18" t="s">
        <v>31</v>
      </c>
      <c r="I1650" s="18" t="s">
        <v>24</v>
      </c>
      <c r="J1650" s="18">
        <v>0</v>
      </c>
      <c r="K1650" s="18">
        <v>8</v>
      </c>
    </row>
    <row r="1651" spans="7:11" x14ac:dyDescent="0.25">
      <c r="G1651" s="21">
        <v>41600</v>
      </c>
      <c r="H1651" s="19" t="s">
        <v>28</v>
      </c>
      <c r="I1651" s="19" t="s">
        <v>24</v>
      </c>
      <c r="J1651" s="19">
        <v>2.5000000000000001E-2</v>
      </c>
      <c r="K1651" s="19">
        <v>1</v>
      </c>
    </row>
    <row r="1652" spans="7:11" x14ac:dyDescent="0.25">
      <c r="G1652" s="20">
        <v>41635</v>
      </c>
      <c r="H1652" s="18" t="s">
        <v>20</v>
      </c>
      <c r="I1652" s="18" t="s">
        <v>36</v>
      </c>
      <c r="J1652" s="18">
        <v>0.01</v>
      </c>
      <c r="K1652" s="18">
        <v>3</v>
      </c>
    </row>
    <row r="1653" spans="7:11" x14ac:dyDescent="0.25">
      <c r="G1653" s="21">
        <v>41976</v>
      </c>
      <c r="H1653" s="19" t="s">
        <v>49</v>
      </c>
      <c r="I1653" s="19" t="s">
        <v>33</v>
      </c>
      <c r="J1653" s="19">
        <v>2.5000000000000001E-2</v>
      </c>
      <c r="K1653" s="19">
        <v>3</v>
      </c>
    </row>
    <row r="1654" spans="7:11" x14ac:dyDescent="0.25">
      <c r="G1654" s="20">
        <v>41966</v>
      </c>
      <c r="H1654" s="18" t="s">
        <v>94</v>
      </c>
      <c r="I1654" s="18" t="s">
        <v>12</v>
      </c>
      <c r="J1654" s="18">
        <v>0.02</v>
      </c>
      <c r="K1654" s="18">
        <v>2</v>
      </c>
    </row>
    <row r="1655" spans="7:11" x14ac:dyDescent="0.25">
      <c r="G1655" s="21">
        <v>41951</v>
      </c>
      <c r="H1655" s="19" t="s">
        <v>64</v>
      </c>
      <c r="I1655" s="19" t="s">
        <v>24</v>
      </c>
      <c r="J1655" s="19">
        <v>0.01</v>
      </c>
      <c r="K1655" s="19">
        <v>1</v>
      </c>
    </row>
    <row r="1656" spans="7:11" x14ac:dyDescent="0.25">
      <c r="G1656" s="20">
        <v>41948</v>
      </c>
      <c r="H1656" s="18" t="s">
        <v>66</v>
      </c>
      <c r="I1656" s="18" t="s">
        <v>41</v>
      </c>
      <c r="J1656" s="18">
        <v>1.4999999999999999E-2</v>
      </c>
      <c r="K1656" s="18">
        <v>2</v>
      </c>
    </row>
    <row r="1657" spans="7:11" x14ac:dyDescent="0.25">
      <c r="G1657" s="21">
        <v>41946</v>
      </c>
      <c r="H1657" s="19" t="s">
        <v>26</v>
      </c>
      <c r="I1657" s="19" t="s">
        <v>7</v>
      </c>
      <c r="J1657" s="19">
        <v>0.03</v>
      </c>
      <c r="K1657" s="19">
        <v>2</v>
      </c>
    </row>
    <row r="1658" spans="7:11" x14ac:dyDescent="0.25">
      <c r="G1658" s="20">
        <v>41586</v>
      </c>
      <c r="H1658" s="18" t="s">
        <v>15</v>
      </c>
      <c r="I1658" s="18" t="s">
        <v>33</v>
      </c>
      <c r="J1658" s="18">
        <v>0.02</v>
      </c>
      <c r="K1658" s="18">
        <v>1</v>
      </c>
    </row>
    <row r="1659" spans="7:11" x14ac:dyDescent="0.25">
      <c r="G1659" s="21">
        <v>41621</v>
      </c>
      <c r="H1659" s="19" t="s">
        <v>61</v>
      </c>
      <c r="I1659" s="19" t="s">
        <v>36</v>
      </c>
      <c r="J1659" s="19">
        <v>1.4999999999999999E-2</v>
      </c>
      <c r="K1659" s="19">
        <v>19</v>
      </c>
    </row>
    <row r="1660" spans="7:11" x14ac:dyDescent="0.25">
      <c r="G1660" s="20">
        <v>41611</v>
      </c>
      <c r="H1660" s="18" t="s">
        <v>58</v>
      </c>
      <c r="I1660" s="18" t="s">
        <v>30</v>
      </c>
      <c r="J1660" s="18">
        <v>0</v>
      </c>
      <c r="K1660" s="18">
        <v>1</v>
      </c>
    </row>
    <row r="1661" spans="7:11" x14ac:dyDescent="0.25">
      <c r="G1661" s="21">
        <v>41579</v>
      </c>
      <c r="H1661" s="19" t="s">
        <v>81</v>
      </c>
      <c r="I1661" s="19" t="s">
        <v>12</v>
      </c>
      <c r="J1661" s="19">
        <v>0</v>
      </c>
      <c r="K1661" s="19">
        <v>2</v>
      </c>
    </row>
    <row r="1662" spans="7:11" x14ac:dyDescent="0.25">
      <c r="G1662" s="20">
        <v>41585</v>
      </c>
      <c r="H1662" s="18" t="s">
        <v>85</v>
      </c>
      <c r="I1662" s="18" t="s">
        <v>36</v>
      </c>
      <c r="J1662" s="18">
        <v>2.5000000000000001E-2</v>
      </c>
      <c r="K1662" s="18">
        <v>1</v>
      </c>
    </row>
    <row r="1663" spans="7:11" x14ac:dyDescent="0.25">
      <c r="G1663" s="21">
        <v>41950</v>
      </c>
      <c r="H1663" s="19" t="s">
        <v>49</v>
      </c>
      <c r="I1663" s="19" t="s">
        <v>36</v>
      </c>
      <c r="J1663" s="19">
        <v>2.5000000000000001E-2</v>
      </c>
      <c r="K1663" s="19">
        <v>2</v>
      </c>
    </row>
    <row r="1664" spans="7:11" x14ac:dyDescent="0.25">
      <c r="G1664" s="20">
        <v>41635</v>
      </c>
      <c r="H1664" s="18" t="s">
        <v>39</v>
      </c>
      <c r="I1664" s="18" t="s">
        <v>16</v>
      </c>
      <c r="J1664" s="18">
        <v>0.03</v>
      </c>
      <c r="K1664" s="18">
        <v>2</v>
      </c>
    </row>
    <row r="1665" spans="7:11" x14ac:dyDescent="0.25">
      <c r="G1665" s="21">
        <v>41957</v>
      </c>
      <c r="H1665" s="19" t="s">
        <v>32</v>
      </c>
      <c r="I1665" s="19" t="s">
        <v>17</v>
      </c>
      <c r="J1665" s="19">
        <v>2.5000000000000001E-2</v>
      </c>
      <c r="K1665" s="19">
        <v>2</v>
      </c>
    </row>
    <row r="1666" spans="7:11" x14ac:dyDescent="0.25">
      <c r="G1666" s="20">
        <v>41424</v>
      </c>
      <c r="H1666" s="18" t="s">
        <v>89</v>
      </c>
      <c r="I1666" s="18" t="s">
        <v>27</v>
      </c>
      <c r="J1666" s="18">
        <v>0</v>
      </c>
      <c r="K1666" s="18">
        <v>2</v>
      </c>
    </row>
    <row r="1667" spans="7:11" x14ac:dyDescent="0.25">
      <c r="G1667" s="21">
        <v>41994</v>
      </c>
      <c r="H1667" s="19" t="s">
        <v>91</v>
      </c>
      <c r="I1667" s="19" t="s">
        <v>30</v>
      </c>
      <c r="J1667" s="19">
        <v>0.01</v>
      </c>
      <c r="K1667" s="19">
        <v>2</v>
      </c>
    </row>
    <row r="1668" spans="7:11" x14ac:dyDescent="0.25">
      <c r="G1668" s="20">
        <v>41595</v>
      </c>
      <c r="H1668" s="18" t="s">
        <v>23</v>
      </c>
      <c r="I1668" s="18" t="s">
        <v>12</v>
      </c>
      <c r="J1668" s="18">
        <v>0.01</v>
      </c>
      <c r="K1668" s="18">
        <v>1</v>
      </c>
    </row>
    <row r="1669" spans="7:11" x14ac:dyDescent="0.25">
      <c r="G1669" s="21">
        <v>41996</v>
      </c>
      <c r="H1669" s="19" t="s">
        <v>60</v>
      </c>
      <c r="I1669" s="19" t="s">
        <v>12</v>
      </c>
      <c r="J1669" s="19">
        <v>0.01</v>
      </c>
      <c r="K1669" s="19">
        <v>2</v>
      </c>
    </row>
    <row r="1670" spans="7:11" x14ac:dyDescent="0.25">
      <c r="G1670" s="20">
        <v>41964</v>
      </c>
      <c r="H1670" s="18" t="s">
        <v>58</v>
      </c>
      <c r="I1670" s="18" t="s">
        <v>24</v>
      </c>
      <c r="J1670" s="18">
        <v>0.03</v>
      </c>
      <c r="K1670" s="18">
        <v>2</v>
      </c>
    </row>
    <row r="1671" spans="7:11" x14ac:dyDescent="0.25">
      <c r="G1671" s="21">
        <v>41958</v>
      </c>
      <c r="H1671" s="19" t="s">
        <v>62</v>
      </c>
      <c r="I1671" s="19" t="s">
        <v>7</v>
      </c>
      <c r="J1671" s="19">
        <v>0</v>
      </c>
      <c r="K1671" s="19">
        <v>2</v>
      </c>
    </row>
    <row r="1672" spans="7:11" x14ac:dyDescent="0.25">
      <c r="G1672" s="20">
        <v>41993</v>
      </c>
      <c r="H1672" s="18" t="s">
        <v>42</v>
      </c>
      <c r="I1672" s="18" t="s">
        <v>24</v>
      </c>
      <c r="J1672" s="18">
        <v>0</v>
      </c>
      <c r="K1672" s="18">
        <v>4</v>
      </c>
    </row>
    <row r="1673" spans="7:11" x14ac:dyDescent="0.25">
      <c r="G1673" s="21">
        <v>41965</v>
      </c>
      <c r="H1673" s="19" t="s">
        <v>57</v>
      </c>
      <c r="I1673" s="19" t="s">
        <v>33</v>
      </c>
      <c r="J1673" s="19">
        <v>1.4999999999999999E-2</v>
      </c>
      <c r="K1673" s="19">
        <v>1</v>
      </c>
    </row>
    <row r="1674" spans="7:11" x14ac:dyDescent="0.25">
      <c r="G1674" s="20">
        <v>41974</v>
      </c>
      <c r="H1674" s="18" t="s">
        <v>91</v>
      </c>
      <c r="I1674" s="18" t="s">
        <v>24</v>
      </c>
      <c r="J1674" s="18">
        <v>0</v>
      </c>
      <c r="K1674" s="18">
        <v>3</v>
      </c>
    </row>
    <row r="1675" spans="7:11" x14ac:dyDescent="0.25">
      <c r="G1675" s="21">
        <v>41951</v>
      </c>
      <c r="H1675" s="19" t="s">
        <v>93</v>
      </c>
      <c r="I1675" s="19" t="s">
        <v>24</v>
      </c>
      <c r="J1675" s="19">
        <v>0</v>
      </c>
      <c r="K1675" s="19">
        <v>1</v>
      </c>
    </row>
    <row r="1676" spans="7:11" x14ac:dyDescent="0.25">
      <c r="G1676" s="20">
        <v>41638</v>
      </c>
      <c r="H1676" s="18" t="s">
        <v>77</v>
      </c>
      <c r="I1676" s="18" t="s">
        <v>11</v>
      </c>
      <c r="J1676" s="18">
        <v>1.4999999999999999E-2</v>
      </c>
      <c r="K1676" s="18">
        <v>2</v>
      </c>
    </row>
    <row r="1677" spans="7:11" x14ac:dyDescent="0.25">
      <c r="G1677" s="21">
        <v>41840</v>
      </c>
      <c r="H1677" s="19" t="s">
        <v>60</v>
      </c>
      <c r="I1677" s="19" t="s">
        <v>16</v>
      </c>
      <c r="J1677" s="19">
        <v>2.5000000000000001E-2</v>
      </c>
      <c r="K1677" s="19">
        <v>1</v>
      </c>
    </row>
    <row r="1678" spans="7:11" x14ac:dyDescent="0.25">
      <c r="G1678" s="20">
        <v>41581</v>
      </c>
      <c r="H1678" s="18" t="s">
        <v>35</v>
      </c>
      <c r="I1678" s="18" t="s">
        <v>24</v>
      </c>
      <c r="J1678" s="18">
        <v>0</v>
      </c>
      <c r="K1678" s="18">
        <v>2</v>
      </c>
    </row>
    <row r="1679" spans="7:11" x14ac:dyDescent="0.25">
      <c r="G1679" s="21">
        <v>41395</v>
      </c>
      <c r="H1679" s="19" t="s">
        <v>74</v>
      </c>
      <c r="I1679" s="19" t="s">
        <v>36</v>
      </c>
      <c r="J1679" s="19">
        <v>0</v>
      </c>
      <c r="K1679" s="19">
        <v>3</v>
      </c>
    </row>
    <row r="1680" spans="7:11" x14ac:dyDescent="0.25">
      <c r="G1680" s="20">
        <v>41609</v>
      </c>
      <c r="H1680" s="18" t="s">
        <v>50</v>
      </c>
      <c r="I1680" s="18" t="s">
        <v>27</v>
      </c>
      <c r="J1680" s="18">
        <v>0</v>
      </c>
      <c r="K1680" s="18">
        <v>1</v>
      </c>
    </row>
    <row r="1681" spans="7:11" x14ac:dyDescent="0.25">
      <c r="G1681" s="21">
        <v>41439</v>
      </c>
      <c r="H1681" s="19" t="s">
        <v>50</v>
      </c>
      <c r="I1681" s="19" t="s">
        <v>24</v>
      </c>
      <c r="J1681" s="19">
        <v>0</v>
      </c>
      <c r="K1681" s="19">
        <v>3</v>
      </c>
    </row>
    <row r="1682" spans="7:11" x14ac:dyDescent="0.25">
      <c r="G1682" s="20">
        <v>41973</v>
      </c>
      <c r="H1682" s="18" t="s">
        <v>45</v>
      </c>
      <c r="I1682" s="18" t="s">
        <v>16</v>
      </c>
      <c r="J1682" s="18">
        <v>0.01</v>
      </c>
      <c r="K1682" s="18">
        <v>2</v>
      </c>
    </row>
    <row r="1683" spans="7:11" x14ac:dyDescent="0.25">
      <c r="G1683" s="21">
        <v>41634</v>
      </c>
      <c r="H1683" s="19" t="s">
        <v>73</v>
      </c>
      <c r="I1683" s="19" t="s">
        <v>12</v>
      </c>
      <c r="J1683" s="19">
        <v>0</v>
      </c>
      <c r="K1683" s="19">
        <v>3</v>
      </c>
    </row>
    <row r="1684" spans="7:11" x14ac:dyDescent="0.25">
      <c r="G1684" s="20">
        <v>41603</v>
      </c>
      <c r="H1684" s="18" t="s">
        <v>26</v>
      </c>
      <c r="I1684" s="18" t="s">
        <v>17</v>
      </c>
      <c r="J1684" s="18">
        <v>2.5000000000000001E-2</v>
      </c>
      <c r="K1684" s="18">
        <v>4</v>
      </c>
    </row>
    <row r="1685" spans="7:11" x14ac:dyDescent="0.25">
      <c r="G1685" s="21">
        <v>41957</v>
      </c>
      <c r="H1685" s="19" t="s">
        <v>28</v>
      </c>
      <c r="I1685" s="19" t="s">
        <v>16</v>
      </c>
      <c r="J1685" s="19">
        <v>0</v>
      </c>
      <c r="K1685" s="19">
        <v>2</v>
      </c>
    </row>
    <row r="1686" spans="7:11" x14ac:dyDescent="0.25">
      <c r="G1686" s="20">
        <v>41953</v>
      </c>
      <c r="H1686" s="18" t="s">
        <v>42</v>
      </c>
      <c r="I1686" s="18" t="s">
        <v>7</v>
      </c>
      <c r="J1686" s="18">
        <v>0.01</v>
      </c>
      <c r="K1686" s="18">
        <v>2</v>
      </c>
    </row>
    <row r="1687" spans="7:11" x14ac:dyDescent="0.25">
      <c r="G1687" s="21">
        <v>41594</v>
      </c>
      <c r="H1687" s="19" t="s">
        <v>75</v>
      </c>
      <c r="I1687" s="19" t="s">
        <v>36</v>
      </c>
      <c r="J1687" s="19">
        <v>2.5000000000000001E-2</v>
      </c>
      <c r="K1687" s="19">
        <v>3</v>
      </c>
    </row>
    <row r="1688" spans="7:11" x14ac:dyDescent="0.25">
      <c r="G1688" s="20">
        <v>41945</v>
      </c>
      <c r="H1688" s="18" t="s">
        <v>45</v>
      </c>
      <c r="I1688" s="18" t="s">
        <v>12</v>
      </c>
      <c r="J1688" s="18">
        <v>0</v>
      </c>
      <c r="K1688" s="18">
        <v>13</v>
      </c>
    </row>
    <row r="1689" spans="7:11" x14ac:dyDescent="0.25">
      <c r="G1689" s="21">
        <v>41948</v>
      </c>
      <c r="H1689" s="19" t="s">
        <v>8</v>
      </c>
      <c r="I1689" s="19" t="s">
        <v>7</v>
      </c>
      <c r="J1689" s="19">
        <v>0</v>
      </c>
      <c r="K1689" s="19">
        <v>1</v>
      </c>
    </row>
    <row r="1690" spans="7:11" x14ac:dyDescent="0.25">
      <c r="G1690" s="20">
        <v>41580</v>
      </c>
      <c r="H1690" s="18" t="s">
        <v>94</v>
      </c>
      <c r="I1690" s="18" t="s">
        <v>24</v>
      </c>
      <c r="J1690" s="18">
        <v>0</v>
      </c>
      <c r="K1690" s="18">
        <v>3</v>
      </c>
    </row>
    <row r="1691" spans="7:11" x14ac:dyDescent="0.25">
      <c r="G1691" s="21">
        <v>41986</v>
      </c>
      <c r="H1691" s="19" t="s">
        <v>46</v>
      </c>
      <c r="I1691" s="19" t="s">
        <v>12</v>
      </c>
      <c r="J1691" s="19">
        <v>0.03</v>
      </c>
      <c r="K1691" s="19">
        <v>1</v>
      </c>
    </row>
    <row r="1692" spans="7:11" x14ac:dyDescent="0.25">
      <c r="G1692" s="20">
        <v>41581</v>
      </c>
      <c r="H1692" s="18" t="s">
        <v>29</v>
      </c>
      <c r="I1692" s="18" t="s">
        <v>12</v>
      </c>
      <c r="J1692" s="18">
        <v>0.02</v>
      </c>
      <c r="K1692" s="18">
        <v>3</v>
      </c>
    </row>
    <row r="1693" spans="7:11" x14ac:dyDescent="0.25">
      <c r="G1693" s="21">
        <v>41998</v>
      </c>
      <c r="H1693" s="19" t="s">
        <v>66</v>
      </c>
      <c r="I1693" s="19" t="s">
        <v>33</v>
      </c>
      <c r="J1693" s="19">
        <v>0</v>
      </c>
      <c r="K1693" s="19">
        <v>21</v>
      </c>
    </row>
    <row r="1694" spans="7:11" x14ac:dyDescent="0.25">
      <c r="G1694" s="20">
        <v>41628</v>
      </c>
      <c r="H1694" s="18" t="s">
        <v>48</v>
      </c>
      <c r="I1694" s="18" t="s">
        <v>12</v>
      </c>
      <c r="J1694" s="18">
        <v>1.4999999999999999E-2</v>
      </c>
      <c r="K1694" s="18">
        <v>15</v>
      </c>
    </row>
    <row r="1695" spans="7:11" x14ac:dyDescent="0.25">
      <c r="G1695" s="21">
        <v>41816</v>
      </c>
      <c r="H1695" s="19" t="s">
        <v>48</v>
      </c>
      <c r="I1695" s="19" t="s">
        <v>12</v>
      </c>
      <c r="J1695" s="19">
        <v>0.01</v>
      </c>
      <c r="K1695" s="19">
        <v>2</v>
      </c>
    </row>
    <row r="1696" spans="7:11" x14ac:dyDescent="0.25">
      <c r="G1696" s="20">
        <v>41590</v>
      </c>
      <c r="H1696" s="18" t="s">
        <v>84</v>
      </c>
      <c r="I1696" s="18" t="s">
        <v>36</v>
      </c>
      <c r="J1696" s="18">
        <v>0.01</v>
      </c>
      <c r="K1696" s="18">
        <v>1</v>
      </c>
    </row>
    <row r="1697" spans="7:11" x14ac:dyDescent="0.25">
      <c r="G1697" s="21">
        <v>41955</v>
      </c>
      <c r="H1697" s="19" t="s">
        <v>62</v>
      </c>
      <c r="I1697" s="19" t="s">
        <v>12</v>
      </c>
      <c r="J1697" s="19">
        <v>0</v>
      </c>
      <c r="K1697" s="19">
        <v>12</v>
      </c>
    </row>
    <row r="1698" spans="7:11" x14ac:dyDescent="0.25">
      <c r="G1698" s="20">
        <v>41606</v>
      </c>
      <c r="H1698" s="18" t="s">
        <v>54</v>
      </c>
      <c r="I1698" s="18" t="s">
        <v>12</v>
      </c>
      <c r="J1698" s="18">
        <v>0</v>
      </c>
      <c r="K1698" s="18">
        <v>2</v>
      </c>
    </row>
    <row r="1699" spans="7:11" x14ac:dyDescent="0.25">
      <c r="G1699" s="21">
        <v>41818</v>
      </c>
      <c r="H1699" s="19" t="s">
        <v>40</v>
      </c>
      <c r="I1699" s="19" t="s">
        <v>33</v>
      </c>
      <c r="J1699" s="19">
        <v>0</v>
      </c>
      <c r="K1699" s="19">
        <v>1</v>
      </c>
    </row>
    <row r="1700" spans="7:11" x14ac:dyDescent="0.25">
      <c r="G1700" s="20">
        <v>41287</v>
      </c>
      <c r="H1700" s="18" t="s">
        <v>70</v>
      </c>
      <c r="I1700" s="18" t="s">
        <v>17</v>
      </c>
      <c r="J1700" s="18">
        <v>0</v>
      </c>
      <c r="K1700" s="18">
        <v>2</v>
      </c>
    </row>
    <row r="1701" spans="7:11" x14ac:dyDescent="0.25">
      <c r="G1701" s="21">
        <v>41621</v>
      </c>
      <c r="H1701" s="19" t="s">
        <v>25</v>
      </c>
      <c r="I1701" s="19" t="s">
        <v>24</v>
      </c>
      <c r="J1701" s="19">
        <v>0</v>
      </c>
      <c r="K1701" s="19">
        <v>3</v>
      </c>
    </row>
    <row r="1702" spans="7:11" x14ac:dyDescent="0.25">
      <c r="G1702" s="20">
        <v>41946</v>
      </c>
      <c r="H1702" s="18" t="s">
        <v>45</v>
      </c>
      <c r="I1702" s="18" t="s">
        <v>17</v>
      </c>
      <c r="J1702" s="18">
        <v>2.5000000000000001E-2</v>
      </c>
      <c r="K1702" s="18">
        <v>1</v>
      </c>
    </row>
    <row r="1703" spans="7:11" x14ac:dyDescent="0.25">
      <c r="G1703" s="21">
        <v>41629</v>
      </c>
      <c r="H1703" s="19" t="s">
        <v>67</v>
      </c>
      <c r="I1703" s="19" t="s">
        <v>12</v>
      </c>
      <c r="J1703" s="19">
        <v>1.4999999999999999E-2</v>
      </c>
      <c r="K1703" s="19">
        <v>2</v>
      </c>
    </row>
    <row r="1704" spans="7:11" x14ac:dyDescent="0.25">
      <c r="G1704" s="20">
        <v>41450</v>
      </c>
      <c r="H1704" s="18" t="s">
        <v>64</v>
      </c>
      <c r="I1704" s="18" t="s">
        <v>17</v>
      </c>
      <c r="J1704" s="18">
        <v>1.4999999999999999E-2</v>
      </c>
      <c r="K1704" s="18">
        <v>2</v>
      </c>
    </row>
    <row r="1705" spans="7:11" x14ac:dyDescent="0.25">
      <c r="G1705" s="21">
        <v>41412</v>
      </c>
      <c r="H1705" s="19" t="s">
        <v>85</v>
      </c>
      <c r="I1705" s="19" t="s">
        <v>33</v>
      </c>
      <c r="J1705" s="19">
        <v>1.4999999999999999E-2</v>
      </c>
      <c r="K1705" s="19">
        <v>3</v>
      </c>
    </row>
    <row r="1706" spans="7:11" x14ac:dyDescent="0.25">
      <c r="G1706" s="20">
        <v>41969</v>
      </c>
      <c r="H1706" s="18" t="s">
        <v>73</v>
      </c>
      <c r="I1706" s="18" t="s">
        <v>36</v>
      </c>
      <c r="J1706" s="18">
        <v>1.4999999999999999E-2</v>
      </c>
      <c r="K1706" s="18">
        <v>3</v>
      </c>
    </row>
    <row r="1707" spans="7:11" x14ac:dyDescent="0.25">
      <c r="G1707" s="21">
        <v>41626</v>
      </c>
      <c r="H1707" s="19" t="s">
        <v>45</v>
      </c>
      <c r="I1707" s="19" t="s">
        <v>16</v>
      </c>
      <c r="J1707" s="19">
        <v>0</v>
      </c>
      <c r="K1707" s="19">
        <v>1</v>
      </c>
    </row>
    <row r="1708" spans="7:11" x14ac:dyDescent="0.25">
      <c r="G1708" s="20">
        <v>41987</v>
      </c>
      <c r="H1708" s="18" t="s">
        <v>42</v>
      </c>
      <c r="I1708" s="18" t="s">
        <v>30</v>
      </c>
      <c r="J1708" s="18">
        <v>1.4999999999999999E-2</v>
      </c>
      <c r="K1708" s="18">
        <v>3</v>
      </c>
    </row>
    <row r="1709" spans="7:11" x14ac:dyDescent="0.25">
      <c r="G1709" s="21">
        <v>41964</v>
      </c>
      <c r="H1709" s="19" t="s">
        <v>42</v>
      </c>
      <c r="I1709" s="19" t="s">
        <v>30</v>
      </c>
      <c r="J1709" s="19">
        <v>1.4999999999999999E-2</v>
      </c>
      <c r="K1709" s="19">
        <v>1</v>
      </c>
    </row>
    <row r="1710" spans="7:11" x14ac:dyDescent="0.25">
      <c r="G1710" s="20">
        <v>41982</v>
      </c>
      <c r="H1710" s="18" t="s">
        <v>53</v>
      </c>
      <c r="I1710" s="18" t="s">
        <v>16</v>
      </c>
      <c r="J1710" s="18">
        <v>0.02</v>
      </c>
      <c r="K1710" s="18">
        <v>1</v>
      </c>
    </row>
    <row r="1711" spans="7:11" x14ac:dyDescent="0.25">
      <c r="G1711" s="21">
        <v>41637</v>
      </c>
      <c r="H1711" s="19" t="s">
        <v>44</v>
      </c>
      <c r="I1711" s="19" t="s">
        <v>17</v>
      </c>
      <c r="J1711" s="19">
        <v>0</v>
      </c>
      <c r="K1711" s="19">
        <v>3</v>
      </c>
    </row>
    <row r="1712" spans="7:11" x14ac:dyDescent="0.25">
      <c r="G1712" s="20">
        <v>41680</v>
      </c>
      <c r="H1712" s="18" t="s">
        <v>29</v>
      </c>
      <c r="I1712" s="18" t="s">
        <v>27</v>
      </c>
      <c r="J1712" s="18">
        <v>0</v>
      </c>
      <c r="K1712" s="18">
        <v>3</v>
      </c>
    </row>
    <row r="1713" spans="7:11" x14ac:dyDescent="0.25">
      <c r="G1713" s="21">
        <v>41906</v>
      </c>
      <c r="H1713" s="19" t="s">
        <v>58</v>
      </c>
      <c r="I1713" s="19" t="s">
        <v>21</v>
      </c>
      <c r="J1713" s="19">
        <v>2.5000000000000001E-2</v>
      </c>
      <c r="K1713" s="19">
        <v>2</v>
      </c>
    </row>
    <row r="1714" spans="7:11" x14ac:dyDescent="0.25">
      <c r="G1714" s="20">
        <v>41949</v>
      </c>
      <c r="H1714" s="18" t="s">
        <v>47</v>
      </c>
      <c r="I1714" s="18" t="s">
        <v>16</v>
      </c>
      <c r="J1714" s="18">
        <v>0</v>
      </c>
      <c r="K1714" s="18">
        <v>2</v>
      </c>
    </row>
    <row r="1715" spans="7:11" x14ac:dyDescent="0.25">
      <c r="G1715" s="21">
        <v>41986</v>
      </c>
      <c r="H1715" s="19" t="s">
        <v>56</v>
      </c>
      <c r="I1715" s="19" t="s">
        <v>16</v>
      </c>
      <c r="J1715" s="19">
        <v>2.5000000000000001E-2</v>
      </c>
      <c r="K1715" s="19">
        <v>2</v>
      </c>
    </row>
    <row r="1716" spans="7:11" x14ac:dyDescent="0.25">
      <c r="G1716" s="20">
        <v>41631</v>
      </c>
      <c r="H1716" s="18" t="s">
        <v>45</v>
      </c>
      <c r="I1716" s="18" t="s">
        <v>33</v>
      </c>
      <c r="J1716" s="18">
        <v>2.5000000000000001E-2</v>
      </c>
      <c r="K1716" s="18">
        <v>4</v>
      </c>
    </row>
    <row r="1717" spans="7:11" x14ac:dyDescent="0.25">
      <c r="G1717" s="21">
        <v>41597</v>
      </c>
      <c r="H1717" s="19" t="s">
        <v>58</v>
      </c>
      <c r="I1717" s="19" t="s">
        <v>33</v>
      </c>
      <c r="J1717" s="19">
        <v>0</v>
      </c>
      <c r="K1717" s="19">
        <v>3</v>
      </c>
    </row>
    <row r="1718" spans="7:11" x14ac:dyDescent="0.25">
      <c r="G1718" s="20">
        <v>41965</v>
      </c>
      <c r="H1718" s="18" t="s">
        <v>26</v>
      </c>
      <c r="I1718" s="18" t="s">
        <v>12</v>
      </c>
      <c r="J1718" s="18">
        <v>0</v>
      </c>
      <c r="K1718" s="18">
        <v>19</v>
      </c>
    </row>
    <row r="1719" spans="7:11" x14ac:dyDescent="0.25">
      <c r="G1719" s="21">
        <v>41637</v>
      </c>
      <c r="H1719" s="19" t="s">
        <v>83</v>
      </c>
      <c r="I1719" s="19" t="s">
        <v>24</v>
      </c>
      <c r="J1719" s="19">
        <v>1.4999999999999999E-2</v>
      </c>
      <c r="K1719" s="19">
        <v>2</v>
      </c>
    </row>
    <row r="1720" spans="7:11" x14ac:dyDescent="0.25">
      <c r="G1720" s="20">
        <v>41629</v>
      </c>
      <c r="H1720" s="18" t="s">
        <v>88</v>
      </c>
      <c r="I1720" s="18" t="s">
        <v>30</v>
      </c>
      <c r="J1720" s="18">
        <v>1.4999999999999999E-2</v>
      </c>
      <c r="K1720" s="18">
        <v>2</v>
      </c>
    </row>
    <row r="1721" spans="7:11" x14ac:dyDescent="0.25">
      <c r="G1721" s="21">
        <v>41990</v>
      </c>
      <c r="H1721" s="19" t="s">
        <v>73</v>
      </c>
      <c r="I1721" s="19" t="s">
        <v>36</v>
      </c>
      <c r="J1721" s="19">
        <v>2.5000000000000001E-2</v>
      </c>
      <c r="K1721" s="19">
        <v>4</v>
      </c>
    </row>
    <row r="1722" spans="7:11" x14ac:dyDescent="0.25">
      <c r="G1722" s="20">
        <v>41603</v>
      </c>
      <c r="H1722" s="18" t="s">
        <v>77</v>
      </c>
      <c r="I1722" s="18" t="s">
        <v>12</v>
      </c>
      <c r="J1722" s="18">
        <v>0</v>
      </c>
      <c r="K1722" s="18">
        <v>22</v>
      </c>
    </row>
    <row r="1723" spans="7:11" x14ac:dyDescent="0.25">
      <c r="G1723" s="21">
        <v>41511</v>
      </c>
      <c r="H1723" s="19" t="s">
        <v>55</v>
      </c>
      <c r="I1723" s="19" t="s">
        <v>33</v>
      </c>
      <c r="J1723" s="19">
        <v>1.4999999999999999E-2</v>
      </c>
      <c r="K1723" s="19">
        <v>2</v>
      </c>
    </row>
    <row r="1724" spans="7:11" x14ac:dyDescent="0.25">
      <c r="G1724" s="20">
        <v>41333</v>
      </c>
      <c r="H1724" s="18" t="s">
        <v>23</v>
      </c>
      <c r="I1724" s="18" t="s">
        <v>16</v>
      </c>
      <c r="J1724" s="18">
        <v>1.4999999999999999E-2</v>
      </c>
      <c r="K1724" s="18">
        <v>3</v>
      </c>
    </row>
    <row r="1725" spans="7:11" x14ac:dyDescent="0.25">
      <c r="G1725" s="21">
        <v>41980</v>
      </c>
      <c r="H1725" s="19" t="s">
        <v>52</v>
      </c>
      <c r="I1725" s="19" t="s">
        <v>27</v>
      </c>
      <c r="J1725" s="19">
        <v>0.01</v>
      </c>
      <c r="K1725" s="19">
        <v>3</v>
      </c>
    </row>
    <row r="1726" spans="7:11" x14ac:dyDescent="0.25">
      <c r="G1726" s="20">
        <v>41999</v>
      </c>
      <c r="H1726" s="18" t="s">
        <v>10</v>
      </c>
      <c r="I1726" s="18" t="s">
        <v>12</v>
      </c>
      <c r="J1726" s="18">
        <v>2.5000000000000001E-2</v>
      </c>
      <c r="K1726" s="18">
        <v>1</v>
      </c>
    </row>
    <row r="1727" spans="7:11" x14ac:dyDescent="0.25">
      <c r="G1727" s="21">
        <v>41286</v>
      </c>
      <c r="H1727" s="19" t="s">
        <v>46</v>
      </c>
      <c r="I1727" s="19" t="s">
        <v>33</v>
      </c>
      <c r="J1727" s="19">
        <v>0.03</v>
      </c>
      <c r="K1727" s="19">
        <v>2</v>
      </c>
    </row>
    <row r="1728" spans="7:11" x14ac:dyDescent="0.25">
      <c r="G1728" s="20">
        <v>41637</v>
      </c>
      <c r="H1728" s="18" t="s">
        <v>45</v>
      </c>
      <c r="I1728" s="18" t="s">
        <v>24</v>
      </c>
      <c r="J1728" s="18">
        <v>0.03</v>
      </c>
      <c r="K1728" s="18">
        <v>3</v>
      </c>
    </row>
    <row r="1729" spans="7:11" x14ac:dyDescent="0.25">
      <c r="G1729" s="21">
        <v>41950</v>
      </c>
      <c r="H1729" s="19" t="s">
        <v>54</v>
      </c>
      <c r="I1729" s="19" t="s">
        <v>30</v>
      </c>
      <c r="J1729" s="19">
        <v>2.5000000000000001E-2</v>
      </c>
      <c r="K1729" s="19">
        <v>2</v>
      </c>
    </row>
    <row r="1730" spans="7:11" x14ac:dyDescent="0.25">
      <c r="G1730" s="20">
        <v>41971</v>
      </c>
      <c r="H1730" s="18" t="s">
        <v>29</v>
      </c>
      <c r="I1730" s="18" t="s">
        <v>21</v>
      </c>
      <c r="J1730" s="18">
        <v>0.01</v>
      </c>
      <c r="K1730" s="18">
        <v>4</v>
      </c>
    </row>
    <row r="1731" spans="7:11" x14ac:dyDescent="0.25">
      <c r="G1731" s="21">
        <v>41994</v>
      </c>
      <c r="H1731" s="19" t="s">
        <v>32</v>
      </c>
      <c r="I1731" s="19" t="s">
        <v>7</v>
      </c>
      <c r="J1731" s="19">
        <v>0.01</v>
      </c>
      <c r="K1731" s="19">
        <v>2</v>
      </c>
    </row>
    <row r="1732" spans="7:11" x14ac:dyDescent="0.25">
      <c r="G1732" s="20">
        <v>41996</v>
      </c>
      <c r="H1732" s="18" t="s">
        <v>45</v>
      </c>
      <c r="I1732" s="18" t="s">
        <v>33</v>
      </c>
      <c r="J1732" s="18">
        <v>1.4999999999999999E-2</v>
      </c>
      <c r="K1732" s="18">
        <v>3</v>
      </c>
    </row>
    <row r="1733" spans="7:11" x14ac:dyDescent="0.25">
      <c r="G1733" s="21">
        <v>41977</v>
      </c>
      <c r="H1733" s="19" t="s">
        <v>34</v>
      </c>
      <c r="I1733" s="19" t="s">
        <v>7</v>
      </c>
      <c r="J1733" s="19">
        <v>0.01</v>
      </c>
      <c r="K1733" s="19">
        <v>2</v>
      </c>
    </row>
    <row r="1734" spans="7:11" x14ac:dyDescent="0.25">
      <c r="G1734" s="20">
        <v>41910</v>
      </c>
      <c r="H1734" s="18" t="s">
        <v>26</v>
      </c>
      <c r="I1734" s="18" t="s">
        <v>21</v>
      </c>
      <c r="J1734" s="18">
        <v>0</v>
      </c>
      <c r="K1734" s="18">
        <v>3</v>
      </c>
    </row>
    <row r="1735" spans="7:11" x14ac:dyDescent="0.25">
      <c r="G1735" s="21">
        <v>41988</v>
      </c>
      <c r="H1735" s="19" t="s">
        <v>75</v>
      </c>
      <c r="I1735" s="19" t="s">
        <v>30</v>
      </c>
      <c r="J1735" s="19">
        <v>2.5000000000000001E-2</v>
      </c>
      <c r="K1735" s="19">
        <v>3</v>
      </c>
    </row>
    <row r="1736" spans="7:11" x14ac:dyDescent="0.25">
      <c r="G1736" s="20">
        <v>41584</v>
      </c>
      <c r="H1736" s="18" t="s">
        <v>53</v>
      </c>
      <c r="I1736" s="18" t="s">
        <v>30</v>
      </c>
      <c r="J1736" s="18">
        <v>0.01</v>
      </c>
      <c r="K1736" s="18">
        <v>2</v>
      </c>
    </row>
    <row r="1737" spans="7:11" x14ac:dyDescent="0.25">
      <c r="G1737" s="21">
        <v>41971</v>
      </c>
      <c r="H1737" s="19" t="s">
        <v>52</v>
      </c>
      <c r="I1737" s="19" t="s">
        <v>24</v>
      </c>
      <c r="J1737" s="19">
        <v>0</v>
      </c>
      <c r="K1737" s="19">
        <v>2</v>
      </c>
    </row>
    <row r="1738" spans="7:11" x14ac:dyDescent="0.25">
      <c r="G1738" s="20">
        <v>41589</v>
      </c>
      <c r="H1738" s="18" t="s">
        <v>23</v>
      </c>
      <c r="I1738" s="18" t="s">
        <v>17</v>
      </c>
      <c r="J1738" s="18">
        <v>2.5000000000000001E-2</v>
      </c>
      <c r="K1738" s="18">
        <v>2</v>
      </c>
    </row>
    <row r="1739" spans="7:11" x14ac:dyDescent="0.25">
      <c r="G1739" s="21">
        <v>41579</v>
      </c>
      <c r="H1739" s="19" t="s">
        <v>13</v>
      </c>
      <c r="I1739" s="19" t="s">
        <v>36</v>
      </c>
      <c r="J1739" s="19">
        <v>2.5000000000000001E-2</v>
      </c>
      <c r="K1739" s="19">
        <v>2</v>
      </c>
    </row>
    <row r="1740" spans="7:11" x14ac:dyDescent="0.25">
      <c r="G1740" s="20">
        <v>41987</v>
      </c>
      <c r="H1740" s="18" t="s">
        <v>76</v>
      </c>
      <c r="I1740" s="18" t="s">
        <v>24</v>
      </c>
      <c r="J1740" s="18">
        <v>0.03</v>
      </c>
      <c r="K1740" s="18">
        <v>22</v>
      </c>
    </row>
    <row r="1741" spans="7:11" x14ac:dyDescent="0.25">
      <c r="G1741" s="21">
        <v>41584</v>
      </c>
      <c r="H1741" s="19" t="s">
        <v>42</v>
      </c>
      <c r="I1741" s="19" t="s">
        <v>24</v>
      </c>
      <c r="J1741" s="19">
        <v>0</v>
      </c>
      <c r="K1741" s="19">
        <v>1</v>
      </c>
    </row>
    <row r="1742" spans="7:11" x14ac:dyDescent="0.25">
      <c r="G1742" s="20">
        <v>41956</v>
      </c>
      <c r="H1742" s="18" t="s">
        <v>86</v>
      </c>
      <c r="I1742" s="18" t="s">
        <v>30</v>
      </c>
      <c r="J1742" s="18">
        <v>0.03</v>
      </c>
      <c r="K1742" s="18">
        <v>3</v>
      </c>
    </row>
    <row r="1743" spans="7:11" x14ac:dyDescent="0.25">
      <c r="G1743" s="21">
        <v>41838</v>
      </c>
      <c r="H1743" s="19" t="s">
        <v>26</v>
      </c>
      <c r="I1743" s="19" t="s">
        <v>36</v>
      </c>
      <c r="J1743" s="19">
        <v>2.5000000000000001E-2</v>
      </c>
      <c r="K1743" s="19">
        <v>1</v>
      </c>
    </row>
    <row r="1744" spans="7:11" x14ac:dyDescent="0.25">
      <c r="G1744" s="20">
        <v>41881</v>
      </c>
      <c r="H1744" s="18" t="s">
        <v>50</v>
      </c>
      <c r="I1744" s="18" t="s">
        <v>17</v>
      </c>
      <c r="J1744" s="18">
        <v>0</v>
      </c>
      <c r="K1744" s="18">
        <v>3</v>
      </c>
    </row>
    <row r="1745" spans="7:11" x14ac:dyDescent="0.25">
      <c r="G1745" s="21">
        <v>41584</v>
      </c>
      <c r="H1745" s="19" t="s">
        <v>84</v>
      </c>
      <c r="I1745" s="19" t="s">
        <v>30</v>
      </c>
      <c r="J1745" s="19">
        <v>0</v>
      </c>
      <c r="K1745" s="19">
        <v>1</v>
      </c>
    </row>
    <row r="1746" spans="7:11" x14ac:dyDescent="0.25">
      <c r="G1746" s="20">
        <v>41892</v>
      </c>
      <c r="H1746" s="18" t="s">
        <v>61</v>
      </c>
      <c r="I1746" s="18" t="s">
        <v>17</v>
      </c>
      <c r="J1746" s="18">
        <v>0.03</v>
      </c>
      <c r="K1746" s="18">
        <v>2</v>
      </c>
    </row>
    <row r="1747" spans="7:11" x14ac:dyDescent="0.25">
      <c r="G1747" s="21">
        <v>41581</v>
      </c>
      <c r="H1747" s="19" t="s">
        <v>28</v>
      </c>
      <c r="I1747" s="19" t="s">
        <v>30</v>
      </c>
      <c r="J1747" s="19">
        <v>0</v>
      </c>
      <c r="K1747" s="19">
        <v>2</v>
      </c>
    </row>
    <row r="1748" spans="7:11" x14ac:dyDescent="0.25">
      <c r="G1748" s="20">
        <v>41962</v>
      </c>
      <c r="H1748" s="18" t="s">
        <v>42</v>
      </c>
      <c r="I1748" s="18" t="s">
        <v>16</v>
      </c>
      <c r="J1748" s="18">
        <v>0.02</v>
      </c>
      <c r="K1748" s="18">
        <v>2</v>
      </c>
    </row>
    <row r="1749" spans="7:11" x14ac:dyDescent="0.25">
      <c r="G1749" s="21">
        <v>41970</v>
      </c>
      <c r="H1749" s="19" t="s">
        <v>40</v>
      </c>
      <c r="I1749" s="19" t="s">
        <v>24</v>
      </c>
      <c r="J1749" s="19">
        <v>2.5000000000000001E-2</v>
      </c>
      <c r="K1749" s="19">
        <v>2</v>
      </c>
    </row>
    <row r="1750" spans="7:11" x14ac:dyDescent="0.25">
      <c r="G1750" s="20">
        <v>41995</v>
      </c>
      <c r="H1750" s="18" t="s">
        <v>70</v>
      </c>
      <c r="I1750" s="18" t="s">
        <v>24</v>
      </c>
      <c r="J1750" s="18">
        <v>0</v>
      </c>
      <c r="K1750" s="18">
        <v>1</v>
      </c>
    </row>
    <row r="1751" spans="7:11" x14ac:dyDescent="0.25">
      <c r="G1751" s="21">
        <v>41974</v>
      </c>
      <c r="H1751" s="19" t="s">
        <v>88</v>
      </c>
      <c r="I1751" s="19" t="s">
        <v>21</v>
      </c>
      <c r="J1751" s="19">
        <v>0.01</v>
      </c>
      <c r="K1751" s="19">
        <v>1</v>
      </c>
    </row>
    <row r="1752" spans="7:11" x14ac:dyDescent="0.25">
      <c r="G1752" s="20">
        <v>41952</v>
      </c>
      <c r="H1752" s="18" t="s">
        <v>93</v>
      </c>
      <c r="I1752" s="18" t="s">
        <v>24</v>
      </c>
      <c r="J1752" s="18">
        <v>0.02</v>
      </c>
      <c r="K1752" s="18">
        <v>1</v>
      </c>
    </row>
    <row r="1753" spans="7:11" x14ac:dyDescent="0.25">
      <c r="G1753" s="21">
        <v>41886</v>
      </c>
      <c r="H1753" s="19" t="s">
        <v>75</v>
      </c>
      <c r="I1753" s="19" t="s">
        <v>16</v>
      </c>
      <c r="J1753" s="19">
        <v>0</v>
      </c>
      <c r="K1753" s="19">
        <v>15</v>
      </c>
    </row>
    <row r="1754" spans="7:11" x14ac:dyDescent="0.25">
      <c r="G1754" s="20">
        <v>41955</v>
      </c>
      <c r="H1754" s="18" t="s">
        <v>93</v>
      </c>
      <c r="I1754" s="18" t="s">
        <v>36</v>
      </c>
      <c r="J1754" s="18">
        <v>0</v>
      </c>
      <c r="K1754" s="18">
        <v>2</v>
      </c>
    </row>
    <row r="1755" spans="7:11" x14ac:dyDescent="0.25">
      <c r="G1755" s="21">
        <v>41652</v>
      </c>
      <c r="H1755" s="19" t="s">
        <v>26</v>
      </c>
      <c r="I1755" s="19" t="s">
        <v>17</v>
      </c>
      <c r="J1755" s="19">
        <v>2.5000000000000001E-2</v>
      </c>
      <c r="K1755" s="19">
        <v>2</v>
      </c>
    </row>
    <row r="1756" spans="7:11" x14ac:dyDescent="0.25">
      <c r="G1756" s="20">
        <v>41468</v>
      </c>
      <c r="H1756" s="18" t="s">
        <v>89</v>
      </c>
      <c r="I1756" s="18" t="s">
        <v>7</v>
      </c>
      <c r="J1756" s="18">
        <v>0</v>
      </c>
      <c r="K1756" s="18">
        <v>2</v>
      </c>
    </row>
    <row r="1757" spans="7:11" x14ac:dyDescent="0.25">
      <c r="G1757" s="21">
        <v>41579</v>
      </c>
      <c r="H1757" s="19" t="s">
        <v>53</v>
      </c>
      <c r="I1757" s="19" t="s">
        <v>36</v>
      </c>
      <c r="J1757" s="19">
        <v>0.01</v>
      </c>
      <c r="K1757" s="19">
        <v>1</v>
      </c>
    </row>
    <row r="1758" spans="7:11" x14ac:dyDescent="0.25">
      <c r="G1758" s="20">
        <v>41860</v>
      </c>
      <c r="H1758" s="18" t="s">
        <v>75</v>
      </c>
      <c r="I1758" s="18" t="s">
        <v>12</v>
      </c>
      <c r="J1758" s="18">
        <v>0</v>
      </c>
      <c r="K1758" s="18">
        <v>2</v>
      </c>
    </row>
    <row r="1759" spans="7:11" x14ac:dyDescent="0.25">
      <c r="G1759" s="21">
        <v>41973</v>
      </c>
      <c r="H1759" s="19" t="s">
        <v>13</v>
      </c>
      <c r="I1759" s="19" t="s">
        <v>24</v>
      </c>
      <c r="J1759" s="19">
        <v>0</v>
      </c>
      <c r="K1759" s="19">
        <v>2</v>
      </c>
    </row>
    <row r="1760" spans="7:11" x14ac:dyDescent="0.25">
      <c r="G1760" s="20">
        <v>41935</v>
      </c>
      <c r="H1760" s="18" t="s">
        <v>46</v>
      </c>
      <c r="I1760" s="18" t="s">
        <v>16</v>
      </c>
      <c r="J1760" s="18">
        <v>2.5000000000000001E-2</v>
      </c>
      <c r="K1760" s="18">
        <v>3</v>
      </c>
    </row>
    <row r="1761" spans="7:11" x14ac:dyDescent="0.25">
      <c r="G1761" s="21">
        <v>41635</v>
      </c>
      <c r="H1761" s="19" t="s">
        <v>77</v>
      </c>
      <c r="I1761" s="19" t="s">
        <v>33</v>
      </c>
      <c r="J1761" s="19">
        <v>0.02</v>
      </c>
      <c r="K1761" s="19">
        <v>3</v>
      </c>
    </row>
    <row r="1762" spans="7:11" x14ac:dyDescent="0.25">
      <c r="G1762" s="20">
        <v>41622</v>
      </c>
      <c r="H1762" s="18" t="s">
        <v>91</v>
      </c>
      <c r="I1762" s="18" t="s">
        <v>11</v>
      </c>
      <c r="J1762" s="18">
        <v>0</v>
      </c>
      <c r="K1762" s="18">
        <v>3</v>
      </c>
    </row>
    <row r="1763" spans="7:11" x14ac:dyDescent="0.25">
      <c r="G1763" s="21">
        <v>41946</v>
      </c>
      <c r="H1763" s="19" t="s">
        <v>80</v>
      </c>
      <c r="I1763" s="19" t="s">
        <v>17</v>
      </c>
      <c r="J1763" s="19">
        <v>0</v>
      </c>
      <c r="K1763" s="19">
        <v>1</v>
      </c>
    </row>
    <row r="1764" spans="7:11" x14ac:dyDescent="0.25">
      <c r="G1764" s="20">
        <v>41975</v>
      </c>
      <c r="H1764" s="18" t="s">
        <v>84</v>
      </c>
      <c r="I1764" s="18" t="s">
        <v>7</v>
      </c>
      <c r="J1764" s="18">
        <v>1.4999999999999999E-2</v>
      </c>
      <c r="K1764" s="18">
        <v>2</v>
      </c>
    </row>
    <row r="1765" spans="7:11" x14ac:dyDescent="0.25">
      <c r="G1765" s="21">
        <v>41620</v>
      </c>
      <c r="H1765" s="19" t="s">
        <v>68</v>
      </c>
      <c r="I1765" s="19" t="s">
        <v>36</v>
      </c>
      <c r="J1765" s="19">
        <v>0</v>
      </c>
      <c r="K1765" s="19">
        <v>3</v>
      </c>
    </row>
    <row r="1766" spans="7:11" x14ac:dyDescent="0.25">
      <c r="G1766" s="20">
        <v>41472</v>
      </c>
      <c r="H1766" s="18" t="s">
        <v>84</v>
      </c>
      <c r="I1766" s="18" t="s">
        <v>24</v>
      </c>
      <c r="J1766" s="18">
        <v>2.5000000000000001E-2</v>
      </c>
      <c r="K1766" s="18">
        <v>2</v>
      </c>
    </row>
    <row r="1767" spans="7:11" x14ac:dyDescent="0.25">
      <c r="G1767" s="21">
        <v>41997</v>
      </c>
      <c r="H1767" s="19" t="s">
        <v>57</v>
      </c>
      <c r="I1767" s="19" t="s">
        <v>24</v>
      </c>
      <c r="J1767" s="19">
        <v>0.02</v>
      </c>
      <c r="K1767" s="19">
        <v>1</v>
      </c>
    </row>
    <row r="1768" spans="7:11" x14ac:dyDescent="0.25">
      <c r="G1768" s="20">
        <v>41617</v>
      </c>
      <c r="H1768" s="18" t="s">
        <v>40</v>
      </c>
      <c r="I1768" s="18" t="s">
        <v>41</v>
      </c>
      <c r="J1768" s="18">
        <v>0</v>
      </c>
      <c r="K1768" s="18">
        <v>4</v>
      </c>
    </row>
    <row r="1769" spans="7:11" x14ac:dyDescent="0.25">
      <c r="G1769" s="21">
        <v>41688</v>
      </c>
      <c r="H1769" s="19" t="s">
        <v>94</v>
      </c>
      <c r="I1769" s="19" t="s">
        <v>24</v>
      </c>
      <c r="J1769" s="19">
        <v>0</v>
      </c>
      <c r="K1769" s="19">
        <v>15</v>
      </c>
    </row>
    <row r="1770" spans="7:11" x14ac:dyDescent="0.25">
      <c r="G1770" s="20">
        <v>41688</v>
      </c>
      <c r="H1770" s="18" t="s">
        <v>53</v>
      </c>
      <c r="I1770" s="18" t="s">
        <v>7</v>
      </c>
      <c r="J1770" s="18">
        <v>0</v>
      </c>
      <c r="K1770" s="18">
        <v>3</v>
      </c>
    </row>
    <row r="1771" spans="7:11" x14ac:dyDescent="0.25">
      <c r="G1771" s="21">
        <v>41628</v>
      </c>
      <c r="H1771" s="19" t="s">
        <v>42</v>
      </c>
      <c r="I1771" s="19" t="s">
        <v>24</v>
      </c>
      <c r="J1771" s="19">
        <v>0</v>
      </c>
      <c r="K1771" s="19">
        <v>2</v>
      </c>
    </row>
    <row r="1772" spans="7:11" x14ac:dyDescent="0.25">
      <c r="G1772" s="20">
        <v>41621</v>
      </c>
      <c r="H1772" s="18" t="s">
        <v>73</v>
      </c>
      <c r="I1772" s="18" t="s">
        <v>12</v>
      </c>
      <c r="J1772" s="18">
        <v>0.03</v>
      </c>
      <c r="K1772" s="18">
        <v>3</v>
      </c>
    </row>
    <row r="1773" spans="7:11" x14ac:dyDescent="0.25">
      <c r="G1773" s="21">
        <v>41672</v>
      </c>
      <c r="H1773" s="19" t="s">
        <v>84</v>
      </c>
      <c r="I1773" s="19" t="s">
        <v>41</v>
      </c>
      <c r="J1773" s="19">
        <v>0</v>
      </c>
      <c r="K1773" s="19">
        <v>2</v>
      </c>
    </row>
    <row r="1774" spans="7:11" x14ac:dyDescent="0.25">
      <c r="G1774" s="20">
        <v>41961</v>
      </c>
      <c r="H1774" s="18" t="s">
        <v>63</v>
      </c>
      <c r="I1774" s="18" t="s">
        <v>33</v>
      </c>
      <c r="J1774" s="18">
        <v>0</v>
      </c>
      <c r="K1774" s="18">
        <v>2</v>
      </c>
    </row>
    <row r="1775" spans="7:11" x14ac:dyDescent="0.25">
      <c r="G1775" s="21">
        <v>41611</v>
      </c>
      <c r="H1775" s="19" t="s">
        <v>45</v>
      </c>
      <c r="I1775" s="19" t="s">
        <v>33</v>
      </c>
      <c r="J1775" s="19">
        <v>0</v>
      </c>
      <c r="K1775" s="19">
        <v>1</v>
      </c>
    </row>
    <row r="1776" spans="7:11" x14ac:dyDescent="0.25">
      <c r="G1776" s="20">
        <v>41608</v>
      </c>
      <c r="H1776" s="18" t="s">
        <v>50</v>
      </c>
      <c r="I1776" s="18" t="s">
        <v>17</v>
      </c>
      <c r="J1776" s="18">
        <v>0</v>
      </c>
      <c r="K1776" s="18">
        <v>4</v>
      </c>
    </row>
    <row r="1777" spans="7:11" x14ac:dyDescent="0.25">
      <c r="G1777" s="21">
        <v>42004</v>
      </c>
      <c r="H1777" s="19" t="s">
        <v>67</v>
      </c>
      <c r="I1777" s="19" t="s">
        <v>7</v>
      </c>
      <c r="J1777" s="19">
        <v>0</v>
      </c>
      <c r="K1777" s="19">
        <v>3</v>
      </c>
    </row>
    <row r="1778" spans="7:11" x14ac:dyDescent="0.25">
      <c r="G1778" s="20">
        <v>41944</v>
      </c>
      <c r="H1778" s="18" t="s">
        <v>74</v>
      </c>
      <c r="I1778" s="18" t="s">
        <v>17</v>
      </c>
      <c r="J1778" s="18">
        <v>1.4999999999999999E-2</v>
      </c>
      <c r="K1778" s="18">
        <v>3</v>
      </c>
    </row>
    <row r="1779" spans="7:11" x14ac:dyDescent="0.25">
      <c r="G1779" s="21">
        <v>41966</v>
      </c>
      <c r="H1779" s="19" t="s">
        <v>26</v>
      </c>
      <c r="I1779" s="19" t="s">
        <v>11</v>
      </c>
      <c r="J1779" s="19">
        <v>0</v>
      </c>
      <c r="K1779" s="19">
        <v>1</v>
      </c>
    </row>
    <row r="1780" spans="7:11" x14ac:dyDescent="0.25">
      <c r="G1780" s="20">
        <v>42001</v>
      </c>
      <c r="H1780" s="18" t="s">
        <v>40</v>
      </c>
      <c r="I1780" s="18" t="s">
        <v>12</v>
      </c>
      <c r="J1780" s="18">
        <v>0</v>
      </c>
      <c r="K1780" s="18">
        <v>2</v>
      </c>
    </row>
    <row r="1781" spans="7:11" x14ac:dyDescent="0.25">
      <c r="G1781" s="21">
        <v>41394</v>
      </c>
      <c r="H1781" s="19" t="s">
        <v>59</v>
      </c>
      <c r="I1781" s="19" t="s">
        <v>12</v>
      </c>
      <c r="J1781" s="19">
        <v>2.5000000000000001E-2</v>
      </c>
      <c r="K1781" s="19">
        <v>3</v>
      </c>
    </row>
    <row r="1782" spans="7:11" x14ac:dyDescent="0.25">
      <c r="G1782" s="20">
        <v>41809</v>
      </c>
      <c r="H1782" s="18" t="s">
        <v>77</v>
      </c>
      <c r="I1782" s="18" t="s">
        <v>12</v>
      </c>
      <c r="J1782" s="18">
        <v>0.03</v>
      </c>
      <c r="K1782" s="18">
        <v>1</v>
      </c>
    </row>
    <row r="1783" spans="7:11" x14ac:dyDescent="0.25">
      <c r="G1783" s="21">
        <v>41628</v>
      </c>
      <c r="H1783" s="19" t="s">
        <v>45</v>
      </c>
      <c r="I1783" s="19" t="s">
        <v>12</v>
      </c>
      <c r="J1783" s="19">
        <v>0.01</v>
      </c>
      <c r="K1783" s="19">
        <v>2</v>
      </c>
    </row>
    <row r="1784" spans="7:11" x14ac:dyDescent="0.25">
      <c r="G1784" s="20">
        <v>41317</v>
      </c>
      <c r="H1784" s="18" t="s">
        <v>42</v>
      </c>
      <c r="I1784" s="18" t="s">
        <v>24</v>
      </c>
      <c r="J1784" s="18">
        <v>0.01</v>
      </c>
      <c r="K1784" s="18">
        <v>4</v>
      </c>
    </row>
    <row r="1785" spans="7:11" x14ac:dyDescent="0.25">
      <c r="G1785" s="21">
        <v>41627</v>
      </c>
      <c r="H1785" s="19" t="s">
        <v>61</v>
      </c>
      <c r="I1785" s="19" t="s">
        <v>41</v>
      </c>
      <c r="J1785" s="19">
        <v>0.03</v>
      </c>
      <c r="K1785" s="19">
        <v>1</v>
      </c>
    </row>
    <row r="1786" spans="7:11" x14ac:dyDescent="0.25">
      <c r="G1786" s="20">
        <v>41608</v>
      </c>
      <c r="H1786" s="18" t="s">
        <v>53</v>
      </c>
      <c r="I1786" s="18" t="s">
        <v>27</v>
      </c>
      <c r="J1786" s="18">
        <v>0</v>
      </c>
      <c r="K1786" s="18">
        <v>1</v>
      </c>
    </row>
    <row r="1787" spans="7:11" x14ac:dyDescent="0.25">
      <c r="G1787" s="21">
        <v>42004</v>
      </c>
      <c r="H1787" s="19" t="s">
        <v>88</v>
      </c>
      <c r="I1787" s="19" t="s">
        <v>7</v>
      </c>
      <c r="J1787" s="19">
        <v>0.02</v>
      </c>
      <c r="K1787" s="19">
        <v>3</v>
      </c>
    </row>
    <row r="1788" spans="7:11" x14ac:dyDescent="0.25">
      <c r="G1788" s="20">
        <v>42003</v>
      </c>
      <c r="H1788" s="18" t="s">
        <v>49</v>
      </c>
      <c r="I1788" s="18" t="s">
        <v>16</v>
      </c>
      <c r="J1788" s="18">
        <v>2.5000000000000001E-2</v>
      </c>
      <c r="K1788" s="18">
        <v>3</v>
      </c>
    </row>
    <row r="1789" spans="7:11" x14ac:dyDescent="0.25">
      <c r="G1789" s="21">
        <v>41609</v>
      </c>
      <c r="H1789" s="19" t="s">
        <v>53</v>
      </c>
      <c r="I1789" s="19" t="s">
        <v>30</v>
      </c>
      <c r="J1789" s="19">
        <v>0</v>
      </c>
      <c r="K1789" s="19">
        <v>2</v>
      </c>
    </row>
    <row r="1790" spans="7:11" x14ac:dyDescent="0.25">
      <c r="G1790" s="20">
        <v>41349</v>
      </c>
      <c r="H1790" s="18" t="s">
        <v>59</v>
      </c>
      <c r="I1790" s="18" t="s">
        <v>24</v>
      </c>
      <c r="J1790" s="18">
        <v>0</v>
      </c>
      <c r="K1790" s="18">
        <v>1</v>
      </c>
    </row>
    <row r="1791" spans="7:11" x14ac:dyDescent="0.25">
      <c r="G1791" s="21">
        <v>41996</v>
      </c>
      <c r="H1791" s="19" t="s">
        <v>57</v>
      </c>
      <c r="I1791" s="19" t="s">
        <v>33</v>
      </c>
      <c r="J1791" s="19">
        <v>2.5000000000000001E-2</v>
      </c>
      <c r="K1791" s="19">
        <v>4</v>
      </c>
    </row>
    <row r="1792" spans="7:11" x14ac:dyDescent="0.25">
      <c r="G1792" s="20">
        <v>41967</v>
      </c>
      <c r="H1792" s="18" t="s">
        <v>20</v>
      </c>
      <c r="I1792" s="18" t="s">
        <v>30</v>
      </c>
      <c r="J1792" s="18">
        <v>0.03</v>
      </c>
      <c r="K1792" s="18">
        <v>2</v>
      </c>
    </row>
    <row r="1793" spans="7:11" x14ac:dyDescent="0.25">
      <c r="G1793" s="21">
        <v>41635</v>
      </c>
      <c r="H1793" s="19" t="s">
        <v>10</v>
      </c>
      <c r="I1793" s="19" t="s">
        <v>16</v>
      </c>
      <c r="J1793" s="19">
        <v>0.01</v>
      </c>
      <c r="K1793" s="19">
        <v>3</v>
      </c>
    </row>
    <row r="1794" spans="7:11" x14ac:dyDescent="0.25">
      <c r="G1794" s="20">
        <v>41633</v>
      </c>
      <c r="H1794" s="18" t="s">
        <v>88</v>
      </c>
      <c r="I1794" s="18" t="s">
        <v>17</v>
      </c>
      <c r="J1794" s="18">
        <v>1.4999999999999999E-2</v>
      </c>
      <c r="K1794" s="18">
        <v>1</v>
      </c>
    </row>
    <row r="1795" spans="7:11" x14ac:dyDescent="0.25">
      <c r="G1795" s="21">
        <v>41949</v>
      </c>
      <c r="H1795" s="19" t="s">
        <v>76</v>
      </c>
      <c r="I1795" s="19" t="s">
        <v>21</v>
      </c>
      <c r="J1795" s="19">
        <v>0</v>
      </c>
      <c r="K1795" s="19">
        <v>1</v>
      </c>
    </row>
    <row r="1796" spans="7:11" x14ac:dyDescent="0.25">
      <c r="G1796" s="20">
        <v>41608</v>
      </c>
      <c r="H1796" s="18" t="s">
        <v>31</v>
      </c>
      <c r="I1796" s="18" t="s">
        <v>21</v>
      </c>
      <c r="J1796" s="18">
        <v>0</v>
      </c>
      <c r="K1796" s="18">
        <v>4</v>
      </c>
    </row>
    <row r="1797" spans="7:11" x14ac:dyDescent="0.25">
      <c r="G1797" s="21">
        <v>41623</v>
      </c>
      <c r="H1797" s="19" t="s">
        <v>70</v>
      </c>
      <c r="I1797" s="19" t="s">
        <v>33</v>
      </c>
      <c r="J1797" s="19">
        <v>2.5000000000000001E-2</v>
      </c>
      <c r="K1797" s="19">
        <v>2</v>
      </c>
    </row>
    <row r="1798" spans="7:11" x14ac:dyDescent="0.25">
      <c r="G1798" s="20">
        <v>41983</v>
      </c>
      <c r="H1798" s="18" t="s">
        <v>84</v>
      </c>
      <c r="I1798" s="18" t="s">
        <v>36</v>
      </c>
      <c r="J1798" s="18">
        <v>0.03</v>
      </c>
      <c r="K1798" s="18">
        <v>3</v>
      </c>
    </row>
    <row r="1799" spans="7:11" x14ac:dyDescent="0.25">
      <c r="G1799" s="21">
        <v>41350</v>
      </c>
      <c r="H1799" s="19" t="s">
        <v>88</v>
      </c>
      <c r="I1799" s="19" t="s">
        <v>17</v>
      </c>
      <c r="J1799" s="19">
        <v>0.03</v>
      </c>
      <c r="K1799" s="19">
        <v>2</v>
      </c>
    </row>
    <row r="1800" spans="7:11" x14ac:dyDescent="0.25">
      <c r="G1800" s="20">
        <v>41616</v>
      </c>
      <c r="H1800" s="18" t="s">
        <v>81</v>
      </c>
      <c r="I1800" s="18" t="s">
        <v>17</v>
      </c>
      <c r="J1800" s="18">
        <v>0</v>
      </c>
      <c r="K1800" s="18">
        <v>19</v>
      </c>
    </row>
    <row r="1801" spans="7:11" x14ac:dyDescent="0.25">
      <c r="G1801" s="21">
        <v>41966</v>
      </c>
      <c r="H1801" s="19" t="s">
        <v>43</v>
      </c>
      <c r="I1801" s="19" t="s">
        <v>30</v>
      </c>
      <c r="J1801" s="19">
        <v>0.01</v>
      </c>
      <c r="K1801" s="19">
        <v>1</v>
      </c>
    </row>
    <row r="1802" spans="7:11" x14ac:dyDescent="0.25">
      <c r="G1802" s="20">
        <v>41812</v>
      </c>
      <c r="H1802" s="18" t="s">
        <v>67</v>
      </c>
      <c r="I1802" s="18" t="s">
        <v>27</v>
      </c>
      <c r="J1802" s="18">
        <v>0.02</v>
      </c>
      <c r="K1802" s="18">
        <v>1</v>
      </c>
    </row>
    <row r="1803" spans="7:11" x14ac:dyDescent="0.25">
      <c r="G1803" s="21">
        <v>41823</v>
      </c>
      <c r="H1803" s="19" t="s">
        <v>80</v>
      </c>
      <c r="I1803" s="19" t="s">
        <v>16</v>
      </c>
      <c r="J1803" s="19">
        <v>2.5000000000000001E-2</v>
      </c>
      <c r="K1803" s="19">
        <v>1</v>
      </c>
    </row>
    <row r="1804" spans="7:11" x14ac:dyDescent="0.25">
      <c r="G1804" s="20">
        <v>41612</v>
      </c>
      <c r="H1804" s="18" t="s">
        <v>54</v>
      </c>
      <c r="I1804" s="18" t="s">
        <v>24</v>
      </c>
      <c r="J1804" s="18">
        <v>0.03</v>
      </c>
      <c r="K1804" s="18">
        <v>1</v>
      </c>
    </row>
    <row r="1805" spans="7:11" x14ac:dyDescent="0.25">
      <c r="G1805" s="21">
        <v>41580</v>
      </c>
      <c r="H1805" s="19" t="s">
        <v>10</v>
      </c>
      <c r="I1805" s="19" t="s">
        <v>24</v>
      </c>
      <c r="J1805" s="19">
        <v>0</v>
      </c>
      <c r="K1805" s="19">
        <v>4</v>
      </c>
    </row>
    <row r="1806" spans="7:11" x14ac:dyDescent="0.25">
      <c r="G1806" s="20">
        <v>41673</v>
      </c>
      <c r="H1806" s="18" t="s">
        <v>71</v>
      </c>
      <c r="I1806" s="18" t="s">
        <v>16</v>
      </c>
      <c r="J1806" s="18">
        <v>0</v>
      </c>
      <c r="K1806" s="18">
        <v>2</v>
      </c>
    </row>
    <row r="1807" spans="7:11" x14ac:dyDescent="0.25">
      <c r="G1807" s="21">
        <v>41971</v>
      </c>
      <c r="H1807" s="19" t="s">
        <v>15</v>
      </c>
      <c r="I1807" s="19" t="s">
        <v>36</v>
      </c>
      <c r="J1807" s="19">
        <v>2.5000000000000001E-2</v>
      </c>
      <c r="K1807" s="19">
        <v>3</v>
      </c>
    </row>
    <row r="1808" spans="7:11" x14ac:dyDescent="0.25">
      <c r="G1808" s="20">
        <v>41994</v>
      </c>
      <c r="H1808" s="18" t="s">
        <v>92</v>
      </c>
      <c r="I1808" s="18" t="s">
        <v>36</v>
      </c>
      <c r="J1808" s="18">
        <v>0.01</v>
      </c>
      <c r="K1808" s="18">
        <v>2</v>
      </c>
    </row>
    <row r="1809" spans="7:11" x14ac:dyDescent="0.25">
      <c r="G1809" s="21">
        <v>41441</v>
      </c>
      <c r="H1809" s="19" t="s">
        <v>89</v>
      </c>
      <c r="I1809" s="19" t="s">
        <v>21</v>
      </c>
      <c r="J1809" s="19">
        <v>0.02</v>
      </c>
      <c r="K1809" s="19">
        <v>1</v>
      </c>
    </row>
    <row r="1810" spans="7:11" x14ac:dyDescent="0.25">
      <c r="G1810" s="20">
        <v>41984</v>
      </c>
      <c r="H1810" s="18" t="s">
        <v>31</v>
      </c>
      <c r="I1810" s="18" t="s">
        <v>11</v>
      </c>
      <c r="J1810" s="18">
        <v>0.02</v>
      </c>
      <c r="K1810" s="18">
        <v>1</v>
      </c>
    </row>
    <row r="1811" spans="7:11" x14ac:dyDescent="0.25">
      <c r="G1811" s="21">
        <v>41989</v>
      </c>
      <c r="H1811" s="19" t="s">
        <v>60</v>
      </c>
      <c r="I1811" s="19" t="s">
        <v>24</v>
      </c>
      <c r="J1811" s="19">
        <v>2.5000000000000001E-2</v>
      </c>
      <c r="K1811" s="19">
        <v>2</v>
      </c>
    </row>
    <row r="1812" spans="7:11" x14ac:dyDescent="0.25">
      <c r="G1812" s="20">
        <v>41683</v>
      </c>
      <c r="H1812" s="18" t="s">
        <v>59</v>
      </c>
      <c r="I1812" s="18" t="s">
        <v>33</v>
      </c>
      <c r="J1812" s="18">
        <v>0</v>
      </c>
      <c r="K1812" s="18">
        <v>3</v>
      </c>
    </row>
    <row r="1813" spans="7:11" x14ac:dyDescent="0.25">
      <c r="G1813" s="21">
        <v>41670</v>
      </c>
      <c r="H1813" s="19" t="s">
        <v>26</v>
      </c>
      <c r="I1813" s="19" t="s">
        <v>11</v>
      </c>
      <c r="J1813" s="19">
        <v>0</v>
      </c>
      <c r="K1813" s="19">
        <v>7</v>
      </c>
    </row>
    <row r="1814" spans="7:11" x14ac:dyDescent="0.25">
      <c r="G1814" s="20">
        <v>41698</v>
      </c>
      <c r="H1814" s="18" t="s">
        <v>94</v>
      </c>
      <c r="I1814" s="18" t="s">
        <v>17</v>
      </c>
      <c r="J1814" s="18">
        <v>0.02</v>
      </c>
      <c r="K1814" s="18">
        <v>1</v>
      </c>
    </row>
    <row r="1815" spans="7:11" x14ac:dyDescent="0.25">
      <c r="G1815" s="21">
        <v>41945</v>
      </c>
      <c r="H1815" s="19" t="s">
        <v>29</v>
      </c>
      <c r="I1815" s="19" t="s">
        <v>24</v>
      </c>
      <c r="J1815" s="19">
        <v>0</v>
      </c>
      <c r="K1815" s="19">
        <v>2</v>
      </c>
    </row>
    <row r="1816" spans="7:11" x14ac:dyDescent="0.25">
      <c r="G1816" s="20">
        <v>41604</v>
      </c>
      <c r="H1816" s="18" t="s">
        <v>81</v>
      </c>
      <c r="I1816" s="18" t="s">
        <v>17</v>
      </c>
      <c r="J1816" s="18">
        <v>0.01</v>
      </c>
      <c r="K1816" s="18">
        <v>2</v>
      </c>
    </row>
    <row r="1817" spans="7:11" x14ac:dyDescent="0.25">
      <c r="G1817" s="21">
        <v>41958</v>
      </c>
      <c r="H1817" s="19" t="s">
        <v>46</v>
      </c>
      <c r="I1817" s="19" t="s">
        <v>12</v>
      </c>
      <c r="J1817" s="19">
        <v>0</v>
      </c>
      <c r="K1817" s="19">
        <v>2</v>
      </c>
    </row>
    <row r="1818" spans="7:11" x14ac:dyDescent="0.25">
      <c r="G1818" s="20">
        <v>41608</v>
      </c>
      <c r="H1818" s="18" t="s">
        <v>51</v>
      </c>
      <c r="I1818" s="18" t="s">
        <v>30</v>
      </c>
      <c r="J1818" s="18">
        <v>0</v>
      </c>
      <c r="K1818" s="18">
        <v>3</v>
      </c>
    </row>
    <row r="1819" spans="7:11" x14ac:dyDescent="0.25">
      <c r="G1819" s="21">
        <v>41986</v>
      </c>
      <c r="H1819" s="19" t="s">
        <v>89</v>
      </c>
      <c r="I1819" s="19" t="s">
        <v>21</v>
      </c>
      <c r="J1819" s="19">
        <v>0</v>
      </c>
      <c r="K1819" s="19">
        <v>3</v>
      </c>
    </row>
    <row r="1820" spans="7:11" x14ac:dyDescent="0.25">
      <c r="G1820" s="20">
        <v>41971</v>
      </c>
      <c r="H1820" s="18" t="s">
        <v>49</v>
      </c>
      <c r="I1820" s="18" t="s">
        <v>7</v>
      </c>
      <c r="J1820" s="18">
        <v>0.01</v>
      </c>
      <c r="K1820" s="18">
        <v>2</v>
      </c>
    </row>
    <row r="1821" spans="7:11" x14ac:dyDescent="0.25">
      <c r="G1821" s="21">
        <v>41592</v>
      </c>
      <c r="H1821" s="19" t="s">
        <v>73</v>
      </c>
      <c r="I1821" s="19" t="s">
        <v>24</v>
      </c>
      <c r="J1821" s="19">
        <v>0</v>
      </c>
      <c r="K1821" s="19">
        <v>3</v>
      </c>
    </row>
    <row r="1822" spans="7:11" x14ac:dyDescent="0.25">
      <c r="G1822" s="20">
        <v>41968</v>
      </c>
      <c r="H1822" s="18" t="s">
        <v>59</v>
      </c>
      <c r="I1822" s="18" t="s">
        <v>33</v>
      </c>
      <c r="J1822" s="18">
        <v>0.01</v>
      </c>
      <c r="K1822" s="18">
        <v>10</v>
      </c>
    </row>
    <row r="1823" spans="7:11" x14ac:dyDescent="0.25">
      <c r="G1823" s="21">
        <v>41909</v>
      </c>
      <c r="H1823" s="19" t="s">
        <v>51</v>
      </c>
      <c r="I1823" s="19" t="s">
        <v>12</v>
      </c>
      <c r="J1823" s="19">
        <v>0</v>
      </c>
      <c r="K1823" s="19">
        <v>2</v>
      </c>
    </row>
    <row r="1824" spans="7:11" x14ac:dyDescent="0.25">
      <c r="G1824" s="20">
        <v>41967</v>
      </c>
      <c r="H1824" s="18" t="s">
        <v>84</v>
      </c>
      <c r="I1824" s="18" t="s">
        <v>41</v>
      </c>
      <c r="J1824" s="18">
        <v>0</v>
      </c>
      <c r="K1824" s="18">
        <v>3</v>
      </c>
    </row>
    <row r="1825" spans="7:11" x14ac:dyDescent="0.25">
      <c r="G1825" s="21">
        <v>42003</v>
      </c>
      <c r="H1825" s="19" t="s">
        <v>58</v>
      </c>
      <c r="I1825" s="19" t="s">
        <v>30</v>
      </c>
      <c r="J1825" s="19">
        <v>1.4999999999999999E-2</v>
      </c>
      <c r="K1825" s="19">
        <v>3</v>
      </c>
    </row>
    <row r="1826" spans="7:11" x14ac:dyDescent="0.25">
      <c r="G1826" s="20">
        <v>41954</v>
      </c>
      <c r="H1826" s="18" t="s">
        <v>54</v>
      </c>
      <c r="I1826" s="18" t="s">
        <v>12</v>
      </c>
      <c r="J1826" s="18">
        <v>0.03</v>
      </c>
      <c r="K1826" s="18">
        <v>3</v>
      </c>
    </row>
    <row r="1827" spans="7:11" x14ac:dyDescent="0.25">
      <c r="G1827" s="21">
        <v>41593</v>
      </c>
      <c r="H1827" s="19" t="s">
        <v>61</v>
      </c>
      <c r="I1827" s="19" t="s">
        <v>27</v>
      </c>
      <c r="J1827" s="19">
        <v>0.02</v>
      </c>
      <c r="K1827" s="19">
        <v>3</v>
      </c>
    </row>
    <row r="1828" spans="7:11" x14ac:dyDescent="0.25">
      <c r="G1828" s="20">
        <v>41587</v>
      </c>
      <c r="H1828" s="18" t="s">
        <v>26</v>
      </c>
      <c r="I1828" s="18" t="s">
        <v>17</v>
      </c>
      <c r="J1828" s="18">
        <v>0</v>
      </c>
      <c r="K1828" s="18">
        <v>1</v>
      </c>
    </row>
    <row r="1829" spans="7:11" x14ac:dyDescent="0.25">
      <c r="G1829" s="21">
        <v>41946</v>
      </c>
      <c r="H1829" s="19" t="s">
        <v>81</v>
      </c>
      <c r="I1829" s="19" t="s">
        <v>12</v>
      </c>
      <c r="J1829" s="19">
        <v>0.03</v>
      </c>
      <c r="K1829" s="19">
        <v>3</v>
      </c>
    </row>
    <row r="1830" spans="7:11" x14ac:dyDescent="0.25">
      <c r="G1830" s="20">
        <v>41941</v>
      </c>
      <c r="H1830" s="18" t="s">
        <v>84</v>
      </c>
      <c r="I1830" s="18" t="s">
        <v>30</v>
      </c>
      <c r="J1830" s="18">
        <v>0</v>
      </c>
      <c r="K1830" s="18">
        <v>3</v>
      </c>
    </row>
    <row r="1831" spans="7:11" x14ac:dyDescent="0.25">
      <c r="G1831" s="21">
        <v>41990</v>
      </c>
      <c r="H1831" s="19" t="s">
        <v>86</v>
      </c>
      <c r="I1831" s="19" t="s">
        <v>17</v>
      </c>
      <c r="J1831" s="19">
        <v>1.4999999999999999E-2</v>
      </c>
      <c r="K1831" s="19">
        <v>2</v>
      </c>
    </row>
    <row r="1832" spans="7:11" x14ac:dyDescent="0.25">
      <c r="G1832" s="20">
        <v>41618</v>
      </c>
      <c r="H1832" s="18" t="s">
        <v>86</v>
      </c>
      <c r="I1832" s="18" t="s">
        <v>16</v>
      </c>
      <c r="J1832" s="18">
        <v>2.5000000000000001E-2</v>
      </c>
      <c r="K1832" s="18">
        <v>2</v>
      </c>
    </row>
    <row r="1833" spans="7:11" x14ac:dyDescent="0.25">
      <c r="G1833" s="21">
        <v>41600</v>
      </c>
      <c r="H1833" s="19" t="s">
        <v>76</v>
      </c>
      <c r="I1833" s="19" t="s">
        <v>12</v>
      </c>
      <c r="J1833" s="19">
        <v>0</v>
      </c>
      <c r="K1833" s="19">
        <v>3</v>
      </c>
    </row>
    <row r="1834" spans="7:11" x14ac:dyDescent="0.25">
      <c r="G1834" s="20">
        <v>41635</v>
      </c>
      <c r="H1834" s="18" t="s">
        <v>61</v>
      </c>
      <c r="I1834" s="18" t="s">
        <v>41</v>
      </c>
      <c r="J1834" s="18">
        <v>2.5000000000000001E-2</v>
      </c>
      <c r="K1834" s="18">
        <v>1</v>
      </c>
    </row>
    <row r="1835" spans="7:11" x14ac:dyDescent="0.25">
      <c r="G1835" s="21">
        <v>41612</v>
      </c>
      <c r="H1835" s="19" t="s">
        <v>84</v>
      </c>
      <c r="I1835" s="19" t="s">
        <v>12</v>
      </c>
      <c r="J1835" s="19">
        <v>0</v>
      </c>
      <c r="K1835" s="19">
        <v>2</v>
      </c>
    </row>
    <row r="1836" spans="7:11" x14ac:dyDescent="0.25">
      <c r="G1836" s="20">
        <v>41600</v>
      </c>
      <c r="H1836" s="18" t="s">
        <v>47</v>
      </c>
      <c r="I1836" s="18" t="s">
        <v>16</v>
      </c>
      <c r="J1836" s="18">
        <v>2.5000000000000001E-2</v>
      </c>
      <c r="K1836" s="18">
        <v>2</v>
      </c>
    </row>
    <row r="1837" spans="7:11" x14ac:dyDescent="0.25">
      <c r="G1837" s="21">
        <v>41834</v>
      </c>
      <c r="H1837" s="19" t="s">
        <v>40</v>
      </c>
      <c r="I1837" s="19" t="s">
        <v>16</v>
      </c>
      <c r="J1837" s="19">
        <v>0</v>
      </c>
      <c r="K1837" s="19">
        <v>2</v>
      </c>
    </row>
    <row r="1838" spans="7:11" x14ac:dyDescent="0.25">
      <c r="G1838" s="20">
        <v>41551</v>
      </c>
      <c r="H1838" s="18" t="s">
        <v>81</v>
      </c>
      <c r="I1838" s="18" t="s">
        <v>24</v>
      </c>
      <c r="J1838" s="18">
        <v>0</v>
      </c>
      <c r="K1838" s="18">
        <v>3</v>
      </c>
    </row>
    <row r="1839" spans="7:11" x14ac:dyDescent="0.25">
      <c r="G1839" s="21">
        <v>41634</v>
      </c>
      <c r="H1839" s="19" t="s">
        <v>47</v>
      </c>
      <c r="I1839" s="19" t="s">
        <v>41</v>
      </c>
      <c r="J1839" s="19">
        <v>0.01</v>
      </c>
      <c r="K1839" s="19">
        <v>3</v>
      </c>
    </row>
    <row r="1840" spans="7:11" x14ac:dyDescent="0.25">
      <c r="G1840" s="20">
        <v>41617</v>
      </c>
      <c r="H1840" s="18" t="s">
        <v>84</v>
      </c>
      <c r="I1840" s="18" t="s">
        <v>24</v>
      </c>
      <c r="J1840" s="18">
        <v>1.4999999999999999E-2</v>
      </c>
      <c r="K1840" s="18">
        <v>1</v>
      </c>
    </row>
    <row r="1841" spans="7:11" x14ac:dyDescent="0.25">
      <c r="G1841" s="21">
        <v>41984</v>
      </c>
      <c r="H1841" s="19" t="s">
        <v>26</v>
      </c>
      <c r="I1841" s="19" t="s">
        <v>33</v>
      </c>
      <c r="J1841" s="19">
        <v>0.03</v>
      </c>
      <c r="K1841" s="19">
        <v>2</v>
      </c>
    </row>
    <row r="1842" spans="7:11" x14ac:dyDescent="0.25">
      <c r="G1842" s="20">
        <v>41336</v>
      </c>
      <c r="H1842" s="18" t="s">
        <v>90</v>
      </c>
      <c r="I1842" s="18" t="s">
        <v>16</v>
      </c>
      <c r="J1842" s="18">
        <v>0.03</v>
      </c>
      <c r="K1842" s="18">
        <v>2</v>
      </c>
    </row>
    <row r="1843" spans="7:11" x14ac:dyDescent="0.25">
      <c r="G1843" s="21">
        <v>41406</v>
      </c>
      <c r="H1843" s="19" t="s">
        <v>72</v>
      </c>
      <c r="I1843" s="19" t="s">
        <v>24</v>
      </c>
      <c r="J1843" s="19">
        <v>1.4999999999999999E-2</v>
      </c>
      <c r="K1843" s="19">
        <v>2</v>
      </c>
    </row>
    <row r="1844" spans="7:11" x14ac:dyDescent="0.25">
      <c r="G1844" s="20">
        <v>41999</v>
      </c>
      <c r="H1844" s="18" t="s">
        <v>89</v>
      </c>
      <c r="I1844" s="18" t="s">
        <v>21</v>
      </c>
      <c r="J1844" s="18">
        <v>1.4999999999999999E-2</v>
      </c>
      <c r="K1844" s="18">
        <v>2</v>
      </c>
    </row>
    <row r="1845" spans="7:11" x14ac:dyDescent="0.25">
      <c r="G1845" s="21">
        <v>41771</v>
      </c>
      <c r="H1845" s="19" t="s">
        <v>62</v>
      </c>
      <c r="I1845" s="19" t="s">
        <v>24</v>
      </c>
      <c r="J1845" s="19">
        <v>0.02</v>
      </c>
      <c r="K1845" s="19">
        <v>4</v>
      </c>
    </row>
    <row r="1846" spans="7:11" x14ac:dyDescent="0.25">
      <c r="G1846" s="20">
        <v>41974</v>
      </c>
      <c r="H1846" s="18" t="s">
        <v>51</v>
      </c>
      <c r="I1846" s="18" t="s">
        <v>12</v>
      </c>
      <c r="J1846" s="18">
        <v>0</v>
      </c>
      <c r="K1846" s="18">
        <v>2</v>
      </c>
    </row>
    <row r="1847" spans="7:11" x14ac:dyDescent="0.25">
      <c r="G1847" s="21">
        <v>41414</v>
      </c>
      <c r="H1847" s="19" t="s">
        <v>49</v>
      </c>
      <c r="I1847" s="19" t="s">
        <v>24</v>
      </c>
      <c r="J1847" s="19">
        <v>0</v>
      </c>
      <c r="K1847" s="19">
        <v>2</v>
      </c>
    </row>
    <row r="1848" spans="7:11" x14ac:dyDescent="0.25">
      <c r="G1848" s="20">
        <v>41623</v>
      </c>
      <c r="H1848" s="18" t="s">
        <v>49</v>
      </c>
      <c r="I1848" s="18" t="s">
        <v>41</v>
      </c>
      <c r="J1848" s="18">
        <v>1.4999999999999999E-2</v>
      </c>
      <c r="K1848" s="18">
        <v>3</v>
      </c>
    </row>
    <row r="1849" spans="7:11" x14ac:dyDescent="0.25">
      <c r="G1849" s="21">
        <v>41875</v>
      </c>
      <c r="H1849" s="19" t="s">
        <v>84</v>
      </c>
      <c r="I1849" s="19" t="s">
        <v>36</v>
      </c>
      <c r="J1849" s="19">
        <v>0</v>
      </c>
      <c r="K1849" s="19">
        <v>1</v>
      </c>
    </row>
    <row r="1850" spans="7:11" x14ac:dyDescent="0.25">
      <c r="G1850" s="20">
        <v>41618</v>
      </c>
      <c r="H1850" s="18" t="s">
        <v>71</v>
      </c>
      <c r="I1850" s="18" t="s">
        <v>36</v>
      </c>
      <c r="J1850" s="18">
        <v>0</v>
      </c>
      <c r="K1850" s="18">
        <v>3</v>
      </c>
    </row>
    <row r="1851" spans="7:11" x14ac:dyDescent="0.25">
      <c r="G1851" s="21">
        <v>41525</v>
      </c>
      <c r="H1851" s="19" t="s">
        <v>89</v>
      </c>
      <c r="I1851" s="19" t="s">
        <v>12</v>
      </c>
      <c r="J1851" s="19">
        <v>0</v>
      </c>
      <c r="K1851" s="19">
        <v>1</v>
      </c>
    </row>
    <row r="1852" spans="7:11" x14ac:dyDescent="0.25">
      <c r="G1852" s="20">
        <v>41946</v>
      </c>
      <c r="H1852" s="18" t="s">
        <v>91</v>
      </c>
      <c r="I1852" s="18" t="s">
        <v>24</v>
      </c>
      <c r="J1852" s="18">
        <v>1.4999999999999999E-2</v>
      </c>
      <c r="K1852" s="18">
        <v>3</v>
      </c>
    </row>
    <row r="1853" spans="7:11" x14ac:dyDescent="0.25">
      <c r="G1853" s="21">
        <v>41617</v>
      </c>
      <c r="H1853" s="19" t="s">
        <v>81</v>
      </c>
      <c r="I1853" s="19" t="s">
        <v>24</v>
      </c>
      <c r="J1853" s="19">
        <v>1.4999999999999999E-2</v>
      </c>
      <c r="K1853" s="19">
        <v>1</v>
      </c>
    </row>
    <row r="1854" spans="7:11" x14ac:dyDescent="0.25">
      <c r="G1854" s="20">
        <v>41978</v>
      </c>
      <c r="H1854" s="18" t="s">
        <v>72</v>
      </c>
      <c r="I1854" s="18" t="s">
        <v>36</v>
      </c>
      <c r="J1854" s="18">
        <v>0</v>
      </c>
      <c r="K1854" s="18">
        <v>3</v>
      </c>
    </row>
    <row r="1855" spans="7:11" x14ac:dyDescent="0.25">
      <c r="G1855" s="21">
        <v>41624</v>
      </c>
      <c r="H1855" s="19" t="s">
        <v>29</v>
      </c>
      <c r="I1855" s="19" t="s">
        <v>36</v>
      </c>
      <c r="J1855" s="19">
        <v>0</v>
      </c>
      <c r="K1855" s="19">
        <v>2</v>
      </c>
    </row>
    <row r="1856" spans="7:11" x14ac:dyDescent="0.25">
      <c r="G1856" s="20">
        <v>41305</v>
      </c>
      <c r="H1856" s="18" t="s">
        <v>58</v>
      </c>
      <c r="I1856" s="18" t="s">
        <v>24</v>
      </c>
      <c r="J1856" s="18">
        <v>2.5000000000000001E-2</v>
      </c>
      <c r="K1856" s="18">
        <v>3</v>
      </c>
    </row>
    <row r="1857" spans="7:11" x14ac:dyDescent="0.25">
      <c r="G1857" s="21">
        <v>41512</v>
      </c>
      <c r="H1857" s="19" t="s">
        <v>29</v>
      </c>
      <c r="I1857" s="19" t="s">
        <v>16</v>
      </c>
      <c r="J1857" s="19">
        <v>0.03</v>
      </c>
      <c r="K1857" s="19">
        <v>2</v>
      </c>
    </row>
    <row r="1858" spans="7:11" x14ac:dyDescent="0.25">
      <c r="G1858" s="20">
        <v>41946</v>
      </c>
      <c r="H1858" s="18" t="s">
        <v>62</v>
      </c>
      <c r="I1858" s="18" t="s">
        <v>16</v>
      </c>
      <c r="J1858" s="18">
        <v>0.03</v>
      </c>
      <c r="K1858" s="18">
        <v>3</v>
      </c>
    </row>
    <row r="1859" spans="7:11" x14ac:dyDescent="0.25">
      <c r="G1859" s="21">
        <v>41591</v>
      </c>
      <c r="H1859" s="19" t="s">
        <v>89</v>
      </c>
      <c r="I1859" s="19" t="s">
        <v>12</v>
      </c>
      <c r="J1859" s="19">
        <v>0</v>
      </c>
      <c r="K1859" s="19">
        <v>1</v>
      </c>
    </row>
    <row r="1860" spans="7:11" x14ac:dyDescent="0.25">
      <c r="G1860" s="20">
        <v>41621</v>
      </c>
      <c r="H1860" s="18" t="s">
        <v>93</v>
      </c>
      <c r="I1860" s="18" t="s">
        <v>30</v>
      </c>
      <c r="J1860" s="18">
        <v>0</v>
      </c>
      <c r="K1860" s="18">
        <v>3</v>
      </c>
    </row>
    <row r="1861" spans="7:11" x14ac:dyDescent="0.25">
      <c r="G1861" s="21">
        <v>41962</v>
      </c>
      <c r="H1861" s="19" t="s">
        <v>42</v>
      </c>
      <c r="I1861" s="19" t="s">
        <v>17</v>
      </c>
      <c r="J1861" s="19">
        <v>0</v>
      </c>
      <c r="K1861" s="19">
        <v>3</v>
      </c>
    </row>
    <row r="1862" spans="7:11" x14ac:dyDescent="0.25">
      <c r="G1862" s="20">
        <v>41952</v>
      </c>
      <c r="H1862" s="18" t="s">
        <v>49</v>
      </c>
      <c r="I1862" s="18" t="s">
        <v>30</v>
      </c>
      <c r="J1862" s="18">
        <v>0.03</v>
      </c>
      <c r="K1862" s="18">
        <v>4</v>
      </c>
    </row>
    <row r="1863" spans="7:11" x14ac:dyDescent="0.25">
      <c r="G1863" s="21">
        <v>41437</v>
      </c>
      <c r="H1863" s="19" t="s">
        <v>20</v>
      </c>
      <c r="I1863" s="19" t="s">
        <v>24</v>
      </c>
      <c r="J1863" s="19">
        <v>0</v>
      </c>
      <c r="K1863" s="19">
        <v>2</v>
      </c>
    </row>
    <row r="1864" spans="7:11" x14ac:dyDescent="0.25">
      <c r="G1864" s="20">
        <v>41695</v>
      </c>
      <c r="H1864" s="18" t="s">
        <v>75</v>
      </c>
      <c r="I1864" s="18" t="s">
        <v>12</v>
      </c>
      <c r="J1864" s="18">
        <v>0</v>
      </c>
      <c r="K1864" s="18">
        <v>2</v>
      </c>
    </row>
    <row r="1865" spans="7:11" x14ac:dyDescent="0.25">
      <c r="G1865" s="21">
        <v>41594</v>
      </c>
      <c r="H1865" s="19" t="s">
        <v>71</v>
      </c>
      <c r="I1865" s="19" t="s">
        <v>27</v>
      </c>
      <c r="J1865" s="19">
        <v>0</v>
      </c>
      <c r="K1865" s="19">
        <v>2</v>
      </c>
    </row>
    <row r="1866" spans="7:11" x14ac:dyDescent="0.25">
      <c r="G1866" s="20">
        <v>41616</v>
      </c>
      <c r="H1866" s="18" t="s">
        <v>43</v>
      </c>
      <c r="I1866" s="18" t="s">
        <v>16</v>
      </c>
      <c r="J1866" s="18">
        <v>0.03</v>
      </c>
      <c r="K1866" s="18">
        <v>3</v>
      </c>
    </row>
    <row r="1867" spans="7:11" x14ac:dyDescent="0.25">
      <c r="G1867" s="21">
        <v>41753</v>
      </c>
      <c r="H1867" s="19" t="s">
        <v>54</v>
      </c>
      <c r="I1867" s="19" t="s">
        <v>12</v>
      </c>
      <c r="J1867" s="19">
        <v>0</v>
      </c>
      <c r="K1867" s="19">
        <v>3</v>
      </c>
    </row>
    <row r="1868" spans="7:11" x14ac:dyDescent="0.25">
      <c r="G1868" s="20">
        <v>41596</v>
      </c>
      <c r="H1868" s="18" t="s">
        <v>35</v>
      </c>
      <c r="I1868" s="18" t="s">
        <v>36</v>
      </c>
      <c r="J1868" s="18">
        <v>0.01</v>
      </c>
      <c r="K1868" s="18">
        <v>2</v>
      </c>
    </row>
    <row r="1869" spans="7:11" x14ac:dyDescent="0.25">
      <c r="G1869" s="21">
        <v>41592</v>
      </c>
      <c r="H1869" s="19" t="s">
        <v>26</v>
      </c>
      <c r="I1869" s="19" t="s">
        <v>24</v>
      </c>
      <c r="J1869" s="19">
        <v>0.03</v>
      </c>
      <c r="K1869" s="19">
        <v>3</v>
      </c>
    </row>
    <row r="1870" spans="7:11" x14ac:dyDescent="0.25">
      <c r="G1870" s="20">
        <v>41638</v>
      </c>
      <c r="H1870" s="18" t="s">
        <v>77</v>
      </c>
      <c r="I1870" s="18" t="s">
        <v>17</v>
      </c>
      <c r="J1870" s="18">
        <v>0.01</v>
      </c>
      <c r="K1870" s="18">
        <v>3</v>
      </c>
    </row>
    <row r="1871" spans="7:11" x14ac:dyDescent="0.25">
      <c r="G1871" s="21">
        <v>41622</v>
      </c>
      <c r="H1871" s="19" t="s">
        <v>40</v>
      </c>
      <c r="I1871" s="19" t="s">
        <v>36</v>
      </c>
      <c r="J1871" s="19">
        <v>2.5000000000000001E-2</v>
      </c>
      <c r="K1871" s="19">
        <v>3</v>
      </c>
    </row>
    <row r="1872" spans="7:11" x14ac:dyDescent="0.25">
      <c r="G1872" s="20">
        <v>41603</v>
      </c>
      <c r="H1872" s="18" t="s">
        <v>84</v>
      </c>
      <c r="I1872" s="18" t="s">
        <v>24</v>
      </c>
      <c r="J1872" s="18">
        <v>0</v>
      </c>
      <c r="K1872" s="18">
        <v>3</v>
      </c>
    </row>
    <row r="1873" spans="7:11" x14ac:dyDescent="0.25">
      <c r="G1873" s="21">
        <v>41621</v>
      </c>
      <c r="H1873" s="19" t="s">
        <v>29</v>
      </c>
      <c r="I1873" s="19" t="s">
        <v>21</v>
      </c>
      <c r="J1873" s="19">
        <v>0.01</v>
      </c>
      <c r="K1873" s="19">
        <v>2</v>
      </c>
    </row>
    <row r="1874" spans="7:11" x14ac:dyDescent="0.25">
      <c r="G1874" s="20">
        <v>41616</v>
      </c>
      <c r="H1874" s="18" t="s">
        <v>53</v>
      </c>
      <c r="I1874" s="18" t="s">
        <v>36</v>
      </c>
      <c r="J1874" s="18">
        <v>0.02</v>
      </c>
      <c r="K1874" s="18">
        <v>2</v>
      </c>
    </row>
    <row r="1875" spans="7:11" x14ac:dyDescent="0.25">
      <c r="G1875" s="21">
        <v>41983</v>
      </c>
      <c r="H1875" s="19" t="s">
        <v>45</v>
      </c>
      <c r="I1875" s="19" t="s">
        <v>24</v>
      </c>
      <c r="J1875" s="19">
        <v>0.03</v>
      </c>
      <c r="K1875" s="19">
        <v>17</v>
      </c>
    </row>
    <row r="1876" spans="7:11" x14ac:dyDescent="0.25">
      <c r="G1876" s="20">
        <v>41873</v>
      </c>
      <c r="H1876" s="18" t="s">
        <v>85</v>
      </c>
      <c r="I1876" s="18" t="s">
        <v>24</v>
      </c>
      <c r="J1876" s="18">
        <v>0</v>
      </c>
      <c r="K1876" s="18">
        <v>3</v>
      </c>
    </row>
    <row r="1877" spans="7:11" x14ac:dyDescent="0.25">
      <c r="G1877" s="21">
        <v>41998</v>
      </c>
      <c r="H1877" s="19" t="s">
        <v>61</v>
      </c>
      <c r="I1877" s="19" t="s">
        <v>17</v>
      </c>
      <c r="J1877" s="19">
        <v>2.5000000000000001E-2</v>
      </c>
      <c r="K1877" s="19">
        <v>2</v>
      </c>
    </row>
    <row r="1878" spans="7:11" x14ac:dyDescent="0.25">
      <c r="G1878" s="20">
        <v>41646</v>
      </c>
      <c r="H1878" s="18" t="s">
        <v>66</v>
      </c>
      <c r="I1878" s="18" t="s">
        <v>7</v>
      </c>
      <c r="J1878" s="18">
        <v>0.02</v>
      </c>
      <c r="K1878" s="18">
        <v>2</v>
      </c>
    </row>
    <row r="1879" spans="7:11" x14ac:dyDescent="0.25">
      <c r="G1879" s="21">
        <v>41279</v>
      </c>
      <c r="H1879" s="19" t="s">
        <v>71</v>
      </c>
      <c r="I1879" s="19" t="s">
        <v>17</v>
      </c>
      <c r="J1879" s="19">
        <v>0.01</v>
      </c>
      <c r="K1879" s="19">
        <v>1</v>
      </c>
    </row>
    <row r="1880" spans="7:11" x14ac:dyDescent="0.25">
      <c r="G1880" s="20">
        <v>41971</v>
      </c>
      <c r="H1880" s="18" t="s">
        <v>54</v>
      </c>
      <c r="I1880" s="18" t="s">
        <v>12</v>
      </c>
      <c r="J1880" s="18">
        <v>0.01</v>
      </c>
      <c r="K1880" s="18">
        <v>23</v>
      </c>
    </row>
    <row r="1881" spans="7:11" x14ac:dyDescent="0.25">
      <c r="G1881" s="21">
        <v>41608</v>
      </c>
      <c r="H1881" s="19" t="s">
        <v>89</v>
      </c>
      <c r="I1881" s="19" t="s">
        <v>12</v>
      </c>
      <c r="J1881" s="19">
        <v>0</v>
      </c>
      <c r="K1881" s="19">
        <v>21</v>
      </c>
    </row>
    <row r="1882" spans="7:11" x14ac:dyDescent="0.25">
      <c r="G1882" s="20">
        <v>41660</v>
      </c>
      <c r="H1882" s="18" t="s">
        <v>77</v>
      </c>
      <c r="I1882" s="18" t="s">
        <v>36</v>
      </c>
      <c r="J1882" s="18">
        <v>0</v>
      </c>
      <c r="K1882" s="18">
        <v>1</v>
      </c>
    </row>
    <row r="1883" spans="7:11" x14ac:dyDescent="0.25">
      <c r="G1883" s="21">
        <v>41598</v>
      </c>
      <c r="H1883" s="19" t="s">
        <v>87</v>
      </c>
      <c r="I1883" s="19" t="s">
        <v>36</v>
      </c>
      <c r="J1883" s="19">
        <v>0</v>
      </c>
      <c r="K1883" s="19">
        <v>1</v>
      </c>
    </row>
    <row r="1884" spans="7:11" x14ac:dyDescent="0.25">
      <c r="G1884" s="20">
        <v>41619</v>
      </c>
      <c r="H1884" s="18" t="s">
        <v>76</v>
      </c>
      <c r="I1884" s="18" t="s">
        <v>17</v>
      </c>
      <c r="J1884" s="18">
        <v>0.01</v>
      </c>
      <c r="K1884" s="18">
        <v>1</v>
      </c>
    </row>
    <row r="1885" spans="7:11" x14ac:dyDescent="0.25">
      <c r="G1885" s="21">
        <v>41617</v>
      </c>
      <c r="H1885" s="19" t="s">
        <v>58</v>
      </c>
      <c r="I1885" s="19" t="s">
        <v>24</v>
      </c>
      <c r="J1885" s="19">
        <v>0.03</v>
      </c>
      <c r="K1885" s="19">
        <v>2</v>
      </c>
    </row>
    <row r="1886" spans="7:11" x14ac:dyDescent="0.25">
      <c r="G1886" s="20">
        <v>41584</v>
      </c>
      <c r="H1886" s="18" t="s">
        <v>92</v>
      </c>
      <c r="I1886" s="18" t="s">
        <v>24</v>
      </c>
      <c r="J1886" s="18">
        <v>1.4999999999999999E-2</v>
      </c>
      <c r="K1886" s="18">
        <v>2</v>
      </c>
    </row>
    <row r="1887" spans="7:11" x14ac:dyDescent="0.25">
      <c r="G1887" s="21">
        <v>41827</v>
      </c>
      <c r="H1887" s="19" t="s">
        <v>44</v>
      </c>
      <c r="I1887" s="19" t="s">
        <v>24</v>
      </c>
      <c r="J1887" s="19">
        <v>0</v>
      </c>
      <c r="K1887" s="19">
        <v>2</v>
      </c>
    </row>
    <row r="1888" spans="7:11" x14ac:dyDescent="0.25">
      <c r="G1888" s="20">
        <v>41613</v>
      </c>
      <c r="H1888" s="18" t="s">
        <v>20</v>
      </c>
      <c r="I1888" s="18" t="s">
        <v>21</v>
      </c>
      <c r="J1888" s="18">
        <v>1.4999999999999999E-2</v>
      </c>
      <c r="K1888" s="18">
        <v>3</v>
      </c>
    </row>
    <row r="1889" spans="7:11" x14ac:dyDescent="0.25">
      <c r="G1889" s="21">
        <v>41895</v>
      </c>
      <c r="H1889" s="19" t="s">
        <v>67</v>
      </c>
      <c r="I1889" s="19" t="s">
        <v>17</v>
      </c>
      <c r="J1889" s="19">
        <v>0.01</v>
      </c>
      <c r="K1889" s="19">
        <v>1</v>
      </c>
    </row>
    <row r="1890" spans="7:11" x14ac:dyDescent="0.25">
      <c r="G1890" s="20">
        <v>41623</v>
      </c>
      <c r="H1890" s="18" t="s">
        <v>84</v>
      </c>
      <c r="I1890" s="18" t="s">
        <v>33</v>
      </c>
      <c r="J1890" s="18">
        <v>0.02</v>
      </c>
      <c r="K1890" s="18">
        <v>3</v>
      </c>
    </row>
    <row r="1891" spans="7:11" x14ac:dyDescent="0.25">
      <c r="G1891" s="21">
        <v>41612</v>
      </c>
      <c r="H1891" s="19" t="s">
        <v>94</v>
      </c>
      <c r="I1891" s="19" t="s">
        <v>33</v>
      </c>
      <c r="J1891" s="19">
        <v>0.01</v>
      </c>
      <c r="K1891" s="19">
        <v>2</v>
      </c>
    </row>
    <row r="1892" spans="7:11" x14ac:dyDescent="0.25">
      <c r="G1892" s="20">
        <v>41618</v>
      </c>
      <c r="H1892" s="18" t="s">
        <v>83</v>
      </c>
      <c r="I1892" s="18" t="s">
        <v>17</v>
      </c>
      <c r="J1892" s="18">
        <v>0</v>
      </c>
      <c r="K1892" s="18">
        <v>4</v>
      </c>
    </row>
    <row r="1893" spans="7:11" x14ac:dyDescent="0.25">
      <c r="G1893" s="21">
        <v>41625</v>
      </c>
      <c r="H1893" s="19" t="s">
        <v>86</v>
      </c>
      <c r="I1893" s="19" t="s">
        <v>24</v>
      </c>
      <c r="J1893" s="19">
        <v>0.01</v>
      </c>
      <c r="K1893" s="19">
        <v>4</v>
      </c>
    </row>
    <row r="1894" spans="7:11" x14ac:dyDescent="0.25">
      <c r="G1894" s="20">
        <v>41617</v>
      </c>
      <c r="H1894" s="18" t="s">
        <v>77</v>
      </c>
      <c r="I1894" s="18" t="s">
        <v>12</v>
      </c>
      <c r="J1894" s="18">
        <v>0</v>
      </c>
      <c r="K1894" s="18">
        <v>1</v>
      </c>
    </row>
    <row r="1895" spans="7:11" x14ac:dyDescent="0.25">
      <c r="G1895" s="21">
        <v>41963</v>
      </c>
      <c r="H1895" s="19" t="s">
        <v>53</v>
      </c>
      <c r="I1895" s="19" t="s">
        <v>36</v>
      </c>
      <c r="J1895" s="19">
        <v>1.4999999999999999E-2</v>
      </c>
      <c r="K1895" s="19">
        <v>1</v>
      </c>
    </row>
    <row r="1896" spans="7:11" x14ac:dyDescent="0.25">
      <c r="G1896" s="20">
        <v>42003</v>
      </c>
      <c r="H1896" s="18" t="s">
        <v>52</v>
      </c>
      <c r="I1896" s="18" t="s">
        <v>41</v>
      </c>
      <c r="J1896" s="18">
        <v>0</v>
      </c>
      <c r="K1896" s="18">
        <v>4</v>
      </c>
    </row>
    <row r="1897" spans="7:11" x14ac:dyDescent="0.25">
      <c r="G1897" s="21">
        <v>41955</v>
      </c>
      <c r="H1897" s="19" t="s">
        <v>20</v>
      </c>
      <c r="I1897" s="19" t="s">
        <v>17</v>
      </c>
      <c r="J1897" s="19">
        <v>1.4999999999999999E-2</v>
      </c>
      <c r="K1897" s="19">
        <v>3</v>
      </c>
    </row>
    <row r="1898" spans="7:11" x14ac:dyDescent="0.25">
      <c r="G1898" s="20">
        <v>41991</v>
      </c>
      <c r="H1898" s="18" t="s">
        <v>59</v>
      </c>
      <c r="I1898" s="18" t="s">
        <v>21</v>
      </c>
      <c r="J1898" s="18">
        <v>0</v>
      </c>
      <c r="K1898" s="18">
        <v>1</v>
      </c>
    </row>
    <row r="1899" spans="7:11" x14ac:dyDescent="0.25">
      <c r="G1899" s="21">
        <v>41988</v>
      </c>
      <c r="H1899" s="19" t="s">
        <v>20</v>
      </c>
      <c r="I1899" s="19" t="s">
        <v>12</v>
      </c>
      <c r="J1899" s="19">
        <v>0.01</v>
      </c>
      <c r="K1899" s="19">
        <v>4</v>
      </c>
    </row>
    <row r="1900" spans="7:11" x14ac:dyDescent="0.25">
      <c r="G1900" s="20">
        <v>41289</v>
      </c>
      <c r="H1900" s="18" t="s">
        <v>28</v>
      </c>
      <c r="I1900" s="18" t="s">
        <v>24</v>
      </c>
      <c r="J1900" s="18">
        <v>0</v>
      </c>
      <c r="K1900" s="18">
        <v>2</v>
      </c>
    </row>
    <row r="1901" spans="7:11" x14ac:dyDescent="0.25">
      <c r="G1901" s="21">
        <v>41766</v>
      </c>
      <c r="H1901" s="19" t="s">
        <v>77</v>
      </c>
      <c r="I1901" s="19" t="s">
        <v>17</v>
      </c>
      <c r="J1901" s="19">
        <v>2.5000000000000001E-2</v>
      </c>
      <c r="K1901" s="19">
        <v>4</v>
      </c>
    </row>
    <row r="1902" spans="7:11" x14ac:dyDescent="0.25">
      <c r="G1902" s="20">
        <v>41512</v>
      </c>
      <c r="H1902" s="18" t="s">
        <v>76</v>
      </c>
      <c r="I1902" s="18" t="s">
        <v>30</v>
      </c>
      <c r="J1902" s="18">
        <v>0.02</v>
      </c>
      <c r="K1902" s="18">
        <v>3</v>
      </c>
    </row>
    <row r="1903" spans="7:11" x14ac:dyDescent="0.25">
      <c r="G1903" s="21">
        <v>41547</v>
      </c>
      <c r="H1903" s="19" t="s">
        <v>40</v>
      </c>
      <c r="I1903" s="19" t="s">
        <v>24</v>
      </c>
      <c r="J1903" s="19">
        <v>0</v>
      </c>
      <c r="K1903" s="19">
        <v>2</v>
      </c>
    </row>
    <row r="1904" spans="7:11" x14ac:dyDescent="0.25">
      <c r="G1904" s="20">
        <v>41987</v>
      </c>
      <c r="H1904" s="18" t="s">
        <v>54</v>
      </c>
      <c r="I1904" s="18" t="s">
        <v>17</v>
      </c>
      <c r="J1904" s="18">
        <v>0</v>
      </c>
      <c r="K1904" s="18">
        <v>2</v>
      </c>
    </row>
    <row r="1905" spans="7:11" x14ac:dyDescent="0.25">
      <c r="G1905" s="21">
        <v>41990</v>
      </c>
      <c r="H1905" s="19" t="s">
        <v>71</v>
      </c>
      <c r="I1905" s="19" t="s">
        <v>41</v>
      </c>
      <c r="J1905" s="19">
        <v>0.02</v>
      </c>
      <c r="K1905" s="19">
        <v>3</v>
      </c>
    </row>
    <row r="1906" spans="7:11" x14ac:dyDescent="0.25">
      <c r="G1906" s="20">
        <v>41964</v>
      </c>
      <c r="H1906" s="18" t="s">
        <v>20</v>
      </c>
      <c r="I1906" s="18" t="s">
        <v>17</v>
      </c>
      <c r="J1906" s="18">
        <v>1.4999999999999999E-2</v>
      </c>
      <c r="K1906" s="18">
        <v>3</v>
      </c>
    </row>
    <row r="1907" spans="7:11" x14ac:dyDescent="0.25">
      <c r="G1907" s="21">
        <v>41394</v>
      </c>
      <c r="H1907" s="19" t="s">
        <v>82</v>
      </c>
      <c r="I1907" s="19" t="s">
        <v>21</v>
      </c>
      <c r="J1907" s="19">
        <v>0</v>
      </c>
      <c r="K1907" s="19">
        <v>3</v>
      </c>
    </row>
    <row r="1908" spans="7:11" x14ac:dyDescent="0.25">
      <c r="G1908" s="20">
        <v>41981</v>
      </c>
      <c r="H1908" s="18" t="s">
        <v>29</v>
      </c>
      <c r="I1908" s="18" t="s">
        <v>21</v>
      </c>
      <c r="J1908" s="18">
        <v>0</v>
      </c>
      <c r="K1908" s="18">
        <v>2</v>
      </c>
    </row>
    <row r="1909" spans="7:11" x14ac:dyDescent="0.25">
      <c r="G1909" s="21">
        <v>41622</v>
      </c>
      <c r="H1909" s="19" t="s">
        <v>89</v>
      </c>
      <c r="I1909" s="19" t="s">
        <v>24</v>
      </c>
      <c r="J1909" s="19">
        <v>1.4999999999999999E-2</v>
      </c>
      <c r="K1909" s="19">
        <v>3</v>
      </c>
    </row>
    <row r="1910" spans="7:11" x14ac:dyDescent="0.25">
      <c r="G1910" s="20">
        <v>41600</v>
      </c>
      <c r="H1910" s="18" t="s">
        <v>78</v>
      </c>
      <c r="I1910" s="18" t="s">
        <v>16</v>
      </c>
      <c r="J1910" s="18">
        <v>0.03</v>
      </c>
      <c r="K1910" s="18">
        <v>3</v>
      </c>
    </row>
    <row r="1911" spans="7:11" x14ac:dyDescent="0.25">
      <c r="G1911" s="21">
        <v>41944</v>
      </c>
      <c r="H1911" s="19" t="s">
        <v>43</v>
      </c>
      <c r="I1911" s="19" t="s">
        <v>24</v>
      </c>
      <c r="J1911" s="19">
        <v>0.02</v>
      </c>
      <c r="K1911" s="19">
        <v>2</v>
      </c>
    </row>
    <row r="1912" spans="7:11" x14ac:dyDescent="0.25">
      <c r="G1912" s="20">
        <v>41985</v>
      </c>
      <c r="H1912" s="18" t="s">
        <v>53</v>
      </c>
      <c r="I1912" s="18" t="s">
        <v>24</v>
      </c>
      <c r="J1912" s="18">
        <v>0</v>
      </c>
      <c r="K1912" s="18">
        <v>3</v>
      </c>
    </row>
    <row r="1913" spans="7:11" x14ac:dyDescent="0.25">
      <c r="G1913" s="21">
        <v>41593</v>
      </c>
      <c r="H1913" s="19" t="s">
        <v>56</v>
      </c>
      <c r="I1913" s="19" t="s">
        <v>30</v>
      </c>
      <c r="J1913" s="19">
        <v>0</v>
      </c>
      <c r="K1913" s="19">
        <v>2</v>
      </c>
    </row>
    <row r="1914" spans="7:11" x14ac:dyDescent="0.25">
      <c r="G1914" s="20">
        <v>41993</v>
      </c>
      <c r="H1914" s="18" t="s">
        <v>39</v>
      </c>
      <c r="I1914" s="18" t="s">
        <v>24</v>
      </c>
      <c r="J1914" s="18">
        <v>2.5000000000000001E-2</v>
      </c>
      <c r="K1914" s="18">
        <v>2</v>
      </c>
    </row>
    <row r="1915" spans="7:11" x14ac:dyDescent="0.25">
      <c r="G1915" s="21">
        <v>41625</v>
      </c>
      <c r="H1915" s="19" t="s">
        <v>77</v>
      </c>
      <c r="I1915" s="19" t="s">
        <v>7</v>
      </c>
      <c r="J1915" s="19">
        <v>0</v>
      </c>
      <c r="K1915" s="19">
        <v>1</v>
      </c>
    </row>
    <row r="1916" spans="7:11" x14ac:dyDescent="0.25">
      <c r="G1916" s="20">
        <v>41586</v>
      </c>
      <c r="H1916" s="18" t="s">
        <v>69</v>
      </c>
      <c r="I1916" s="18" t="s">
        <v>17</v>
      </c>
      <c r="J1916" s="18">
        <v>0</v>
      </c>
      <c r="K1916" s="18">
        <v>3</v>
      </c>
    </row>
    <row r="1917" spans="7:11" x14ac:dyDescent="0.25">
      <c r="G1917" s="21">
        <v>41971</v>
      </c>
      <c r="H1917" s="19" t="s">
        <v>53</v>
      </c>
      <c r="I1917" s="19" t="s">
        <v>33</v>
      </c>
      <c r="J1917" s="19">
        <v>0</v>
      </c>
      <c r="K1917" s="19">
        <v>2</v>
      </c>
    </row>
    <row r="1918" spans="7:11" x14ac:dyDescent="0.25">
      <c r="G1918" s="20">
        <v>41822</v>
      </c>
      <c r="H1918" s="18" t="s">
        <v>60</v>
      </c>
      <c r="I1918" s="18" t="s">
        <v>7</v>
      </c>
      <c r="J1918" s="18">
        <v>0</v>
      </c>
      <c r="K1918" s="18">
        <v>3</v>
      </c>
    </row>
    <row r="1919" spans="7:11" x14ac:dyDescent="0.25">
      <c r="G1919" s="21">
        <v>41966</v>
      </c>
      <c r="H1919" s="19" t="s">
        <v>88</v>
      </c>
      <c r="I1919" s="19" t="s">
        <v>33</v>
      </c>
      <c r="J1919" s="19">
        <v>0.02</v>
      </c>
      <c r="K1919" s="19">
        <v>2</v>
      </c>
    </row>
    <row r="1920" spans="7:11" x14ac:dyDescent="0.25">
      <c r="G1920" s="20">
        <v>41633</v>
      </c>
      <c r="H1920" s="18" t="s">
        <v>89</v>
      </c>
      <c r="I1920" s="18" t="s">
        <v>7</v>
      </c>
      <c r="J1920" s="18">
        <v>0</v>
      </c>
      <c r="K1920" s="18">
        <v>2</v>
      </c>
    </row>
    <row r="1921" spans="7:11" x14ac:dyDescent="0.25">
      <c r="G1921" s="21">
        <v>41610</v>
      </c>
      <c r="H1921" s="19" t="s">
        <v>39</v>
      </c>
      <c r="I1921" s="19" t="s">
        <v>12</v>
      </c>
      <c r="J1921" s="19">
        <v>0.03</v>
      </c>
      <c r="K1921" s="19">
        <v>3</v>
      </c>
    </row>
    <row r="1922" spans="7:11" x14ac:dyDescent="0.25">
      <c r="G1922" s="20">
        <v>41666</v>
      </c>
      <c r="H1922" s="18" t="s">
        <v>86</v>
      </c>
      <c r="I1922" s="18" t="s">
        <v>12</v>
      </c>
      <c r="J1922" s="18">
        <v>0.03</v>
      </c>
      <c r="K1922" s="18">
        <v>1</v>
      </c>
    </row>
    <row r="1923" spans="7:11" x14ac:dyDescent="0.25">
      <c r="G1923" s="21">
        <v>41965</v>
      </c>
      <c r="H1923" s="19" t="s">
        <v>40</v>
      </c>
      <c r="I1923" s="19" t="s">
        <v>36</v>
      </c>
      <c r="J1923" s="19">
        <v>0</v>
      </c>
      <c r="K1923" s="19">
        <v>2</v>
      </c>
    </row>
    <row r="1924" spans="7:11" x14ac:dyDescent="0.25">
      <c r="G1924" s="20">
        <v>41564</v>
      </c>
      <c r="H1924" s="18" t="s">
        <v>84</v>
      </c>
      <c r="I1924" s="18" t="s">
        <v>33</v>
      </c>
      <c r="J1924" s="18">
        <v>2.5000000000000001E-2</v>
      </c>
      <c r="K1924" s="18">
        <v>15</v>
      </c>
    </row>
    <row r="1925" spans="7:11" x14ac:dyDescent="0.25">
      <c r="G1925" s="21">
        <v>41945</v>
      </c>
      <c r="H1925" s="19" t="s">
        <v>43</v>
      </c>
      <c r="I1925" s="19" t="s">
        <v>16</v>
      </c>
      <c r="J1925" s="19">
        <v>0.01</v>
      </c>
      <c r="K1925" s="19">
        <v>3</v>
      </c>
    </row>
    <row r="1926" spans="7:11" x14ac:dyDescent="0.25">
      <c r="G1926" s="20">
        <v>41626</v>
      </c>
      <c r="H1926" s="18" t="s">
        <v>64</v>
      </c>
      <c r="I1926" s="18" t="s">
        <v>21</v>
      </c>
      <c r="J1926" s="18">
        <v>1.4999999999999999E-2</v>
      </c>
      <c r="K1926" s="18">
        <v>2</v>
      </c>
    </row>
    <row r="1927" spans="7:11" x14ac:dyDescent="0.25">
      <c r="G1927" s="21">
        <v>41579</v>
      </c>
      <c r="H1927" s="19" t="s">
        <v>76</v>
      </c>
      <c r="I1927" s="19" t="s">
        <v>17</v>
      </c>
      <c r="J1927" s="19">
        <v>0</v>
      </c>
      <c r="K1927" s="19">
        <v>3</v>
      </c>
    </row>
    <row r="1928" spans="7:11" x14ac:dyDescent="0.25">
      <c r="G1928" s="20">
        <v>41498</v>
      </c>
      <c r="H1928" s="18" t="s">
        <v>73</v>
      </c>
      <c r="I1928" s="18" t="s">
        <v>21</v>
      </c>
      <c r="J1928" s="18">
        <v>0</v>
      </c>
      <c r="K1928" s="18">
        <v>3</v>
      </c>
    </row>
    <row r="1929" spans="7:11" x14ac:dyDescent="0.25">
      <c r="G1929" s="21">
        <v>41598</v>
      </c>
      <c r="H1929" s="19" t="s">
        <v>59</v>
      </c>
      <c r="I1929" s="19" t="s">
        <v>16</v>
      </c>
      <c r="J1929" s="19">
        <v>1.4999999999999999E-2</v>
      </c>
      <c r="K1929" s="19">
        <v>1</v>
      </c>
    </row>
    <row r="1930" spans="7:11" x14ac:dyDescent="0.25">
      <c r="G1930" s="20">
        <v>41697</v>
      </c>
      <c r="H1930" s="18" t="s">
        <v>73</v>
      </c>
      <c r="I1930" s="18" t="s">
        <v>16</v>
      </c>
      <c r="J1930" s="18">
        <v>0.01</v>
      </c>
      <c r="K1930" s="18">
        <v>10</v>
      </c>
    </row>
    <row r="1931" spans="7:11" x14ac:dyDescent="0.25">
      <c r="G1931" s="21">
        <v>41893</v>
      </c>
      <c r="H1931" s="19" t="s">
        <v>35</v>
      </c>
      <c r="I1931" s="19" t="s">
        <v>21</v>
      </c>
      <c r="J1931" s="19">
        <v>0.03</v>
      </c>
      <c r="K1931" s="19">
        <v>3</v>
      </c>
    </row>
    <row r="1932" spans="7:11" x14ac:dyDescent="0.25">
      <c r="G1932" s="20">
        <v>41988</v>
      </c>
      <c r="H1932" s="18" t="s">
        <v>76</v>
      </c>
      <c r="I1932" s="18" t="s">
        <v>17</v>
      </c>
      <c r="J1932" s="18">
        <v>0</v>
      </c>
      <c r="K1932" s="18">
        <v>24</v>
      </c>
    </row>
    <row r="1933" spans="7:11" x14ac:dyDescent="0.25">
      <c r="G1933" s="21">
        <v>41786</v>
      </c>
      <c r="H1933" s="19" t="s">
        <v>79</v>
      </c>
      <c r="I1933" s="19" t="s">
        <v>16</v>
      </c>
      <c r="J1933" s="19">
        <v>0</v>
      </c>
      <c r="K1933" s="19">
        <v>2</v>
      </c>
    </row>
    <row r="1934" spans="7:11" x14ac:dyDescent="0.25">
      <c r="G1934" s="20">
        <v>41432</v>
      </c>
      <c r="H1934" s="18" t="s">
        <v>18</v>
      </c>
      <c r="I1934" s="18" t="s">
        <v>12</v>
      </c>
      <c r="J1934" s="18">
        <v>1.4999999999999999E-2</v>
      </c>
      <c r="K1934" s="18">
        <v>1</v>
      </c>
    </row>
    <row r="1935" spans="7:11" x14ac:dyDescent="0.25">
      <c r="G1935" s="21">
        <v>41376</v>
      </c>
      <c r="H1935" s="19" t="s">
        <v>49</v>
      </c>
      <c r="I1935" s="19" t="s">
        <v>36</v>
      </c>
      <c r="J1935" s="19">
        <v>0</v>
      </c>
      <c r="K1935" s="19">
        <v>4</v>
      </c>
    </row>
    <row r="1936" spans="7:11" x14ac:dyDescent="0.25">
      <c r="G1936" s="20">
        <v>41636</v>
      </c>
      <c r="H1936" s="18" t="s">
        <v>53</v>
      </c>
      <c r="I1936" s="18" t="s">
        <v>17</v>
      </c>
      <c r="J1936" s="18">
        <v>2.5000000000000001E-2</v>
      </c>
      <c r="K1936" s="18">
        <v>2</v>
      </c>
    </row>
    <row r="1937" spans="7:11" x14ac:dyDescent="0.25">
      <c r="G1937" s="21">
        <v>41998</v>
      </c>
      <c r="H1937" s="19" t="s">
        <v>43</v>
      </c>
      <c r="I1937" s="19" t="s">
        <v>27</v>
      </c>
      <c r="J1937" s="19">
        <v>2.5000000000000001E-2</v>
      </c>
      <c r="K1937" s="19">
        <v>3</v>
      </c>
    </row>
    <row r="1938" spans="7:11" x14ac:dyDescent="0.25">
      <c r="G1938" s="20">
        <v>41998</v>
      </c>
      <c r="H1938" s="18" t="s">
        <v>32</v>
      </c>
      <c r="I1938" s="18" t="s">
        <v>12</v>
      </c>
      <c r="J1938" s="18">
        <v>0.01</v>
      </c>
      <c r="K1938" s="18">
        <v>2</v>
      </c>
    </row>
    <row r="1939" spans="7:11" x14ac:dyDescent="0.25">
      <c r="G1939" s="21">
        <v>41305</v>
      </c>
      <c r="H1939" s="19" t="s">
        <v>78</v>
      </c>
      <c r="I1939" s="19" t="s">
        <v>36</v>
      </c>
      <c r="J1939" s="19">
        <v>0</v>
      </c>
      <c r="K1939" s="19">
        <v>2</v>
      </c>
    </row>
    <row r="1940" spans="7:11" x14ac:dyDescent="0.25">
      <c r="G1940" s="20">
        <v>41704</v>
      </c>
      <c r="H1940" s="18" t="s">
        <v>89</v>
      </c>
      <c r="I1940" s="18" t="s">
        <v>33</v>
      </c>
      <c r="J1940" s="18">
        <v>0.03</v>
      </c>
      <c r="K1940" s="18">
        <v>1</v>
      </c>
    </row>
    <row r="1941" spans="7:11" x14ac:dyDescent="0.25">
      <c r="G1941" s="21">
        <v>41611</v>
      </c>
      <c r="H1941" s="19" t="s">
        <v>45</v>
      </c>
      <c r="I1941" s="19" t="s">
        <v>16</v>
      </c>
      <c r="J1941" s="19">
        <v>0.03</v>
      </c>
      <c r="K1941" s="19">
        <v>1</v>
      </c>
    </row>
    <row r="1942" spans="7:11" x14ac:dyDescent="0.25">
      <c r="G1942" s="20">
        <v>41631</v>
      </c>
      <c r="H1942" s="18" t="s">
        <v>78</v>
      </c>
      <c r="I1942" s="18" t="s">
        <v>27</v>
      </c>
      <c r="J1942" s="18">
        <v>2.5000000000000001E-2</v>
      </c>
      <c r="K1942" s="18">
        <v>2</v>
      </c>
    </row>
    <row r="1943" spans="7:11" x14ac:dyDescent="0.25">
      <c r="G1943" s="21">
        <v>41603</v>
      </c>
      <c r="H1943" s="19" t="s">
        <v>79</v>
      </c>
      <c r="I1943" s="19" t="s">
        <v>21</v>
      </c>
      <c r="J1943" s="19">
        <v>0</v>
      </c>
      <c r="K1943" s="19">
        <v>1</v>
      </c>
    </row>
    <row r="1944" spans="7:11" x14ac:dyDescent="0.25">
      <c r="G1944" s="20">
        <v>41596</v>
      </c>
      <c r="H1944" s="18" t="s">
        <v>84</v>
      </c>
      <c r="I1944" s="18" t="s">
        <v>16</v>
      </c>
      <c r="J1944" s="18">
        <v>0</v>
      </c>
      <c r="K1944" s="18">
        <v>3</v>
      </c>
    </row>
    <row r="1945" spans="7:11" x14ac:dyDescent="0.25">
      <c r="G1945" s="21">
        <v>41966</v>
      </c>
      <c r="H1945" s="19" t="s">
        <v>79</v>
      </c>
      <c r="I1945" s="19" t="s">
        <v>17</v>
      </c>
      <c r="J1945" s="19">
        <v>0.02</v>
      </c>
      <c r="K1945" s="19">
        <v>1</v>
      </c>
    </row>
    <row r="1946" spans="7:11" x14ac:dyDescent="0.25">
      <c r="G1946" s="20">
        <v>41616</v>
      </c>
      <c r="H1946" s="18" t="s">
        <v>71</v>
      </c>
      <c r="I1946" s="18" t="s">
        <v>21</v>
      </c>
      <c r="J1946" s="18">
        <v>0</v>
      </c>
      <c r="K1946" s="18">
        <v>2</v>
      </c>
    </row>
    <row r="1947" spans="7:11" x14ac:dyDescent="0.25">
      <c r="G1947" s="21">
        <v>41601</v>
      </c>
      <c r="H1947" s="19" t="s">
        <v>45</v>
      </c>
      <c r="I1947" s="19" t="s">
        <v>21</v>
      </c>
      <c r="J1947" s="19">
        <v>1.4999999999999999E-2</v>
      </c>
      <c r="K1947" s="19">
        <v>1</v>
      </c>
    </row>
    <row r="1948" spans="7:11" x14ac:dyDescent="0.25">
      <c r="G1948" s="20">
        <v>41998</v>
      </c>
      <c r="H1948" s="18" t="s">
        <v>81</v>
      </c>
      <c r="I1948" s="18" t="s">
        <v>16</v>
      </c>
      <c r="J1948" s="18">
        <v>0.02</v>
      </c>
      <c r="K1948" s="18">
        <v>2</v>
      </c>
    </row>
    <row r="1949" spans="7:11" x14ac:dyDescent="0.25">
      <c r="G1949" s="21">
        <v>41958</v>
      </c>
      <c r="H1949" s="19" t="s">
        <v>56</v>
      </c>
      <c r="I1949" s="19" t="s">
        <v>41</v>
      </c>
      <c r="J1949" s="19">
        <v>0</v>
      </c>
      <c r="K1949" s="19">
        <v>2</v>
      </c>
    </row>
    <row r="1950" spans="7:11" x14ac:dyDescent="0.25">
      <c r="G1950" s="20">
        <v>41528</v>
      </c>
      <c r="H1950" s="18" t="s">
        <v>37</v>
      </c>
      <c r="I1950" s="18" t="s">
        <v>12</v>
      </c>
      <c r="J1950" s="18">
        <v>0</v>
      </c>
      <c r="K1950" s="18">
        <v>2</v>
      </c>
    </row>
    <row r="1951" spans="7:11" x14ac:dyDescent="0.25">
      <c r="G1951" s="21">
        <v>42001</v>
      </c>
      <c r="H1951" s="19" t="s">
        <v>26</v>
      </c>
      <c r="I1951" s="19" t="s">
        <v>21</v>
      </c>
      <c r="J1951" s="19">
        <v>0</v>
      </c>
      <c r="K1951" s="19">
        <v>2</v>
      </c>
    </row>
    <row r="1952" spans="7:11" x14ac:dyDescent="0.25">
      <c r="G1952" s="20">
        <v>41980</v>
      </c>
      <c r="H1952" s="18" t="s">
        <v>26</v>
      </c>
      <c r="I1952" s="18" t="s">
        <v>16</v>
      </c>
      <c r="J1952" s="18">
        <v>0.02</v>
      </c>
      <c r="K1952" s="18">
        <v>1</v>
      </c>
    </row>
    <row r="1953" spans="7:11" x14ac:dyDescent="0.25">
      <c r="G1953" s="21">
        <v>41905</v>
      </c>
      <c r="H1953" s="19" t="s">
        <v>29</v>
      </c>
      <c r="I1953" s="19" t="s">
        <v>12</v>
      </c>
      <c r="J1953" s="19">
        <v>2.5000000000000001E-2</v>
      </c>
      <c r="K1953" s="19">
        <v>3</v>
      </c>
    </row>
    <row r="1954" spans="7:11" x14ac:dyDescent="0.25">
      <c r="G1954" s="20">
        <v>41926</v>
      </c>
      <c r="H1954" s="18" t="s">
        <v>46</v>
      </c>
      <c r="I1954" s="18" t="s">
        <v>33</v>
      </c>
      <c r="J1954" s="18">
        <v>2.5000000000000001E-2</v>
      </c>
      <c r="K1954" s="18">
        <v>3</v>
      </c>
    </row>
    <row r="1955" spans="7:11" x14ac:dyDescent="0.25">
      <c r="G1955" s="21">
        <v>41978</v>
      </c>
      <c r="H1955" s="19" t="s">
        <v>26</v>
      </c>
      <c r="I1955" s="19" t="s">
        <v>41</v>
      </c>
      <c r="J1955" s="19">
        <v>0</v>
      </c>
      <c r="K1955" s="19">
        <v>3</v>
      </c>
    </row>
    <row r="1956" spans="7:11" x14ac:dyDescent="0.25">
      <c r="G1956" s="20">
        <v>41970</v>
      </c>
      <c r="H1956" s="18" t="s">
        <v>37</v>
      </c>
      <c r="I1956" s="18" t="s">
        <v>24</v>
      </c>
      <c r="J1956" s="18">
        <v>2.5000000000000001E-2</v>
      </c>
      <c r="K1956" s="18">
        <v>2</v>
      </c>
    </row>
    <row r="1957" spans="7:11" x14ac:dyDescent="0.25">
      <c r="G1957" s="21">
        <v>41621</v>
      </c>
      <c r="H1957" s="19" t="s">
        <v>77</v>
      </c>
      <c r="I1957" s="19" t="s">
        <v>7</v>
      </c>
      <c r="J1957" s="19">
        <v>1.4999999999999999E-2</v>
      </c>
      <c r="K1957" s="19">
        <v>3</v>
      </c>
    </row>
    <row r="1958" spans="7:11" x14ac:dyDescent="0.25">
      <c r="G1958" s="20">
        <v>41973</v>
      </c>
      <c r="H1958" s="18" t="s">
        <v>82</v>
      </c>
      <c r="I1958" s="18" t="s">
        <v>16</v>
      </c>
      <c r="J1958" s="18">
        <v>0.03</v>
      </c>
      <c r="K1958" s="18">
        <v>1</v>
      </c>
    </row>
    <row r="1959" spans="7:11" x14ac:dyDescent="0.25">
      <c r="G1959" s="21">
        <v>41890</v>
      </c>
      <c r="H1959" s="19" t="s">
        <v>10</v>
      </c>
      <c r="I1959" s="19" t="s">
        <v>33</v>
      </c>
      <c r="J1959" s="19">
        <v>0</v>
      </c>
      <c r="K1959" s="19">
        <v>1</v>
      </c>
    </row>
    <row r="1960" spans="7:11" x14ac:dyDescent="0.25">
      <c r="G1960" s="20">
        <v>41597</v>
      </c>
      <c r="H1960" s="18" t="s">
        <v>64</v>
      </c>
      <c r="I1960" s="18" t="s">
        <v>7</v>
      </c>
      <c r="J1960" s="18">
        <v>0</v>
      </c>
      <c r="K1960" s="18">
        <v>4</v>
      </c>
    </row>
    <row r="1961" spans="7:11" x14ac:dyDescent="0.25">
      <c r="G1961" s="21">
        <v>41552</v>
      </c>
      <c r="H1961" s="19" t="s">
        <v>10</v>
      </c>
      <c r="I1961" s="19" t="s">
        <v>33</v>
      </c>
      <c r="J1961" s="19">
        <v>0</v>
      </c>
      <c r="K1961" s="19">
        <v>2</v>
      </c>
    </row>
    <row r="1962" spans="7:11" x14ac:dyDescent="0.25">
      <c r="G1962" s="20">
        <v>41987</v>
      </c>
      <c r="H1962" s="18" t="s">
        <v>75</v>
      </c>
      <c r="I1962" s="18" t="s">
        <v>30</v>
      </c>
      <c r="J1962" s="18">
        <v>0.02</v>
      </c>
      <c r="K1962" s="18">
        <v>3</v>
      </c>
    </row>
    <row r="1963" spans="7:11" x14ac:dyDescent="0.25">
      <c r="G1963" s="21">
        <v>41667</v>
      </c>
      <c r="H1963" s="19" t="s">
        <v>87</v>
      </c>
      <c r="I1963" s="19" t="s">
        <v>16</v>
      </c>
      <c r="J1963" s="19">
        <v>0</v>
      </c>
      <c r="K1963" s="19">
        <v>2</v>
      </c>
    </row>
    <row r="1964" spans="7:11" x14ac:dyDescent="0.25">
      <c r="G1964" s="20">
        <v>42001</v>
      </c>
      <c r="H1964" s="18" t="s">
        <v>59</v>
      </c>
      <c r="I1964" s="18" t="s">
        <v>16</v>
      </c>
      <c r="J1964" s="18">
        <v>0.01</v>
      </c>
      <c r="K1964" s="18">
        <v>13</v>
      </c>
    </row>
    <row r="1965" spans="7:11" x14ac:dyDescent="0.25">
      <c r="G1965" s="21">
        <v>41691</v>
      </c>
      <c r="H1965" s="19" t="s">
        <v>79</v>
      </c>
      <c r="I1965" s="19" t="s">
        <v>11</v>
      </c>
      <c r="J1965" s="19">
        <v>0</v>
      </c>
      <c r="K1965" s="19">
        <v>3</v>
      </c>
    </row>
    <row r="1966" spans="7:11" x14ac:dyDescent="0.25">
      <c r="G1966" s="20">
        <v>41981</v>
      </c>
      <c r="H1966" s="18" t="s">
        <v>26</v>
      </c>
      <c r="I1966" s="18" t="s">
        <v>24</v>
      </c>
      <c r="J1966" s="18">
        <v>0.01</v>
      </c>
      <c r="K1966" s="18">
        <v>3</v>
      </c>
    </row>
    <row r="1967" spans="7:11" x14ac:dyDescent="0.25">
      <c r="G1967" s="21">
        <v>41530</v>
      </c>
      <c r="H1967" s="19" t="s">
        <v>55</v>
      </c>
      <c r="I1967" s="19" t="s">
        <v>24</v>
      </c>
      <c r="J1967" s="19">
        <v>1.4999999999999999E-2</v>
      </c>
      <c r="K1967" s="19">
        <v>2</v>
      </c>
    </row>
    <row r="1968" spans="7:11" x14ac:dyDescent="0.25">
      <c r="G1968" s="20">
        <v>41289</v>
      </c>
      <c r="H1968" s="18" t="s">
        <v>43</v>
      </c>
      <c r="I1968" s="18" t="s">
        <v>21</v>
      </c>
      <c r="J1968" s="18">
        <v>2.5000000000000001E-2</v>
      </c>
      <c r="K1968" s="18">
        <v>3</v>
      </c>
    </row>
    <row r="1969" spans="7:11" x14ac:dyDescent="0.25">
      <c r="G1969" s="21">
        <v>41588</v>
      </c>
      <c r="H1969" s="19" t="s">
        <v>20</v>
      </c>
      <c r="I1969" s="19" t="s">
        <v>16</v>
      </c>
      <c r="J1969" s="19">
        <v>0.02</v>
      </c>
      <c r="K1969" s="19">
        <v>2</v>
      </c>
    </row>
    <row r="1970" spans="7:11" x14ac:dyDescent="0.25">
      <c r="G1970" s="20">
        <v>41983</v>
      </c>
      <c r="H1970" s="18" t="s">
        <v>85</v>
      </c>
      <c r="I1970" s="18" t="s">
        <v>33</v>
      </c>
      <c r="J1970" s="18">
        <v>0.01</v>
      </c>
      <c r="K1970" s="18">
        <v>3</v>
      </c>
    </row>
    <row r="1971" spans="7:11" x14ac:dyDescent="0.25">
      <c r="G1971" s="21">
        <v>41968</v>
      </c>
      <c r="H1971" s="19" t="s">
        <v>52</v>
      </c>
      <c r="I1971" s="19" t="s">
        <v>33</v>
      </c>
      <c r="J1971" s="19">
        <v>0</v>
      </c>
      <c r="K1971" s="19">
        <v>3</v>
      </c>
    </row>
    <row r="1972" spans="7:11" x14ac:dyDescent="0.25">
      <c r="G1972" s="20">
        <v>41904</v>
      </c>
      <c r="H1972" s="18" t="s">
        <v>92</v>
      </c>
      <c r="I1972" s="18" t="s">
        <v>17</v>
      </c>
      <c r="J1972" s="18">
        <v>0</v>
      </c>
      <c r="K1972" s="18">
        <v>2</v>
      </c>
    </row>
    <row r="1973" spans="7:11" x14ac:dyDescent="0.25">
      <c r="G1973" s="21">
        <v>41582</v>
      </c>
      <c r="H1973" s="19" t="s">
        <v>88</v>
      </c>
      <c r="I1973" s="19" t="s">
        <v>12</v>
      </c>
      <c r="J1973" s="19">
        <v>0</v>
      </c>
      <c r="K1973" s="19">
        <v>3</v>
      </c>
    </row>
    <row r="1974" spans="7:11" x14ac:dyDescent="0.25">
      <c r="G1974" s="20">
        <v>41607</v>
      </c>
      <c r="H1974" s="18" t="s">
        <v>26</v>
      </c>
      <c r="I1974" s="18" t="s">
        <v>17</v>
      </c>
      <c r="J1974" s="18">
        <v>2.5000000000000001E-2</v>
      </c>
      <c r="K1974" s="18">
        <v>3</v>
      </c>
    </row>
    <row r="1975" spans="7:11" x14ac:dyDescent="0.25">
      <c r="G1975" s="21">
        <v>41947</v>
      </c>
      <c r="H1975" s="19" t="s">
        <v>45</v>
      </c>
      <c r="I1975" s="19" t="s">
        <v>24</v>
      </c>
      <c r="J1975" s="19">
        <v>0</v>
      </c>
      <c r="K1975" s="19">
        <v>2</v>
      </c>
    </row>
    <row r="1976" spans="7:11" x14ac:dyDescent="0.25">
      <c r="G1976" s="20">
        <v>41966</v>
      </c>
      <c r="H1976" s="18" t="s">
        <v>10</v>
      </c>
      <c r="I1976" s="18" t="s">
        <v>24</v>
      </c>
      <c r="J1976" s="18">
        <v>0</v>
      </c>
      <c r="K1976" s="18">
        <v>2</v>
      </c>
    </row>
    <row r="1977" spans="7:11" x14ac:dyDescent="0.25">
      <c r="G1977" s="21">
        <v>41866</v>
      </c>
      <c r="H1977" s="19" t="s">
        <v>29</v>
      </c>
      <c r="I1977" s="19" t="s">
        <v>16</v>
      </c>
      <c r="J1977" s="19">
        <v>0.03</v>
      </c>
      <c r="K1977" s="19">
        <v>2</v>
      </c>
    </row>
    <row r="1978" spans="7:11" x14ac:dyDescent="0.25">
      <c r="G1978" s="20">
        <v>41985</v>
      </c>
      <c r="H1978" s="18" t="s">
        <v>62</v>
      </c>
      <c r="I1978" s="18" t="s">
        <v>12</v>
      </c>
      <c r="J1978" s="18">
        <v>0</v>
      </c>
      <c r="K1978" s="18">
        <v>1</v>
      </c>
    </row>
    <row r="1979" spans="7:11" x14ac:dyDescent="0.25">
      <c r="G1979" s="21">
        <v>41420</v>
      </c>
      <c r="H1979" s="19" t="s">
        <v>60</v>
      </c>
      <c r="I1979" s="19" t="s">
        <v>30</v>
      </c>
      <c r="J1979" s="19">
        <v>0</v>
      </c>
      <c r="K1979" s="19">
        <v>2</v>
      </c>
    </row>
    <row r="1980" spans="7:11" x14ac:dyDescent="0.25">
      <c r="G1980" s="20">
        <v>41982</v>
      </c>
      <c r="H1980" s="18" t="s">
        <v>32</v>
      </c>
      <c r="I1980" s="18" t="s">
        <v>30</v>
      </c>
      <c r="J1980" s="18">
        <v>0.01</v>
      </c>
      <c r="K1980" s="18">
        <v>3</v>
      </c>
    </row>
    <row r="1981" spans="7:11" x14ac:dyDescent="0.25">
      <c r="G1981" s="21">
        <v>41582</v>
      </c>
      <c r="H1981" s="19" t="s">
        <v>10</v>
      </c>
      <c r="I1981" s="19" t="s">
        <v>27</v>
      </c>
      <c r="J1981" s="19">
        <v>0.03</v>
      </c>
      <c r="K1981" s="19">
        <v>3</v>
      </c>
    </row>
    <row r="1982" spans="7:11" x14ac:dyDescent="0.25">
      <c r="G1982" s="20">
        <v>41946</v>
      </c>
      <c r="H1982" s="18" t="s">
        <v>78</v>
      </c>
      <c r="I1982" s="18" t="s">
        <v>30</v>
      </c>
      <c r="J1982" s="18">
        <v>0</v>
      </c>
      <c r="K1982" s="18">
        <v>12</v>
      </c>
    </row>
    <row r="1983" spans="7:11" x14ac:dyDescent="0.25">
      <c r="G1983" s="21">
        <v>41889</v>
      </c>
      <c r="H1983" s="19" t="s">
        <v>83</v>
      </c>
      <c r="I1983" s="19" t="s">
        <v>24</v>
      </c>
      <c r="J1983" s="19">
        <v>0</v>
      </c>
      <c r="K1983" s="19">
        <v>3</v>
      </c>
    </row>
    <row r="1984" spans="7:11" x14ac:dyDescent="0.25">
      <c r="G1984" s="20">
        <v>41582</v>
      </c>
      <c r="H1984" s="18" t="s">
        <v>42</v>
      </c>
      <c r="I1984" s="18" t="s">
        <v>30</v>
      </c>
      <c r="J1984" s="18">
        <v>0</v>
      </c>
      <c r="K1984" s="18">
        <v>2</v>
      </c>
    </row>
    <row r="1985" spans="7:11" x14ac:dyDescent="0.25">
      <c r="G1985" s="21">
        <v>41599</v>
      </c>
      <c r="H1985" s="19" t="s">
        <v>35</v>
      </c>
      <c r="I1985" s="19" t="s">
        <v>12</v>
      </c>
      <c r="J1985" s="19">
        <v>1.4999999999999999E-2</v>
      </c>
      <c r="K1985" s="19">
        <v>1</v>
      </c>
    </row>
    <row r="1986" spans="7:11" x14ac:dyDescent="0.25">
      <c r="G1986" s="20">
        <v>41973</v>
      </c>
      <c r="H1986" s="18" t="s">
        <v>51</v>
      </c>
      <c r="I1986" s="18" t="s">
        <v>27</v>
      </c>
      <c r="J1986" s="18">
        <v>0</v>
      </c>
      <c r="K1986" s="18">
        <v>11</v>
      </c>
    </row>
    <row r="1987" spans="7:11" x14ac:dyDescent="0.25">
      <c r="G1987" s="21">
        <v>41950</v>
      </c>
      <c r="H1987" s="19" t="s">
        <v>70</v>
      </c>
      <c r="I1987" s="19" t="s">
        <v>24</v>
      </c>
      <c r="J1987" s="19">
        <v>0</v>
      </c>
      <c r="K1987" s="19">
        <v>1</v>
      </c>
    </row>
    <row r="1988" spans="7:11" x14ac:dyDescent="0.25">
      <c r="G1988" s="20">
        <v>41637</v>
      </c>
      <c r="H1988" s="18" t="s">
        <v>45</v>
      </c>
      <c r="I1988" s="18" t="s">
        <v>36</v>
      </c>
      <c r="J1988" s="18">
        <v>0.01</v>
      </c>
      <c r="K1988" s="18">
        <v>1</v>
      </c>
    </row>
    <row r="1989" spans="7:11" x14ac:dyDescent="0.25">
      <c r="G1989" s="21">
        <v>41912</v>
      </c>
      <c r="H1989" s="19" t="s">
        <v>58</v>
      </c>
      <c r="I1989" s="19" t="s">
        <v>12</v>
      </c>
      <c r="J1989" s="19">
        <v>0.02</v>
      </c>
      <c r="K1989" s="19">
        <v>3</v>
      </c>
    </row>
    <row r="1990" spans="7:11" x14ac:dyDescent="0.25">
      <c r="G1990" s="20">
        <v>41615</v>
      </c>
      <c r="H1990" s="18" t="s">
        <v>71</v>
      </c>
      <c r="I1990" s="18" t="s">
        <v>27</v>
      </c>
      <c r="J1990" s="18">
        <v>0.01</v>
      </c>
      <c r="K1990" s="18">
        <v>1</v>
      </c>
    </row>
    <row r="1991" spans="7:11" x14ac:dyDescent="0.25">
      <c r="G1991" s="21">
        <v>41592</v>
      </c>
      <c r="H1991" s="19" t="s">
        <v>34</v>
      </c>
      <c r="I1991" s="19" t="s">
        <v>12</v>
      </c>
      <c r="J1991" s="19">
        <v>0</v>
      </c>
      <c r="K1991" s="19">
        <v>1</v>
      </c>
    </row>
    <row r="1992" spans="7:11" x14ac:dyDescent="0.25">
      <c r="G1992" s="20">
        <v>41630</v>
      </c>
      <c r="H1992" s="18" t="s">
        <v>90</v>
      </c>
      <c r="I1992" s="18" t="s">
        <v>30</v>
      </c>
      <c r="J1992" s="18">
        <v>1.4999999999999999E-2</v>
      </c>
      <c r="K1992" s="18">
        <v>1</v>
      </c>
    </row>
    <row r="1993" spans="7:11" x14ac:dyDescent="0.25">
      <c r="G1993" s="21">
        <v>41977</v>
      </c>
      <c r="H1993" s="19" t="s">
        <v>79</v>
      </c>
      <c r="I1993" s="19" t="s">
        <v>16</v>
      </c>
      <c r="J1993" s="19">
        <v>0.02</v>
      </c>
      <c r="K1993" s="19">
        <v>3</v>
      </c>
    </row>
    <row r="1994" spans="7:11" x14ac:dyDescent="0.25">
      <c r="G1994" s="20">
        <v>41619</v>
      </c>
      <c r="H1994" s="18" t="s">
        <v>89</v>
      </c>
      <c r="I1994" s="18" t="s">
        <v>21</v>
      </c>
      <c r="J1994" s="18">
        <v>0</v>
      </c>
      <c r="K1994" s="18">
        <v>3</v>
      </c>
    </row>
    <row r="1995" spans="7:11" x14ac:dyDescent="0.25">
      <c r="G1995" s="21">
        <v>41932</v>
      </c>
      <c r="H1995" s="19" t="s">
        <v>56</v>
      </c>
      <c r="I1995" s="19" t="s">
        <v>11</v>
      </c>
      <c r="J1995" s="19">
        <v>0.01</v>
      </c>
      <c r="K1995" s="19">
        <v>1</v>
      </c>
    </row>
    <row r="1996" spans="7:11" x14ac:dyDescent="0.25">
      <c r="G1996" s="20">
        <v>41992</v>
      </c>
      <c r="H1996" s="18" t="s">
        <v>73</v>
      </c>
      <c r="I1996" s="18" t="s">
        <v>27</v>
      </c>
      <c r="J1996" s="18">
        <v>0.02</v>
      </c>
      <c r="K1996" s="18">
        <v>3</v>
      </c>
    </row>
    <row r="1997" spans="7:11" x14ac:dyDescent="0.25">
      <c r="G1997" s="21">
        <v>41954</v>
      </c>
      <c r="H1997" s="19" t="s">
        <v>84</v>
      </c>
      <c r="I1997" s="19" t="s">
        <v>24</v>
      </c>
      <c r="J1997" s="19">
        <v>0</v>
      </c>
      <c r="K1997" s="19">
        <v>4</v>
      </c>
    </row>
    <row r="1998" spans="7:11" x14ac:dyDescent="0.25">
      <c r="G1998" s="20">
        <v>41341</v>
      </c>
      <c r="H1998" s="18" t="s">
        <v>23</v>
      </c>
      <c r="I1998" s="18" t="s">
        <v>30</v>
      </c>
      <c r="J1998" s="18">
        <v>0.02</v>
      </c>
      <c r="K1998" s="18">
        <v>1</v>
      </c>
    </row>
    <row r="1999" spans="7:11" x14ac:dyDescent="0.25">
      <c r="G1999" s="21">
        <v>41962</v>
      </c>
      <c r="H1999" s="19" t="s">
        <v>22</v>
      </c>
      <c r="I1999" s="19" t="s">
        <v>16</v>
      </c>
      <c r="J1999" s="19">
        <v>2.5000000000000001E-2</v>
      </c>
      <c r="K1999" s="19">
        <v>2</v>
      </c>
    </row>
    <row r="2000" spans="7:11" x14ac:dyDescent="0.25">
      <c r="G2000" s="20">
        <v>42001</v>
      </c>
      <c r="H2000" s="18" t="s">
        <v>55</v>
      </c>
      <c r="I2000" s="18" t="s">
        <v>12</v>
      </c>
      <c r="J2000" s="18">
        <v>0</v>
      </c>
      <c r="K2000" s="18">
        <v>2</v>
      </c>
    </row>
    <row r="2001" spans="7:11" x14ac:dyDescent="0.25">
      <c r="G2001" s="21">
        <v>41984</v>
      </c>
      <c r="H2001" s="19" t="s">
        <v>52</v>
      </c>
      <c r="I2001" s="19" t="s">
        <v>17</v>
      </c>
      <c r="J2001" s="19">
        <v>2.5000000000000001E-2</v>
      </c>
      <c r="K2001" s="19">
        <v>23</v>
      </c>
    </row>
    <row r="2002" spans="7:11" x14ac:dyDescent="0.25">
      <c r="G2002" s="20">
        <v>41928</v>
      </c>
      <c r="H2002" s="18" t="s">
        <v>79</v>
      </c>
      <c r="I2002" s="18" t="s">
        <v>16</v>
      </c>
      <c r="J2002" s="18">
        <v>0.01</v>
      </c>
      <c r="K2002" s="18">
        <v>3</v>
      </c>
    </row>
    <row r="2003" spans="7:11" x14ac:dyDescent="0.25">
      <c r="G2003" s="21">
        <v>41948</v>
      </c>
      <c r="H2003" s="19" t="s">
        <v>50</v>
      </c>
      <c r="I2003" s="19" t="s">
        <v>11</v>
      </c>
      <c r="J2003" s="19">
        <v>0</v>
      </c>
      <c r="K2003" s="19">
        <v>2</v>
      </c>
    </row>
    <row r="2004" spans="7:11" x14ac:dyDescent="0.25">
      <c r="G2004" s="20">
        <v>41995</v>
      </c>
      <c r="H2004" s="18" t="s">
        <v>42</v>
      </c>
      <c r="I2004" s="18" t="s">
        <v>24</v>
      </c>
      <c r="J2004" s="18">
        <v>0.01</v>
      </c>
      <c r="K2004" s="18">
        <v>3</v>
      </c>
    </row>
    <row r="2005" spans="7:11" x14ac:dyDescent="0.25">
      <c r="G2005" s="21">
        <v>41611</v>
      </c>
      <c r="H2005" s="19" t="s">
        <v>67</v>
      </c>
      <c r="I2005" s="19" t="s">
        <v>36</v>
      </c>
      <c r="J2005" s="19">
        <v>0</v>
      </c>
      <c r="K2005" s="19">
        <v>3</v>
      </c>
    </row>
    <row r="2006" spans="7:11" x14ac:dyDescent="0.25">
      <c r="G2006" s="20">
        <v>41980</v>
      </c>
      <c r="H2006" s="18" t="s">
        <v>49</v>
      </c>
      <c r="I2006" s="18" t="s">
        <v>33</v>
      </c>
      <c r="J2006" s="18">
        <v>0.01</v>
      </c>
      <c r="K2006" s="18">
        <v>1</v>
      </c>
    </row>
    <row r="2007" spans="7:11" x14ac:dyDescent="0.25">
      <c r="G2007" s="21">
        <v>41988</v>
      </c>
      <c r="H2007" s="19" t="s">
        <v>53</v>
      </c>
      <c r="I2007" s="19" t="s">
        <v>16</v>
      </c>
      <c r="J2007" s="19">
        <v>0.02</v>
      </c>
      <c r="K2007" s="19">
        <v>1</v>
      </c>
    </row>
    <row r="2008" spans="7:11" x14ac:dyDescent="0.25">
      <c r="G2008" s="20">
        <v>41621</v>
      </c>
      <c r="H2008" s="18" t="s">
        <v>40</v>
      </c>
      <c r="I2008" s="18" t="s">
        <v>17</v>
      </c>
      <c r="J2008" s="18">
        <v>0.03</v>
      </c>
      <c r="K2008" s="18">
        <v>3</v>
      </c>
    </row>
    <row r="2009" spans="7:11" x14ac:dyDescent="0.25">
      <c r="G2009" s="21">
        <v>41513</v>
      </c>
      <c r="H2009" s="19" t="s">
        <v>57</v>
      </c>
      <c r="I2009" s="19" t="s">
        <v>12</v>
      </c>
      <c r="J2009" s="19">
        <v>0</v>
      </c>
      <c r="K2009" s="19">
        <v>1</v>
      </c>
    </row>
    <row r="2010" spans="7:11" x14ac:dyDescent="0.25">
      <c r="G2010" s="20">
        <v>41954</v>
      </c>
      <c r="H2010" s="18" t="s">
        <v>53</v>
      </c>
      <c r="I2010" s="18" t="s">
        <v>12</v>
      </c>
      <c r="J2010" s="18">
        <v>0.03</v>
      </c>
      <c r="K2010" s="18">
        <v>1</v>
      </c>
    </row>
    <row r="2011" spans="7:11" x14ac:dyDescent="0.25">
      <c r="G2011" s="21">
        <v>41963</v>
      </c>
      <c r="H2011" s="19" t="s">
        <v>73</v>
      </c>
      <c r="I2011" s="19" t="s">
        <v>16</v>
      </c>
      <c r="J2011" s="19">
        <v>0.01</v>
      </c>
      <c r="K2011" s="19">
        <v>3</v>
      </c>
    </row>
    <row r="2012" spans="7:11" x14ac:dyDescent="0.25">
      <c r="G2012" s="20">
        <v>41692</v>
      </c>
      <c r="H2012" s="18" t="s">
        <v>71</v>
      </c>
      <c r="I2012" s="18" t="s">
        <v>12</v>
      </c>
      <c r="J2012" s="18">
        <v>0</v>
      </c>
      <c r="K2012" s="18">
        <v>2</v>
      </c>
    </row>
    <row r="2013" spans="7:11" x14ac:dyDescent="0.25">
      <c r="G2013" s="21">
        <v>41365</v>
      </c>
      <c r="H2013" s="19" t="s">
        <v>77</v>
      </c>
      <c r="I2013" s="19" t="s">
        <v>41</v>
      </c>
      <c r="J2013" s="19">
        <v>1.4999999999999999E-2</v>
      </c>
      <c r="K2013" s="19">
        <v>21</v>
      </c>
    </row>
    <row r="2014" spans="7:11" x14ac:dyDescent="0.25">
      <c r="G2014" s="20">
        <v>41602</v>
      </c>
      <c r="H2014" s="18" t="s">
        <v>93</v>
      </c>
      <c r="I2014" s="18" t="s">
        <v>12</v>
      </c>
      <c r="J2014" s="18">
        <v>2.5000000000000001E-2</v>
      </c>
      <c r="K2014" s="18">
        <v>3</v>
      </c>
    </row>
    <row r="2015" spans="7:11" x14ac:dyDescent="0.25">
      <c r="G2015" s="21">
        <v>41620</v>
      </c>
      <c r="H2015" s="19" t="s">
        <v>73</v>
      </c>
      <c r="I2015" s="19" t="s">
        <v>16</v>
      </c>
      <c r="J2015" s="19">
        <v>0</v>
      </c>
      <c r="K2015" s="19">
        <v>1</v>
      </c>
    </row>
    <row r="2016" spans="7:11" x14ac:dyDescent="0.25">
      <c r="G2016" s="20">
        <v>41591</v>
      </c>
      <c r="H2016" s="18" t="s">
        <v>81</v>
      </c>
      <c r="I2016" s="18" t="s">
        <v>7</v>
      </c>
      <c r="J2016" s="18">
        <v>0</v>
      </c>
      <c r="K2016" s="18">
        <v>1</v>
      </c>
    </row>
    <row r="2017" spans="7:11" x14ac:dyDescent="0.25">
      <c r="G2017" s="21">
        <v>41585</v>
      </c>
      <c r="H2017" s="19" t="s">
        <v>42</v>
      </c>
      <c r="I2017" s="19" t="s">
        <v>33</v>
      </c>
      <c r="J2017" s="19">
        <v>0</v>
      </c>
      <c r="K2017" s="19">
        <v>3</v>
      </c>
    </row>
    <row r="2018" spans="7:11" x14ac:dyDescent="0.25">
      <c r="G2018" s="20">
        <v>41584</v>
      </c>
      <c r="H2018" s="18" t="s">
        <v>61</v>
      </c>
      <c r="I2018" s="18" t="s">
        <v>21</v>
      </c>
      <c r="J2018" s="18">
        <v>0</v>
      </c>
      <c r="K2018" s="18">
        <v>3</v>
      </c>
    </row>
    <row r="2019" spans="7:11" x14ac:dyDescent="0.25">
      <c r="G2019" s="21">
        <v>41994</v>
      </c>
      <c r="H2019" s="19" t="s">
        <v>45</v>
      </c>
      <c r="I2019" s="19" t="s">
        <v>11</v>
      </c>
      <c r="J2019" s="19">
        <v>1.4999999999999999E-2</v>
      </c>
      <c r="K2019" s="19">
        <v>1</v>
      </c>
    </row>
    <row r="2020" spans="7:11" x14ac:dyDescent="0.25">
      <c r="G2020" s="20">
        <v>41994</v>
      </c>
      <c r="H2020" s="18" t="s">
        <v>71</v>
      </c>
      <c r="I2020" s="18" t="s">
        <v>12</v>
      </c>
      <c r="J2020" s="18">
        <v>0.02</v>
      </c>
      <c r="K2020" s="18">
        <v>2</v>
      </c>
    </row>
    <row r="2021" spans="7:11" x14ac:dyDescent="0.25">
      <c r="G2021" s="21">
        <v>42002</v>
      </c>
      <c r="H2021" s="19" t="s">
        <v>20</v>
      </c>
      <c r="I2021" s="19" t="s">
        <v>7</v>
      </c>
      <c r="J2021" s="19">
        <v>0.03</v>
      </c>
      <c r="K2021" s="19">
        <v>1</v>
      </c>
    </row>
    <row r="2022" spans="7:11" x14ac:dyDescent="0.25">
      <c r="G2022" s="20">
        <v>41949</v>
      </c>
      <c r="H2022" s="18" t="s">
        <v>62</v>
      </c>
      <c r="I2022" s="18" t="s">
        <v>17</v>
      </c>
      <c r="J2022" s="18">
        <v>0</v>
      </c>
      <c r="K2022" s="18">
        <v>2</v>
      </c>
    </row>
    <row r="2023" spans="7:11" x14ac:dyDescent="0.25">
      <c r="G2023" s="21">
        <v>41994</v>
      </c>
      <c r="H2023" s="19" t="s">
        <v>39</v>
      </c>
      <c r="I2023" s="19" t="s">
        <v>24</v>
      </c>
      <c r="J2023" s="19">
        <v>0</v>
      </c>
      <c r="K2023" s="19">
        <v>12</v>
      </c>
    </row>
    <row r="2024" spans="7:11" x14ac:dyDescent="0.25">
      <c r="G2024" s="20">
        <v>41602</v>
      </c>
      <c r="H2024" s="18" t="s">
        <v>62</v>
      </c>
      <c r="I2024" s="18" t="s">
        <v>17</v>
      </c>
      <c r="J2024" s="18">
        <v>0</v>
      </c>
      <c r="K2024" s="18">
        <v>3</v>
      </c>
    </row>
    <row r="2025" spans="7:11" x14ac:dyDescent="0.25">
      <c r="G2025" s="21">
        <v>41638</v>
      </c>
      <c r="H2025" s="19" t="s">
        <v>73</v>
      </c>
      <c r="I2025" s="19" t="s">
        <v>21</v>
      </c>
      <c r="J2025" s="19">
        <v>0.02</v>
      </c>
      <c r="K2025" s="19">
        <v>1</v>
      </c>
    </row>
    <row r="2026" spans="7:11" x14ac:dyDescent="0.25">
      <c r="G2026" s="20">
        <v>41621</v>
      </c>
      <c r="H2026" s="18" t="s">
        <v>89</v>
      </c>
      <c r="I2026" s="18" t="s">
        <v>17</v>
      </c>
      <c r="J2026" s="18">
        <v>0.02</v>
      </c>
      <c r="K2026" s="18">
        <v>2</v>
      </c>
    </row>
    <row r="2027" spans="7:11" x14ac:dyDescent="0.25">
      <c r="G2027" s="21">
        <v>41584</v>
      </c>
      <c r="H2027" s="19" t="s">
        <v>29</v>
      </c>
      <c r="I2027" s="19" t="s">
        <v>36</v>
      </c>
      <c r="J2027" s="19">
        <v>0</v>
      </c>
      <c r="K2027" s="19">
        <v>3</v>
      </c>
    </row>
    <row r="2028" spans="7:11" x14ac:dyDescent="0.25">
      <c r="G2028" s="20">
        <v>41966</v>
      </c>
      <c r="H2028" s="18" t="s">
        <v>43</v>
      </c>
      <c r="I2028" s="18" t="s">
        <v>33</v>
      </c>
      <c r="J2028" s="18">
        <v>0</v>
      </c>
      <c r="K2028" s="18">
        <v>22</v>
      </c>
    </row>
    <row r="2029" spans="7:11" x14ac:dyDescent="0.25">
      <c r="G2029" s="21">
        <v>41988</v>
      </c>
      <c r="H2029" s="19" t="s">
        <v>53</v>
      </c>
      <c r="I2029" s="19" t="s">
        <v>16</v>
      </c>
      <c r="J2029" s="19">
        <v>0</v>
      </c>
      <c r="K2029" s="19">
        <v>3</v>
      </c>
    </row>
    <row r="2030" spans="7:11" x14ac:dyDescent="0.25">
      <c r="G2030" s="20">
        <v>41950</v>
      </c>
      <c r="H2030" s="18" t="s">
        <v>58</v>
      </c>
      <c r="I2030" s="18" t="s">
        <v>36</v>
      </c>
      <c r="J2030" s="18">
        <v>0.02</v>
      </c>
      <c r="K2030" s="18">
        <v>1</v>
      </c>
    </row>
    <row r="2031" spans="7:11" x14ac:dyDescent="0.25">
      <c r="G2031" s="21">
        <v>41972</v>
      </c>
      <c r="H2031" s="19" t="s">
        <v>58</v>
      </c>
      <c r="I2031" s="19" t="s">
        <v>24</v>
      </c>
      <c r="J2031" s="19">
        <v>0</v>
      </c>
      <c r="K2031" s="19">
        <v>2</v>
      </c>
    </row>
    <row r="2032" spans="7:11" x14ac:dyDescent="0.25">
      <c r="G2032" s="20">
        <v>41581</v>
      </c>
      <c r="H2032" s="18" t="s">
        <v>61</v>
      </c>
      <c r="I2032" s="18" t="s">
        <v>16</v>
      </c>
      <c r="J2032" s="18">
        <v>0</v>
      </c>
      <c r="K2032" s="18">
        <v>3</v>
      </c>
    </row>
    <row r="2033" spans="7:11" x14ac:dyDescent="0.25">
      <c r="G2033" s="21">
        <v>41305</v>
      </c>
      <c r="H2033" s="19" t="s">
        <v>45</v>
      </c>
      <c r="I2033" s="19" t="s">
        <v>12</v>
      </c>
      <c r="J2033" s="19">
        <v>0.03</v>
      </c>
      <c r="K2033" s="19">
        <v>2</v>
      </c>
    </row>
    <row r="2034" spans="7:11" x14ac:dyDescent="0.25">
      <c r="G2034" s="20">
        <v>41614</v>
      </c>
      <c r="H2034" s="18" t="s">
        <v>89</v>
      </c>
      <c r="I2034" s="18" t="s">
        <v>17</v>
      </c>
      <c r="J2034" s="18">
        <v>0.02</v>
      </c>
      <c r="K2034" s="18">
        <v>1</v>
      </c>
    </row>
    <row r="2035" spans="7:11" x14ac:dyDescent="0.25">
      <c r="G2035" s="21">
        <v>41305</v>
      </c>
      <c r="H2035" s="19" t="s">
        <v>63</v>
      </c>
      <c r="I2035" s="19" t="s">
        <v>12</v>
      </c>
      <c r="J2035" s="19">
        <v>0.03</v>
      </c>
      <c r="K2035" s="19">
        <v>2</v>
      </c>
    </row>
    <row r="2036" spans="7:11" x14ac:dyDescent="0.25">
      <c r="G2036" s="20">
        <v>41630</v>
      </c>
      <c r="H2036" s="18" t="s">
        <v>83</v>
      </c>
      <c r="I2036" s="18" t="s">
        <v>16</v>
      </c>
      <c r="J2036" s="18">
        <v>0.01</v>
      </c>
      <c r="K2036" s="18">
        <v>2</v>
      </c>
    </row>
    <row r="2037" spans="7:11" x14ac:dyDescent="0.25">
      <c r="G2037" s="21">
        <v>41999</v>
      </c>
      <c r="H2037" s="19" t="s">
        <v>53</v>
      </c>
      <c r="I2037" s="19" t="s">
        <v>36</v>
      </c>
      <c r="J2037" s="19">
        <v>0</v>
      </c>
      <c r="K2037" s="19">
        <v>2</v>
      </c>
    </row>
    <row r="2038" spans="7:11" x14ac:dyDescent="0.25">
      <c r="G2038" s="20">
        <v>41963</v>
      </c>
      <c r="H2038" s="18" t="s">
        <v>44</v>
      </c>
      <c r="I2038" s="18" t="s">
        <v>33</v>
      </c>
      <c r="J2038" s="18">
        <v>0</v>
      </c>
      <c r="K2038" s="18">
        <v>2</v>
      </c>
    </row>
    <row r="2039" spans="7:11" x14ac:dyDescent="0.25">
      <c r="G2039" s="21">
        <v>41585</v>
      </c>
      <c r="H2039" s="19" t="s">
        <v>53</v>
      </c>
      <c r="I2039" s="19" t="s">
        <v>16</v>
      </c>
      <c r="J2039" s="19">
        <v>2.5000000000000001E-2</v>
      </c>
      <c r="K2039" s="19">
        <v>4</v>
      </c>
    </row>
    <row r="2040" spans="7:11" x14ac:dyDescent="0.25">
      <c r="G2040" s="20">
        <v>41621</v>
      </c>
      <c r="H2040" s="18" t="s">
        <v>45</v>
      </c>
      <c r="I2040" s="18" t="s">
        <v>16</v>
      </c>
      <c r="J2040" s="18">
        <v>0</v>
      </c>
      <c r="K2040" s="18">
        <v>1</v>
      </c>
    </row>
    <row r="2041" spans="7:11" x14ac:dyDescent="0.25">
      <c r="G2041" s="21">
        <v>41582</v>
      </c>
      <c r="H2041" s="19" t="s">
        <v>53</v>
      </c>
      <c r="I2041" s="19" t="s">
        <v>36</v>
      </c>
      <c r="J2041" s="19">
        <v>0.02</v>
      </c>
      <c r="K2041" s="19">
        <v>1</v>
      </c>
    </row>
    <row r="2042" spans="7:11" x14ac:dyDescent="0.25">
      <c r="G2042" s="20">
        <v>41661</v>
      </c>
      <c r="H2042" s="18" t="s">
        <v>55</v>
      </c>
      <c r="I2042" s="18" t="s">
        <v>17</v>
      </c>
      <c r="J2042" s="18">
        <v>1.4999999999999999E-2</v>
      </c>
      <c r="K2042" s="18">
        <v>3</v>
      </c>
    </row>
    <row r="2043" spans="7:11" x14ac:dyDescent="0.25">
      <c r="G2043" s="21">
        <v>41991</v>
      </c>
      <c r="H2043" s="19" t="s">
        <v>44</v>
      </c>
      <c r="I2043" s="19" t="s">
        <v>41</v>
      </c>
      <c r="J2043" s="19">
        <v>1.4999999999999999E-2</v>
      </c>
      <c r="K2043" s="19">
        <v>2</v>
      </c>
    </row>
    <row r="2044" spans="7:11" x14ac:dyDescent="0.25">
      <c r="G2044" s="20">
        <v>42003</v>
      </c>
      <c r="H2044" s="18" t="s">
        <v>48</v>
      </c>
      <c r="I2044" s="18" t="s">
        <v>27</v>
      </c>
      <c r="J2044" s="18">
        <v>0.03</v>
      </c>
      <c r="K2044" s="18">
        <v>2</v>
      </c>
    </row>
    <row r="2045" spans="7:11" x14ac:dyDescent="0.25">
      <c r="G2045" s="21">
        <v>41636</v>
      </c>
      <c r="H2045" s="19" t="s">
        <v>49</v>
      </c>
      <c r="I2045" s="19" t="s">
        <v>17</v>
      </c>
      <c r="J2045" s="19">
        <v>0.01</v>
      </c>
      <c r="K2045" s="19">
        <v>3</v>
      </c>
    </row>
    <row r="2046" spans="7:11" x14ac:dyDescent="0.25">
      <c r="G2046" s="20">
        <v>41597</v>
      </c>
      <c r="H2046" s="18" t="s">
        <v>46</v>
      </c>
      <c r="I2046" s="18" t="s">
        <v>21</v>
      </c>
      <c r="J2046" s="18">
        <v>2.5000000000000001E-2</v>
      </c>
      <c r="K2046" s="18">
        <v>3</v>
      </c>
    </row>
    <row r="2047" spans="7:11" x14ac:dyDescent="0.25">
      <c r="G2047" s="21">
        <v>41698</v>
      </c>
      <c r="H2047" s="19" t="s">
        <v>80</v>
      </c>
      <c r="I2047" s="19" t="s">
        <v>12</v>
      </c>
      <c r="J2047" s="19">
        <v>0</v>
      </c>
      <c r="K2047" s="19">
        <v>2</v>
      </c>
    </row>
    <row r="2048" spans="7:11" x14ac:dyDescent="0.25">
      <c r="G2048" s="20">
        <v>41438</v>
      </c>
      <c r="H2048" s="18" t="s">
        <v>42</v>
      </c>
      <c r="I2048" s="18" t="s">
        <v>30</v>
      </c>
      <c r="J2048" s="18">
        <v>2.5000000000000001E-2</v>
      </c>
      <c r="K2048" s="18">
        <v>7</v>
      </c>
    </row>
    <row r="2049" spans="7:11" x14ac:dyDescent="0.25">
      <c r="G2049" s="21">
        <v>41281</v>
      </c>
      <c r="H2049" s="19" t="s">
        <v>23</v>
      </c>
      <c r="I2049" s="19" t="s">
        <v>36</v>
      </c>
      <c r="J2049" s="19">
        <v>0.03</v>
      </c>
      <c r="K2049" s="19">
        <v>2</v>
      </c>
    </row>
    <row r="2050" spans="7:11" x14ac:dyDescent="0.25">
      <c r="G2050" s="20">
        <v>41359</v>
      </c>
      <c r="H2050" s="18" t="s">
        <v>52</v>
      </c>
      <c r="I2050" s="18" t="s">
        <v>16</v>
      </c>
      <c r="J2050" s="18">
        <v>0</v>
      </c>
      <c r="K2050" s="18">
        <v>3</v>
      </c>
    </row>
    <row r="2051" spans="7:11" x14ac:dyDescent="0.25">
      <c r="G2051" s="21">
        <v>41837</v>
      </c>
      <c r="H2051" s="19" t="s">
        <v>39</v>
      </c>
      <c r="I2051" s="19" t="s">
        <v>24</v>
      </c>
      <c r="J2051" s="19">
        <v>1.4999999999999999E-2</v>
      </c>
      <c r="K2051" s="19">
        <v>4</v>
      </c>
    </row>
    <row r="2052" spans="7:11" x14ac:dyDescent="0.25">
      <c r="G2052" s="20">
        <v>41997</v>
      </c>
      <c r="H2052" s="18" t="s">
        <v>31</v>
      </c>
      <c r="I2052" s="18" t="s">
        <v>16</v>
      </c>
      <c r="J2052" s="18">
        <v>0.03</v>
      </c>
      <c r="K2052" s="18">
        <v>7</v>
      </c>
    </row>
    <row r="2053" spans="7:11" x14ac:dyDescent="0.25">
      <c r="G2053" s="21">
        <v>41982</v>
      </c>
      <c r="H2053" s="19" t="s">
        <v>55</v>
      </c>
      <c r="I2053" s="19" t="s">
        <v>12</v>
      </c>
      <c r="J2053" s="19">
        <v>0.02</v>
      </c>
      <c r="K2053" s="19">
        <v>2</v>
      </c>
    </row>
    <row r="2054" spans="7:11" x14ac:dyDescent="0.25">
      <c r="G2054" s="20">
        <v>41952</v>
      </c>
      <c r="H2054" s="18" t="s">
        <v>87</v>
      </c>
      <c r="I2054" s="18" t="s">
        <v>16</v>
      </c>
      <c r="J2054" s="18">
        <v>0.02</v>
      </c>
      <c r="K2054" s="18">
        <v>1</v>
      </c>
    </row>
    <row r="2055" spans="7:11" x14ac:dyDescent="0.25">
      <c r="G2055" s="21">
        <v>41991</v>
      </c>
      <c r="H2055" s="19" t="s">
        <v>25</v>
      </c>
      <c r="I2055" s="19" t="s">
        <v>21</v>
      </c>
      <c r="J2055" s="19">
        <v>0.01</v>
      </c>
      <c r="K2055" s="19">
        <v>2</v>
      </c>
    </row>
    <row r="2056" spans="7:11" x14ac:dyDescent="0.25">
      <c r="G2056" s="20">
        <v>41631</v>
      </c>
      <c r="H2056" s="18" t="s">
        <v>18</v>
      </c>
      <c r="I2056" s="18" t="s">
        <v>17</v>
      </c>
      <c r="J2056" s="18">
        <v>0</v>
      </c>
      <c r="K2056" s="18">
        <v>2</v>
      </c>
    </row>
    <row r="2057" spans="7:11" x14ac:dyDescent="0.25">
      <c r="G2057" s="21">
        <v>41405</v>
      </c>
      <c r="H2057" s="19" t="s">
        <v>47</v>
      </c>
      <c r="I2057" s="19" t="s">
        <v>24</v>
      </c>
      <c r="J2057" s="19">
        <v>2.5000000000000001E-2</v>
      </c>
      <c r="K2057" s="19">
        <v>2</v>
      </c>
    </row>
    <row r="2058" spans="7:11" x14ac:dyDescent="0.25">
      <c r="G2058" s="20">
        <v>41580</v>
      </c>
      <c r="H2058" s="18" t="s">
        <v>45</v>
      </c>
      <c r="I2058" s="18" t="s">
        <v>12</v>
      </c>
      <c r="J2058" s="18">
        <v>0</v>
      </c>
      <c r="K2058" s="18">
        <v>2</v>
      </c>
    </row>
    <row r="2059" spans="7:11" x14ac:dyDescent="0.25">
      <c r="G2059" s="21">
        <v>41572</v>
      </c>
      <c r="H2059" s="19" t="s">
        <v>25</v>
      </c>
      <c r="I2059" s="19" t="s">
        <v>33</v>
      </c>
      <c r="J2059" s="19">
        <v>1.4999999999999999E-2</v>
      </c>
      <c r="K2059" s="19">
        <v>21</v>
      </c>
    </row>
    <row r="2060" spans="7:11" x14ac:dyDescent="0.25">
      <c r="G2060" s="20">
        <v>41974</v>
      </c>
      <c r="H2060" s="18" t="s">
        <v>70</v>
      </c>
      <c r="I2060" s="18" t="s">
        <v>21</v>
      </c>
      <c r="J2060" s="18">
        <v>0.03</v>
      </c>
      <c r="K2060" s="18">
        <v>3</v>
      </c>
    </row>
    <row r="2061" spans="7:11" x14ac:dyDescent="0.25">
      <c r="G2061" s="21">
        <v>41959</v>
      </c>
      <c r="H2061" s="19" t="s">
        <v>85</v>
      </c>
      <c r="I2061" s="19" t="s">
        <v>17</v>
      </c>
      <c r="J2061" s="19">
        <v>0</v>
      </c>
      <c r="K2061" s="19">
        <v>2</v>
      </c>
    </row>
    <row r="2062" spans="7:11" x14ac:dyDescent="0.25">
      <c r="G2062" s="20">
        <v>41608</v>
      </c>
      <c r="H2062" s="18" t="s">
        <v>74</v>
      </c>
      <c r="I2062" s="18" t="s">
        <v>24</v>
      </c>
      <c r="J2062" s="18">
        <v>0</v>
      </c>
      <c r="K2062" s="18">
        <v>3</v>
      </c>
    </row>
    <row r="2063" spans="7:11" x14ac:dyDescent="0.25">
      <c r="G2063" s="21">
        <v>41989</v>
      </c>
      <c r="H2063" s="19" t="s">
        <v>45</v>
      </c>
      <c r="I2063" s="19" t="s">
        <v>12</v>
      </c>
      <c r="J2063" s="19">
        <v>0.01</v>
      </c>
      <c r="K2063" s="19">
        <v>1</v>
      </c>
    </row>
    <row r="2064" spans="7:11" x14ac:dyDescent="0.25">
      <c r="G2064" s="20">
        <v>41460</v>
      </c>
      <c r="H2064" s="18" t="s">
        <v>29</v>
      </c>
      <c r="I2064" s="18" t="s">
        <v>24</v>
      </c>
      <c r="J2064" s="18">
        <v>0</v>
      </c>
      <c r="K2064" s="18">
        <v>2</v>
      </c>
    </row>
    <row r="2065" spans="7:11" x14ac:dyDescent="0.25">
      <c r="G2065" s="21">
        <v>41948</v>
      </c>
      <c r="H2065" s="19" t="s">
        <v>42</v>
      </c>
      <c r="I2065" s="19" t="s">
        <v>11</v>
      </c>
      <c r="J2065" s="19">
        <v>0</v>
      </c>
      <c r="K2065" s="19">
        <v>2</v>
      </c>
    </row>
    <row r="2066" spans="7:11" x14ac:dyDescent="0.25">
      <c r="G2066" s="20">
        <v>41457</v>
      </c>
      <c r="H2066" s="18" t="s">
        <v>74</v>
      </c>
      <c r="I2066" s="18" t="s">
        <v>36</v>
      </c>
      <c r="J2066" s="18">
        <v>0.01</v>
      </c>
      <c r="K2066" s="18">
        <v>1</v>
      </c>
    </row>
    <row r="2067" spans="7:11" x14ac:dyDescent="0.25">
      <c r="G2067" s="21">
        <v>41281</v>
      </c>
      <c r="H2067" s="19" t="s">
        <v>89</v>
      </c>
      <c r="I2067" s="19" t="s">
        <v>7</v>
      </c>
      <c r="J2067" s="19">
        <v>0</v>
      </c>
      <c r="K2067" s="19">
        <v>1</v>
      </c>
    </row>
    <row r="2068" spans="7:11" x14ac:dyDescent="0.25">
      <c r="G2068" s="20">
        <v>41601</v>
      </c>
      <c r="H2068" s="18" t="s">
        <v>25</v>
      </c>
      <c r="I2068" s="18" t="s">
        <v>11</v>
      </c>
      <c r="J2068" s="18">
        <v>0</v>
      </c>
      <c r="K2068" s="18">
        <v>2</v>
      </c>
    </row>
    <row r="2069" spans="7:11" x14ac:dyDescent="0.25">
      <c r="G2069" s="21">
        <v>41944</v>
      </c>
      <c r="H2069" s="19" t="s">
        <v>43</v>
      </c>
      <c r="I2069" s="19" t="s">
        <v>33</v>
      </c>
      <c r="J2069" s="19">
        <v>0.02</v>
      </c>
      <c r="K2069" s="19">
        <v>22</v>
      </c>
    </row>
    <row r="2070" spans="7:11" x14ac:dyDescent="0.25">
      <c r="G2070" s="20">
        <v>41985</v>
      </c>
      <c r="H2070" s="18" t="s">
        <v>42</v>
      </c>
      <c r="I2070" s="18" t="s">
        <v>36</v>
      </c>
      <c r="J2070" s="18">
        <v>0.01</v>
      </c>
      <c r="K2070" s="18">
        <v>1</v>
      </c>
    </row>
    <row r="2071" spans="7:11" x14ac:dyDescent="0.25">
      <c r="G2071" s="21">
        <v>41680</v>
      </c>
      <c r="H2071" s="19" t="s">
        <v>51</v>
      </c>
      <c r="I2071" s="19" t="s">
        <v>24</v>
      </c>
      <c r="J2071" s="19">
        <v>0</v>
      </c>
      <c r="K2071" s="19">
        <v>3</v>
      </c>
    </row>
    <row r="2072" spans="7:11" x14ac:dyDescent="0.25">
      <c r="G2072" s="20">
        <v>41636</v>
      </c>
      <c r="H2072" s="18" t="s">
        <v>81</v>
      </c>
      <c r="I2072" s="18" t="s">
        <v>36</v>
      </c>
      <c r="J2072" s="18">
        <v>0.02</v>
      </c>
      <c r="K2072" s="18">
        <v>3</v>
      </c>
    </row>
    <row r="2073" spans="7:11" x14ac:dyDescent="0.25">
      <c r="G2073" s="21">
        <v>41964</v>
      </c>
      <c r="H2073" s="19" t="s">
        <v>32</v>
      </c>
      <c r="I2073" s="19" t="s">
        <v>36</v>
      </c>
      <c r="J2073" s="19">
        <v>0.03</v>
      </c>
      <c r="K2073" s="19">
        <v>16</v>
      </c>
    </row>
    <row r="2074" spans="7:11" x14ac:dyDescent="0.25">
      <c r="G2074" s="20">
        <v>41876</v>
      </c>
      <c r="H2074" s="18" t="s">
        <v>46</v>
      </c>
      <c r="I2074" s="18" t="s">
        <v>12</v>
      </c>
      <c r="J2074" s="18">
        <v>0</v>
      </c>
      <c r="K2074" s="18">
        <v>2</v>
      </c>
    </row>
    <row r="2075" spans="7:11" x14ac:dyDescent="0.25">
      <c r="G2075" s="21">
        <v>41471</v>
      </c>
      <c r="H2075" s="19" t="s">
        <v>63</v>
      </c>
      <c r="I2075" s="19" t="s">
        <v>33</v>
      </c>
      <c r="J2075" s="19">
        <v>0</v>
      </c>
      <c r="K2075" s="19">
        <v>2</v>
      </c>
    </row>
    <row r="2076" spans="7:11" x14ac:dyDescent="0.25">
      <c r="G2076" s="20">
        <v>41965</v>
      </c>
      <c r="H2076" s="18" t="s">
        <v>53</v>
      </c>
      <c r="I2076" s="18" t="s">
        <v>21</v>
      </c>
      <c r="J2076" s="18">
        <v>0.01</v>
      </c>
      <c r="K2076" s="18">
        <v>3</v>
      </c>
    </row>
    <row r="2077" spans="7:11" x14ac:dyDescent="0.25">
      <c r="G2077" s="21">
        <v>41354</v>
      </c>
      <c r="H2077" s="19" t="s">
        <v>37</v>
      </c>
      <c r="I2077" s="19" t="s">
        <v>21</v>
      </c>
      <c r="J2077" s="19">
        <v>0.03</v>
      </c>
      <c r="K2077" s="19">
        <v>13</v>
      </c>
    </row>
    <row r="2078" spans="7:11" x14ac:dyDescent="0.25">
      <c r="G2078" s="20">
        <v>41624</v>
      </c>
      <c r="H2078" s="18" t="s">
        <v>51</v>
      </c>
      <c r="I2078" s="18" t="s">
        <v>16</v>
      </c>
      <c r="J2078" s="18">
        <v>1.4999999999999999E-2</v>
      </c>
      <c r="K2078" s="18">
        <v>3</v>
      </c>
    </row>
    <row r="2079" spans="7:11" x14ac:dyDescent="0.25">
      <c r="G2079" s="21">
        <v>41604</v>
      </c>
      <c r="H2079" s="19" t="s">
        <v>47</v>
      </c>
      <c r="I2079" s="19" t="s">
        <v>12</v>
      </c>
      <c r="J2079" s="19">
        <v>0</v>
      </c>
      <c r="K2079" s="19">
        <v>1</v>
      </c>
    </row>
    <row r="2080" spans="7:11" x14ac:dyDescent="0.25">
      <c r="G2080" s="20">
        <v>41598</v>
      </c>
      <c r="H2080" s="18" t="s">
        <v>73</v>
      </c>
      <c r="I2080" s="18" t="s">
        <v>17</v>
      </c>
      <c r="J2080" s="18">
        <v>0</v>
      </c>
      <c r="K2080" s="18">
        <v>1</v>
      </c>
    </row>
    <row r="2081" spans="7:11" x14ac:dyDescent="0.25">
      <c r="G2081" s="21">
        <v>41633</v>
      </c>
      <c r="H2081" s="19" t="s">
        <v>45</v>
      </c>
      <c r="I2081" s="19" t="s">
        <v>16</v>
      </c>
      <c r="J2081" s="19">
        <v>0</v>
      </c>
      <c r="K2081" s="19">
        <v>2</v>
      </c>
    </row>
    <row r="2082" spans="7:11" x14ac:dyDescent="0.25">
      <c r="G2082" s="20">
        <v>41331</v>
      </c>
      <c r="H2082" s="18" t="s">
        <v>75</v>
      </c>
      <c r="I2082" s="18" t="s">
        <v>7</v>
      </c>
      <c r="J2082" s="18">
        <v>0</v>
      </c>
      <c r="K2082" s="18">
        <v>1</v>
      </c>
    </row>
    <row r="2083" spans="7:11" x14ac:dyDescent="0.25">
      <c r="G2083" s="21">
        <v>41885</v>
      </c>
      <c r="H2083" s="19" t="s">
        <v>45</v>
      </c>
      <c r="I2083" s="19" t="s">
        <v>7</v>
      </c>
      <c r="J2083" s="19">
        <v>0</v>
      </c>
      <c r="K2083" s="19">
        <v>1</v>
      </c>
    </row>
    <row r="2084" spans="7:11" x14ac:dyDescent="0.25">
      <c r="G2084" s="20">
        <v>41289</v>
      </c>
      <c r="H2084" s="18" t="s">
        <v>40</v>
      </c>
      <c r="I2084" s="18" t="s">
        <v>24</v>
      </c>
      <c r="J2084" s="18">
        <v>2.5000000000000001E-2</v>
      </c>
      <c r="K2084" s="18">
        <v>1</v>
      </c>
    </row>
    <row r="2085" spans="7:11" x14ac:dyDescent="0.25">
      <c r="G2085" s="21">
        <v>41421</v>
      </c>
      <c r="H2085" s="19" t="s">
        <v>49</v>
      </c>
      <c r="I2085" s="19" t="s">
        <v>17</v>
      </c>
      <c r="J2085" s="19">
        <v>0.01</v>
      </c>
      <c r="K2085" s="19">
        <v>3</v>
      </c>
    </row>
    <row r="2086" spans="7:11" x14ac:dyDescent="0.25">
      <c r="G2086" s="20">
        <v>41412</v>
      </c>
      <c r="H2086" s="18" t="s">
        <v>55</v>
      </c>
      <c r="I2086" s="18" t="s">
        <v>16</v>
      </c>
      <c r="J2086" s="18">
        <v>0.02</v>
      </c>
      <c r="K2086" s="18">
        <v>1</v>
      </c>
    </row>
    <row r="2087" spans="7:11" x14ac:dyDescent="0.25">
      <c r="G2087" s="21">
        <v>41598</v>
      </c>
      <c r="H2087" s="19" t="s">
        <v>42</v>
      </c>
      <c r="I2087" s="19" t="s">
        <v>24</v>
      </c>
      <c r="J2087" s="19">
        <v>0</v>
      </c>
      <c r="K2087" s="19">
        <v>2</v>
      </c>
    </row>
    <row r="2088" spans="7:11" x14ac:dyDescent="0.25">
      <c r="G2088" s="20">
        <v>41637</v>
      </c>
      <c r="H2088" s="18" t="s">
        <v>83</v>
      </c>
      <c r="I2088" s="18" t="s">
        <v>17</v>
      </c>
      <c r="J2088" s="18">
        <v>2.5000000000000001E-2</v>
      </c>
      <c r="K2088" s="18">
        <v>2</v>
      </c>
    </row>
    <row r="2089" spans="7:11" x14ac:dyDescent="0.25">
      <c r="G2089" s="21">
        <v>42004</v>
      </c>
      <c r="H2089" s="19" t="s">
        <v>46</v>
      </c>
      <c r="I2089" s="19" t="s">
        <v>12</v>
      </c>
      <c r="J2089" s="19">
        <v>0</v>
      </c>
      <c r="K2089" s="19">
        <v>3</v>
      </c>
    </row>
    <row r="2090" spans="7:11" x14ac:dyDescent="0.25">
      <c r="G2090" s="20">
        <v>41952</v>
      </c>
      <c r="H2090" s="18" t="s">
        <v>50</v>
      </c>
      <c r="I2090" s="18" t="s">
        <v>24</v>
      </c>
      <c r="J2090" s="18">
        <v>2.5000000000000001E-2</v>
      </c>
      <c r="K2090" s="18">
        <v>2</v>
      </c>
    </row>
    <row r="2091" spans="7:11" x14ac:dyDescent="0.25">
      <c r="G2091" s="21">
        <v>41999</v>
      </c>
      <c r="H2091" s="19" t="s">
        <v>63</v>
      </c>
      <c r="I2091" s="19" t="s">
        <v>17</v>
      </c>
      <c r="J2091" s="19">
        <v>0</v>
      </c>
      <c r="K2091" s="19">
        <v>4</v>
      </c>
    </row>
    <row r="2092" spans="7:11" x14ac:dyDescent="0.25">
      <c r="G2092" s="20">
        <v>41605</v>
      </c>
      <c r="H2092" s="18" t="s">
        <v>67</v>
      </c>
      <c r="I2092" s="18" t="s">
        <v>17</v>
      </c>
      <c r="J2092" s="18">
        <v>0</v>
      </c>
      <c r="K2092" s="18">
        <v>2</v>
      </c>
    </row>
    <row r="2093" spans="7:11" x14ac:dyDescent="0.25">
      <c r="G2093" s="21">
        <v>41630</v>
      </c>
      <c r="H2093" s="19" t="s">
        <v>89</v>
      </c>
      <c r="I2093" s="19" t="s">
        <v>21</v>
      </c>
      <c r="J2093" s="19">
        <v>0.03</v>
      </c>
      <c r="K2093" s="19">
        <v>3</v>
      </c>
    </row>
    <row r="2094" spans="7:11" x14ac:dyDescent="0.25">
      <c r="G2094" s="20">
        <v>41952</v>
      </c>
      <c r="H2094" s="18" t="s">
        <v>39</v>
      </c>
      <c r="I2094" s="18" t="s">
        <v>16</v>
      </c>
      <c r="J2094" s="18">
        <v>0.01</v>
      </c>
      <c r="K2094" s="18">
        <v>1</v>
      </c>
    </row>
    <row r="2095" spans="7:11" x14ac:dyDescent="0.25">
      <c r="G2095" s="21">
        <v>41947</v>
      </c>
      <c r="H2095" s="19" t="s">
        <v>66</v>
      </c>
      <c r="I2095" s="19" t="s">
        <v>17</v>
      </c>
      <c r="J2095" s="19">
        <v>0.01</v>
      </c>
      <c r="K2095" s="19">
        <v>3</v>
      </c>
    </row>
    <row r="2096" spans="7:11" x14ac:dyDescent="0.25">
      <c r="G2096" s="20">
        <v>41986</v>
      </c>
      <c r="H2096" s="18" t="s">
        <v>72</v>
      </c>
      <c r="I2096" s="18" t="s">
        <v>27</v>
      </c>
      <c r="J2096" s="18">
        <v>0.03</v>
      </c>
      <c r="K2096" s="18">
        <v>1</v>
      </c>
    </row>
    <row r="2097" spans="7:11" x14ac:dyDescent="0.25">
      <c r="G2097" s="21">
        <v>41977</v>
      </c>
      <c r="H2097" s="19" t="s">
        <v>58</v>
      </c>
      <c r="I2097" s="19" t="s">
        <v>17</v>
      </c>
      <c r="J2097" s="19">
        <v>0</v>
      </c>
      <c r="K2097" s="19">
        <v>1</v>
      </c>
    </row>
    <row r="2098" spans="7:11" x14ac:dyDescent="0.25">
      <c r="G2098" s="20">
        <v>41618</v>
      </c>
      <c r="H2098" s="18" t="s">
        <v>46</v>
      </c>
      <c r="I2098" s="18" t="s">
        <v>24</v>
      </c>
      <c r="J2098" s="18">
        <v>0.01</v>
      </c>
      <c r="K2098" s="18">
        <v>2</v>
      </c>
    </row>
    <row r="2099" spans="7:11" x14ac:dyDescent="0.25">
      <c r="G2099" s="21">
        <v>41636</v>
      </c>
      <c r="H2099" s="19" t="s">
        <v>42</v>
      </c>
      <c r="I2099" s="19" t="s">
        <v>17</v>
      </c>
      <c r="J2099" s="19">
        <v>0</v>
      </c>
      <c r="K2099" s="19">
        <v>2</v>
      </c>
    </row>
    <row r="2100" spans="7:11" x14ac:dyDescent="0.25">
      <c r="G2100" s="20">
        <v>41947</v>
      </c>
      <c r="H2100" s="18" t="s">
        <v>49</v>
      </c>
      <c r="I2100" s="18" t="s">
        <v>12</v>
      </c>
      <c r="J2100" s="18">
        <v>0.02</v>
      </c>
      <c r="K2100" s="18">
        <v>1</v>
      </c>
    </row>
    <row r="2101" spans="7:11" x14ac:dyDescent="0.25">
      <c r="G2101" s="21">
        <v>41607</v>
      </c>
      <c r="H2101" s="19" t="s">
        <v>42</v>
      </c>
      <c r="I2101" s="19" t="s">
        <v>17</v>
      </c>
      <c r="J2101" s="19">
        <v>1.4999999999999999E-2</v>
      </c>
      <c r="K2101" s="19">
        <v>1</v>
      </c>
    </row>
    <row r="2102" spans="7:11" x14ac:dyDescent="0.25">
      <c r="G2102" s="20">
        <v>41947</v>
      </c>
      <c r="H2102" s="18" t="s">
        <v>43</v>
      </c>
      <c r="I2102" s="18" t="s">
        <v>16</v>
      </c>
      <c r="J2102" s="18">
        <v>1.4999999999999999E-2</v>
      </c>
      <c r="K2102" s="18">
        <v>2</v>
      </c>
    </row>
    <row r="2103" spans="7:11" x14ac:dyDescent="0.25">
      <c r="G2103" s="21">
        <v>41880</v>
      </c>
      <c r="H2103" s="19" t="s">
        <v>82</v>
      </c>
      <c r="I2103" s="19" t="s">
        <v>36</v>
      </c>
      <c r="J2103" s="19">
        <v>0</v>
      </c>
      <c r="K2103" s="19">
        <v>2</v>
      </c>
    </row>
    <row r="2104" spans="7:11" x14ac:dyDescent="0.25">
      <c r="G2104" s="20">
        <v>41749</v>
      </c>
      <c r="H2104" s="18" t="s">
        <v>94</v>
      </c>
      <c r="I2104" s="18" t="s">
        <v>36</v>
      </c>
      <c r="J2104" s="18">
        <v>2.5000000000000001E-2</v>
      </c>
      <c r="K2104" s="18">
        <v>2</v>
      </c>
    </row>
    <row r="2105" spans="7:11" x14ac:dyDescent="0.25">
      <c r="G2105" s="21">
        <v>41958</v>
      </c>
      <c r="H2105" s="19" t="s">
        <v>42</v>
      </c>
      <c r="I2105" s="19" t="s">
        <v>24</v>
      </c>
      <c r="J2105" s="19">
        <v>0</v>
      </c>
      <c r="K2105" s="19">
        <v>3</v>
      </c>
    </row>
    <row r="2106" spans="7:11" x14ac:dyDescent="0.25">
      <c r="G2106" s="20">
        <v>41960</v>
      </c>
      <c r="H2106" s="18" t="s">
        <v>93</v>
      </c>
      <c r="I2106" s="18" t="s">
        <v>24</v>
      </c>
      <c r="J2106" s="18">
        <v>0.03</v>
      </c>
      <c r="K2106" s="18">
        <v>4</v>
      </c>
    </row>
    <row r="2107" spans="7:11" x14ac:dyDescent="0.25">
      <c r="G2107" s="21">
        <v>41996</v>
      </c>
      <c r="H2107" s="19" t="s">
        <v>77</v>
      </c>
      <c r="I2107" s="19" t="s">
        <v>16</v>
      </c>
      <c r="J2107" s="19">
        <v>1.4999999999999999E-2</v>
      </c>
      <c r="K2107" s="19">
        <v>1</v>
      </c>
    </row>
    <row r="2108" spans="7:11" x14ac:dyDescent="0.25">
      <c r="G2108" s="20">
        <v>41363</v>
      </c>
      <c r="H2108" s="18" t="s">
        <v>57</v>
      </c>
      <c r="I2108" s="18" t="s">
        <v>24</v>
      </c>
      <c r="J2108" s="18">
        <v>0.02</v>
      </c>
      <c r="K2108" s="18">
        <v>3</v>
      </c>
    </row>
    <row r="2109" spans="7:11" x14ac:dyDescent="0.25">
      <c r="G2109" s="21">
        <v>41995</v>
      </c>
      <c r="H2109" s="19" t="s">
        <v>68</v>
      </c>
      <c r="I2109" s="19" t="s">
        <v>36</v>
      </c>
      <c r="J2109" s="19">
        <v>0</v>
      </c>
      <c r="K2109" s="19">
        <v>5</v>
      </c>
    </row>
    <row r="2110" spans="7:11" x14ac:dyDescent="0.25">
      <c r="G2110" s="20">
        <v>41596</v>
      </c>
      <c r="H2110" s="18" t="s">
        <v>39</v>
      </c>
      <c r="I2110" s="18" t="s">
        <v>21</v>
      </c>
      <c r="J2110" s="18">
        <v>0</v>
      </c>
      <c r="K2110" s="18">
        <v>3</v>
      </c>
    </row>
    <row r="2111" spans="7:11" x14ac:dyDescent="0.25">
      <c r="G2111" s="21">
        <v>41946</v>
      </c>
      <c r="H2111" s="19" t="s">
        <v>81</v>
      </c>
      <c r="I2111" s="19" t="s">
        <v>41</v>
      </c>
      <c r="J2111" s="19">
        <v>0.01</v>
      </c>
      <c r="K2111" s="19">
        <v>1</v>
      </c>
    </row>
    <row r="2112" spans="7:11" x14ac:dyDescent="0.25">
      <c r="G2112" s="20">
        <v>41976</v>
      </c>
      <c r="H2112" s="18" t="s">
        <v>53</v>
      </c>
      <c r="I2112" s="18" t="s">
        <v>24</v>
      </c>
      <c r="J2112" s="18">
        <v>2.5000000000000001E-2</v>
      </c>
      <c r="K2112" s="18">
        <v>2</v>
      </c>
    </row>
    <row r="2113" spans="7:11" x14ac:dyDescent="0.25">
      <c r="G2113" s="21">
        <v>41502</v>
      </c>
      <c r="H2113" s="19" t="s">
        <v>15</v>
      </c>
      <c r="I2113" s="19" t="s">
        <v>12</v>
      </c>
      <c r="J2113" s="19">
        <v>0</v>
      </c>
      <c r="K2113" s="19">
        <v>3</v>
      </c>
    </row>
    <row r="2114" spans="7:11" x14ac:dyDescent="0.25">
      <c r="G2114" s="20">
        <v>41996</v>
      </c>
      <c r="H2114" s="18" t="s">
        <v>80</v>
      </c>
      <c r="I2114" s="18" t="s">
        <v>21</v>
      </c>
      <c r="J2114" s="18">
        <v>0.03</v>
      </c>
      <c r="K2114" s="18">
        <v>1</v>
      </c>
    </row>
    <row r="2115" spans="7:11" x14ac:dyDescent="0.25">
      <c r="G2115" s="21">
        <v>42002</v>
      </c>
      <c r="H2115" s="19" t="s">
        <v>65</v>
      </c>
      <c r="I2115" s="19" t="s">
        <v>24</v>
      </c>
      <c r="J2115" s="19">
        <v>2.5000000000000001E-2</v>
      </c>
      <c r="K2115" s="19">
        <v>2</v>
      </c>
    </row>
    <row r="2116" spans="7:11" x14ac:dyDescent="0.25">
      <c r="G2116" s="20">
        <v>41542</v>
      </c>
      <c r="H2116" s="18" t="s">
        <v>10</v>
      </c>
      <c r="I2116" s="18" t="s">
        <v>16</v>
      </c>
      <c r="J2116" s="18">
        <v>1.4999999999999999E-2</v>
      </c>
      <c r="K2116" s="18">
        <v>3</v>
      </c>
    </row>
    <row r="2117" spans="7:11" x14ac:dyDescent="0.25">
      <c r="G2117" s="21">
        <v>41629</v>
      </c>
      <c r="H2117" s="19" t="s">
        <v>72</v>
      </c>
      <c r="I2117" s="19" t="s">
        <v>30</v>
      </c>
      <c r="J2117" s="19">
        <v>0</v>
      </c>
      <c r="K2117" s="19">
        <v>2</v>
      </c>
    </row>
    <row r="2118" spans="7:11" x14ac:dyDescent="0.25">
      <c r="G2118" s="20">
        <v>42000</v>
      </c>
      <c r="H2118" s="18" t="s">
        <v>90</v>
      </c>
      <c r="I2118" s="18" t="s">
        <v>17</v>
      </c>
      <c r="J2118" s="18">
        <v>0.03</v>
      </c>
      <c r="K2118" s="18">
        <v>2</v>
      </c>
    </row>
    <row r="2119" spans="7:11" x14ac:dyDescent="0.25">
      <c r="G2119" s="21">
        <v>41326</v>
      </c>
      <c r="H2119" s="19" t="s">
        <v>45</v>
      </c>
      <c r="I2119" s="19" t="s">
        <v>33</v>
      </c>
      <c r="J2119" s="19">
        <v>0.01</v>
      </c>
      <c r="K2119" s="19">
        <v>1</v>
      </c>
    </row>
    <row r="2120" spans="7:11" x14ac:dyDescent="0.25">
      <c r="G2120" s="20">
        <v>41957</v>
      </c>
      <c r="H2120" s="18" t="s">
        <v>80</v>
      </c>
      <c r="I2120" s="18" t="s">
        <v>12</v>
      </c>
      <c r="J2120" s="18">
        <v>1.4999999999999999E-2</v>
      </c>
      <c r="K2120" s="18">
        <v>1</v>
      </c>
    </row>
    <row r="2121" spans="7:11" x14ac:dyDescent="0.25">
      <c r="G2121" s="21">
        <v>41484</v>
      </c>
      <c r="H2121" s="19" t="s">
        <v>43</v>
      </c>
      <c r="I2121" s="19" t="s">
        <v>16</v>
      </c>
      <c r="J2121" s="19">
        <v>0.02</v>
      </c>
      <c r="K2121" s="19">
        <v>3</v>
      </c>
    </row>
    <row r="2122" spans="7:11" x14ac:dyDescent="0.25">
      <c r="G2122" s="20">
        <v>41941</v>
      </c>
      <c r="H2122" s="18" t="s">
        <v>15</v>
      </c>
      <c r="I2122" s="18" t="s">
        <v>12</v>
      </c>
      <c r="J2122" s="18">
        <v>0</v>
      </c>
      <c r="K2122" s="18">
        <v>1</v>
      </c>
    </row>
    <row r="2123" spans="7:11" x14ac:dyDescent="0.25">
      <c r="G2123" s="21">
        <v>42001</v>
      </c>
      <c r="H2123" s="19" t="s">
        <v>83</v>
      </c>
      <c r="I2123" s="19" t="s">
        <v>7</v>
      </c>
      <c r="J2123" s="19">
        <v>0</v>
      </c>
      <c r="K2123" s="19">
        <v>1</v>
      </c>
    </row>
    <row r="2124" spans="7:11" x14ac:dyDescent="0.25">
      <c r="G2124" s="20">
        <v>41966</v>
      </c>
      <c r="H2124" s="18" t="s">
        <v>58</v>
      </c>
      <c r="I2124" s="18" t="s">
        <v>12</v>
      </c>
      <c r="J2124" s="18">
        <v>0.03</v>
      </c>
      <c r="K2124" s="18">
        <v>2</v>
      </c>
    </row>
    <row r="2125" spans="7:11" x14ac:dyDescent="0.25">
      <c r="G2125" s="21">
        <v>41938</v>
      </c>
      <c r="H2125" s="19" t="s">
        <v>49</v>
      </c>
      <c r="I2125" s="19" t="s">
        <v>12</v>
      </c>
      <c r="J2125" s="19">
        <v>0</v>
      </c>
      <c r="K2125" s="19">
        <v>2</v>
      </c>
    </row>
    <row r="2126" spans="7:11" x14ac:dyDescent="0.25">
      <c r="G2126" s="20">
        <v>41976</v>
      </c>
      <c r="H2126" s="18" t="s">
        <v>81</v>
      </c>
      <c r="I2126" s="18" t="s">
        <v>16</v>
      </c>
      <c r="J2126" s="18">
        <v>0</v>
      </c>
      <c r="K2126" s="18">
        <v>2</v>
      </c>
    </row>
    <row r="2127" spans="7:11" x14ac:dyDescent="0.25">
      <c r="G2127" s="21">
        <v>41603</v>
      </c>
      <c r="H2127" s="19" t="s">
        <v>48</v>
      </c>
      <c r="I2127" s="19" t="s">
        <v>16</v>
      </c>
      <c r="J2127" s="19">
        <v>0.03</v>
      </c>
      <c r="K2127" s="19">
        <v>3</v>
      </c>
    </row>
    <row r="2128" spans="7:11" x14ac:dyDescent="0.25">
      <c r="G2128" s="20">
        <v>41598</v>
      </c>
      <c r="H2128" s="18" t="s">
        <v>26</v>
      </c>
      <c r="I2128" s="18" t="s">
        <v>27</v>
      </c>
      <c r="J2128" s="18">
        <v>0</v>
      </c>
      <c r="K2128" s="18">
        <v>8</v>
      </c>
    </row>
    <row r="2129" spans="7:11" x14ac:dyDescent="0.25">
      <c r="G2129" s="21">
        <v>41633</v>
      </c>
      <c r="H2129" s="19" t="s">
        <v>70</v>
      </c>
      <c r="I2129" s="19" t="s">
        <v>27</v>
      </c>
      <c r="J2129" s="19">
        <v>1.4999999999999999E-2</v>
      </c>
      <c r="K2129" s="19">
        <v>2</v>
      </c>
    </row>
    <row r="2130" spans="7:11" x14ac:dyDescent="0.25">
      <c r="G2130" s="20">
        <v>41994</v>
      </c>
      <c r="H2130" s="18" t="s">
        <v>81</v>
      </c>
      <c r="I2130" s="18" t="s">
        <v>24</v>
      </c>
      <c r="J2130" s="18">
        <v>0.01</v>
      </c>
      <c r="K2130" s="18">
        <v>3</v>
      </c>
    </row>
    <row r="2131" spans="7:11" x14ac:dyDescent="0.25">
      <c r="G2131" s="21">
        <v>41449</v>
      </c>
      <c r="H2131" s="19" t="s">
        <v>60</v>
      </c>
      <c r="I2131" s="19" t="s">
        <v>16</v>
      </c>
      <c r="J2131" s="19">
        <v>2.5000000000000001E-2</v>
      </c>
      <c r="K2131" s="19">
        <v>3</v>
      </c>
    </row>
    <row r="2132" spans="7:11" x14ac:dyDescent="0.25">
      <c r="G2132" s="20">
        <v>41634</v>
      </c>
      <c r="H2132" s="18" t="s">
        <v>71</v>
      </c>
      <c r="I2132" s="18" t="s">
        <v>30</v>
      </c>
      <c r="J2132" s="18">
        <v>0.01</v>
      </c>
      <c r="K2132" s="18">
        <v>3</v>
      </c>
    </row>
    <row r="2133" spans="7:11" x14ac:dyDescent="0.25">
      <c r="G2133" s="21">
        <v>41956</v>
      </c>
      <c r="H2133" s="19" t="s">
        <v>53</v>
      </c>
      <c r="I2133" s="19" t="s">
        <v>12</v>
      </c>
      <c r="J2133" s="19">
        <v>1.4999999999999999E-2</v>
      </c>
      <c r="K2133" s="19">
        <v>3</v>
      </c>
    </row>
    <row r="2134" spans="7:11" x14ac:dyDescent="0.25">
      <c r="G2134" s="20">
        <v>41945</v>
      </c>
      <c r="H2134" s="18" t="s">
        <v>89</v>
      </c>
      <c r="I2134" s="18" t="s">
        <v>7</v>
      </c>
      <c r="J2134" s="18">
        <v>0</v>
      </c>
      <c r="K2134" s="18">
        <v>1</v>
      </c>
    </row>
    <row r="2135" spans="7:11" x14ac:dyDescent="0.25">
      <c r="G2135" s="21">
        <v>41599</v>
      </c>
      <c r="H2135" s="19" t="s">
        <v>32</v>
      </c>
      <c r="I2135" s="19" t="s">
        <v>21</v>
      </c>
      <c r="J2135" s="19">
        <v>2.5000000000000001E-2</v>
      </c>
      <c r="K2135" s="19">
        <v>2</v>
      </c>
    </row>
    <row r="2136" spans="7:11" x14ac:dyDescent="0.25">
      <c r="G2136" s="20">
        <v>41919</v>
      </c>
      <c r="H2136" s="18" t="s">
        <v>34</v>
      </c>
      <c r="I2136" s="18" t="s">
        <v>16</v>
      </c>
      <c r="J2136" s="18">
        <v>0</v>
      </c>
      <c r="K2136" s="18">
        <v>9</v>
      </c>
    </row>
    <row r="2137" spans="7:11" x14ac:dyDescent="0.25">
      <c r="G2137" s="21">
        <v>41757</v>
      </c>
      <c r="H2137" s="19" t="s">
        <v>55</v>
      </c>
      <c r="I2137" s="19" t="s">
        <v>21</v>
      </c>
      <c r="J2137" s="19">
        <v>0</v>
      </c>
      <c r="K2137" s="19">
        <v>3</v>
      </c>
    </row>
    <row r="2138" spans="7:11" x14ac:dyDescent="0.25">
      <c r="G2138" s="20">
        <v>41598</v>
      </c>
      <c r="H2138" s="18" t="s">
        <v>29</v>
      </c>
      <c r="I2138" s="18" t="s">
        <v>17</v>
      </c>
      <c r="J2138" s="18">
        <v>2.5000000000000001E-2</v>
      </c>
      <c r="K2138" s="18">
        <v>2</v>
      </c>
    </row>
    <row r="2139" spans="7:11" x14ac:dyDescent="0.25">
      <c r="G2139" s="21">
        <v>41632</v>
      </c>
      <c r="H2139" s="19" t="s">
        <v>53</v>
      </c>
      <c r="I2139" s="19" t="s">
        <v>24</v>
      </c>
      <c r="J2139" s="19">
        <v>0</v>
      </c>
      <c r="K2139" s="19">
        <v>2</v>
      </c>
    </row>
    <row r="2140" spans="7:11" x14ac:dyDescent="0.25">
      <c r="G2140" s="20">
        <v>41583</v>
      </c>
      <c r="H2140" s="18" t="s">
        <v>61</v>
      </c>
      <c r="I2140" s="18" t="s">
        <v>12</v>
      </c>
      <c r="J2140" s="18">
        <v>1.4999999999999999E-2</v>
      </c>
      <c r="K2140" s="18">
        <v>2</v>
      </c>
    </row>
    <row r="2141" spans="7:11" x14ac:dyDescent="0.25">
      <c r="G2141" s="21">
        <v>41841</v>
      </c>
      <c r="H2141" s="19" t="s">
        <v>54</v>
      </c>
      <c r="I2141" s="19" t="s">
        <v>24</v>
      </c>
      <c r="J2141" s="19">
        <v>2.5000000000000001E-2</v>
      </c>
      <c r="K2141" s="19">
        <v>1</v>
      </c>
    </row>
    <row r="2142" spans="7:11" x14ac:dyDescent="0.25">
      <c r="G2142" s="20">
        <v>42001</v>
      </c>
      <c r="H2142" s="18" t="s">
        <v>43</v>
      </c>
      <c r="I2142" s="18" t="s">
        <v>21</v>
      </c>
      <c r="J2142" s="18">
        <v>0</v>
      </c>
      <c r="K2142" s="18">
        <v>2</v>
      </c>
    </row>
    <row r="2143" spans="7:11" x14ac:dyDescent="0.25">
      <c r="G2143" s="21">
        <v>41775</v>
      </c>
      <c r="H2143" s="19" t="s">
        <v>94</v>
      </c>
      <c r="I2143" s="19" t="s">
        <v>7</v>
      </c>
      <c r="J2143" s="19">
        <v>0</v>
      </c>
      <c r="K2143" s="19">
        <v>3</v>
      </c>
    </row>
    <row r="2144" spans="7:11" x14ac:dyDescent="0.25">
      <c r="G2144" s="20">
        <v>41320</v>
      </c>
      <c r="H2144" s="18" t="s">
        <v>47</v>
      </c>
      <c r="I2144" s="18" t="s">
        <v>17</v>
      </c>
      <c r="J2144" s="18">
        <v>0</v>
      </c>
      <c r="K2144" s="18">
        <v>2</v>
      </c>
    </row>
    <row r="2145" spans="7:11" x14ac:dyDescent="0.25">
      <c r="G2145" s="21">
        <v>41967</v>
      </c>
      <c r="H2145" s="19" t="s">
        <v>90</v>
      </c>
      <c r="I2145" s="19" t="s">
        <v>7</v>
      </c>
      <c r="J2145" s="19">
        <v>0.03</v>
      </c>
      <c r="K2145" s="19">
        <v>8</v>
      </c>
    </row>
    <row r="2146" spans="7:11" x14ac:dyDescent="0.25">
      <c r="G2146" s="20">
        <v>41613</v>
      </c>
      <c r="H2146" s="18" t="s">
        <v>73</v>
      </c>
      <c r="I2146" s="18" t="s">
        <v>24</v>
      </c>
      <c r="J2146" s="18">
        <v>0.01</v>
      </c>
      <c r="K2146" s="18">
        <v>2</v>
      </c>
    </row>
    <row r="2147" spans="7:11" x14ac:dyDescent="0.25">
      <c r="G2147" s="21">
        <v>41654</v>
      </c>
      <c r="H2147" s="19" t="s">
        <v>84</v>
      </c>
      <c r="I2147" s="19" t="s">
        <v>17</v>
      </c>
      <c r="J2147" s="19">
        <v>0</v>
      </c>
      <c r="K2147" s="19">
        <v>3</v>
      </c>
    </row>
    <row r="2148" spans="7:11" x14ac:dyDescent="0.25">
      <c r="G2148" s="20">
        <v>41811</v>
      </c>
      <c r="H2148" s="18" t="s">
        <v>37</v>
      </c>
      <c r="I2148" s="18" t="s">
        <v>24</v>
      </c>
      <c r="J2148" s="18">
        <v>0</v>
      </c>
      <c r="K2148" s="18">
        <v>7</v>
      </c>
    </row>
    <row r="2149" spans="7:11" x14ac:dyDescent="0.25">
      <c r="G2149" s="21">
        <v>41952</v>
      </c>
      <c r="H2149" s="19" t="s">
        <v>29</v>
      </c>
      <c r="I2149" s="19" t="s">
        <v>12</v>
      </c>
      <c r="J2149" s="19">
        <v>0.02</v>
      </c>
      <c r="K2149" s="19">
        <v>2</v>
      </c>
    </row>
    <row r="2150" spans="7:11" x14ac:dyDescent="0.25">
      <c r="G2150" s="20">
        <v>41494</v>
      </c>
      <c r="H2150" s="18" t="s">
        <v>40</v>
      </c>
      <c r="I2150" s="18" t="s">
        <v>7</v>
      </c>
      <c r="J2150" s="18">
        <v>0</v>
      </c>
      <c r="K2150" s="18">
        <v>3</v>
      </c>
    </row>
    <row r="2151" spans="7:11" x14ac:dyDescent="0.25">
      <c r="G2151" s="21">
        <v>41611</v>
      </c>
      <c r="H2151" s="19" t="s">
        <v>88</v>
      </c>
      <c r="I2151" s="19" t="s">
        <v>17</v>
      </c>
      <c r="J2151" s="19">
        <v>0</v>
      </c>
      <c r="K2151" s="19">
        <v>2</v>
      </c>
    </row>
    <row r="2152" spans="7:11" x14ac:dyDescent="0.25">
      <c r="G2152" s="20">
        <v>42000</v>
      </c>
      <c r="H2152" s="18" t="s">
        <v>42</v>
      </c>
      <c r="I2152" s="18" t="s">
        <v>16</v>
      </c>
      <c r="J2152" s="18">
        <v>0.03</v>
      </c>
      <c r="K2152" s="18">
        <v>4</v>
      </c>
    </row>
    <row r="2153" spans="7:11" x14ac:dyDescent="0.25">
      <c r="G2153" s="21">
        <v>41361</v>
      </c>
      <c r="H2153" s="19" t="s">
        <v>89</v>
      </c>
      <c r="I2153" s="19" t="s">
        <v>16</v>
      </c>
      <c r="J2153" s="19">
        <v>0</v>
      </c>
      <c r="K2153" s="19">
        <v>2</v>
      </c>
    </row>
    <row r="2154" spans="7:11" x14ac:dyDescent="0.25">
      <c r="G2154" s="20">
        <v>41980</v>
      </c>
      <c r="H2154" s="18" t="s">
        <v>40</v>
      </c>
      <c r="I2154" s="18" t="s">
        <v>33</v>
      </c>
      <c r="J2154" s="18">
        <v>0.02</v>
      </c>
      <c r="K2154" s="18">
        <v>1</v>
      </c>
    </row>
    <row r="2155" spans="7:11" x14ac:dyDescent="0.25">
      <c r="G2155" s="21">
        <v>41588</v>
      </c>
      <c r="H2155" s="19" t="s">
        <v>86</v>
      </c>
      <c r="I2155" s="19" t="s">
        <v>33</v>
      </c>
      <c r="J2155" s="19">
        <v>0.01</v>
      </c>
      <c r="K2155" s="19">
        <v>2</v>
      </c>
    </row>
    <row r="2156" spans="7:11" x14ac:dyDescent="0.25">
      <c r="G2156" s="20">
        <v>41286</v>
      </c>
      <c r="H2156" s="18" t="s">
        <v>46</v>
      </c>
      <c r="I2156" s="18" t="s">
        <v>12</v>
      </c>
      <c r="J2156" s="18">
        <v>0.02</v>
      </c>
      <c r="K2156" s="18">
        <v>1</v>
      </c>
    </row>
    <row r="2157" spans="7:11" x14ac:dyDescent="0.25">
      <c r="G2157" s="21">
        <v>42004</v>
      </c>
      <c r="H2157" s="19" t="s">
        <v>70</v>
      </c>
      <c r="I2157" s="19" t="s">
        <v>33</v>
      </c>
      <c r="J2157" s="19">
        <v>0.01</v>
      </c>
      <c r="K2157" s="19">
        <v>19</v>
      </c>
    </row>
    <row r="2158" spans="7:11" x14ac:dyDescent="0.25">
      <c r="G2158" s="20">
        <v>41806</v>
      </c>
      <c r="H2158" s="18" t="s">
        <v>67</v>
      </c>
      <c r="I2158" s="18" t="s">
        <v>24</v>
      </c>
      <c r="J2158" s="18">
        <v>0.03</v>
      </c>
      <c r="K2158" s="18">
        <v>1</v>
      </c>
    </row>
    <row r="2159" spans="7:11" x14ac:dyDescent="0.25">
      <c r="G2159" s="21">
        <v>41626</v>
      </c>
      <c r="H2159" s="19" t="s">
        <v>22</v>
      </c>
      <c r="I2159" s="19" t="s">
        <v>12</v>
      </c>
      <c r="J2159" s="19">
        <v>0.01</v>
      </c>
      <c r="K2159" s="19">
        <v>2</v>
      </c>
    </row>
    <row r="2160" spans="7:11" x14ac:dyDescent="0.25">
      <c r="G2160" s="20">
        <v>41569</v>
      </c>
      <c r="H2160" s="18" t="s">
        <v>49</v>
      </c>
      <c r="I2160" s="18" t="s">
        <v>7</v>
      </c>
      <c r="J2160" s="18">
        <v>1.4999999999999999E-2</v>
      </c>
      <c r="K2160" s="18">
        <v>3</v>
      </c>
    </row>
    <row r="2161" spans="7:11" x14ac:dyDescent="0.25">
      <c r="G2161" s="21">
        <v>41634</v>
      </c>
      <c r="H2161" s="19" t="s">
        <v>29</v>
      </c>
      <c r="I2161" s="19" t="s">
        <v>16</v>
      </c>
      <c r="J2161" s="19">
        <v>0.03</v>
      </c>
      <c r="K2161" s="19">
        <v>2</v>
      </c>
    </row>
    <row r="2162" spans="7:11" x14ac:dyDescent="0.25">
      <c r="G2162" s="20">
        <v>41945</v>
      </c>
      <c r="H2162" s="18" t="s">
        <v>32</v>
      </c>
      <c r="I2162" s="18" t="s">
        <v>36</v>
      </c>
      <c r="J2162" s="18">
        <v>0</v>
      </c>
      <c r="K2162" s="18">
        <v>2</v>
      </c>
    </row>
    <row r="2163" spans="7:11" x14ac:dyDescent="0.25">
      <c r="G2163" s="21">
        <v>41390</v>
      </c>
      <c r="H2163" s="19" t="s">
        <v>61</v>
      </c>
      <c r="I2163" s="19" t="s">
        <v>21</v>
      </c>
      <c r="J2163" s="19">
        <v>0</v>
      </c>
      <c r="K2163" s="19">
        <v>3</v>
      </c>
    </row>
    <row r="2164" spans="7:11" x14ac:dyDescent="0.25">
      <c r="G2164" s="20">
        <v>41684</v>
      </c>
      <c r="H2164" s="18" t="s">
        <v>42</v>
      </c>
      <c r="I2164" s="18" t="s">
        <v>7</v>
      </c>
      <c r="J2164" s="18">
        <v>2.5000000000000001E-2</v>
      </c>
      <c r="K2164" s="18">
        <v>22</v>
      </c>
    </row>
    <row r="2165" spans="7:11" x14ac:dyDescent="0.25">
      <c r="G2165" s="21">
        <v>41992</v>
      </c>
      <c r="H2165" s="19" t="s">
        <v>50</v>
      </c>
      <c r="I2165" s="19" t="s">
        <v>30</v>
      </c>
      <c r="J2165" s="19">
        <v>0</v>
      </c>
      <c r="K2165" s="19">
        <v>2</v>
      </c>
    </row>
    <row r="2166" spans="7:11" x14ac:dyDescent="0.25">
      <c r="G2166" s="20">
        <v>41504</v>
      </c>
      <c r="H2166" s="18" t="s">
        <v>26</v>
      </c>
      <c r="I2166" s="18" t="s">
        <v>21</v>
      </c>
      <c r="J2166" s="18">
        <v>0</v>
      </c>
      <c r="K2166" s="18">
        <v>1</v>
      </c>
    </row>
    <row r="2167" spans="7:11" x14ac:dyDescent="0.25">
      <c r="G2167" s="21">
        <v>41831</v>
      </c>
      <c r="H2167" s="19" t="s">
        <v>92</v>
      </c>
      <c r="I2167" s="19" t="s">
        <v>17</v>
      </c>
      <c r="J2167" s="19">
        <v>2.5000000000000001E-2</v>
      </c>
      <c r="K2167" s="19">
        <v>2</v>
      </c>
    </row>
    <row r="2168" spans="7:11" x14ac:dyDescent="0.25">
      <c r="G2168" s="20">
        <v>41963</v>
      </c>
      <c r="H2168" s="18" t="s">
        <v>67</v>
      </c>
      <c r="I2168" s="18" t="s">
        <v>16</v>
      </c>
      <c r="J2168" s="18">
        <v>2.5000000000000001E-2</v>
      </c>
      <c r="K2168" s="18">
        <v>4</v>
      </c>
    </row>
    <row r="2169" spans="7:11" x14ac:dyDescent="0.25">
      <c r="G2169" s="21">
        <v>41622</v>
      </c>
      <c r="H2169" s="19" t="s">
        <v>65</v>
      </c>
      <c r="I2169" s="19" t="s">
        <v>24</v>
      </c>
      <c r="J2169" s="19">
        <v>0</v>
      </c>
      <c r="K2169" s="19">
        <v>15</v>
      </c>
    </row>
    <row r="2170" spans="7:11" x14ac:dyDescent="0.25">
      <c r="G2170" s="20">
        <v>41984</v>
      </c>
      <c r="H2170" s="18" t="s">
        <v>18</v>
      </c>
      <c r="I2170" s="18" t="s">
        <v>30</v>
      </c>
      <c r="J2170" s="18">
        <v>0.02</v>
      </c>
      <c r="K2170" s="18">
        <v>1</v>
      </c>
    </row>
    <row r="2171" spans="7:11" x14ac:dyDescent="0.25">
      <c r="G2171" s="21">
        <v>41978</v>
      </c>
      <c r="H2171" s="19" t="s">
        <v>37</v>
      </c>
      <c r="I2171" s="19" t="s">
        <v>7</v>
      </c>
      <c r="J2171" s="19">
        <v>1.4999999999999999E-2</v>
      </c>
      <c r="K2171" s="19">
        <v>1</v>
      </c>
    </row>
    <row r="2172" spans="7:11" x14ac:dyDescent="0.25">
      <c r="G2172" s="20">
        <v>41632</v>
      </c>
      <c r="H2172" s="18" t="s">
        <v>13</v>
      </c>
      <c r="I2172" s="18" t="s">
        <v>24</v>
      </c>
      <c r="J2172" s="18">
        <v>0.03</v>
      </c>
      <c r="K2172" s="18">
        <v>2</v>
      </c>
    </row>
    <row r="2173" spans="7:11" x14ac:dyDescent="0.25">
      <c r="G2173" s="21">
        <v>41964</v>
      </c>
      <c r="H2173" s="19" t="s">
        <v>68</v>
      </c>
      <c r="I2173" s="19" t="s">
        <v>24</v>
      </c>
      <c r="J2173" s="19">
        <v>0.02</v>
      </c>
      <c r="K2173" s="19">
        <v>2</v>
      </c>
    </row>
    <row r="2174" spans="7:11" x14ac:dyDescent="0.25">
      <c r="G2174" s="20">
        <v>41542</v>
      </c>
      <c r="H2174" s="18" t="s">
        <v>71</v>
      </c>
      <c r="I2174" s="18" t="s">
        <v>7</v>
      </c>
      <c r="J2174" s="18">
        <v>0.02</v>
      </c>
      <c r="K2174" s="18">
        <v>18</v>
      </c>
    </row>
    <row r="2175" spans="7:11" x14ac:dyDescent="0.25">
      <c r="G2175" s="21">
        <v>41992</v>
      </c>
      <c r="H2175" s="19" t="s">
        <v>76</v>
      </c>
      <c r="I2175" s="19" t="s">
        <v>36</v>
      </c>
      <c r="J2175" s="19">
        <v>0</v>
      </c>
      <c r="K2175" s="19">
        <v>1</v>
      </c>
    </row>
    <row r="2176" spans="7:11" x14ac:dyDescent="0.25">
      <c r="G2176" s="20">
        <v>41801</v>
      </c>
      <c r="H2176" s="18" t="s">
        <v>22</v>
      </c>
      <c r="I2176" s="18" t="s">
        <v>24</v>
      </c>
      <c r="J2176" s="18">
        <v>0.02</v>
      </c>
      <c r="K2176" s="18">
        <v>3</v>
      </c>
    </row>
    <row r="2177" spans="7:11" x14ac:dyDescent="0.25">
      <c r="G2177" s="21">
        <v>42001</v>
      </c>
      <c r="H2177" s="19" t="s">
        <v>61</v>
      </c>
      <c r="I2177" s="19" t="s">
        <v>33</v>
      </c>
      <c r="J2177" s="19">
        <v>0</v>
      </c>
      <c r="K2177" s="19">
        <v>2</v>
      </c>
    </row>
    <row r="2178" spans="7:11" x14ac:dyDescent="0.25">
      <c r="G2178" s="20">
        <v>41603</v>
      </c>
      <c r="H2178" s="18" t="s">
        <v>79</v>
      </c>
      <c r="I2178" s="18" t="s">
        <v>17</v>
      </c>
      <c r="J2178" s="18">
        <v>0.03</v>
      </c>
      <c r="K2178" s="18">
        <v>2</v>
      </c>
    </row>
    <row r="2179" spans="7:11" x14ac:dyDescent="0.25">
      <c r="G2179" s="21">
        <v>41995</v>
      </c>
      <c r="H2179" s="19" t="s">
        <v>23</v>
      </c>
      <c r="I2179" s="19" t="s">
        <v>30</v>
      </c>
      <c r="J2179" s="19">
        <v>2.5000000000000001E-2</v>
      </c>
      <c r="K2179" s="19">
        <v>1</v>
      </c>
    </row>
    <row r="2180" spans="7:11" x14ac:dyDescent="0.25">
      <c r="G2180" s="20">
        <v>42000</v>
      </c>
      <c r="H2180" s="18" t="s">
        <v>73</v>
      </c>
      <c r="I2180" s="18" t="s">
        <v>12</v>
      </c>
      <c r="J2180" s="18">
        <v>0.02</v>
      </c>
      <c r="K2180" s="18">
        <v>14</v>
      </c>
    </row>
    <row r="2181" spans="7:11" x14ac:dyDescent="0.25">
      <c r="G2181" s="21">
        <v>41311</v>
      </c>
      <c r="H2181" s="19" t="s">
        <v>42</v>
      </c>
      <c r="I2181" s="19" t="s">
        <v>11</v>
      </c>
      <c r="J2181" s="19">
        <v>0</v>
      </c>
      <c r="K2181" s="19">
        <v>2</v>
      </c>
    </row>
    <row r="2182" spans="7:11" x14ac:dyDescent="0.25">
      <c r="G2182" s="20">
        <v>41950</v>
      </c>
      <c r="H2182" s="18" t="s">
        <v>51</v>
      </c>
      <c r="I2182" s="18" t="s">
        <v>16</v>
      </c>
      <c r="J2182" s="18">
        <v>0</v>
      </c>
      <c r="K2182" s="18">
        <v>3</v>
      </c>
    </row>
    <row r="2183" spans="7:11" x14ac:dyDescent="0.25">
      <c r="G2183" s="21">
        <v>41983</v>
      </c>
      <c r="H2183" s="19" t="s">
        <v>66</v>
      </c>
      <c r="I2183" s="19" t="s">
        <v>24</v>
      </c>
      <c r="J2183" s="19">
        <v>1.4999999999999999E-2</v>
      </c>
      <c r="K2183" s="19">
        <v>3</v>
      </c>
    </row>
    <row r="2184" spans="7:11" x14ac:dyDescent="0.25">
      <c r="G2184" s="20">
        <v>41610</v>
      </c>
      <c r="H2184" s="18" t="s">
        <v>39</v>
      </c>
      <c r="I2184" s="18" t="s">
        <v>36</v>
      </c>
      <c r="J2184" s="18">
        <v>0</v>
      </c>
      <c r="K2184" s="18">
        <v>2</v>
      </c>
    </row>
    <row r="2185" spans="7:11" x14ac:dyDescent="0.25">
      <c r="G2185" s="21">
        <v>41780</v>
      </c>
      <c r="H2185" s="19" t="s">
        <v>42</v>
      </c>
      <c r="I2185" s="19" t="s">
        <v>24</v>
      </c>
      <c r="J2185" s="19">
        <v>2.5000000000000001E-2</v>
      </c>
      <c r="K2185" s="19">
        <v>2</v>
      </c>
    </row>
    <row r="2186" spans="7:11" x14ac:dyDescent="0.25">
      <c r="G2186" s="20">
        <v>41997</v>
      </c>
      <c r="H2186" s="18" t="s">
        <v>84</v>
      </c>
      <c r="I2186" s="18" t="s">
        <v>12</v>
      </c>
      <c r="J2186" s="18">
        <v>1.4999999999999999E-2</v>
      </c>
      <c r="K2186" s="18">
        <v>13</v>
      </c>
    </row>
    <row r="2187" spans="7:11" x14ac:dyDescent="0.25">
      <c r="G2187" s="21">
        <v>41884</v>
      </c>
      <c r="H2187" s="19" t="s">
        <v>84</v>
      </c>
      <c r="I2187" s="19" t="s">
        <v>24</v>
      </c>
      <c r="J2187" s="19">
        <v>0</v>
      </c>
      <c r="K2187" s="19">
        <v>1</v>
      </c>
    </row>
    <row r="2188" spans="7:11" x14ac:dyDescent="0.25">
      <c r="G2188" s="20">
        <v>41611</v>
      </c>
      <c r="H2188" s="18" t="s">
        <v>60</v>
      </c>
      <c r="I2188" s="18" t="s">
        <v>24</v>
      </c>
      <c r="J2188" s="18">
        <v>1.4999999999999999E-2</v>
      </c>
      <c r="K2188" s="18">
        <v>3</v>
      </c>
    </row>
    <row r="2189" spans="7:11" x14ac:dyDescent="0.25">
      <c r="G2189" s="21">
        <v>41982</v>
      </c>
      <c r="H2189" s="19" t="s">
        <v>32</v>
      </c>
      <c r="I2189" s="19" t="s">
        <v>12</v>
      </c>
      <c r="J2189" s="19">
        <v>1.4999999999999999E-2</v>
      </c>
      <c r="K2189" s="19">
        <v>2</v>
      </c>
    </row>
    <row r="2190" spans="7:11" x14ac:dyDescent="0.25">
      <c r="G2190" s="20">
        <v>41491</v>
      </c>
      <c r="H2190" s="18" t="s">
        <v>51</v>
      </c>
      <c r="I2190" s="18" t="s">
        <v>7</v>
      </c>
      <c r="J2190" s="18">
        <v>0.03</v>
      </c>
      <c r="K2190" s="18">
        <v>2</v>
      </c>
    </row>
    <row r="2191" spans="7:11" x14ac:dyDescent="0.25">
      <c r="G2191" s="21">
        <v>41617</v>
      </c>
      <c r="H2191" s="19" t="s">
        <v>15</v>
      </c>
      <c r="I2191" s="19" t="s">
        <v>16</v>
      </c>
      <c r="J2191" s="19">
        <v>0</v>
      </c>
      <c r="K2191" s="19">
        <v>3</v>
      </c>
    </row>
    <row r="2192" spans="7:11" x14ac:dyDescent="0.25">
      <c r="G2192" s="20">
        <v>41600</v>
      </c>
      <c r="H2192" s="18" t="s">
        <v>93</v>
      </c>
      <c r="I2192" s="18" t="s">
        <v>16</v>
      </c>
      <c r="J2192" s="18">
        <v>0</v>
      </c>
      <c r="K2192" s="18">
        <v>2</v>
      </c>
    </row>
    <row r="2193" spans="7:11" x14ac:dyDescent="0.25">
      <c r="G2193" s="21">
        <v>41619</v>
      </c>
      <c r="H2193" s="19" t="s">
        <v>45</v>
      </c>
      <c r="I2193" s="19" t="s">
        <v>12</v>
      </c>
      <c r="J2193" s="19">
        <v>0.03</v>
      </c>
      <c r="K2193" s="19">
        <v>1</v>
      </c>
    </row>
    <row r="2194" spans="7:11" x14ac:dyDescent="0.25">
      <c r="G2194" s="20">
        <v>41470</v>
      </c>
      <c r="H2194" s="18" t="s">
        <v>29</v>
      </c>
      <c r="I2194" s="18" t="s">
        <v>16</v>
      </c>
      <c r="J2194" s="18">
        <v>0</v>
      </c>
      <c r="K2194" s="18">
        <v>3</v>
      </c>
    </row>
    <row r="2195" spans="7:11" x14ac:dyDescent="0.25">
      <c r="G2195" s="21">
        <v>41623</v>
      </c>
      <c r="H2195" s="19" t="s">
        <v>89</v>
      </c>
      <c r="I2195" s="19" t="s">
        <v>30</v>
      </c>
      <c r="J2195" s="19">
        <v>0</v>
      </c>
      <c r="K2195" s="19">
        <v>3</v>
      </c>
    </row>
    <row r="2196" spans="7:11" x14ac:dyDescent="0.25">
      <c r="G2196" s="20">
        <v>41412</v>
      </c>
      <c r="H2196" s="18" t="s">
        <v>83</v>
      </c>
      <c r="I2196" s="18" t="s">
        <v>17</v>
      </c>
      <c r="J2196" s="18">
        <v>0</v>
      </c>
      <c r="K2196" s="18">
        <v>2</v>
      </c>
    </row>
    <row r="2197" spans="7:11" x14ac:dyDescent="0.25">
      <c r="G2197" s="21">
        <v>42000</v>
      </c>
      <c r="H2197" s="19" t="s">
        <v>49</v>
      </c>
      <c r="I2197" s="19" t="s">
        <v>17</v>
      </c>
      <c r="J2197" s="19">
        <v>1.4999999999999999E-2</v>
      </c>
      <c r="K2197" s="19">
        <v>24</v>
      </c>
    </row>
    <row r="2198" spans="7:11" x14ac:dyDescent="0.25">
      <c r="G2198" s="20">
        <v>41604</v>
      </c>
      <c r="H2198" s="18" t="s">
        <v>88</v>
      </c>
      <c r="I2198" s="18" t="s">
        <v>7</v>
      </c>
      <c r="J2198" s="18">
        <v>0</v>
      </c>
      <c r="K2198" s="18">
        <v>2</v>
      </c>
    </row>
    <row r="2199" spans="7:11" x14ac:dyDescent="0.25">
      <c r="G2199" s="21">
        <v>41978</v>
      </c>
      <c r="H2199" s="19" t="s">
        <v>29</v>
      </c>
      <c r="I2199" s="19" t="s">
        <v>16</v>
      </c>
      <c r="J2199" s="19">
        <v>0.01</v>
      </c>
      <c r="K2199" s="19">
        <v>2</v>
      </c>
    </row>
    <row r="2200" spans="7:11" x14ac:dyDescent="0.25">
      <c r="G2200" s="20">
        <v>41636</v>
      </c>
      <c r="H2200" s="18" t="s">
        <v>71</v>
      </c>
      <c r="I2200" s="18" t="s">
        <v>11</v>
      </c>
      <c r="J2200" s="18">
        <v>0</v>
      </c>
      <c r="K2200" s="18">
        <v>3</v>
      </c>
    </row>
    <row r="2201" spans="7:11" x14ac:dyDescent="0.25">
      <c r="G2201" s="21">
        <v>42001</v>
      </c>
      <c r="H2201" s="19" t="s">
        <v>44</v>
      </c>
      <c r="I2201" s="19" t="s">
        <v>21</v>
      </c>
      <c r="J2201" s="19">
        <v>0.03</v>
      </c>
      <c r="K2201" s="19">
        <v>3</v>
      </c>
    </row>
    <row r="2202" spans="7:11" x14ac:dyDescent="0.25">
      <c r="G2202" s="20">
        <v>41314</v>
      </c>
      <c r="H2202" s="18" t="s">
        <v>55</v>
      </c>
      <c r="I2202" s="18" t="s">
        <v>33</v>
      </c>
      <c r="J2202" s="18">
        <v>2.5000000000000001E-2</v>
      </c>
      <c r="K2202" s="18">
        <v>13</v>
      </c>
    </row>
    <row r="2203" spans="7:11" x14ac:dyDescent="0.25">
      <c r="G2203" s="21">
        <v>41626</v>
      </c>
      <c r="H2203" s="19" t="s">
        <v>89</v>
      </c>
      <c r="I2203" s="19" t="s">
        <v>16</v>
      </c>
      <c r="J2203" s="19">
        <v>0</v>
      </c>
      <c r="K2203" s="19">
        <v>1</v>
      </c>
    </row>
    <row r="2204" spans="7:11" x14ac:dyDescent="0.25">
      <c r="G2204" s="20">
        <v>41954</v>
      </c>
      <c r="H2204" s="18" t="s">
        <v>25</v>
      </c>
      <c r="I2204" s="18" t="s">
        <v>17</v>
      </c>
      <c r="J2204" s="18">
        <v>0.01</v>
      </c>
      <c r="K2204" s="18">
        <v>4</v>
      </c>
    </row>
    <row r="2205" spans="7:11" x14ac:dyDescent="0.25">
      <c r="G2205" s="21">
        <v>41971</v>
      </c>
      <c r="H2205" s="19" t="s">
        <v>77</v>
      </c>
      <c r="I2205" s="19" t="s">
        <v>24</v>
      </c>
      <c r="J2205" s="19">
        <v>0.02</v>
      </c>
      <c r="K2205" s="19">
        <v>19</v>
      </c>
    </row>
    <row r="2206" spans="7:11" x14ac:dyDescent="0.25">
      <c r="G2206" s="20">
        <v>41547</v>
      </c>
      <c r="H2206" s="18" t="s">
        <v>84</v>
      </c>
      <c r="I2206" s="18" t="s">
        <v>17</v>
      </c>
      <c r="J2206" s="18">
        <v>1.4999999999999999E-2</v>
      </c>
      <c r="K2206" s="18">
        <v>2</v>
      </c>
    </row>
    <row r="2207" spans="7:11" x14ac:dyDescent="0.25">
      <c r="G2207" s="21">
        <v>41988</v>
      </c>
      <c r="H2207" s="19" t="s">
        <v>26</v>
      </c>
      <c r="I2207" s="19" t="s">
        <v>16</v>
      </c>
      <c r="J2207" s="19">
        <v>0</v>
      </c>
      <c r="K2207" s="19">
        <v>2</v>
      </c>
    </row>
    <row r="2208" spans="7:11" x14ac:dyDescent="0.25">
      <c r="G2208" s="20">
        <v>41383</v>
      </c>
      <c r="H2208" s="18" t="s">
        <v>20</v>
      </c>
      <c r="I2208" s="18" t="s">
        <v>12</v>
      </c>
      <c r="J2208" s="18">
        <v>0</v>
      </c>
      <c r="K2208" s="18">
        <v>2</v>
      </c>
    </row>
    <row r="2209" spans="7:11" x14ac:dyDescent="0.25">
      <c r="G2209" s="21">
        <v>41631</v>
      </c>
      <c r="H2209" s="19" t="s">
        <v>69</v>
      </c>
      <c r="I2209" s="19" t="s">
        <v>16</v>
      </c>
      <c r="J2209" s="19">
        <v>0</v>
      </c>
      <c r="K2209" s="19">
        <v>1</v>
      </c>
    </row>
    <row r="2210" spans="7:11" x14ac:dyDescent="0.25">
      <c r="G2210" s="20">
        <v>41991</v>
      </c>
      <c r="H2210" s="18" t="s">
        <v>43</v>
      </c>
      <c r="I2210" s="18" t="s">
        <v>16</v>
      </c>
      <c r="J2210" s="18">
        <v>1.4999999999999999E-2</v>
      </c>
      <c r="K2210" s="18">
        <v>2</v>
      </c>
    </row>
    <row r="2211" spans="7:11" x14ac:dyDescent="0.25">
      <c r="G2211" s="21">
        <v>41294</v>
      </c>
      <c r="H2211" s="19" t="s">
        <v>73</v>
      </c>
      <c r="I2211" s="19" t="s">
        <v>30</v>
      </c>
      <c r="J2211" s="19">
        <v>0</v>
      </c>
      <c r="K2211" s="19">
        <v>21</v>
      </c>
    </row>
    <row r="2212" spans="7:11" x14ac:dyDescent="0.25">
      <c r="G2212" s="20">
        <v>41676</v>
      </c>
      <c r="H2212" s="18" t="s">
        <v>89</v>
      </c>
      <c r="I2212" s="18" t="s">
        <v>33</v>
      </c>
      <c r="J2212" s="18">
        <v>0.02</v>
      </c>
      <c r="K2212" s="18">
        <v>2</v>
      </c>
    </row>
    <row r="2213" spans="7:11" x14ac:dyDescent="0.25">
      <c r="G2213" s="21">
        <v>41622</v>
      </c>
      <c r="H2213" s="19" t="s">
        <v>53</v>
      </c>
      <c r="I2213" s="19" t="s">
        <v>24</v>
      </c>
      <c r="J2213" s="19">
        <v>0.01</v>
      </c>
      <c r="K2213" s="19">
        <v>1</v>
      </c>
    </row>
    <row r="2214" spans="7:11" x14ac:dyDescent="0.25">
      <c r="G2214" s="20">
        <v>41978</v>
      </c>
      <c r="H2214" s="18" t="s">
        <v>32</v>
      </c>
      <c r="I2214" s="18" t="s">
        <v>33</v>
      </c>
      <c r="J2214" s="18">
        <v>0.03</v>
      </c>
      <c r="K2214" s="18">
        <v>2</v>
      </c>
    </row>
    <row r="2215" spans="7:11" x14ac:dyDescent="0.25">
      <c r="G2215" s="21">
        <v>41945</v>
      </c>
      <c r="H2215" s="19" t="s">
        <v>89</v>
      </c>
      <c r="I2215" s="19" t="s">
        <v>11</v>
      </c>
      <c r="J2215" s="19">
        <v>0.03</v>
      </c>
      <c r="K2215" s="19">
        <v>2</v>
      </c>
    </row>
    <row r="2216" spans="7:11" x14ac:dyDescent="0.25">
      <c r="G2216" s="20">
        <v>41598</v>
      </c>
      <c r="H2216" s="18" t="s">
        <v>43</v>
      </c>
      <c r="I2216" s="18" t="s">
        <v>36</v>
      </c>
      <c r="J2216" s="18">
        <v>0</v>
      </c>
      <c r="K2216" s="18">
        <v>2</v>
      </c>
    </row>
    <row r="2217" spans="7:11" x14ac:dyDescent="0.25">
      <c r="G2217" s="21">
        <v>41970</v>
      </c>
      <c r="H2217" s="19" t="s">
        <v>92</v>
      </c>
      <c r="I2217" s="19" t="s">
        <v>21</v>
      </c>
      <c r="J2217" s="19">
        <v>0</v>
      </c>
      <c r="K2217" s="19">
        <v>3</v>
      </c>
    </row>
    <row r="2218" spans="7:11" x14ac:dyDescent="0.25">
      <c r="G2218" s="20">
        <v>41628</v>
      </c>
      <c r="H2218" s="18" t="s">
        <v>59</v>
      </c>
      <c r="I2218" s="18" t="s">
        <v>17</v>
      </c>
      <c r="J2218" s="18">
        <v>0</v>
      </c>
      <c r="K2218" s="18">
        <v>1</v>
      </c>
    </row>
    <row r="2219" spans="7:11" x14ac:dyDescent="0.25">
      <c r="G2219" s="21">
        <v>41781</v>
      </c>
      <c r="H2219" s="19" t="s">
        <v>87</v>
      </c>
      <c r="I2219" s="19" t="s">
        <v>36</v>
      </c>
      <c r="J2219" s="19">
        <v>0.03</v>
      </c>
      <c r="K2219" s="19">
        <v>3</v>
      </c>
    </row>
    <row r="2220" spans="7:11" x14ac:dyDescent="0.25">
      <c r="G2220" s="20">
        <v>41952</v>
      </c>
      <c r="H2220" s="18" t="s">
        <v>44</v>
      </c>
      <c r="I2220" s="18" t="s">
        <v>17</v>
      </c>
      <c r="J2220" s="18">
        <v>0</v>
      </c>
      <c r="K2220" s="18">
        <v>2</v>
      </c>
    </row>
    <row r="2221" spans="7:11" x14ac:dyDescent="0.25">
      <c r="G2221" s="21">
        <v>41976</v>
      </c>
      <c r="H2221" s="19" t="s">
        <v>58</v>
      </c>
      <c r="I2221" s="19" t="s">
        <v>36</v>
      </c>
      <c r="J2221" s="19">
        <v>1.4999999999999999E-2</v>
      </c>
      <c r="K2221" s="19">
        <v>2</v>
      </c>
    </row>
    <row r="2222" spans="7:11" x14ac:dyDescent="0.25">
      <c r="G2222" s="20">
        <v>41975</v>
      </c>
      <c r="H2222" s="18" t="s">
        <v>89</v>
      </c>
      <c r="I2222" s="18" t="s">
        <v>30</v>
      </c>
      <c r="J2222" s="18">
        <v>0</v>
      </c>
      <c r="K2222" s="18">
        <v>2</v>
      </c>
    </row>
    <row r="2223" spans="7:11" x14ac:dyDescent="0.25">
      <c r="G2223" s="21">
        <v>41622</v>
      </c>
      <c r="H2223" s="19" t="s">
        <v>46</v>
      </c>
      <c r="I2223" s="19" t="s">
        <v>17</v>
      </c>
      <c r="J2223" s="19">
        <v>0</v>
      </c>
      <c r="K2223" s="19">
        <v>1</v>
      </c>
    </row>
    <row r="2224" spans="7:11" x14ac:dyDescent="0.25">
      <c r="G2224" s="20">
        <v>41614</v>
      </c>
      <c r="H2224" s="18" t="s">
        <v>52</v>
      </c>
      <c r="I2224" s="18" t="s">
        <v>17</v>
      </c>
      <c r="J2224" s="18">
        <v>0.01</v>
      </c>
      <c r="K2224" s="18">
        <v>1</v>
      </c>
    </row>
    <row r="2225" spans="7:11" x14ac:dyDescent="0.25">
      <c r="G2225" s="21">
        <v>41973</v>
      </c>
      <c r="H2225" s="19" t="s">
        <v>22</v>
      </c>
      <c r="I2225" s="19" t="s">
        <v>7</v>
      </c>
      <c r="J2225" s="19">
        <v>0</v>
      </c>
      <c r="K2225" s="19">
        <v>2</v>
      </c>
    </row>
    <row r="2226" spans="7:11" x14ac:dyDescent="0.25">
      <c r="G2226" s="20">
        <v>41931</v>
      </c>
      <c r="H2226" s="18" t="s">
        <v>59</v>
      </c>
      <c r="I2226" s="18" t="s">
        <v>16</v>
      </c>
      <c r="J2226" s="18">
        <v>0.01</v>
      </c>
      <c r="K2226" s="18">
        <v>2</v>
      </c>
    </row>
    <row r="2227" spans="7:11" x14ac:dyDescent="0.25">
      <c r="G2227" s="21">
        <v>41619</v>
      </c>
      <c r="H2227" s="19" t="s">
        <v>8</v>
      </c>
      <c r="I2227" s="19" t="s">
        <v>7</v>
      </c>
      <c r="J2227" s="19">
        <v>0</v>
      </c>
      <c r="K2227" s="19">
        <v>16</v>
      </c>
    </row>
    <row r="2228" spans="7:11" x14ac:dyDescent="0.25">
      <c r="G2228" s="20">
        <v>41579</v>
      </c>
      <c r="H2228" s="18" t="s">
        <v>40</v>
      </c>
      <c r="I2228" s="18" t="s">
        <v>7</v>
      </c>
      <c r="J2228" s="18">
        <v>0</v>
      </c>
      <c r="K2228" s="18">
        <v>1</v>
      </c>
    </row>
    <row r="2229" spans="7:11" x14ac:dyDescent="0.25">
      <c r="G2229" s="21">
        <v>41952</v>
      </c>
      <c r="H2229" s="19" t="s">
        <v>86</v>
      </c>
      <c r="I2229" s="19" t="s">
        <v>11</v>
      </c>
      <c r="J2229" s="19">
        <v>0</v>
      </c>
      <c r="K2229" s="19">
        <v>2</v>
      </c>
    </row>
    <row r="2230" spans="7:11" x14ac:dyDescent="0.25">
      <c r="G2230" s="20">
        <v>41313</v>
      </c>
      <c r="H2230" s="18" t="s">
        <v>64</v>
      </c>
      <c r="I2230" s="18" t="s">
        <v>17</v>
      </c>
      <c r="J2230" s="18">
        <v>0</v>
      </c>
      <c r="K2230" s="18">
        <v>2</v>
      </c>
    </row>
    <row r="2231" spans="7:11" x14ac:dyDescent="0.25">
      <c r="G2231" s="21">
        <v>41949</v>
      </c>
      <c r="H2231" s="19" t="s">
        <v>92</v>
      </c>
      <c r="I2231" s="19" t="s">
        <v>27</v>
      </c>
      <c r="J2231" s="19">
        <v>1.4999999999999999E-2</v>
      </c>
      <c r="K2231" s="19">
        <v>3</v>
      </c>
    </row>
    <row r="2232" spans="7:11" x14ac:dyDescent="0.25">
      <c r="G2232" s="20">
        <v>41614</v>
      </c>
      <c r="H2232" s="18" t="s">
        <v>56</v>
      </c>
      <c r="I2232" s="18" t="s">
        <v>12</v>
      </c>
      <c r="J2232" s="18">
        <v>0</v>
      </c>
      <c r="K2232" s="18">
        <v>1</v>
      </c>
    </row>
    <row r="2233" spans="7:11" x14ac:dyDescent="0.25">
      <c r="G2233" s="21">
        <v>41835</v>
      </c>
      <c r="H2233" s="19" t="s">
        <v>91</v>
      </c>
      <c r="I2233" s="19" t="s">
        <v>27</v>
      </c>
      <c r="J2233" s="19">
        <v>0</v>
      </c>
      <c r="K2233" s="19">
        <v>2</v>
      </c>
    </row>
    <row r="2234" spans="7:11" x14ac:dyDescent="0.25">
      <c r="G2234" s="20">
        <v>41964</v>
      </c>
      <c r="H2234" s="18" t="s">
        <v>65</v>
      </c>
      <c r="I2234" s="18" t="s">
        <v>41</v>
      </c>
      <c r="J2234" s="18">
        <v>0</v>
      </c>
      <c r="K2234" s="18">
        <v>3</v>
      </c>
    </row>
    <row r="2235" spans="7:11" x14ac:dyDescent="0.25">
      <c r="G2235" s="21">
        <v>41582</v>
      </c>
      <c r="H2235" s="19" t="s">
        <v>25</v>
      </c>
      <c r="I2235" s="19" t="s">
        <v>16</v>
      </c>
      <c r="J2235" s="19">
        <v>2.5000000000000001E-2</v>
      </c>
      <c r="K2235" s="19">
        <v>3</v>
      </c>
    </row>
    <row r="2236" spans="7:11" x14ac:dyDescent="0.25">
      <c r="G2236" s="20">
        <v>41953</v>
      </c>
      <c r="H2236" s="18" t="s">
        <v>72</v>
      </c>
      <c r="I2236" s="18" t="s">
        <v>24</v>
      </c>
      <c r="J2236" s="18">
        <v>0.01</v>
      </c>
      <c r="K2236" s="18">
        <v>1</v>
      </c>
    </row>
    <row r="2237" spans="7:11" x14ac:dyDescent="0.25">
      <c r="G2237" s="21">
        <v>41600</v>
      </c>
      <c r="H2237" s="19" t="s">
        <v>58</v>
      </c>
      <c r="I2237" s="19" t="s">
        <v>24</v>
      </c>
      <c r="J2237" s="19">
        <v>0.02</v>
      </c>
      <c r="K2237" s="19">
        <v>1</v>
      </c>
    </row>
    <row r="2238" spans="7:11" x14ac:dyDescent="0.25">
      <c r="G2238" s="20">
        <v>41623</v>
      </c>
      <c r="H2238" s="18" t="s">
        <v>83</v>
      </c>
      <c r="I2238" s="18" t="s">
        <v>16</v>
      </c>
      <c r="J2238" s="18">
        <v>0</v>
      </c>
      <c r="K2238" s="18">
        <v>1</v>
      </c>
    </row>
    <row r="2239" spans="7:11" x14ac:dyDescent="0.25">
      <c r="G2239" s="21">
        <v>41467</v>
      </c>
      <c r="H2239" s="19" t="s">
        <v>34</v>
      </c>
      <c r="I2239" s="19" t="s">
        <v>16</v>
      </c>
      <c r="J2239" s="19">
        <v>0</v>
      </c>
      <c r="K2239" s="19">
        <v>3</v>
      </c>
    </row>
    <row r="2240" spans="7:11" x14ac:dyDescent="0.25">
      <c r="G2240" s="20">
        <v>41608</v>
      </c>
      <c r="H2240" s="18" t="s">
        <v>73</v>
      </c>
      <c r="I2240" s="18" t="s">
        <v>27</v>
      </c>
      <c r="J2240" s="18">
        <v>0.02</v>
      </c>
      <c r="K2240" s="18">
        <v>2</v>
      </c>
    </row>
    <row r="2241" spans="7:11" x14ac:dyDescent="0.25">
      <c r="G2241" s="21">
        <v>41613</v>
      </c>
      <c r="H2241" s="19" t="s">
        <v>34</v>
      </c>
      <c r="I2241" s="19" t="s">
        <v>36</v>
      </c>
      <c r="J2241" s="19">
        <v>0</v>
      </c>
      <c r="K2241" s="19">
        <v>3</v>
      </c>
    </row>
    <row r="2242" spans="7:11" x14ac:dyDescent="0.25">
      <c r="G2242" s="20">
        <v>41493</v>
      </c>
      <c r="H2242" s="18" t="s">
        <v>89</v>
      </c>
      <c r="I2242" s="18" t="s">
        <v>17</v>
      </c>
      <c r="J2242" s="18">
        <v>0</v>
      </c>
      <c r="K2242" s="18">
        <v>2</v>
      </c>
    </row>
    <row r="2243" spans="7:11" x14ac:dyDescent="0.25">
      <c r="G2243" s="21">
        <v>41946</v>
      </c>
      <c r="H2243" s="19" t="s">
        <v>31</v>
      </c>
      <c r="I2243" s="19" t="s">
        <v>11</v>
      </c>
      <c r="J2243" s="19">
        <v>0</v>
      </c>
      <c r="K2243" s="19">
        <v>1</v>
      </c>
    </row>
    <row r="2244" spans="7:11" x14ac:dyDescent="0.25">
      <c r="G2244" s="20">
        <v>41963</v>
      </c>
      <c r="H2244" s="18" t="s">
        <v>73</v>
      </c>
      <c r="I2244" s="18" t="s">
        <v>24</v>
      </c>
      <c r="J2244" s="18">
        <v>2.5000000000000001E-2</v>
      </c>
      <c r="K2244" s="18">
        <v>1</v>
      </c>
    </row>
    <row r="2245" spans="7:11" x14ac:dyDescent="0.25">
      <c r="G2245" s="21">
        <v>41592</v>
      </c>
      <c r="H2245" s="19" t="s">
        <v>60</v>
      </c>
      <c r="I2245" s="19" t="s">
        <v>12</v>
      </c>
      <c r="J2245" s="19">
        <v>2.5000000000000001E-2</v>
      </c>
      <c r="K2245" s="19">
        <v>2</v>
      </c>
    </row>
    <row r="2246" spans="7:11" x14ac:dyDescent="0.25">
      <c r="G2246" s="20">
        <v>41961</v>
      </c>
      <c r="H2246" s="18" t="s">
        <v>28</v>
      </c>
      <c r="I2246" s="18" t="s">
        <v>17</v>
      </c>
      <c r="J2246" s="18">
        <v>0</v>
      </c>
      <c r="K2246" s="18">
        <v>3</v>
      </c>
    </row>
    <row r="2247" spans="7:11" x14ac:dyDescent="0.25">
      <c r="G2247" s="21">
        <v>41624</v>
      </c>
      <c r="H2247" s="19" t="s">
        <v>67</v>
      </c>
      <c r="I2247" s="19" t="s">
        <v>30</v>
      </c>
      <c r="J2247" s="19">
        <v>0.01</v>
      </c>
      <c r="K2247" s="19">
        <v>2</v>
      </c>
    </row>
    <row r="2248" spans="7:11" x14ac:dyDescent="0.25">
      <c r="G2248" s="20">
        <v>41522</v>
      </c>
      <c r="H2248" s="18" t="s">
        <v>23</v>
      </c>
      <c r="I2248" s="18" t="s">
        <v>21</v>
      </c>
      <c r="J2248" s="18">
        <v>0.01</v>
      </c>
      <c r="K2248" s="18">
        <v>2</v>
      </c>
    </row>
    <row r="2249" spans="7:11" x14ac:dyDescent="0.25">
      <c r="G2249" s="21">
        <v>41991</v>
      </c>
      <c r="H2249" s="19" t="s">
        <v>93</v>
      </c>
      <c r="I2249" s="19" t="s">
        <v>21</v>
      </c>
      <c r="J2249" s="19">
        <v>1.4999999999999999E-2</v>
      </c>
      <c r="K2249" s="19">
        <v>2</v>
      </c>
    </row>
    <row r="2250" spans="7:11" x14ac:dyDescent="0.25">
      <c r="G2250" s="20">
        <v>41998</v>
      </c>
      <c r="H2250" s="18" t="s">
        <v>62</v>
      </c>
      <c r="I2250" s="18" t="s">
        <v>12</v>
      </c>
      <c r="J2250" s="18">
        <v>0</v>
      </c>
      <c r="K2250" s="18">
        <v>2</v>
      </c>
    </row>
    <row r="2251" spans="7:11" x14ac:dyDescent="0.25">
      <c r="G2251" s="21">
        <v>41951</v>
      </c>
      <c r="H2251" s="19" t="s">
        <v>76</v>
      </c>
      <c r="I2251" s="19" t="s">
        <v>27</v>
      </c>
      <c r="J2251" s="19">
        <v>0.03</v>
      </c>
      <c r="K2251" s="19">
        <v>2</v>
      </c>
    </row>
    <row r="2252" spans="7:11" x14ac:dyDescent="0.25">
      <c r="G2252" s="20">
        <v>41634</v>
      </c>
      <c r="H2252" s="18" t="s">
        <v>48</v>
      </c>
      <c r="I2252" s="18" t="s">
        <v>24</v>
      </c>
      <c r="J2252" s="18">
        <v>1.4999999999999999E-2</v>
      </c>
      <c r="K2252" s="18">
        <v>9</v>
      </c>
    </row>
    <row r="2253" spans="7:11" x14ac:dyDescent="0.25">
      <c r="G2253" s="21">
        <v>41971</v>
      </c>
      <c r="H2253" s="19" t="s">
        <v>84</v>
      </c>
      <c r="I2253" s="19" t="s">
        <v>12</v>
      </c>
      <c r="J2253" s="19">
        <v>0.03</v>
      </c>
      <c r="K2253" s="19">
        <v>7</v>
      </c>
    </row>
    <row r="2254" spans="7:11" x14ac:dyDescent="0.25">
      <c r="G2254" s="20">
        <v>41947</v>
      </c>
      <c r="H2254" s="18" t="s">
        <v>65</v>
      </c>
      <c r="I2254" s="18" t="s">
        <v>7</v>
      </c>
      <c r="J2254" s="18">
        <v>0.02</v>
      </c>
      <c r="K2254" s="18">
        <v>1</v>
      </c>
    </row>
    <row r="2255" spans="7:11" x14ac:dyDescent="0.25">
      <c r="G2255" s="21">
        <v>41603</v>
      </c>
      <c r="H2255" s="19" t="s">
        <v>20</v>
      </c>
      <c r="I2255" s="19" t="s">
        <v>24</v>
      </c>
      <c r="J2255" s="19">
        <v>2.5000000000000001E-2</v>
      </c>
      <c r="K2255" s="19">
        <v>2</v>
      </c>
    </row>
    <row r="2256" spans="7:11" x14ac:dyDescent="0.25">
      <c r="G2256" s="20">
        <v>41634</v>
      </c>
      <c r="H2256" s="18" t="s">
        <v>60</v>
      </c>
      <c r="I2256" s="18" t="s">
        <v>16</v>
      </c>
      <c r="J2256" s="18">
        <v>0</v>
      </c>
      <c r="K2256" s="18">
        <v>1</v>
      </c>
    </row>
    <row r="2257" spans="7:11" x14ac:dyDescent="0.25">
      <c r="G2257" s="21">
        <v>41959</v>
      </c>
      <c r="H2257" s="19" t="s">
        <v>71</v>
      </c>
      <c r="I2257" s="19" t="s">
        <v>36</v>
      </c>
      <c r="J2257" s="19">
        <v>0</v>
      </c>
      <c r="K2257" s="19">
        <v>9</v>
      </c>
    </row>
    <row r="2258" spans="7:11" x14ac:dyDescent="0.25">
      <c r="G2258" s="20">
        <v>41368</v>
      </c>
      <c r="H2258" s="18" t="s">
        <v>42</v>
      </c>
      <c r="I2258" s="18" t="s">
        <v>24</v>
      </c>
      <c r="J2258" s="18">
        <v>0</v>
      </c>
      <c r="K2258" s="18">
        <v>23</v>
      </c>
    </row>
    <row r="2259" spans="7:11" x14ac:dyDescent="0.25">
      <c r="G2259" s="21">
        <v>41563</v>
      </c>
      <c r="H2259" s="19" t="s">
        <v>49</v>
      </c>
      <c r="I2259" s="19" t="s">
        <v>17</v>
      </c>
      <c r="J2259" s="19">
        <v>0.03</v>
      </c>
      <c r="K2259" s="19">
        <v>2</v>
      </c>
    </row>
    <row r="2260" spans="7:11" x14ac:dyDescent="0.25">
      <c r="G2260" s="20">
        <v>41606</v>
      </c>
      <c r="H2260" s="18" t="s">
        <v>90</v>
      </c>
      <c r="I2260" s="18" t="s">
        <v>24</v>
      </c>
      <c r="J2260" s="18">
        <v>0.01</v>
      </c>
      <c r="K2260" s="18">
        <v>1</v>
      </c>
    </row>
    <row r="2261" spans="7:11" x14ac:dyDescent="0.25">
      <c r="G2261" s="21">
        <v>41700</v>
      </c>
      <c r="H2261" s="19" t="s">
        <v>87</v>
      </c>
      <c r="I2261" s="19" t="s">
        <v>7</v>
      </c>
      <c r="J2261" s="19">
        <v>1.4999999999999999E-2</v>
      </c>
      <c r="K2261" s="19">
        <v>2</v>
      </c>
    </row>
    <row r="2262" spans="7:11" x14ac:dyDescent="0.25">
      <c r="G2262" s="20">
        <v>41992</v>
      </c>
      <c r="H2262" s="18" t="s">
        <v>54</v>
      </c>
      <c r="I2262" s="18" t="s">
        <v>17</v>
      </c>
      <c r="J2262" s="18">
        <v>0</v>
      </c>
      <c r="K2262" s="18">
        <v>3</v>
      </c>
    </row>
    <row r="2263" spans="7:11" x14ac:dyDescent="0.25">
      <c r="G2263" s="21">
        <v>41990</v>
      </c>
      <c r="H2263" s="19" t="s">
        <v>70</v>
      </c>
      <c r="I2263" s="19" t="s">
        <v>41</v>
      </c>
      <c r="J2263" s="19">
        <v>0</v>
      </c>
      <c r="K2263" s="19">
        <v>3</v>
      </c>
    </row>
    <row r="2264" spans="7:11" x14ac:dyDescent="0.25">
      <c r="G2264" s="20">
        <v>41959</v>
      </c>
      <c r="H2264" s="18" t="s">
        <v>93</v>
      </c>
      <c r="I2264" s="18" t="s">
        <v>17</v>
      </c>
      <c r="J2264" s="18">
        <v>1.4999999999999999E-2</v>
      </c>
      <c r="K2264" s="18">
        <v>1</v>
      </c>
    </row>
    <row r="2265" spans="7:11" x14ac:dyDescent="0.25">
      <c r="G2265" s="21">
        <v>41996</v>
      </c>
      <c r="H2265" s="19" t="s">
        <v>49</v>
      </c>
      <c r="I2265" s="19" t="s">
        <v>30</v>
      </c>
      <c r="J2265" s="19">
        <v>0.02</v>
      </c>
      <c r="K2265" s="19">
        <v>3</v>
      </c>
    </row>
    <row r="2266" spans="7:11" x14ac:dyDescent="0.25">
      <c r="G2266" s="20">
        <v>41618</v>
      </c>
      <c r="H2266" s="18" t="s">
        <v>87</v>
      </c>
      <c r="I2266" s="18" t="s">
        <v>17</v>
      </c>
      <c r="J2266" s="18">
        <v>0.02</v>
      </c>
      <c r="K2266" s="18">
        <v>2</v>
      </c>
    </row>
    <row r="2267" spans="7:11" x14ac:dyDescent="0.25">
      <c r="G2267" s="21">
        <v>41855</v>
      </c>
      <c r="H2267" s="19" t="s">
        <v>90</v>
      </c>
      <c r="I2267" s="19" t="s">
        <v>11</v>
      </c>
      <c r="J2267" s="19">
        <v>0</v>
      </c>
      <c r="K2267" s="19">
        <v>3</v>
      </c>
    </row>
    <row r="2268" spans="7:11" x14ac:dyDescent="0.25">
      <c r="G2268" s="20">
        <v>41775</v>
      </c>
      <c r="H2268" s="18" t="s">
        <v>29</v>
      </c>
      <c r="I2268" s="18" t="s">
        <v>16</v>
      </c>
      <c r="J2268" s="18">
        <v>0.02</v>
      </c>
      <c r="K2268" s="18">
        <v>1</v>
      </c>
    </row>
    <row r="2269" spans="7:11" x14ac:dyDescent="0.25">
      <c r="G2269" s="21">
        <v>41974</v>
      </c>
      <c r="H2269" s="19" t="s">
        <v>66</v>
      </c>
      <c r="I2269" s="19" t="s">
        <v>21</v>
      </c>
      <c r="J2269" s="19">
        <v>0.02</v>
      </c>
      <c r="K2269" s="19">
        <v>1</v>
      </c>
    </row>
    <row r="2270" spans="7:11" x14ac:dyDescent="0.25">
      <c r="G2270" s="20">
        <v>42000</v>
      </c>
      <c r="H2270" s="18" t="s">
        <v>50</v>
      </c>
      <c r="I2270" s="18" t="s">
        <v>36</v>
      </c>
      <c r="J2270" s="18">
        <v>0</v>
      </c>
      <c r="K2270" s="18">
        <v>1</v>
      </c>
    </row>
    <row r="2271" spans="7:11" x14ac:dyDescent="0.25">
      <c r="G2271" s="21">
        <v>41513</v>
      </c>
      <c r="H2271" s="19" t="s">
        <v>25</v>
      </c>
      <c r="I2271" s="19" t="s">
        <v>33</v>
      </c>
      <c r="J2271" s="19">
        <v>0</v>
      </c>
      <c r="K2271" s="19">
        <v>3</v>
      </c>
    </row>
    <row r="2272" spans="7:11" x14ac:dyDescent="0.25">
      <c r="G2272" s="20">
        <v>41631</v>
      </c>
      <c r="H2272" s="18" t="s">
        <v>90</v>
      </c>
      <c r="I2272" s="18" t="s">
        <v>21</v>
      </c>
      <c r="J2272" s="18">
        <v>0</v>
      </c>
      <c r="K2272" s="18">
        <v>1</v>
      </c>
    </row>
    <row r="2273" spans="7:11" x14ac:dyDescent="0.25">
      <c r="G2273" s="21">
        <v>41977</v>
      </c>
      <c r="H2273" s="19" t="s">
        <v>31</v>
      </c>
      <c r="I2273" s="19" t="s">
        <v>17</v>
      </c>
      <c r="J2273" s="19">
        <v>1.4999999999999999E-2</v>
      </c>
      <c r="K2273" s="19">
        <v>1</v>
      </c>
    </row>
    <row r="2274" spans="7:11" x14ac:dyDescent="0.25">
      <c r="G2274" s="20">
        <v>41632</v>
      </c>
      <c r="H2274" s="18" t="s">
        <v>83</v>
      </c>
      <c r="I2274" s="18" t="s">
        <v>36</v>
      </c>
      <c r="J2274" s="18">
        <v>0.02</v>
      </c>
      <c r="K2274" s="18">
        <v>1</v>
      </c>
    </row>
    <row r="2275" spans="7:11" x14ac:dyDescent="0.25">
      <c r="G2275" s="21">
        <v>41389</v>
      </c>
      <c r="H2275" s="19" t="s">
        <v>59</v>
      </c>
      <c r="I2275" s="19" t="s">
        <v>36</v>
      </c>
      <c r="J2275" s="19">
        <v>0.03</v>
      </c>
      <c r="K2275" s="19">
        <v>1</v>
      </c>
    </row>
    <row r="2276" spans="7:11" x14ac:dyDescent="0.25">
      <c r="G2276" s="20">
        <v>41631</v>
      </c>
      <c r="H2276" s="18" t="s">
        <v>81</v>
      </c>
      <c r="I2276" s="18" t="s">
        <v>16</v>
      </c>
      <c r="J2276" s="18">
        <v>0</v>
      </c>
      <c r="K2276" s="18">
        <v>3</v>
      </c>
    </row>
    <row r="2277" spans="7:11" x14ac:dyDescent="0.25">
      <c r="G2277" s="21">
        <v>41983</v>
      </c>
      <c r="H2277" s="19" t="s">
        <v>81</v>
      </c>
      <c r="I2277" s="19" t="s">
        <v>17</v>
      </c>
      <c r="J2277" s="19">
        <v>0</v>
      </c>
      <c r="K2277" s="19">
        <v>1</v>
      </c>
    </row>
    <row r="2278" spans="7:11" x14ac:dyDescent="0.25">
      <c r="G2278" s="20">
        <v>41985</v>
      </c>
      <c r="H2278" s="18" t="s">
        <v>63</v>
      </c>
      <c r="I2278" s="18" t="s">
        <v>30</v>
      </c>
      <c r="J2278" s="18">
        <v>2.5000000000000001E-2</v>
      </c>
      <c r="K2278" s="18">
        <v>3</v>
      </c>
    </row>
    <row r="2279" spans="7:11" x14ac:dyDescent="0.25">
      <c r="G2279" s="21">
        <v>41979</v>
      </c>
      <c r="H2279" s="19" t="s">
        <v>89</v>
      </c>
      <c r="I2279" s="19" t="s">
        <v>24</v>
      </c>
      <c r="J2279" s="19">
        <v>0.01</v>
      </c>
      <c r="K2279" s="19">
        <v>12</v>
      </c>
    </row>
    <row r="2280" spans="7:11" x14ac:dyDescent="0.25">
      <c r="G2280" s="20">
        <v>41616</v>
      </c>
      <c r="H2280" s="18" t="s">
        <v>73</v>
      </c>
      <c r="I2280" s="18" t="s">
        <v>12</v>
      </c>
      <c r="J2280" s="18">
        <v>0</v>
      </c>
      <c r="K2280" s="18">
        <v>2</v>
      </c>
    </row>
    <row r="2281" spans="7:11" x14ac:dyDescent="0.25">
      <c r="G2281" s="21">
        <v>41621</v>
      </c>
      <c r="H2281" s="19" t="s">
        <v>77</v>
      </c>
      <c r="I2281" s="19" t="s">
        <v>27</v>
      </c>
      <c r="J2281" s="19">
        <v>0</v>
      </c>
      <c r="K2281" s="19">
        <v>2</v>
      </c>
    </row>
    <row r="2282" spans="7:11" x14ac:dyDescent="0.25">
      <c r="G2282" s="20">
        <v>41633</v>
      </c>
      <c r="H2282" s="18" t="s">
        <v>53</v>
      </c>
      <c r="I2282" s="18" t="s">
        <v>12</v>
      </c>
      <c r="J2282" s="18">
        <v>2.5000000000000001E-2</v>
      </c>
      <c r="K2282" s="18">
        <v>3</v>
      </c>
    </row>
    <row r="2283" spans="7:11" x14ac:dyDescent="0.25">
      <c r="G2283" s="21">
        <v>41970</v>
      </c>
      <c r="H2283" s="19" t="s">
        <v>45</v>
      </c>
      <c r="I2283" s="19" t="s">
        <v>24</v>
      </c>
      <c r="J2283" s="19">
        <v>0.01</v>
      </c>
      <c r="K2283" s="19">
        <v>2</v>
      </c>
    </row>
    <row r="2284" spans="7:11" x14ac:dyDescent="0.25">
      <c r="G2284" s="20">
        <v>41592</v>
      </c>
      <c r="H2284" s="18" t="s">
        <v>43</v>
      </c>
      <c r="I2284" s="18" t="s">
        <v>36</v>
      </c>
      <c r="J2284" s="18">
        <v>0.02</v>
      </c>
      <c r="K2284" s="18">
        <v>2</v>
      </c>
    </row>
    <row r="2285" spans="7:11" x14ac:dyDescent="0.25">
      <c r="G2285" s="21">
        <v>41296</v>
      </c>
      <c r="H2285" s="19" t="s">
        <v>20</v>
      </c>
      <c r="I2285" s="19" t="s">
        <v>21</v>
      </c>
      <c r="J2285" s="19">
        <v>0.02</v>
      </c>
      <c r="K2285" s="19">
        <v>2</v>
      </c>
    </row>
    <row r="2286" spans="7:11" x14ac:dyDescent="0.25">
      <c r="G2286" s="20">
        <v>41635</v>
      </c>
      <c r="H2286" s="18" t="s">
        <v>76</v>
      </c>
      <c r="I2286" s="18" t="s">
        <v>17</v>
      </c>
      <c r="J2286" s="18">
        <v>0</v>
      </c>
      <c r="K2286" s="18">
        <v>2</v>
      </c>
    </row>
    <row r="2287" spans="7:11" x14ac:dyDescent="0.25">
      <c r="G2287" s="21">
        <v>41518</v>
      </c>
      <c r="H2287" s="19" t="s">
        <v>29</v>
      </c>
      <c r="I2287" s="19" t="s">
        <v>24</v>
      </c>
      <c r="J2287" s="19">
        <v>0.02</v>
      </c>
      <c r="K2287" s="19">
        <v>3</v>
      </c>
    </row>
    <row r="2288" spans="7:11" x14ac:dyDescent="0.25">
      <c r="G2288" s="20">
        <v>41988</v>
      </c>
      <c r="H2288" s="18" t="s">
        <v>86</v>
      </c>
      <c r="I2288" s="18" t="s">
        <v>16</v>
      </c>
      <c r="J2288" s="18">
        <v>0.02</v>
      </c>
      <c r="K2288" s="18">
        <v>5</v>
      </c>
    </row>
    <row r="2289" spans="7:11" x14ac:dyDescent="0.25">
      <c r="G2289" s="21">
        <v>41612</v>
      </c>
      <c r="H2289" s="19" t="s">
        <v>89</v>
      </c>
      <c r="I2289" s="19" t="s">
        <v>24</v>
      </c>
      <c r="J2289" s="19">
        <v>0</v>
      </c>
      <c r="K2289" s="19">
        <v>2</v>
      </c>
    </row>
    <row r="2290" spans="7:11" x14ac:dyDescent="0.25">
      <c r="G2290" s="20">
        <v>41945</v>
      </c>
      <c r="H2290" s="18" t="s">
        <v>67</v>
      </c>
      <c r="I2290" s="18" t="s">
        <v>41</v>
      </c>
      <c r="J2290" s="18">
        <v>0</v>
      </c>
      <c r="K2290" s="18">
        <v>11</v>
      </c>
    </row>
    <row r="2291" spans="7:11" x14ac:dyDescent="0.25">
      <c r="G2291" s="21">
        <v>42003</v>
      </c>
      <c r="H2291" s="19" t="s">
        <v>46</v>
      </c>
      <c r="I2291" s="19" t="s">
        <v>7</v>
      </c>
      <c r="J2291" s="19">
        <v>0.02</v>
      </c>
      <c r="K2291" s="19">
        <v>2</v>
      </c>
    </row>
    <row r="2292" spans="7:11" x14ac:dyDescent="0.25">
      <c r="G2292" s="20">
        <v>41295</v>
      </c>
      <c r="H2292" s="18" t="s">
        <v>26</v>
      </c>
      <c r="I2292" s="18" t="s">
        <v>12</v>
      </c>
      <c r="J2292" s="18">
        <v>2.5000000000000001E-2</v>
      </c>
      <c r="K2292" s="18">
        <v>2</v>
      </c>
    </row>
    <row r="2293" spans="7:11" x14ac:dyDescent="0.25">
      <c r="G2293" s="21">
        <v>41584</v>
      </c>
      <c r="H2293" s="19" t="s">
        <v>29</v>
      </c>
      <c r="I2293" s="19" t="s">
        <v>24</v>
      </c>
      <c r="J2293" s="19">
        <v>0</v>
      </c>
      <c r="K2293" s="19">
        <v>2</v>
      </c>
    </row>
    <row r="2294" spans="7:11" x14ac:dyDescent="0.25">
      <c r="G2294" s="20">
        <v>41595</v>
      </c>
      <c r="H2294" s="18" t="s">
        <v>42</v>
      </c>
      <c r="I2294" s="18" t="s">
        <v>16</v>
      </c>
      <c r="J2294" s="18">
        <v>2.5000000000000001E-2</v>
      </c>
      <c r="K2294" s="18">
        <v>2</v>
      </c>
    </row>
    <row r="2295" spans="7:11" x14ac:dyDescent="0.25">
      <c r="G2295" s="21">
        <v>41957</v>
      </c>
      <c r="H2295" s="19" t="s">
        <v>52</v>
      </c>
      <c r="I2295" s="19" t="s">
        <v>21</v>
      </c>
      <c r="J2295" s="19">
        <v>0.02</v>
      </c>
      <c r="K2295" s="19">
        <v>2</v>
      </c>
    </row>
    <row r="2296" spans="7:11" x14ac:dyDescent="0.25">
      <c r="G2296" s="20">
        <v>41965</v>
      </c>
      <c r="H2296" s="18" t="s">
        <v>88</v>
      </c>
      <c r="I2296" s="18" t="s">
        <v>17</v>
      </c>
      <c r="J2296" s="18">
        <v>1.4999999999999999E-2</v>
      </c>
      <c r="K2296" s="18">
        <v>7</v>
      </c>
    </row>
    <row r="2297" spans="7:11" x14ac:dyDescent="0.25">
      <c r="G2297" s="21">
        <v>41959</v>
      </c>
      <c r="H2297" s="19" t="s">
        <v>79</v>
      </c>
      <c r="I2297" s="19" t="s">
        <v>24</v>
      </c>
      <c r="J2297" s="19">
        <v>2.5000000000000001E-2</v>
      </c>
      <c r="K2297" s="19">
        <v>3</v>
      </c>
    </row>
    <row r="2298" spans="7:11" x14ac:dyDescent="0.25">
      <c r="G2298" s="20">
        <v>41957</v>
      </c>
      <c r="H2298" s="18" t="s">
        <v>18</v>
      </c>
      <c r="I2298" s="18" t="s">
        <v>24</v>
      </c>
      <c r="J2298" s="18">
        <v>0.03</v>
      </c>
      <c r="K2298" s="18">
        <v>1</v>
      </c>
    </row>
    <row r="2299" spans="7:11" x14ac:dyDescent="0.25">
      <c r="G2299" s="21">
        <v>41998</v>
      </c>
      <c r="H2299" s="19" t="s">
        <v>84</v>
      </c>
      <c r="I2299" s="19" t="s">
        <v>11</v>
      </c>
      <c r="J2299" s="19">
        <v>0</v>
      </c>
      <c r="K2299" s="19">
        <v>2</v>
      </c>
    </row>
    <row r="2300" spans="7:11" x14ac:dyDescent="0.25">
      <c r="G2300" s="20">
        <v>41624</v>
      </c>
      <c r="H2300" s="18" t="s">
        <v>57</v>
      </c>
      <c r="I2300" s="18" t="s">
        <v>16</v>
      </c>
      <c r="J2300" s="18">
        <v>2.5000000000000001E-2</v>
      </c>
      <c r="K2300" s="18">
        <v>3</v>
      </c>
    </row>
    <row r="2301" spans="7:11" x14ac:dyDescent="0.25">
      <c r="G2301" s="21">
        <v>41586</v>
      </c>
      <c r="H2301" s="19" t="s">
        <v>46</v>
      </c>
      <c r="I2301" s="19" t="s">
        <v>41</v>
      </c>
      <c r="J2301" s="19">
        <v>1.4999999999999999E-2</v>
      </c>
      <c r="K2301" s="19">
        <v>2</v>
      </c>
    </row>
    <row r="2302" spans="7:11" x14ac:dyDescent="0.25">
      <c r="G2302" s="20">
        <v>41986</v>
      </c>
      <c r="H2302" s="18" t="s">
        <v>85</v>
      </c>
      <c r="I2302" s="18" t="s">
        <v>36</v>
      </c>
      <c r="J2302" s="18">
        <v>0</v>
      </c>
      <c r="K2302" s="18">
        <v>3</v>
      </c>
    </row>
    <row r="2303" spans="7:11" x14ac:dyDescent="0.25">
      <c r="G2303" s="21">
        <v>41604</v>
      </c>
      <c r="H2303" s="19" t="s">
        <v>43</v>
      </c>
      <c r="I2303" s="19" t="s">
        <v>24</v>
      </c>
      <c r="J2303" s="19">
        <v>2.5000000000000001E-2</v>
      </c>
      <c r="K2303" s="19">
        <v>18</v>
      </c>
    </row>
    <row r="2304" spans="7:11" x14ac:dyDescent="0.25">
      <c r="G2304" s="20">
        <v>41597</v>
      </c>
      <c r="H2304" s="18" t="s">
        <v>54</v>
      </c>
      <c r="I2304" s="18" t="s">
        <v>16</v>
      </c>
      <c r="J2304" s="18">
        <v>0</v>
      </c>
      <c r="K2304" s="18">
        <v>3</v>
      </c>
    </row>
    <row r="2305" spans="7:11" x14ac:dyDescent="0.25">
      <c r="G2305" s="21">
        <v>41638</v>
      </c>
      <c r="H2305" s="19" t="s">
        <v>59</v>
      </c>
      <c r="I2305" s="19" t="s">
        <v>24</v>
      </c>
      <c r="J2305" s="19">
        <v>0.01</v>
      </c>
      <c r="K2305" s="19">
        <v>2</v>
      </c>
    </row>
    <row r="2306" spans="7:11" x14ac:dyDescent="0.25">
      <c r="G2306" s="20">
        <v>41597</v>
      </c>
      <c r="H2306" s="18" t="s">
        <v>62</v>
      </c>
      <c r="I2306" s="18" t="s">
        <v>7</v>
      </c>
      <c r="J2306" s="18">
        <v>0</v>
      </c>
      <c r="K2306" s="18">
        <v>2</v>
      </c>
    </row>
    <row r="2307" spans="7:11" x14ac:dyDescent="0.25">
      <c r="G2307" s="21">
        <v>41441</v>
      </c>
      <c r="H2307" s="19" t="s">
        <v>44</v>
      </c>
      <c r="I2307" s="19" t="s">
        <v>36</v>
      </c>
      <c r="J2307" s="19">
        <v>1.4999999999999999E-2</v>
      </c>
      <c r="K2307" s="19">
        <v>4</v>
      </c>
    </row>
    <row r="2308" spans="7:11" x14ac:dyDescent="0.25">
      <c r="G2308" s="20">
        <v>41600</v>
      </c>
      <c r="H2308" s="18" t="s">
        <v>65</v>
      </c>
      <c r="I2308" s="18" t="s">
        <v>17</v>
      </c>
      <c r="J2308" s="18">
        <v>0</v>
      </c>
      <c r="K2308" s="18">
        <v>1</v>
      </c>
    </row>
    <row r="2309" spans="7:11" x14ac:dyDescent="0.25">
      <c r="G2309" s="21">
        <v>41753</v>
      </c>
      <c r="H2309" s="19" t="s">
        <v>40</v>
      </c>
      <c r="I2309" s="19" t="s">
        <v>7</v>
      </c>
      <c r="J2309" s="19">
        <v>0</v>
      </c>
      <c r="K2309" s="19">
        <v>2</v>
      </c>
    </row>
    <row r="2310" spans="7:11" x14ac:dyDescent="0.25">
      <c r="G2310" s="20">
        <v>41622</v>
      </c>
      <c r="H2310" s="18" t="s">
        <v>15</v>
      </c>
      <c r="I2310" s="18" t="s">
        <v>16</v>
      </c>
      <c r="J2310" s="18">
        <v>0.03</v>
      </c>
      <c r="K2310" s="18">
        <v>2</v>
      </c>
    </row>
    <row r="2311" spans="7:11" x14ac:dyDescent="0.25">
      <c r="G2311" s="21">
        <v>41611</v>
      </c>
      <c r="H2311" s="19" t="s">
        <v>51</v>
      </c>
      <c r="I2311" s="19" t="s">
        <v>30</v>
      </c>
      <c r="J2311" s="19">
        <v>0</v>
      </c>
      <c r="K2311" s="19">
        <v>2</v>
      </c>
    </row>
    <row r="2312" spans="7:11" x14ac:dyDescent="0.25">
      <c r="G2312" s="20">
        <v>41357</v>
      </c>
      <c r="H2312" s="18" t="s">
        <v>42</v>
      </c>
      <c r="I2312" s="18" t="s">
        <v>24</v>
      </c>
      <c r="J2312" s="18">
        <v>1.4999999999999999E-2</v>
      </c>
      <c r="K2312" s="18">
        <v>1</v>
      </c>
    </row>
    <row r="2313" spans="7:11" x14ac:dyDescent="0.25">
      <c r="G2313" s="21">
        <v>41959</v>
      </c>
      <c r="H2313" s="19" t="s">
        <v>61</v>
      </c>
      <c r="I2313" s="19" t="s">
        <v>7</v>
      </c>
      <c r="J2313" s="19">
        <v>2.5000000000000001E-2</v>
      </c>
      <c r="K2313" s="19">
        <v>3</v>
      </c>
    </row>
    <row r="2314" spans="7:11" x14ac:dyDescent="0.25">
      <c r="G2314" s="20">
        <v>41851</v>
      </c>
      <c r="H2314" s="18" t="s">
        <v>45</v>
      </c>
      <c r="I2314" s="18" t="s">
        <v>16</v>
      </c>
      <c r="J2314" s="18">
        <v>0.02</v>
      </c>
      <c r="K2314" s="18">
        <v>1</v>
      </c>
    </row>
    <row r="2315" spans="7:11" x14ac:dyDescent="0.25">
      <c r="G2315" s="21">
        <v>41608</v>
      </c>
      <c r="H2315" s="19" t="s">
        <v>39</v>
      </c>
      <c r="I2315" s="19" t="s">
        <v>7</v>
      </c>
      <c r="J2315" s="19">
        <v>0</v>
      </c>
      <c r="K2315" s="19">
        <v>2</v>
      </c>
    </row>
    <row r="2316" spans="7:11" x14ac:dyDescent="0.25">
      <c r="G2316" s="20">
        <v>41602</v>
      </c>
      <c r="H2316" s="18" t="s">
        <v>43</v>
      </c>
      <c r="I2316" s="18" t="s">
        <v>21</v>
      </c>
      <c r="J2316" s="18">
        <v>2.5000000000000001E-2</v>
      </c>
      <c r="K2316" s="18">
        <v>2</v>
      </c>
    </row>
    <row r="2317" spans="7:11" x14ac:dyDescent="0.25">
      <c r="G2317" s="21">
        <v>41319</v>
      </c>
      <c r="H2317" s="19" t="s">
        <v>55</v>
      </c>
      <c r="I2317" s="19" t="s">
        <v>30</v>
      </c>
      <c r="J2317" s="19">
        <v>2.5000000000000001E-2</v>
      </c>
      <c r="K2317" s="19">
        <v>3</v>
      </c>
    </row>
    <row r="2318" spans="7:11" x14ac:dyDescent="0.25">
      <c r="G2318" s="20">
        <v>41594</v>
      </c>
      <c r="H2318" s="18" t="s">
        <v>26</v>
      </c>
      <c r="I2318" s="18" t="s">
        <v>21</v>
      </c>
      <c r="J2318" s="18">
        <v>2.5000000000000001E-2</v>
      </c>
      <c r="K2318" s="18">
        <v>2</v>
      </c>
    </row>
    <row r="2319" spans="7:11" x14ac:dyDescent="0.25">
      <c r="G2319" s="21">
        <v>41401</v>
      </c>
      <c r="H2319" s="19" t="s">
        <v>40</v>
      </c>
      <c r="I2319" s="19" t="s">
        <v>24</v>
      </c>
      <c r="J2319" s="19">
        <v>0</v>
      </c>
      <c r="K2319" s="19">
        <v>1</v>
      </c>
    </row>
    <row r="2320" spans="7:11" x14ac:dyDescent="0.25">
      <c r="G2320" s="20">
        <v>41759</v>
      </c>
      <c r="H2320" s="18" t="s">
        <v>81</v>
      </c>
      <c r="I2320" s="18" t="s">
        <v>7</v>
      </c>
      <c r="J2320" s="18">
        <v>0.01</v>
      </c>
      <c r="K2320" s="18">
        <v>12</v>
      </c>
    </row>
    <row r="2321" spans="7:11" x14ac:dyDescent="0.25">
      <c r="G2321" s="21">
        <v>41995</v>
      </c>
      <c r="H2321" s="19" t="s">
        <v>66</v>
      </c>
      <c r="I2321" s="19" t="s">
        <v>16</v>
      </c>
      <c r="J2321" s="19">
        <v>0.01</v>
      </c>
      <c r="K2321" s="19">
        <v>1</v>
      </c>
    </row>
    <row r="2322" spans="7:11" x14ac:dyDescent="0.25">
      <c r="G2322" s="20">
        <v>41610</v>
      </c>
      <c r="H2322" s="18" t="s">
        <v>23</v>
      </c>
      <c r="I2322" s="18" t="s">
        <v>12</v>
      </c>
      <c r="J2322" s="18">
        <v>2.5000000000000001E-2</v>
      </c>
      <c r="K2322" s="18">
        <v>1</v>
      </c>
    </row>
    <row r="2323" spans="7:11" x14ac:dyDescent="0.25">
      <c r="G2323" s="21">
        <v>42001</v>
      </c>
      <c r="H2323" s="19" t="s">
        <v>73</v>
      </c>
      <c r="I2323" s="19" t="s">
        <v>24</v>
      </c>
      <c r="J2323" s="19">
        <v>0</v>
      </c>
      <c r="K2323" s="19">
        <v>2</v>
      </c>
    </row>
    <row r="2324" spans="7:11" x14ac:dyDescent="0.25">
      <c r="G2324" s="20">
        <v>41343</v>
      </c>
      <c r="H2324" s="18" t="s">
        <v>85</v>
      </c>
      <c r="I2324" s="18" t="s">
        <v>24</v>
      </c>
      <c r="J2324" s="18">
        <v>0.01</v>
      </c>
      <c r="K2324" s="18">
        <v>11</v>
      </c>
    </row>
    <row r="2325" spans="7:11" x14ac:dyDescent="0.25">
      <c r="G2325" s="21">
        <v>41384</v>
      </c>
      <c r="H2325" s="19" t="s">
        <v>92</v>
      </c>
      <c r="I2325" s="19" t="s">
        <v>27</v>
      </c>
      <c r="J2325" s="19">
        <v>0.01</v>
      </c>
      <c r="K2325" s="19">
        <v>4</v>
      </c>
    </row>
    <row r="2326" spans="7:11" x14ac:dyDescent="0.25">
      <c r="G2326" s="20">
        <v>41980</v>
      </c>
      <c r="H2326" s="18" t="s">
        <v>91</v>
      </c>
      <c r="I2326" s="18" t="s">
        <v>30</v>
      </c>
      <c r="J2326" s="18">
        <v>0</v>
      </c>
      <c r="K2326" s="18">
        <v>2</v>
      </c>
    </row>
    <row r="2327" spans="7:11" x14ac:dyDescent="0.25">
      <c r="G2327" s="21">
        <v>41584</v>
      </c>
      <c r="H2327" s="19" t="s">
        <v>68</v>
      </c>
      <c r="I2327" s="19" t="s">
        <v>27</v>
      </c>
      <c r="J2327" s="19">
        <v>0.03</v>
      </c>
      <c r="K2327" s="19">
        <v>2</v>
      </c>
    </row>
    <row r="2328" spans="7:11" x14ac:dyDescent="0.25">
      <c r="G2328" s="20">
        <v>42001</v>
      </c>
      <c r="H2328" s="18" t="s">
        <v>13</v>
      </c>
      <c r="I2328" s="18" t="s">
        <v>11</v>
      </c>
      <c r="J2328" s="18">
        <v>2.5000000000000001E-2</v>
      </c>
      <c r="K2328" s="18">
        <v>2</v>
      </c>
    </row>
    <row r="2329" spans="7:11" x14ac:dyDescent="0.25">
      <c r="G2329" s="21">
        <v>41636</v>
      </c>
      <c r="H2329" s="19" t="s">
        <v>49</v>
      </c>
      <c r="I2329" s="19" t="s">
        <v>17</v>
      </c>
      <c r="J2329" s="19">
        <v>0</v>
      </c>
      <c r="K2329" s="19">
        <v>3</v>
      </c>
    </row>
    <row r="2330" spans="7:11" x14ac:dyDescent="0.25">
      <c r="G2330" s="20">
        <v>41958</v>
      </c>
      <c r="H2330" s="18" t="s">
        <v>39</v>
      </c>
      <c r="I2330" s="18" t="s">
        <v>16</v>
      </c>
      <c r="J2330" s="18">
        <v>0.02</v>
      </c>
      <c r="K2330" s="18">
        <v>1</v>
      </c>
    </row>
    <row r="2331" spans="7:11" x14ac:dyDescent="0.25">
      <c r="G2331" s="21">
        <v>41983</v>
      </c>
      <c r="H2331" s="19" t="s">
        <v>53</v>
      </c>
      <c r="I2331" s="19" t="s">
        <v>21</v>
      </c>
      <c r="J2331" s="19">
        <v>0.01</v>
      </c>
      <c r="K2331" s="19">
        <v>3</v>
      </c>
    </row>
    <row r="2332" spans="7:11" x14ac:dyDescent="0.25">
      <c r="G2332" s="20">
        <v>41638</v>
      </c>
      <c r="H2332" s="18" t="s">
        <v>37</v>
      </c>
      <c r="I2332" s="18" t="s">
        <v>16</v>
      </c>
      <c r="J2332" s="18">
        <v>0.02</v>
      </c>
      <c r="K2332" s="18">
        <v>2</v>
      </c>
    </row>
    <row r="2333" spans="7:11" x14ac:dyDescent="0.25">
      <c r="G2333" s="21">
        <v>41869</v>
      </c>
      <c r="H2333" s="19" t="s">
        <v>8</v>
      </c>
      <c r="I2333" s="19" t="s">
        <v>17</v>
      </c>
      <c r="J2333" s="19">
        <v>0.02</v>
      </c>
      <c r="K2333" s="19">
        <v>1</v>
      </c>
    </row>
    <row r="2334" spans="7:11" x14ac:dyDescent="0.25">
      <c r="G2334" s="20">
        <v>41972</v>
      </c>
      <c r="H2334" s="18" t="s">
        <v>29</v>
      </c>
      <c r="I2334" s="18" t="s">
        <v>16</v>
      </c>
      <c r="J2334" s="18">
        <v>0.02</v>
      </c>
      <c r="K2334" s="18">
        <v>3</v>
      </c>
    </row>
    <row r="2335" spans="7:11" x14ac:dyDescent="0.25">
      <c r="G2335" s="21">
        <v>41811</v>
      </c>
      <c r="H2335" s="19" t="s">
        <v>79</v>
      </c>
      <c r="I2335" s="19" t="s">
        <v>7</v>
      </c>
      <c r="J2335" s="19">
        <v>0</v>
      </c>
      <c r="K2335" s="19">
        <v>2</v>
      </c>
    </row>
    <row r="2336" spans="7:11" x14ac:dyDescent="0.25">
      <c r="G2336" s="20">
        <v>41622</v>
      </c>
      <c r="H2336" s="18" t="s">
        <v>23</v>
      </c>
      <c r="I2336" s="18" t="s">
        <v>11</v>
      </c>
      <c r="J2336" s="18">
        <v>0.01</v>
      </c>
      <c r="K2336" s="18">
        <v>1</v>
      </c>
    </row>
    <row r="2337" spans="7:11" x14ac:dyDescent="0.25">
      <c r="G2337" s="21">
        <v>41682</v>
      </c>
      <c r="H2337" s="19" t="s">
        <v>59</v>
      </c>
      <c r="I2337" s="19" t="s">
        <v>17</v>
      </c>
      <c r="J2337" s="19">
        <v>0</v>
      </c>
      <c r="K2337" s="19">
        <v>2</v>
      </c>
    </row>
    <row r="2338" spans="7:11" x14ac:dyDescent="0.25">
      <c r="G2338" s="20">
        <v>41955</v>
      </c>
      <c r="H2338" s="18" t="s">
        <v>65</v>
      </c>
      <c r="I2338" s="18" t="s">
        <v>16</v>
      </c>
      <c r="J2338" s="18">
        <v>0.01</v>
      </c>
      <c r="K2338" s="18">
        <v>3</v>
      </c>
    </row>
    <row r="2339" spans="7:11" x14ac:dyDescent="0.25">
      <c r="G2339" s="21">
        <v>41973</v>
      </c>
      <c r="H2339" s="19" t="s">
        <v>73</v>
      </c>
      <c r="I2339" s="19" t="s">
        <v>36</v>
      </c>
      <c r="J2339" s="19">
        <v>0</v>
      </c>
      <c r="K2339" s="19">
        <v>1</v>
      </c>
    </row>
    <row r="2340" spans="7:11" x14ac:dyDescent="0.25">
      <c r="G2340" s="20">
        <v>41624</v>
      </c>
      <c r="H2340" s="18" t="s">
        <v>84</v>
      </c>
      <c r="I2340" s="18" t="s">
        <v>21</v>
      </c>
      <c r="J2340" s="18">
        <v>0.02</v>
      </c>
      <c r="K2340" s="18">
        <v>3</v>
      </c>
    </row>
    <row r="2341" spans="7:11" x14ac:dyDescent="0.25">
      <c r="G2341" s="21">
        <v>41995</v>
      </c>
      <c r="H2341" s="19" t="s">
        <v>88</v>
      </c>
      <c r="I2341" s="19" t="s">
        <v>36</v>
      </c>
      <c r="J2341" s="19">
        <v>0</v>
      </c>
      <c r="K2341" s="19">
        <v>2</v>
      </c>
    </row>
    <row r="2342" spans="7:11" x14ac:dyDescent="0.25">
      <c r="G2342" s="20">
        <v>41961</v>
      </c>
      <c r="H2342" s="18" t="s">
        <v>29</v>
      </c>
      <c r="I2342" s="18" t="s">
        <v>12</v>
      </c>
      <c r="J2342" s="18">
        <v>0.03</v>
      </c>
      <c r="K2342" s="18">
        <v>2</v>
      </c>
    </row>
    <row r="2343" spans="7:11" x14ac:dyDescent="0.25">
      <c r="G2343" s="21">
        <v>41941</v>
      </c>
      <c r="H2343" s="19" t="s">
        <v>45</v>
      </c>
      <c r="I2343" s="19" t="s">
        <v>7</v>
      </c>
      <c r="J2343" s="19">
        <v>2.5000000000000001E-2</v>
      </c>
      <c r="K2343" s="19">
        <v>2</v>
      </c>
    </row>
    <row r="2344" spans="7:11" x14ac:dyDescent="0.25">
      <c r="G2344" s="20">
        <v>41623</v>
      </c>
      <c r="H2344" s="18" t="s">
        <v>26</v>
      </c>
      <c r="I2344" s="18" t="s">
        <v>21</v>
      </c>
      <c r="J2344" s="18">
        <v>1.4999999999999999E-2</v>
      </c>
      <c r="K2344" s="18">
        <v>1</v>
      </c>
    </row>
    <row r="2345" spans="7:11" x14ac:dyDescent="0.25">
      <c r="G2345" s="21">
        <v>41997</v>
      </c>
      <c r="H2345" s="19" t="s">
        <v>81</v>
      </c>
      <c r="I2345" s="19" t="s">
        <v>21</v>
      </c>
      <c r="J2345" s="19">
        <v>0</v>
      </c>
      <c r="K2345" s="19">
        <v>3</v>
      </c>
    </row>
    <row r="2346" spans="7:11" x14ac:dyDescent="0.25">
      <c r="G2346" s="20">
        <v>41733</v>
      </c>
      <c r="H2346" s="18" t="s">
        <v>56</v>
      </c>
      <c r="I2346" s="18" t="s">
        <v>36</v>
      </c>
      <c r="J2346" s="18">
        <v>0.02</v>
      </c>
      <c r="K2346" s="18">
        <v>1</v>
      </c>
    </row>
    <row r="2347" spans="7:11" x14ac:dyDescent="0.25">
      <c r="G2347" s="21">
        <v>41583</v>
      </c>
      <c r="H2347" s="19" t="s">
        <v>84</v>
      </c>
      <c r="I2347" s="19" t="s">
        <v>24</v>
      </c>
      <c r="J2347" s="19">
        <v>0</v>
      </c>
      <c r="K2347" s="19">
        <v>2</v>
      </c>
    </row>
    <row r="2348" spans="7:11" x14ac:dyDescent="0.25">
      <c r="G2348" s="20">
        <v>41975</v>
      </c>
      <c r="H2348" s="18" t="s">
        <v>8</v>
      </c>
      <c r="I2348" s="18" t="s">
        <v>33</v>
      </c>
      <c r="J2348" s="18">
        <v>0</v>
      </c>
      <c r="K2348" s="18">
        <v>3</v>
      </c>
    </row>
    <row r="2349" spans="7:11" x14ac:dyDescent="0.25">
      <c r="G2349" s="21">
        <v>41586</v>
      </c>
      <c r="H2349" s="19" t="s">
        <v>84</v>
      </c>
      <c r="I2349" s="19" t="s">
        <v>30</v>
      </c>
      <c r="J2349" s="19">
        <v>0</v>
      </c>
      <c r="K2349" s="19">
        <v>3</v>
      </c>
    </row>
    <row r="2350" spans="7:11" x14ac:dyDescent="0.25">
      <c r="G2350" s="20">
        <v>41725</v>
      </c>
      <c r="H2350" s="18" t="s">
        <v>45</v>
      </c>
      <c r="I2350" s="18" t="s">
        <v>17</v>
      </c>
      <c r="J2350" s="18">
        <v>0.01</v>
      </c>
      <c r="K2350" s="18">
        <v>3</v>
      </c>
    </row>
    <row r="2351" spans="7:11" x14ac:dyDescent="0.25">
      <c r="G2351" s="21">
        <v>41678</v>
      </c>
      <c r="H2351" s="19" t="s">
        <v>29</v>
      </c>
      <c r="I2351" s="19" t="s">
        <v>36</v>
      </c>
      <c r="J2351" s="19">
        <v>0</v>
      </c>
      <c r="K2351" s="19">
        <v>1</v>
      </c>
    </row>
    <row r="2352" spans="7:11" x14ac:dyDescent="0.25">
      <c r="G2352" s="20">
        <v>41995</v>
      </c>
      <c r="H2352" s="18" t="s">
        <v>56</v>
      </c>
      <c r="I2352" s="18" t="s">
        <v>24</v>
      </c>
      <c r="J2352" s="18">
        <v>0.01</v>
      </c>
      <c r="K2352" s="18">
        <v>1</v>
      </c>
    </row>
    <row r="2353" spans="7:11" x14ac:dyDescent="0.25">
      <c r="G2353" s="21">
        <v>41492</v>
      </c>
      <c r="H2353" s="19" t="s">
        <v>76</v>
      </c>
      <c r="I2353" s="19" t="s">
        <v>12</v>
      </c>
      <c r="J2353" s="19">
        <v>2.5000000000000001E-2</v>
      </c>
      <c r="K2353" s="19">
        <v>4</v>
      </c>
    </row>
    <row r="2354" spans="7:11" x14ac:dyDescent="0.25">
      <c r="G2354" s="20">
        <v>41958</v>
      </c>
      <c r="H2354" s="18" t="s">
        <v>51</v>
      </c>
      <c r="I2354" s="18" t="s">
        <v>17</v>
      </c>
      <c r="J2354" s="18">
        <v>0.02</v>
      </c>
      <c r="K2354" s="18">
        <v>2</v>
      </c>
    </row>
    <row r="2355" spans="7:11" x14ac:dyDescent="0.25">
      <c r="G2355" s="21">
        <v>41785</v>
      </c>
      <c r="H2355" s="19" t="s">
        <v>54</v>
      </c>
      <c r="I2355" s="19" t="s">
        <v>16</v>
      </c>
      <c r="J2355" s="19">
        <v>1.4999999999999999E-2</v>
      </c>
      <c r="K2355" s="19">
        <v>2</v>
      </c>
    </row>
    <row r="2356" spans="7:11" x14ac:dyDescent="0.25">
      <c r="G2356" s="20">
        <v>41820</v>
      </c>
      <c r="H2356" s="18" t="s">
        <v>37</v>
      </c>
      <c r="I2356" s="18" t="s">
        <v>12</v>
      </c>
      <c r="J2356" s="18">
        <v>0</v>
      </c>
      <c r="K2356" s="18">
        <v>3</v>
      </c>
    </row>
    <row r="2357" spans="7:11" x14ac:dyDescent="0.25">
      <c r="G2357" s="21">
        <v>41649</v>
      </c>
      <c r="H2357" s="19" t="s">
        <v>23</v>
      </c>
      <c r="I2357" s="19" t="s">
        <v>30</v>
      </c>
      <c r="J2357" s="19">
        <v>0</v>
      </c>
      <c r="K2357" s="19">
        <v>3</v>
      </c>
    </row>
    <row r="2358" spans="7:11" x14ac:dyDescent="0.25">
      <c r="G2358" s="20">
        <v>41584</v>
      </c>
      <c r="H2358" s="18" t="s">
        <v>13</v>
      </c>
      <c r="I2358" s="18" t="s">
        <v>16</v>
      </c>
      <c r="J2358" s="18">
        <v>0.01</v>
      </c>
      <c r="K2358" s="18">
        <v>1</v>
      </c>
    </row>
    <row r="2359" spans="7:11" x14ac:dyDescent="0.25">
      <c r="G2359" s="21">
        <v>41556</v>
      </c>
      <c r="H2359" s="19" t="s">
        <v>57</v>
      </c>
      <c r="I2359" s="19" t="s">
        <v>30</v>
      </c>
      <c r="J2359" s="19">
        <v>1.4999999999999999E-2</v>
      </c>
      <c r="K2359" s="19">
        <v>25</v>
      </c>
    </row>
    <row r="2360" spans="7:11" x14ac:dyDescent="0.25">
      <c r="G2360" s="20">
        <v>41589</v>
      </c>
      <c r="H2360" s="18" t="s">
        <v>45</v>
      </c>
      <c r="I2360" s="18" t="s">
        <v>7</v>
      </c>
      <c r="J2360" s="18">
        <v>0</v>
      </c>
      <c r="K2360" s="18">
        <v>1</v>
      </c>
    </row>
    <row r="2361" spans="7:11" x14ac:dyDescent="0.25">
      <c r="G2361" s="21">
        <v>41686</v>
      </c>
      <c r="H2361" s="19" t="s">
        <v>29</v>
      </c>
      <c r="I2361" s="19" t="s">
        <v>30</v>
      </c>
      <c r="J2361" s="19">
        <v>2.5000000000000001E-2</v>
      </c>
      <c r="K2361" s="19">
        <v>2</v>
      </c>
    </row>
    <row r="2362" spans="7:11" x14ac:dyDescent="0.25">
      <c r="G2362" s="20">
        <v>41618</v>
      </c>
      <c r="H2362" s="18" t="s">
        <v>42</v>
      </c>
      <c r="I2362" s="18" t="s">
        <v>24</v>
      </c>
      <c r="J2362" s="18">
        <v>0.01</v>
      </c>
      <c r="K2362" s="18">
        <v>8</v>
      </c>
    </row>
    <row r="2363" spans="7:11" x14ac:dyDescent="0.25">
      <c r="G2363" s="21">
        <v>41638</v>
      </c>
      <c r="H2363" s="19" t="s">
        <v>86</v>
      </c>
      <c r="I2363" s="19" t="s">
        <v>33</v>
      </c>
      <c r="J2363" s="19">
        <v>0</v>
      </c>
      <c r="K2363" s="19">
        <v>3</v>
      </c>
    </row>
    <row r="2364" spans="7:11" x14ac:dyDescent="0.25">
      <c r="G2364" s="20">
        <v>41994</v>
      </c>
      <c r="H2364" s="18" t="s">
        <v>13</v>
      </c>
      <c r="I2364" s="18" t="s">
        <v>36</v>
      </c>
      <c r="J2364" s="18">
        <v>2.5000000000000001E-2</v>
      </c>
      <c r="K2364" s="18">
        <v>2</v>
      </c>
    </row>
    <row r="2365" spans="7:11" x14ac:dyDescent="0.25">
      <c r="G2365" s="21">
        <v>41634</v>
      </c>
      <c r="H2365" s="19" t="s">
        <v>40</v>
      </c>
      <c r="I2365" s="19" t="s">
        <v>7</v>
      </c>
      <c r="J2365" s="19">
        <v>2.5000000000000001E-2</v>
      </c>
      <c r="K2365" s="19">
        <v>2</v>
      </c>
    </row>
    <row r="2366" spans="7:11" x14ac:dyDescent="0.25">
      <c r="G2366" s="20">
        <v>41625</v>
      </c>
      <c r="H2366" s="18" t="s">
        <v>65</v>
      </c>
      <c r="I2366" s="18" t="s">
        <v>7</v>
      </c>
      <c r="J2366" s="18">
        <v>0.03</v>
      </c>
      <c r="K2366" s="18">
        <v>1</v>
      </c>
    </row>
    <row r="2367" spans="7:11" x14ac:dyDescent="0.25">
      <c r="G2367" s="21">
        <v>41817</v>
      </c>
      <c r="H2367" s="19" t="s">
        <v>56</v>
      </c>
      <c r="I2367" s="19" t="s">
        <v>17</v>
      </c>
      <c r="J2367" s="19">
        <v>0</v>
      </c>
      <c r="K2367" s="19">
        <v>1</v>
      </c>
    </row>
    <row r="2368" spans="7:11" x14ac:dyDescent="0.25">
      <c r="G2368" s="20">
        <v>41913</v>
      </c>
      <c r="H2368" s="18" t="s">
        <v>84</v>
      </c>
      <c r="I2368" s="18" t="s">
        <v>11</v>
      </c>
      <c r="J2368" s="18">
        <v>0.01</v>
      </c>
      <c r="K2368" s="18">
        <v>3</v>
      </c>
    </row>
    <row r="2369" spans="7:11" x14ac:dyDescent="0.25">
      <c r="G2369" s="21">
        <v>41589</v>
      </c>
      <c r="H2369" s="19" t="s">
        <v>40</v>
      </c>
      <c r="I2369" s="19" t="s">
        <v>17</v>
      </c>
      <c r="J2369" s="19">
        <v>2.5000000000000001E-2</v>
      </c>
      <c r="K2369" s="19">
        <v>1</v>
      </c>
    </row>
    <row r="2370" spans="7:11" x14ac:dyDescent="0.25">
      <c r="G2370" s="20">
        <v>41409</v>
      </c>
      <c r="H2370" s="18" t="s">
        <v>80</v>
      </c>
      <c r="I2370" s="18" t="s">
        <v>16</v>
      </c>
      <c r="J2370" s="18">
        <v>0</v>
      </c>
      <c r="K2370" s="18">
        <v>1</v>
      </c>
    </row>
    <row r="2371" spans="7:11" x14ac:dyDescent="0.25">
      <c r="G2371" s="21">
        <v>41964</v>
      </c>
      <c r="H2371" s="19" t="s">
        <v>88</v>
      </c>
      <c r="I2371" s="19" t="s">
        <v>17</v>
      </c>
      <c r="J2371" s="19">
        <v>0</v>
      </c>
      <c r="K2371" s="19">
        <v>2</v>
      </c>
    </row>
    <row r="2372" spans="7:11" x14ac:dyDescent="0.25">
      <c r="G2372" s="20">
        <v>41609</v>
      </c>
      <c r="H2372" s="18" t="s">
        <v>49</v>
      </c>
      <c r="I2372" s="18" t="s">
        <v>36</v>
      </c>
      <c r="J2372" s="18">
        <v>0</v>
      </c>
      <c r="K2372" s="18">
        <v>2</v>
      </c>
    </row>
    <row r="2373" spans="7:11" x14ac:dyDescent="0.25">
      <c r="G2373" s="21">
        <v>41634</v>
      </c>
      <c r="H2373" s="19" t="s">
        <v>70</v>
      </c>
      <c r="I2373" s="19" t="s">
        <v>16</v>
      </c>
      <c r="J2373" s="19">
        <v>0</v>
      </c>
      <c r="K2373" s="19">
        <v>18</v>
      </c>
    </row>
    <row r="2374" spans="7:11" x14ac:dyDescent="0.25">
      <c r="G2374" s="20">
        <v>41616</v>
      </c>
      <c r="H2374" s="18" t="s">
        <v>62</v>
      </c>
      <c r="I2374" s="18" t="s">
        <v>24</v>
      </c>
      <c r="J2374" s="18">
        <v>1.4999999999999999E-2</v>
      </c>
      <c r="K2374" s="18">
        <v>1</v>
      </c>
    </row>
    <row r="2375" spans="7:11" x14ac:dyDescent="0.25">
      <c r="G2375" s="21">
        <v>41598</v>
      </c>
      <c r="H2375" s="19" t="s">
        <v>89</v>
      </c>
      <c r="I2375" s="19" t="s">
        <v>24</v>
      </c>
      <c r="J2375" s="19">
        <v>0.02</v>
      </c>
      <c r="K2375" s="19">
        <v>2</v>
      </c>
    </row>
    <row r="2376" spans="7:11" x14ac:dyDescent="0.25">
      <c r="G2376" s="20">
        <v>41595</v>
      </c>
      <c r="H2376" s="18" t="s">
        <v>81</v>
      </c>
      <c r="I2376" s="18" t="s">
        <v>16</v>
      </c>
      <c r="J2376" s="18">
        <v>0</v>
      </c>
      <c r="K2376" s="18">
        <v>3</v>
      </c>
    </row>
    <row r="2377" spans="7:11" x14ac:dyDescent="0.25">
      <c r="G2377" s="21">
        <v>41521</v>
      </c>
      <c r="H2377" s="19" t="s">
        <v>10</v>
      </c>
      <c r="I2377" s="19" t="s">
        <v>21</v>
      </c>
      <c r="J2377" s="19">
        <v>0</v>
      </c>
      <c r="K2377" s="19">
        <v>2</v>
      </c>
    </row>
    <row r="2378" spans="7:11" x14ac:dyDescent="0.25">
      <c r="G2378" s="20">
        <v>41581</v>
      </c>
      <c r="H2378" s="18" t="s">
        <v>47</v>
      </c>
      <c r="I2378" s="18" t="s">
        <v>17</v>
      </c>
      <c r="J2378" s="18">
        <v>0</v>
      </c>
      <c r="K2378" s="18">
        <v>23</v>
      </c>
    </row>
    <row r="2379" spans="7:11" x14ac:dyDescent="0.25">
      <c r="G2379" s="21">
        <v>41787</v>
      </c>
      <c r="H2379" s="19" t="s">
        <v>29</v>
      </c>
      <c r="I2379" s="19" t="s">
        <v>17</v>
      </c>
      <c r="J2379" s="19">
        <v>0</v>
      </c>
      <c r="K2379" s="19">
        <v>1</v>
      </c>
    </row>
    <row r="2380" spans="7:11" x14ac:dyDescent="0.25">
      <c r="G2380" s="20">
        <v>41963</v>
      </c>
      <c r="H2380" s="18" t="s">
        <v>68</v>
      </c>
      <c r="I2380" s="18" t="s">
        <v>16</v>
      </c>
      <c r="J2380" s="18">
        <v>0.03</v>
      </c>
      <c r="K2380" s="18">
        <v>2</v>
      </c>
    </row>
    <row r="2381" spans="7:11" x14ac:dyDescent="0.25">
      <c r="G2381" s="21">
        <v>41991</v>
      </c>
      <c r="H2381" s="19" t="s">
        <v>45</v>
      </c>
      <c r="I2381" s="19" t="s">
        <v>36</v>
      </c>
      <c r="J2381" s="19">
        <v>0</v>
      </c>
      <c r="K2381" s="19">
        <v>2</v>
      </c>
    </row>
    <row r="2382" spans="7:11" x14ac:dyDescent="0.25">
      <c r="G2382" s="20">
        <v>41601</v>
      </c>
      <c r="H2382" s="18" t="s">
        <v>42</v>
      </c>
      <c r="I2382" s="18" t="s">
        <v>11</v>
      </c>
      <c r="J2382" s="18">
        <v>0</v>
      </c>
      <c r="K2382" s="18">
        <v>1</v>
      </c>
    </row>
    <row r="2383" spans="7:11" x14ac:dyDescent="0.25">
      <c r="G2383" s="21">
        <v>41698</v>
      </c>
      <c r="H2383" s="19" t="s">
        <v>40</v>
      </c>
      <c r="I2383" s="19" t="s">
        <v>27</v>
      </c>
      <c r="J2383" s="19">
        <v>0</v>
      </c>
      <c r="K2383" s="19">
        <v>1</v>
      </c>
    </row>
    <row r="2384" spans="7:11" x14ac:dyDescent="0.25">
      <c r="G2384" s="20">
        <v>41972</v>
      </c>
      <c r="H2384" s="18" t="s">
        <v>31</v>
      </c>
      <c r="I2384" s="18" t="s">
        <v>30</v>
      </c>
      <c r="J2384" s="18">
        <v>0</v>
      </c>
      <c r="K2384" s="18">
        <v>3</v>
      </c>
    </row>
    <row r="2385" spans="7:11" x14ac:dyDescent="0.25">
      <c r="G2385" s="21">
        <v>41928</v>
      </c>
      <c r="H2385" s="19" t="s">
        <v>59</v>
      </c>
      <c r="I2385" s="19" t="s">
        <v>7</v>
      </c>
      <c r="J2385" s="19">
        <v>0.03</v>
      </c>
      <c r="K2385" s="19">
        <v>3</v>
      </c>
    </row>
    <row r="2386" spans="7:11" x14ac:dyDescent="0.25">
      <c r="G2386" s="20">
        <v>41982</v>
      </c>
      <c r="H2386" s="18" t="s">
        <v>42</v>
      </c>
      <c r="I2386" s="18" t="s">
        <v>16</v>
      </c>
      <c r="J2386" s="18">
        <v>0</v>
      </c>
      <c r="K2386" s="18">
        <v>2</v>
      </c>
    </row>
    <row r="2387" spans="7:11" x14ac:dyDescent="0.25">
      <c r="G2387" s="21">
        <v>41959</v>
      </c>
      <c r="H2387" s="19" t="s">
        <v>89</v>
      </c>
      <c r="I2387" s="19" t="s">
        <v>17</v>
      </c>
      <c r="J2387" s="19">
        <v>1.4999999999999999E-2</v>
      </c>
      <c r="K2387" s="19">
        <v>4</v>
      </c>
    </row>
    <row r="2388" spans="7:11" x14ac:dyDescent="0.25">
      <c r="G2388" s="20">
        <v>41328</v>
      </c>
      <c r="H2388" s="18" t="s">
        <v>82</v>
      </c>
      <c r="I2388" s="18" t="s">
        <v>12</v>
      </c>
      <c r="J2388" s="18">
        <v>2.5000000000000001E-2</v>
      </c>
      <c r="K2388" s="18">
        <v>1</v>
      </c>
    </row>
    <row r="2389" spans="7:11" x14ac:dyDescent="0.25">
      <c r="G2389" s="21">
        <v>41608</v>
      </c>
      <c r="H2389" s="19" t="s">
        <v>42</v>
      </c>
      <c r="I2389" s="19" t="s">
        <v>36</v>
      </c>
      <c r="J2389" s="19">
        <v>0</v>
      </c>
      <c r="K2389" s="19">
        <v>15</v>
      </c>
    </row>
    <row r="2390" spans="7:11" x14ac:dyDescent="0.25">
      <c r="G2390" s="20">
        <v>41619</v>
      </c>
      <c r="H2390" s="18" t="s">
        <v>83</v>
      </c>
      <c r="I2390" s="18" t="s">
        <v>24</v>
      </c>
      <c r="J2390" s="18">
        <v>0.01</v>
      </c>
      <c r="K2390" s="18">
        <v>2</v>
      </c>
    </row>
    <row r="2391" spans="7:11" x14ac:dyDescent="0.25">
      <c r="G2391" s="21">
        <v>41965</v>
      </c>
      <c r="H2391" s="19" t="s">
        <v>29</v>
      </c>
      <c r="I2391" s="19" t="s">
        <v>36</v>
      </c>
      <c r="J2391" s="19">
        <v>0</v>
      </c>
      <c r="K2391" s="19">
        <v>3</v>
      </c>
    </row>
    <row r="2392" spans="7:11" x14ac:dyDescent="0.25">
      <c r="G2392" s="20">
        <v>41636</v>
      </c>
      <c r="H2392" s="18" t="s">
        <v>51</v>
      </c>
      <c r="I2392" s="18" t="s">
        <v>21</v>
      </c>
      <c r="J2392" s="18">
        <v>0</v>
      </c>
      <c r="K2392" s="18">
        <v>11</v>
      </c>
    </row>
    <row r="2393" spans="7:11" x14ac:dyDescent="0.25">
      <c r="G2393" s="21">
        <v>41715</v>
      </c>
      <c r="H2393" s="19" t="s">
        <v>91</v>
      </c>
      <c r="I2393" s="19" t="s">
        <v>17</v>
      </c>
      <c r="J2393" s="19">
        <v>0</v>
      </c>
      <c r="K2393" s="19">
        <v>2</v>
      </c>
    </row>
    <row r="2394" spans="7:11" x14ac:dyDescent="0.25">
      <c r="G2394" s="20">
        <v>41608</v>
      </c>
      <c r="H2394" s="18" t="s">
        <v>42</v>
      </c>
      <c r="I2394" s="18" t="s">
        <v>12</v>
      </c>
      <c r="J2394" s="18">
        <v>0.03</v>
      </c>
      <c r="K2394" s="18">
        <v>3</v>
      </c>
    </row>
    <row r="2395" spans="7:11" x14ac:dyDescent="0.25">
      <c r="G2395" s="21">
        <v>41568</v>
      </c>
      <c r="H2395" s="19" t="s">
        <v>13</v>
      </c>
      <c r="I2395" s="19" t="s">
        <v>12</v>
      </c>
      <c r="J2395" s="19">
        <v>0.01</v>
      </c>
      <c r="K2395" s="19">
        <v>2</v>
      </c>
    </row>
    <row r="2396" spans="7:11" x14ac:dyDescent="0.25">
      <c r="G2396" s="20">
        <v>41951</v>
      </c>
      <c r="H2396" s="18" t="s">
        <v>51</v>
      </c>
      <c r="I2396" s="18" t="s">
        <v>24</v>
      </c>
      <c r="J2396" s="18">
        <v>0.02</v>
      </c>
      <c r="K2396" s="18">
        <v>1</v>
      </c>
    </row>
    <row r="2397" spans="7:11" x14ac:dyDescent="0.25">
      <c r="G2397" s="21">
        <v>41909</v>
      </c>
      <c r="H2397" s="19" t="s">
        <v>23</v>
      </c>
      <c r="I2397" s="19" t="s">
        <v>36</v>
      </c>
      <c r="J2397" s="19">
        <v>0</v>
      </c>
      <c r="K2397" s="19">
        <v>1</v>
      </c>
    </row>
    <row r="2398" spans="7:11" x14ac:dyDescent="0.25">
      <c r="G2398" s="20">
        <v>41961</v>
      </c>
      <c r="H2398" s="18" t="s">
        <v>71</v>
      </c>
      <c r="I2398" s="18" t="s">
        <v>16</v>
      </c>
      <c r="J2398" s="18">
        <v>1.4999999999999999E-2</v>
      </c>
      <c r="K2398" s="18">
        <v>2</v>
      </c>
    </row>
    <row r="2399" spans="7:11" x14ac:dyDescent="0.25">
      <c r="G2399" s="21">
        <v>41584</v>
      </c>
      <c r="H2399" s="19" t="s">
        <v>20</v>
      </c>
      <c r="I2399" s="19" t="s">
        <v>36</v>
      </c>
      <c r="J2399" s="19">
        <v>0</v>
      </c>
      <c r="K2399" s="19">
        <v>2</v>
      </c>
    </row>
    <row r="2400" spans="7:11" x14ac:dyDescent="0.25">
      <c r="G2400" s="20">
        <v>41730</v>
      </c>
      <c r="H2400" s="18" t="s">
        <v>44</v>
      </c>
      <c r="I2400" s="18" t="s">
        <v>21</v>
      </c>
      <c r="J2400" s="18">
        <v>0.03</v>
      </c>
      <c r="K2400" s="18">
        <v>1</v>
      </c>
    </row>
    <row r="2401" spans="7:11" x14ac:dyDescent="0.25">
      <c r="G2401" s="21">
        <v>41605</v>
      </c>
      <c r="H2401" s="19" t="s">
        <v>84</v>
      </c>
      <c r="I2401" s="19" t="s">
        <v>11</v>
      </c>
      <c r="J2401" s="19">
        <v>1.4999999999999999E-2</v>
      </c>
      <c r="K2401" s="19">
        <v>2</v>
      </c>
    </row>
    <row r="2402" spans="7:11" x14ac:dyDescent="0.25">
      <c r="G2402" s="20">
        <v>41632</v>
      </c>
      <c r="H2402" s="18" t="s">
        <v>40</v>
      </c>
      <c r="I2402" s="18" t="s">
        <v>16</v>
      </c>
      <c r="J2402" s="18">
        <v>0</v>
      </c>
      <c r="K2402" s="18">
        <v>4</v>
      </c>
    </row>
    <row r="2403" spans="7:11" x14ac:dyDescent="0.25">
      <c r="G2403" s="21">
        <v>41309</v>
      </c>
      <c r="H2403" s="19" t="s">
        <v>81</v>
      </c>
      <c r="I2403" s="19" t="s">
        <v>16</v>
      </c>
      <c r="J2403" s="19">
        <v>0</v>
      </c>
      <c r="K2403" s="19">
        <v>3</v>
      </c>
    </row>
    <row r="2404" spans="7:11" x14ac:dyDescent="0.25">
      <c r="G2404" s="20">
        <v>41635</v>
      </c>
      <c r="H2404" s="18" t="s">
        <v>39</v>
      </c>
      <c r="I2404" s="18" t="s">
        <v>16</v>
      </c>
      <c r="J2404" s="18">
        <v>0</v>
      </c>
      <c r="K2404" s="18">
        <v>2</v>
      </c>
    </row>
    <row r="2405" spans="7:11" x14ac:dyDescent="0.25">
      <c r="G2405" s="21">
        <v>41961</v>
      </c>
      <c r="H2405" s="19" t="s">
        <v>84</v>
      </c>
      <c r="I2405" s="19" t="s">
        <v>36</v>
      </c>
      <c r="J2405" s="19">
        <v>0.01</v>
      </c>
      <c r="K2405" s="19">
        <v>3</v>
      </c>
    </row>
    <row r="2406" spans="7:11" x14ac:dyDescent="0.25">
      <c r="G2406" s="20">
        <v>41591</v>
      </c>
      <c r="H2406" s="18" t="s">
        <v>32</v>
      </c>
      <c r="I2406" s="18" t="s">
        <v>17</v>
      </c>
      <c r="J2406" s="18">
        <v>0</v>
      </c>
      <c r="K2406" s="18">
        <v>1</v>
      </c>
    </row>
    <row r="2407" spans="7:11" x14ac:dyDescent="0.25">
      <c r="G2407" s="21">
        <v>41962</v>
      </c>
      <c r="H2407" s="19" t="s">
        <v>44</v>
      </c>
      <c r="I2407" s="19" t="s">
        <v>24</v>
      </c>
      <c r="J2407" s="19">
        <v>0.03</v>
      </c>
      <c r="K2407" s="19">
        <v>2</v>
      </c>
    </row>
    <row r="2408" spans="7:11" x14ac:dyDescent="0.25">
      <c r="G2408" s="20">
        <v>41619</v>
      </c>
      <c r="H2408" s="18" t="s">
        <v>42</v>
      </c>
      <c r="I2408" s="18" t="s">
        <v>16</v>
      </c>
      <c r="J2408" s="18">
        <v>0.03</v>
      </c>
      <c r="K2408" s="18">
        <v>1</v>
      </c>
    </row>
    <row r="2409" spans="7:11" x14ac:dyDescent="0.25">
      <c r="G2409" s="21">
        <v>41998</v>
      </c>
      <c r="H2409" s="19" t="s">
        <v>88</v>
      </c>
      <c r="I2409" s="19" t="s">
        <v>24</v>
      </c>
      <c r="J2409" s="19">
        <v>1.4999999999999999E-2</v>
      </c>
      <c r="K2409" s="19">
        <v>2</v>
      </c>
    </row>
    <row r="2410" spans="7:11" x14ac:dyDescent="0.25">
      <c r="G2410" s="20">
        <v>41609</v>
      </c>
      <c r="H2410" s="18" t="s">
        <v>34</v>
      </c>
      <c r="I2410" s="18" t="s">
        <v>30</v>
      </c>
      <c r="J2410" s="18">
        <v>0.01</v>
      </c>
      <c r="K2410" s="18">
        <v>1</v>
      </c>
    </row>
    <row r="2411" spans="7:11" x14ac:dyDescent="0.25">
      <c r="G2411" s="21">
        <v>41944</v>
      </c>
      <c r="H2411" s="19" t="s">
        <v>49</v>
      </c>
      <c r="I2411" s="19" t="s">
        <v>17</v>
      </c>
      <c r="J2411" s="19">
        <v>0</v>
      </c>
      <c r="K2411" s="19">
        <v>3</v>
      </c>
    </row>
    <row r="2412" spans="7:11" x14ac:dyDescent="0.25">
      <c r="G2412" s="20">
        <v>41384</v>
      </c>
      <c r="H2412" s="18" t="s">
        <v>78</v>
      </c>
      <c r="I2412" s="18" t="s">
        <v>11</v>
      </c>
      <c r="J2412" s="18">
        <v>0.01</v>
      </c>
      <c r="K2412" s="18">
        <v>6</v>
      </c>
    </row>
    <row r="2413" spans="7:11" x14ac:dyDescent="0.25">
      <c r="G2413" s="21">
        <v>41965</v>
      </c>
      <c r="H2413" s="19" t="s">
        <v>45</v>
      </c>
      <c r="I2413" s="19" t="s">
        <v>24</v>
      </c>
      <c r="J2413" s="19">
        <v>0</v>
      </c>
      <c r="K2413" s="19">
        <v>1</v>
      </c>
    </row>
    <row r="2414" spans="7:11" x14ac:dyDescent="0.25">
      <c r="G2414" s="20">
        <v>41630</v>
      </c>
      <c r="H2414" s="18" t="s">
        <v>40</v>
      </c>
      <c r="I2414" s="18" t="s">
        <v>7</v>
      </c>
      <c r="J2414" s="18">
        <v>0</v>
      </c>
      <c r="K2414" s="18">
        <v>1</v>
      </c>
    </row>
    <row r="2415" spans="7:11" x14ac:dyDescent="0.25">
      <c r="G2415" s="21">
        <v>41889</v>
      </c>
      <c r="H2415" s="19" t="s">
        <v>92</v>
      </c>
      <c r="I2415" s="19" t="s">
        <v>30</v>
      </c>
      <c r="J2415" s="19">
        <v>1.4999999999999999E-2</v>
      </c>
      <c r="K2415" s="19">
        <v>6</v>
      </c>
    </row>
    <row r="2416" spans="7:11" x14ac:dyDescent="0.25">
      <c r="G2416" s="20">
        <v>41978</v>
      </c>
      <c r="H2416" s="18" t="s">
        <v>60</v>
      </c>
      <c r="I2416" s="18" t="s">
        <v>7</v>
      </c>
      <c r="J2416" s="18">
        <v>2.5000000000000001E-2</v>
      </c>
      <c r="K2416" s="18">
        <v>2</v>
      </c>
    </row>
    <row r="2417" spans="7:11" x14ac:dyDescent="0.25">
      <c r="G2417" s="21">
        <v>41999</v>
      </c>
      <c r="H2417" s="19" t="s">
        <v>46</v>
      </c>
      <c r="I2417" s="19" t="s">
        <v>12</v>
      </c>
      <c r="J2417" s="19">
        <v>0</v>
      </c>
      <c r="K2417" s="19">
        <v>3</v>
      </c>
    </row>
    <row r="2418" spans="7:11" x14ac:dyDescent="0.25">
      <c r="G2418" s="20">
        <v>41511</v>
      </c>
      <c r="H2418" s="18" t="s">
        <v>58</v>
      </c>
      <c r="I2418" s="18" t="s">
        <v>33</v>
      </c>
      <c r="J2418" s="18">
        <v>2.5000000000000001E-2</v>
      </c>
      <c r="K2418" s="18">
        <v>2</v>
      </c>
    </row>
    <row r="2419" spans="7:11" x14ac:dyDescent="0.25">
      <c r="G2419" s="21">
        <v>41599</v>
      </c>
      <c r="H2419" s="19" t="s">
        <v>45</v>
      </c>
      <c r="I2419" s="19" t="s">
        <v>24</v>
      </c>
      <c r="J2419" s="19">
        <v>0.02</v>
      </c>
      <c r="K2419" s="19">
        <v>2</v>
      </c>
    </row>
    <row r="2420" spans="7:11" x14ac:dyDescent="0.25">
      <c r="G2420" s="20">
        <v>41608</v>
      </c>
      <c r="H2420" s="18" t="s">
        <v>26</v>
      </c>
      <c r="I2420" s="18" t="s">
        <v>17</v>
      </c>
      <c r="J2420" s="18">
        <v>0</v>
      </c>
      <c r="K2420" s="18">
        <v>1</v>
      </c>
    </row>
    <row r="2421" spans="7:11" x14ac:dyDescent="0.25">
      <c r="G2421" s="21">
        <v>41963</v>
      </c>
      <c r="H2421" s="19" t="s">
        <v>70</v>
      </c>
      <c r="I2421" s="19" t="s">
        <v>12</v>
      </c>
      <c r="J2421" s="19">
        <v>0.02</v>
      </c>
      <c r="K2421" s="19">
        <v>3</v>
      </c>
    </row>
    <row r="2422" spans="7:11" x14ac:dyDescent="0.25">
      <c r="G2422" s="20">
        <v>41601</v>
      </c>
      <c r="H2422" s="18" t="s">
        <v>46</v>
      </c>
      <c r="I2422" s="18" t="s">
        <v>33</v>
      </c>
      <c r="J2422" s="18">
        <v>0.02</v>
      </c>
      <c r="K2422" s="18">
        <v>2</v>
      </c>
    </row>
    <row r="2423" spans="7:11" x14ac:dyDescent="0.25">
      <c r="G2423" s="21">
        <v>41610</v>
      </c>
      <c r="H2423" s="19" t="s">
        <v>26</v>
      </c>
      <c r="I2423" s="19" t="s">
        <v>12</v>
      </c>
      <c r="J2423" s="19">
        <v>1.4999999999999999E-2</v>
      </c>
      <c r="K2423" s="19">
        <v>1</v>
      </c>
    </row>
    <row r="2424" spans="7:11" x14ac:dyDescent="0.25">
      <c r="G2424" s="20">
        <v>41620</v>
      </c>
      <c r="H2424" s="18" t="s">
        <v>89</v>
      </c>
      <c r="I2424" s="18" t="s">
        <v>30</v>
      </c>
      <c r="J2424" s="18">
        <v>0</v>
      </c>
      <c r="K2424" s="18">
        <v>1</v>
      </c>
    </row>
    <row r="2425" spans="7:11" x14ac:dyDescent="0.25">
      <c r="G2425" s="21">
        <v>41456</v>
      </c>
      <c r="H2425" s="19" t="s">
        <v>40</v>
      </c>
      <c r="I2425" s="19" t="s">
        <v>30</v>
      </c>
      <c r="J2425" s="19">
        <v>0</v>
      </c>
      <c r="K2425" s="19">
        <v>1</v>
      </c>
    </row>
    <row r="2426" spans="7:11" x14ac:dyDescent="0.25">
      <c r="G2426" s="20">
        <v>41592</v>
      </c>
      <c r="H2426" s="18" t="s">
        <v>46</v>
      </c>
      <c r="I2426" s="18" t="s">
        <v>24</v>
      </c>
      <c r="J2426" s="18">
        <v>0</v>
      </c>
      <c r="K2426" s="18">
        <v>1</v>
      </c>
    </row>
    <row r="2427" spans="7:11" x14ac:dyDescent="0.25">
      <c r="G2427" s="21">
        <v>41958</v>
      </c>
      <c r="H2427" s="19" t="s">
        <v>61</v>
      </c>
      <c r="I2427" s="19" t="s">
        <v>12</v>
      </c>
      <c r="J2427" s="19">
        <v>0.02</v>
      </c>
      <c r="K2427" s="19">
        <v>2</v>
      </c>
    </row>
    <row r="2428" spans="7:11" x14ac:dyDescent="0.25">
      <c r="G2428" s="20">
        <v>41617</v>
      </c>
      <c r="H2428" s="18" t="s">
        <v>61</v>
      </c>
      <c r="I2428" s="18" t="s">
        <v>17</v>
      </c>
      <c r="J2428" s="18">
        <v>0</v>
      </c>
      <c r="K2428" s="18">
        <v>1</v>
      </c>
    </row>
    <row r="2429" spans="7:11" x14ac:dyDescent="0.25">
      <c r="G2429" s="21">
        <v>41623</v>
      </c>
      <c r="H2429" s="19" t="s">
        <v>23</v>
      </c>
      <c r="I2429" s="19" t="s">
        <v>33</v>
      </c>
      <c r="J2429" s="19">
        <v>0</v>
      </c>
      <c r="K2429" s="19">
        <v>1</v>
      </c>
    </row>
    <row r="2430" spans="7:11" x14ac:dyDescent="0.25">
      <c r="G2430" s="20">
        <v>42000</v>
      </c>
      <c r="H2430" s="18" t="s">
        <v>22</v>
      </c>
      <c r="I2430" s="18" t="s">
        <v>21</v>
      </c>
      <c r="J2430" s="18">
        <v>0</v>
      </c>
      <c r="K2430" s="18">
        <v>2</v>
      </c>
    </row>
    <row r="2431" spans="7:11" x14ac:dyDescent="0.25">
      <c r="G2431" s="21">
        <v>41606</v>
      </c>
      <c r="H2431" s="19" t="s">
        <v>68</v>
      </c>
      <c r="I2431" s="19" t="s">
        <v>16</v>
      </c>
      <c r="J2431" s="19">
        <v>0.03</v>
      </c>
      <c r="K2431" s="19">
        <v>2</v>
      </c>
    </row>
    <row r="2432" spans="7:11" x14ac:dyDescent="0.25">
      <c r="G2432" s="20">
        <v>41596</v>
      </c>
      <c r="H2432" s="18" t="s">
        <v>42</v>
      </c>
      <c r="I2432" s="18" t="s">
        <v>17</v>
      </c>
      <c r="J2432" s="18">
        <v>2.5000000000000001E-2</v>
      </c>
      <c r="K2432" s="18">
        <v>1</v>
      </c>
    </row>
    <row r="2433" spans="7:11" x14ac:dyDescent="0.25">
      <c r="G2433" s="21">
        <v>41620</v>
      </c>
      <c r="H2433" s="19" t="s">
        <v>37</v>
      </c>
      <c r="I2433" s="19" t="s">
        <v>21</v>
      </c>
      <c r="J2433" s="19">
        <v>0</v>
      </c>
      <c r="K2433" s="19">
        <v>4</v>
      </c>
    </row>
    <row r="2434" spans="7:11" x14ac:dyDescent="0.25">
      <c r="G2434" s="20">
        <v>41991</v>
      </c>
      <c r="H2434" s="18" t="s">
        <v>42</v>
      </c>
      <c r="I2434" s="18" t="s">
        <v>36</v>
      </c>
      <c r="J2434" s="18">
        <v>0</v>
      </c>
      <c r="K2434" s="18">
        <v>1</v>
      </c>
    </row>
    <row r="2435" spans="7:11" x14ac:dyDescent="0.25">
      <c r="G2435" s="21">
        <v>41351</v>
      </c>
      <c r="H2435" s="19" t="s">
        <v>13</v>
      </c>
      <c r="I2435" s="19" t="s">
        <v>17</v>
      </c>
      <c r="J2435" s="19">
        <v>2.5000000000000001E-2</v>
      </c>
      <c r="K2435" s="19">
        <v>1</v>
      </c>
    </row>
    <row r="2436" spans="7:11" x14ac:dyDescent="0.25">
      <c r="G2436" s="20">
        <v>41952</v>
      </c>
      <c r="H2436" s="18" t="s">
        <v>89</v>
      </c>
      <c r="I2436" s="18" t="s">
        <v>17</v>
      </c>
      <c r="J2436" s="18">
        <v>2.5000000000000001E-2</v>
      </c>
      <c r="K2436" s="18">
        <v>3</v>
      </c>
    </row>
    <row r="2437" spans="7:11" x14ac:dyDescent="0.25">
      <c r="G2437" s="21">
        <v>41600</v>
      </c>
      <c r="H2437" s="19" t="s">
        <v>31</v>
      </c>
      <c r="I2437" s="19" t="s">
        <v>24</v>
      </c>
      <c r="J2437" s="19">
        <v>2.5000000000000001E-2</v>
      </c>
      <c r="K2437" s="19">
        <v>2</v>
      </c>
    </row>
    <row r="2438" spans="7:11" x14ac:dyDescent="0.25">
      <c r="G2438" s="20">
        <v>41798</v>
      </c>
      <c r="H2438" s="18" t="s">
        <v>43</v>
      </c>
      <c r="I2438" s="18" t="s">
        <v>16</v>
      </c>
      <c r="J2438" s="18">
        <v>0</v>
      </c>
      <c r="K2438" s="18">
        <v>3</v>
      </c>
    </row>
    <row r="2439" spans="7:11" x14ac:dyDescent="0.25">
      <c r="G2439" s="21">
        <v>41950</v>
      </c>
      <c r="H2439" s="19" t="s">
        <v>76</v>
      </c>
      <c r="I2439" s="19" t="s">
        <v>21</v>
      </c>
      <c r="J2439" s="19">
        <v>0.02</v>
      </c>
      <c r="K2439" s="19">
        <v>17</v>
      </c>
    </row>
    <row r="2440" spans="7:11" x14ac:dyDescent="0.25">
      <c r="G2440" s="20">
        <v>41951</v>
      </c>
      <c r="H2440" s="18" t="s">
        <v>73</v>
      </c>
      <c r="I2440" s="18" t="s">
        <v>17</v>
      </c>
      <c r="J2440" s="18">
        <v>0.02</v>
      </c>
      <c r="K2440" s="18">
        <v>3</v>
      </c>
    </row>
    <row r="2441" spans="7:11" x14ac:dyDescent="0.25">
      <c r="G2441" s="21">
        <v>41951</v>
      </c>
      <c r="H2441" s="19" t="s">
        <v>87</v>
      </c>
      <c r="I2441" s="19" t="s">
        <v>16</v>
      </c>
      <c r="J2441" s="19">
        <v>0</v>
      </c>
      <c r="K2441" s="19">
        <v>2</v>
      </c>
    </row>
    <row r="2442" spans="7:11" x14ac:dyDescent="0.25">
      <c r="G2442" s="20">
        <v>41988</v>
      </c>
      <c r="H2442" s="18" t="s">
        <v>31</v>
      </c>
      <c r="I2442" s="18" t="s">
        <v>7</v>
      </c>
      <c r="J2442" s="18">
        <v>0.01</v>
      </c>
      <c r="K2442" s="18">
        <v>2</v>
      </c>
    </row>
    <row r="2443" spans="7:11" x14ac:dyDescent="0.25">
      <c r="G2443" s="21">
        <v>41608</v>
      </c>
      <c r="H2443" s="19" t="s">
        <v>52</v>
      </c>
      <c r="I2443" s="19" t="s">
        <v>12</v>
      </c>
      <c r="J2443" s="19">
        <v>0.02</v>
      </c>
      <c r="K2443" s="19">
        <v>2</v>
      </c>
    </row>
    <row r="2444" spans="7:11" x14ac:dyDescent="0.25">
      <c r="G2444" s="20">
        <v>42001</v>
      </c>
      <c r="H2444" s="18" t="s">
        <v>64</v>
      </c>
      <c r="I2444" s="18" t="s">
        <v>12</v>
      </c>
      <c r="J2444" s="18">
        <v>0</v>
      </c>
      <c r="K2444" s="18">
        <v>3</v>
      </c>
    </row>
    <row r="2445" spans="7:11" x14ac:dyDescent="0.25">
      <c r="G2445" s="21">
        <v>41773</v>
      </c>
      <c r="H2445" s="19" t="s">
        <v>82</v>
      </c>
      <c r="I2445" s="19" t="s">
        <v>24</v>
      </c>
      <c r="J2445" s="19">
        <v>0</v>
      </c>
      <c r="K2445" s="19">
        <v>1</v>
      </c>
    </row>
    <row r="2446" spans="7:11" x14ac:dyDescent="0.25">
      <c r="G2446" s="20">
        <v>41558</v>
      </c>
      <c r="H2446" s="18" t="s">
        <v>57</v>
      </c>
      <c r="I2446" s="18" t="s">
        <v>30</v>
      </c>
      <c r="J2446" s="18">
        <v>2.5000000000000001E-2</v>
      </c>
      <c r="K2446" s="18">
        <v>3</v>
      </c>
    </row>
    <row r="2447" spans="7:11" x14ac:dyDescent="0.25">
      <c r="G2447" s="21">
        <v>41730</v>
      </c>
      <c r="H2447" s="19" t="s">
        <v>83</v>
      </c>
      <c r="I2447" s="19" t="s">
        <v>16</v>
      </c>
      <c r="J2447" s="19">
        <v>0.02</v>
      </c>
      <c r="K2447" s="19">
        <v>2</v>
      </c>
    </row>
    <row r="2448" spans="7:11" x14ac:dyDescent="0.25">
      <c r="G2448" s="20">
        <v>41883</v>
      </c>
      <c r="H2448" s="18" t="s">
        <v>54</v>
      </c>
      <c r="I2448" s="18" t="s">
        <v>12</v>
      </c>
      <c r="J2448" s="18">
        <v>0.01</v>
      </c>
      <c r="K2448" s="18">
        <v>1</v>
      </c>
    </row>
    <row r="2449" spans="7:11" x14ac:dyDescent="0.25">
      <c r="G2449" s="21">
        <v>41993</v>
      </c>
      <c r="H2449" s="19" t="s">
        <v>73</v>
      </c>
      <c r="I2449" s="19" t="s">
        <v>17</v>
      </c>
      <c r="J2449" s="19">
        <v>0</v>
      </c>
      <c r="K2449" s="19">
        <v>1</v>
      </c>
    </row>
    <row r="2450" spans="7:11" x14ac:dyDescent="0.25">
      <c r="G2450" s="20">
        <v>41635</v>
      </c>
      <c r="H2450" s="18" t="s">
        <v>58</v>
      </c>
      <c r="I2450" s="18" t="s">
        <v>21</v>
      </c>
      <c r="J2450" s="18">
        <v>0</v>
      </c>
      <c r="K2450" s="18">
        <v>1</v>
      </c>
    </row>
    <row r="2451" spans="7:11" x14ac:dyDescent="0.25">
      <c r="G2451" s="21">
        <v>41627</v>
      </c>
      <c r="H2451" s="19" t="s">
        <v>68</v>
      </c>
      <c r="I2451" s="19" t="s">
        <v>12</v>
      </c>
      <c r="J2451" s="19">
        <v>0.03</v>
      </c>
      <c r="K2451" s="19">
        <v>3</v>
      </c>
    </row>
    <row r="2452" spans="7:11" x14ac:dyDescent="0.25">
      <c r="G2452" s="20">
        <v>41994</v>
      </c>
      <c r="H2452" s="18" t="s">
        <v>51</v>
      </c>
      <c r="I2452" s="18" t="s">
        <v>17</v>
      </c>
      <c r="J2452" s="18">
        <v>0</v>
      </c>
      <c r="K2452" s="18">
        <v>1</v>
      </c>
    </row>
    <row r="2453" spans="7:11" x14ac:dyDescent="0.25">
      <c r="G2453" s="21">
        <v>41981</v>
      </c>
      <c r="H2453" s="19" t="s">
        <v>85</v>
      </c>
      <c r="I2453" s="19" t="s">
        <v>30</v>
      </c>
      <c r="J2453" s="19">
        <v>0</v>
      </c>
      <c r="K2453" s="19">
        <v>2</v>
      </c>
    </row>
    <row r="2454" spans="7:11" x14ac:dyDescent="0.25">
      <c r="G2454" s="20">
        <v>41637</v>
      </c>
      <c r="H2454" s="18" t="s">
        <v>48</v>
      </c>
      <c r="I2454" s="18" t="s">
        <v>36</v>
      </c>
      <c r="J2454" s="18">
        <v>1.4999999999999999E-2</v>
      </c>
      <c r="K2454" s="18">
        <v>9</v>
      </c>
    </row>
    <row r="2455" spans="7:11" x14ac:dyDescent="0.25">
      <c r="G2455" s="21">
        <v>41984</v>
      </c>
      <c r="H2455" s="19" t="s">
        <v>62</v>
      </c>
      <c r="I2455" s="19" t="s">
        <v>7</v>
      </c>
      <c r="J2455" s="19">
        <v>2.5000000000000001E-2</v>
      </c>
      <c r="K2455" s="19">
        <v>1</v>
      </c>
    </row>
    <row r="2456" spans="7:11" x14ac:dyDescent="0.25">
      <c r="G2456" s="20">
        <v>41595</v>
      </c>
      <c r="H2456" s="18" t="s">
        <v>48</v>
      </c>
      <c r="I2456" s="18" t="s">
        <v>17</v>
      </c>
      <c r="J2456" s="18">
        <v>2.5000000000000001E-2</v>
      </c>
      <c r="K2456" s="18">
        <v>3</v>
      </c>
    </row>
    <row r="2457" spans="7:11" x14ac:dyDescent="0.25">
      <c r="G2457" s="21">
        <v>41582</v>
      </c>
      <c r="H2457" s="19" t="s">
        <v>58</v>
      </c>
      <c r="I2457" s="19" t="s">
        <v>12</v>
      </c>
      <c r="J2457" s="19">
        <v>0.01</v>
      </c>
      <c r="K2457" s="19">
        <v>23</v>
      </c>
    </row>
    <row r="2458" spans="7:11" x14ac:dyDescent="0.25">
      <c r="G2458" s="20">
        <v>41472</v>
      </c>
      <c r="H2458" s="18" t="s">
        <v>65</v>
      </c>
      <c r="I2458" s="18" t="s">
        <v>17</v>
      </c>
      <c r="J2458" s="18">
        <v>0.03</v>
      </c>
      <c r="K2458" s="18">
        <v>17</v>
      </c>
    </row>
    <row r="2459" spans="7:11" x14ac:dyDescent="0.25">
      <c r="G2459" s="21">
        <v>41423</v>
      </c>
      <c r="H2459" s="19" t="s">
        <v>42</v>
      </c>
      <c r="I2459" s="19" t="s">
        <v>24</v>
      </c>
      <c r="J2459" s="19">
        <v>1.4999999999999999E-2</v>
      </c>
      <c r="K2459" s="19">
        <v>1</v>
      </c>
    </row>
    <row r="2460" spans="7:11" x14ac:dyDescent="0.25">
      <c r="G2460" s="20">
        <v>41982</v>
      </c>
      <c r="H2460" s="18" t="s">
        <v>22</v>
      </c>
      <c r="I2460" s="18" t="s">
        <v>17</v>
      </c>
      <c r="J2460" s="18">
        <v>2.5000000000000001E-2</v>
      </c>
      <c r="K2460" s="18">
        <v>21</v>
      </c>
    </row>
    <row r="2461" spans="7:11" x14ac:dyDescent="0.25">
      <c r="G2461" s="21">
        <v>41582</v>
      </c>
      <c r="H2461" s="19" t="s">
        <v>55</v>
      </c>
      <c r="I2461" s="19" t="s">
        <v>12</v>
      </c>
      <c r="J2461" s="19">
        <v>2.5000000000000001E-2</v>
      </c>
      <c r="K2461" s="19">
        <v>1</v>
      </c>
    </row>
    <row r="2462" spans="7:11" x14ac:dyDescent="0.25">
      <c r="G2462" s="20">
        <v>41603</v>
      </c>
      <c r="H2462" s="18" t="s">
        <v>26</v>
      </c>
      <c r="I2462" s="18" t="s">
        <v>12</v>
      </c>
      <c r="J2462" s="18">
        <v>0.01</v>
      </c>
      <c r="K2462" s="18">
        <v>2</v>
      </c>
    </row>
    <row r="2463" spans="7:11" x14ac:dyDescent="0.25">
      <c r="G2463" s="21">
        <v>41602</v>
      </c>
      <c r="H2463" s="19" t="s">
        <v>29</v>
      </c>
      <c r="I2463" s="19" t="s">
        <v>33</v>
      </c>
      <c r="J2463" s="19">
        <v>0</v>
      </c>
      <c r="K2463" s="19">
        <v>17</v>
      </c>
    </row>
    <row r="2464" spans="7:11" x14ac:dyDescent="0.25">
      <c r="G2464" s="20">
        <v>41488</v>
      </c>
      <c r="H2464" s="18" t="s">
        <v>49</v>
      </c>
      <c r="I2464" s="18" t="s">
        <v>12</v>
      </c>
      <c r="J2464" s="18">
        <v>0</v>
      </c>
      <c r="K2464" s="18">
        <v>2</v>
      </c>
    </row>
    <row r="2465" spans="7:11" x14ac:dyDescent="0.25">
      <c r="G2465" s="21">
        <v>41984</v>
      </c>
      <c r="H2465" s="19" t="s">
        <v>44</v>
      </c>
      <c r="I2465" s="19" t="s">
        <v>33</v>
      </c>
      <c r="J2465" s="19">
        <v>0</v>
      </c>
      <c r="K2465" s="19">
        <v>1</v>
      </c>
    </row>
    <row r="2466" spans="7:11" x14ac:dyDescent="0.25">
      <c r="G2466" s="20">
        <v>41985</v>
      </c>
      <c r="H2466" s="18" t="s">
        <v>40</v>
      </c>
      <c r="I2466" s="18" t="s">
        <v>17</v>
      </c>
      <c r="J2466" s="18">
        <v>0</v>
      </c>
      <c r="K2466" s="18">
        <v>2</v>
      </c>
    </row>
    <row r="2467" spans="7:11" x14ac:dyDescent="0.25">
      <c r="G2467" s="21">
        <v>41588</v>
      </c>
      <c r="H2467" s="19" t="s">
        <v>42</v>
      </c>
      <c r="I2467" s="19" t="s">
        <v>27</v>
      </c>
      <c r="J2467" s="19">
        <v>0</v>
      </c>
      <c r="K2467" s="19">
        <v>1</v>
      </c>
    </row>
    <row r="2468" spans="7:11" x14ac:dyDescent="0.25">
      <c r="G2468" s="20">
        <v>41616</v>
      </c>
      <c r="H2468" s="18" t="s">
        <v>72</v>
      </c>
      <c r="I2468" s="18" t="s">
        <v>11</v>
      </c>
      <c r="J2468" s="18">
        <v>0.02</v>
      </c>
      <c r="K2468" s="18">
        <v>3</v>
      </c>
    </row>
    <row r="2469" spans="7:11" x14ac:dyDescent="0.25">
      <c r="G2469" s="21">
        <v>41524</v>
      </c>
      <c r="H2469" s="19" t="s">
        <v>62</v>
      </c>
      <c r="I2469" s="19" t="s">
        <v>36</v>
      </c>
      <c r="J2469" s="19">
        <v>0</v>
      </c>
      <c r="K2469" s="19">
        <v>1</v>
      </c>
    </row>
    <row r="2470" spans="7:11" x14ac:dyDescent="0.25">
      <c r="G2470" s="20">
        <v>41601</v>
      </c>
      <c r="H2470" s="18" t="s">
        <v>71</v>
      </c>
      <c r="I2470" s="18" t="s">
        <v>17</v>
      </c>
      <c r="J2470" s="18">
        <v>2.5000000000000001E-2</v>
      </c>
      <c r="K2470" s="18">
        <v>3</v>
      </c>
    </row>
    <row r="2471" spans="7:11" x14ac:dyDescent="0.25">
      <c r="G2471" s="21">
        <v>41623</v>
      </c>
      <c r="H2471" s="19" t="s">
        <v>73</v>
      </c>
      <c r="I2471" s="19" t="s">
        <v>7</v>
      </c>
      <c r="J2471" s="19">
        <v>0.01</v>
      </c>
      <c r="K2471" s="19">
        <v>6</v>
      </c>
    </row>
    <row r="2472" spans="7:11" x14ac:dyDescent="0.25">
      <c r="G2472" s="20">
        <v>41979</v>
      </c>
      <c r="H2472" s="18" t="s">
        <v>28</v>
      </c>
      <c r="I2472" s="18" t="s">
        <v>7</v>
      </c>
      <c r="J2472" s="18">
        <v>0.02</v>
      </c>
      <c r="K2472" s="18">
        <v>2</v>
      </c>
    </row>
    <row r="2473" spans="7:11" x14ac:dyDescent="0.25">
      <c r="G2473" s="21">
        <v>41368</v>
      </c>
      <c r="H2473" s="19" t="s">
        <v>29</v>
      </c>
      <c r="I2473" s="19" t="s">
        <v>24</v>
      </c>
      <c r="J2473" s="19">
        <v>2.5000000000000001E-2</v>
      </c>
      <c r="K2473" s="19">
        <v>1</v>
      </c>
    </row>
    <row r="2474" spans="7:11" x14ac:dyDescent="0.25">
      <c r="G2474" s="20">
        <v>41964</v>
      </c>
      <c r="H2474" s="18" t="s">
        <v>43</v>
      </c>
      <c r="I2474" s="18" t="s">
        <v>17</v>
      </c>
      <c r="J2474" s="18">
        <v>0.02</v>
      </c>
      <c r="K2474" s="18">
        <v>10</v>
      </c>
    </row>
    <row r="2475" spans="7:11" x14ac:dyDescent="0.25">
      <c r="G2475" s="21">
        <v>41913</v>
      </c>
      <c r="H2475" s="19" t="s">
        <v>40</v>
      </c>
      <c r="I2475" s="19" t="s">
        <v>24</v>
      </c>
      <c r="J2475" s="19">
        <v>0.02</v>
      </c>
      <c r="K2475" s="19">
        <v>3</v>
      </c>
    </row>
    <row r="2476" spans="7:11" x14ac:dyDescent="0.25">
      <c r="G2476" s="20">
        <v>41625</v>
      </c>
      <c r="H2476" s="18" t="s">
        <v>89</v>
      </c>
      <c r="I2476" s="18" t="s">
        <v>12</v>
      </c>
      <c r="J2476" s="18">
        <v>0</v>
      </c>
      <c r="K2476" s="18">
        <v>2</v>
      </c>
    </row>
    <row r="2477" spans="7:11" x14ac:dyDescent="0.25">
      <c r="G2477" s="21">
        <v>41583</v>
      </c>
      <c r="H2477" s="19" t="s">
        <v>54</v>
      </c>
      <c r="I2477" s="19" t="s">
        <v>36</v>
      </c>
      <c r="J2477" s="19">
        <v>0</v>
      </c>
      <c r="K2477" s="19">
        <v>1</v>
      </c>
    </row>
    <row r="2478" spans="7:11" x14ac:dyDescent="0.25">
      <c r="G2478" s="20">
        <v>41529</v>
      </c>
      <c r="H2478" s="18" t="s">
        <v>43</v>
      </c>
      <c r="I2478" s="18" t="s">
        <v>11</v>
      </c>
      <c r="J2478" s="18">
        <v>0.03</v>
      </c>
      <c r="K2478" s="18">
        <v>3</v>
      </c>
    </row>
    <row r="2479" spans="7:11" x14ac:dyDescent="0.25">
      <c r="G2479" s="21">
        <v>41981</v>
      </c>
      <c r="H2479" s="19" t="s">
        <v>53</v>
      </c>
      <c r="I2479" s="19" t="s">
        <v>16</v>
      </c>
      <c r="J2479" s="19">
        <v>1.4999999999999999E-2</v>
      </c>
      <c r="K2479" s="19">
        <v>1</v>
      </c>
    </row>
    <row r="2480" spans="7:11" x14ac:dyDescent="0.25">
      <c r="G2480" s="20">
        <v>41946</v>
      </c>
      <c r="H2480" s="18" t="s">
        <v>85</v>
      </c>
      <c r="I2480" s="18" t="s">
        <v>17</v>
      </c>
      <c r="J2480" s="18">
        <v>0</v>
      </c>
      <c r="K2480" s="18">
        <v>3</v>
      </c>
    </row>
    <row r="2481" spans="7:11" x14ac:dyDescent="0.25">
      <c r="G2481" s="21">
        <v>42002</v>
      </c>
      <c r="H2481" s="19" t="s">
        <v>42</v>
      </c>
      <c r="I2481" s="19" t="s">
        <v>24</v>
      </c>
      <c r="J2481" s="19">
        <v>0</v>
      </c>
      <c r="K2481" s="19">
        <v>3</v>
      </c>
    </row>
    <row r="2482" spans="7:11" x14ac:dyDescent="0.25">
      <c r="G2482" s="20">
        <v>41983</v>
      </c>
      <c r="H2482" s="18" t="s">
        <v>42</v>
      </c>
      <c r="I2482" s="18" t="s">
        <v>24</v>
      </c>
      <c r="J2482" s="18">
        <v>0.02</v>
      </c>
      <c r="K2482" s="18">
        <v>3</v>
      </c>
    </row>
    <row r="2483" spans="7:11" x14ac:dyDescent="0.25">
      <c r="G2483" s="21">
        <v>41959</v>
      </c>
      <c r="H2483" s="19" t="s">
        <v>81</v>
      </c>
      <c r="I2483" s="19" t="s">
        <v>24</v>
      </c>
      <c r="J2483" s="19">
        <v>1.4999999999999999E-2</v>
      </c>
      <c r="K2483" s="19">
        <v>17</v>
      </c>
    </row>
    <row r="2484" spans="7:11" x14ac:dyDescent="0.25">
      <c r="G2484" s="20">
        <v>41715</v>
      </c>
      <c r="H2484" s="18" t="s">
        <v>66</v>
      </c>
      <c r="I2484" s="18" t="s">
        <v>17</v>
      </c>
      <c r="J2484" s="18">
        <v>0</v>
      </c>
      <c r="K2484" s="18">
        <v>3</v>
      </c>
    </row>
    <row r="2485" spans="7:11" x14ac:dyDescent="0.25">
      <c r="G2485" s="21">
        <v>41581</v>
      </c>
      <c r="H2485" s="19" t="s">
        <v>42</v>
      </c>
      <c r="I2485" s="19" t="s">
        <v>17</v>
      </c>
      <c r="J2485" s="19">
        <v>0.01</v>
      </c>
      <c r="K2485" s="19">
        <v>3</v>
      </c>
    </row>
    <row r="2486" spans="7:11" x14ac:dyDescent="0.25">
      <c r="G2486" s="20">
        <v>41307</v>
      </c>
      <c r="H2486" s="18" t="s">
        <v>45</v>
      </c>
      <c r="I2486" s="18" t="s">
        <v>12</v>
      </c>
      <c r="J2486" s="18">
        <v>0</v>
      </c>
      <c r="K2486" s="18">
        <v>3</v>
      </c>
    </row>
    <row r="2487" spans="7:11" x14ac:dyDescent="0.25">
      <c r="G2487" s="21">
        <v>41630</v>
      </c>
      <c r="H2487" s="19" t="s">
        <v>85</v>
      </c>
      <c r="I2487" s="19" t="s">
        <v>21</v>
      </c>
      <c r="J2487" s="19">
        <v>0.02</v>
      </c>
      <c r="K2487" s="19">
        <v>13</v>
      </c>
    </row>
    <row r="2488" spans="7:11" x14ac:dyDescent="0.25">
      <c r="G2488" s="20">
        <v>41612</v>
      </c>
      <c r="H2488" s="18" t="s">
        <v>44</v>
      </c>
      <c r="I2488" s="18" t="s">
        <v>36</v>
      </c>
      <c r="J2488" s="18">
        <v>0</v>
      </c>
      <c r="K2488" s="18">
        <v>2</v>
      </c>
    </row>
    <row r="2489" spans="7:11" x14ac:dyDescent="0.25">
      <c r="G2489" s="21">
        <v>41589</v>
      </c>
      <c r="H2489" s="19" t="s">
        <v>73</v>
      </c>
      <c r="I2489" s="19" t="s">
        <v>16</v>
      </c>
      <c r="J2489" s="19">
        <v>0</v>
      </c>
      <c r="K2489" s="19">
        <v>1</v>
      </c>
    </row>
    <row r="2490" spans="7:11" x14ac:dyDescent="0.25">
      <c r="G2490" s="20">
        <v>41952</v>
      </c>
      <c r="H2490" s="18" t="s">
        <v>46</v>
      </c>
      <c r="I2490" s="18" t="s">
        <v>16</v>
      </c>
      <c r="J2490" s="18">
        <v>0.02</v>
      </c>
      <c r="K2490" s="18">
        <v>3</v>
      </c>
    </row>
    <row r="2491" spans="7:11" x14ac:dyDescent="0.25">
      <c r="G2491" s="21">
        <v>41974</v>
      </c>
      <c r="H2491" s="19" t="s">
        <v>84</v>
      </c>
      <c r="I2491" s="19" t="s">
        <v>24</v>
      </c>
      <c r="J2491" s="19">
        <v>0.01</v>
      </c>
      <c r="K2491" s="19">
        <v>3</v>
      </c>
    </row>
    <row r="2492" spans="7:11" x14ac:dyDescent="0.25">
      <c r="G2492" s="20">
        <v>41992</v>
      </c>
      <c r="H2492" s="18" t="s">
        <v>82</v>
      </c>
      <c r="I2492" s="18" t="s">
        <v>16</v>
      </c>
      <c r="J2492" s="18">
        <v>0</v>
      </c>
      <c r="K2492" s="18">
        <v>8</v>
      </c>
    </row>
    <row r="2493" spans="7:11" x14ac:dyDescent="0.25">
      <c r="G2493" s="21">
        <v>41960</v>
      </c>
      <c r="H2493" s="19" t="s">
        <v>42</v>
      </c>
      <c r="I2493" s="19" t="s">
        <v>12</v>
      </c>
      <c r="J2493" s="19">
        <v>0</v>
      </c>
      <c r="K2493" s="19">
        <v>3</v>
      </c>
    </row>
    <row r="2494" spans="7:11" x14ac:dyDescent="0.25">
      <c r="G2494" s="20">
        <v>41617</v>
      </c>
      <c r="H2494" s="18" t="s">
        <v>56</v>
      </c>
      <c r="I2494" s="18" t="s">
        <v>16</v>
      </c>
      <c r="J2494" s="18">
        <v>1.4999999999999999E-2</v>
      </c>
      <c r="K2494" s="18">
        <v>2</v>
      </c>
    </row>
    <row r="2495" spans="7:11" x14ac:dyDescent="0.25">
      <c r="G2495" s="21">
        <v>41966</v>
      </c>
      <c r="H2495" s="19" t="s">
        <v>29</v>
      </c>
      <c r="I2495" s="19" t="s">
        <v>16</v>
      </c>
      <c r="J2495" s="19">
        <v>0.03</v>
      </c>
      <c r="K2495" s="19">
        <v>3</v>
      </c>
    </row>
    <row r="2496" spans="7:11" x14ac:dyDescent="0.25">
      <c r="G2496" s="20">
        <v>41306</v>
      </c>
      <c r="H2496" s="18" t="s">
        <v>77</v>
      </c>
      <c r="I2496" s="18" t="s">
        <v>21</v>
      </c>
      <c r="J2496" s="18">
        <v>0.03</v>
      </c>
      <c r="K2496" s="18">
        <v>2</v>
      </c>
    </row>
    <row r="2497" spans="7:11" x14ac:dyDescent="0.25">
      <c r="G2497" s="21">
        <v>41425</v>
      </c>
      <c r="H2497" s="19" t="s">
        <v>22</v>
      </c>
      <c r="I2497" s="19" t="s">
        <v>17</v>
      </c>
      <c r="J2497" s="19">
        <v>0</v>
      </c>
      <c r="K2497" s="19">
        <v>3</v>
      </c>
    </row>
    <row r="2498" spans="7:11" x14ac:dyDescent="0.25">
      <c r="G2498" s="20">
        <v>42003</v>
      </c>
      <c r="H2498" s="18" t="s">
        <v>28</v>
      </c>
      <c r="I2498" s="18" t="s">
        <v>16</v>
      </c>
      <c r="J2498" s="18">
        <v>0</v>
      </c>
      <c r="K2498" s="18">
        <v>2</v>
      </c>
    </row>
    <row r="2499" spans="7:11" x14ac:dyDescent="0.25">
      <c r="G2499" s="21">
        <v>41862</v>
      </c>
      <c r="H2499" s="19" t="s">
        <v>68</v>
      </c>
      <c r="I2499" s="19" t="s">
        <v>7</v>
      </c>
      <c r="J2499" s="19">
        <v>1.4999999999999999E-2</v>
      </c>
      <c r="K2499" s="19">
        <v>4</v>
      </c>
    </row>
    <row r="2500" spans="7:11" x14ac:dyDescent="0.25">
      <c r="G2500" s="20">
        <v>41855</v>
      </c>
      <c r="H2500" s="18" t="s">
        <v>43</v>
      </c>
      <c r="I2500" s="18" t="s">
        <v>24</v>
      </c>
      <c r="J2500" s="18">
        <v>0</v>
      </c>
      <c r="K2500" s="18">
        <v>1</v>
      </c>
    </row>
    <row r="2501" spans="7:11" x14ac:dyDescent="0.25">
      <c r="G2501" s="21">
        <v>41822</v>
      </c>
      <c r="H2501" s="19" t="s">
        <v>81</v>
      </c>
      <c r="I2501" s="19" t="s">
        <v>24</v>
      </c>
      <c r="J2501" s="19">
        <v>0</v>
      </c>
      <c r="K2501" s="19">
        <v>2</v>
      </c>
    </row>
    <row r="2502" spans="7:11" x14ac:dyDescent="0.25">
      <c r="G2502" s="20">
        <v>41981</v>
      </c>
      <c r="H2502" s="18" t="s">
        <v>74</v>
      </c>
      <c r="I2502" s="18" t="s">
        <v>16</v>
      </c>
      <c r="J2502" s="18">
        <v>0.01</v>
      </c>
      <c r="K2502" s="18">
        <v>2</v>
      </c>
    </row>
    <row r="2503" spans="7:11" x14ac:dyDescent="0.25">
      <c r="G2503" s="21">
        <v>41863</v>
      </c>
      <c r="H2503" s="19" t="s">
        <v>13</v>
      </c>
      <c r="I2503" s="19" t="s">
        <v>7</v>
      </c>
      <c r="J2503" s="19">
        <v>0</v>
      </c>
      <c r="K2503" s="19">
        <v>2</v>
      </c>
    </row>
    <row r="2504" spans="7:11" x14ac:dyDescent="0.25">
      <c r="G2504" s="20">
        <v>41621</v>
      </c>
      <c r="H2504" s="18" t="s">
        <v>92</v>
      </c>
      <c r="I2504" s="18" t="s">
        <v>17</v>
      </c>
      <c r="J2504" s="18">
        <v>0.01</v>
      </c>
      <c r="K2504" s="18">
        <v>1</v>
      </c>
    </row>
    <row r="2505" spans="7:11" x14ac:dyDescent="0.25">
      <c r="G2505" s="21">
        <v>41971</v>
      </c>
      <c r="H2505" s="19" t="s">
        <v>49</v>
      </c>
      <c r="I2505" s="19" t="s">
        <v>16</v>
      </c>
      <c r="J2505" s="19">
        <v>0</v>
      </c>
      <c r="K2505" s="19">
        <v>3</v>
      </c>
    </row>
    <row r="2506" spans="7:11" x14ac:dyDescent="0.25">
      <c r="G2506" s="20">
        <v>42004</v>
      </c>
      <c r="H2506" s="18" t="s">
        <v>39</v>
      </c>
      <c r="I2506" s="18" t="s">
        <v>24</v>
      </c>
      <c r="J2506" s="18">
        <v>0</v>
      </c>
      <c r="K2506" s="18">
        <v>18</v>
      </c>
    </row>
    <row r="2507" spans="7:11" x14ac:dyDescent="0.25">
      <c r="G2507" s="21">
        <v>41626</v>
      </c>
      <c r="H2507" s="19" t="s">
        <v>60</v>
      </c>
      <c r="I2507" s="19" t="s">
        <v>7</v>
      </c>
      <c r="J2507" s="19">
        <v>0.02</v>
      </c>
      <c r="K2507" s="19">
        <v>1</v>
      </c>
    </row>
    <row r="2508" spans="7:11" x14ac:dyDescent="0.25">
      <c r="G2508" s="20">
        <v>41893</v>
      </c>
      <c r="H2508" s="18" t="s">
        <v>46</v>
      </c>
      <c r="I2508" s="18" t="s">
        <v>21</v>
      </c>
      <c r="J2508" s="18">
        <v>0.02</v>
      </c>
      <c r="K2508" s="18">
        <v>2</v>
      </c>
    </row>
    <row r="2509" spans="7:11" x14ac:dyDescent="0.25">
      <c r="G2509" s="21">
        <v>41963</v>
      </c>
      <c r="H2509" s="19" t="s">
        <v>66</v>
      </c>
      <c r="I2509" s="19" t="s">
        <v>12</v>
      </c>
      <c r="J2509" s="19">
        <v>0</v>
      </c>
      <c r="K2509" s="19">
        <v>3</v>
      </c>
    </row>
    <row r="2510" spans="7:11" x14ac:dyDescent="0.25">
      <c r="G2510" s="20">
        <v>41586</v>
      </c>
      <c r="H2510" s="18" t="s">
        <v>48</v>
      </c>
      <c r="I2510" s="18" t="s">
        <v>7</v>
      </c>
      <c r="J2510" s="18">
        <v>0</v>
      </c>
      <c r="K2510" s="18">
        <v>3</v>
      </c>
    </row>
    <row r="2511" spans="7:11" x14ac:dyDescent="0.25">
      <c r="G2511" s="21">
        <v>41593</v>
      </c>
      <c r="H2511" s="19" t="s">
        <v>42</v>
      </c>
      <c r="I2511" s="19" t="s">
        <v>24</v>
      </c>
      <c r="J2511" s="19">
        <v>0</v>
      </c>
      <c r="K2511" s="19">
        <v>1</v>
      </c>
    </row>
    <row r="2512" spans="7:11" x14ac:dyDescent="0.25">
      <c r="G2512" s="20">
        <v>41672</v>
      </c>
      <c r="H2512" s="18" t="s">
        <v>54</v>
      </c>
      <c r="I2512" s="18" t="s">
        <v>17</v>
      </c>
      <c r="J2512" s="18">
        <v>0</v>
      </c>
      <c r="K2512" s="18">
        <v>19</v>
      </c>
    </row>
    <row r="2513" spans="7:11" x14ac:dyDescent="0.25">
      <c r="G2513" s="21">
        <v>41615</v>
      </c>
      <c r="H2513" s="19" t="s">
        <v>42</v>
      </c>
      <c r="I2513" s="19" t="s">
        <v>36</v>
      </c>
      <c r="J2513" s="19">
        <v>0</v>
      </c>
      <c r="K2513" s="19">
        <v>3</v>
      </c>
    </row>
    <row r="2514" spans="7:11" x14ac:dyDescent="0.25">
      <c r="G2514" s="20">
        <v>41585</v>
      </c>
      <c r="H2514" s="18" t="s">
        <v>53</v>
      </c>
      <c r="I2514" s="18" t="s">
        <v>36</v>
      </c>
      <c r="J2514" s="18">
        <v>0</v>
      </c>
      <c r="K2514" s="18">
        <v>3</v>
      </c>
    </row>
    <row r="2515" spans="7:11" x14ac:dyDescent="0.25">
      <c r="G2515" s="21">
        <v>41991</v>
      </c>
      <c r="H2515" s="19" t="s">
        <v>39</v>
      </c>
      <c r="I2515" s="19" t="s">
        <v>12</v>
      </c>
      <c r="J2515" s="19">
        <v>0</v>
      </c>
      <c r="K2515" s="19">
        <v>1</v>
      </c>
    </row>
    <row r="2516" spans="7:11" x14ac:dyDescent="0.25">
      <c r="G2516" s="20">
        <v>41624</v>
      </c>
      <c r="H2516" s="18" t="s">
        <v>91</v>
      </c>
      <c r="I2516" s="18" t="s">
        <v>30</v>
      </c>
      <c r="J2516" s="18">
        <v>0</v>
      </c>
      <c r="K2516" s="18">
        <v>2</v>
      </c>
    </row>
    <row r="2517" spans="7:11" x14ac:dyDescent="0.25">
      <c r="G2517" s="21">
        <v>41608</v>
      </c>
      <c r="H2517" s="19" t="s">
        <v>69</v>
      </c>
      <c r="I2517" s="19" t="s">
        <v>16</v>
      </c>
      <c r="J2517" s="19">
        <v>0.03</v>
      </c>
      <c r="K2517" s="19">
        <v>11</v>
      </c>
    </row>
    <row r="2518" spans="7:11" x14ac:dyDescent="0.25">
      <c r="G2518" s="20">
        <v>41628</v>
      </c>
      <c r="H2518" s="18" t="s">
        <v>84</v>
      </c>
      <c r="I2518" s="18" t="s">
        <v>24</v>
      </c>
      <c r="J2518" s="18">
        <v>0</v>
      </c>
      <c r="K2518" s="18">
        <v>3</v>
      </c>
    </row>
    <row r="2519" spans="7:11" x14ac:dyDescent="0.25">
      <c r="G2519" s="21">
        <v>41634</v>
      </c>
      <c r="H2519" s="19" t="s">
        <v>42</v>
      </c>
      <c r="I2519" s="19" t="s">
        <v>21</v>
      </c>
      <c r="J2519" s="19">
        <v>1.4999999999999999E-2</v>
      </c>
      <c r="K2519" s="19">
        <v>1</v>
      </c>
    </row>
    <row r="2520" spans="7:11" x14ac:dyDescent="0.25">
      <c r="G2520" s="20">
        <v>41580</v>
      </c>
      <c r="H2520" s="18" t="s">
        <v>63</v>
      </c>
      <c r="I2520" s="18" t="s">
        <v>41</v>
      </c>
      <c r="J2520" s="18">
        <v>0.02</v>
      </c>
      <c r="K2520" s="18">
        <v>3</v>
      </c>
    </row>
    <row r="2521" spans="7:11" x14ac:dyDescent="0.25">
      <c r="G2521" s="21">
        <v>41837</v>
      </c>
      <c r="H2521" s="19" t="s">
        <v>94</v>
      </c>
      <c r="I2521" s="19" t="s">
        <v>24</v>
      </c>
      <c r="J2521" s="19">
        <v>0</v>
      </c>
      <c r="K2521" s="19">
        <v>2</v>
      </c>
    </row>
    <row r="2522" spans="7:11" x14ac:dyDescent="0.25">
      <c r="G2522" s="20">
        <v>41898</v>
      </c>
      <c r="H2522" s="18" t="s">
        <v>20</v>
      </c>
      <c r="I2522" s="18" t="s">
        <v>36</v>
      </c>
      <c r="J2522" s="18">
        <v>0.03</v>
      </c>
      <c r="K2522" s="18">
        <v>2</v>
      </c>
    </row>
    <row r="2523" spans="7:11" x14ac:dyDescent="0.25">
      <c r="G2523" s="21">
        <v>41982</v>
      </c>
      <c r="H2523" s="19" t="s">
        <v>35</v>
      </c>
      <c r="I2523" s="19" t="s">
        <v>36</v>
      </c>
      <c r="J2523" s="19">
        <v>0.03</v>
      </c>
      <c r="K2523" s="19">
        <v>3</v>
      </c>
    </row>
    <row r="2524" spans="7:11" x14ac:dyDescent="0.25">
      <c r="G2524" s="20">
        <v>41952</v>
      </c>
      <c r="H2524" s="18" t="s">
        <v>40</v>
      </c>
      <c r="I2524" s="18" t="s">
        <v>12</v>
      </c>
      <c r="J2524" s="18">
        <v>0.02</v>
      </c>
      <c r="K2524" s="18">
        <v>2</v>
      </c>
    </row>
    <row r="2525" spans="7:11" x14ac:dyDescent="0.25">
      <c r="G2525" s="21">
        <v>41980</v>
      </c>
      <c r="H2525" s="19" t="s">
        <v>89</v>
      </c>
      <c r="I2525" s="19" t="s">
        <v>36</v>
      </c>
      <c r="J2525" s="19">
        <v>1.4999999999999999E-2</v>
      </c>
      <c r="K2525" s="19">
        <v>4</v>
      </c>
    </row>
    <row r="2526" spans="7:11" x14ac:dyDescent="0.25">
      <c r="G2526" s="20">
        <v>41960</v>
      </c>
      <c r="H2526" s="18" t="s">
        <v>68</v>
      </c>
      <c r="I2526" s="18" t="s">
        <v>11</v>
      </c>
      <c r="J2526" s="18">
        <v>0</v>
      </c>
      <c r="K2526" s="18">
        <v>1</v>
      </c>
    </row>
    <row r="2527" spans="7:11" x14ac:dyDescent="0.25">
      <c r="G2527" s="21">
        <v>41951</v>
      </c>
      <c r="H2527" s="19" t="s">
        <v>49</v>
      </c>
      <c r="I2527" s="19" t="s">
        <v>36</v>
      </c>
      <c r="J2527" s="19">
        <v>1.4999999999999999E-2</v>
      </c>
      <c r="K2527" s="19">
        <v>2</v>
      </c>
    </row>
    <row r="2528" spans="7:11" x14ac:dyDescent="0.25">
      <c r="G2528" s="20">
        <v>41983</v>
      </c>
      <c r="H2528" s="18" t="s">
        <v>42</v>
      </c>
      <c r="I2528" s="18" t="s">
        <v>17</v>
      </c>
      <c r="J2528" s="18">
        <v>0.01</v>
      </c>
      <c r="K2528" s="18">
        <v>1</v>
      </c>
    </row>
    <row r="2529" spans="7:11" x14ac:dyDescent="0.25">
      <c r="G2529" s="21">
        <v>41593</v>
      </c>
      <c r="H2529" s="19" t="s">
        <v>22</v>
      </c>
      <c r="I2529" s="19" t="s">
        <v>24</v>
      </c>
      <c r="J2529" s="19">
        <v>0</v>
      </c>
      <c r="K2529" s="19">
        <v>2</v>
      </c>
    </row>
    <row r="2530" spans="7:11" x14ac:dyDescent="0.25">
      <c r="G2530" s="20">
        <v>41590</v>
      </c>
      <c r="H2530" s="18" t="s">
        <v>43</v>
      </c>
      <c r="I2530" s="18" t="s">
        <v>16</v>
      </c>
      <c r="J2530" s="18">
        <v>0</v>
      </c>
      <c r="K2530" s="18">
        <v>22</v>
      </c>
    </row>
    <row r="2531" spans="7:11" x14ac:dyDescent="0.25">
      <c r="G2531" s="21">
        <v>41598</v>
      </c>
      <c r="H2531" s="19" t="s">
        <v>35</v>
      </c>
      <c r="I2531" s="19" t="s">
        <v>21</v>
      </c>
      <c r="J2531" s="19">
        <v>0.02</v>
      </c>
      <c r="K2531" s="19">
        <v>3</v>
      </c>
    </row>
    <row r="2532" spans="7:11" x14ac:dyDescent="0.25">
      <c r="G2532" s="20">
        <v>41924</v>
      </c>
      <c r="H2532" s="18" t="s">
        <v>57</v>
      </c>
      <c r="I2532" s="18" t="s">
        <v>16</v>
      </c>
      <c r="J2532" s="18">
        <v>1.4999999999999999E-2</v>
      </c>
      <c r="K2532" s="18">
        <v>3</v>
      </c>
    </row>
    <row r="2533" spans="7:11" x14ac:dyDescent="0.25">
      <c r="G2533" s="21">
        <v>41994</v>
      </c>
      <c r="H2533" s="19" t="s">
        <v>89</v>
      </c>
      <c r="I2533" s="19" t="s">
        <v>21</v>
      </c>
      <c r="J2533" s="19">
        <v>2.5000000000000001E-2</v>
      </c>
      <c r="K2533" s="19">
        <v>2</v>
      </c>
    </row>
    <row r="2534" spans="7:11" x14ac:dyDescent="0.25">
      <c r="G2534" s="20">
        <v>41593</v>
      </c>
      <c r="H2534" s="18" t="s">
        <v>35</v>
      </c>
      <c r="I2534" s="18" t="s">
        <v>12</v>
      </c>
      <c r="J2534" s="18">
        <v>0</v>
      </c>
      <c r="K2534" s="18">
        <v>3</v>
      </c>
    </row>
    <row r="2535" spans="7:11" x14ac:dyDescent="0.25">
      <c r="G2535" s="21">
        <v>41982</v>
      </c>
      <c r="H2535" s="19" t="s">
        <v>65</v>
      </c>
      <c r="I2535" s="19" t="s">
        <v>12</v>
      </c>
      <c r="J2535" s="19">
        <v>0</v>
      </c>
      <c r="K2535" s="19">
        <v>2</v>
      </c>
    </row>
    <row r="2536" spans="7:11" x14ac:dyDescent="0.25">
      <c r="G2536" s="20">
        <v>41592</v>
      </c>
      <c r="H2536" s="18" t="s">
        <v>51</v>
      </c>
      <c r="I2536" s="18" t="s">
        <v>21</v>
      </c>
      <c r="J2536" s="18">
        <v>1.4999999999999999E-2</v>
      </c>
      <c r="K2536" s="18">
        <v>3</v>
      </c>
    </row>
    <row r="2537" spans="7:11" x14ac:dyDescent="0.25">
      <c r="G2537" s="21">
        <v>41630</v>
      </c>
      <c r="H2537" s="19" t="s">
        <v>94</v>
      </c>
      <c r="I2537" s="19" t="s">
        <v>21</v>
      </c>
      <c r="J2537" s="19">
        <v>0.02</v>
      </c>
      <c r="K2537" s="19">
        <v>3</v>
      </c>
    </row>
    <row r="2538" spans="7:11" x14ac:dyDescent="0.25">
      <c r="G2538" s="20">
        <v>41601</v>
      </c>
      <c r="H2538" s="18" t="s">
        <v>68</v>
      </c>
      <c r="I2538" s="18" t="s">
        <v>33</v>
      </c>
      <c r="J2538" s="18">
        <v>0.01</v>
      </c>
      <c r="K2538" s="18">
        <v>3</v>
      </c>
    </row>
    <row r="2539" spans="7:11" x14ac:dyDescent="0.25">
      <c r="G2539" s="21">
        <v>41479</v>
      </c>
      <c r="H2539" s="19" t="s">
        <v>54</v>
      </c>
      <c r="I2539" s="19" t="s">
        <v>12</v>
      </c>
      <c r="J2539" s="19">
        <v>0</v>
      </c>
      <c r="K2539" s="19">
        <v>2</v>
      </c>
    </row>
    <row r="2540" spans="7:11" x14ac:dyDescent="0.25">
      <c r="G2540" s="20">
        <v>41984</v>
      </c>
      <c r="H2540" s="18" t="s">
        <v>50</v>
      </c>
      <c r="I2540" s="18" t="s">
        <v>7</v>
      </c>
      <c r="J2540" s="18">
        <v>0.01</v>
      </c>
      <c r="K2540" s="18">
        <v>3</v>
      </c>
    </row>
    <row r="2541" spans="7:11" x14ac:dyDescent="0.25">
      <c r="G2541" s="21">
        <v>41600</v>
      </c>
      <c r="H2541" s="19" t="s">
        <v>32</v>
      </c>
      <c r="I2541" s="19" t="s">
        <v>24</v>
      </c>
      <c r="J2541" s="19">
        <v>0</v>
      </c>
      <c r="K2541" s="19">
        <v>3</v>
      </c>
    </row>
    <row r="2542" spans="7:11" x14ac:dyDescent="0.25">
      <c r="G2542" s="20">
        <v>41603</v>
      </c>
      <c r="H2542" s="18" t="s">
        <v>28</v>
      </c>
      <c r="I2542" s="18" t="s">
        <v>12</v>
      </c>
      <c r="J2542" s="18">
        <v>0.01</v>
      </c>
      <c r="K2542" s="18">
        <v>2</v>
      </c>
    </row>
    <row r="2543" spans="7:11" x14ac:dyDescent="0.25">
      <c r="G2543" s="21">
        <v>41637</v>
      </c>
      <c r="H2543" s="19" t="s">
        <v>37</v>
      </c>
      <c r="I2543" s="19" t="s">
        <v>24</v>
      </c>
      <c r="J2543" s="19">
        <v>0.01</v>
      </c>
      <c r="K2543" s="19">
        <v>3</v>
      </c>
    </row>
    <row r="2544" spans="7:11" x14ac:dyDescent="0.25">
      <c r="G2544" s="20">
        <v>41980</v>
      </c>
      <c r="H2544" s="18" t="s">
        <v>80</v>
      </c>
      <c r="I2544" s="18" t="s">
        <v>11</v>
      </c>
      <c r="J2544" s="18">
        <v>0</v>
      </c>
      <c r="K2544" s="18">
        <v>3</v>
      </c>
    </row>
    <row r="2545" spans="7:11" x14ac:dyDescent="0.25">
      <c r="G2545" s="21">
        <v>41949</v>
      </c>
      <c r="H2545" s="19" t="s">
        <v>42</v>
      </c>
      <c r="I2545" s="19" t="s">
        <v>21</v>
      </c>
      <c r="J2545" s="19">
        <v>0</v>
      </c>
      <c r="K2545" s="19">
        <v>1</v>
      </c>
    </row>
    <row r="2546" spans="7:11" x14ac:dyDescent="0.25">
      <c r="G2546" s="20">
        <v>41959</v>
      </c>
      <c r="H2546" s="18" t="s">
        <v>50</v>
      </c>
      <c r="I2546" s="18" t="s">
        <v>24</v>
      </c>
      <c r="J2546" s="18">
        <v>2.5000000000000001E-2</v>
      </c>
      <c r="K2546" s="18">
        <v>2</v>
      </c>
    </row>
    <row r="2547" spans="7:11" x14ac:dyDescent="0.25">
      <c r="G2547" s="21">
        <v>41969</v>
      </c>
      <c r="H2547" s="19" t="s">
        <v>56</v>
      </c>
      <c r="I2547" s="19" t="s">
        <v>27</v>
      </c>
      <c r="J2547" s="19">
        <v>0</v>
      </c>
      <c r="K2547" s="19">
        <v>2</v>
      </c>
    </row>
    <row r="2548" spans="7:11" x14ac:dyDescent="0.25">
      <c r="G2548" s="20">
        <v>41997</v>
      </c>
      <c r="H2548" s="18" t="s">
        <v>25</v>
      </c>
      <c r="I2548" s="18" t="s">
        <v>27</v>
      </c>
      <c r="J2548" s="18">
        <v>0.03</v>
      </c>
      <c r="K2548" s="18">
        <v>2</v>
      </c>
    </row>
    <row r="2549" spans="7:11" x14ac:dyDescent="0.25">
      <c r="G2549" s="21">
        <v>41605</v>
      </c>
      <c r="H2549" s="19" t="s">
        <v>51</v>
      </c>
      <c r="I2549" s="19" t="s">
        <v>24</v>
      </c>
      <c r="J2549" s="19">
        <v>2.5000000000000001E-2</v>
      </c>
      <c r="K2549" s="19">
        <v>3</v>
      </c>
    </row>
    <row r="2550" spans="7:11" x14ac:dyDescent="0.25">
      <c r="G2550" s="20">
        <v>41625</v>
      </c>
      <c r="H2550" s="18" t="s">
        <v>23</v>
      </c>
      <c r="I2550" s="18" t="s">
        <v>36</v>
      </c>
      <c r="J2550" s="18">
        <v>0.01</v>
      </c>
      <c r="K2550" s="18">
        <v>3</v>
      </c>
    </row>
    <row r="2551" spans="7:11" x14ac:dyDescent="0.25">
      <c r="G2551" s="21">
        <v>41297</v>
      </c>
      <c r="H2551" s="19" t="s">
        <v>37</v>
      </c>
      <c r="I2551" s="19" t="s">
        <v>21</v>
      </c>
      <c r="J2551" s="19">
        <v>0</v>
      </c>
      <c r="K2551" s="19">
        <v>2</v>
      </c>
    </row>
    <row r="2552" spans="7:11" x14ac:dyDescent="0.25">
      <c r="G2552" s="20">
        <v>41588</v>
      </c>
      <c r="H2552" s="18" t="s">
        <v>52</v>
      </c>
      <c r="I2552" s="18" t="s">
        <v>16</v>
      </c>
      <c r="J2552" s="18">
        <v>0.01</v>
      </c>
      <c r="K2552" s="18">
        <v>2</v>
      </c>
    </row>
    <row r="2553" spans="7:11" x14ac:dyDescent="0.25">
      <c r="G2553" s="21">
        <v>41730</v>
      </c>
      <c r="H2553" s="19" t="s">
        <v>78</v>
      </c>
      <c r="I2553" s="19" t="s">
        <v>12</v>
      </c>
      <c r="J2553" s="19">
        <v>2.5000000000000001E-2</v>
      </c>
      <c r="K2553" s="19">
        <v>3</v>
      </c>
    </row>
    <row r="2554" spans="7:11" x14ac:dyDescent="0.25">
      <c r="G2554" s="20">
        <v>41988</v>
      </c>
      <c r="H2554" s="18" t="s">
        <v>80</v>
      </c>
      <c r="I2554" s="18" t="s">
        <v>12</v>
      </c>
      <c r="J2554" s="18">
        <v>2.5000000000000001E-2</v>
      </c>
      <c r="K2554" s="18">
        <v>10</v>
      </c>
    </row>
    <row r="2555" spans="7:11" x14ac:dyDescent="0.25">
      <c r="G2555" s="21">
        <v>41608</v>
      </c>
      <c r="H2555" s="19" t="s">
        <v>50</v>
      </c>
      <c r="I2555" s="19" t="s">
        <v>12</v>
      </c>
      <c r="J2555" s="19">
        <v>0.02</v>
      </c>
      <c r="K2555" s="19">
        <v>1</v>
      </c>
    </row>
    <row r="2556" spans="7:11" x14ac:dyDescent="0.25">
      <c r="G2556" s="20">
        <v>41994</v>
      </c>
      <c r="H2556" s="18" t="s">
        <v>52</v>
      </c>
      <c r="I2556" s="18" t="s">
        <v>12</v>
      </c>
      <c r="J2556" s="18">
        <v>0</v>
      </c>
      <c r="K2556" s="18">
        <v>1</v>
      </c>
    </row>
    <row r="2557" spans="7:11" x14ac:dyDescent="0.25">
      <c r="G2557" s="21">
        <v>41979</v>
      </c>
      <c r="H2557" s="19" t="s">
        <v>40</v>
      </c>
      <c r="I2557" s="19" t="s">
        <v>21</v>
      </c>
      <c r="J2557" s="19">
        <v>0.01</v>
      </c>
      <c r="K2557" s="19">
        <v>2</v>
      </c>
    </row>
    <row r="2558" spans="7:11" x14ac:dyDescent="0.25">
      <c r="G2558" s="20">
        <v>41983</v>
      </c>
      <c r="H2558" s="18" t="s">
        <v>87</v>
      </c>
      <c r="I2558" s="18" t="s">
        <v>16</v>
      </c>
      <c r="J2558" s="18">
        <v>0</v>
      </c>
      <c r="K2558" s="18">
        <v>1</v>
      </c>
    </row>
    <row r="2559" spans="7:11" x14ac:dyDescent="0.25">
      <c r="G2559" s="21">
        <v>41990</v>
      </c>
      <c r="H2559" s="19" t="s">
        <v>78</v>
      </c>
      <c r="I2559" s="19" t="s">
        <v>12</v>
      </c>
      <c r="J2559" s="19">
        <v>0</v>
      </c>
      <c r="K2559" s="19">
        <v>1</v>
      </c>
    </row>
    <row r="2560" spans="7:11" x14ac:dyDescent="0.25">
      <c r="G2560" s="20">
        <v>41966</v>
      </c>
      <c r="H2560" s="18" t="s">
        <v>40</v>
      </c>
      <c r="I2560" s="18" t="s">
        <v>12</v>
      </c>
      <c r="J2560" s="18">
        <v>0.02</v>
      </c>
      <c r="K2560" s="18">
        <v>1</v>
      </c>
    </row>
    <row r="2561" spans="7:11" x14ac:dyDescent="0.25">
      <c r="G2561" s="21">
        <v>41615</v>
      </c>
      <c r="H2561" s="19" t="s">
        <v>28</v>
      </c>
      <c r="I2561" s="19" t="s">
        <v>17</v>
      </c>
      <c r="J2561" s="19">
        <v>0</v>
      </c>
      <c r="K2561" s="19">
        <v>24</v>
      </c>
    </row>
    <row r="2562" spans="7:11" x14ac:dyDescent="0.25">
      <c r="G2562" s="20">
        <v>41629</v>
      </c>
      <c r="H2562" s="18" t="s">
        <v>32</v>
      </c>
      <c r="I2562" s="18" t="s">
        <v>33</v>
      </c>
      <c r="J2562" s="18">
        <v>0</v>
      </c>
      <c r="K2562" s="18">
        <v>3</v>
      </c>
    </row>
    <row r="2563" spans="7:11" x14ac:dyDescent="0.25">
      <c r="G2563" s="21">
        <v>41608</v>
      </c>
      <c r="H2563" s="19" t="s">
        <v>28</v>
      </c>
      <c r="I2563" s="19" t="s">
        <v>11</v>
      </c>
      <c r="J2563" s="19">
        <v>1.4999999999999999E-2</v>
      </c>
      <c r="K2563" s="19">
        <v>3</v>
      </c>
    </row>
    <row r="2564" spans="7:11" x14ac:dyDescent="0.25">
      <c r="G2564" s="20">
        <v>41440</v>
      </c>
      <c r="H2564" s="18" t="s">
        <v>40</v>
      </c>
      <c r="I2564" s="18" t="s">
        <v>24</v>
      </c>
      <c r="J2564" s="18">
        <v>0</v>
      </c>
      <c r="K2564" s="18">
        <v>3</v>
      </c>
    </row>
    <row r="2565" spans="7:11" x14ac:dyDescent="0.25">
      <c r="G2565" s="21">
        <v>41600</v>
      </c>
      <c r="H2565" s="19" t="s">
        <v>51</v>
      </c>
      <c r="I2565" s="19" t="s">
        <v>12</v>
      </c>
      <c r="J2565" s="19">
        <v>1.4999999999999999E-2</v>
      </c>
      <c r="K2565" s="19">
        <v>3</v>
      </c>
    </row>
    <row r="2566" spans="7:11" x14ac:dyDescent="0.25">
      <c r="G2566" s="20">
        <v>41623</v>
      </c>
      <c r="H2566" s="18" t="s">
        <v>66</v>
      </c>
      <c r="I2566" s="18" t="s">
        <v>16</v>
      </c>
      <c r="J2566" s="18">
        <v>0</v>
      </c>
      <c r="K2566" s="18">
        <v>3</v>
      </c>
    </row>
    <row r="2567" spans="7:11" x14ac:dyDescent="0.25">
      <c r="G2567" s="21">
        <v>41585</v>
      </c>
      <c r="H2567" s="19" t="s">
        <v>13</v>
      </c>
      <c r="I2567" s="19" t="s">
        <v>16</v>
      </c>
      <c r="J2567" s="19">
        <v>0</v>
      </c>
      <c r="K2567" s="19">
        <v>2</v>
      </c>
    </row>
    <row r="2568" spans="7:11" x14ac:dyDescent="0.25">
      <c r="G2568" s="20">
        <v>41605</v>
      </c>
      <c r="H2568" s="18" t="s">
        <v>87</v>
      </c>
      <c r="I2568" s="18" t="s">
        <v>24</v>
      </c>
      <c r="J2568" s="18">
        <v>1.4999999999999999E-2</v>
      </c>
      <c r="K2568" s="18">
        <v>2</v>
      </c>
    </row>
    <row r="2569" spans="7:11" x14ac:dyDescent="0.25">
      <c r="G2569" s="21">
        <v>41599</v>
      </c>
      <c r="H2569" s="19" t="s">
        <v>42</v>
      </c>
      <c r="I2569" s="19" t="s">
        <v>33</v>
      </c>
      <c r="J2569" s="19">
        <v>1.4999999999999999E-2</v>
      </c>
      <c r="K2569" s="19">
        <v>2</v>
      </c>
    </row>
    <row r="2570" spans="7:11" x14ac:dyDescent="0.25">
      <c r="G2570" s="20">
        <v>41964</v>
      </c>
      <c r="H2570" s="18" t="s">
        <v>90</v>
      </c>
      <c r="I2570" s="18" t="s">
        <v>24</v>
      </c>
      <c r="J2570" s="18">
        <v>0.02</v>
      </c>
      <c r="K2570" s="18">
        <v>2</v>
      </c>
    </row>
    <row r="2571" spans="7:11" x14ac:dyDescent="0.25">
      <c r="G2571" s="21">
        <v>41594</v>
      </c>
      <c r="H2571" s="19" t="s">
        <v>45</v>
      </c>
      <c r="I2571" s="19" t="s">
        <v>27</v>
      </c>
      <c r="J2571" s="19">
        <v>0</v>
      </c>
      <c r="K2571" s="19">
        <v>3</v>
      </c>
    </row>
    <row r="2572" spans="7:11" x14ac:dyDescent="0.25">
      <c r="G2572" s="20">
        <v>41992</v>
      </c>
      <c r="H2572" s="18" t="s">
        <v>26</v>
      </c>
      <c r="I2572" s="18" t="s">
        <v>12</v>
      </c>
      <c r="J2572" s="18">
        <v>0.02</v>
      </c>
      <c r="K2572" s="18">
        <v>24</v>
      </c>
    </row>
    <row r="2573" spans="7:11" x14ac:dyDescent="0.25">
      <c r="G2573" s="21">
        <v>41953</v>
      </c>
      <c r="H2573" s="19" t="s">
        <v>75</v>
      </c>
      <c r="I2573" s="19" t="s">
        <v>41</v>
      </c>
      <c r="J2573" s="19">
        <v>0.02</v>
      </c>
      <c r="K2573" s="19">
        <v>2</v>
      </c>
    </row>
    <row r="2574" spans="7:11" x14ac:dyDescent="0.25">
      <c r="G2574" s="20">
        <v>41760</v>
      </c>
      <c r="H2574" s="18" t="s">
        <v>42</v>
      </c>
      <c r="I2574" s="18" t="s">
        <v>12</v>
      </c>
      <c r="J2574" s="18">
        <v>1.4999999999999999E-2</v>
      </c>
      <c r="K2574" s="18">
        <v>3</v>
      </c>
    </row>
    <row r="2575" spans="7:11" x14ac:dyDescent="0.25">
      <c r="G2575" s="21">
        <v>41982</v>
      </c>
      <c r="H2575" s="19" t="s">
        <v>68</v>
      </c>
      <c r="I2575" s="19" t="s">
        <v>12</v>
      </c>
      <c r="J2575" s="19">
        <v>2.5000000000000001E-2</v>
      </c>
      <c r="K2575" s="19">
        <v>3</v>
      </c>
    </row>
    <row r="2576" spans="7:11" x14ac:dyDescent="0.25">
      <c r="G2576" s="20">
        <v>41321</v>
      </c>
      <c r="H2576" s="18" t="s">
        <v>68</v>
      </c>
      <c r="I2576" s="18" t="s">
        <v>21</v>
      </c>
      <c r="J2576" s="18">
        <v>0.01</v>
      </c>
      <c r="K2576" s="18">
        <v>3</v>
      </c>
    </row>
    <row r="2577" spans="7:11" x14ac:dyDescent="0.25">
      <c r="G2577" s="21">
        <v>41828</v>
      </c>
      <c r="H2577" s="19" t="s">
        <v>25</v>
      </c>
      <c r="I2577" s="19" t="s">
        <v>12</v>
      </c>
      <c r="J2577" s="19">
        <v>0.02</v>
      </c>
      <c r="K2577" s="19">
        <v>17</v>
      </c>
    </row>
    <row r="2578" spans="7:11" x14ac:dyDescent="0.25">
      <c r="G2578" s="20">
        <v>41326</v>
      </c>
      <c r="H2578" s="18" t="s">
        <v>89</v>
      </c>
      <c r="I2578" s="18" t="s">
        <v>24</v>
      </c>
      <c r="J2578" s="18">
        <v>2.5000000000000001E-2</v>
      </c>
      <c r="K2578" s="18">
        <v>2</v>
      </c>
    </row>
    <row r="2579" spans="7:11" x14ac:dyDescent="0.25">
      <c r="G2579" s="21">
        <v>41603</v>
      </c>
      <c r="H2579" s="19" t="s">
        <v>78</v>
      </c>
      <c r="I2579" s="19" t="s">
        <v>33</v>
      </c>
      <c r="J2579" s="19">
        <v>0</v>
      </c>
      <c r="K2579" s="19">
        <v>3</v>
      </c>
    </row>
    <row r="2580" spans="7:11" x14ac:dyDescent="0.25">
      <c r="G2580" s="20">
        <v>41963</v>
      </c>
      <c r="H2580" s="18" t="s">
        <v>29</v>
      </c>
      <c r="I2580" s="18" t="s">
        <v>7</v>
      </c>
      <c r="J2580" s="18">
        <v>0</v>
      </c>
      <c r="K2580" s="18">
        <v>2</v>
      </c>
    </row>
    <row r="2581" spans="7:11" x14ac:dyDescent="0.25">
      <c r="G2581" s="21">
        <v>41939</v>
      </c>
      <c r="H2581" s="19" t="s">
        <v>40</v>
      </c>
      <c r="I2581" s="19" t="s">
        <v>21</v>
      </c>
      <c r="J2581" s="19">
        <v>0</v>
      </c>
      <c r="K2581" s="19">
        <v>16</v>
      </c>
    </row>
    <row r="2582" spans="7:11" x14ac:dyDescent="0.25">
      <c r="G2582" s="20">
        <v>41386</v>
      </c>
      <c r="H2582" s="18" t="s">
        <v>73</v>
      </c>
      <c r="I2582" s="18" t="s">
        <v>16</v>
      </c>
      <c r="J2582" s="18">
        <v>0</v>
      </c>
      <c r="K2582" s="18">
        <v>3</v>
      </c>
    </row>
    <row r="2583" spans="7:11" x14ac:dyDescent="0.25">
      <c r="G2583" s="21">
        <v>41995</v>
      </c>
      <c r="H2583" s="19" t="s">
        <v>64</v>
      </c>
      <c r="I2583" s="19" t="s">
        <v>17</v>
      </c>
      <c r="J2583" s="19">
        <v>0</v>
      </c>
      <c r="K2583" s="19">
        <v>3</v>
      </c>
    </row>
    <row r="2584" spans="7:11" x14ac:dyDescent="0.25">
      <c r="G2584" s="20">
        <v>41959</v>
      </c>
      <c r="H2584" s="18" t="s">
        <v>18</v>
      </c>
      <c r="I2584" s="18" t="s">
        <v>16</v>
      </c>
      <c r="J2584" s="18">
        <v>2.5000000000000001E-2</v>
      </c>
      <c r="K2584" s="18">
        <v>2</v>
      </c>
    </row>
    <row r="2585" spans="7:11" x14ac:dyDescent="0.25">
      <c r="G2585" s="21">
        <v>41990</v>
      </c>
      <c r="H2585" s="19" t="s">
        <v>66</v>
      </c>
      <c r="I2585" s="19" t="s">
        <v>16</v>
      </c>
      <c r="J2585" s="19">
        <v>0.01</v>
      </c>
      <c r="K2585" s="19">
        <v>6</v>
      </c>
    </row>
    <row r="2586" spans="7:11" x14ac:dyDescent="0.25">
      <c r="G2586" s="20">
        <v>41984</v>
      </c>
      <c r="H2586" s="18" t="s">
        <v>75</v>
      </c>
      <c r="I2586" s="18" t="s">
        <v>21</v>
      </c>
      <c r="J2586" s="18">
        <v>2.5000000000000001E-2</v>
      </c>
      <c r="K2586" s="18">
        <v>2</v>
      </c>
    </row>
    <row r="2587" spans="7:11" x14ac:dyDescent="0.25">
      <c r="G2587" s="21">
        <v>41954</v>
      </c>
      <c r="H2587" s="19" t="s">
        <v>13</v>
      </c>
      <c r="I2587" s="19" t="s">
        <v>24</v>
      </c>
      <c r="J2587" s="19">
        <v>0</v>
      </c>
      <c r="K2587" s="19">
        <v>1</v>
      </c>
    </row>
    <row r="2588" spans="7:11" x14ac:dyDescent="0.25">
      <c r="G2588" s="20">
        <v>41804</v>
      </c>
      <c r="H2588" s="18" t="s">
        <v>25</v>
      </c>
      <c r="I2588" s="18" t="s">
        <v>36</v>
      </c>
      <c r="J2588" s="18">
        <v>2.5000000000000001E-2</v>
      </c>
      <c r="K2588" s="18">
        <v>3</v>
      </c>
    </row>
    <row r="2589" spans="7:11" x14ac:dyDescent="0.25">
      <c r="G2589" s="21">
        <v>42003</v>
      </c>
      <c r="H2589" s="19" t="s">
        <v>39</v>
      </c>
      <c r="I2589" s="19" t="s">
        <v>21</v>
      </c>
      <c r="J2589" s="19">
        <v>0.03</v>
      </c>
      <c r="K2589" s="19">
        <v>6</v>
      </c>
    </row>
    <row r="2590" spans="7:11" x14ac:dyDescent="0.25">
      <c r="G2590" s="20">
        <v>41633</v>
      </c>
      <c r="H2590" s="18" t="s">
        <v>34</v>
      </c>
      <c r="I2590" s="18" t="s">
        <v>12</v>
      </c>
      <c r="J2590" s="18">
        <v>0</v>
      </c>
      <c r="K2590" s="18">
        <v>3</v>
      </c>
    </row>
    <row r="2591" spans="7:11" x14ac:dyDescent="0.25">
      <c r="G2591" s="21">
        <v>41978</v>
      </c>
      <c r="H2591" s="19" t="s">
        <v>76</v>
      </c>
      <c r="I2591" s="19" t="s">
        <v>12</v>
      </c>
      <c r="J2591" s="19">
        <v>0</v>
      </c>
      <c r="K2591" s="19">
        <v>2</v>
      </c>
    </row>
    <row r="2592" spans="7:11" x14ac:dyDescent="0.25">
      <c r="G2592" s="20">
        <v>41597</v>
      </c>
      <c r="H2592" s="18" t="s">
        <v>85</v>
      </c>
      <c r="I2592" s="18" t="s">
        <v>36</v>
      </c>
      <c r="J2592" s="18">
        <v>0.02</v>
      </c>
      <c r="K2592" s="18">
        <v>1</v>
      </c>
    </row>
    <row r="2593" spans="7:11" x14ac:dyDescent="0.25">
      <c r="G2593" s="21">
        <v>41956</v>
      </c>
      <c r="H2593" s="19" t="s">
        <v>25</v>
      </c>
      <c r="I2593" s="19" t="s">
        <v>16</v>
      </c>
      <c r="J2593" s="19">
        <v>0</v>
      </c>
      <c r="K2593" s="19">
        <v>2</v>
      </c>
    </row>
    <row r="2594" spans="7:11" x14ac:dyDescent="0.25">
      <c r="G2594" s="20">
        <v>41634</v>
      </c>
      <c r="H2594" s="18" t="s">
        <v>49</v>
      </c>
      <c r="I2594" s="18" t="s">
        <v>7</v>
      </c>
      <c r="J2594" s="18">
        <v>0</v>
      </c>
      <c r="K2594" s="18">
        <v>3</v>
      </c>
    </row>
    <row r="2595" spans="7:11" x14ac:dyDescent="0.25">
      <c r="G2595" s="21">
        <v>41975</v>
      </c>
      <c r="H2595" s="19" t="s">
        <v>61</v>
      </c>
      <c r="I2595" s="19" t="s">
        <v>30</v>
      </c>
      <c r="J2595" s="19">
        <v>0.03</v>
      </c>
      <c r="K2595" s="19">
        <v>4</v>
      </c>
    </row>
    <row r="2596" spans="7:11" x14ac:dyDescent="0.25">
      <c r="G2596" s="20">
        <v>41667</v>
      </c>
      <c r="H2596" s="18" t="s">
        <v>72</v>
      </c>
      <c r="I2596" s="18" t="s">
        <v>30</v>
      </c>
      <c r="J2596" s="18">
        <v>0.03</v>
      </c>
      <c r="K2596" s="18">
        <v>3</v>
      </c>
    </row>
    <row r="2597" spans="7:11" x14ac:dyDescent="0.25">
      <c r="G2597" s="21">
        <v>42004</v>
      </c>
      <c r="H2597" s="19" t="s">
        <v>94</v>
      </c>
      <c r="I2597" s="19" t="s">
        <v>17</v>
      </c>
      <c r="J2597" s="19">
        <v>0</v>
      </c>
      <c r="K2597" s="19">
        <v>2</v>
      </c>
    </row>
    <row r="2598" spans="7:11" x14ac:dyDescent="0.25">
      <c r="G2598" s="20">
        <v>41616</v>
      </c>
      <c r="H2598" s="18" t="s">
        <v>40</v>
      </c>
      <c r="I2598" s="18" t="s">
        <v>12</v>
      </c>
      <c r="J2598" s="18">
        <v>0</v>
      </c>
      <c r="K2598" s="18">
        <v>2</v>
      </c>
    </row>
    <row r="2599" spans="7:11" x14ac:dyDescent="0.25">
      <c r="G2599" s="21">
        <v>41442</v>
      </c>
      <c r="H2599" s="19" t="s">
        <v>34</v>
      </c>
      <c r="I2599" s="19" t="s">
        <v>30</v>
      </c>
      <c r="J2599" s="19">
        <v>0</v>
      </c>
      <c r="K2599" s="19">
        <v>2</v>
      </c>
    </row>
    <row r="2600" spans="7:11" x14ac:dyDescent="0.25">
      <c r="G2600" s="20">
        <v>41964</v>
      </c>
      <c r="H2600" s="18" t="s">
        <v>35</v>
      </c>
      <c r="I2600" s="18" t="s">
        <v>24</v>
      </c>
      <c r="J2600" s="18">
        <v>0.01</v>
      </c>
      <c r="K2600" s="18">
        <v>19</v>
      </c>
    </row>
    <row r="2601" spans="7:11" x14ac:dyDescent="0.25">
      <c r="G2601" s="21">
        <v>41580</v>
      </c>
      <c r="H2601" s="19" t="s">
        <v>81</v>
      </c>
      <c r="I2601" s="19" t="s">
        <v>12</v>
      </c>
      <c r="J2601" s="19">
        <v>0.02</v>
      </c>
      <c r="K2601" s="19">
        <v>3</v>
      </c>
    </row>
    <row r="2602" spans="7:11" x14ac:dyDescent="0.25">
      <c r="G2602" s="20">
        <v>41411</v>
      </c>
      <c r="H2602" s="18" t="s">
        <v>67</v>
      </c>
      <c r="I2602" s="18" t="s">
        <v>24</v>
      </c>
      <c r="J2602" s="18">
        <v>0</v>
      </c>
      <c r="K2602" s="18">
        <v>3</v>
      </c>
    </row>
    <row r="2603" spans="7:11" x14ac:dyDescent="0.25">
      <c r="G2603" s="21">
        <v>41794</v>
      </c>
      <c r="H2603" s="19" t="s">
        <v>81</v>
      </c>
      <c r="I2603" s="19" t="s">
        <v>24</v>
      </c>
      <c r="J2603" s="19">
        <v>0.02</v>
      </c>
      <c r="K2603" s="19">
        <v>1</v>
      </c>
    </row>
    <row r="2604" spans="7:11" x14ac:dyDescent="0.25">
      <c r="G2604" s="20">
        <v>41581</v>
      </c>
      <c r="H2604" s="18" t="s">
        <v>13</v>
      </c>
      <c r="I2604" s="18" t="s">
        <v>7</v>
      </c>
      <c r="J2604" s="18">
        <v>1.4999999999999999E-2</v>
      </c>
      <c r="K2604" s="18">
        <v>2</v>
      </c>
    </row>
    <row r="2605" spans="7:11" x14ac:dyDescent="0.25">
      <c r="G2605" s="21">
        <v>41583</v>
      </c>
      <c r="H2605" s="19" t="s">
        <v>43</v>
      </c>
      <c r="I2605" s="19" t="s">
        <v>24</v>
      </c>
      <c r="J2605" s="19">
        <v>0</v>
      </c>
      <c r="K2605" s="19">
        <v>1</v>
      </c>
    </row>
    <row r="2606" spans="7:11" x14ac:dyDescent="0.25">
      <c r="G2606" s="20">
        <v>41964</v>
      </c>
      <c r="H2606" s="18" t="s">
        <v>29</v>
      </c>
      <c r="I2606" s="18" t="s">
        <v>24</v>
      </c>
      <c r="J2606" s="18">
        <v>0.02</v>
      </c>
      <c r="K2606" s="18">
        <v>1</v>
      </c>
    </row>
    <row r="2607" spans="7:11" x14ac:dyDescent="0.25">
      <c r="G2607" s="21">
        <v>41851</v>
      </c>
      <c r="H2607" s="19" t="s">
        <v>29</v>
      </c>
      <c r="I2607" s="19" t="s">
        <v>24</v>
      </c>
      <c r="J2607" s="19">
        <v>0</v>
      </c>
      <c r="K2607" s="19">
        <v>2</v>
      </c>
    </row>
    <row r="2608" spans="7:11" x14ac:dyDescent="0.25">
      <c r="G2608" s="20">
        <v>41589</v>
      </c>
      <c r="H2608" s="18" t="s">
        <v>61</v>
      </c>
      <c r="I2608" s="18" t="s">
        <v>24</v>
      </c>
      <c r="J2608" s="18">
        <v>1.4999999999999999E-2</v>
      </c>
      <c r="K2608" s="18">
        <v>2</v>
      </c>
    </row>
    <row r="2609" spans="7:11" x14ac:dyDescent="0.25">
      <c r="G2609" s="21">
        <v>41927</v>
      </c>
      <c r="H2609" s="19" t="s">
        <v>67</v>
      </c>
      <c r="I2609" s="19" t="s">
        <v>17</v>
      </c>
      <c r="J2609" s="19">
        <v>0</v>
      </c>
      <c r="K2609" s="19">
        <v>3</v>
      </c>
    </row>
    <row r="2610" spans="7:11" x14ac:dyDescent="0.25">
      <c r="G2610" s="20">
        <v>41638</v>
      </c>
      <c r="H2610" s="18" t="s">
        <v>94</v>
      </c>
      <c r="I2610" s="18" t="s">
        <v>17</v>
      </c>
      <c r="J2610" s="18">
        <v>0</v>
      </c>
      <c r="K2610" s="18">
        <v>3</v>
      </c>
    </row>
    <row r="2611" spans="7:11" x14ac:dyDescent="0.25">
      <c r="G2611" s="21">
        <v>41993</v>
      </c>
      <c r="H2611" s="19" t="s">
        <v>37</v>
      </c>
      <c r="I2611" s="19" t="s">
        <v>27</v>
      </c>
      <c r="J2611" s="19">
        <v>0.01</v>
      </c>
      <c r="K2611" s="19">
        <v>3</v>
      </c>
    </row>
    <row r="2612" spans="7:11" x14ac:dyDescent="0.25">
      <c r="G2612" s="20">
        <v>41561</v>
      </c>
      <c r="H2612" s="18" t="s">
        <v>26</v>
      </c>
      <c r="I2612" s="18" t="s">
        <v>7</v>
      </c>
      <c r="J2612" s="18">
        <v>1.4999999999999999E-2</v>
      </c>
      <c r="K2612" s="18">
        <v>1</v>
      </c>
    </row>
    <row r="2613" spans="7:11" x14ac:dyDescent="0.25">
      <c r="G2613" s="21">
        <v>41583</v>
      </c>
      <c r="H2613" s="19" t="s">
        <v>26</v>
      </c>
      <c r="I2613" s="19" t="s">
        <v>24</v>
      </c>
      <c r="J2613" s="19">
        <v>2.5000000000000001E-2</v>
      </c>
      <c r="K2613" s="19">
        <v>1</v>
      </c>
    </row>
    <row r="2614" spans="7:11" x14ac:dyDescent="0.25">
      <c r="G2614" s="20">
        <v>41600</v>
      </c>
      <c r="H2614" s="18" t="s">
        <v>53</v>
      </c>
      <c r="I2614" s="18" t="s">
        <v>24</v>
      </c>
      <c r="J2614" s="18">
        <v>1.4999999999999999E-2</v>
      </c>
      <c r="K2614" s="18">
        <v>2</v>
      </c>
    </row>
    <row r="2615" spans="7:11" x14ac:dyDescent="0.25">
      <c r="G2615" s="21">
        <v>41593</v>
      </c>
      <c r="H2615" s="19" t="s">
        <v>22</v>
      </c>
      <c r="I2615" s="19" t="s">
        <v>21</v>
      </c>
      <c r="J2615" s="19">
        <v>0</v>
      </c>
      <c r="K2615" s="19">
        <v>4</v>
      </c>
    </row>
    <row r="2616" spans="7:11" x14ac:dyDescent="0.25">
      <c r="G2616" s="20">
        <v>41617</v>
      </c>
      <c r="H2616" s="18" t="s">
        <v>15</v>
      </c>
      <c r="I2616" s="18" t="s">
        <v>30</v>
      </c>
      <c r="J2616" s="18">
        <v>0</v>
      </c>
      <c r="K2616" s="18">
        <v>21</v>
      </c>
    </row>
    <row r="2617" spans="7:11" x14ac:dyDescent="0.25">
      <c r="G2617" s="21">
        <v>41589</v>
      </c>
      <c r="H2617" s="19" t="s">
        <v>73</v>
      </c>
      <c r="I2617" s="19" t="s">
        <v>7</v>
      </c>
      <c r="J2617" s="19">
        <v>0</v>
      </c>
      <c r="K2617" s="19">
        <v>2</v>
      </c>
    </row>
    <row r="2618" spans="7:11" x14ac:dyDescent="0.25">
      <c r="G2618" s="20">
        <v>41759</v>
      </c>
      <c r="H2618" s="18" t="s">
        <v>46</v>
      </c>
      <c r="I2618" s="18" t="s">
        <v>24</v>
      </c>
      <c r="J2618" s="18">
        <v>1.4999999999999999E-2</v>
      </c>
      <c r="K2618" s="18">
        <v>1</v>
      </c>
    </row>
    <row r="2619" spans="7:11" x14ac:dyDescent="0.25">
      <c r="G2619" s="21">
        <v>41619</v>
      </c>
      <c r="H2619" s="19" t="s">
        <v>78</v>
      </c>
      <c r="I2619" s="19" t="s">
        <v>36</v>
      </c>
      <c r="J2619" s="19">
        <v>0.03</v>
      </c>
      <c r="K2619" s="19">
        <v>3</v>
      </c>
    </row>
    <row r="2620" spans="7:11" x14ac:dyDescent="0.25">
      <c r="G2620" s="20">
        <v>41974</v>
      </c>
      <c r="H2620" s="18" t="s">
        <v>43</v>
      </c>
      <c r="I2620" s="18" t="s">
        <v>36</v>
      </c>
      <c r="J2620" s="18">
        <v>1.4999999999999999E-2</v>
      </c>
      <c r="K2620" s="18">
        <v>3</v>
      </c>
    </row>
    <row r="2621" spans="7:11" x14ac:dyDescent="0.25">
      <c r="G2621" s="21">
        <v>42000</v>
      </c>
      <c r="H2621" s="19" t="s">
        <v>66</v>
      </c>
      <c r="I2621" s="19" t="s">
        <v>36</v>
      </c>
      <c r="J2621" s="19">
        <v>0</v>
      </c>
      <c r="K2621" s="19">
        <v>3</v>
      </c>
    </row>
    <row r="2622" spans="7:11" x14ac:dyDescent="0.25">
      <c r="G2622" s="20">
        <v>41515</v>
      </c>
      <c r="H2622" s="18" t="s">
        <v>37</v>
      </c>
      <c r="I2622" s="18" t="s">
        <v>12</v>
      </c>
      <c r="J2622" s="18">
        <v>0</v>
      </c>
      <c r="K2622" s="18">
        <v>2</v>
      </c>
    </row>
    <row r="2623" spans="7:11" x14ac:dyDescent="0.25">
      <c r="G2623" s="21">
        <v>41987</v>
      </c>
      <c r="H2623" s="19" t="s">
        <v>73</v>
      </c>
      <c r="I2623" s="19" t="s">
        <v>12</v>
      </c>
      <c r="J2623" s="19">
        <v>0</v>
      </c>
      <c r="K2623" s="19">
        <v>1</v>
      </c>
    </row>
    <row r="2624" spans="7:11" x14ac:dyDescent="0.25">
      <c r="G2624" s="20">
        <v>41610</v>
      </c>
      <c r="H2624" s="18" t="s">
        <v>40</v>
      </c>
      <c r="I2624" s="18" t="s">
        <v>21</v>
      </c>
      <c r="J2624" s="18">
        <v>1.4999999999999999E-2</v>
      </c>
      <c r="K2624" s="18">
        <v>2</v>
      </c>
    </row>
    <row r="2625" spans="7:11" x14ac:dyDescent="0.25">
      <c r="G2625" s="21">
        <v>41977</v>
      </c>
      <c r="H2625" s="19" t="s">
        <v>31</v>
      </c>
      <c r="I2625" s="19" t="s">
        <v>24</v>
      </c>
      <c r="J2625" s="19">
        <v>0.02</v>
      </c>
      <c r="K2625" s="19">
        <v>1</v>
      </c>
    </row>
    <row r="2626" spans="7:11" x14ac:dyDescent="0.25">
      <c r="G2626" s="20">
        <v>41948</v>
      </c>
      <c r="H2626" s="18" t="s">
        <v>29</v>
      </c>
      <c r="I2626" s="18" t="s">
        <v>16</v>
      </c>
      <c r="J2626" s="18">
        <v>0</v>
      </c>
      <c r="K2626" s="18">
        <v>4</v>
      </c>
    </row>
    <row r="2627" spans="7:11" x14ac:dyDescent="0.25">
      <c r="G2627" s="21">
        <v>41829</v>
      </c>
      <c r="H2627" s="19" t="s">
        <v>22</v>
      </c>
      <c r="I2627" s="19" t="s">
        <v>24</v>
      </c>
      <c r="J2627" s="19">
        <v>0.03</v>
      </c>
      <c r="K2627" s="19">
        <v>2</v>
      </c>
    </row>
    <row r="2628" spans="7:11" x14ac:dyDescent="0.25">
      <c r="G2628" s="20">
        <v>41589</v>
      </c>
      <c r="H2628" s="18" t="s">
        <v>22</v>
      </c>
      <c r="I2628" s="18" t="s">
        <v>17</v>
      </c>
      <c r="J2628" s="18">
        <v>0.02</v>
      </c>
      <c r="K2628" s="18">
        <v>2</v>
      </c>
    </row>
    <row r="2629" spans="7:11" x14ac:dyDescent="0.25">
      <c r="G2629" s="21">
        <v>41619</v>
      </c>
      <c r="H2629" s="19" t="s">
        <v>18</v>
      </c>
      <c r="I2629" s="19" t="s">
        <v>7</v>
      </c>
      <c r="J2629" s="19">
        <v>0.01</v>
      </c>
      <c r="K2629" s="19">
        <v>2</v>
      </c>
    </row>
    <row r="2630" spans="7:11" x14ac:dyDescent="0.25">
      <c r="G2630" s="20">
        <v>41996</v>
      </c>
      <c r="H2630" s="18" t="s">
        <v>29</v>
      </c>
      <c r="I2630" s="18" t="s">
        <v>16</v>
      </c>
      <c r="J2630" s="18">
        <v>0</v>
      </c>
      <c r="K2630" s="18">
        <v>2</v>
      </c>
    </row>
    <row r="2631" spans="7:11" x14ac:dyDescent="0.25">
      <c r="G2631" s="21">
        <v>41997</v>
      </c>
      <c r="H2631" s="19" t="s">
        <v>31</v>
      </c>
      <c r="I2631" s="19" t="s">
        <v>36</v>
      </c>
      <c r="J2631" s="19">
        <v>0</v>
      </c>
      <c r="K2631" s="19">
        <v>3</v>
      </c>
    </row>
    <row r="2632" spans="7:11" x14ac:dyDescent="0.25">
      <c r="G2632" s="20">
        <v>41585</v>
      </c>
      <c r="H2632" s="18" t="s">
        <v>90</v>
      </c>
      <c r="I2632" s="18" t="s">
        <v>36</v>
      </c>
      <c r="J2632" s="18">
        <v>0</v>
      </c>
      <c r="K2632" s="18">
        <v>1</v>
      </c>
    </row>
    <row r="2633" spans="7:11" x14ac:dyDescent="0.25">
      <c r="G2633" s="21">
        <v>41812</v>
      </c>
      <c r="H2633" s="19" t="s">
        <v>40</v>
      </c>
      <c r="I2633" s="19" t="s">
        <v>27</v>
      </c>
      <c r="J2633" s="19">
        <v>2.5000000000000001E-2</v>
      </c>
      <c r="K2633" s="19">
        <v>2</v>
      </c>
    </row>
    <row r="2634" spans="7:11" x14ac:dyDescent="0.25">
      <c r="G2634" s="20">
        <v>41947</v>
      </c>
      <c r="H2634" s="18" t="s">
        <v>91</v>
      </c>
      <c r="I2634" s="18" t="s">
        <v>17</v>
      </c>
      <c r="J2634" s="18">
        <v>0</v>
      </c>
      <c r="K2634" s="18">
        <v>2</v>
      </c>
    </row>
    <row r="2635" spans="7:11" x14ac:dyDescent="0.25">
      <c r="G2635" s="21">
        <v>41959</v>
      </c>
      <c r="H2635" s="19" t="s">
        <v>45</v>
      </c>
      <c r="I2635" s="19" t="s">
        <v>17</v>
      </c>
      <c r="J2635" s="19">
        <v>0</v>
      </c>
      <c r="K2635" s="19">
        <v>3</v>
      </c>
    </row>
    <row r="2636" spans="7:11" x14ac:dyDescent="0.25">
      <c r="G2636" s="20">
        <v>41982</v>
      </c>
      <c r="H2636" s="18" t="s">
        <v>68</v>
      </c>
      <c r="I2636" s="18" t="s">
        <v>16</v>
      </c>
      <c r="J2636" s="18">
        <v>0.02</v>
      </c>
      <c r="K2636" s="18">
        <v>2</v>
      </c>
    </row>
    <row r="2637" spans="7:11" x14ac:dyDescent="0.25">
      <c r="G2637" s="21">
        <v>41958</v>
      </c>
      <c r="H2637" s="19" t="s">
        <v>43</v>
      </c>
      <c r="I2637" s="19" t="s">
        <v>17</v>
      </c>
      <c r="J2637" s="19">
        <v>0.03</v>
      </c>
      <c r="K2637" s="19">
        <v>2</v>
      </c>
    </row>
    <row r="2638" spans="7:11" x14ac:dyDescent="0.25">
      <c r="G2638" s="20">
        <v>41293</v>
      </c>
      <c r="H2638" s="18" t="s">
        <v>68</v>
      </c>
      <c r="I2638" s="18" t="s">
        <v>30</v>
      </c>
      <c r="J2638" s="18">
        <v>0.02</v>
      </c>
      <c r="K2638" s="18">
        <v>3</v>
      </c>
    </row>
    <row r="2639" spans="7:11" x14ac:dyDescent="0.25">
      <c r="G2639" s="21">
        <v>41559</v>
      </c>
      <c r="H2639" s="19" t="s">
        <v>64</v>
      </c>
      <c r="I2639" s="19" t="s">
        <v>24</v>
      </c>
      <c r="J2639" s="19">
        <v>0</v>
      </c>
      <c r="K2639" s="19">
        <v>3</v>
      </c>
    </row>
    <row r="2640" spans="7:11" x14ac:dyDescent="0.25">
      <c r="G2640" s="20">
        <v>41955</v>
      </c>
      <c r="H2640" s="18" t="s">
        <v>84</v>
      </c>
      <c r="I2640" s="18" t="s">
        <v>17</v>
      </c>
      <c r="J2640" s="18">
        <v>0</v>
      </c>
      <c r="K2640" s="18">
        <v>1</v>
      </c>
    </row>
    <row r="2641" spans="7:11" x14ac:dyDescent="0.25">
      <c r="G2641" s="21">
        <v>41981</v>
      </c>
      <c r="H2641" s="19" t="s">
        <v>88</v>
      </c>
      <c r="I2641" s="19" t="s">
        <v>30</v>
      </c>
      <c r="J2641" s="19">
        <v>0.03</v>
      </c>
      <c r="K2641" s="19">
        <v>3</v>
      </c>
    </row>
    <row r="2642" spans="7:11" x14ac:dyDescent="0.25">
      <c r="G2642" s="20">
        <v>41966</v>
      </c>
      <c r="H2642" s="18" t="s">
        <v>20</v>
      </c>
      <c r="I2642" s="18" t="s">
        <v>41</v>
      </c>
      <c r="J2642" s="18">
        <v>0</v>
      </c>
      <c r="K2642" s="18">
        <v>11</v>
      </c>
    </row>
    <row r="2643" spans="7:11" x14ac:dyDescent="0.25">
      <c r="G2643" s="21">
        <v>41584</v>
      </c>
      <c r="H2643" s="19" t="s">
        <v>51</v>
      </c>
      <c r="I2643" s="19" t="s">
        <v>24</v>
      </c>
      <c r="J2643" s="19">
        <v>0</v>
      </c>
      <c r="K2643" s="19">
        <v>1</v>
      </c>
    </row>
    <row r="2644" spans="7:11" x14ac:dyDescent="0.25">
      <c r="G2644" s="20">
        <v>41657</v>
      </c>
      <c r="H2644" s="18" t="s">
        <v>60</v>
      </c>
      <c r="I2644" s="18" t="s">
        <v>12</v>
      </c>
      <c r="J2644" s="18">
        <v>0</v>
      </c>
      <c r="K2644" s="18">
        <v>14</v>
      </c>
    </row>
    <row r="2645" spans="7:11" x14ac:dyDescent="0.25">
      <c r="G2645" s="21">
        <v>41844</v>
      </c>
      <c r="H2645" s="19" t="s">
        <v>86</v>
      </c>
      <c r="I2645" s="19" t="s">
        <v>27</v>
      </c>
      <c r="J2645" s="19">
        <v>2.5000000000000001E-2</v>
      </c>
      <c r="K2645" s="19">
        <v>1</v>
      </c>
    </row>
    <row r="2646" spans="7:11" x14ac:dyDescent="0.25">
      <c r="G2646" s="20">
        <v>41955</v>
      </c>
      <c r="H2646" s="18" t="s">
        <v>86</v>
      </c>
      <c r="I2646" s="18" t="s">
        <v>17</v>
      </c>
      <c r="J2646" s="18">
        <v>0.01</v>
      </c>
      <c r="K2646" s="18">
        <v>3</v>
      </c>
    </row>
    <row r="2647" spans="7:11" x14ac:dyDescent="0.25">
      <c r="G2647" s="21">
        <v>41966</v>
      </c>
      <c r="H2647" s="19" t="s">
        <v>53</v>
      </c>
      <c r="I2647" s="19" t="s">
        <v>12</v>
      </c>
      <c r="J2647" s="19">
        <v>1.4999999999999999E-2</v>
      </c>
      <c r="K2647" s="19">
        <v>1</v>
      </c>
    </row>
    <row r="2648" spans="7:11" x14ac:dyDescent="0.25">
      <c r="G2648" s="20">
        <v>41969</v>
      </c>
      <c r="H2648" s="18" t="s">
        <v>81</v>
      </c>
      <c r="I2648" s="18" t="s">
        <v>41</v>
      </c>
      <c r="J2648" s="18">
        <v>0.02</v>
      </c>
      <c r="K2648" s="18">
        <v>1</v>
      </c>
    </row>
    <row r="2649" spans="7:11" x14ac:dyDescent="0.25">
      <c r="G2649" s="21">
        <v>41672</v>
      </c>
      <c r="H2649" s="19" t="s">
        <v>94</v>
      </c>
      <c r="I2649" s="19" t="s">
        <v>24</v>
      </c>
      <c r="J2649" s="19">
        <v>1.4999999999999999E-2</v>
      </c>
      <c r="K2649" s="19">
        <v>1</v>
      </c>
    </row>
    <row r="2650" spans="7:11" x14ac:dyDescent="0.25">
      <c r="G2650" s="20">
        <v>41981</v>
      </c>
      <c r="H2650" s="18" t="s">
        <v>63</v>
      </c>
      <c r="I2650" s="18" t="s">
        <v>24</v>
      </c>
      <c r="J2650" s="18">
        <v>0</v>
      </c>
      <c r="K2650" s="18">
        <v>3</v>
      </c>
    </row>
    <row r="2651" spans="7:11" x14ac:dyDescent="0.25">
      <c r="G2651" s="21">
        <v>41322</v>
      </c>
      <c r="H2651" s="19" t="s">
        <v>22</v>
      </c>
      <c r="I2651" s="19" t="s">
        <v>16</v>
      </c>
      <c r="J2651" s="19">
        <v>2.5000000000000001E-2</v>
      </c>
      <c r="K2651" s="19">
        <v>3</v>
      </c>
    </row>
    <row r="2652" spans="7:11" x14ac:dyDescent="0.25">
      <c r="G2652" s="20">
        <v>41916</v>
      </c>
      <c r="H2652" s="18" t="s">
        <v>81</v>
      </c>
      <c r="I2652" s="18" t="s">
        <v>12</v>
      </c>
      <c r="J2652" s="18">
        <v>0.01</v>
      </c>
      <c r="K2652" s="18">
        <v>2</v>
      </c>
    </row>
    <row r="2653" spans="7:11" x14ac:dyDescent="0.25">
      <c r="G2653" s="21">
        <v>41688</v>
      </c>
      <c r="H2653" s="19" t="s">
        <v>40</v>
      </c>
      <c r="I2653" s="19" t="s">
        <v>24</v>
      </c>
      <c r="J2653" s="19">
        <v>0.01</v>
      </c>
      <c r="K2653" s="19">
        <v>3</v>
      </c>
    </row>
    <row r="2654" spans="7:11" x14ac:dyDescent="0.25">
      <c r="G2654" s="20">
        <v>41812</v>
      </c>
      <c r="H2654" s="18" t="s">
        <v>78</v>
      </c>
      <c r="I2654" s="18" t="s">
        <v>33</v>
      </c>
      <c r="J2654" s="18">
        <v>0</v>
      </c>
      <c r="K2654" s="18">
        <v>3</v>
      </c>
    </row>
    <row r="2655" spans="7:11" x14ac:dyDescent="0.25">
      <c r="G2655" s="21">
        <v>41969</v>
      </c>
      <c r="H2655" s="19" t="s">
        <v>86</v>
      </c>
      <c r="I2655" s="19" t="s">
        <v>36</v>
      </c>
      <c r="J2655" s="19">
        <v>0</v>
      </c>
      <c r="K2655" s="19">
        <v>1</v>
      </c>
    </row>
    <row r="2656" spans="7:11" x14ac:dyDescent="0.25">
      <c r="G2656" s="20">
        <v>41599</v>
      </c>
      <c r="H2656" s="18" t="s">
        <v>56</v>
      </c>
      <c r="I2656" s="18" t="s">
        <v>12</v>
      </c>
      <c r="J2656" s="18">
        <v>2.5000000000000001E-2</v>
      </c>
      <c r="K2656" s="18">
        <v>1</v>
      </c>
    </row>
    <row r="2657" spans="7:11" x14ac:dyDescent="0.25">
      <c r="G2657" s="21">
        <v>41866</v>
      </c>
      <c r="H2657" s="19" t="s">
        <v>81</v>
      </c>
      <c r="I2657" s="19" t="s">
        <v>21</v>
      </c>
      <c r="J2657" s="19">
        <v>0.01</v>
      </c>
      <c r="K2657" s="19">
        <v>1</v>
      </c>
    </row>
    <row r="2658" spans="7:11" x14ac:dyDescent="0.25">
      <c r="G2658" s="20">
        <v>41971</v>
      </c>
      <c r="H2658" s="18" t="s">
        <v>85</v>
      </c>
      <c r="I2658" s="18" t="s">
        <v>36</v>
      </c>
      <c r="J2658" s="18">
        <v>2.5000000000000001E-2</v>
      </c>
      <c r="K2658" s="18">
        <v>1</v>
      </c>
    </row>
    <row r="2659" spans="7:11" x14ac:dyDescent="0.25">
      <c r="G2659" s="21">
        <v>41604</v>
      </c>
      <c r="H2659" s="19" t="s">
        <v>37</v>
      </c>
      <c r="I2659" s="19" t="s">
        <v>12</v>
      </c>
      <c r="J2659" s="19">
        <v>0</v>
      </c>
      <c r="K2659" s="19">
        <v>3</v>
      </c>
    </row>
    <row r="2660" spans="7:11" x14ac:dyDescent="0.25">
      <c r="G2660" s="20">
        <v>42003</v>
      </c>
      <c r="H2660" s="18" t="s">
        <v>23</v>
      </c>
      <c r="I2660" s="18" t="s">
        <v>16</v>
      </c>
      <c r="J2660" s="18">
        <v>0</v>
      </c>
      <c r="K2660" s="18">
        <v>2</v>
      </c>
    </row>
    <row r="2661" spans="7:11" x14ac:dyDescent="0.25">
      <c r="G2661" s="21">
        <v>41609</v>
      </c>
      <c r="H2661" s="19" t="s">
        <v>13</v>
      </c>
      <c r="I2661" s="19" t="s">
        <v>24</v>
      </c>
      <c r="J2661" s="19">
        <v>0.03</v>
      </c>
      <c r="K2661" s="19">
        <v>12</v>
      </c>
    </row>
    <row r="2662" spans="7:11" x14ac:dyDescent="0.25">
      <c r="G2662" s="20">
        <v>41608</v>
      </c>
      <c r="H2662" s="18" t="s">
        <v>70</v>
      </c>
      <c r="I2662" s="18" t="s">
        <v>24</v>
      </c>
      <c r="J2662" s="18">
        <v>0.02</v>
      </c>
      <c r="K2662" s="18">
        <v>2</v>
      </c>
    </row>
    <row r="2663" spans="7:11" x14ac:dyDescent="0.25">
      <c r="G2663" s="21">
        <v>41603</v>
      </c>
      <c r="H2663" s="19" t="s">
        <v>94</v>
      </c>
      <c r="I2663" s="19" t="s">
        <v>36</v>
      </c>
      <c r="J2663" s="19">
        <v>0.03</v>
      </c>
      <c r="K2663" s="19">
        <v>20</v>
      </c>
    </row>
    <row r="2664" spans="7:11" x14ac:dyDescent="0.25">
      <c r="G2664" s="20">
        <v>41459</v>
      </c>
      <c r="H2664" s="18" t="s">
        <v>49</v>
      </c>
      <c r="I2664" s="18" t="s">
        <v>21</v>
      </c>
      <c r="J2664" s="18">
        <v>0.03</v>
      </c>
      <c r="K2664" s="18">
        <v>2</v>
      </c>
    </row>
    <row r="2665" spans="7:11" x14ac:dyDescent="0.25">
      <c r="G2665" s="21">
        <v>41973</v>
      </c>
      <c r="H2665" s="19" t="s">
        <v>67</v>
      </c>
      <c r="I2665" s="19" t="s">
        <v>27</v>
      </c>
      <c r="J2665" s="19">
        <v>0.01</v>
      </c>
      <c r="K2665" s="19">
        <v>1</v>
      </c>
    </row>
    <row r="2666" spans="7:11" x14ac:dyDescent="0.25">
      <c r="G2666" s="20">
        <v>41711</v>
      </c>
      <c r="H2666" s="18" t="s">
        <v>13</v>
      </c>
      <c r="I2666" s="18" t="s">
        <v>24</v>
      </c>
      <c r="J2666" s="18">
        <v>2.5000000000000001E-2</v>
      </c>
      <c r="K2666" s="18">
        <v>1</v>
      </c>
    </row>
    <row r="2667" spans="7:11" x14ac:dyDescent="0.25">
      <c r="G2667" s="21">
        <v>41544</v>
      </c>
      <c r="H2667" s="19" t="s">
        <v>87</v>
      </c>
      <c r="I2667" s="19" t="s">
        <v>12</v>
      </c>
      <c r="J2667" s="19">
        <v>0</v>
      </c>
      <c r="K2667" s="19">
        <v>1</v>
      </c>
    </row>
    <row r="2668" spans="7:11" x14ac:dyDescent="0.25">
      <c r="G2668" s="20">
        <v>41593</v>
      </c>
      <c r="H2668" s="18" t="s">
        <v>50</v>
      </c>
      <c r="I2668" s="18" t="s">
        <v>33</v>
      </c>
      <c r="J2668" s="18">
        <v>0</v>
      </c>
      <c r="K2668" s="18">
        <v>1</v>
      </c>
    </row>
    <row r="2669" spans="7:11" x14ac:dyDescent="0.25">
      <c r="G2669" s="21">
        <v>41995</v>
      </c>
      <c r="H2669" s="19" t="s">
        <v>49</v>
      </c>
      <c r="I2669" s="19" t="s">
        <v>16</v>
      </c>
      <c r="J2669" s="19">
        <v>0.02</v>
      </c>
      <c r="K2669" s="19">
        <v>2</v>
      </c>
    </row>
    <row r="2670" spans="7:11" x14ac:dyDescent="0.25">
      <c r="G2670" s="20">
        <v>41600</v>
      </c>
      <c r="H2670" s="18" t="s">
        <v>70</v>
      </c>
      <c r="I2670" s="18" t="s">
        <v>17</v>
      </c>
      <c r="J2670" s="18">
        <v>0</v>
      </c>
      <c r="K2670" s="18">
        <v>2</v>
      </c>
    </row>
    <row r="2671" spans="7:11" x14ac:dyDescent="0.25">
      <c r="G2671" s="21">
        <v>41487</v>
      </c>
      <c r="H2671" s="19" t="s">
        <v>22</v>
      </c>
      <c r="I2671" s="19" t="s">
        <v>24</v>
      </c>
      <c r="J2671" s="19">
        <v>0.02</v>
      </c>
      <c r="K2671" s="19">
        <v>13</v>
      </c>
    </row>
    <row r="2672" spans="7:11" x14ac:dyDescent="0.25">
      <c r="G2672" s="20">
        <v>41951</v>
      </c>
      <c r="H2672" s="18" t="s">
        <v>86</v>
      </c>
      <c r="I2672" s="18" t="s">
        <v>12</v>
      </c>
      <c r="J2672" s="18">
        <v>0.02</v>
      </c>
      <c r="K2672" s="18">
        <v>22</v>
      </c>
    </row>
    <row r="2673" spans="7:11" x14ac:dyDescent="0.25">
      <c r="G2673" s="21">
        <v>41625</v>
      </c>
      <c r="H2673" s="19" t="s">
        <v>86</v>
      </c>
      <c r="I2673" s="19" t="s">
        <v>7</v>
      </c>
      <c r="J2673" s="19">
        <v>0.02</v>
      </c>
      <c r="K2673" s="19">
        <v>2</v>
      </c>
    </row>
    <row r="2674" spans="7:11" x14ac:dyDescent="0.25">
      <c r="G2674" s="20">
        <v>41988</v>
      </c>
      <c r="H2674" s="18" t="s">
        <v>29</v>
      </c>
      <c r="I2674" s="18" t="s">
        <v>21</v>
      </c>
      <c r="J2674" s="18">
        <v>0.03</v>
      </c>
      <c r="K2674" s="18">
        <v>2</v>
      </c>
    </row>
    <row r="2675" spans="7:11" x14ac:dyDescent="0.25">
      <c r="G2675" s="21">
        <v>41610</v>
      </c>
      <c r="H2675" s="19" t="s">
        <v>42</v>
      </c>
      <c r="I2675" s="19" t="s">
        <v>12</v>
      </c>
      <c r="J2675" s="19">
        <v>0</v>
      </c>
      <c r="K2675" s="19">
        <v>1</v>
      </c>
    </row>
    <row r="2676" spans="7:11" x14ac:dyDescent="0.25">
      <c r="G2676" s="20">
        <v>42002</v>
      </c>
      <c r="H2676" s="18" t="s">
        <v>74</v>
      </c>
      <c r="I2676" s="18" t="s">
        <v>16</v>
      </c>
      <c r="J2676" s="18">
        <v>0</v>
      </c>
      <c r="K2676" s="18">
        <v>1</v>
      </c>
    </row>
    <row r="2677" spans="7:11" x14ac:dyDescent="0.25">
      <c r="G2677" s="21">
        <v>41981</v>
      </c>
      <c r="H2677" s="19" t="s">
        <v>78</v>
      </c>
      <c r="I2677" s="19" t="s">
        <v>30</v>
      </c>
      <c r="J2677" s="19">
        <v>0.03</v>
      </c>
      <c r="K2677" s="19">
        <v>1</v>
      </c>
    </row>
    <row r="2678" spans="7:11" x14ac:dyDescent="0.25">
      <c r="G2678" s="20">
        <v>41716</v>
      </c>
      <c r="H2678" s="18" t="s">
        <v>76</v>
      </c>
      <c r="I2678" s="18" t="s">
        <v>21</v>
      </c>
      <c r="J2678" s="18">
        <v>0</v>
      </c>
      <c r="K2678" s="18">
        <v>2</v>
      </c>
    </row>
    <row r="2679" spans="7:11" x14ac:dyDescent="0.25">
      <c r="G2679" s="21">
        <v>41992</v>
      </c>
      <c r="H2679" s="19" t="s">
        <v>58</v>
      </c>
      <c r="I2679" s="19" t="s">
        <v>17</v>
      </c>
      <c r="J2679" s="19">
        <v>0.02</v>
      </c>
      <c r="K2679" s="19">
        <v>3</v>
      </c>
    </row>
    <row r="2680" spans="7:11" x14ac:dyDescent="0.25">
      <c r="G2680" s="20">
        <v>41613</v>
      </c>
      <c r="H2680" s="18" t="s">
        <v>37</v>
      </c>
      <c r="I2680" s="18" t="s">
        <v>17</v>
      </c>
      <c r="J2680" s="18">
        <v>0.01</v>
      </c>
      <c r="K2680" s="18">
        <v>2</v>
      </c>
    </row>
    <row r="2681" spans="7:11" x14ac:dyDescent="0.25">
      <c r="G2681" s="21">
        <v>41954</v>
      </c>
      <c r="H2681" s="19" t="s">
        <v>84</v>
      </c>
      <c r="I2681" s="19" t="s">
        <v>16</v>
      </c>
      <c r="J2681" s="19">
        <v>0.02</v>
      </c>
      <c r="K2681" s="19">
        <v>1</v>
      </c>
    </row>
    <row r="2682" spans="7:11" x14ac:dyDescent="0.25">
      <c r="G2682" s="20">
        <v>41614</v>
      </c>
      <c r="H2682" s="18" t="s">
        <v>91</v>
      </c>
      <c r="I2682" s="18" t="s">
        <v>27</v>
      </c>
      <c r="J2682" s="18">
        <v>0.01</v>
      </c>
      <c r="K2682" s="18">
        <v>2</v>
      </c>
    </row>
    <row r="2683" spans="7:11" x14ac:dyDescent="0.25">
      <c r="G2683" s="21">
        <v>41462</v>
      </c>
      <c r="H2683" s="19" t="s">
        <v>68</v>
      </c>
      <c r="I2683" s="19" t="s">
        <v>17</v>
      </c>
      <c r="J2683" s="19">
        <v>0.01</v>
      </c>
      <c r="K2683" s="19">
        <v>2</v>
      </c>
    </row>
    <row r="2684" spans="7:11" x14ac:dyDescent="0.25">
      <c r="G2684" s="20">
        <v>41625</v>
      </c>
      <c r="H2684" s="18" t="s">
        <v>90</v>
      </c>
      <c r="I2684" s="18" t="s">
        <v>21</v>
      </c>
      <c r="J2684" s="18">
        <v>0</v>
      </c>
      <c r="K2684" s="18">
        <v>3</v>
      </c>
    </row>
    <row r="2685" spans="7:11" x14ac:dyDescent="0.25">
      <c r="G2685" s="21">
        <v>41432</v>
      </c>
      <c r="H2685" s="19" t="s">
        <v>26</v>
      </c>
      <c r="I2685" s="19" t="s">
        <v>36</v>
      </c>
      <c r="J2685" s="19">
        <v>1.4999999999999999E-2</v>
      </c>
      <c r="K2685" s="19">
        <v>2</v>
      </c>
    </row>
    <row r="2686" spans="7:11" x14ac:dyDescent="0.25">
      <c r="G2686" s="20">
        <v>41432</v>
      </c>
      <c r="H2686" s="18" t="s">
        <v>29</v>
      </c>
      <c r="I2686" s="18" t="s">
        <v>16</v>
      </c>
      <c r="J2686" s="18">
        <v>1.4999999999999999E-2</v>
      </c>
      <c r="K2686" s="18">
        <v>3</v>
      </c>
    </row>
    <row r="2687" spans="7:11" x14ac:dyDescent="0.25">
      <c r="G2687" s="21">
        <v>41953</v>
      </c>
      <c r="H2687" s="19" t="s">
        <v>60</v>
      </c>
      <c r="I2687" s="19" t="s">
        <v>24</v>
      </c>
      <c r="J2687" s="19">
        <v>0</v>
      </c>
      <c r="K2687" s="19">
        <v>3</v>
      </c>
    </row>
    <row r="2688" spans="7:11" x14ac:dyDescent="0.25">
      <c r="G2688" s="20">
        <v>41607</v>
      </c>
      <c r="H2688" s="18" t="s">
        <v>43</v>
      </c>
      <c r="I2688" s="18" t="s">
        <v>7</v>
      </c>
      <c r="J2688" s="18">
        <v>0</v>
      </c>
      <c r="K2688" s="18">
        <v>2</v>
      </c>
    </row>
    <row r="2689" spans="7:11" x14ac:dyDescent="0.25">
      <c r="G2689" s="21">
        <v>41829</v>
      </c>
      <c r="H2689" s="19" t="s">
        <v>84</v>
      </c>
      <c r="I2689" s="19" t="s">
        <v>24</v>
      </c>
      <c r="J2689" s="19">
        <v>0.01</v>
      </c>
      <c r="K2689" s="19">
        <v>1</v>
      </c>
    </row>
    <row r="2690" spans="7:11" x14ac:dyDescent="0.25">
      <c r="G2690" s="20">
        <v>41933</v>
      </c>
      <c r="H2690" s="18" t="s">
        <v>68</v>
      </c>
      <c r="I2690" s="18" t="s">
        <v>24</v>
      </c>
      <c r="J2690" s="18">
        <v>0</v>
      </c>
      <c r="K2690" s="18">
        <v>3</v>
      </c>
    </row>
    <row r="2691" spans="7:11" x14ac:dyDescent="0.25">
      <c r="G2691" s="21">
        <v>41589</v>
      </c>
      <c r="H2691" s="19" t="s">
        <v>53</v>
      </c>
      <c r="I2691" s="19" t="s">
        <v>36</v>
      </c>
      <c r="J2691" s="19">
        <v>0.01</v>
      </c>
      <c r="K2691" s="19">
        <v>3</v>
      </c>
    </row>
    <row r="2692" spans="7:11" x14ac:dyDescent="0.25">
      <c r="G2692" s="20">
        <v>41604</v>
      </c>
      <c r="H2692" s="18" t="s">
        <v>64</v>
      </c>
      <c r="I2692" s="18" t="s">
        <v>17</v>
      </c>
      <c r="J2692" s="18">
        <v>0</v>
      </c>
      <c r="K2692" s="18">
        <v>2</v>
      </c>
    </row>
    <row r="2693" spans="7:11" x14ac:dyDescent="0.25">
      <c r="G2693" s="21">
        <v>41613</v>
      </c>
      <c r="H2693" s="19" t="s">
        <v>53</v>
      </c>
      <c r="I2693" s="19" t="s">
        <v>16</v>
      </c>
      <c r="J2693" s="19">
        <v>1.4999999999999999E-2</v>
      </c>
      <c r="K2693" s="19">
        <v>2</v>
      </c>
    </row>
    <row r="2694" spans="7:11" x14ac:dyDescent="0.25">
      <c r="G2694" s="20">
        <v>41593</v>
      </c>
      <c r="H2694" s="18" t="s">
        <v>61</v>
      </c>
      <c r="I2694" s="18" t="s">
        <v>16</v>
      </c>
      <c r="J2694" s="18">
        <v>0</v>
      </c>
      <c r="K2694" s="18">
        <v>3</v>
      </c>
    </row>
    <row r="2695" spans="7:11" x14ac:dyDescent="0.25">
      <c r="G2695" s="21">
        <v>41992</v>
      </c>
      <c r="H2695" s="19" t="s">
        <v>85</v>
      </c>
      <c r="I2695" s="19" t="s">
        <v>27</v>
      </c>
      <c r="J2695" s="19">
        <v>0</v>
      </c>
      <c r="K2695" s="19">
        <v>1</v>
      </c>
    </row>
    <row r="2696" spans="7:11" x14ac:dyDescent="0.25">
      <c r="G2696" s="20">
        <v>41783</v>
      </c>
      <c r="H2696" s="18" t="s">
        <v>42</v>
      </c>
      <c r="I2696" s="18" t="s">
        <v>7</v>
      </c>
      <c r="J2696" s="18">
        <v>0.02</v>
      </c>
      <c r="K2696" s="18">
        <v>2</v>
      </c>
    </row>
    <row r="2697" spans="7:11" x14ac:dyDescent="0.25">
      <c r="G2697" s="21">
        <v>41592</v>
      </c>
      <c r="H2697" s="19" t="s">
        <v>20</v>
      </c>
      <c r="I2697" s="19" t="s">
        <v>41</v>
      </c>
      <c r="J2697" s="19">
        <v>0.02</v>
      </c>
      <c r="K2697" s="19">
        <v>2</v>
      </c>
    </row>
    <row r="2698" spans="7:11" x14ac:dyDescent="0.25">
      <c r="G2698" s="20">
        <v>41465</v>
      </c>
      <c r="H2698" s="18" t="s">
        <v>29</v>
      </c>
      <c r="I2698" s="18" t="s">
        <v>33</v>
      </c>
      <c r="J2698" s="18">
        <v>0</v>
      </c>
      <c r="K2698" s="18">
        <v>22</v>
      </c>
    </row>
    <row r="2699" spans="7:11" x14ac:dyDescent="0.25">
      <c r="G2699" s="21">
        <v>41999</v>
      </c>
      <c r="H2699" s="19" t="s">
        <v>61</v>
      </c>
      <c r="I2699" s="19" t="s">
        <v>21</v>
      </c>
      <c r="J2699" s="19">
        <v>1.4999999999999999E-2</v>
      </c>
      <c r="K2699" s="19">
        <v>3</v>
      </c>
    </row>
    <row r="2700" spans="7:11" x14ac:dyDescent="0.25">
      <c r="G2700" s="20">
        <v>41970</v>
      </c>
      <c r="H2700" s="18" t="s">
        <v>42</v>
      </c>
      <c r="I2700" s="18" t="s">
        <v>36</v>
      </c>
      <c r="J2700" s="18">
        <v>0</v>
      </c>
      <c r="K2700" s="18">
        <v>3</v>
      </c>
    </row>
    <row r="2701" spans="7:11" x14ac:dyDescent="0.25">
      <c r="G2701" s="21">
        <v>41575</v>
      </c>
      <c r="H2701" s="19" t="s">
        <v>53</v>
      </c>
      <c r="I2701" s="19" t="s">
        <v>16</v>
      </c>
      <c r="J2701" s="19">
        <v>0.01</v>
      </c>
      <c r="K2701" s="19">
        <v>20</v>
      </c>
    </row>
    <row r="2702" spans="7:11" x14ac:dyDescent="0.25">
      <c r="G2702" s="20">
        <v>41967</v>
      </c>
      <c r="H2702" s="18" t="s">
        <v>45</v>
      </c>
      <c r="I2702" s="18" t="s">
        <v>36</v>
      </c>
      <c r="J2702" s="18">
        <v>0</v>
      </c>
      <c r="K2702" s="18">
        <v>2</v>
      </c>
    </row>
    <row r="2703" spans="7:11" x14ac:dyDescent="0.25">
      <c r="G2703" s="21">
        <v>41985</v>
      </c>
      <c r="H2703" s="19" t="s">
        <v>26</v>
      </c>
      <c r="I2703" s="19" t="s">
        <v>30</v>
      </c>
      <c r="J2703" s="19">
        <v>0.01</v>
      </c>
      <c r="K2703" s="19">
        <v>2</v>
      </c>
    </row>
    <row r="2704" spans="7:11" x14ac:dyDescent="0.25">
      <c r="G2704" s="20">
        <v>41607</v>
      </c>
      <c r="H2704" s="18" t="s">
        <v>68</v>
      </c>
      <c r="I2704" s="18" t="s">
        <v>36</v>
      </c>
      <c r="J2704" s="18">
        <v>0</v>
      </c>
      <c r="K2704" s="18">
        <v>3</v>
      </c>
    </row>
    <row r="2705" spans="7:11" x14ac:dyDescent="0.25">
      <c r="G2705" s="21">
        <v>41962</v>
      </c>
      <c r="H2705" s="19" t="s">
        <v>29</v>
      </c>
      <c r="I2705" s="19" t="s">
        <v>7</v>
      </c>
      <c r="J2705" s="19">
        <v>0.03</v>
      </c>
      <c r="K2705" s="19">
        <v>1</v>
      </c>
    </row>
    <row r="2706" spans="7:11" x14ac:dyDescent="0.25">
      <c r="G2706" s="20">
        <v>41766</v>
      </c>
      <c r="H2706" s="18" t="s">
        <v>52</v>
      </c>
      <c r="I2706" s="18" t="s">
        <v>33</v>
      </c>
      <c r="J2706" s="18">
        <v>2.5000000000000001E-2</v>
      </c>
      <c r="K2706" s="18">
        <v>2</v>
      </c>
    </row>
    <row r="2707" spans="7:11" x14ac:dyDescent="0.25">
      <c r="G2707" s="21">
        <v>41614</v>
      </c>
      <c r="H2707" s="19" t="s">
        <v>29</v>
      </c>
      <c r="I2707" s="19" t="s">
        <v>24</v>
      </c>
      <c r="J2707" s="19">
        <v>1.4999999999999999E-2</v>
      </c>
      <c r="K2707" s="19">
        <v>1</v>
      </c>
    </row>
    <row r="2708" spans="7:11" x14ac:dyDescent="0.25">
      <c r="G2708" s="20">
        <v>41585</v>
      </c>
      <c r="H2708" s="18" t="s">
        <v>42</v>
      </c>
      <c r="I2708" s="18" t="s">
        <v>16</v>
      </c>
      <c r="J2708" s="18">
        <v>0</v>
      </c>
      <c r="K2708" s="18">
        <v>3</v>
      </c>
    </row>
    <row r="2709" spans="7:11" x14ac:dyDescent="0.25">
      <c r="G2709" s="21">
        <v>41647</v>
      </c>
      <c r="H2709" s="19" t="s">
        <v>58</v>
      </c>
      <c r="I2709" s="19" t="s">
        <v>33</v>
      </c>
      <c r="J2709" s="19">
        <v>0.02</v>
      </c>
      <c r="K2709" s="19">
        <v>2</v>
      </c>
    </row>
    <row r="2710" spans="7:11" x14ac:dyDescent="0.25">
      <c r="G2710" s="20">
        <v>41972</v>
      </c>
      <c r="H2710" s="18" t="s">
        <v>59</v>
      </c>
      <c r="I2710" s="18" t="s">
        <v>17</v>
      </c>
      <c r="J2710" s="18">
        <v>0</v>
      </c>
      <c r="K2710" s="18">
        <v>10</v>
      </c>
    </row>
    <row r="2711" spans="7:11" x14ac:dyDescent="0.25">
      <c r="G2711" s="21">
        <v>41898</v>
      </c>
      <c r="H2711" s="19" t="s">
        <v>59</v>
      </c>
      <c r="I2711" s="19" t="s">
        <v>24</v>
      </c>
      <c r="J2711" s="19">
        <v>0.02</v>
      </c>
      <c r="K2711" s="19">
        <v>2</v>
      </c>
    </row>
    <row r="2712" spans="7:11" x14ac:dyDescent="0.25">
      <c r="G2712" s="20">
        <v>41569</v>
      </c>
      <c r="H2712" s="18" t="s">
        <v>10</v>
      </c>
      <c r="I2712" s="18" t="s">
        <v>12</v>
      </c>
      <c r="J2712" s="18">
        <v>0</v>
      </c>
      <c r="K2712" s="18">
        <v>1</v>
      </c>
    </row>
    <row r="2713" spans="7:11" x14ac:dyDescent="0.25">
      <c r="G2713" s="21">
        <v>41976</v>
      </c>
      <c r="H2713" s="19" t="s">
        <v>20</v>
      </c>
      <c r="I2713" s="19" t="s">
        <v>7</v>
      </c>
      <c r="J2713" s="19">
        <v>0</v>
      </c>
      <c r="K2713" s="19">
        <v>3</v>
      </c>
    </row>
    <row r="2714" spans="7:11" x14ac:dyDescent="0.25">
      <c r="G2714" s="20">
        <v>41952</v>
      </c>
      <c r="H2714" s="18" t="s">
        <v>26</v>
      </c>
      <c r="I2714" s="18" t="s">
        <v>12</v>
      </c>
      <c r="J2714" s="18">
        <v>2.5000000000000001E-2</v>
      </c>
      <c r="K2714" s="18">
        <v>2</v>
      </c>
    </row>
    <row r="2715" spans="7:11" x14ac:dyDescent="0.25">
      <c r="G2715" s="21">
        <v>41981</v>
      </c>
      <c r="H2715" s="19" t="s">
        <v>46</v>
      </c>
      <c r="I2715" s="19" t="s">
        <v>12</v>
      </c>
      <c r="J2715" s="19">
        <v>0</v>
      </c>
      <c r="K2715" s="19">
        <v>3</v>
      </c>
    </row>
    <row r="2716" spans="7:11" x14ac:dyDescent="0.25">
      <c r="G2716" s="20">
        <v>41600</v>
      </c>
      <c r="H2716" s="18" t="s">
        <v>46</v>
      </c>
      <c r="I2716" s="18" t="s">
        <v>30</v>
      </c>
      <c r="J2716" s="18">
        <v>2.5000000000000001E-2</v>
      </c>
      <c r="K2716" s="18">
        <v>2</v>
      </c>
    </row>
    <row r="2717" spans="7:11" x14ac:dyDescent="0.25">
      <c r="G2717" s="21">
        <v>41871</v>
      </c>
      <c r="H2717" s="19" t="s">
        <v>55</v>
      </c>
      <c r="I2717" s="19" t="s">
        <v>41</v>
      </c>
      <c r="J2717" s="19">
        <v>0</v>
      </c>
      <c r="K2717" s="19">
        <v>2</v>
      </c>
    </row>
    <row r="2718" spans="7:11" x14ac:dyDescent="0.25">
      <c r="G2718" s="20">
        <v>41947</v>
      </c>
      <c r="H2718" s="18" t="s">
        <v>81</v>
      </c>
      <c r="I2718" s="18" t="s">
        <v>30</v>
      </c>
      <c r="J2718" s="18">
        <v>0</v>
      </c>
      <c r="K2718" s="18">
        <v>2</v>
      </c>
    </row>
    <row r="2719" spans="7:11" x14ac:dyDescent="0.25">
      <c r="G2719" s="21">
        <v>41540</v>
      </c>
      <c r="H2719" s="19" t="s">
        <v>73</v>
      </c>
      <c r="I2719" s="19" t="s">
        <v>16</v>
      </c>
      <c r="J2719" s="19">
        <v>0</v>
      </c>
      <c r="K2719" s="19">
        <v>1</v>
      </c>
    </row>
    <row r="2720" spans="7:11" x14ac:dyDescent="0.25">
      <c r="G2720" s="20">
        <v>41629</v>
      </c>
      <c r="H2720" s="18" t="s">
        <v>26</v>
      </c>
      <c r="I2720" s="18" t="s">
        <v>41</v>
      </c>
      <c r="J2720" s="18">
        <v>1.4999999999999999E-2</v>
      </c>
      <c r="K2720" s="18">
        <v>2</v>
      </c>
    </row>
    <row r="2721" spans="7:11" x14ac:dyDescent="0.25">
      <c r="G2721" s="21">
        <v>41599</v>
      </c>
      <c r="H2721" s="19" t="s">
        <v>69</v>
      </c>
      <c r="I2721" s="19" t="s">
        <v>7</v>
      </c>
      <c r="J2721" s="19">
        <v>2.5000000000000001E-2</v>
      </c>
      <c r="K2721" s="19">
        <v>2</v>
      </c>
    </row>
    <row r="2722" spans="7:11" x14ac:dyDescent="0.25">
      <c r="G2722" s="20">
        <v>41979</v>
      </c>
      <c r="H2722" s="18" t="s">
        <v>89</v>
      </c>
      <c r="I2722" s="18" t="s">
        <v>24</v>
      </c>
      <c r="J2722" s="18">
        <v>0</v>
      </c>
      <c r="K2722" s="18">
        <v>1</v>
      </c>
    </row>
    <row r="2723" spans="7:11" x14ac:dyDescent="0.25">
      <c r="G2723" s="21">
        <v>41605</v>
      </c>
      <c r="H2723" s="19" t="s">
        <v>40</v>
      </c>
      <c r="I2723" s="19" t="s">
        <v>36</v>
      </c>
      <c r="J2723" s="19">
        <v>0</v>
      </c>
      <c r="K2723" s="19">
        <v>3</v>
      </c>
    </row>
    <row r="2724" spans="7:11" x14ac:dyDescent="0.25">
      <c r="G2724" s="20">
        <v>41991</v>
      </c>
      <c r="H2724" s="18" t="s">
        <v>29</v>
      </c>
      <c r="I2724" s="18" t="s">
        <v>36</v>
      </c>
      <c r="J2724" s="18">
        <v>0</v>
      </c>
      <c r="K2724" s="18">
        <v>3</v>
      </c>
    </row>
    <row r="2725" spans="7:11" x14ac:dyDescent="0.25">
      <c r="G2725" s="21">
        <v>41873</v>
      </c>
      <c r="H2725" s="19" t="s">
        <v>45</v>
      </c>
      <c r="I2725" s="19" t="s">
        <v>30</v>
      </c>
      <c r="J2725" s="19">
        <v>0.02</v>
      </c>
      <c r="K2725" s="19">
        <v>2</v>
      </c>
    </row>
    <row r="2726" spans="7:11" x14ac:dyDescent="0.25">
      <c r="G2726" s="20">
        <v>41966</v>
      </c>
      <c r="H2726" s="18" t="s">
        <v>66</v>
      </c>
      <c r="I2726" s="18" t="s">
        <v>36</v>
      </c>
      <c r="J2726" s="18">
        <v>0.01</v>
      </c>
      <c r="K2726" s="18">
        <v>3</v>
      </c>
    </row>
    <row r="2727" spans="7:11" x14ac:dyDescent="0.25">
      <c r="G2727" s="21">
        <v>41960</v>
      </c>
      <c r="H2727" s="19" t="s">
        <v>45</v>
      </c>
      <c r="I2727" s="19" t="s">
        <v>36</v>
      </c>
      <c r="J2727" s="19">
        <v>1.4999999999999999E-2</v>
      </c>
      <c r="K2727" s="19">
        <v>4</v>
      </c>
    </row>
    <row r="2728" spans="7:11" x14ac:dyDescent="0.25">
      <c r="G2728" s="20">
        <v>41947</v>
      </c>
      <c r="H2728" s="18" t="s">
        <v>85</v>
      </c>
      <c r="I2728" s="18" t="s">
        <v>12</v>
      </c>
      <c r="J2728" s="18">
        <v>0</v>
      </c>
      <c r="K2728" s="18">
        <v>3</v>
      </c>
    </row>
    <row r="2729" spans="7:11" x14ac:dyDescent="0.25">
      <c r="G2729" s="21">
        <v>41637</v>
      </c>
      <c r="H2729" s="19" t="s">
        <v>39</v>
      </c>
      <c r="I2729" s="19" t="s">
        <v>16</v>
      </c>
      <c r="J2729" s="19">
        <v>2.5000000000000001E-2</v>
      </c>
      <c r="K2729" s="19">
        <v>2</v>
      </c>
    </row>
    <row r="2730" spans="7:11" x14ac:dyDescent="0.25">
      <c r="G2730" s="20">
        <v>41615</v>
      </c>
      <c r="H2730" s="18" t="s">
        <v>46</v>
      </c>
      <c r="I2730" s="18" t="s">
        <v>12</v>
      </c>
      <c r="J2730" s="18">
        <v>1.4999999999999999E-2</v>
      </c>
      <c r="K2730" s="18">
        <v>2</v>
      </c>
    </row>
    <row r="2731" spans="7:11" x14ac:dyDescent="0.25">
      <c r="G2731" s="21">
        <v>41621</v>
      </c>
      <c r="H2731" s="19" t="s">
        <v>76</v>
      </c>
      <c r="I2731" s="19" t="s">
        <v>21</v>
      </c>
      <c r="J2731" s="19">
        <v>0.02</v>
      </c>
      <c r="K2731" s="19">
        <v>3</v>
      </c>
    </row>
    <row r="2732" spans="7:11" x14ac:dyDescent="0.25">
      <c r="G2732" s="20">
        <v>41632</v>
      </c>
      <c r="H2732" s="18" t="s">
        <v>55</v>
      </c>
      <c r="I2732" s="18" t="s">
        <v>17</v>
      </c>
      <c r="J2732" s="18">
        <v>2.5000000000000001E-2</v>
      </c>
      <c r="K2732" s="18">
        <v>3</v>
      </c>
    </row>
    <row r="2733" spans="7:11" x14ac:dyDescent="0.25">
      <c r="G2733" s="21">
        <v>41886</v>
      </c>
      <c r="H2733" s="19" t="s">
        <v>40</v>
      </c>
      <c r="I2733" s="19" t="s">
        <v>16</v>
      </c>
      <c r="J2733" s="19">
        <v>0.03</v>
      </c>
      <c r="K2733" s="19">
        <v>3</v>
      </c>
    </row>
    <row r="2734" spans="7:11" x14ac:dyDescent="0.25">
      <c r="G2734" s="20">
        <v>41662</v>
      </c>
      <c r="H2734" s="18" t="s">
        <v>59</v>
      </c>
      <c r="I2734" s="18" t="s">
        <v>12</v>
      </c>
      <c r="J2734" s="18">
        <v>0.01</v>
      </c>
      <c r="K2734" s="18">
        <v>2</v>
      </c>
    </row>
    <row r="2735" spans="7:11" x14ac:dyDescent="0.25">
      <c r="G2735" s="21">
        <v>41594</v>
      </c>
      <c r="H2735" s="19" t="s">
        <v>35</v>
      </c>
      <c r="I2735" s="19" t="s">
        <v>17</v>
      </c>
      <c r="J2735" s="19">
        <v>0</v>
      </c>
      <c r="K2735" s="19">
        <v>1</v>
      </c>
    </row>
    <row r="2736" spans="7:11" x14ac:dyDescent="0.25">
      <c r="G2736" s="20">
        <v>41593</v>
      </c>
      <c r="H2736" s="18" t="s">
        <v>73</v>
      </c>
      <c r="I2736" s="18" t="s">
        <v>17</v>
      </c>
      <c r="J2736" s="18">
        <v>0</v>
      </c>
      <c r="K2736" s="18">
        <v>3</v>
      </c>
    </row>
    <row r="2737" spans="7:11" x14ac:dyDescent="0.25">
      <c r="G2737" s="21">
        <v>41837</v>
      </c>
      <c r="H2737" s="19" t="s">
        <v>54</v>
      </c>
      <c r="I2737" s="19" t="s">
        <v>33</v>
      </c>
      <c r="J2737" s="19">
        <v>0.03</v>
      </c>
      <c r="K2737" s="19">
        <v>2</v>
      </c>
    </row>
    <row r="2738" spans="7:11" x14ac:dyDescent="0.25">
      <c r="G2738" s="20">
        <v>41637</v>
      </c>
      <c r="H2738" s="18" t="s">
        <v>81</v>
      </c>
      <c r="I2738" s="18" t="s">
        <v>41</v>
      </c>
      <c r="J2738" s="18">
        <v>0.02</v>
      </c>
      <c r="K2738" s="18">
        <v>2</v>
      </c>
    </row>
    <row r="2739" spans="7:11" x14ac:dyDescent="0.25">
      <c r="G2739" s="21">
        <v>42000</v>
      </c>
      <c r="H2739" s="19" t="s">
        <v>59</v>
      </c>
      <c r="I2739" s="19" t="s">
        <v>17</v>
      </c>
      <c r="J2739" s="19">
        <v>0.03</v>
      </c>
      <c r="K2739" s="19">
        <v>24</v>
      </c>
    </row>
    <row r="2740" spans="7:11" x14ac:dyDescent="0.25">
      <c r="G2740" s="20">
        <v>41469</v>
      </c>
      <c r="H2740" s="18" t="s">
        <v>73</v>
      </c>
      <c r="I2740" s="18" t="s">
        <v>24</v>
      </c>
      <c r="J2740" s="18">
        <v>0.01</v>
      </c>
      <c r="K2740" s="18">
        <v>13</v>
      </c>
    </row>
    <row r="2741" spans="7:11" x14ac:dyDescent="0.25">
      <c r="G2741" s="21">
        <v>41594</v>
      </c>
      <c r="H2741" s="19" t="s">
        <v>10</v>
      </c>
      <c r="I2741" s="19" t="s">
        <v>24</v>
      </c>
      <c r="J2741" s="19">
        <v>1.4999999999999999E-2</v>
      </c>
      <c r="K2741" s="19">
        <v>3</v>
      </c>
    </row>
    <row r="2742" spans="7:11" x14ac:dyDescent="0.25">
      <c r="G2742" s="20">
        <v>41625</v>
      </c>
      <c r="H2742" s="18" t="s">
        <v>78</v>
      </c>
      <c r="I2742" s="18" t="s">
        <v>12</v>
      </c>
      <c r="J2742" s="18">
        <v>1.4999999999999999E-2</v>
      </c>
      <c r="K2742" s="18">
        <v>3</v>
      </c>
    </row>
    <row r="2743" spans="7:11" x14ac:dyDescent="0.25">
      <c r="G2743" s="21">
        <v>41611</v>
      </c>
      <c r="H2743" s="19" t="s">
        <v>53</v>
      </c>
      <c r="I2743" s="19" t="s">
        <v>24</v>
      </c>
      <c r="J2743" s="19">
        <v>0.02</v>
      </c>
      <c r="K2743" s="19">
        <v>1</v>
      </c>
    </row>
    <row r="2744" spans="7:11" x14ac:dyDescent="0.25">
      <c r="G2744" s="20">
        <v>41978</v>
      </c>
      <c r="H2744" s="18" t="s">
        <v>92</v>
      </c>
      <c r="I2744" s="18" t="s">
        <v>16</v>
      </c>
      <c r="J2744" s="18">
        <v>0.01</v>
      </c>
      <c r="K2744" s="18">
        <v>3</v>
      </c>
    </row>
    <row r="2745" spans="7:11" x14ac:dyDescent="0.25">
      <c r="G2745" s="21">
        <v>41739</v>
      </c>
      <c r="H2745" s="19" t="s">
        <v>35</v>
      </c>
      <c r="I2745" s="19" t="s">
        <v>33</v>
      </c>
      <c r="J2745" s="19">
        <v>0.01</v>
      </c>
      <c r="K2745" s="19">
        <v>2</v>
      </c>
    </row>
    <row r="2746" spans="7:11" x14ac:dyDescent="0.25">
      <c r="G2746" s="20">
        <v>41982</v>
      </c>
      <c r="H2746" s="18" t="s">
        <v>46</v>
      </c>
      <c r="I2746" s="18" t="s">
        <v>24</v>
      </c>
      <c r="J2746" s="18">
        <v>0</v>
      </c>
      <c r="K2746" s="18">
        <v>1</v>
      </c>
    </row>
    <row r="2747" spans="7:11" x14ac:dyDescent="0.25">
      <c r="G2747" s="21">
        <v>41593</v>
      </c>
      <c r="H2747" s="19" t="s">
        <v>72</v>
      </c>
      <c r="I2747" s="19" t="s">
        <v>7</v>
      </c>
      <c r="J2747" s="19">
        <v>1.4999999999999999E-2</v>
      </c>
      <c r="K2747" s="19">
        <v>3</v>
      </c>
    </row>
    <row r="2748" spans="7:11" x14ac:dyDescent="0.25">
      <c r="G2748" s="20">
        <v>41997</v>
      </c>
      <c r="H2748" s="18" t="s">
        <v>29</v>
      </c>
      <c r="I2748" s="18" t="s">
        <v>17</v>
      </c>
      <c r="J2748" s="18">
        <v>0.03</v>
      </c>
      <c r="K2748" s="18">
        <v>3</v>
      </c>
    </row>
    <row r="2749" spans="7:11" x14ac:dyDescent="0.25">
      <c r="G2749" s="21">
        <v>41960</v>
      </c>
      <c r="H2749" s="19" t="s">
        <v>84</v>
      </c>
      <c r="I2749" s="19" t="s">
        <v>21</v>
      </c>
      <c r="J2749" s="19">
        <v>0</v>
      </c>
      <c r="K2749" s="19">
        <v>8</v>
      </c>
    </row>
    <row r="2750" spans="7:11" x14ac:dyDescent="0.25">
      <c r="G2750" s="20">
        <v>41295</v>
      </c>
      <c r="H2750" s="18" t="s">
        <v>60</v>
      </c>
      <c r="I2750" s="18" t="s">
        <v>24</v>
      </c>
      <c r="J2750" s="18">
        <v>0.01</v>
      </c>
      <c r="K2750" s="18">
        <v>3</v>
      </c>
    </row>
    <row r="2751" spans="7:11" x14ac:dyDescent="0.25">
      <c r="G2751" s="21">
        <v>41620</v>
      </c>
      <c r="H2751" s="19" t="s">
        <v>15</v>
      </c>
      <c r="I2751" s="19" t="s">
        <v>24</v>
      </c>
      <c r="J2751" s="19">
        <v>0.02</v>
      </c>
      <c r="K2751" s="19">
        <v>1</v>
      </c>
    </row>
    <row r="2752" spans="7:11" x14ac:dyDescent="0.25">
      <c r="G2752" s="20">
        <v>41852</v>
      </c>
      <c r="H2752" s="18" t="s">
        <v>57</v>
      </c>
      <c r="I2752" s="18" t="s">
        <v>16</v>
      </c>
      <c r="J2752" s="18">
        <v>0</v>
      </c>
      <c r="K2752" s="18">
        <v>3</v>
      </c>
    </row>
    <row r="2753" spans="7:11" x14ac:dyDescent="0.25">
      <c r="G2753" s="21">
        <v>41616</v>
      </c>
      <c r="H2753" s="19" t="s">
        <v>53</v>
      </c>
      <c r="I2753" s="19" t="s">
        <v>24</v>
      </c>
      <c r="J2753" s="19">
        <v>0.02</v>
      </c>
      <c r="K2753" s="19">
        <v>2</v>
      </c>
    </row>
    <row r="2754" spans="7:11" x14ac:dyDescent="0.25">
      <c r="G2754" s="20">
        <v>41615</v>
      </c>
      <c r="H2754" s="18" t="s">
        <v>85</v>
      </c>
      <c r="I2754" s="18" t="s">
        <v>30</v>
      </c>
      <c r="J2754" s="18">
        <v>0</v>
      </c>
      <c r="K2754" s="18">
        <v>4</v>
      </c>
    </row>
    <row r="2755" spans="7:11" x14ac:dyDescent="0.25">
      <c r="G2755" s="21">
        <v>41947</v>
      </c>
      <c r="H2755" s="19" t="s">
        <v>72</v>
      </c>
      <c r="I2755" s="19" t="s">
        <v>27</v>
      </c>
      <c r="J2755" s="19">
        <v>0</v>
      </c>
      <c r="K2755" s="19">
        <v>3</v>
      </c>
    </row>
    <row r="2756" spans="7:11" x14ac:dyDescent="0.25">
      <c r="G2756" s="20">
        <v>41593</v>
      </c>
      <c r="H2756" s="18" t="s">
        <v>82</v>
      </c>
      <c r="I2756" s="18" t="s">
        <v>12</v>
      </c>
      <c r="J2756" s="18">
        <v>0</v>
      </c>
      <c r="K2756" s="18">
        <v>2</v>
      </c>
    </row>
    <row r="2757" spans="7:11" x14ac:dyDescent="0.25">
      <c r="G2757" s="21">
        <v>41988</v>
      </c>
      <c r="H2757" s="19" t="s">
        <v>53</v>
      </c>
      <c r="I2757" s="19" t="s">
        <v>17</v>
      </c>
      <c r="J2757" s="19">
        <v>0</v>
      </c>
      <c r="K2757" s="19">
        <v>22</v>
      </c>
    </row>
    <row r="2758" spans="7:11" x14ac:dyDescent="0.25">
      <c r="G2758" s="20">
        <v>41589</v>
      </c>
      <c r="H2758" s="18" t="s">
        <v>50</v>
      </c>
      <c r="I2758" s="18" t="s">
        <v>16</v>
      </c>
      <c r="J2758" s="18">
        <v>0</v>
      </c>
      <c r="K2758" s="18">
        <v>3</v>
      </c>
    </row>
    <row r="2759" spans="7:11" x14ac:dyDescent="0.25">
      <c r="G2759" s="21">
        <v>41403</v>
      </c>
      <c r="H2759" s="19" t="s">
        <v>88</v>
      </c>
      <c r="I2759" s="19" t="s">
        <v>17</v>
      </c>
      <c r="J2759" s="19">
        <v>2.5000000000000001E-2</v>
      </c>
      <c r="K2759" s="19">
        <v>3</v>
      </c>
    </row>
    <row r="2760" spans="7:11" x14ac:dyDescent="0.25">
      <c r="G2760" s="20">
        <v>41608</v>
      </c>
      <c r="H2760" s="18" t="s">
        <v>66</v>
      </c>
      <c r="I2760" s="18" t="s">
        <v>33</v>
      </c>
      <c r="J2760" s="18">
        <v>0.02</v>
      </c>
      <c r="K2760" s="18">
        <v>1</v>
      </c>
    </row>
    <row r="2761" spans="7:11" x14ac:dyDescent="0.25">
      <c r="G2761" s="21">
        <v>41487</v>
      </c>
      <c r="H2761" s="19" t="s">
        <v>89</v>
      </c>
      <c r="I2761" s="19" t="s">
        <v>24</v>
      </c>
      <c r="J2761" s="19">
        <v>0.02</v>
      </c>
      <c r="K2761" s="19">
        <v>3</v>
      </c>
    </row>
    <row r="2762" spans="7:11" x14ac:dyDescent="0.25">
      <c r="G2762" s="20">
        <v>41355</v>
      </c>
      <c r="H2762" s="18" t="s">
        <v>28</v>
      </c>
      <c r="I2762" s="18" t="s">
        <v>41</v>
      </c>
      <c r="J2762" s="18">
        <v>0.02</v>
      </c>
      <c r="K2762" s="18">
        <v>1</v>
      </c>
    </row>
    <row r="2763" spans="7:11" x14ac:dyDescent="0.25">
      <c r="G2763" s="21">
        <v>41626</v>
      </c>
      <c r="H2763" s="19" t="s">
        <v>25</v>
      </c>
      <c r="I2763" s="19" t="s">
        <v>16</v>
      </c>
      <c r="J2763" s="19">
        <v>0.03</v>
      </c>
      <c r="K2763" s="19">
        <v>2</v>
      </c>
    </row>
    <row r="2764" spans="7:11" x14ac:dyDescent="0.25">
      <c r="G2764" s="20">
        <v>41949</v>
      </c>
      <c r="H2764" s="18" t="s">
        <v>68</v>
      </c>
      <c r="I2764" s="18" t="s">
        <v>36</v>
      </c>
      <c r="J2764" s="18">
        <v>0</v>
      </c>
      <c r="K2764" s="18">
        <v>3</v>
      </c>
    </row>
    <row r="2765" spans="7:11" x14ac:dyDescent="0.25">
      <c r="G2765" s="21">
        <v>41984</v>
      </c>
      <c r="H2765" s="19" t="s">
        <v>10</v>
      </c>
      <c r="I2765" s="19" t="s">
        <v>30</v>
      </c>
      <c r="J2765" s="19">
        <v>0.03</v>
      </c>
      <c r="K2765" s="19">
        <v>2</v>
      </c>
    </row>
    <row r="2766" spans="7:11" x14ac:dyDescent="0.25">
      <c r="G2766" s="20">
        <v>41589</v>
      </c>
      <c r="H2766" s="18" t="s">
        <v>37</v>
      </c>
      <c r="I2766" s="18" t="s">
        <v>16</v>
      </c>
      <c r="J2766" s="18">
        <v>1.4999999999999999E-2</v>
      </c>
      <c r="K2766" s="18">
        <v>1</v>
      </c>
    </row>
    <row r="2767" spans="7:11" x14ac:dyDescent="0.25">
      <c r="G2767" s="21">
        <v>41628</v>
      </c>
      <c r="H2767" s="19" t="s">
        <v>44</v>
      </c>
      <c r="I2767" s="19" t="s">
        <v>30</v>
      </c>
      <c r="J2767" s="19">
        <v>0.03</v>
      </c>
      <c r="K2767" s="19">
        <v>2</v>
      </c>
    </row>
    <row r="2768" spans="7:11" x14ac:dyDescent="0.25">
      <c r="G2768" s="20">
        <v>41512</v>
      </c>
      <c r="H2768" s="18" t="s">
        <v>70</v>
      </c>
      <c r="I2768" s="18" t="s">
        <v>16</v>
      </c>
      <c r="J2768" s="18">
        <v>0.03</v>
      </c>
      <c r="K2768" s="18">
        <v>1</v>
      </c>
    </row>
    <row r="2769" spans="7:11" x14ac:dyDescent="0.25">
      <c r="G2769" s="21">
        <v>41613</v>
      </c>
      <c r="H2769" s="19" t="s">
        <v>15</v>
      </c>
      <c r="I2769" s="19" t="s">
        <v>36</v>
      </c>
      <c r="J2769" s="19">
        <v>0.01</v>
      </c>
      <c r="K2769" s="19">
        <v>1</v>
      </c>
    </row>
    <row r="2770" spans="7:11" x14ac:dyDescent="0.25">
      <c r="G2770" s="20">
        <v>41614</v>
      </c>
      <c r="H2770" s="18" t="s">
        <v>45</v>
      </c>
      <c r="I2770" s="18" t="s">
        <v>16</v>
      </c>
      <c r="J2770" s="18">
        <v>0</v>
      </c>
      <c r="K2770" s="18">
        <v>3</v>
      </c>
    </row>
    <row r="2771" spans="7:11" x14ac:dyDescent="0.25">
      <c r="G2771" s="21">
        <v>41598</v>
      </c>
      <c r="H2771" s="19" t="s">
        <v>89</v>
      </c>
      <c r="I2771" s="19" t="s">
        <v>24</v>
      </c>
      <c r="J2771" s="19">
        <v>0</v>
      </c>
      <c r="K2771" s="19">
        <v>16</v>
      </c>
    </row>
    <row r="2772" spans="7:11" x14ac:dyDescent="0.25">
      <c r="G2772" s="20">
        <v>41613</v>
      </c>
      <c r="H2772" s="18" t="s">
        <v>63</v>
      </c>
      <c r="I2772" s="18" t="s">
        <v>24</v>
      </c>
      <c r="J2772" s="18">
        <v>0</v>
      </c>
      <c r="K2772" s="18">
        <v>3</v>
      </c>
    </row>
    <row r="2773" spans="7:11" x14ac:dyDescent="0.25">
      <c r="G2773" s="21">
        <v>41596</v>
      </c>
      <c r="H2773" s="19" t="s">
        <v>40</v>
      </c>
      <c r="I2773" s="19" t="s">
        <v>21</v>
      </c>
      <c r="J2773" s="19">
        <v>0</v>
      </c>
      <c r="K2773" s="19">
        <v>1</v>
      </c>
    </row>
    <row r="2774" spans="7:11" x14ac:dyDescent="0.25">
      <c r="G2774" s="20">
        <v>41417</v>
      </c>
      <c r="H2774" s="18" t="s">
        <v>90</v>
      </c>
      <c r="I2774" s="18" t="s">
        <v>17</v>
      </c>
      <c r="J2774" s="18">
        <v>0.01</v>
      </c>
      <c r="K2774" s="18">
        <v>3</v>
      </c>
    </row>
    <row r="2775" spans="7:11" x14ac:dyDescent="0.25">
      <c r="G2775" s="21">
        <v>41586</v>
      </c>
      <c r="H2775" s="19" t="s">
        <v>76</v>
      </c>
      <c r="I2775" s="19" t="s">
        <v>17</v>
      </c>
      <c r="J2775" s="19">
        <v>0</v>
      </c>
      <c r="K2775" s="19">
        <v>2</v>
      </c>
    </row>
    <row r="2776" spans="7:11" x14ac:dyDescent="0.25">
      <c r="G2776" s="20">
        <v>41585</v>
      </c>
      <c r="H2776" s="18" t="s">
        <v>68</v>
      </c>
      <c r="I2776" s="18" t="s">
        <v>24</v>
      </c>
      <c r="J2776" s="18">
        <v>2.5000000000000001E-2</v>
      </c>
      <c r="K2776" s="18">
        <v>1</v>
      </c>
    </row>
    <row r="2777" spans="7:11" x14ac:dyDescent="0.25">
      <c r="G2777" s="21">
        <v>41956</v>
      </c>
      <c r="H2777" s="19" t="s">
        <v>57</v>
      </c>
      <c r="I2777" s="19" t="s">
        <v>12</v>
      </c>
      <c r="J2777" s="19">
        <v>0</v>
      </c>
      <c r="K2777" s="19">
        <v>3</v>
      </c>
    </row>
    <row r="2778" spans="7:11" x14ac:dyDescent="0.25">
      <c r="G2778" s="20">
        <v>42004</v>
      </c>
      <c r="H2778" s="18" t="s">
        <v>23</v>
      </c>
      <c r="I2778" s="18" t="s">
        <v>16</v>
      </c>
      <c r="J2778" s="18">
        <v>0</v>
      </c>
      <c r="K2778" s="18">
        <v>1</v>
      </c>
    </row>
    <row r="2779" spans="7:11" x14ac:dyDescent="0.25">
      <c r="G2779" s="21">
        <v>41782</v>
      </c>
      <c r="H2779" s="19" t="s">
        <v>31</v>
      </c>
      <c r="I2779" s="19" t="s">
        <v>36</v>
      </c>
      <c r="J2779" s="19">
        <v>0.02</v>
      </c>
      <c r="K2779" s="19">
        <v>3</v>
      </c>
    </row>
    <row r="2780" spans="7:11" x14ac:dyDescent="0.25">
      <c r="G2780" s="20">
        <v>41618</v>
      </c>
      <c r="H2780" s="18" t="s">
        <v>62</v>
      </c>
      <c r="I2780" s="18" t="s">
        <v>17</v>
      </c>
      <c r="J2780" s="18">
        <v>0.03</v>
      </c>
      <c r="K2780" s="18">
        <v>1</v>
      </c>
    </row>
    <row r="2781" spans="7:11" x14ac:dyDescent="0.25">
      <c r="G2781" s="21">
        <v>41415</v>
      </c>
      <c r="H2781" s="19" t="s">
        <v>20</v>
      </c>
      <c r="I2781" s="19" t="s">
        <v>24</v>
      </c>
      <c r="J2781" s="19">
        <v>0</v>
      </c>
      <c r="K2781" s="19">
        <v>2</v>
      </c>
    </row>
    <row r="2782" spans="7:11" x14ac:dyDescent="0.25">
      <c r="G2782" s="20">
        <v>41592</v>
      </c>
      <c r="H2782" s="18" t="s">
        <v>84</v>
      </c>
      <c r="I2782" s="18" t="s">
        <v>17</v>
      </c>
      <c r="J2782" s="18">
        <v>0</v>
      </c>
      <c r="K2782" s="18">
        <v>1</v>
      </c>
    </row>
    <row r="2783" spans="7:11" x14ac:dyDescent="0.25">
      <c r="G2783" s="21">
        <v>41954</v>
      </c>
      <c r="H2783" s="19" t="s">
        <v>31</v>
      </c>
      <c r="I2783" s="19" t="s">
        <v>11</v>
      </c>
      <c r="J2783" s="19">
        <v>0.02</v>
      </c>
      <c r="K2783" s="19">
        <v>2</v>
      </c>
    </row>
    <row r="2784" spans="7:11" x14ac:dyDescent="0.25">
      <c r="G2784" s="20">
        <v>41374</v>
      </c>
      <c r="H2784" s="18" t="s">
        <v>42</v>
      </c>
      <c r="I2784" s="18" t="s">
        <v>33</v>
      </c>
      <c r="J2784" s="18">
        <v>0.01</v>
      </c>
      <c r="K2784" s="18">
        <v>2</v>
      </c>
    </row>
    <row r="2785" spans="7:11" x14ac:dyDescent="0.25">
      <c r="G2785" s="21">
        <v>41608</v>
      </c>
      <c r="H2785" s="19" t="s">
        <v>56</v>
      </c>
      <c r="I2785" s="19" t="s">
        <v>17</v>
      </c>
      <c r="J2785" s="19">
        <v>0.01</v>
      </c>
      <c r="K2785" s="19">
        <v>1</v>
      </c>
    </row>
    <row r="2786" spans="7:11" x14ac:dyDescent="0.25">
      <c r="G2786" s="20">
        <v>41944</v>
      </c>
      <c r="H2786" s="18" t="s">
        <v>31</v>
      </c>
      <c r="I2786" s="18" t="s">
        <v>36</v>
      </c>
      <c r="J2786" s="18">
        <v>0</v>
      </c>
      <c r="K2786" s="18">
        <v>3</v>
      </c>
    </row>
    <row r="2787" spans="7:11" x14ac:dyDescent="0.25">
      <c r="G2787" s="21">
        <v>41582</v>
      </c>
      <c r="H2787" s="19" t="s">
        <v>84</v>
      </c>
      <c r="I2787" s="19" t="s">
        <v>33</v>
      </c>
      <c r="J2787" s="19">
        <v>0</v>
      </c>
      <c r="K2787" s="19">
        <v>2</v>
      </c>
    </row>
    <row r="2788" spans="7:11" x14ac:dyDescent="0.25">
      <c r="G2788" s="20">
        <v>41815</v>
      </c>
      <c r="H2788" s="18" t="s">
        <v>60</v>
      </c>
      <c r="I2788" s="18" t="s">
        <v>7</v>
      </c>
      <c r="J2788" s="18">
        <v>1.4999999999999999E-2</v>
      </c>
      <c r="K2788" s="18">
        <v>3</v>
      </c>
    </row>
    <row r="2789" spans="7:11" x14ac:dyDescent="0.25">
      <c r="G2789" s="21">
        <v>41625</v>
      </c>
      <c r="H2789" s="19" t="s">
        <v>89</v>
      </c>
      <c r="I2789" s="19" t="s">
        <v>36</v>
      </c>
      <c r="J2789" s="19">
        <v>2.5000000000000001E-2</v>
      </c>
      <c r="K2789" s="19">
        <v>2</v>
      </c>
    </row>
    <row r="2790" spans="7:11" x14ac:dyDescent="0.25">
      <c r="G2790" s="20">
        <v>41983</v>
      </c>
      <c r="H2790" s="18" t="s">
        <v>46</v>
      </c>
      <c r="I2790" s="18" t="s">
        <v>12</v>
      </c>
      <c r="J2790" s="18">
        <v>0.01</v>
      </c>
      <c r="K2790" s="18">
        <v>3</v>
      </c>
    </row>
    <row r="2791" spans="7:11" x14ac:dyDescent="0.25">
      <c r="G2791" s="21">
        <v>41998</v>
      </c>
      <c r="H2791" s="19" t="s">
        <v>71</v>
      </c>
      <c r="I2791" s="19" t="s">
        <v>27</v>
      </c>
      <c r="J2791" s="19">
        <v>0.02</v>
      </c>
      <c r="K2791" s="19">
        <v>2</v>
      </c>
    </row>
    <row r="2792" spans="7:11" x14ac:dyDescent="0.25">
      <c r="G2792" s="20">
        <v>41392</v>
      </c>
      <c r="H2792" s="18" t="s">
        <v>63</v>
      </c>
      <c r="I2792" s="18" t="s">
        <v>17</v>
      </c>
      <c r="J2792" s="18">
        <v>0.02</v>
      </c>
      <c r="K2792" s="18">
        <v>3</v>
      </c>
    </row>
    <row r="2793" spans="7:11" x14ac:dyDescent="0.25">
      <c r="G2793" s="21">
        <v>41956</v>
      </c>
      <c r="H2793" s="19" t="s">
        <v>26</v>
      </c>
      <c r="I2793" s="19" t="s">
        <v>36</v>
      </c>
      <c r="J2793" s="19">
        <v>0.03</v>
      </c>
      <c r="K2793" s="19">
        <v>3</v>
      </c>
    </row>
    <row r="2794" spans="7:11" x14ac:dyDescent="0.25">
      <c r="G2794" s="20">
        <v>41628</v>
      </c>
      <c r="H2794" s="18" t="s">
        <v>47</v>
      </c>
      <c r="I2794" s="18" t="s">
        <v>17</v>
      </c>
      <c r="J2794" s="18">
        <v>0.03</v>
      </c>
      <c r="K2794" s="18">
        <v>4</v>
      </c>
    </row>
    <row r="2795" spans="7:11" x14ac:dyDescent="0.25">
      <c r="G2795" s="21">
        <v>41584</v>
      </c>
      <c r="H2795" s="19" t="s">
        <v>85</v>
      </c>
      <c r="I2795" s="19" t="s">
        <v>12</v>
      </c>
      <c r="J2795" s="19">
        <v>0.03</v>
      </c>
      <c r="K2795" s="19">
        <v>2</v>
      </c>
    </row>
    <row r="2796" spans="7:11" x14ac:dyDescent="0.25">
      <c r="G2796" s="20">
        <v>41990</v>
      </c>
      <c r="H2796" s="18" t="s">
        <v>29</v>
      </c>
      <c r="I2796" s="18" t="s">
        <v>24</v>
      </c>
      <c r="J2796" s="18">
        <v>0</v>
      </c>
      <c r="K2796" s="18">
        <v>15</v>
      </c>
    </row>
    <row r="2797" spans="7:11" x14ac:dyDescent="0.25">
      <c r="G2797" s="21">
        <v>41610</v>
      </c>
      <c r="H2797" s="19" t="s">
        <v>89</v>
      </c>
      <c r="I2797" s="19" t="s">
        <v>41</v>
      </c>
      <c r="J2797" s="19">
        <v>0</v>
      </c>
      <c r="K2797" s="19">
        <v>2</v>
      </c>
    </row>
    <row r="2798" spans="7:11" x14ac:dyDescent="0.25">
      <c r="G2798" s="20">
        <v>41684</v>
      </c>
      <c r="H2798" s="18" t="s">
        <v>42</v>
      </c>
      <c r="I2798" s="18" t="s">
        <v>24</v>
      </c>
      <c r="J2798" s="18">
        <v>0</v>
      </c>
      <c r="K2798" s="18">
        <v>3</v>
      </c>
    </row>
    <row r="2799" spans="7:11" x14ac:dyDescent="0.25">
      <c r="G2799" s="21">
        <v>41978</v>
      </c>
      <c r="H2799" s="19" t="s">
        <v>65</v>
      </c>
      <c r="I2799" s="19" t="s">
        <v>24</v>
      </c>
      <c r="J2799" s="19">
        <v>0.03</v>
      </c>
      <c r="K2799" s="19">
        <v>2</v>
      </c>
    </row>
    <row r="2800" spans="7:11" x14ac:dyDescent="0.25">
      <c r="G2800" s="20">
        <v>41952</v>
      </c>
      <c r="H2800" s="18" t="s">
        <v>40</v>
      </c>
      <c r="I2800" s="18" t="s">
        <v>21</v>
      </c>
      <c r="J2800" s="18">
        <v>0.01</v>
      </c>
      <c r="K2800" s="18">
        <v>3</v>
      </c>
    </row>
    <row r="2801" spans="7:11" x14ac:dyDescent="0.25">
      <c r="G2801" s="21">
        <v>41343</v>
      </c>
      <c r="H2801" s="19" t="s">
        <v>31</v>
      </c>
      <c r="I2801" s="19" t="s">
        <v>33</v>
      </c>
      <c r="J2801" s="19">
        <v>0.01</v>
      </c>
      <c r="K2801" s="19">
        <v>2</v>
      </c>
    </row>
    <row r="2802" spans="7:11" x14ac:dyDescent="0.25">
      <c r="G2802" s="20">
        <v>41972</v>
      </c>
      <c r="H2802" s="18" t="s">
        <v>92</v>
      </c>
      <c r="I2802" s="18" t="s">
        <v>36</v>
      </c>
      <c r="J2802" s="18">
        <v>0</v>
      </c>
      <c r="K2802" s="18">
        <v>2</v>
      </c>
    </row>
    <row r="2803" spans="7:11" x14ac:dyDescent="0.25">
      <c r="G2803" s="21">
        <v>41877</v>
      </c>
      <c r="H2803" s="19" t="s">
        <v>71</v>
      </c>
      <c r="I2803" s="19" t="s">
        <v>24</v>
      </c>
      <c r="J2803" s="19">
        <v>0.01</v>
      </c>
      <c r="K2803" s="19">
        <v>3</v>
      </c>
    </row>
    <row r="2804" spans="7:11" x14ac:dyDescent="0.25">
      <c r="G2804" s="20">
        <v>41989</v>
      </c>
      <c r="H2804" s="18" t="s">
        <v>46</v>
      </c>
      <c r="I2804" s="18" t="s">
        <v>21</v>
      </c>
      <c r="J2804" s="18">
        <v>0</v>
      </c>
      <c r="K2804" s="18">
        <v>1</v>
      </c>
    </row>
    <row r="2805" spans="7:11" x14ac:dyDescent="0.25">
      <c r="G2805" s="21">
        <v>41426</v>
      </c>
      <c r="H2805" s="19" t="s">
        <v>64</v>
      </c>
      <c r="I2805" s="19" t="s">
        <v>33</v>
      </c>
      <c r="J2805" s="19">
        <v>0.01</v>
      </c>
      <c r="K2805" s="19">
        <v>7</v>
      </c>
    </row>
    <row r="2806" spans="7:11" x14ac:dyDescent="0.25">
      <c r="G2806" s="20">
        <v>41632</v>
      </c>
      <c r="H2806" s="18" t="s">
        <v>39</v>
      </c>
      <c r="I2806" s="18" t="s">
        <v>7</v>
      </c>
      <c r="J2806" s="18">
        <v>0</v>
      </c>
      <c r="K2806" s="18">
        <v>3</v>
      </c>
    </row>
    <row r="2807" spans="7:11" x14ac:dyDescent="0.25">
      <c r="G2807" s="21">
        <v>41656</v>
      </c>
      <c r="H2807" s="19" t="s">
        <v>76</v>
      </c>
      <c r="I2807" s="19" t="s">
        <v>24</v>
      </c>
      <c r="J2807" s="19">
        <v>2.5000000000000001E-2</v>
      </c>
      <c r="K2807" s="19">
        <v>2</v>
      </c>
    </row>
    <row r="2808" spans="7:11" x14ac:dyDescent="0.25">
      <c r="G2808" s="20">
        <v>41884</v>
      </c>
      <c r="H2808" s="18" t="s">
        <v>42</v>
      </c>
      <c r="I2808" s="18" t="s">
        <v>27</v>
      </c>
      <c r="J2808" s="18">
        <v>0</v>
      </c>
      <c r="K2808" s="18">
        <v>2</v>
      </c>
    </row>
    <row r="2809" spans="7:11" x14ac:dyDescent="0.25">
      <c r="G2809" s="21">
        <v>41609</v>
      </c>
      <c r="H2809" s="19" t="s">
        <v>90</v>
      </c>
      <c r="I2809" s="19" t="s">
        <v>12</v>
      </c>
      <c r="J2809" s="19">
        <v>0.01</v>
      </c>
      <c r="K2809" s="19">
        <v>2</v>
      </c>
    </row>
    <row r="2810" spans="7:11" x14ac:dyDescent="0.25">
      <c r="G2810" s="20">
        <v>41636</v>
      </c>
      <c r="H2810" s="18" t="s">
        <v>46</v>
      </c>
      <c r="I2810" s="18" t="s">
        <v>17</v>
      </c>
      <c r="J2810" s="18">
        <v>0.03</v>
      </c>
      <c r="K2810" s="18">
        <v>3</v>
      </c>
    </row>
    <row r="2811" spans="7:11" x14ac:dyDescent="0.25">
      <c r="G2811" s="21">
        <v>41998</v>
      </c>
      <c r="H2811" s="19" t="s">
        <v>42</v>
      </c>
      <c r="I2811" s="19" t="s">
        <v>16</v>
      </c>
      <c r="J2811" s="19">
        <v>0</v>
      </c>
      <c r="K2811" s="19">
        <v>3</v>
      </c>
    </row>
    <row r="2812" spans="7:11" x14ac:dyDescent="0.25">
      <c r="G2812" s="20">
        <v>41947</v>
      </c>
      <c r="H2812" s="18" t="s">
        <v>59</v>
      </c>
      <c r="I2812" s="18" t="s">
        <v>17</v>
      </c>
      <c r="J2812" s="18">
        <v>2.5000000000000001E-2</v>
      </c>
      <c r="K2812" s="18">
        <v>2</v>
      </c>
    </row>
    <row r="2813" spans="7:11" x14ac:dyDescent="0.25">
      <c r="G2813" s="21">
        <v>41997</v>
      </c>
      <c r="H2813" s="19" t="s">
        <v>46</v>
      </c>
      <c r="I2813" s="19" t="s">
        <v>17</v>
      </c>
      <c r="J2813" s="19">
        <v>0.01</v>
      </c>
      <c r="K2813" s="19">
        <v>2</v>
      </c>
    </row>
    <row r="2814" spans="7:11" x14ac:dyDescent="0.25">
      <c r="G2814" s="20">
        <v>41506</v>
      </c>
      <c r="H2814" s="18" t="s">
        <v>73</v>
      </c>
      <c r="I2814" s="18" t="s">
        <v>12</v>
      </c>
      <c r="J2814" s="18">
        <v>0.01</v>
      </c>
      <c r="K2814" s="18">
        <v>1</v>
      </c>
    </row>
    <row r="2815" spans="7:11" x14ac:dyDescent="0.25">
      <c r="G2815" s="21">
        <v>41380</v>
      </c>
      <c r="H2815" s="19" t="s">
        <v>45</v>
      </c>
      <c r="I2815" s="19" t="s">
        <v>30</v>
      </c>
      <c r="J2815" s="19">
        <v>2.5000000000000001E-2</v>
      </c>
      <c r="K2815" s="19">
        <v>3</v>
      </c>
    </row>
    <row r="2816" spans="7:11" x14ac:dyDescent="0.25">
      <c r="G2816" s="20">
        <v>41621</v>
      </c>
      <c r="H2816" s="18" t="s">
        <v>32</v>
      </c>
      <c r="I2816" s="18" t="s">
        <v>41</v>
      </c>
      <c r="J2816" s="18">
        <v>0.03</v>
      </c>
      <c r="K2816" s="18">
        <v>2</v>
      </c>
    </row>
    <row r="2817" spans="7:11" x14ac:dyDescent="0.25">
      <c r="G2817" s="21">
        <v>41969</v>
      </c>
      <c r="H2817" s="19" t="s">
        <v>20</v>
      </c>
      <c r="I2817" s="19" t="s">
        <v>12</v>
      </c>
      <c r="J2817" s="19">
        <v>0.01</v>
      </c>
      <c r="K2817" s="19">
        <v>3</v>
      </c>
    </row>
    <row r="2818" spans="7:11" x14ac:dyDescent="0.25">
      <c r="G2818" s="20">
        <v>41620</v>
      </c>
      <c r="H2818" s="18" t="s">
        <v>73</v>
      </c>
      <c r="I2818" s="18" t="s">
        <v>21</v>
      </c>
      <c r="J2818" s="18">
        <v>0</v>
      </c>
      <c r="K2818" s="18">
        <v>1</v>
      </c>
    </row>
    <row r="2819" spans="7:11" x14ac:dyDescent="0.25">
      <c r="G2819" s="21">
        <v>41963</v>
      </c>
      <c r="H2819" s="19" t="s">
        <v>25</v>
      </c>
      <c r="I2819" s="19" t="s">
        <v>16</v>
      </c>
      <c r="J2819" s="19">
        <v>0.01</v>
      </c>
      <c r="K2819" s="19">
        <v>1</v>
      </c>
    </row>
    <row r="2820" spans="7:11" x14ac:dyDescent="0.25">
      <c r="G2820" s="20">
        <v>41983</v>
      </c>
      <c r="H2820" s="18" t="s">
        <v>18</v>
      </c>
      <c r="I2820" s="18" t="s">
        <v>24</v>
      </c>
      <c r="J2820" s="18">
        <v>0.03</v>
      </c>
      <c r="K2820" s="18">
        <v>2</v>
      </c>
    </row>
    <row r="2821" spans="7:11" x14ac:dyDescent="0.25">
      <c r="G2821" s="21">
        <v>41438</v>
      </c>
      <c r="H2821" s="19" t="s">
        <v>48</v>
      </c>
      <c r="I2821" s="19" t="s">
        <v>27</v>
      </c>
      <c r="J2821" s="19">
        <v>2.5000000000000001E-2</v>
      </c>
      <c r="K2821" s="19">
        <v>14</v>
      </c>
    </row>
    <row r="2822" spans="7:11" x14ac:dyDescent="0.25">
      <c r="G2822" s="20">
        <v>41559</v>
      </c>
      <c r="H2822" s="18" t="s">
        <v>84</v>
      </c>
      <c r="I2822" s="18" t="s">
        <v>24</v>
      </c>
      <c r="J2822" s="18">
        <v>0.02</v>
      </c>
      <c r="K2822" s="18">
        <v>3</v>
      </c>
    </row>
    <row r="2823" spans="7:11" x14ac:dyDescent="0.25">
      <c r="G2823" s="21">
        <v>41961</v>
      </c>
      <c r="H2823" s="19" t="s">
        <v>82</v>
      </c>
      <c r="I2823" s="19" t="s">
        <v>16</v>
      </c>
      <c r="J2823" s="19">
        <v>0</v>
      </c>
      <c r="K2823" s="19">
        <v>3</v>
      </c>
    </row>
    <row r="2824" spans="7:11" x14ac:dyDescent="0.25">
      <c r="G2824" s="20">
        <v>41952</v>
      </c>
      <c r="H2824" s="18" t="s">
        <v>49</v>
      </c>
      <c r="I2824" s="18" t="s">
        <v>24</v>
      </c>
      <c r="J2824" s="18">
        <v>0.01</v>
      </c>
      <c r="K2824" s="18">
        <v>3</v>
      </c>
    </row>
    <row r="2825" spans="7:11" x14ac:dyDescent="0.25">
      <c r="G2825" s="21">
        <v>41629</v>
      </c>
      <c r="H2825" s="19" t="s">
        <v>44</v>
      </c>
      <c r="I2825" s="19" t="s">
        <v>16</v>
      </c>
      <c r="J2825" s="19">
        <v>0.02</v>
      </c>
      <c r="K2825" s="19">
        <v>3</v>
      </c>
    </row>
    <row r="2826" spans="7:11" x14ac:dyDescent="0.25">
      <c r="G2826" s="20">
        <v>41961</v>
      </c>
      <c r="H2826" s="18" t="s">
        <v>52</v>
      </c>
      <c r="I2826" s="18" t="s">
        <v>16</v>
      </c>
      <c r="J2826" s="18">
        <v>0.03</v>
      </c>
      <c r="K2826" s="18">
        <v>3</v>
      </c>
    </row>
    <row r="2827" spans="7:11" x14ac:dyDescent="0.25">
      <c r="G2827" s="21">
        <v>41512</v>
      </c>
      <c r="H2827" s="19" t="s">
        <v>59</v>
      </c>
      <c r="I2827" s="19" t="s">
        <v>12</v>
      </c>
      <c r="J2827" s="19">
        <v>0</v>
      </c>
      <c r="K2827" s="19">
        <v>2</v>
      </c>
    </row>
    <row r="2828" spans="7:11" x14ac:dyDescent="0.25">
      <c r="G2828" s="20">
        <v>41615</v>
      </c>
      <c r="H2828" s="18" t="s">
        <v>76</v>
      </c>
      <c r="I2828" s="18" t="s">
        <v>7</v>
      </c>
      <c r="J2828" s="18">
        <v>0</v>
      </c>
      <c r="K2828" s="18">
        <v>1</v>
      </c>
    </row>
    <row r="2829" spans="7:11" x14ac:dyDescent="0.25">
      <c r="G2829" s="21">
        <v>41430</v>
      </c>
      <c r="H2829" s="19" t="s">
        <v>44</v>
      </c>
      <c r="I2829" s="19" t="s">
        <v>17</v>
      </c>
      <c r="J2829" s="19">
        <v>0.03</v>
      </c>
      <c r="K2829" s="19">
        <v>2</v>
      </c>
    </row>
    <row r="2830" spans="7:11" x14ac:dyDescent="0.25">
      <c r="G2830" s="20">
        <v>41947</v>
      </c>
      <c r="H2830" s="18" t="s">
        <v>42</v>
      </c>
      <c r="I2830" s="18" t="s">
        <v>33</v>
      </c>
      <c r="J2830" s="18">
        <v>0</v>
      </c>
      <c r="K2830" s="18">
        <v>3</v>
      </c>
    </row>
    <row r="2831" spans="7:11" x14ac:dyDescent="0.25">
      <c r="G2831" s="21">
        <v>41947</v>
      </c>
      <c r="H2831" s="19" t="s">
        <v>53</v>
      </c>
      <c r="I2831" s="19" t="s">
        <v>17</v>
      </c>
      <c r="J2831" s="19">
        <v>0.01</v>
      </c>
      <c r="K2831" s="19">
        <v>3</v>
      </c>
    </row>
    <row r="2832" spans="7:11" x14ac:dyDescent="0.25">
      <c r="G2832" s="20">
        <v>41863</v>
      </c>
      <c r="H2832" s="18" t="s">
        <v>93</v>
      </c>
      <c r="I2832" s="18" t="s">
        <v>12</v>
      </c>
      <c r="J2832" s="18">
        <v>0.01</v>
      </c>
      <c r="K2832" s="18">
        <v>2</v>
      </c>
    </row>
    <row r="2833" spans="7:11" x14ac:dyDescent="0.25">
      <c r="G2833" s="21">
        <v>41992</v>
      </c>
      <c r="H2833" s="19" t="s">
        <v>13</v>
      </c>
      <c r="I2833" s="19" t="s">
        <v>12</v>
      </c>
      <c r="J2833" s="19">
        <v>0</v>
      </c>
      <c r="K2833" s="19">
        <v>2</v>
      </c>
    </row>
    <row r="2834" spans="7:11" x14ac:dyDescent="0.25">
      <c r="G2834" s="20">
        <v>41948</v>
      </c>
      <c r="H2834" s="18" t="s">
        <v>46</v>
      </c>
      <c r="I2834" s="18" t="s">
        <v>7</v>
      </c>
      <c r="J2834" s="18">
        <v>0.02</v>
      </c>
      <c r="K2834" s="18">
        <v>3</v>
      </c>
    </row>
    <row r="2835" spans="7:11" x14ac:dyDescent="0.25">
      <c r="G2835" s="21">
        <v>41619</v>
      </c>
      <c r="H2835" s="19" t="s">
        <v>58</v>
      </c>
      <c r="I2835" s="19" t="s">
        <v>33</v>
      </c>
      <c r="J2835" s="19">
        <v>0</v>
      </c>
      <c r="K2835" s="19">
        <v>16</v>
      </c>
    </row>
    <row r="2836" spans="7:11" x14ac:dyDescent="0.25">
      <c r="G2836" s="20">
        <v>41994</v>
      </c>
      <c r="H2836" s="18" t="s">
        <v>58</v>
      </c>
      <c r="I2836" s="18" t="s">
        <v>30</v>
      </c>
      <c r="J2836" s="18">
        <v>0.01</v>
      </c>
      <c r="K2836" s="18">
        <v>2</v>
      </c>
    </row>
    <row r="2837" spans="7:11" x14ac:dyDescent="0.25">
      <c r="G2837" s="21">
        <v>41950</v>
      </c>
      <c r="H2837" s="19" t="s">
        <v>42</v>
      </c>
      <c r="I2837" s="19" t="s">
        <v>12</v>
      </c>
      <c r="J2837" s="19">
        <v>0</v>
      </c>
      <c r="K2837" s="19">
        <v>2</v>
      </c>
    </row>
    <row r="2838" spans="7:11" x14ac:dyDescent="0.25">
      <c r="G2838" s="20">
        <v>41630</v>
      </c>
      <c r="H2838" s="18" t="s">
        <v>48</v>
      </c>
      <c r="I2838" s="18" t="s">
        <v>27</v>
      </c>
      <c r="J2838" s="18">
        <v>2.5000000000000001E-2</v>
      </c>
      <c r="K2838" s="18">
        <v>2</v>
      </c>
    </row>
    <row r="2839" spans="7:11" x14ac:dyDescent="0.25">
      <c r="G2839" s="21">
        <v>41983</v>
      </c>
      <c r="H2839" s="19" t="s">
        <v>83</v>
      </c>
      <c r="I2839" s="19" t="s">
        <v>24</v>
      </c>
      <c r="J2839" s="19">
        <v>0</v>
      </c>
      <c r="K2839" s="19">
        <v>2</v>
      </c>
    </row>
    <row r="2840" spans="7:11" x14ac:dyDescent="0.25">
      <c r="G2840" s="20">
        <v>41605</v>
      </c>
      <c r="H2840" s="18" t="s">
        <v>40</v>
      </c>
      <c r="I2840" s="18" t="s">
        <v>12</v>
      </c>
      <c r="J2840" s="18">
        <v>0</v>
      </c>
      <c r="K2840" s="18">
        <v>2</v>
      </c>
    </row>
    <row r="2841" spans="7:11" x14ac:dyDescent="0.25">
      <c r="G2841" s="21">
        <v>41613</v>
      </c>
      <c r="H2841" s="19" t="s">
        <v>22</v>
      </c>
      <c r="I2841" s="19" t="s">
        <v>30</v>
      </c>
      <c r="J2841" s="19">
        <v>0</v>
      </c>
      <c r="K2841" s="19">
        <v>1</v>
      </c>
    </row>
    <row r="2842" spans="7:11" x14ac:dyDescent="0.25">
      <c r="G2842" s="20">
        <v>41631</v>
      </c>
      <c r="H2842" s="18" t="s">
        <v>42</v>
      </c>
      <c r="I2842" s="18" t="s">
        <v>17</v>
      </c>
      <c r="J2842" s="18">
        <v>0.01</v>
      </c>
      <c r="K2842" s="18">
        <v>2</v>
      </c>
    </row>
    <row r="2843" spans="7:11" x14ac:dyDescent="0.25">
      <c r="G2843" s="21">
        <v>41990</v>
      </c>
      <c r="H2843" s="19" t="s">
        <v>54</v>
      </c>
      <c r="I2843" s="19" t="s">
        <v>27</v>
      </c>
      <c r="J2843" s="19">
        <v>0</v>
      </c>
      <c r="K2843" s="19">
        <v>3</v>
      </c>
    </row>
    <row r="2844" spans="7:11" x14ac:dyDescent="0.25">
      <c r="G2844" s="20">
        <v>41742</v>
      </c>
      <c r="H2844" s="18" t="s">
        <v>87</v>
      </c>
      <c r="I2844" s="18" t="s">
        <v>21</v>
      </c>
      <c r="J2844" s="18">
        <v>0.01</v>
      </c>
      <c r="K2844" s="18">
        <v>1</v>
      </c>
    </row>
    <row r="2845" spans="7:11" x14ac:dyDescent="0.25">
      <c r="G2845" s="21">
        <v>41618</v>
      </c>
      <c r="H2845" s="19" t="s">
        <v>53</v>
      </c>
      <c r="I2845" s="19" t="s">
        <v>7</v>
      </c>
      <c r="J2845" s="19">
        <v>0</v>
      </c>
      <c r="K2845" s="19">
        <v>2</v>
      </c>
    </row>
    <row r="2846" spans="7:11" x14ac:dyDescent="0.25">
      <c r="G2846" s="20">
        <v>41579</v>
      </c>
      <c r="H2846" s="18" t="s">
        <v>26</v>
      </c>
      <c r="I2846" s="18" t="s">
        <v>12</v>
      </c>
      <c r="J2846" s="18">
        <v>0</v>
      </c>
      <c r="K2846" s="18">
        <v>14</v>
      </c>
    </row>
    <row r="2847" spans="7:11" x14ac:dyDescent="0.25">
      <c r="G2847" s="21">
        <v>41867</v>
      </c>
      <c r="H2847" s="19" t="s">
        <v>42</v>
      </c>
      <c r="I2847" s="19" t="s">
        <v>7</v>
      </c>
      <c r="J2847" s="19">
        <v>0</v>
      </c>
      <c r="K2847" s="19">
        <v>12</v>
      </c>
    </row>
    <row r="2848" spans="7:11" x14ac:dyDescent="0.25">
      <c r="G2848" s="20">
        <v>41839</v>
      </c>
      <c r="H2848" s="18" t="s">
        <v>18</v>
      </c>
      <c r="I2848" s="18" t="s">
        <v>12</v>
      </c>
      <c r="J2848" s="18">
        <v>0</v>
      </c>
      <c r="K2848" s="18">
        <v>1</v>
      </c>
    </row>
    <row r="2849" spans="7:11" x14ac:dyDescent="0.25">
      <c r="G2849" s="21">
        <v>41683</v>
      </c>
      <c r="H2849" s="19" t="s">
        <v>40</v>
      </c>
      <c r="I2849" s="19" t="s">
        <v>41</v>
      </c>
      <c r="J2849" s="19">
        <v>0</v>
      </c>
      <c r="K2849" s="19">
        <v>2</v>
      </c>
    </row>
    <row r="2850" spans="7:11" x14ac:dyDescent="0.25">
      <c r="G2850" s="20">
        <v>41992</v>
      </c>
      <c r="H2850" s="18" t="s">
        <v>92</v>
      </c>
      <c r="I2850" s="18" t="s">
        <v>30</v>
      </c>
      <c r="J2850" s="18">
        <v>0</v>
      </c>
      <c r="K2850" s="18">
        <v>1</v>
      </c>
    </row>
    <row r="2851" spans="7:11" x14ac:dyDescent="0.25">
      <c r="G2851" s="21">
        <v>41627</v>
      </c>
      <c r="H2851" s="19" t="s">
        <v>90</v>
      </c>
      <c r="I2851" s="19" t="s">
        <v>33</v>
      </c>
      <c r="J2851" s="19">
        <v>0</v>
      </c>
      <c r="K2851" s="19">
        <v>3</v>
      </c>
    </row>
    <row r="2852" spans="7:11" x14ac:dyDescent="0.25">
      <c r="G2852" s="20">
        <v>41944</v>
      </c>
      <c r="H2852" s="18" t="s">
        <v>54</v>
      </c>
      <c r="I2852" s="18" t="s">
        <v>36</v>
      </c>
      <c r="J2852" s="18">
        <v>0</v>
      </c>
      <c r="K2852" s="18">
        <v>2</v>
      </c>
    </row>
    <row r="2853" spans="7:11" x14ac:dyDescent="0.25">
      <c r="G2853" s="21">
        <v>41598</v>
      </c>
      <c r="H2853" s="19" t="s">
        <v>75</v>
      </c>
      <c r="I2853" s="19" t="s">
        <v>21</v>
      </c>
      <c r="J2853" s="19">
        <v>0</v>
      </c>
      <c r="K2853" s="19">
        <v>4</v>
      </c>
    </row>
    <row r="2854" spans="7:11" x14ac:dyDescent="0.25">
      <c r="G2854" s="20">
        <v>41592</v>
      </c>
      <c r="H2854" s="18" t="s">
        <v>80</v>
      </c>
      <c r="I2854" s="18" t="s">
        <v>36</v>
      </c>
      <c r="J2854" s="18">
        <v>0.02</v>
      </c>
      <c r="K2854" s="18">
        <v>3</v>
      </c>
    </row>
    <row r="2855" spans="7:11" x14ac:dyDescent="0.25">
      <c r="G2855" s="21">
        <v>41898</v>
      </c>
      <c r="H2855" s="19" t="s">
        <v>66</v>
      </c>
      <c r="I2855" s="19" t="s">
        <v>17</v>
      </c>
      <c r="J2855" s="19">
        <v>0</v>
      </c>
      <c r="K2855" s="19">
        <v>2</v>
      </c>
    </row>
    <row r="2856" spans="7:11" x14ac:dyDescent="0.25">
      <c r="G2856" s="20">
        <v>41629</v>
      </c>
      <c r="H2856" s="18" t="s">
        <v>90</v>
      </c>
      <c r="I2856" s="18" t="s">
        <v>27</v>
      </c>
      <c r="J2856" s="18">
        <v>0</v>
      </c>
      <c r="K2856" s="18">
        <v>1</v>
      </c>
    </row>
    <row r="2857" spans="7:11" x14ac:dyDescent="0.25">
      <c r="G2857" s="21">
        <v>41901</v>
      </c>
      <c r="H2857" s="19" t="s">
        <v>86</v>
      </c>
      <c r="I2857" s="19" t="s">
        <v>21</v>
      </c>
      <c r="J2857" s="19">
        <v>0</v>
      </c>
      <c r="K2857" s="19">
        <v>2</v>
      </c>
    </row>
    <row r="2858" spans="7:11" x14ac:dyDescent="0.25">
      <c r="G2858" s="20">
        <v>41615</v>
      </c>
      <c r="H2858" s="18" t="s">
        <v>52</v>
      </c>
      <c r="I2858" s="18" t="s">
        <v>21</v>
      </c>
      <c r="J2858" s="18">
        <v>0.01</v>
      </c>
      <c r="K2858" s="18">
        <v>3</v>
      </c>
    </row>
    <row r="2859" spans="7:11" x14ac:dyDescent="0.25">
      <c r="G2859" s="21">
        <v>41633</v>
      </c>
      <c r="H2859" s="19" t="s">
        <v>13</v>
      </c>
      <c r="I2859" s="19" t="s">
        <v>7</v>
      </c>
      <c r="J2859" s="19">
        <v>0</v>
      </c>
      <c r="K2859" s="19">
        <v>2</v>
      </c>
    </row>
    <row r="2860" spans="7:11" x14ac:dyDescent="0.25">
      <c r="G2860" s="20">
        <v>41963</v>
      </c>
      <c r="H2860" s="18" t="s">
        <v>71</v>
      </c>
      <c r="I2860" s="18" t="s">
        <v>24</v>
      </c>
      <c r="J2860" s="18">
        <v>2.5000000000000001E-2</v>
      </c>
      <c r="K2860" s="18">
        <v>2</v>
      </c>
    </row>
    <row r="2861" spans="7:11" x14ac:dyDescent="0.25">
      <c r="G2861" s="21">
        <v>41589</v>
      </c>
      <c r="H2861" s="19" t="s">
        <v>71</v>
      </c>
      <c r="I2861" s="19" t="s">
        <v>7</v>
      </c>
      <c r="J2861" s="19">
        <v>0</v>
      </c>
      <c r="K2861" s="19">
        <v>2</v>
      </c>
    </row>
    <row r="2862" spans="7:11" x14ac:dyDescent="0.25">
      <c r="G2862" s="20">
        <v>41801</v>
      </c>
      <c r="H2862" s="18" t="s">
        <v>53</v>
      </c>
      <c r="I2862" s="18" t="s">
        <v>36</v>
      </c>
      <c r="J2862" s="18">
        <v>1.4999999999999999E-2</v>
      </c>
      <c r="K2862" s="18">
        <v>1</v>
      </c>
    </row>
    <row r="2863" spans="7:11" x14ac:dyDescent="0.25">
      <c r="G2863" s="21">
        <v>41634</v>
      </c>
      <c r="H2863" s="19" t="s">
        <v>88</v>
      </c>
      <c r="I2863" s="19" t="s">
        <v>17</v>
      </c>
      <c r="J2863" s="19">
        <v>0.03</v>
      </c>
      <c r="K2863" s="19">
        <v>2</v>
      </c>
    </row>
    <row r="2864" spans="7:11" x14ac:dyDescent="0.25">
      <c r="G2864" s="20">
        <v>41836</v>
      </c>
      <c r="H2864" s="18" t="s">
        <v>69</v>
      </c>
      <c r="I2864" s="18" t="s">
        <v>16</v>
      </c>
      <c r="J2864" s="18">
        <v>0.03</v>
      </c>
      <c r="K2864" s="18">
        <v>3</v>
      </c>
    </row>
    <row r="2865" spans="7:11" x14ac:dyDescent="0.25">
      <c r="G2865" s="21">
        <v>41582</v>
      </c>
      <c r="H2865" s="19" t="s">
        <v>29</v>
      </c>
      <c r="I2865" s="19" t="s">
        <v>36</v>
      </c>
      <c r="J2865" s="19">
        <v>0</v>
      </c>
      <c r="K2865" s="19">
        <v>2</v>
      </c>
    </row>
    <row r="2866" spans="7:11" x14ac:dyDescent="0.25">
      <c r="G2866" s="20">
        <v>41949</v>
      </c>
      <c r="H2866" s="18" t="s">
        <v>82</v>
      </c>
      <c r="I2866" s="18" t="s">
        <v>17</v>
      </c>
      <c r="J2866" s="18">
        <v>2.5000000000000001E-2</v>
      </c>
      <c r="K2866" s="18">
        <v>3</v>
      </c>
    </row>
    <row r="2867" spans="7:11" x14ac:dyDescent="0.25">
      <c r="G2867" s="21">
        <v>41988</v>
      </c>
      <c r="H2867" s="19" t="s">
        <v>20</v>
      </c>
      <c r="I2867" s="19" t="s">
        <v>30</v>
      </c>
      <c r="J2867" s="19">
        <v>0.01</v>
      </c>
      <c r="K2867" s="19">
        <v>3</v>
      </c>
    </row>
    <row r="2868" spans="7:11" x14ac:dyDescent="0.25">
      <c r="G2868" s="20">
        <v>41954</v>
      </c>
      <c r="H2868" s="18" t="s">
        <v>80</v>
      </c>
      <c r="I2868" s="18" t="s">
        <v>17</v>
      </c>
      <c r="J2868" s="18">
        <v>0.01</v>
      </c>
      <c r="K2868" s="18">
        <v>3</v>
      </c>
    </row>
    <row r="2869" spans="7:11" x14ac:dyDescent="0.25">
      <c r="G2869" s="21">
        <v>41730</v>
      </c>
      <c r="H2869" s="19" t="s">
        <v>40</v>
      </c>
      <c r="I2869" s="19" t="s">
        <v>36</v>
      </c>
      <c r="J2869" s="19">
        <v>0</v>
      </c>
      <c r="K2869" s="19">
        <v>3</v>
      </c>
    </row>
    <row r="2870" spans="7:11" x14ac:dyDescent="0.25">
      <c r="G2870" s="20">
        <v>41313</v>
      </c>
      <c r="H2870" s="18" t="s">
        <v>70</v>
      </c>
      <c r="I2870" s="18" t="s">
        <v>11</v>
      </c>
      <c r="J2870" s="18">
        <v>0.02</v>
      </c>
      <c r="K2870" s="18">
        <v>12</v>
      </c>
    </row>
    <row r="2871" spans="7:11" x14ac:dyDescent="0.25">
      <c r="G2871" s="21">
        <v>41977</v>
      </c>
      <c r="H2871" s="19" t="s">
        <v>83</v>
      </c>
      <c r="I2871" s="19" t="s">
        <v>12</v>
      </c>
      <c r="J2871" s="19">
        <v>2.5000000000000001E-2</v>
      </c>
      <c r="K2871" s="19">
        <v>19</v>
      </c>
    </row>
    <row r="2872" spans="7:11" x14ac:dyDescent="0.25">
      <c r="G2872" s="20">
        <v>41948</v>
      </c>
      <c r="H2872" s="18" t="s">
        <v>91</v>
      </c>
      <c r="I2872" s="18" t="s">
        <v>33</v>
      </c>
      <c r="J2872" s="18">
        <v>0.01</v>
      </c>
      <c r="K2872" s="18">
        <v>3</v>
      </c>
    </row>
    <row r="2873" spans="7:11" x14ac:dyDescent="0.25">
      <c r="G2873" s="21">
        <v>41376</v>
      </c>
      <c r="H2873" s="19" t="s">
        <v>40</v>
      </c>
      <c r="I2873" s="19" t="s">
        <v>17</v>
      </c>
      <c r="J2873" s="19">
        <v>0.03</v>
      </c>
      <c r="K2873" s="19">
        <v>5</v>
      </c>
    </row>
    <row r="2874" spans="7:11" x14ac:dyDescent="0.25">
      <c r="G2874" s="20">
        <v>41798</v>
      </c>
      <c r="H2874" s="18" t="s">
        <v>26</v>
      </c>
      <c r="I2874" s="18" t="s">
        <v>16</v>
      </c>
      <c r="J2874" s="18">
        <v>0.01</v>
      </c>
      <c r="K2874" s="18">
        <v>1</v>
      </c>
    </row>
    <row r="2875" spans="7:11" x14ac:dyDescent="0.25">
      <c r="G2875" s="21">
        <v>41837</v>
      </c>
      <c r="H2875" s="19" t="s">
        <v>69</v>
      </c>
      <c r="I2875" s="19" t="s">
        <v>36</v>
      </c>
      <c r="J2875" s="19">
        <v>0</v>
      </c>
      <c r="K2875" s="19">
        <v>2</v>
      </c>
    </row>
    <row r="2876" spans="7:11" x14ac:dyDescent="0.25">
      <c r="G2876" s="20">
        <v>41333</v>
      </c>
      <c r="H2876" s="18" t="s">
        <v>73</v>
      </c>
      <c r="I2876" s="18" t="s">
        <v>30</v>
      </c>
      <c r="J2876" s="18">
        <v>0</v>
      </c>
      <c r="K2876" s="18">
        <v>24</v>
      </c>
    </row>
    <row r="2877" spans="7:11" x14ac:dyDescent="0.25">
      <c r="G2877" s="21">
        <v>41764</v>
      </c>
      <c r="H2877" s="19" t="s">
        <v>53</v>
      </c>
      <c r="I2877" s="19" t="s">
        <v>27</v>
      </c>
      <c r="J2877" s="19">
        <v>2.5000000000000001E-2</v>
      </c>
      <c r="K2877" s="19">
        <v>2</v>
      </c>
    </row>
    <row r="2878" spans="7:11" x14ac:dyDescent="0.25">
      <c r="G2878" s="20">
        <v>41634</v>
      </c>
      <c r="H2878" s="18" t="s">
        <v>20</v>
      </c>
      <c r="I2878" s="18" t="s">
        <v>7</v>
      </c>
      <c r="J2878" s="18">
        <v>0.01</v>
      </c>
      <c r="K2878" s="18">
        <v>18</v>
      </c>
    </row>
    <row r="2879" spans="7:11" x14ac:dyDescent="0.25">
      <c r="G2879" s="21">
        <v>41594</v>
      </c>
      <c r="H2879" s="19" t="s">
        <v>49</v>
      </c>
      <c r="I2879" s="19" t="s">
        <v>12</v>
      </c>
      <c r="J2879" s="19">
        <v>0.03</v>
      </c>
      <c r="K2879" s="19">
        <v>2</v>
      </c>
    </row>
    <row r="2880" spans="7:11" x14ac:dyDescent="0.25">
      <c r="G2880" s="20">
        <v>41394</v>
      </c>
      <c r="H2880" s="18" t="s">
        <v>10</v>
      </c>
      <c r="I2880" s="18" t="s">
        <v>33</v>
      </c>
      <c r="J2880" s="18">
        <v>0</v>
      </c>
      <c r="K2880" s="18">
        <v>3</v>
      </c>
    </row>
    <row r="2881" spans="7:11" x14ac:dyDescent="0.25">
      <c r="G2881" s="21">
        <v>41820</v>
      </c>
      <c r="H2881" s="19" t="s">
        <v>90</v>
      </c>
      <c r="I2881" s="19" t="s">
        <v>16</v>
      </c>
      <c r="J2881" s="19">
        <v>0.02</v>
      </c>
      <c r="K2881" s="19">
        <v>1</v>
      </c>
    </row>
    <row r="2882" spans="7:11" x14ac:dyDescent="0.25">
      <c r="G2882" s="20">
        <v>41622</v>
      </c>
      <c r="H2882" s="18" t="s">
        <v>49</v>
      </c>
      <c r="I2882" s="18" t="s">
        <v>12</v>
      </c>
      <c r="J2882" s="18">
        <v>0.02</v>
      </c>
      <c r="K2882" s="18">
        <v>2</v>
      </c>
    </row>
    <row r="2883" spans="7:11" x14ac:dyDescent="0.25">
      <c r="G2883" s="21">
        <v>41598</v>
      </c>
      <c r="H2883" s="19" t="s">
        <v>47</v>
      </c>
      <c r="I2883" s="19" t="s">
        <v>36</v>
      </c>
      <c r="J2883" s="19">
        <v>0</v>
      </c>
      <c r="K2883" s="19">
        <v>7</v>
      </c>
    </row>
    <row r="2884" spans="7:11" x14ac:dyDescent="0.25">
      <c r="G2884" s="20">
        <v>41343</v>
      </c>
      <c r="H2884" s="18" t="s">
        <v>43</v>
      </c>
      <c r="I2884" s="18" t="s">
        <v>30</v>
      </c>
      <c r="J2884" s="18">
        <v>1.4999999999999999E-2</v>
      </c>
      <c r="K2884" s="18">
        <v>3</v>
      </c>
    </row>
    <row r="2885" spans="7:11" x14ac:dyDescent="0.25">
      <c r="G2885" s="21">
        <v>41960</v>
      </c>
      <c r="H2885" s="19" t="s">
        <v>70</v>
      </c>
      <c r="I2885" s="19" t="s">
        <v>21</v>
      </c>
      <c r="J2885" s="19">
        <v>0</v>
      </c>
      <c r="K2885" s="19">
        <v>2</v>
      </c>
    </row>
    <row r="2886" spans="7:11" x14ac:dyDescent="0.25">
      <c r="G2886" s="20">
        <v>41586</v>
      </c>
      <c r="H2886" s="18" t="s">
        <v>47</v>
      </c>
      <c r="I2886" s="18" t="s">
        <v>17</v>
      </c>
      <c r="J2886" s="18">
        <v>0.01</v>
      </c>
      <c r="K2886" s="18">
        <v>1</v>
      </c>
    </row>
    <row r="2887" spans="7:11" x14ac:dyDescent="0.25">
      <c r="G2887" s="21">
        <v>41629</v>
      </c>
      <c r="H2887" s="19" t="s">
        <v>54</v>
      </c>
      <c r="I2887" s="19" t="s">
        <v>33</v>
      </c>
      <c r="J2887" s="19">
        <v>0.01</v>
      </c>
      <c r="K2887" s="19">
        <v>21</v>
      </c>
    </row>
    <row r="2888" spans="7:11" x14ac:dyDescent="0.25">
      <c r="G2888" s="20">
        <v>41373</v>
      </c>
      <c r="H2888" s="18" t="s">
        <v>66</v>
      </c>
      <c r="I2888" s="18" t="s">
        <v>27</v>
      </c>
      <c r="J2888" s="18">
        <v>0</v>
      </c>
      <c r="K2888" s="18">
        <v>1</v>
      </c>
    </row>
    <row r="2889" spans="7:11" x14ac:dyDescent="0.25">
      <c r="G2889" s="21">
        <v>41604</v>
      </c>
      <c r="H2889" s="19" t="s">
        <v>32</v>
      </c>
      <c r="I2889" s="19" t="s">
        <v>17</v>
      </c>
      <c r="J2889" s="19">
        <v>0</v>
      </c>
      <c r="K2889" s="19">
        <v>2</v>
      </c>
    </row>
    <row r="2890" spans="7:11" x14ac:dyDescent="0.25">
      <c r="G2890" s="20">
        <v>41604</v>
      </c>
      <c r="H2890" s="18" t="s">
        <v>82</v>
      </c>
      <c r="I2890" s="18" t="s">
        <v>24</v>
      </c>
      <c r="J2890" s="18">
        <v>0</v>
      </c>
      <c r="K2890" s="18">
        <v>3</v>
      </c>
    </row>
    <row r="2891" spans="7:11" x14ac:dyDescent="0.25">
      <c r="G2891" s="21">
        <v>41954</v>
      </c>
      <c r="H2891" s="19" t="s">
        <v>42</v>
      </c>
      <c r="I2891" s="19" t="s">
        <v>16</v>
      </c>
      <c r="J2891" s="19">
        <v>0</v>
      </c>
      <c r="K2891" s="19">
        <v>3</v>
      </c>
    </row>
    <row r="2892" spans="7:11" x14ac:dyDescent="0.25">
      <c r="G2892" s="20">
        <v>41963</v>
      </c>
      <c r="H2892" s="18" t="s">
        <v>45</v>
      </c>
      <c r="I2892" s="18" t="s">
        <v>24</v>
      </c>
      <c r="J2892" s="18">
        <v>0</v>
      </c>
      <c r="K2892" s="18">
        <v>2</v>
      </c>
    </row>
    <row r="2893" spans="7:11" x14ac:dyDescent="0.25">
      <c r="G2893" s="21">
        <v>41616</v>
      </c>
      <c r="H2893" s="19" t="s">
        <v>65</v>
      </c>
      <c r="I2893" s="19" t="s">
        <v>21</v>
      </c>
      <c r="J2893" s="19">
        <v>0</v>
      </c>
      <c r="K2893" s="19">
        <v>3</v>
      </c>
    </row>
    <row r="2894" spans="7:11" x14ac:dyDescent="0.25">
      <c r="G2894" s="20">
        <v>41627</v>
      </c>
      <c r="H2894" s="18" t="s">
        <v>77</v>
      </c>
      <c r="I2894" s="18" t="s">
        <v>24</v>
      </c>
      <c r="J2894" s="18">
        <v>0.03</v>
      </c>
      <c r="K2894" s="18">
        <v>2</v>
      </c>
    </row>
    <row r="2895" spans="7:11" x14ac:dyDescent="0.25">
      <c r="G2895" s="21">
        <v>41636</v>
      </c>
      <c r="H2895" s="19" t="s">
        <v>57</v>
      </c>
      <c r="I2895" s="19" t="s">
        <v>17</v>
      </c>
      <c r="J2895" s="19">
        <v>0</v>
      </c>
      <c r="K2895" s="19">
        <v>3</v>
      </c>
    </row>
    <row r="2896" spans="7:11" x14ac:dyDescent="0.25">
      <c r="G2896" s="20">
        <v>41316</v>
      </c>
      <c r="H2896" s="18" t="s">
        <v>18</v>
      </c>
      <c r="I2896" s="18" t="s">
        <v>33</v>
      </c>
      <c r="J2896" s="18">
        <v>0.02</v>
      </c>
      <c r="K2896" s="18">
        <v>3</v>
      </c>
    </row>
    <row r="2897" spans="7:11" x14ac:dyDescent="0.25">
      <c r="G2897" s="21">
        <v>41744</v>
      </c>
      <c r="H2897" s="19" t="s">
        <v>64</v>
      </c>
      <c r="I2897" s="19" t="s">
        <v>12</v>
      </c>
      <c r="J2897" s="19">
        <v>2.5000000000000001E-2</v>
      </c>
      <c r="K2897" s="19">
        <v>21</v>
      </c>
    </row>
    <row r="2898" spans="7:11" x14ac:dyDescent="0.25">
      <c r="G2898" s="20">
        <v>41957</v>
      </c>
      <c r="H2898" s="18" t="s">
        <v>40</v>
      </c>
      <c r="I2898" s="18" t="s">
        <v>24</v>
      </c>
      <c r="J2898" s="18">
        <v>1.4999999999999999E-2</v>
      </c>
      <c r="K2898" s="18">
        <v>2</v>
      </c>
    </row>
    <row r="2899" spans="7:11" x14ac:dyDescent="0.25">
      <c r="G2899" s="21">
        <v>41608</v>
      </c>
      <c r="H2899" s="19" t="s">
        <v>61</v>
      </c>
      <c r="I2899" s="19" t="s">
        <v>12</v>
      </c>
      <c r="J2899" s="19">
        <v>0.02</v>
      </c>
      <c r="K2899" s="19">
        <v>3</v>
      </c>
    </row>
    <row r="2900" spans="7:11" x14ac:dyDescent="0.25">
      <c r="G2900" s="20">
        <v>41593</v>
      </c>
      <c r="H2900" s="18" t="s">
        <v>88</v>
      </c>
      <c r="I2900" s="18" t="s">
        <v>16</v>
      </c>
      <c r="J2900" s="18">
        <v>0.02</v>
      </c>
      <c r="K2900" s="18">
        <v>3</v>
      </c>
    </row>
    <row r="2901" spans="7:11" x14ac:dyDescent="0.25">
      <c r="G2901" s="21">
        <v>41508</v>
      </c>
      <c r="H2901" s="19" t="s">
        <v>72</v>
      </c>
      <c r="I2901" s="19" t="s">
        <v>30</v>
      </c>
      <c r="J2901" s="19">
        <v>0</v>
      </c>
      <c r="K2901" s="19">
        <v>2</v>
      </c>
    </row>
    <row r="2902" spans="7:11" x14ac:dyDescent="0.25">
      <c r="G2902" s="20">
        <v>41626</v>
      </c>
      <c r="H2902" s="18" t="s">
        <v>49</v>
      </c>
      <c r="I2902" s="18" t="s">
        <v>17</v>
      </c>
      <c r="J2902" s="18">
        <v>0</v>
      </c>
      <c r="K2902" s="18">
        <v>7</v>
      </c>
    </row>
    <row r="2903" spans="7:11" x14ac:dyDescent="0.25">
      <c r="G2903" s="21">
        <v>41585</v>
      </c>
      <c r="H2903" s="19" t="s">
        <v>89</v>
      </c>
      <c r="I2903" s="19" t="s">
        <v>36</v>
      </c>
      <c r="J2903" s="19">
        <v>1.4999999999999999E-2</v>
      </c>
      <c r="K2903" s="19">
        <v>3</v>
      </c>
    </row>
    <row r="2904" spans="7:11" x14ac:dyDescent="0.25">
      <c r="G2904" s="20">
        <v>41969</v>
      </c>
      <c r="H2904" s="18" t="s">
        <v>25</v>
      </c>
      <c r="I2904" s="18" t="s">
        <v>21</v>
      </c>
      <c r="J2904" s="18">
        <v>0</v>
      </c>
      <c r="K2904" s="18">
        <v>3</v>
      </c>
    </row>
    <row r="2905" spans="7:11" x14ac:dyDescent="0.25">
      <c r="G2905" s="21">
        <v>41967</v>
      </c>
      <c r="H2905" s="19" t="s">
        <v>92</v>
      </c>
      <c r="I2905" s="19" t="s">
        <v>12</v>
      </c>
      <c r="J2905" s="19">
        <v>0</v>
      </c>
      <c r="K2905" s="19">
        <v>3</v>
      </c>
    </row>
    <row r="2906" spans="7:11" x14ac:dyDescent="0.25">
      <c r="G2906" s="20">
        <v>41969</v>
      </c>
      <c r="H2906" s="18" t="s">
        <v>59</v>
      </c>
      <c r="I2906" s="18" t="s">
        <v>24</v>
      </c>
      <c r="J2906" s="18">
        <v>0.02</v>
      </c>
      <c r="K2906" s="18">
        <v>2</v>
      </c>
    </row>
    <row r="2907" spans="7:11" x14ac:dyDescent="0.25">
      <c r="G2907" s="21">
        <v>41911</v>
      </c>
      <c r="H2907" s="19" t="s">
        <v>78</v>
      </c>
      <c r="I2907" s="19" t="s">
        <v>30</v>
      </c>
      <c r="J2907" s="19">
        <v>2.5000000000000001E-2</v>
      </c>
      <c r="K2907" s="19">
        <v>2</v>
      </c>
    </row>
    <row r="2908" spans="7:11" x14ac:dyDescent="0.25">
      <c r="G2908" s="20">
        <v>41977</v>
      </c>
      <c r="H2908" s="18" t="s">
        <v>90</v>
      </c>
      <c r="I2908" s="18" t="s">
        <v>24</v>
      </c>
      <c r="J2908" s="18">
        <v>1.4999999999999999E-2</v>
      </c>
      <c r="K2908" s="18">
        <v>1</v>
      </c>
    </row>
    <row r="2909" spans="7:11" x14ac:dyDescent="0.25">
      <c r="G2909" s="21">
        <v>41577</v>
      </c>
      <c r="H2909" s="19" t="s">
        <v>66</v>
      </c>
      <c r="I2909" s="19" t="s">
        <v>30</v>
      </c>
      <c r="J2909" s="19">
        <v>0</v>
      </c>
      <c r="K2909" s="19">
        <v>2</v>
      </c>
    </row>
    <row r="2910" spans="7:11" x14ac:dyDescent="0.25">
      <c r="G2910" s="20">
        <v>41626</v>
      </c>
      <c r="H2910" s="18" t="s">
        <v>22</v>
      </c>
      <c r="I2910" s="18" t="s">
        <v>33</v>
      </c>
      <c r="J2910" s="18">
        <v>0.01</v>
      </c>
      <c r="K2910" s="18">
        <v>2</v>
      </c>
    </row>
    <row r="2911" spans="7:11" x14ac:dyDescent="0.25">
      <c r="G2911" s="21">
        <v>41988</v>
      </c>
      <c r="H2911" s="19" t="s">
        <v>28</v>
      </c>
      <c r="I2911" s="19" t="s">
        <v>11</v>
      </c>
      <c r="J2911" s="19">
        <v>0</v>
      </c>
      <c r="K2911" s="19">
        <v>1</v>
      </c>
    </row>
    <row r="2912" spans="7:11" x14ac:dyDescent="0.25">
      <c r="G2912" s="20">
        <v>41598</v>
      </c>
      <c r="H2912" s="18" t="s">
        <v>8</v>
      </c>
      <c r="I2912" s="18" t="s">
        <v>16</v>
      </c>
      <c r="J2912" s="18">
        <v>1.4999999999999999E-2</v>
      </c>
      <c r="K2912" s="18">
        <v>1</v>
      </c>
    </row>
    <row r="2913" spans="7:11" x14ac:dyDescent="0.25">
      <c r="G2913" s="21">
        <v>41607</v>
      </c>
      <c r="H2913" s="19" t="s">
        <v>28</v>
      </c>
      <c r="I2913" s="19" t="s">
        <v>7</v>
      </c>
      <c r="J2913" s="19">
        <v>0.01</v>
      </c>
      <c r="K2913" s="19">
        <v>1</v>
      </c>
    </row>
    <row r="2914" spans="7:11" x14ac:dyDescent="0.25">
      <c r="G2914" s="20">
        <v>41726</v>
      </c>
      <c r="H2914" s="18" t="s">
        <v>13</v>
      </c>
      <c r="I2914" s="18" t="s">
        <v>12</v>
      </c>
      <c r="J2914" s="18">
        <v>1.4999999999999999E-2</v>
      </c>
      <c r="K2914" s="18">
        <v>1</v>
      </c>
    </row>
    <row r="2915" spans="7:11" x14ac:dyDescent="0.25">
      <c r="G2915" s="21">
        <v>41596</v>
      </c>
      <c r="H2915" s="19" t="s">
        <v>65</v>
      </c>
      <c r="I2915" s="19" t="s">
        <v>7</v>
      </c>
      <c r="J2915" s="19">
        <v>0</v>
      </c>
      <c r="K2915" s="19">
        <v>3</v>
      </c>
    </row>
    <row r="2916" spans="7:11" x14ac:dyDescent="0.25">
      <c r="G2916" s="20">
        <v>41639</v>
      </c>
      <c r="H2916" s="18" t="s">
        <v>57</v>
      </c>
      <c r="I2916" s="18" t="s">
        <v>33</v>
      </c>
      <c r="J2916" s="18">
        <v>0.03</v>
      </c>
      <c r="K2916" s="18">
        <v>1</v>
      </c>
    </row>
    <row r="2917" spans="7:11" x14ac:dyDescent="0.25">
      <c r="G2917" s="21">
        <v>41409</v>
      </c>
      <c r="H2917" s="19" t="s">
        <v>10</v>
      </c>
      <c r="I2917" s="19" t="s">
        <v>11</v>
      </c>
      <c r="J2917" s="19">
        <v>1.4999999999999999E-2</v>
      </c>
      <c r="K2917" s="19">
        <v>1</v>
      </c>
    </row>
    <row r="2918" spans="7:11" x14ac:dyDescent="0.25">
      <c r="G2918" s="20">
        <v>41597</v>
      </c>
      <c r="H2918" s="18" t="s">
        <v>85</v>
      </c>
      <c r="I2918" s="18" t="s">
        <v>17</v>
      </c>
      <c r="J2918" s="18">
        <v>0</v>
      </c>
      <c r="K2918" s="18">
        <v>3</v>
      </c>
    </row>
    <row r="2919" spans="7:11" x14ac:dyDescent="0.25">
      <c r="G2919" s="21">
        <v>41600</v>
      </c>
      <c r="H2919" s="19" t="s">
        <v>58</v>
      </c>
      <c r="I2919" s="19" t="s">
        <v>30</v>
      </c>
      <c r="J2919" s="19">
        <v>0</v>
      </c>
      <c r="K2919" s="19">
        <v>2</v>
      </c>
    </row>
    <row r="2920" spans="7:11" x14ac:dyDescent="0.25">
      <c r="G2920" s="20">
        <v>41331</v>
      </c>
      <c r="H2920" s="18" t="s">
        <v>40</v>
      </c>
      <c r="I2920" s="18" t="s">
        <v>27</v>
      </c>
      <c r="J2920" s="18">
        <v>0.02</v>
      </c>
      <c r="K2920" s="18">
        <v>2</v>
      </c>
    </row>
    <row r="2921" spans="7:11" x14ac:dyDescent="0.25">
      <c r="G2921" s="21">
        <v>42001</v>
      </c>
      <c r="H2921" s="19" t="s">
        <v>58</v>
      </c>
      <c r="I2921" s="19" t="s">
        <v>24</v>
      </c>
      <c r="J2921" s="19">
        <v>0.03</v>
      </c>
      <c r="K2921" s="19">
        <v>3</v>
      </c>
    </row>
    <row r="2922" spans="7:11" x14ac:dyDescent="0.25">
      <c r="G2922" s="20">
        <v>41788</v>
      </c>
      <c r="H2922" s="18" t="s">
        <v>77</v>
      </c>
      <c r="I2922" s="18" t="s">
        <v>30</v>
      </c>
      <c r="J2922" s="18">
        <v>1.4999999999999999E-2</v>
      </c>
      <c r="K2922" s="18">
        <v>15</v>
      </c>
    </row>
    <row r="2923" spans="7:11" x14ac:dyDescent="0.25">
      <c r="G2923" s="21">
        <v>41313</v>
      </c>
      <c r="H2923" s="19" t="s">
        <v>69</v>
      </c>
      <c r="I2923" s="19" t="s">
        <v>36</v>
      </c>
      <c r="J2923" s="19">
        <v>1.4999999999999999E-2</v>
      </c>
      <c r="K2923" s="19">
        <v>1</v>
      </c>
    </row>
    <row r="2924" spans="7:11" x14ac:dyDescent="0.25">
      <c r="G2924" s="20">
        <v>41575</v>
      </c>
      <c r="H2924" s="18" t="s">
        <v>59</v>
      </c>
      <c r="I2924" s="18" t="s">
        <v>41</v>
      </c>
      <c r="J2924" s="18">
        <v>0</v>
      </c>
      <c r="K2924" s="18">
        <v>1</v>
      </c>
    </row>
    <row r="2925" spans="7:11" x14ac:dyDescent="0.25">
      <c r="G2925" s="21">
        <v>41796</v>
      </c>
      <c r="H2925" s="19" t="s">
        <v>68</v>
      </c>
      <c r="I2925" s="19" t="s">
        <v>24</v>
      </c>
      <c r="J2925" s="19">
        <v>0</v>
      </c>
      <c r="K2925" s="19">
        <v>1</v>
      </c>
    </row>
    <row r="2926" spans="7:11" x14ac:dyDescent="0.25">
      <c r="G2926" s="20">
        <v>41476</v>
      </c>
      <c r="H2926" s="18" t="s">
        <v>79</v>
      </c>
      <c r="I2926" s="18" t="s">
        <v>12</v>
      </c>
      <c r="J2926" s="18">
        <v>0</v>
      </c>
      <c r="K2926" s="18">
        <v>18</v>
      </c>
    </row>
    <row r="2927" spans="7:11" x14ac:dyDescent="0.25">
      <c r="G2927" s="21">
        <v>41755</v>
      </c>
      <c r="H2927" s="19" t="s">
        <v>20</v>
      </c>
      <c r="I2927" s="19" t="s">
        <v>33</v>
      </c>
      <c r="J2927" s="19">
        <v>0.03</v>
      </c>
      <c r="K2927" s="19">
        <v>3</v>
      </c>
    </row>
    <row r="2928" spans="7:11" x14ac:dyDescent="0.25">
      <c r="G2928" s="20">
        <v>41599</v>
      </c>
      <c r="H2928" s="18" t="s">
        <v>81</v>
      </c>
      <c r="I2928" s="18" t="s">
        <v>24</v>
      </c>
      <c r="J2928" s="18">
        <v>1.4999999999999999E-2</v>
      </c>
      <c r="K2928" s="18">
        <v>1</v>
      </c>
    </row>
    <row r="2929" spans="7:11" x14ac:dyDescent="0.25">
      <c r="G2929" s="21">
        <v>41996</v>
      </c>
      <c r="H2929" s="19" t="s">
        <v>63</v>
      </c>
      <c r="I2929" s="19" t="s">
        <v>24</v>
      </c>
      <c r="J2929" s="19">
        <v>0.03</v>
      </c>
      <c r="K2929" s="19">
        <v>2</v>
      </c>
    </row>
    <row r="2930" spans="7:11" x14ac:dyDescent="0.25">
      <c r="G2930" s="20">
        <v>41540</v>
      </c>
      <c r="H2930" s="18" t="s">
        <v>20</v>
      </c>
      <c r="I2930" s="18" t="s">
        <v>36</v>
      </c>
      <c r="J2930" s="18">
        <v>1.4999999999999999E-2</v>
      </c>
      <c r="K2930" s="18">
        <v>1</v>
      </c>
    </row>
    <row r="2931" spans="7:11" x14ac:dyDescent="0.25">
      <c r="G2931" s="21">
        <v>41968</v>
      </c>
      <c r="H2931" s="19" t="s">
        <v>60</v>
      </c>
      <c r="I2931" s="19" t="s">
        <v>12</v>
      </c>
      <c r="J2931" s="19">
        <v>0.01</v>
      </c>
      <c r="K2931" s="19">
        <v>3</v>
      </c>
    </row>
    <row r="2932" spans="7:11" x14ac:dyDescent="0.25">
      <c r="G2932" s="20">
        <v>41966</v>
      </c>
      <c r="H2932" s="18" t="s">
        <v>25</v>
      </c>
      <c r="I2932" s="18" t="s">
        <v>7</v>
      </c>
      <c r="J2932" s="18">
        <v>0</v>
      </c>
      <c r="K2932" s="18">
        <v>3</v>
      </c>
    </row>
    <row r="2933" spans="7:11" x14ac:dyDescent="0.25">
      <c r="G2933" s="21">
        <v>41991</v>
      </c>
      <c r="H2933" s="19" t="s">
        <v>82</v>
      </c>
      <c r="I2933" s="19" t="s">
        <v>36</v>
      </c>
      <c r="J2933" s="19">
        <v>0</v>
      </c>
      <c r="K2933" s="19">
        <v>1</v>
      </c>
    </row>
    <row r="2934" spans="7:11" x14ac:dyDescent="0.25">
      <c r="G2934" s="20">
        <v>41951</v>
      </c>
      <c r="H2934" s="18" t="s">
        <v>91</v>
      </c>
      <c r="I2934" s="18" t="s">
        <v>36</v>
      </c>
      <c r="J2934" s="18">
        <v>0</v>
      </c>
      <c r="K2934" s="18">
        <v>2</v>
      </c>
    </row>
    <row r="2935" spans="7:11" x14ac:dyDescent="0.25">
      <c r="G2935" s="21">
        <v>41968</v>
      </c>
      <c r="H2935" s="19" t="s">
        <v>62</v>
      </c>
      <c r="I2935" s="19" t="s">
        <v>24</v>
      </c>
      <c r="J2935" s="19">
        <v>2.5000000000000001E-2</v>
      </c>
      <c r="K2935" s="19">
        <v>3</v>
      </c>
    </row>
    <row r="2936" spans="7:11" x14ac:dyDescent="0.25">
      <c r="G2936" s="20">
        <v>41618</v>
      </c>
      <c r="H2936" s="18" t="s">
        <v>81</v>
      </c>
      <c r="I2936" s="18" t="s">
        <v>17</v>
      </c>
      <c r="J2936" s="18">
        <v>2.5000000000000001E-2</v>
      </c>
      <c r="K2936" s="18">
        <v>2</v>
      </c>
    </row>
    <row r="2937" spans="7:11" x14ac:dyDescent="0.25">
      <c r="G2937" s="21">
        <v>41627</v>
      </c>
      <c r="H2937" s="19" t="s">
        <v>40</v>
      </c>
      <c r="I2937" s="19" t="s">
        <v>41</v>
      </c>
      <c r="J2937" s="19">
        <v>0.03</v>
      </c>
      <c r="K2937" s="19">
        <v>15</v>
      </c>
    </row>
    <row r="2938" spans="7:11" x14ac:dyDescent="0.25">
      <c r="G2938" s="20">
        <v>41599</v>
      </c>
      <c r="H2938" s="18" t="s">
        <v>68</v>
      </c>
      <c r="I2938" s="18" t="s">
        <v>16</v>
      </c>
      <c r="J2938" s="18">
        <v>0</v>
      </c>
      <c r="K2938" s="18">
        <v>2</v>
      </c>
    </row>
    <row r="2939" spans="7:11" x14ac:dyDescent="0.25">
      <c r="G2939" s="21">
        <v>41314</v>
      </c>
      <c r="H2939" s="19" t="s">
        <v>65</v>
      </c>
      <c r="I2939" s="19" t="s">
        <v>36</v>
      </c>
      <c r="J2939" s="19">
        <v>0</v>
      </c>
      <c r="K2939" s="19">
        <v>2</v>
      </c>
    </row>
    <row r="2940" spans="7:11" x14ac:dyDescent="0.25">
      <c r="G2940" s="20">
        <v>41744</v>
      </c>
      <c r="H2940" s="18" t="s">
        <v>46</v>
      </c>
      <c r="I2940" s="18" t="s">
        <v>7</v>
      </c>
      <c r="J2940" s="18">
        <v>0</v>
      </c>
      <c r="K2940" s="18">
        <v>2</v>
      </c>
    </row>
    <row r="2941" spans="7:11" x14ac:dyDescent="0.25">
      <c r="G2941" s="21">
        <v>41841</v>
      </c>
      <c r="H2941" s="19" t="s">
        <v>8</v>
      </c>
      <c r="I2941" s="19" t="s">
        <v>16</v>
      </c>
      <c r="J2941" s="19">
        <v>0.02</v>
      </c>
      <c r="K2941" s="19">
        <v>2</v>
      </c>
    </row>
    <row r="2942" spans="7:11" x14ac:dyDescent="0.25">
      <c r="G2942" s="20">
        <v>41963</v>
      </c>
      <c r="H2942" s="18" t="s">
        <v>60</v>
      </c>
      <c r="I2942" s="18" t="s">
        <v>12</v>
      </c>
      <c r="J2942" s="18">
        <v>0</v>
      </c>
      <c r="K2942" s="18">
        <v>1</v>
      </c>
    </row>
    <row r="2943" spans="7:11" x14ac:dyDescent="0.25">
      <c r="G2943" s="21">
        <v>41972</v>
      </c>
      <c r="H2943" s="19" t="s">
        <v>35</v>
      </c>
      <c r="I2943" s="19" t="s">
        <v>12</v>
      </c>
      <c r="J2943" s="19">
        <v>0.03</v>
      </c>
      <c r="K2943" s="19">
        <v>1</v>
      </c>
    </row>
    <row r="2944" spans="7:11" x14ac:dyDescent="0.25">
      <c r="G2944" s="20">
        <v>41902</v>
      </c>
      <c r="H2944" s="18" t="s">
        <v>58</v>
      </c>
      <c r="I2944" s="18" t="s">
        <v>7</v>
      </c>
      <c r="J2944" s="18">
        <v>0.02</v>
      </c>
      <c r="K2944" s="18">
        <v>3</v>
      </c>
    </row>
    <row r="2945" spans="7:11" x14ac:dyDescent="0.25">
      <c r="G2945" s="21">
        <v>41911</v>
      </c>
      <c r="H2945" s="19" t="s">
        <v>13</v>
      </c>
      <c r="I2945" s="19" t="s">
        <v>33</v>
      </c>
      <c r="J2945" s="19">
        <v>0</v>
      </c>
      <c r="K2945" s="19">
        <v>1</v>
      </c>
    </row>
    <row r="2946" spans="7:11" x14ac:dyDescent="0.25">
      <c r="G2946" s="20">
        <v>41633</v>
      </c>
      <c r="H2946" s="18" t="s">
        <v>55</v>
      </c>
      <c r="I2946" s="18" t="s">
        <v>30</v>
      </c>
      <c r="J2946" s="18">
        <v>0.03</v>
      </c>
      <c r="K2946" s="18">
        <v>3</v>
      </c>
    </row>
    <row r="2947" spans="7:11" x14ac:dyDescent="0.25">
      <c r="G2947" s="21">
        <v>41690</v>
      </c>
      <c r="H2947" s="19" t="s">
        <v>13</v>
      </c>
      <c r="I2947" s="19" t="s">
        <v>41</v>
      </c>
      <c r="J2947" s="19">
        <v>0</v>
      </c>
      <c r="K2947" s="19">
        <v>2</v>
      </c>
    </row>
    <row r="2948" spans="7:11" x14ac:dyDescent="0.25">
      <c r="G2948" s="20">
        <v>41710</v>
      </c>
      <c r="H2948" s="18" t="s">
        <v>54</v>
      </c>
      <c r="I2948" s="18" t="s">
        <v>21</v>
      </c>
      <c r="J2948" s="18">
        <v>0</v>
      </c>
      <c r="K2948" s="18">
        <v>3</v>
      </c>
    </row>
    <row r="2949" spans="7:11" x14ac:dyDescent="0.25">
      <c r="G2949" s="21">
        <v>41961</v>
      </c>
      <c r="H2949" s="19" t="s">
        <v>48</v>
      </c>
      <c r="I2949" s="19" t="s">
        <v>16</v>
      </c>
      <c r="J2949" s="19">
        <v>0</v>
      </c>
      <c r="K2949" s="19">
        <v>2</v>
      </c>
    </row>
    <row r="2950" spans="7:11" x14ac:dyDescent="0.25">
      <c r="G2950" s="20">
        <v>41968</v>
      </c>
      <c r="H2950" s="18" t="s">
        <v>84</v>
      </c>
      <c r="I2950" s="18" t="s">
        <v>24</v>
      </c>
      <c r="J2950" s="18">
        <v>2.5000000000000001E-2</v>
      </c>
      <c r="K2950" s="18">
        <v>2</v>
      </c>
    </row>
    <row r="2951" spans="7:11" x14ac:dyDescent="0.25">
      <c r="G2951" s="21">
        <v>41606</v>
      </c>
      <c r="H2951" s="19" t="s">
        <v>31</v>
      </c>
      <c r="I2951" s="19" t="s">
        <v>21</v>
      </c>
      <c r="J2951" s="19">
        <v>0.03</v>
      </c>
      <c r="K2951" s="19">
        <v>2</v>
      </c>
    </row>
    <row r="2952" spans="7:11" x14ac:dyDescent="0.25">
      <c r="G2952" s="20">
        <v>41670</v>
      </c>
      <c r="H2952" s="18" t="s">
        <v>84</v>
      </c>
      <c r="I2952" s="18" t="s">
        <v>7</v>
      </c>
      <c r="J2952" s="18">
        <v>0.01</v>
      </c>
      <c r="K2952" s="18">
        <v>3</v>
      </c>
    </row>
    <row r="2953" spans="7:11" x14ac:dyDescent="0.25">
      <c r="G2953" s="21">
        <v>41427</v>
      </c>
      <c r="H2953" s="19" t="s">
        <v>31</v>
      </c>
      <c r="I2953" s="19" t="s">
        <v>33</v>
      </c>
      <c r="J2953" s="19">
        <v>1.4999999999999999E-2</v>
      </c>
      <c r="K2953" s="19">
        <v>25</v>
      </c>
    </row>
    <row r="2954" spans="7:11" x14ac:dyDescent="0.25">
      <c r="G2954" s="20">
        <v>41514</v>
      </c>
      <c r="H2954" s="18" t="s">
        <v>43</v>
      </c>
      <c r="I2954" s="18" t="s">
        <v>24</v>
      </c>
      <c r="J2954" s="18">
        <v>0.01</v>
      </c>
      <c r="K2954" s="18">
        <v>3</v>
      </c>
    </row>
    <row r="2955" spans="7:11" x14ac:dyDescent="0.25">
      <c r="G2955" s="21">
        <v>41286</v>
      </c>
      <c r="H2955" s="19" t="s">
        <v>75</v>
      </c>
      <c r="I2955" s="19" t="s">
        <v>7</v>
      </c>
      <c r="J2955" s="19">
        <v>2.5000000000000001E-2</v>
      </c>
      <c r="K2955" s="19">
        <v>1</v>
      </c>
    </row>
    <row r="2956" spans="7:11" x14ac:dyDescent="0.25">
      <c r="G2956" s="20">
        <v>41616</v>
      </c>
      <c r="H2956" s="18" t="s">
        <v>40</v>
      </c>
      <c r="I2956" s="18" t="s">
        <v>33</v>
      </c>
      <c r="J2956" s="18">
        <v>0</v>
      </c>
      <c r="K2956" s="18">
        <v>3</v>
      </c>
    </row>
    <row r="2957" spans="7:11" x14ac:dyDescent="0.25">
      <c r="G2957" s="21">
        <v>41998</v>
      </c>
      <c r="H2957" s="19" t="s">
        <v>72</v>
      </c>
      <c r="I2957" s="19" t="s">
        <v>36</v>
      </c>
      <c r="J2957" s="19">
        <v>2.5000000000000001E-2</v>
      </c>
      <c r="K2957" s="19">
        <v>7</v>
      </c>
    </row>
    <row r="2958" spans="7:11" x14ac:dyDescent="0.25">
      <c r="G2958" s="20">
        <v>41963</v>
      </c>
      <c r="H2958" s="18" t="s">
        <v>70</v>
      </c>
      <c r="I2958" s="18" t="s">
        <v>16</v>
      </c>
      <c r="J2958" s="18">
        <v>0</v>
      </c>
      <c r="K2958" s="18">
        <v>3</v>
      </c>
    </row>
    <row r="2959" spans="7:11" x14ac:dyDescent="0.25">
      <c r="G2959" s="21">
        <v>41985</v>
      </c>
      <c r="H2959" s="19" t="s">
        <v>29</v>
      </c>
      <c r="I2959" s="19" t="s">
        <v>33</v>
      </c>
      <c r="J2959" s="19">
        <v>0</v>
      </c>
      <c r="K2959" s="19">
        <v>3</v>
      </c>
    </row>
    <row r="2960" spans="7:11" x14ac:dyDescent="0.25">
      <c r="G2960" s="20">
        <v>41421</v>
      </c>
      <c r="H2960" s="18" t="s">
        <v>59</v>
      </c>
      <c r="I2960" s="18" t="s">
        <v>24</v>
      </c>
      <c r="J2960" s="18">
        <v>0.03</v>
      </c>
      <c r="K2960" s="18">
        <v>1</v>
      </c>
    </row>
    <row r="2961" spans="7:11" x14ac:dyDescent="0.25">
      <c r="G2961" s="21">
        <v>42004</v>
      </c>
      <c r="H2961" s="19" t="s">
        <v>68</v>
      </c>
      <c r="I2961" s="19" t="s">
        <v>24</v>
      </c>
      <c r="J2961" s="19">
        <v>0</v>
      </c>
      <c r="K2961" s="19">
        <v>3</v>
      </c>
    </row>
    <row r="2962" spans="7:11" x14ac:dyDescent="0.25">
      <c r="G2962" s="20">
        <v>41976</v>
      </c>
      <c r="H2962" s="18" t="s">
        <v>26</v>
      </c>
      <c r="I2962" s="18" t="s">
        <v>12</v>
      </c>
      <c r="J2962" s="18">
        <v>0.03</v>
      </c>
      <c r="K2962" s="18">
        <v>3</v>
      </c>
    </row>
    <row r="2963" spans="7:11" x14ac:dyDescent="0.25">
      <c r="G2963" s="21">
        <v>41965</v>
      </c>
      <c r="H2963" s="19" t="s">
        <v>58</v>
      </c>
      <c r="I2963" s="19" t="s">
        <v>16</v>
      </c>
      <c r="J2963" s="19">
        <v>0</v>
      </c>
      <c r="K2963" s="19">
        <v>19</v>
      </c>
    </row>
    <row r="2964" spans="7:11" x14ac:dyDescent="0.25">
      <c r="G2964" s="20">
        <v>41991</v>
      </c>
      <c r="H2964" s="18" t="s">
        <v>88</v>
      </c>
      <c r="I2964" s="18" t="s">
        <v>16</v>
      </c>
      <c r="J2964" s="18">
        <v>2.5000000000000001E-2</v>
      </c>
      <c r="K2964" s="18">
        <v>1</v>
      </c>
    </row>
    <row r="2965" spans="7:11" x14ac:dyDescent="0.25">
      <c r="G2965" s="21">
        <v>42000</v>
      </c>
      <c r="H2965" s="19" t="s">
        <v>59</v>
      </c>
      <c r="I2965" s="19" t="s">
        <v>17</v>
      </c>
      <c r="J2965" s="19">
        <v>0</v>
      </c>
      <c r="K2965" s="19">
        <v>2</v>
      </c>
    </row>
    <row r="2966" spans="7:11" x14ac:dyDescent="0.25">
      <c r="G2966" s="20">
        <v>41909</v>
      </c>
      <c r="H2966" s="18" t="s">
        <v>84</v>
      </c>
      <c r="I2966" s="18" t="s">
        <v>24</v>
      </c>
      <c r="J2966" s="18">
        <v>0.01</v>
      </c>
      <c r="K2966" s="18">
        <v>2</v>
      </c>
    </row>
    <row r="2967" spans="7:11" x14ac:dyDescent="0.25">
      <c r="G2967" s="21">
        <v>41287</v>
      </c>
      <c r="H2967" s="19" t="s">
        <v>26</v>
      </c>
      <c r="I2967" s="19" t="s">
        <v>36</v>
      </c>
      <c r="J2967" s="19">
        <v>1.4999999999999999E-2</v>
      </c>
      <c r="K2967" s="19">
        <v>4</v>
      </c>
    </row>
    <row r="2968" spans="7:11" x14ac:dyDescent="0.25">
      <c r="G2968" s="20">
        <v>41593</v>
      </c>
      <c r="H2968" s="18" t="s">
        <v>40</v>
      </c>
      <c r="I2968" s="18" t="s">
        <v>12</v>
      </c>
      <c r="J2968" s="18">
        <v>0.01</v>
      </c>
      <c r="K2968" s="18">
        <v>3</v>
      </c>
    </row>
    <row r="2969" spans="7:11" x14ac:dyDescent="0.25">
      <c r="G2969" s="21">
        <v>41587</v>
      </c>
      <c r="H2969" s="19" t="s">
        <v>42</v>
      </c>
      <c r="I2969" s="19" t="s">
        <v>36</v>
      </c>
      <c r="J2969" s="19">
        <v>1.4999999999999999E-2</v>
      </c>
      <c r="K2969" s="19">
        <v>3</v>
      </c>
    </row>
    <row r="2970" spans="7:11" x14ac:dyDescent="0.25">
      <c r="G2970" s="20">
        <v>41489</v>
      </c>
      <c r="H2970" s="18" t="s">
        <v>37</v>
      </c>
      <c r="I2970" s="18" t="s">
        <v>24</v>
      </c>
      <c r="J2970" s="18">
        <v>2.5000000000000001E-2</v>
      </c>
      <c r="K2970" s="18">
        <v>3</v>
      </c>
    </row>
    <row r="2971" spans="7:11" x14ac:dyDescent="0.25">
      <c r="G2971" s="21">
        <v>41777</v>
      </c>
      <c r="H2971" s="19" t="s">
        <v>89</v>
      </c>
      <c r="I2971" s="19" t="s">
        <v>17</v>
      </c>
      <c r="J2971" s="19">
        <v>0.02</v>
      </c>
      <c r="K2971" s="19">
        <v>1</v>
      </c>
    </row>
    <row r="2972" spans="7:11" x14ac:dyDescent="0.25">
      <c r="G2972" s="20">
        <v>41816</v>
      </c>
      <c r="H2972" s="18" t="s">
        <v>15</v>
      </c>
      <c r="I2972" s="18" t="s">
        <v>24</v>
      </c>
      <c r="J2972" s="18">
        <v>0</v>
      </c>
      <c r="K2972" s="18">
        <v>4</v>
      </c>
    </row>
    <row r="2973" spans="7:11" x14ac:dyDescent="0.25">
      <c r="G2973" s="21">
        <v>41833</v>
      </c>
      <c r="H2973" s="19" t="s">
        <v>40</v>
      </c>
      <c r="I2973" s="19" t="s">
        <v>16</v>
      </c>
      <c r="J2973" s="19">
        <v>0.03</v>
      </c>
      <c r="K2973" s="19">
        <v>11</v>
      </c>
    </row>
    <row r="2974" spans="7:11" x14ac:dyDescent="0.25">
      <c r="G2974" s="20">
        <v>41989</v>
      </c>
      <c r="H2974" s="18" t="s">
        <v>74</v>
      </c>
      <c r="I2974" s="18" t="s">
        <v>30</v>
      </c>
      <c r="J2974" s="18">
        <v>0</v>
      </c>
      <c r="K2974" s="18">
        <v>3</v>
      </c>
    </row>
    <row r="2975" spans="7:11" x14ac:dyDescent="0.25">
      <c r="G2975" s="21">
        <v>41752</v>
      </c>
      <c r="H2975" s="19" t="s">
        <v>29</v>
      </c>
      <c r="I2975" s="19" t="s">
        <v>17</v>
      </c>
      <c r="J2975" s="19">
        <v>0</v>
      </c>
      <c r="K2975" s="19">
        <v>2</v>
      </c>
    </row>
    <row r="2976" spans="7:11" x14ac:dyDescent="0.25">
      <c r="G2976" s="20">
        <v>41948</v>
      </c>
      <c r="H2976" s="18" t="s">
        <v>40</v>
      </c>
      <c r="I2976" s="18" t="s">
        <v>33</v>
      </c>
      <c r="J2976" s="18">
        <v>2.5000000000000001E-2</v>
      </c>
      <c r="K2976" s="18">
        <v>2</v>
      </c>
    </row>
    <row r="2977" spans="7:11" x14ac:dyDescent="0.25">
      <c r="G2977" s="21">
        <v>41630</v>
      </c>
      <c r="H2977" s="19" t="s">
        <v>61</v>
      </c>
      <c r="I2977" s="19" t="s">
        <v>21</v>
      </c>
      <c r="J2977" s="19">
        <v>0</v>
      </c>
      <c r="K2977" s="19">
        <v>2</v>
      </c>
    </row>
    <row r="2978" spans="7:11" x14ac:dyDescent="0.25">
      <c r="G2978" s="20">
        <v>41633</v>
      </c>
      <c r="H2978" s="18" t="s">
        <v>73</v>
      </c>
      <c r="I2978" s="18" t="s">
        <v>24</v>
      </c>
      <c r="J2978" s="18">
        <v>0.01</v>
      </c>
      <c r="K2978" s="18">
        <v>1</v>
      </c>
    </row>
    <row r="2979" spans="7:11" x14ac:dyDescent="0.25">
      <c r="G2979" s="21">
        <v>41599</v>
      </c>
      <c r="H2979" s="19" t="s">
        <v>20</v>
      </c>
      <c r="I2979" s="19" t="s">
        <v>17</v>
      </c>
      <c r="J2979" s="19">
        <v>0.03</v>
      </c>
      <c r="K2979" s="19">
        <v>1</v>
      </c>
    </row>
    <row r="2980" spans="7:11" x14ac:dyDescent="0.25">
      <c r="G2980" s="20">
        <v>41999</v>
      </c>
      <c r="H2980" s="18" t="s">
        <v>77</v>
      </c>
      <c r="I2980" s="18" t="s">
        <v>16</v>
      </c>
      <c r="J2980" s="18">
        <v>0.03</v>
      </c>
      <c r="K2980" s="18">
        <v>2</v>
      </c>
    </row>
    <row r="2981" spans="7:11" x14ac:dyDescent="0.25">
      <c r="G2981" s="21">
        <v>41611</v>
      </c>
      <c r="H2981" s="19" t="s">
        <v>76</v>
      </c>
      <c r="I2981" s="19" t="s">
        <v>30</v>
      </c>
      <c r="J2981" s="19">
        <v>0.01</v>
      </c>
      <c r="K2981" s="19">
        <v>3</v>
      </c>
    </row>
    <row r="2982" spans="7:11" x14ac:dyDescent="0.25">
      <c r="G2982" s="20">
        <v>41944</v>
      </c>
      <c r="H2982" s="18" t="s">
        <v>23</v>
      </c>
      <c r="I2982" s="18" t="s">
        <v>33</v>
      </c>
      <c r="J2982" s="18">
        <v>1.4999999999999999E-2</v>
      </c>
      <c r="K2982" s="18">
        <v>2</v>
      </c>
    </row>
    <row r="2983" spans="7:11" x14ac:dyDescent="0.25">
      <c r="G2983" s="21">
        <v>41888</v>
      </c>
      <c r="H2983" s="19" t="s">
        <v>45</v>
      </c>
      <c r="I2983" s="19" t="s">
        <v>30</v>
      </c>
      <c r="J2983" s="19">
        <v>1.4999999999999999E-2</v>
      </c>
      <c r="K2983" s="19">
        <v>3</v>
      </c>
    </row>
    <row r="2984" spans="7:11" x14ac:dyDescent="0.25">
      <c r="G2984" s="20">
        <v>41592</v>
      </c>
      <c r="H2984" s="18" t="s">
        <v>49</v>
      </c>
      <c r="I2984" s="18" t="s">
        <v>11</v>
      </c>
      <c r="J2984" s="18">
        <v>1.4999999999999999E-2</v>
      </c>
      <c r="K2984" s="18">
        <v>3</v>
      </c>
    </row>
    <row r="2985" spans="7:11" x14ac:dyDescent="0.25">
      <c r="G2985" s="21">
        <v>41997</v>
      </c>
      <c r="H2985" s="19" t="s">
        <v>46</v>
      </c>
      <c r="I2985" s="19" t="s">
        <v>30</v>
      </c>
      <c r="J2985" s="19">
        <v>0</v>
      </c>
      <c r="K2985" s="19">
        <v>1</v>
      </c>
    </row>
    <row r="2986" spans="7:11" x14ac:dyDescent="0.25">
      <c r="G2986" s="20">
        <v>41582</v>
      </c>
      <c r="H2986" s="18" t="s">
        <v>51</v>
      </c>
      <c r="I2986" s="18" t="s">
        <v>36</v>
      </c>
      <c r="J2986" s="18">
        <v>0</v>
      </c>
      <c r="K2986" s="18">
        <v>2</v>
      </c>
    </row>
    <row r="2987" spans="7:11" x14ac:dyDescent="0.25">
      <c r="G2987" s="21">
        <v>41583</v>
      </c>
      <c r="H2987" s="19" t="s">
        <v>15</v>
      </c>
      <c r="I2987" s="19" t="s">
        <v>12</v>
      </c>
      <c r="J2987" s="19">
        <v>0.03</v>
      </c>
      <c r="K2987" s="19">
        <v>1</v>
      </c>
    </row>
    <row r="2988" spans="7:11" x14ac:dyDescent="0.25">
      <c r="G2988" s="20">
        <v>41989</v>
      </c>
      <c r="H2988" s="18" t="s">
        <v>73</v>
      </c>
      <c r="I2988" s="18" t="s">
        <v>30</v>
      </c>
      <c r="J2988" s="18">
        <v>0</v>
      </c>
      <c r="K2988" s="18">
        <v>4</v>
      </c>
    </row>
    <row r="2989" spans="7:11" x14ac:dyDescent="0.25">
      <c r="G2989" s="21">
        <v>41614</v>
      </c>
      <c r="H2989" s="19" t="s">
        <v>58</v>
      </c>
      <c r="I2989" s="19" t="s">
        <v>12</v>
      </c>
      <c r="J2989" s="19">
        <v>0.03</v>
      </c>
      <c r="K2989" s="19">
        <v>1</v>
      </c>
    </row>
    <row r="2990" spans="7:11" x14ac:dyDescent="0.25">
      <c r="G2990" s="20">
        <v>41315</v>
      </c>
      <c r="H2990" s="18" t="s">
        <v>23</v>
      </c>
      <c r="I2990" s="18" t="s">
        <v>27</v>
      </c>
      <c r="J2990" s="18">
        <v>1.4999999999999999E-2</v>
      </c>
      <c r="K2990" s="18">
        <v>3</v>
      </c>
    </row>
    <row r="2991" spans="7:11" x14ac:dyDescent="0.25">
      <c r="G2991" s="21">
        <v>41651</v>
      </c>
      <c r="H2991" s="19" t="s">
        <v>72</v>
      </c>
      <c r="I2991" s="19" t="s">
        <v>36</v>
      </c>
      <c r="J2991" s="19">
        <v>2.5000000000000001E-2</v>
      </c>
      <c r="K2991" s="19">
        <v>2</v>
      </c>
    </row>
    <row r="2992" spans="7:11" x14ac:dyDescent="0.25">
      <c r="G2992" s="20">
        <v>41364</v>
      </c>
      <c r="H2992" s="18" t="s">
        <v>51</v>
      </c>
      <c r="I2992" s="18" t="s">
        <v>33</v>
      </c>
      <c r="J2992" s="18">
        <v>0</v>
      </c>
      <c r="K2992" s="18">
        <v>3</v>
      </c>
    </row>
    <row r="2993" spans="7:11" x14ac:dyDescent="0.25">
      <c r="G2993" s="21">
        <v>41475</v>
      </c>
      <c r="H2993" s="19" t="s">
        <v>71</v>
      </c>
      <c r="I2993" s="19" t="s">
        <v>33</v>
      </c>
      <c r="J2993" s="19">
        <v>0</v>
      </c>
      <c r="K2993" s="19">
        <v>16</v>
      </c>
    </row>
    <row r="2994" spans="7:11" x14ac:dyDescent="0.25">
      <c r="G2994" s="20">
        <v>41429</v>
      </c>
      <c r="H2994" s="18" t="s">
        <v>26</v>
      </c>
      <c r="I2994" s="18" t="s">
        <v>33</v>
      </c>
      <c r="J2994" s="18">
        <v>0</v>
      </c>
      <c r="K2994" s="18">
        <v>3</v>
      </c>
    </row>
    <row r="2995" spans="7:11" x14ac:dyDescent="0.25">
      <c r="G2995" s="21">
        <v>41637</v>
      </c>
      <c r="H2995" s="19" t="s">
        <v>40</v>
      </c>
      <c r="I2995" s="19" t="s">
        <v>17</v>
      </c>
      <c r="J2995" s="19">
        <v>1.4999999999999999E-2</v>
      </c>
      <c r="K2995" s="19">
        <v>2</v>
      </c>
    </row>
    <row r="2996" spans="7:11" x14ac:dyDescent="0.25">
      <c r="G2996" s="20">
        <v>41583</v>
      </c>
      <c r="H2996" s="18" t="s">
        <v>53</v>
      </c>
      <c r="I2996" s="18" t="s">
        <v>17</v>
      </c>
      <c r="J2996" s="18">
        <v>0.03</v>
      </c>
      <c r="K2996" s="18">
        <v>2</v>
      </c>
    </row>
    <row r="2997" spans="7:11" x14ac:dyDescent="0.25">
      <c r="G2997" s="21">
        <v>41490</v>
      </c>
      <c r="H2997" s="19" t="s">
        <v>35</v>
      </c>
      <c r="I2997" s="19" t="s">
        <v>17</v>
      </c>
      <c r="J2997" s="19">
        <v>1.4999999999999999E-2</v>
      </c>
      <c r="K2997" s="19">
        <v>2</v>
      </c>
    </row>
    <row r="2998" spans="7:11" x14ac:dyDescent="0.25">
      <c r="G2998" s="20">
        <v>41980</v>
      </c>
      <c r="H2998" s="18" t="s">
        <v>60</v>
      </c>
      <c r="I2998" s="18" t="s">
        <v>36</v>
      </c>
      <c r="J2998" s="18">
        <v>0</v>
      </c>
      <c r="K2998" s="18">
        <v>2</v>
      </c>
    </row>
    <row r="2999" spans="7:11" x14ac:dyDescent="0.25">
      <c r="G2999" s="21">
        <v>41996</v>
      </c>
      <c r="H2999" s="19" t="s">
        <v>68</v>
      </c>
      <c r="I2999" s="19" t="s">
        <v>12</v>
      </c>
      <c r="J2999" s="19">
        <v>0.01</v>
      </c>
      <c r="K2999" s="19">
        <v>24</v>
      </c>
    </row>
    <row r="3000" spans="7:11" x14ac:dyDescent="0.25">
      <c r="G3000" s="20">
        <v>41636</v>
      </c>
      <c r="H3000" s="18" t="s">
        <v>20</v>
      </c>
      <c r="I3000" s="18" t="s">
        <v>17</v>
      </c>
      <c r="J3000" s="18">
        <v>0</v>
      </c>
      <c r="K3000" s="18">
        <v>3</v>
      </c>
    </row>
    <row r="3001" spans="7:11" x14ac:dyDescent="0.25">
      <c r="G3001" s="21">
        <v>41606</v>
      </c>
      <c r="H3001" s="19" t="s">
        <v>48</v>
      </c>
      <c r="I3001" s="19" t="s">
        <v>24</v>
      </c>
      <c r="J3001" s="19">
        <v>0.01</v>
      </c>
      <c r="K3001" s="19">
        <v>1</v>
      </c>
    </row>
    <row r="3002" spans="7:11" x14ac:dyDescent="0.25">
      <c r="G3002" s="20">
        <v>41925</v>
      </c>
      <c r="H3002" s="18" t="s">
        <v>40</v>
      </c>
      <c r="I3002" s="18" t="s">
        <v>21</v>
      </c>
      <c r="J3002" s="18">
        <v>0.02</v>
      </c>
      <c r="K3002" s="18">
        <v>1</v>
      </c>
    </row>
    <row r="3003" spans="7:11" x14ac:dyDescent="0.25">
      <c r="G3003" s="21">
        <v>41415</v>
      </c>
      <c r="H3003" s="19" t="s">
        <v>26</v>
      </c>
      <c r="I3003" s="19" t="s">
        <v>24</v>
      </c>
      <c r="J3003" s="19">
        <v>2.5000000000000001E-2</v>
      </c>
      <c r="K3003" s="19">
        <v>3</v>
      </c>
    </row>
    <row r="3004" spans="7:11" x14ac:dyDescent="0.25">
      <c r="G3004" s="20">
        <v>41622</v>
      </c>
      <c r="H3004" s="18" t="s">
        <v>43</v>
      </c>
      <c r="I3004" s="18" t="s">
        <v>17</v>
      </c>
      <c r="J3004" s="18">
        <v>0.01</v>
      </c>
      <c r="K3004" s="18">
        <v>1</v>
      </c>
    </row>
    <row r="3005" spans="7:11" x14ac:dyDescent="0.25">
      <c r="G3005" s="21">
        <v>41625</v>
      </c>
      <c r="H3005" s="19" t="s">
        <v>84</v>
      </c>
      <c r="I3005" s="19" t="s">
        <v>17</v>
      </c>
      <c r="J3005" s="19">
        <v>2.5000000000000001E-2</v>
      </c>
      <c r="K3005" s="19">
        <v>2</v>
      </c>
    </row>
    <row r="3006" spans="7:11" x14ac:dyDescent="0.25">
      <c r="G3006" s="20">
        <v>41599</v>
      </c>
      <c r="H3006" s="18" t="s">
        <v>89</v>
      </c>
      <c r="I3006" s="18" t="s">
        <v>36</v>
      </c>
      <c r="J3006" s="18">
        <v>0</v>
      </c>
      <c r="K3006" s="18">
        <v>3</v>
      </c>
    </row>
    <row r="3007" spans="7:11" x14ac:dyDescent="0.25">
      <c r="G3007" s="21">
        <v>41957</v>
      </c>
      <c r="H3007" s="19" t="s">
        <v>73</v>
      </c>
      <c r="I3007" s="19" t="s">
        <v>33</v>
      </c>
      <c r="J3007" s="19">
        <v>0</v>
      </c>
      <c r="K3007" s="19">
        <v>3</v>
      </c>
    </row>
    <row r="3008" spans="7:11" x14ac:dyDescent="0.25">
      <c r="G3008" s="20">
        <v>41848</v>
      </c>
      <c r="H3008" s="18" t="s">
        <v>57</v>
      </c>
      <c r="I3008" s="18" t="s">
        <v>17</v>
      </c>
      <c r="J3008" s="18">
        <v>0.03</v>
      </c>
      <c r="K3008" s="18">
        <v>3</v>
      </c>
    </row>
    <row r="3009" spans="7:11" x14ac:dyDescent="0.25">
      <c r="G3009" s="21">
        <v>41544</v>
      </c>
      <c r="H3009" s="19" t="s">
        <v>67</v>
      </c>
      <c r="I3009" s="19" t="s">
        <v>24</v>
      </c>
      <c r="J3009" s="19">
        <v>0</v>
      </c>
      <c r="K3009" s="19">
        <v>2</v>
      </c>
    </row>
    <row r="3010" spans="7:11" x14ac:dyDescent="0.25">
      <c r="G3010" s="20">
        <v>42000</v>
      </c>
      <c r="H3010" s="18" t="s">
        <v>26</v>
      </c>
      <c r="I3010" s="18" t="s">
        <v>16</v>
      </c>
      <c r="J3010" s="18">
        <v>0</v>
      </c>
      <c r="K3010" s="18">
        <v>3</v>
      </c>
    </row>
    <row r="3011" spans="7:11" x14ac:dyDescent="0.25">
      <c r="G3011" s="21">
        <v>41542</v>
      </c>
      <c r="H3011" s="19" t="s">
        <v>47</v>
      </c>
      <c r="I3011" s="19" t="s">
        <v>24</v>
      </c>
      <c r="J3011" s="19">
        <v>0.01</v>
      </c>
      <c r="K3011" s="19">
        <v>2</v>
      </c>
    </row>
    <row r="3012" spans="7:11" x14ac:dyDescent="0.25">
      <c r="G3012" s="20">
        <v>41616</v>
      </c>
      <c r="H3012" s="18" t="s">
        <v>57</v>
      </c>
      <c r="I3012" s="18" t="s">
        <v>24</v>
      </c>
      <c r="J3012" s="18">
        <v>0</v>
      </c>
      <c r="K3012" s="18">
        <v>2</v>
      </c>
    </row>
    <row r="3013" spans="7:11" x14ac:dyDescent="0.25">
      <c r="G3013" s="21">
        <v>41823</v>
      </c>
      <c r="H3013" s="19" t="s">
        <v>42</v>
      </c>
      <c r="I3013" s="19" t="s">
        <v>24</v>
      </c>
      <c r="J3013" s="19">
        <v>0</v>
      </c>
      <c r="K3013" s="19">
        <v>2</v>
      </c>
    </row>
    <row r="3014" spans="7:11" x14ac:dyDescent="0.25">
      <c r="G3014" s="20">
        <v>41996</v>
      </c>
      <c r="H3014" s="18" t="s">
        <v>84</v>
      </c>
      <c r="I3014" s="18" t="s">
        <v>30</v>
      </c>
      <c r="J3014" s="18">
        <v>1.4999999999999999E-2</v>
      </c>
      <c r="K3014" s="18">
        <v>2</v>
      </c>
    </row>
    <row r="3015" spans="7:11" x14ac:dyDescent="0.25">
      <c r="G3015" s="21">
        <v>41624</v>
      </c>
      <c r="H3015" s="19" t="s">
        <v>13</v>
      </c>
      <c r="I3015" s="19" t="s">
        <v>12</v>
      </c>
      <c r="J3015" s="19">
        <v>0</v>
      </c>
      <c r="K3015" s="19">
        <v>6</v>
      </c>
    </row>
    <row r="3016" spans="7:11" x14ac:dyDescent="0.25">
      <c r="G3016" s="20">
        <v>41611</v>
      </c>
      <c r="H3016" s="18" t="s">
        <v>39</v>
      </c>
      <c r="I3016" s="18" t="s">
        <v>11</v>
      </c>
      <c r="J3016" s="18">
        <v>2.5000000000000001E-2</v>
      </c>
      <c r="K3016" s="18">
        <v>1</v>
      </c>
    </row>
    <row r="3017" spans="7:11" x14ac:dyDescent="0.25">
      <c r="G3017" s="21">
        <v>41986</v>
      </c>
      <c r="H3017" s="19" t="s">
        <v>72</v>
      </c>
      <c r="I3017" s="19" t="s">
        <v>24</v>
      </c>
      <c r="J3017" s="19">
        <v>0.02</v>
      </c>
      <c r="K3017" s="19">
        <v>3</v>
      </c>
    </row>
    <row r="3018" spans="7:11" x14ac:dyDescent="0.25">
      <c r="G3018" s="20">
        <v>41979</v>
      </c>
      <c r="H3018" s="18" t="s">
        <v>82</v>
      </c>
      <c r="I3018" s="18" t="s">
        <v>36</v>
      </c>
      <c r="J3018" s="18">
        <v>0</v>
      </c>
      <c r="K3018" s="18">
        <v>1</v>
      </c>
    </row>
    <row r="3019" spans="7:11" x14ac:dyDescent="0.25">
      <c r="G3019" s="21">
        <v>41986</v>
      </c>
      <c r="H3019" s="19" t="s">
        <v>46</v>
      </c>
      <c r="I3019" s="19" t="s">
        <v>21</v>
      </c>
      <c r="J3019" s="19">
        <v>0.03</v>
      </c>
      <c r="K3019" s="19">
        <v>2</v>
      </c>
    </row>
    <row r="3020" spans="7:11" x14ac:dyDescent="0.25">
      <c r="G3020" s="20">
        <v>41819</v>
      </c>
      <c r="H3020" s="18" t="s">
        <v>54</v>
      </c>
      <c r="I3020" s="18" t="s">
        <v>36</v>
      </c>
      <c r="J3020" s="18">
        <v>0</v>
      </c>
      <c r="K3020" s="18">
        <v>2</v>
      </c>
    </row>
    <row r="3021" spans="7:11" x14ac:dyDescent="0.25">
      <c r="G3021" s="21">
        <v>41990</v>
      </c>
      <c r="H3021" s="19" t="s">
        <v>13</v>
      </c>
      <c r="I3021" s="19" t="s">
        <v>16</v>
      </c>
      <c r="J3021" s="19">
        <v>0</v>
      </c>
      <c r="K3021" s="19">
        <v>2</v>
      </c>
    </row>
    <row r="3022" spans="7:11" x14ac:dyDescent="0.25">
      <c r="G3022" s="20">
        <v>41601</v>
      </c>
      <c r="H3022" s="18" t="s">
        <v>40</v>
      </c>
      <c r="I3022" s="18" t="s">
        <v>33</v>
      </c>
      <c r="J3022" s="18">
        <v>0</v>
      </c>
      <c r="K3022" s="18">
        <v>2</v>
      </c>
    </row>
    <row r="3023" spans="7:11" x14ac:dyDescent="0.25">
      <c r="G3023" s="21">
        <v>41604</v>
      </c>
      <c r="H3023" s="19" t="s">
        <v>47</v>
      </c>
      <c r="I3023" s="19" t="s">
        <v>24</v>
      </c>
      <c r="J3023" s="19">
        <v>0.03</v>
      </c>
      <c r="K3023" s="19">
        <v>3</v>
      </c>
    </row>
    <row r="3024" spans="7:11" x14ac:dyDescent="0.25">
      <c r="G3024" s="20">
        <v>41587</v>
      </c>
      <c r="H3024" s="18" t="s">
        <v>81</v>
      </c>
      <c r="I3024" s="18" t="s">
        <v>7</v>
      </c>
      <c r="J3024" s="18">
        <v>0</v>
      </c>
      <c r="K3024" s="18">
        <v>2</v>
      </c>
    </row>
    <row r="3025" spans="7:11" x14ac:dyDescent="0.25">
      <c r="G3025" s="21">
        <v>41637</v>
      </c>
      <c r="H3025" s="19" t="s">
        <v>50</v>
      </c>
      <c r="I3025" s="19" t="s">
        <v>33</v>
      </c>
      <c r="J3025" s="19">
        <v>0.03</v>
      </c>
      <c r="K3025" s="19">
        <v>3</v>
      </c>
    </row>
    <row r="3026" spans="7:11" x14ac:dyDescent="0.25">
      <c r="G3026" s="20">
        <v>41981</v>
      </c>
      <c r="H3026" s="18" t="s">
        <v>84</v>
      </c>
      <c r="I3026" s="18" t="s">
        <v>36</v>
      </c>
      <c r="J3026" s="18">
        <v>2.5000000000000001E-2</v>
      </c>
      <c r="K3026" s="18">
        <v>2</v>
      </c>
    </row>
    <row r="3027" spans="7:11" x14ac:dyDescent="0.25">
      <c r="G3027" s="21">
        <v>41488</v>
      </c>
      <c r="H3027" s="19" t="s">
        <v>43</v>
      </c>
      <c r="I3027" s="19" t="s">
        <v>36</v>
      </c>
      <c r="J3027" s="19">
        <v>0</v>
      </c>
      <c r="K3027" s="19">
        <v>2</v>
      </c>
    </row>
    <row r="3028" spans="7:11" x14ac:dyDescent="0.25">
      <c r="G3028" s="20">
        <v>41870</v>
      </c>
      <c r="H3028" s="18" t="s">
        <v>53</v>
      </c>
      <c r="I3028" s="18" t="s">
        <v>16</v>
      </c>
      <c r="J3028" s="18">
        <v>0</v>
      </c>
      <c r="K3028" s="18">
        <v>1</v>
      </c>
    </row>
    <row r="3029" spans="7:11" x14ac:dyDescent="0.25">
      <c r="G3029" s="21">
        <v>41596</v>
      </c>
      <c r="H3029" s="19" t="s">
        <v>55</v>
      </c>
      <c r="I3029" s="19" t="s">
        <v>16</v>
      </c>
      <c r="J3029" s="19">
        <v>0</v>
      </c>
      <c r="K3029" s="19">
        <v>1</v>
      </c>
    </row>
    <row r="3030" spans="7:11" x14ac:dyDescent="0.25">
      <c r="G3030" s="20">
        <v>41615</v>
      </c>
      <c r="H3030" s="18" t="s">
        <v>71</v>
      </c>
      <c r="I3030" s="18" t="s">
        <v>33</v>
      </c>
      <c r="J3030" s="18">
        <v>0.03</v>
      </c>
      <c r="K3030" s="18">
        <v>1</v>
      </c>
    </row>
    <row r="3031" spans="7:11" x14ac:dyDescent="0.25">
      <c r="G3031" s="21">
        <v>41594</v>
      </c>
      <c r="H3031" s="19" t="s">
        <v>23</v>
      </c>
      <c r="I3031" s="19" t="s">
        <v>36</v>
      </c>
      <c r="J3031" s="19">
        <v>0</v>
      </c>
      <c r="K3031" s="19">
        <v>3</v>
      </c>
    </row>
    <row r="3032" spans="7:11" x14ac:dyDescent="0.25">
      <c r="G3032" s="20">
        <v>41818</v>
      </c>
      <c r="H3032" s="18" t="s">
        <v>35</v>
      </c>
      <c r="I3032" s="18" t="s">
        <v>21</v>
      </c>
      <c r="J3032" s="18">
        <v>0.02</v>
      </c>
      <c r="K3032" s="18">
        <v>2</v>
      </c>
    </row>
    <row r="3033" spans="7:11" x14ac:dyDescent="0.25">
      <c r="G3033" s="21">
        <v>41605</v>
      </c>
      <c r="H3033" s="19" t="s">
        <v>86</v>
      </c>
      <c r="I3033" s="19" t="s">
        <v>36</v>
      </c>
      <c r="J3033" s="19">
        <v>0</v>
      </c>
      <c r="K3033" s="19">
        <v>1</v>
      </c>
    </row>
    <row r="3034" spans="7:11" x14ac:dyDescent="0.25">
      <c r="G3034" s="20">
        <v>41612</v>
      </c>
      <c r="H3034" s="18" t="s">
        <v>43</v>
      </c>
      <c r="I3034" s="18" t="s">
        <v>17</v>
      </c>
      <c r="J3034" s="18">
        <v>0.02</v>
      </c>
      <c r="K3034" s="18">
        <v>3</v>
      </c>
    </row>
    <row r="3035" spans="7:11" x14ac:dyDescent="0.25">
      <c r="G3035" s="21">
        <v>41955</v>
      </c>
      <c r="H3035" s="19" t="s">
        <v>84</v>
      </c>
      <c r="I3035" s="19" t="s">
        <v>33</v>
      </c>
      <c r="J3035" s="19">
        <v>0.03</v>
      </c>
      <c r="K3035" s="19">
        <v>4</v>
      </c>
    </row>
    <row r="3036" spans="7:11" x14ac:dyDescent="0.25">
      <c r="G3036" s="20">
        <v>41967</v>
      </c>
      <c r="H3036" s="18" t="s">
        <v>71</v>
      </c>
      <c r="I3036" s="18" t="s">
        <v>16</v>
      </c>
      <c r="J3036" s="18">
        <v>0</v>
      </c>
      <c r="K3036" s="18">
        <v>1</v>
      </c>
    </row>
    <row r="3037" spans="7:11" x14ac:dyDescent="0.25">
      <c r="G3037" s="21">
        <v>41587</v>
      </c>
      <c r="H3037" s="19" t="s">
        <v>34</v>
      </c>
      <c r="I3037" s="19" t="s">
        <v>33</v>
      </c>
      <c r="J3037" s="19">
        <v>0.01</v>
      </c>
      <c r="K3037" s="19">
        <v>2</v>
      </c>
    </row>
    <row r="3038" spans="7:11" x14ac:dyDescent="0.25">
      <c r="G3038" s="20">
        <v>41659</v>
      </c>
      <c r="H3038" s="18" t="s">
        <v>84</v>
      </c>
      <c r="I3038" s="18" t="s">
        <v>41</v>
      </c>
      <c r="J3038" s="18">
        <v>0</v>
      </c>
      <c r="K3038" s="18">
        <v>2</v>
      </c>
    </row>
    <row r="3039" spans="7:11" x14ac:dyDescent="0.25">
      <c r="G3039" s="21">
        <v>41592</v>
      </c>
      <c r="H3039" s="19" t="s">
        <v>81</v>
      </c>
      <c r="I3039" s="19" t="s">
        <v>33</v>
      </c>
      <c r="J3039" s="19">
        <v>0.01</v>
      </c>
      <c r="K3039" s="19">
        <v>2</v>
      </c>
    </row>
    <row r="3040" spans="7:11" x14ac:dyDescent="0.25">
      <c r="G3040" s="20">
        <v>41610</v>
      </c>
      <c r="H3040" s="18" t="s">
        <v>81</v>
      </c>
      <c r="I3040" s="18" t="s">
        <v>24</v>
      </c>
      <c r="J3040" s="18">
        <v>2.5000000000000001E-2</v>
      </c>
      <c r="K3040" s="18">
        <v>2</v>
      </c>
    </row>
    <row r="3041" spans="7:11" x14ac:dyDescent="0.25">
      <c r="G3041" s="21">
        <v>41973</v>
      </c>
      <c r="H3041" s="19" t="s">
        <v>10</v>
      </c>
      <c r="I3041" s="19" t="s">
        <v>24</v>
      </c>
      <c r="J3041" s="19">
        <v>0.02</v>
      </c>
      <c r="K3041" s="19">
        <v>1</v>
      </c>
    </row>
    <row r="3042" spans="7:11" x14ac:dyDescent="0.25">
      <c r="G3042" s="20">
        <v>41972</v>
      </c>
      <c r="H3042" s="18" t="s">
        <v>23</v>
      </c>
      <c r="I3042" s="18" t="s">
        <v>41</v>
      </c>
      <c r="J3042" s="18">
        <v>0.01</v>
      </c>
      <c r="K3042" s="18">
        <v>2</v>
      </c>
    </row>
    <row r="3043" spans="7:11" x14ac:dyDescent="0.25">
      <c r="G3043" s="21">
        <v>41899</v>
      </c>
      <c r="H3043" s="19" t="s">
        <v>80</v>
      </c>
      <c r="I3043" s="19" t="s">
        <v>16</v>
      </c>
      <c r="J3043" s="19">
        <v>0</v>
      </c>
      <c r="K3043" s="19">
        <v>3</v>
      </c>
    </row>
    <row r="3044" spans="7:11" x14ac:dyDescent="0.25">
      <c r="G3044" s="20">
        <v>41693</v>
      </c>
      <c r="H3044" s="18" t="s">
        <v>70</v>
      </c>
      <c r="I3044" s="18" t="s">
        <v>16</v>
      </c>
      <c r="J3044" s="18">
        <v>2.5000000000000001E-2</v>
      </c>
      <c r="K3044" s="18">
        <v>2</v>
      </c>
    </row>
    <row r="3045" spans="7:11" x14ac:dyDescent="0.25">
      <c r="G3045" s="21">
        <v>41615</v>
      </c>
      <c r="H3045" s="19" t="s">
        <v>31</v>
      </c>
      <c r="I3045" s="19" t="s">
        <v>21</v>
      </c>
      <c r="J3045" s="19">
        <v>0</v>
      </c>
      <c r="K3045" s="19">
        <v>1</v>
      </c>
    </row>
    <row r="3046" spans="7:11" x14ac:dyDescent="0.25">
      <c r="G3046" s="20">
        <v>41978</v>
      </c>
      <c r="H3046" s="18" t="s">
        <v>43</v>
      </c>
      <c r="I3046" s="18" t="s">
        <v>17</v>
      </c>
      <c r="J3046" s="18">
        <v>0</v>
      </c>
      <c r="K3046" s="18">
        <v>2</v>
      </c>
    </row>
    <row r="3047" spans="7:11" x14ac:dyDescent="0.25">
      <c r="G3047" s="21">
        <v>41671</v>
      </c>
      <c r="H3047" s="19" t="s">
        <v>91</v>
      </c>
      <c r="I3047" s="19" t="s">
        <v>27</v>
      </c>
      <c r="J3047" s="19">
        <v>0</v>
      </c>
      <c r="K3047" s="19">
        <v>3</v>
      </c>
    </row>
    <row r="3048" spans="7:11" x14ac:dyDescent="0.25">
      <c r="G3048" s="20">
        <v>41615</v>
      </c>
      <c r="H3048" s="18" t="s">
        <v>28</v>
      </c>
      <c r="I3048" s="18" t="s">
        <v>33</v>
      </c>
      <c r="J3048" s="18">
        <v>1.4999999999999999E-2</v>
      </c>
      <c r="K3048" s="18">
        <v>3</v>
      </c>
    </row>
    <row r="3049" spans="7:11" x14ac:dyDescent="0.25">
      <c r="G3049" s="21">
        <v>41950</v>
      </c>
      <c r="H3049" s="19" t="s">
        <v>54</v>
      </c>
      <c r="I3049" s="19" t="s">
        <v>30</v>
      </c>
      <c r="J3049" s="19">
        <v>0</v>
      </c>
      <c r="K3049" s="19">
        <v>2</v>
      </c>
    </row>
    <row r="3050" spans="7:11" x14ac:dyDescent="0.25">
      <c r="G3050" s="20">
        <v>41619</v>
      </c>
      <c r="H3050" s="18" t="s">
        <v>58</v>
      </c>
      <c r="I3050" s="18" t="s">
        <v>16</v>
      </c>
      <c r="J3050" s="18">
        <v>1.4999999999999999E-2</v>
      </c>
      <c r="K3050" s="18">
        <v>1</v>
      </c>
    </row>
    <row r="3051" spans="7:11" x14ac:dyDescent="0.25">
      <c r="G3051" s="21">
        <v>41517</v>
      </c>
      <c r="H3051" s="19" t="s">
        <v>46</v>
      </c>
      <c r="I3051" s="19" t="s">
        <v>24</v>
      </c>
      <c r="J3051" s="19">
        <v>2.5000000000000001E-2</v>
      </c>
      <c r="K3051" s="19">
        <v>1</v>
      </c>
    </row>
    <row r="3052" spans="7:11" x14ac:dyDescent="0.25">
      <c r="G3052" s="20">
        <v>41801</v>
      </c>
      <c r="H3052" s="18" t="s">
        <v>8</v>
      </c>
      <c r="I3052" s="18" t="s">
        <v>36</v>
      </c>
      <c r="J3052" s="18">
        <v>1.4999999999999999E-2</v>
      </c>
      <c r="K3052" s="18">
        <v>3</v>
      </c>
    </row>
    <row r="3053" spans="7:11" x14ac:dyDescent="0.25">
      <c r="G3053" s="21">
        <v>42001</v>
      </c>
      <c r="H3053" s="19" t="s">
        <v>49</v>
      </c>
      <c r="I3053" s="19" t="s">
        <v>33</v>
      </c>
      <c r="J3053" s="19">
        <v>1.4999999999999999E-2</v>
      </c>
      <c r="K3053" s="19">
        <v>3</v>
      </c>
    </row>
    <row r="3054" spans="7:11" x14ac:dyDescent="0.25">
      <c r="G3054" s="20">
        <v>41958</v>
      </c>
      <c r="H3054" s="18" t="s">
        <v>46</v>
      </c>
      <c r="I3054" s="18" t="s">
        <v>12</v>
      </c>
      <c r="J3054" s="18">
        <v>0</v>
      </c>
      <c r="K3054" s="18">
        <v>2</v>
      </c>
    </row>
    <row r="3055" spans="7:11" x14ac:dyDescent="0.25">
      <c r="G3055" s="21">
        <v>41978</v>
      </c>
      <c r="H3055" s="19" t="s">
        <v>28</v>
      </c>
      <c r="I3055" s="19" t="s">
        <v>17</v>
      </c>
      <c r="J3055" s="19">
        <v>0</v>
      </c>
      <c r="K3055" s="19">
        <v>3</v>
      </c>
    </row>
    <row r="3056" spans="7:11" x14ac:dyDescent="0.25">
      <c r="G3056" s="20">
        <v>41329</v>
      </c>
      <c r="H3056" s="18" t="s">
        <v>67</v>
      </c>
      <c r="I3056" s="18" t="s">
        <v>16</v>
      </c>
      <c r="J3056" s="18">
        <v>0</v>
      </c>
      <c r="K3056" s="18">
        <v>3</v>
      </c>
    </row>
    <row r="3057" spans="7:11" x14ac:dyDescent="0.25">
      <c r="G3057" s="21">
        <v>41965</v>
      </c>
      <c r="H3057" s="19" t="s">
        <v>66</v>
      </c>
      <c r="I3057" s="19" t="s">
        <v>17</v>
      </c>
      <c r="J3057" s="19">
        <v>0.01</v>
      </c>
      <c r="K3057" s="19">
        <v>1</v>
      </c>
    </row>
    <row r="3058" spans="7:11" x14ac:dyDescent="0.25">
      <c r="G3058" s="20">
        <v>41960</v>
      </c>
      <c r="H3058" s="18" t="s">
        <v>72</v>
      </c>
      <c r="I3058" s="18" t="s">
        <v>21</v>
      </c>
      <c r="J3058" s="18">
        <v>1.4999999999999999E-2</v>
      </c>
      <c r="K3058" s="18">
        <v>2</v>
      </c>
    </row>
    <row r="3059" spans="7:11" x14ac:dyDescent="0.25">
      <c r="G3059" s="21">
        <v>41959</v>
      </c>
      <c r="H3059" s="19" t="s">
        <v>23</v>
      </c>
      <c r="I3059" s="19" t="s">
        <v>24</v>
      </c>
      <c r="J3059" s="19">
        <v>0.03</v>
      </c>
      <c r="K3059" s="19">
        <v>4</v>
      </c>
    </row>
    <row r="3060" spans="7:11" x14ac:dyDescent="0.25">
      <c r="G3060" s="20">
        <v>41688</v>
      </c>
      <c r="H3060" s="18" t="s">
        <v>75</v>
      </c>
      <c r="I3060" s="18" t="s">
        <v>17</v>
      </c>
      <c r="J3060" s="18">
        <v>0</v>
      </c>
      <c r="K3060" s="18">
        <v>1</v>
      </c>
    </row>
    <row r="3061" spans="7:11" x14ac:dyDescent="0.25">
      <c r="G3061" s="21">
        <v>41619</v>
      </c>
      <c r="H3061" s="19" t="s">
        <v>34</v>
      </c>
      <c r="I3061" s="19" t="s">
        <v>27</v>
      </c>
      <c r="J3061" s="19">
        <v>0</v>
      </c>
      <c r="K3061" s="19">
        <v>4</v>
      </c>
    </row>
    <row r="3062" spans="7:11" x14ac:dyDescent="0.25">
      <c r="G3062" s="20">
        <v>41688</v>
      </c>
      <c r="H3062" s="18" t="s">
        <v>26</v>
      </c>
      <c r="I3062" s="18" t="s">
        <v>17</v>
      </c>
      <c r="J3062" s="18">
        <v>1.4999999999999999E-2</v>
      </c>
      <c r="K3062" s="18">
        <v>1</v>
      </c>
    </row>
    <row r="3063" spans="7:11" x14ac:dyDescent="0.25">
      <c r="G3063" s="21">
        <v>41995</v>
      </c>
      <c r="H3063" s="19" t="s">
        <v>65</v>
      </c>
      <c r="I3063" s="19" t="s">
        <v>12</v>
      </c>
      <c r="J3063" s="19">
        <v>1.4999999999999999E-2</v>
      </c>
      <c r="K3063" s="19">
        <v>2</v>
      </c>
    </row>
    <row r="3064" spans="7:11" x14ac:dyDescent="0.25">
      <c r="G3064" s="20">
        <v>41955</v>
      </c>
      <c r="H3064" s="18" t="s">
        <v>44</v>
      </c>
      <c r="I3064" s="18" t="s">
        <v>36</v>
      </c>
      <c r="J3064" s="18">
        <v>0</v>
      </c>
      <c r="K3064" s="18">
        <v>18</v>
      </c>
    </row>
    <row r="3065" spans="7:11" x14ac:dyDescent="0.25">
      <c r="G3065" s="21">
        <v>42003</v>
      </c>
      <c r="H3065" s="19" t="s">
        <v>26</v>
      </c>
      <c r="I3065" s="19" t="s">
        <v>24</v>
      </c>
      <c r="J3065" s="19">
        <v>0</v>
      </c>
      <c r="K3065" s="19">
        <v>2</v>
      </c>
    </row>
    <row r="3066" spans="7:11" x14ac:dyDescent="0.25">
      <c r="G3066" s="20">
        <v>41630</v>
      </c>
      <c r="H3066" s="18" t="s">
        <v>53</v>
      </c>
      <c r="I3066" s="18" t="s">
        <v>21</v>
      </c>
      <c r="J3066" s="18">
        <v>0.03</v>
      </c>
      <c r="K3066" s="18">
        <v>3</v>
      </c>
    </row>
    <row r="3067" spans="7:11" x14ac:dyDescent="0.25">
      <c r="G3067" s="21">
        <v>41638</v>
      </c>
      <c r="H3067" s="19" t="s">
        <v>29</v>
      </c>
      <c r="I3067" s="19" t="s">
        <v>16</v>
      </c>
      <c r="J3067" s="19">
        <v>0</v>
      </c>
      <c r="K3067" s="19">
        <v>1</v>
      </c>
    </row>
    <row r="3068" spans="7:11" x14ac:dyDescent="0.25">
      <c r="G3068" s="20">
        <v>41805</v>
      </c>
      <c r="H3068" s="18" t="s">
        <v>57</v>
      </c>
      <c r="I3068" s="18" t="s">
        <v>17</v>
      </c>
      <c r="J3068" s="18">
        <v>0</v>
      </c>
      <c r="K3068" s="18">
        <v>1</v>
      </c>
    </row>
    <row r="3069" spans="7:11" x14ac:dyDescent="0.25">
      <c r="G3069" s="21">
        <v>41386</v>
      </c>
      <c r="H3069" s="19" t="s">
        <v>84</v>
      </c>
      <c r="I3069" s="19" t="s">
        <v>21</v>
      </c>
      <c r="J3069" s="19">
        <v>0.01</v>
      </c>
      <c r="K3069" s="19">
        <v>2</v>
      </c>
    </row>
    <row r="3070" spans="7:11" x14ac:dyDescent="0.25">
      <c r="G3070" s="20">
        <v>41984</v>
      </c>
      <c r="H3070" s="18" t="s">
        <v>89</v>
      </c>
      <c r="I3070" s="18" t="s">
        <v>16</v>
      </c>
      <c r="J3070" s="18">
        <v>0</v>
      </c>
      <c r="K3070" s="18">
        <v>7</v>
      </c>
    </row>
    <row r="3071" spans="7:11" x14ac:dyDescent="0.25">
      <c r="G3071" s="21">
        <v>41613</v>
      </c>
      <c r="H3071" s="19" t="s">
        <v>25</v>
      </c>
      <c r="I3071" s="19" t="s">
        <v>24</v>
      </c>
      <c r="J3071" s="19">
        <v>0</v>
      </c>
      <c r="K3071" s="19">
        <v>2</v>
      </c>
    </row>
    <row r="3072" spans="7:11" x14ac:dyDescent="0.25">
      <c r="G3072" s="20">
        <v>41629</v>
      </c>
      <c r="H3072" s="18" t="s">
        <v>84</v>
      </c>
      <c r="I3072" s="18" t="s">
        <v>30</v>
      </c>
      <c r="J3072" s="18">
        <v>0</v>
      </c>
      <c r="K3072" s="18">
        <v>2</v>
      </c>
    </row>
    <row r="3073" spans="7:11" x14ac:dyDescent="0.25">
      <c r="G3073" s="21">
        <v>41980</v>
      </c>
      <c r="H3073" s="19" t="s">
        <v>25</v>
      </c>
      <c r="I3073" s="19" t="s">
        <v>33</v>
      </c>
      <c r="J3073" s="19">
        <v>1.4999999999999999E-2</v>
      </c>
      <c r="K3073" s="19">
        <v>4</v>
      </c>
    </row>
    <row r="3074" spans="7:11" x14ac:dyDescent="0.25">
      <c r="G3074" s="20">
        <v>41416</v>
      </c>
      <c r="H3074" s="18" t="s">
        <v>55</v>
      </c>
      <c r="I3074" s="18" t="s">
        <v>17</v>
      </c>
      <c r="J3074" s="18">
        <v>1.4999999999999999E-2</v>
      </c>
      <c r="K3074" s="18">
        <v>3</v>
      </c>
    </row>
    <row r="3075" spans="7:11" x14ac:dyDescent="0.25">
      <c r="G3075" s="21">
        <v>41962</v>
      </c>
      <c r="H3075" s="19" t="s">
        <v>44</v>
      </c>
      <c r="I3075" s="19" t="s">
        <v>24</v>
      </c>
      <c r="J3075" s="19">
        <v>0</v>
      </c>
      <c r="K3075" s="19">
        <v>1</v>
      </c>
    </row>
    <row r="3076" spans="7:11" x14ac:dyDescent="0.25">
      <c r="G3076" s="20">
        <v>41594</v>
      </c>
      <c r="H3076" s="18" t="s">
        <v>84</v>
      </c>
      <c r="I3076" s="18" t="s">
        <v>27</v>
      </c>
      <c r="J3076" s="18">
        <v>2.5000000000000001E-2</v>
      </c>
      <c r="K3076" s="18">
        <v>12</v>
      </c>
    </row>
    <row r="3077" spans="7:11" x14ac:dyDescent="0.25">
      <c r="G3077" s="21">
        <v>41610</v>
      </c>
      <c r="H3077" s="19" t="s">
        <v>93</v>
      </c>
      <c r="I3077" s="19" t="s">
        <v>24</v>
      </c>
      <c r="J3077" s="19">
        <v>0.03</v>
      </c>
      <c r="K3077" s="19">
        <v>2</v>
      </c>
    </row>
    <row r="3078" spans="7:11" x14ac:dyDescent="0.25">
      <c r="G3078" s="20">
        <v>41691</v>
      </c>
      <c r="H3078" s="18" t="s">
        <v>56</v>
      </c>
      <c r="I3078" s="18" t="s">
        <v>33</v>
      </c>
      <c r="J3078" s="18">
        <v>0.03</v>
      </c>
      <c r="K3078" s="18">
        <v>4</v>
      </c>
    </row>
    <row r="3079" spans="7:11" x14ac:dyDescent="0.25">
      <c r="G3079" s="21">
        <v>41982</v>
      </c>
      <c r="H3079" s="19" t="s">
        <v>32</v>
      </c>
      <c r="I3079" s="19" t="s">
        <v>16</v>
      </c>
      <c r="J3079" s="19">
        <v>0</v>
      </c>
      <c r="K3079" s="19">
        <v>1</v>
      </c>
    </row>
    <row r="3080" spans="7:11" x14ac:dyDescent="0.25">
      <c r="G3080" s="20">
        <v>41601</v>
      </c>
      <c r="H3080" s="18" t="s">
        <v>75</v>
      </c>
      <c r="I3080" s="18" t="s">
        <v>24</v>
      </c>
      <c r="J3080" s="18">
        <v>2.5000000000000001E-2</v>
      </c>
      <c r="K3080" s="18">
        <v>2</v>
      </c>
    </row>
    <row r="3081" spans="7:11" x14ac:dyDescent="0.25">
      <c r="G3081" s="21">
        <v>41835</v>
      </c>
      <c r="H3081" s="19" t="s">
        <v>83</v>
      </c>
      <c r="I3081" s="19" t="s">
        <v>33</v>
      </c>
      <c r="J3081" s="19">
        <v>0</v>
      </c>
      <c r="K3081" s="19">
        <v>2</v>
      </c>
    </row>
    <row r="3082" spans="7:11" x14ac:dyDescent="0.25">
      <c r="G3082" s="20">
        <v>41982</v>
      </c>
      <c r="H3082" s="18" t="s">
        <v>75</v>
      </c>
      <c r="I3082" s="18" t="s">
        <v>12</v>
      </c>
      <c r="J3082" s="18">
        <v>0</v>
      </c>
      <c r="K3082" s="18">
        <v>3</v>
      </c>
    </row>
    <row r="3083" spans="7:11" x14ac:dyDescent="0.25">
      <c r="G3083" s="21">
        <v>41523</v>
      </c>
      <c r="H3083" s="19" t="s">
        <v>49</v>
      </c>
      <c r="I3083" s="19" t="s">
        <v>21</v>
      </c>
      <c r="J3083" s="19">
        <v>1.4999999999999999E-2</v>
      </c>
      <c r="K3083" s="19">
        <v>1</v>
      </c>
    </row>
    <row r="3084" spans="7:11" x14ac:dyDescent="0.25">
      <c r="G3084" s="20">
        <v>41612</v>
      </c>
      <c r="H3084" s="18" t="s">
        <v>23</v>
      </c>
      <c r="I3084" s="18" t="s">
        <v>36</v>
      </c>
      <c r="J3084" s="18">
        <v>0</v>
      </c>
      <c r="K3084" s="18">
        <v>1</v>
      </c>
    </row>
    <row r="3085" spans="7:11" x14ac:dyDescent="0.25">
      <c r="G3085" s="21">
        <v>41840</v>
      </c>
      <c r="H3085" s="19" t="s">
        <v>26</v>
      </c>
      <c r="I3085" s="19" t="s">
        <v>12</v>
      </c>
      <c r="J3085" s="19">
        <v>0.03</v>
      </c>
      <c r="K3085" s="19">
        <v>3</v>
      </c>
    </row>
    <row r="3086" spans="7:11" x14ac:dyDescent="0.25">
      <c r="G3086" s="20">
        <v>41586</v>
      </c>
      <c r="H3086" s="18" t="s">
        <v>40</v>
      </c>
      <c r="I3086" s="18" t="s">
        <v>30</v>
      </c>
      <c r="J3086" s="18">
        <v>0</v>
      </c>
      <c r="K3086" s="18">
        <v>2</v>
      </c>
    </row>
    <row r="3087" spans="7:11" x14ac:dyDescent="0.25">
      <c r="G3087" s="21">
        <v>41963</v>
      </c>
      <c r="H3087" s="19" t="s">
        <v>59</v>
      </c>
      <c r="I3087" s="19" t="s">
        <v>12</v>
      </c>
      <c r="J3087" s="19">
        <v>0</v>
      </c>
      <c r="K3087" s="19">
        <v>1</v>
      </c>
    </row>
    <row r="3088" spans="7:11" x14ac:dyDescent="0.25">
      <c r="G3088" s="20">
        <v>41634</v>
      </c>
      <c r="H3088" s="18" t="s">
        <v>84</v>
      </c>
      <c r="I3088" s="18" t="s">
        <v>21</v>
      </c>
      <c r="J3088" s="18">
        <v>0</v>
      </c>
      <c r="K3088" s="18">
        <v>11</v>
      </c>
    </row>
    <row r="3089" spans="7:11" x14ac:dyDescent="0.25">
      <c r="G3089" s="21">
        <v>41495</v>
      </c>
      <c r="H3089" s="19" t="s">
        <v>90</v>
      </c>
      <c r="I3089" s="19" t="s">
        <v>16</v>
      </c>
      <c r="J3089" s="19">
        <v>0.01</v>
      </c>
      <c r="K3089" s="19">
        <v>2</v>
      </c>
    </row>
    <row r="3090" spans="7:11" x14ac:dyDescent="0.25">
      <c r="G3090" s="20">
        <v>41955</v>
      </c>
      <c r="H3090" s="18" t="s">
        <v>45</v>
      </c>
      <c r="I3090" s="18" t="s">
        <v>11</v>
      </c>
      <c r="J3090" s="18">
        <v>0.02</v>
      </c>
      <c r="K3090" s="18">
        <v>1</v>
      </c>
    </row>
    <row r="3091" spans="7:11" x14ac:dyDescent="0.25">
      <c r="G3091" s="21">
        <v>41950</v>
      </c>
      <c r="H3091" s="19" t="s">
        <v>51</v>
      </c>
      <c r="I3091" s="19" t="s">
        <v>36</v>
      </c>
      <c r="J3091" s="19">
        <v>0</v>
      </c>
      <c r="K3091" s="19">
        <v>2</v>
      </c>
    </row>
    <row r="3092" spans="7:11" x14ac:dyDescent="0.25">
      <c r="G3092" s="20">
        <v>41967</v>
      </c>
      <c r="H3092" s="18" t="s">
        <v>32</v>
      </c>
      <c r="I3092" s="18" t="s">
        <v>17</v>
      </c>
      <c r="J3092" s="18">
        <v>0</v>
      </c>
      <c r="K3092" s="18">
        <v>1</v>
      </c>
    </row>
    <row r="3093" spans="7:11" x14ac:dyDescent="0.25">
      <c r="G3093" s="21">
        <v>42003</v>
      </c>
      <c r="H3093" s="19" t="s">
        <v>15</v>
      </c>
      <c r="I3093" s="19" t="s">
        <v>7</v>
      </c>
      <c r="J3093" s="19">
        <v>0</v>
      </c>
      <c r="K3093" s="19">
        <v>2</v>
      </c>
    </row>
    <row r="3094" spans="7:11" x14ac:dyDescent="0.25">
      <c r="G3094" s="20">
        <v>41983</v>
      </c>
      <c r="H3094" s="18" t="s">
        <v>34</v>
      </c>
      <c r="I3094" s="18" t="s">
        <v>17</v>
      </c>
      <c r="J3094" s="18">
        <v>1.4999999999999999E-2</v>
      </c>
      <c r="K3094" s="18">
        <v>3</v>
      </c>
    </row>
    <row r="3095" spans="7:11" x14ac:dyDescent="0.25">
      <c r="G3095" s="21">
        <v>41605</v>
      </c>
      <c r="H3095" s="19" t="s">
        <v>83</v>
      </c>
      <c r="I3095" s="19" t="s">
        <v>33</v>
      </c>
      <c r="J3095" s="19">
        <v>1.4999999999999999E-2</v>
      </c>
      <c r="K3095" s="19">
        <v>2</v>
      </c>
    </row>
    <row r="3096" spans="7:11" x14ac:dyDescent="0.25">
      <c r="G3096" s="20">
        <v>41622</v>
      </c>
      <c r="H3096" s="18" t="s">
        <v>31</v>
      </c>
      <c r="I3096" s="18" t="s">
        <v>7</v>
      </c>
      <c r="J3096" s="18">
        <v>1.4999999999999999E-2</v>
      </c>
      <c r="K3096" s="18">
        <v>11</v>
      </c>
    </row>
    <row r="3097" spans="7:11" x14ac:dyDescent="0.25">
      <c r="G3097" s="21">
        <v>41595</v>
      </c>
      <c r="H3097" s="19" t="s">
        <v>77</v>
      </c>
      <c r="I3097" s="19" t="s">
        <v>21</v>
      </c>
      <c r="J3097" s="19">
        <v>0</v>
      </c>
      <c r="K3097" s="19">
        <v>3</v>
      </c>
    </row>
    <row r="3098" spans="7:11" x14ac:dyDescent="0.25">
      <c r="G3098" s="20">
        <v>41973</v>
      </c>
      <c r="H3098" s="18" t="s">
        <v>26</v>
      </c>
      <c r="I3098" s="18" t="s">
        <v>16</v>
      </c>
      <c r="J3098" s="18">
        <v>0</v>
      </c>
      <c r="K3098" s="18">
        <v>2</v>
      </c>
    </row>
    <row r="3099" spans="7:11" x14ac:dyDescent="0.25">
      <c r="G3099" s="21">
        <v>41897</v>
      </c>
      <c r="H3099" s="19" t="s">
        <v>45</v>
      </c>
      <c r="I3099" s="19" t="s">
        <v>36</v>
      </c>
      <c r="J3099" s="19">
        <v>0</v>
      </c>
      <c r="K3099" s="19">
        <v>2</v>
      </c>
    </row>
    <row r="3100" spans="7:11" x14ac:dyDescent="0.25">
      <c r="G3100" s="20">
        <v>41341</v>
      </c>
      <c r="H3100" s="18" t="s">
        <v>79</v>
      </c>
      <c r="I3100" s="18" t="s">
        <v>30</v>
      </c>
      <c r="J3100" s="18">
        <v>0</v>
      </c>
      <c r="K3100" s="18">
        <v>4</v>
      </c>
    </row>
    <row r="3101" spans="7:11" x14ac:dyDescent="0.25">
      <c r="G3101" s="21">
        <v>41944</v>
      </c>
      <c r="H3101" s="19" t="s">
        <v>73</v>
      </c>
      <c r="I3101" s="19" t="s">
        <v>17</v>
      </c>
      <c r="J3101" s="19">
        <v>0</v>
      </c>
      <c r="K3101" s="19">
        <v>2</v>
      </c>
    </row>
    <row r="3102" spans="7:11" x14ac:dyDescent="0.25">
      <c r="G3102" s="20">
        <v>41729</v>
      </c>
      <c r="H3102" s="18" t="s">
        <v>77</v>
      </c>
      <c r="I3102" s="18" t="s">
        <v>17</v>
      </c>
      <c r="J3102" s="18">
        <v>0</v>
      </c>
      <c r="K3102" s="18">
        <v>2</v>
      </c>
    </row>
    <row r="3103" spans="7:11" x14ac:dyDescent="0.25">
      <c r="G3103" s="21">
        <v>41622</v>
      </c>
      <c r="H3103" s="19" t="s">
        <v>13</v>
      </c>
      <c r="I3103" s="19" t="s">
        <v>24</v>
      </c>
      <c r="J3103" s="19">
        <v>0</v>
      </c>
      <c r="K3103" s="19">
        <v>3</v>
      </c>
    </row>
    <row r="3104" spans="7:11" x14ac:dyDescent="0.25">
      <c r="G3104" s="20">
        <v>41909</v>
      </c>
      <c r="H3104" s="18" t="s">
        <v>48</v>
      </c>
      <c r="I3104" s="18" t="s">
        <v>36</v>
      </c>
      <c r="J3104" s="18">
        <v>0</v>
      </c>
      <c r="K3104" s="18">
        <v>4</v>
      </c>
    </row>
    <row r="3105" spans="7:11" x14ac:dyDescent="0.25">
      <c r="G3105" s="21">
        <v>42003</v>
      </c>
      <c r="H3105" s="19" t="s">
        <v>40</v>
      </c>
      <c r="I3105" s="19" t="s">
        <v>24</v>
      </c>
      <c r="J3105" s="19">
        <v>0.03</v>
      </c>
      <c r="K3105" s="19">
        <v>3</v>
      </c>
    </row>
    <row r="3106" spans="7:11" x14ac:dyDescent="0.25">
      <c r="G3106" s="20">
        <v>41966</v>
      </c>
      <c r="H3106" s="18" t="s">
        <v>87</v>
      </c>
      <c r="I3106" s="18" t="s">
        <v>16</v>
      </c>
      <c r="J3106" s="18">
        <v>0</v>
      </c>
      <c r="K3106" s="18">
        <v>1</v>
      </c>
    </row>
    <row r="3107" spans="7:11" x14ac:dyDescent="0.25">
      <c r="G3107" s="21">
        <v>41615</v>
      </c>
      <c r="H3107" s="19" t="s">
        <v>49</v>
      </c>
      <c r="I3107" s="19" t="s">
        <v>21</v>
      </c>
      <c r="J3107" s="19">
        <v>0</v>
      </c>
      <c r="K3107" s="19">
        <v>2</v>
      </c>
    </row>
    <row r="3108" spans="7:11" x14ac:dyDescent="0.25">
      <c r="G3108" s="20">
        <v>41621</v>
      </c>
      <c r="H3108" s="18" t="s">
        <v>26</v>
      </c>
      <c r="I3108" s="18" t="s">
        <v>36</v>
      </c>
      <c r="J3108" s="18">
        <v>1.4999999999999999E-2</v>
      </c>
      <c r="K3108" s="18">
        <v>1</v>
      </c>
    </row>
    <row r="3109" spans="7:11" x14ac:dyDescent="0.25">
      <c r="G3109" s="21">
        <v>41610</v>
      </c>
      <c r="H3109" s="19" t="s">
        <v>26</v>
      </c>
      <c r="I3109" s="19" t="s">
        <v>17</v>
      </c>
      <c r="J3109" s="19">
        <v>0</v>
      </c>
      <c r="K3109" s="19">
        <v>3</v>
      </c>
    </row>
    <row r="3110" spans="7:11" x14ac:dyDescent="0.25">
      <c r="G3110" s="20">
        <v>41665</v>
      </c>
      <c r="H3110" s="18" t="s">
        <v>73</v>
      </c>
      <c r="I3110" s="18" t="s">
        <v>21</v>
      </c>
      <c r="J3110" s="18">
        <v>1.4999999999999999E-2</v>
      </c>
      <c r="K3110" s="18">
        <v>2</v>
      </c>
    </row>
    <row r="3111" spans="7:11" x14ac:dyDescent="0.25">
      <c r="G3111" s="21">
        <v>41529</v>
      </c>
      <c r="H3111" s="19" t="s">
        <v>49</v>
      </c>
      <c r="I3111" s="19" t="s">
        <v>24</v>
      </c>
      <c r="J3111" s="19">
        <v>0.03</v>
      </c>
      <c r="K3111" s="19">
        <v>12</v>
      </c>
    </row>
    <row r="3112" spans="7:11" x14ac:dyDescent="0.25">
      <c r="G3112" s="20">
        <v>41623</v>
      </c>
      <c r="H3112" s="18" t="s">
        <v>29</v>
      </c>
      <c r="I3112" s="18" t="s">
        <v>36</v>
      </c>
      <c r="J3112" s="18">
        <v>0</v>
      </c>
      <c r="K3112" s="18">
        <v>1</v>
      </c>
    </row>
    <row r="3113" spans="7:11" x14ac:dyDescent="0.25">
      <c r="G3113" s="21">
        <v>41555</v>
      </c>
      <c r="H3113" s="19" t="s">
        <v>39</v>
      </c>
      <c r="I3113" s="19" t="s">
        <v>27</v>
      </c>
      <c r="J3113" s="19">
        <v>0.02</v>
      </c>
      <c r="K3113" s="19">
        <v>3</v>
      </c>
    </row>
    <row r="3114" spans="7:11" x14ac:dyDescent="0.25">
      <c r="G3114" s="20">
        <v>41590</v>
      </c>
      <c r="H3114" s="18" t="s">
        <v>46</v>
      </c>
      <c r="I3114" s="18" t="s">
        <v>16</v>
      </c>
      <c r="J3114" s="18">
        <v>0.03</v>
      </c>
      <c r="K3114" s="18">
        <v>2</v>
      </c>
    </row>
    <row r="3115" spans="7:11" x14ac:dyDescent="0.25">
      <c r="G3115" s="21">
        <v>41995</v>
      </c>
      <c r="H3115" s="19" t="s">
        <v>26</v>
      </c>
      <c r="I3115" s="19" t="s">
        <v>30</v>
      </c>
      <c r="J3115" s="19">
        <v>0.01</v>
      </c>
      <c r="K3115" s="19">
        <v>2</v>
      </c>
    </row>
    <row r="3116" spans="7:11" x14ac:dyDescent="0.25">
      <c r="G3116" s="20">
        <v>41579</v>
      </c>
      <c r="H3116" s="18" t="s">
        <v>40</v>
      </c>
      <c r="I3116" s="18" t="s">
        <v>41</v>
      </c>
      <c r="J3116" s="18">
        <v>2.5000000000000001E-2</v>
      </c>
      <c r="K3116" s="18">
        <v>2</v>
      </c>
    </row>
    <row r="3117" spans="7:11" x14ac:dyDescent="0.25">
      <c r="G3117" s="21">
        <v>41580</v>
      </c>
      <c r="H3117" s="19" t="s">
        <v>63</v>
      </c>
      <c r="I3117" s="19" t="s">
        <v>24</v>
      </c>
      <c r="J3117" s="19">
        <v>0</v>
      </c>
      <c r="K3117" s="19">
        <v>3</v>
      </c>
    </row>
    <row r="3118" spans="7:11" x14ac:dyDescent="0.25">
      <c r="G3118" s="20">
        <v>41956</v>
      </c>
      <c r="H3118" s="18" t="s">
        <v>63</v>
      </c>
      <c r="I3118" s="18" t="s">
        <v>30</v>
      </c>
      <c r="J3118" s="18">
        <v>0</v>
      </c>
      <c r="K3118" s="18">
        <v>2</v>
      </c>
    </row>
    <row r="3119" spans="7:11" x14ac:dyDescent="0.25">
      <c r="G3119" s="21">
        <v>41951</v>
      </c>
      <c r="H3119" s="19" t="s">
        <v>85</v>
      </c>
      <c r="I3119" s="19" t="s">
        <v>12</v>
      </c>
      <c r="J3119" s="19">
        <v>0</v>
      </c>
      <c r="K3119" s="19">
        <v>3</v>
      </c>
    </row>
    <row r="3120" spans="7:11" x14ac:dyDescent="0.25">
      <c r="G3120" s="20">
        <v>41866</v>
      </c>
      <c r="H3120" s="18" t="s">
        <v>68</v>
      </c>
      <c r="I3120" s="18" t="s">
        <v>21</v>
      </c>
      <c r="J3120" s="18">
        <v>1.4999999999999999E-2</v>
      </c>
      <c r="K3120" s="18">
        <v>2</v>
      </c>
    </row>
    <row r="3121" spans="7:11" x14ac:dyDescent="0.25">
      <c r="G3121" s="21">
        <v>41974</v>
      </c>
      <c r="H3121" s="19" t="s">
        <v>72</v>
      </c>
      <c r="I3121" s="19" t="s">
        <v>33</v>
      </c>
      <c r="J3121" s="19">
        <v>0.03</v>
      </c>
      <c r="K3121" s="19">
        <v>4</v>
      </c>
    </row>
    <row r="3122" spans="7:11" x14ac:dyDescent="0.25">
      <c r="G3122" s="20">
        <v>42004</v>
      </c>
      <c r="H3122" s="18" t="s">
        <v>51</v>
      </c>
      <c r="I3122" s="18" t="s">
        <v>16</v>
      </c>
      <c r="J3122" s="18">
        <v>2.5000000000000001E-2</v>
      </c>
      <c r="K3122" s="18">
        <v>2</v>
      </c>
    </row>
    <row r="3123" spans="7:11" x14ac:dyDescent="0.25">
      <c r="G3123" s="21">
        <v>42000</v>
      </c>
      <c r="H3123" s="19" t="s">
        <v>73</v>
      </c>
      <c r="I3123" s="19" t="s">
        <v>33</v>
      </c>
      <c r="J3123" s="19">
        <v>0</v>
      </c>
      <c r="K3123" s="19">
        <v>3</v>
      </c>
    </row>
    <row r="3124" spans="7:11" x14ac:dyDescent="0.25">
      <c r="G3124" s="20">
        <v>41596</v>
      </c>
      <c r="H3124" s="18" t="s">
        <v>52</v>
      </c>
      <c r="I3124" s="18" t="s">
        <v>11</v>
      </c>
      <c r="J3124" s="18">
        <v>0.02</v>
      </c>
      <c r="K3124" s="18">
        <v>1</v>
      </c>
    </row>
    <row r="3125" spans="7:11" x14ac:dyDescent="0.25">
      <c r="G3125" s="21">
        <v>41965</v>
      </c>
      <c r="H3125" s="19" t="s">
        <v>53</v>
      </c>
      <c r="I3125" s="19" t="s">
        <v>33</v>
      </c>
      <c r="J3125" s="19">
        <v>0.02</v>
      </c>
      <c r="K3125" s="19">
        <v>2</v>
      </c>
    </row>
    <row r="3126" spans="7:11" x14ac:dyDescent="0.25">
      <c r="G3126" s="20">
        <v>41989</v>
      </c>
      <c r="H3126" s="18" t="s">
        <v>69</v>
      </c>
      <c r="I3126" s="18" t="s">
        <v>17</v>
      </c>
      <c r="J3126" s="18">
        <v>0.03</v>
      </c>
      <c r="K3126" s="18">
        <v>3</v>
      </c>
    </row>
    <row r="3127" spans="7:11" x14ac:dyDescent="0.25">
      <c r="G3127" s="21">
        <v>41963</v>
      </c>
      <c r="H3127" s="19" t="s">
        <v>43</v>
      </c>
      <c r="I3127" s="19" t="s">
        <v>30</v>
      </c>
      <c r="J3127" s="19">
        <v>0.01</v>
      </c>
      <c r="K3127" s="19">
        <v>14</v>
      </c>
    </row>
    <row r="3128" spans="7:11" x14ac:dyDescent="0.25">
      <c r="G3128" s="20">
        <v>41684</v>
      </c>
      <c r="H3128" s="18" t="s">
        <v>89</v>
      </c>
      <c r="I3128" s="18" t="s">
        <v>17</v>
      </c>
      <c r="J3128" s="18">
        <v>1.4999999999999999E-2</v>
      </c>
      <c r="K3128" s="18">
        <v>1</v>
      </c>
    </row>
    <row r="3129" spans="7:11" x14ac:dyDescent="0.25">
      <c r="G3129" s="21">
        <v>41631</v>
      </c>
      <c r="H3129" s="19" t="s">
        <v>68</v>
      </c>
      <c r="I3129" s="19" t="s">
        <v>24</v>
      </c>
      <c r="J3129" s="19">
        <v>0.03</v>
      </c>
      <c r="K3129" s="19">
        <v>2</v>
      </c>
    </row>
    <row r="3130" spans="7:11" x14ac:dyDescent="0.25">
      <c r="G3130" s="20">
        <v>41616</v>
      </c>
      <c r="H3130" s="18" t="s">
        <v>82</v>
      </c>
      <c r="I3130" s="18" t="s">
        <v>12</v>
      </c>
      <c r="J3130" s="18">
        <v>0.01</v>
      </c>
      <c r="K3130" s="18">
        <v>3</v>
      </c>
    </row>
    <row r="3131" spans="7:11" x14ac:dyDescent="0.25">
      <c r="G3131" s="21">
        <v>42002</v>
      </c>
      <c r="H3131" s="19" t="s">
        <v>89</v>
      </c>
      <c r="I3131" s="19" t="s">
        <v>24</v>
      </c>
      <c r="J3131" s="19">
        <v>2.5000000000000001E-2</v>
      </c>
      <c r="K3131" s="19">
        <v>2</v>
      </c>
    </row>
    <row r="3132" spans="7:11" x14ac:dyDescent="0.25">
      <c r="G3132" s="20">
        <v>41595</v>
      </c>
      <c r="H3132" s="18" t="s">
        <v>67</v>
      </c>
      <c r="I3132" s="18" t="s">
        <v>16</v>
      </c>
      <c r="J3132" s="18">
        <v>0</v>
      </c>
      <c r="K3132" s="18">
        <v>3</v>
      </c>
    </row>
    <row r="3133" spans="7:11" x14ac:dyDescent="0.25">
      <c r="G3133" s="21">
        <v>41627</v>
      </c>
      <c r="H3133" s="19" t="s">
        <v>61</v>
      </c>
      <c r="I3133" s="19" t="s">
        <v>21</v>
      </c>
      <c r="J3133" s="19">
        <v>2.5000000000000001E-2</v>
      </c>
      <c r="K3133" s="19">
        <v>1</v>
      </c>
    </row>
    <row r="3134" spans="7:11" x14ac:dyDescent="0.25">
      <c r="G3134" s="20">
        <v>41898</v>
      </c>
      <c r="H3134" s="18" t="s">
        <v>85</v>
      </c>
      <c r="I3134" s="18" t="s">
        <v>16</v>
      </c>
      <c r="J3134" s="18">
        <v>2.5000000000000001E-2</v>
      </c>
      <c r="K3134" s="18">
        <v>2</v>
      </c>
    </row>
    <row r="3135" spans="7:11" x14ac:dyDescent="0.25">
      <c r="G3135" s="21">
        <v>41949</v>
      </c>
      <c r="H3135" s="19" t="s">
        <v>37</v>
      </c>
      <c r="I3135" s="19" t="s">
        <v>30</v>
      </c>
      <c r="J3135" s="19">
        <v>2.5000000000000001E-2</v>
      </c>
      <c r="K3135" s="19">
        <v>3</v>
      </c>
    </row>
    <row r="3136" spans="7:11" x14ac:dyDescent="0.25">
      <c r="G3136" s="20">
        <v>41611</v>
      </c>
      <c r="H3136" s="18" t="s">
        <v>60</v>
      </c>
      <c r="I3136" s="18" t="s">
        <v>24</v>
      </c>
      <c r="J3136" s="18">
        <v>1.4999999999999999E-2</v>
      </c>
      <c r="K3136" s="18">
        <v>1</v>
      </c>
    </row>
    <row r="3137" spans="7:11" x14ac:dyDescent="0.25">
      <c r="G3137" s="21">
        <v>41596</v>
      </c>
      <c r="H3137" s="19" t="s">
        <v>82</v>
      </c>
      <c r="I3137" s="19" t="s">
        <v>30</v>
      </c>
      <c r="J3137" s="19">
        <v>2.5000000000000001E-2</v>
      </c>
      <c r="K3137" s="19">
        <v>4</v>
      </c>
    </row>
    <row r="3138" spans="7:11" x14ac:dyDescent="0.25">
      <c r="G3138" s="20">
        <v>41579</v>
      </c>
      <c r="H3138" s="18" t="s">
        <v>89</v>
      </c>
      <c r="I3138" s="18" t="s">
        <v>16</v>
      </c>
      <c r="J3138" s="18">
        <v>0</v>
      </c>
      <c r="K3138" s="18">
        <v>2</v>
      </c>
    </row>
    <row r="3139" spans="7:11" x14ac:dyDescent="0.25">
      <c r="G3139" s="21">
        <v>41525</v>
      </c>
      <c r="H3139" s="19" t="s">
        <v>22</v>
      </c>
      <c r="I3139" s="19" t="s">
        <v>12</v>
      </c>
      <c r="J3139" s="19">
        <v>2.5000000000000001E-2</v>
      </c>
      <c r="K3139" s="19">
        <v>1</v>
      </c>
    </row>
    <row r="3140" spans="7:11" x14ac:dyDescent="0.25">
      <c r="G3140" s="20">
        <v>41620</v>
      </c>
      <c r="H3140" s="18" t="s">
        <v>46</v>
      </c>
      <c r="I3140" s="18" t="s">
        <v>24</v>
      </c>
      <c r="J3140" s="18">
        <v>0</v>
      </c>
      <c r="K3140" s="18">
        <v>3</v>
      </c>
    </row>
    <row r="3141" spans="7:11" x14ac:dyDescent="0.25">
      <c r="G3141" s="21">
        <v>41616</v>
      </c>
      <c r="H3141" s="19" t="s">
        <v>71</v>
      </c>
      <c r="I3141" s="19" t="s">
        <v>11</v>
      </c>
      <c r="J3141" s="19">
        <v>0</v>
      </c>
      <c r="K3141" s="19">
        <v>3</v>
      </c>
    </row>
    <row r="3142" spans="7:11" x14ac:dyDescent="0.25">
      <c r="G3142" s="20">
        <v>41615</v>
      </c>
      <c r="H3142" s="18" t="s">
        <v>78</v>
      </c>
      <c r="I3142" s="18" t="s">
        <v>41</v>
      </c>
      <c r="J3142" s="18">
        <v>0</v>
      </c>
      <c r="K3142" s="18">
        <v>3</v>
      </c>
    </row>
    <row r="3143" spans="7:11" x14ac:dyDescent="0.25">
      <c r="G3143" s="21">
        <v>41526</v>
      </c>
      <c r="H3143" s="19" t="s">
        <v>46</v>
      </c>
      <c r="I3143" s="19" t="s">
        <v>12</v>
      </c>
      <c r="J3143" s="19">
        <v>0</v>
      </c>
      <c r="K3143" s="19">
        <v>3</v>
      </c>
    </row>
    <row r="3144" spans="7:11" x14ac:dyDescent="0.25">
      <c r="G3144" s="20">
        <v>41992</v>
      </c>
      <c r="H3144" s="18" t="s">
        <v>84</v>
      </c>
      <c r="I3144" s="18" t="s">
        <v>24</v>
      </c>
      <c r="J3144" s="18">
        <v>0</v>
      </c>
      <c r="K3144" s="18">
        <v>2</v>
      </c>
    </row>
    <row r="3145" spans="7:11" x14ac:dyDescent="0.25">
      <c r="G3145" s="21">
        <v>42000</v>
      </c>
      <c r="H3145" s="19" t="s">
        <v>20</v>
      </c>
      <c r="I3145" s="19" t="s">
        <v>17</v>
      </c>
      <c r="J3145" s="19">
        <v>0.03</v>
      </c>
      <c r="K3145" s="19">
        <v>2</v>
      </c>
    </row>
    <row r="3146" spans="7:11" x14ac:dyDescent="0.25">
      <c r="G3146" s="20">
        <v>41946</v>
      </c>
      <c r="H3146" s="18" t="s">
        <v>47</v>
      </c>
      <c r="I3146" s="18" t="s">
        <v>7</v>
      </c>
      <c r="J3146" s="18">
        <v>0</v>
      </c>
      <c r="K3146" s="18">
        <v>3</v>
      </c>
    </row>
    <row r="3147" spans="7:11" x14ac:dyDescent="0.25">
      <c r="G3147" s="21">
        <v>41990</v>
      </c>
      <c r="H3147" s="19" t="s">
        <v>43</v>
      </c>
      <c r="I3147" s="19" t="s">
        <v>12</v>
      </c>
      <c r="J3147" s="19">
        <v>0</v>
      </c>
      <c r="K3147" s="19">
        <v>2</v>
      </c>
    </row>
    <row r="3148" spans="7:11" x14ac:dyDescent="0.25">
      <c r="G3148" s="20">
        <v>41600</v>
      </c>
      <c r="H3148" s="18" t="s">
        <v>89</v>
      </c>
      <c r="I3148" s="18" t="s">
        <v>33</v>
      </c>
      <c r="J3148" s="18">
        <v>0</v>
      </c>
      <c r="K3148" s="18">
        <v>3</v>
      </c>
    </row>
    <row r="3149" spans="7:11" x14ac:dyDescent="0.25">
      <c r="G3149" s="21">
        <v>41334</v>
      </c>
      <c r="H3149" s="19" t="s">
        <v>42</v>
      </c>
      <c r="I3149" s="19" t="s">
        <v>24</v>
      </c>
      <c r="J3149" s="19">
        <v>0</v>
      </c>
      <c r="K3149" s="19">
        <v>1</v>
      </c>
    </row>
    <row r="3150" spans="7:11" x14ac:dyDescent="0.25">
      <c r="G3150" s="20">
        <v>41613</v>
      </c>
      <c r="H3150" s="18" t="s">
        <v>58</v>
      </c>
      <c r="I3150" s="18" t="s">
        <v>17</v>
      </c>
      <c r="J3150" s="18">
        <v>1.4999999999999999E-2</v>
      </c>
      <c r="K3150" s="18">
        <v>4</v>
      </c>
    </row>
    <row r="3151" spans="7:11" x14ac:dyDescent="0.25">
      <c r="G3151" s="21">
        <v>41612</v>
      </c>
      <c r="H3151" s="19" t="s">
        <v>73</v>
      </c>
      <c r="I3151" s="19" t="s">
        <v>24</v>
      </c>
      <c r="J3151" s="19">
        <v>0</v>
      </c>
      <c r="K3151" s="19">
        <v>3</v>
      </c>
    </row>
    <row r="3152" spans="7:11" x14ac:dyDescent="0.25">
      <c r="G3152" s="20">
        <v>41758</v>
      </c>
      <c r="H3152" s="18" t="s">
        <v>51</v>
      </c>
      <c r="I3152" s="18" t="s">
        <v>24</v>
      </c>
      <c r="J3152" s="18">
        <v>0.01</v>
      </c>
      <c r="K3152" s="18">
        <v>1</v>
      </c>
    </row>
    <row r="3153" spans="7:11" x14ac:dyDescent="0.25">
      <c r="G3153" s="21">
        <v>41603</v>
      </c>
      <c r="H3153" s="19" t="s">
        <v>42</v>
      </c>
      <c r="I3153" s="19" t="s">
        <v>27</v>
      </c>
      <c r="J3153" s="19">
        <v>0</v>
      </c>
      <c r="K3153" s="19">
        <v>2</v>
      </c>
    </row>
    <row r="3154" spans="7:11" x14ac:dyDescent="0.25">
      <c r="G3154" s="20">
        <v>41998</v>
      </c>
      <c r="H3154" s="18" t="s">
        <v>53</v>
      </c>
      <c r="I3154" s="18" t="s">
        <v>12</v>
      </c>
      <c r="J3154" s="18">
        <v>0</v>
      </c>
      <c r="K3154" s="18">
        <v>4</v>
      </c>
    </row>
    <row r="3155" spans="7:11" x14ac:dyDescent="0.25">
      <c r="G3155" s="21">
        <v>41591</v>
      </c>
      <c r="H3155" s="19" t="s">
        <v>89</v>
      </c>
      <c r="I3155" s="19" t="s">
        <v>12</v>
      </c>
      <c r="J3155" s="19">
        <v>0.02</v>
      </c>
      <c r="K3155" s="19">
        <v>1</v>
      </c>
    </row>
    <row r="3156" spans="7:11" x14ac:dyDescent="0.25">
      <c r="G3156" s="20">
        <v>41589</v>
      </c>
      <c r="H3156" s="18" t="s">
        <v>94</v>
      </c>
      <c r="I3156" s="18" t="s">
        <v>7</v>
      </c>
      <c r="J3156" s="18">
        <v>0.01</v>
      </c>
      <c r="K3156" s="18">
        <v>3</v>
      </c>
    </row>
    <row r="3157" spans="7:11" x14ac:dyDescent="0.25">
      <c r="G3157" s="21">
        <v>41924</v>
      </c>
      <c r="H3157" s="19" t="s">
        <v>13</v>
      </c>
      <c r="I3157" s="19" t="s">
        <v>36</v>
      </c>
      <c r="J3157" s="19">
        <v>0</v>
      </c>
      <c r="K3157" s="19">
        <v>2</v>
      </c>
    </row>
    <row r="3158" spans="7:11" x14ac:dyDescent="0.25">
      <c r="G3158" s="20">
        <v>41423</v>
      </c>
      <c r="H3158" s="18" t="s">
        <v>39</v>
      </c>
      <c r="I3158" s="18" t="s">
        <v>30</v>
      </c>
      <c r="J3158" s="18">
        <v>0.02</v>
      </c>
      <c r="K3158" s="18">
        <v>3</v>
      </c>
    </row>
    <row r="3159" spans="7:11" x14ac:dyDescent="0.25">
      <c r="G3159" s="21">
        <v>41976</v>
      </c>
      <c r="H3159" s="19" t="s">
        <v>73</v>
      </c>
      <c r="I3159" s="19" t="s">
        <v>16</v>
      </c>
      <c r="J3159" s="19">
        <v>0.03</v>
      </c>
      <c r="K3159" s="19">
        <v>2</v>
      </c>
    </row>
    <row r="3160" spans="7:11" x14ac:dyDescent="0.25">
      <c r="G3160" s="20">
        <v>41964</v>
      </c>
      <c r="H3160" s="18" t="s">
        <v>71</v>
      </c>
      <c r="I3160" s="18" t="s">
        <v>12</v>
      </c>
      <c r="J3160" s="18">
        <v>1.4999999999999999E-2</v>
      </c>
      <c r="K3160" s="18">
        <v>14</v>
      </c>
    </row>
    <row r="3161" spans="7:11" x14ac:dyDescent="0.25">
      <c r="G3161" s="21">
        <v>41632</v>
      </c>
      <c r="H3161" s="19" t="s">
        <v>10</v>
      </c>
      <c r="I3161" s="19" t="s">
        <v>16</v>
      </c>
      <c r="J3161" s="19">
        <v>0.02</v>
      </c>
      <c r="K3161" s="19">
        <v>1</v>
      </c>
    </row>
    <row r="3162" spans="7:11" x14ac:dyDescent="0.25">
      <c r="G3162" s="20">
        <v>41618</v>
      </c>
      <c r="H3162" s="18" t="s">
        <v>34</v>
      </c>
      <c r="I3162" s="18" t="s">
        <v>30</v>
      </c>
      <c r="J3162" s="18">
        <v>1.4999999999999999E-2</v>
      </c>
      <c r="K3162" s="18">
        <v>25</v>
      </c>
    </row>
    <row r="3163" spans="7:11" x14ac:dyDescent="0.25">
      <c r="G3163" s="21">
        <v>41992</v>
      </c>
      <c r="H3163" s="19" t="s">
        <v>61</v>
      </c>
      <c r="I3163" s="19" t="s">
        <v>36</v>
      </c>
      <c r="J3163" s="19">
        <v>0.02</v>
      </c>
      <c r="K3163" s="19">
        <v>3</v>
      </c>
    </row>
    <row r="3164" spans="7:11" x14ac:dyDescent="0.25">
      <c r="G3164" s="20">
        <v>41945</v>
      </c>
      <c r="H3164" s="18" t="s">
        <v>46</v>
      </c>
      <c r="I3164" s="18" t="s">
        <v>24</v>
      </c>
      <c r="J3164" s="18">
        <v>0</v>
      </c>
      <c r="K3164" s="18">
        <v>3</v>
      </c>
    </row>
    <row r="3165" spans="7:11" x14ac:dyDescent="0.25">
      <c r="G3165" s="21">
        <v>41624</v>
      </c>
      <c r="H3165" s="19" t="s">
        <v>48</v>
      </c>
      <c r="I3165" s="19" t="s">
        <v>21</v>
      </c>
      <c r="J3165" s="19">
        <v>0</v>
      </c>
      <c r="K3165" s="19">
        <v>2</v>
      </c>
    </row>
    <row r="3166" spans="7:11" x14ac:dyDescent="0.25">
      <c r="G3166" s="20">
        <v>41976</v>
      </c>
      <c r="H3166" s="18" t="s">
        <v>68</v>
      </c>
      <c r="I3166" s="18" t="s">
        <v>16</v>
      </c>
      <c r="J3166" s="18">
        <v>0.01</v>
      </c>
      <c r="K3166" s="18">
        <v>4</v>
      </c>
    </row>
    <row r="3167" spans="7:11" x14ac:dyDescent="0.25">
      <c r="G3167" s="21">
        <v>41579</v>
      </c>
      <c r="H3167" s="19" t="s">
        <v>63</v>
      </c>
      <c r="I3167" s="19" t="s">
        <v>11</v>
      </c>
      <c r="J3167" s="19">
        <v>0.02</v>
      </c>
      <c r="K3167" s="19">
        <v>2</v>
      </c>
    </row>
    <row r="3168" spans="7:11" x14ac:dyDescent="0.25">
      <c r="G3168" s="20">
        <v>41623</v>
      </c>
      <c r="H3168" s="18" t="s">
        <v>54</v>
      </c>
      <c r="I3168" s="18" t="s">
        <v>21</v>
      </c>
      <c r="J3168" s="18">
        <v>0</v>
      </c>
      <c r="K3168" s="18">
        <v>2</v>
      </c>
    </row>
    <row r="3169" spans="7:11" x14ac:dyDescent="0.25">
      <c r="G3169" s="21">
        <v>41611</v>
      </c>
      <c r="H3169" s="19" t="s">
        <v>86</v>
      </c>
      <c r="I3169" s="19" t="s">
        <v>24</v>
      </c>
      <c r="J3169" s="19">
        <v>0</v>
      </c>
      <c r="K3169" s="19">
        <v>3</v>
      </c>
    </row>
    <row r="3170" spans="7:11" x14ac:dyDescent="0.25">
      <c r="G3170" s="20">
        <v>41629</v>
      </c>
      <c r="H3170" s="18" t="s">
        <v>39</v>
      </c>
      <c r="I3170" s="18" t="s">
        <v>30</v>
      </c>
      <c r="J3170" s="18">
        <v>0</v>
      </c>
      <c r="K3170" s="18">
        <v>3</v>
      </c>
    </row>
    <row r="3171" spans="7:11" x14ac:dyDescent="0.25">
      <c r="G3171" s="21">
        <v>41996</v>
      </c>
      <c r="H3171" s="19" t="s">
        <v>22</v>
      </c>
      <c r="I3171" s="19" t="s">
        <v>21</v>
      </c>
      <c r="J3171" s="19">
        <v>2.5000000000000001E-2</v>
      </c>
      <c r="K3171" s="19">
        <v>15</v>
      </c>
    </row>
    <row r="3172" spans="7:11" x14ac:dyDescent="0.25">
      <c r="G3172" s="20">
        <v>41961</v>
      </c>
      <c r="H3172" s="18" t="s">
        <v>45</v>
      </c>
      <c r="I3172" s="18" t="s">
        <v>12</v>
      </c>
      <c r="J3172" s="18">
        <v>0</v>
      </c>
      <c r="K3172" s="18">
        <v>1</v>
      </c>
    </row>
    <row r="3173" spans="7:11" x14ac:dyDescent="0.25">
      <c r="G3173" s="21">
        <v>41981</v>
      </c>
      <c r="H3173" s="19" t="s">
        <v>63</v>
      </c>
      <c r="I3173" s="19" t="s">
        <v>24</v>
      </c>
      <c r="J3173" s="19">
        <v>0</v>
      </c>
      <c r="K3173" s="19">
        <v>2</v>
      </c>
    </row>
    <row r="3174" spans="7:11" x14ac:dyDescent="0.25">
      <c r="G3174" s="20">
        <v>41765</v>
      </c>
      <c r="H3174" s="18" t="s">
        <v>53</v>
      </c>
      <c r="I3174" s="18" t="s">
        <v>24</v>
      </c>
      <c r="J3174" s="18">
        <v>0.02</v>
      </c>
      <c r="K3174" s="18">
        <v>12</v>
      </c>
    </row>
    <row r="3175" spans="7:11" x14ac:dyDescent="0.25">
      <c r="G3175" s="21">
        <v>41279</v>
      </c>
      <c r="H3175" s="19" t="s">
        <v>88</v>
      </c>
      <c r="I3175" s="19" t="s">
        <v>24</v>
      </c>
      <c r="J3175" s="19">
        <v>0</v>
      </c>
      <c r="K3175" s="19">
        <v>19</v>
      </c>
    </row>
    <row r="3176" spans="7:11" x14ac:dyDescent="0.25">
      <c r="G3176" s="20">
        <v>41971</v>
      </c>
      <c r="H3176" s="18" t="s">
        <v>40</v>
      </c>
      <c r="I3176" s="18" t="s">
        <v>12</v>
      </c>
      <c r="J3176" s="18">
        <v>0.01</v>
      </c>
      <c r="K3176" s="18">
        <v>4</v>
      </c>
    </row>
    <row r="3177" spans="7:11" x14ac:dyDescent="0.25">
      <c r="G3177" s="21">
        <v>41963</v>
      </c>
      <c r="H3177" s="19" t="s">
        <v>66</v>
      </c>
      <c r="I3177" s="19" t="s">
        <v>16</v>
      </c>
      <c r="J3177" s="19">
        <v>1.4999999999999999E-2</v>
      </c>
      <c r="K3177" s="19">
        <v>1</v>
      </c>
    </row>
    <row r="3178" spans="7:11" x14ac:dyDescent="0.25">
      <c r="G3178" s="20">
        <v>41971</v>
      </c>
      <c r="H3178" s="18" t="s">
        <v>88</v>
      </c>
      <c r="I3178" s="18" t="s">
        <v>33</v>
      </c>
      <c r="J3178" s="18">
        <v>1.4999999999999999E-2</v>
      </c>
      <c r="K3178" s="18">
        <v>2</v>
      </c>
    </row>
    <row r="3179" spans="7:11" x14ac:dyDescent="0.25">
      <c r="G3179" s="21">
        <v>41904</v>
      </c>
      <c r="H3179" s="19" t="s">
        <v>81</v>
      </c>
      <c r="I3179" s="19" t="s">
        <v>7</v>
      </c>
      <c r="J3179" s="19">
        <v>0.02</v>
      </c>
      <c r="K3179" s="19">
        <v>2</v>
      </c>
    </row>
    <row r="3180" spans="7:11" x14ac:dyDescent="0.25">
      <c r="G3180" s="20">
        <v>41598</v>
      </c>
      <c r="H3180" s="18" t="s">
        <v>43</v>
      </c>
      <c r="I3180" s="18" t="s">
        <v>36</v>
      </c>
      <c r="J3180" s="18">
        <v>0</v>
      </c>
      <c r="K3180" s="18">
        <v>1</v>
      </c>
    </row>
    <row r="3181" spans="7:11" x14ac:dyDescent="0.25">
      <c r="G3181" s="21">
        <v>41472</v>
      </c>
      <c r="H3181" s="19" t="s">
        <v>69</v>
      </c>
      <c r="I3181" s="19" t="s">
        <v>17</v>
      </c>
      <c r="J3181" s="19">
        <v>0.01</v>
      </c>
      <c r="K3181" s="19">
        <v>1</v>
      </c>
    </row>
    <row r="3182" spans="7:11" x14ac:dyDescent="0.25">
      <c r="G3182" s="20">
        <v>41964</v>
      </c>
      <c r="H3182" s="18" t="s">
        <v>76</v>
      </c>
      <c r="I3182" s="18" t="s">
        <v>7</v>
      </c>
      <c r="J3182" s="18">
        <v>0.02</v>
      </c>
      <c r="K3182" s="18">
        <v>1</v>
      </c>
    </row>
    <row r="3183" spans="7:11" x14ac:dyDescent="0.25">
      <c r="G3183" s="21">
        <v>41973</v>
      </c>
      <c r="H3183" s="19" t="s">
        <v>42</v>
      </c>
      <c r="I3183" s="19" t="s">
        <v>36</v>
      </c>
      <c r="J3183" s="19">
        <v>0</v>
      </c>
      <c r="K3183" s="19">
        <v>2</v>
      </c>
    </row>
    <row r="3184" spans="7:11" x14ac:dyDescent="0.25">
      <c r="G3184" s="20">
        <v>41971</v>
      </c>
      <c r="H3184" s="18" t="s">
        <v>20</v>
      </c>
      <c r="I3184" s="18" t="s">
        <v>17</v>
      </c>
      <c r="J3184" s="18">
        <v>0</v>
      </c>
      <c r="K3184" s="18">
        <v>2</v>
      </c>
    </row>
    <row r="3185" spans="7:11" x14ac:dyDescent="0.25">
      <c r="G3185" s="21">
        <v>41959</v>
      </c>
      <c r="H3185" s="19" t="s">
        <v>25</v>
      </c>
      <c r="I3185" s="19" t="s">
        <v>12</v>
      </c>
      <c r="J3185" s="19">
        <v>0.03</v>
      </c>
      <c r="K3185" s="19">
        <v>2</v>
      </c>
    </row>
    <row r="3186" spans="7:11" x14ac:dyDescent="0.25">
      <c r="G3186" s="20">
        <v>41369</v>
      </c>
      <c r="H3186" s="18" t="s">
        <v>75</v>
      </c>
      <c r="I3186" s="18" t="s">
        <v>24</v>
      </c>
      <c r="J3186" s="18">
        <v>0</v>
      </c>
      <c r="K3186" s="18">
        <v>1</v>
      </c>
    </row>
    <row r="3187" spans="7:11" x14ac:dyDescent="0.25">
      <c r="G3187" s="21">
        <v>41438</v>
      </c>
      <c r="H3187" s="19" t="s">
        <v>73</v>
      </c>
      <c r="I3187" s="19" t="s">
        <v>30</v>
      </c>
      <c r="J3187" s="19">
        <v>0</v>
      </c>
      <c r="K3187" s="19">
        <v>1</v>
      </c>
    </row>
    <row r="3188" spans="7:11" x14ac:dyDescent="0.25">
      <c r="G3188" s="20">
        <v>41300</v>
      </c>
      <c r="H3188" s="18" t="s">
        <v>73</v>
      </c>
      <c r="I3188" s="18" t="s">
        <v>12</v>
      </c>
      <c r="J3188" s="18">
        <v>0</v>
      </c>
      <c r="K3188" s="18">
        <v>2</v>
      </c>
    </row>
    <row r="3189" spans="7:11" x14ac:dyDescent="0.25">
      <c r="G3189" s="21">
        <v>41944</v>
      </c>
      <c r="H3189" s="19" t="s">
        <v>70</v>
      </c>
      <c r="I3189" s="19" t="s">
        <v>36</v>
      </c>
      <c r="J3189" s="19">
        <v>0</v>
      </c>
      <c r="K3189" s="19">
        <v>1</v>
      </c>
    </row>
    <row r="3190" spans="7:11" x14ac:dyDescent="0.25">
      <c r="G3190" s="20">
        <v>41612</v>
      </c>
      <c r="H3190" s="18" t="s">
        <v>44</v>
      </c>
      <c r="I3190" s="18" t="s">
        <v>7</v>
      </c>
      <c r="J3190" s="18">
        <v>0</v>
      </c>
      <c r="K3190" s="18">
        <v>12</v>
      </c>
    </row>
    <row r="3191" spans="7:11" x14ac:dyDescent="0.25">
      <c r="G3191" s="21">
        <v>41957</v>
      </c>
      <c r="H3191" s="19" t="s">
        <v>58</v>
      </c>
      <c r="I3191" s="19" t="s">
        <v>17</v>
      </c>
      <c r="J3191" s="19">
        <v>0</v>
      </c>
      <c r="K3191" s="19">
        <v>2</v>
      </c>
    </row>
    <row r="3192" spans="7:11" x14ac:dyDescent="0.25">
      <c r="G3192" s="20">
        <v>41953</v>
      </c>
      <c r="H3192" s="18" t="s">
        <v>62</v>
      </c>
      <c r="I3192" s="18" t="s">
        <v>24</v>
      </c>
      <c r="J3192" s="18">
        <v>0.03</v>
      </c>
      <c r="K3192" s="18">
        <v>1</v>
      </c>
    </row>
    <row r="3193" spans="7:11" x14ac:dyDescent="0.25">
      <c r="G3193" s="21">
        <v>41473</v>
      </c>
      <c r="H3193" s="19" t="s">
        <v>83</v>
      </c>
      <c r="I3193" s="19" t="s">
        <v>24</v>
      </c>
      <c r="J3193" s="19">
        <v>1.4999999999999999E-2</v>
      </c>
      <c r="K3193" s="19">
        <v>2</v>
      </c>
    </row>
    <row r="3194" spans="7:11" x14ac:dyDescent="0.25">
      <c r="G3194" s="20">
        <v>41344</v>
      </c>
      <c r="H3194" s="18" t="s">
        <v>42</v>
      </c>
      <c r="I3194" s="18" t="s">
        <v>17</v>
      </c>
      <c r="J3194" s="18">
        <v>2.5000000000000001E-2</v>
      </c>
      <c r="K3194" s="18">
        <v>2</v>
      </c>
    </row>
    <row r="3195" spans="7:11" x14ac:dyDescent="0.25">
      <c r="G3195" s="21">
        <v>41604</v>
      </c>
      <c r="H3195" s="19" t="s">
        <v>56</v>
      </c>
      <c r="I3195" s="19" t="s">
        <v>30</v>
      </c>
      <c r="J3195" s="19">
        <v>0</v>
      </c>
      <c r="K3195" s="19">
        <v>2</v>
      </c>
    </row>
    <row r="3196" spans="7:11" x14ac:dyDescent="0.25">
      <c r="G3196" s="20">
        <v>41944</v>
      </c>
      <c r="H3196" s="18" t="s">
        <v>66</v>
      </c>
      <c r="I3196" s="18" t="s">
        <v>33</v>
      </c>
      <c r="J3196" s="18">
        <v>1.4999999999999999E-2</v>
      </c>
      <c r="K3196" s="18">
        <v>17</v>
      </c>
    </row>
    <row r="3197" spans="7:11" x14ac:dyDescent="0.25">
      <c r="G3197" s="21">
        <v>41598</v>
      </c>
      <c r="H3197" s="19" t="s">
        <v>89</v>
      </c>
      <c r="I3197" s="19" t="s">
        <v>12</v>
      </c>
      <c r="J3197" s="19">
        <v>0.01</v>
      </c>
      <c r="K3197" s="19">
        <v>3</v>
      </c>
    </row>
    <row r="3198" spans="7:11" x14ac:dyDescent="0.25">
      <c r="G3198" s="20">
        <v>41771</v>
      </c>
      <c r="H3198" s="18" t="s">
        <v>84</v>
      </c>
      <c r="I3198" s="18" t="s">
        <v>21</v>
      </c>
      <c r="J3198" s="18">
        <v>2.5000000000000001E-2</v>
      </c>
      <c r="K3198" s="18">
        <v>2</v>
      </c>
    </row>
    <row r="3199" spans="7:11" x14ac:dyDescent="0.25">
      <c r="G3199" s="21">
        <v>41870</v>
      </c>
      <c r="H3199" s="19" t="s">
        <v>47</v>
      </c>
      <c r="I3199" s="19" t="s">
        <v>24</v>
      </c>
      <c r="J3199" s="19">
        <v>0.01</v>
      </c>
      <c r="K3199" s="19">
        <v>3</v>
      </c>
    </row>
    <row r="3200" spans="7:11" x14ac:dyDescent="0.25">
      <c r="G3200" s="20">
        <v>41627</v>
      </c>
      <c r="H3200" s="18" t="s">
        <v>59</v>
      </c>
      <c r="I3200" s="18" t="s">
        <v>24</v>
      </c>
      <c r="J3200" s="18">
        <v>0</v>
      </c>
      <c r="K3200" s="18">
        <v>1</v>
      </c>
    </row>
    <row r="3201" spans="7:11" x14ac:dyDescent="0.25">
      <c r="G3201" s="21">
        <v>41343</v>
      </c>
      <c r="H3201" s="19" t="s">
        <v>29</v>
      </c>
      <c r="I3201" s="19" t="s">
        <v>17</v>
      </c>
      <c r="J3201" s="19">
        <v>0.02</v>
      </c>
      <c r="K3201" s="19">
        <v>1</v>
      </c>
    </row>
    <row r="3202" spans="7:11" x14ac:dyDescent="0.25">
      <c r="G3202" s="20">
        <v>41980</v>
      </c>
      <c r="H3202" s="18" t="s">
        <v>34</v>
      </c>
      <c r="I3202" s="18" t="s">
        <v>12</v>
      </c>
      <c r="J3202" s="18">
        <v>0</v>
      </c>
      <c r="K3202" s="18">
        <v>1</v>
      </c>
    </row>
    <row r="3203" spans="7:11" x14ac:dyDescent="0.25">
      <c r="G3203" s="21">
        <v>41611</v>
      </c>
      <c r="H3203" s="19" t="s">
        <v>77</v>
      </c>
      <c r="I3203" s="19" t="s">
        <v>21</v>
      </c>
      <c r="J3203" s="19">
        <v>0</v>
      </c>
      <c r="K3203" s="19">
        <v>2</v>
      </c>
    </row>
    <row r="3204" spans="7:11" x14ac:dyDescent="0.25">
      <c r="G3204" s="20">
        <v>41355</v>
      </c>
      <c r="H3204" s="18" t="s">
        <v>78</v>
      </c>
      <c r="I3204" s="18" t="s">
        <v>12</v>
      </c>
      <c r="J3204" s="18">
        <v>0</v>
      </c>
      <c r="K3204" s="18">
        <v>1</v>
      </c>
    </row>
    <row r="3205" spans="7:11" x14ac:dyDescent="0.25">
      <c r="G3205" s="21">
        <v>41617</v>
      </c>
      <c r="H3205" s="19" t="s">
        <v>13</v>
      </c>
      <c r="I3205" s="19" t="s">
        <v>16</v>
      </c>
      <c r="J3205" s="19">
        <v>0</v>
      </c>
      <c r="K3205" s="19">
        <v>3</v>
      </c>
    </row>
    <row r="3206" spans="7:11" x14ac:dyDescent="0.25">
      <c r="G3206" s="20">
        <v>41608</v>
      </c>
      <c r="H3206" s="18" t="s">
        <v>18</v>
      </c>
      <c r="I3206" s="18" t="s">
        <v>24</v>
      </c>
      <c r="J3206" s="18">
        <v>0.02</v>
      </c>
      <c r="K3206" s="18">
        <v>2</v>
      </c>
    </row>
    <row r="3207" spans="7:11" x14ac:dyDescent="0.25">
      <c r="G3207" s="21">
        <v>41968</v>
      </c>
      <c r="H3207" s="19" t="s">
        <v>88</v>
      </c>
      <c r="I3207" s="19" t="s">
        <v>17</v>
      </c>
      <c r="J3207" s="19">
        <v>0.01</v>
      </c>
      <c r="K3207" s="19">
        <v>18</v>
      </c>
    </row>
    <row r="3208" spans="7:11" x14ac:dyDescent="0.25">
      <c r="G3208" s="20">
        <v>41987</v>
      </c>
      <c r="H3208" s="18" t="s">
        <v>80</v>
      </c>
      <c r="I3208" s="18" t="s">
        <v>33</v>
      </c>
      <c r="J3208" s="18">
        <v>0</v>
      </c>
      <c r="K3208" s="18">
        <v>1</v>
      </c>
    </row>
    <row r="3209" spans="7:11" x14ac:dyDescent="0.25">
      <c r="G3209" s="21">
        <v>41618</v>
      </c>
      <c r="H3209" s="19" t="s">
        <v>89</v>
      </c>
      <c r="I3209" s="19" t="s">
        <v>16</v>
      </c>
      <c r="J3209" s="19">
        <v>0.02</v>
      </c>
      <c r="K3209" s="19">
        <v>1</v>
      </c>
    </row>
    <row r="3210" spans="7:11" x14ac:dyDescent="0.25">
      <c r="G3210" s="20">
        <v>41979</v>
      </c>
      <c r="H3210" s="18" t="s">
        <v>53</v>
      </c>
      <c r="I3210" s="18" t="s">
        <v>16</v>
      </c>
      <c r="J3210" s="18">
        <v>0</v>
      </c>
      <c r="K3210" s="18">
        <v>2</v>
      </c>
    </row>
    <row r="3211" spans="7:11" x14ac:dyDescent="0.25">
      <c r="G3211" s="21">
        <v>41617</v>
      </c>
      <c r="H3211" s="19" t="s">
        <v>56</v>
      </c>
      <c r="I3211" s="19" t="s">
        <v>24</v>
      </c>
      <c r="J3211" s="19">
        <v>0.01</v>
      </c>
      <c r="K3211" s="19">
        <v>3</v>
      </c>
    </row>
    <row r="3212" spans="7:11" x14ac:dyDescent="0.25">
      <c r="G3212" s="20">
        <v>41839</v>
      </c>
      <c r="H3212" s="18" t="s">
        <v>8</v>
      </c>
      <c r="I3212" s="18" t="s">
        <v>16</v>
      </c>
      <c r="J3212" s="18">
        <v>0</v>
      </c>
      <c r="K3212" s="18">
        <v>3</v>
      </c>
    </row>
    <row r="3213" spans="7:11" x14ac:dyDescent="0.25">
      <c r="G3213" s="21">
        <v>41945</v>
      </c>
      <c r="H3213" s="19" t="s">
        <v>29</v>
      </c>
      <c r="I3213" s="19" t="s">
        <v>12</v>
      </c>
      <c r="J3213" s="19">
        <v>0</v>
      </c>
      <c r="K3213" s="19">
        <v>3</v>
      </c>
    </row>
    <row r="3214" spans="7:11" x14ac:dyDescent="0.25">
      <c r="G3214" s="20">
        <v>41954</v>
      </c>
      <c r="H3214" s="18" t="s">
        <v>53</v>
      </c>
      <c r="I3214" s="18" t="s">
        <v>7</v>
      </c>
      <c r="J3214" s="18">
        <v>0.01</v>
      </c>
      <c r="K3214" s="18">
        <v>1</v>
      </c>
    </row>
    <row r="3215" spans="7:11" x14ac:dyDescent="0.25">
      <c r="G3215" s="21">
        <v>41967</v>
      </c>
      <c r="H3215" s="19" t="s">
        <v>93</v>
      </c>
      <c r="I3215" s="19" t="s">
        <v>36</v>
      </c>
      <c r="J3215" s="19">
        <v>0</v>
      </c>
      <c r="K3215" s="19">
        <v>3</v>
      </c>
    </row>
    <row r="3216" spans="7:11" x14ac:dyDescent="0.25">
      <c r="G3216" s="20">
        <v>41601</v>
      </c>
      <c r="H3216" s="18" t="s">
        <v>53</v>
      </c>
      <c r="I3216" s="18" t="s">
        <v>30</v>
      </c>
      <c r="J3216" s="18">
        <v>0</v>
      </c>
      <c r="K3216" s="18">
        <v>1</v>
      </c>
    </row>
    <row r="3217" spans="7:11" x14ac:dyDescent="0.25">
      <c r="G3217" s="21">
        <v>41630</v>
      </c>
      <c r="H3217" s="19" t="s">
        <v>65</v>
      </c>
      <c r="I3217" s="19" t="s">
        <v>24</v>
      </c>
      <c r="J3217" s="19">
        <v>0</v>
      </c>
      <c r="K3217" s="19">
        <v>1</v>
      </c>
    </row>
    <row r="3218" spans="7:11" x14ac:dyDescent="0.25">
      <c r="G3218" s="20">
        <v>41945</v>
      </c>
      <c r="H3218" s="18" t="s">
        <v>69</v>
      </c>
      <c r="I3218" s="18" t="s">
        <v>16</v>
      </c>
      <c r="J3218" s="18">
        <v>2.5000000000000001E-2</v>
      </c>
      <c r="K3218" s="18">
        <v>1</v>
      </c>
    </row>
    <row r="3219" spans="7:11" x14ac:dyDescent="0.25">
      <c r="G3219" s="21">
        <v>41591</v>
      </c>
      <c r="H3219" s="19" t="s">
        <v>51</v>
      </c>
      <c r="I3219" s="19" t="s">
        <v>12</v>
      </c>
      <c r="J3219" s="19">
        <v>0.02</v>
      </c>
      <c r="K3219" s="19">
        <v>3</v>
      </c>
    </row>
    <row r="3220" spans="7:11" x14ac:dyDescent="0.25">
      <c r="G3220" s="20">
        <v>41984</v>
      </c>
      <c r="H3220" s="18" t="s">
        <v>90</v>
      </c>
      <c r="I3220" s="18" t="s">
        <v>21</v>
      </c>
      <c r="J3220" s="18">
        <v>2.5000000000000001E-2</v>
      </c>
      <c r="K3220" s="18">
        <v>2</v>
      </c>
    </row>
    <row r="3221" spans="7:11" x14ac:dyDescent="0.25">
      <c r="G3221" s="21">
        <v>41989</v>
      </c>
      <c r="H3221" s="19" t="s">
        <v>58</v>
      </c>
      <c r="I3221" s="19" t="s">
        <v>16</v>
      </c>
      <c r="J3221" s="19">
        <v>0</v>
      </c>
      <c r="K3221" s="19">
        <v>6</v>
      </c>
    </row>
    <row r="3222" spans="7:11" x14ac:dyDescent="0.25">
      <c r="G3222" s="20">
        <v>41979</v>
      </c>
      <c r="H3222" s="18" t="s">
        <v>77</v>
      </c>
      <c r="I3222" s="18" t="s">
        <v>16</v>
      </c>
      <c r="J3222" s="18">
        <v>0</v>
      </c>
      <c r="K3222" s="18">
        <v>13</v>
      </c>
    </row>
    <row r="3223" spans="7:11" x14ac:dyDescent="0.25">
      <c r="G3223" s="21">
        <v>41953</v>
      </c>
      <c r="H3223" s="19" t="s">
        <v>84</v>
      </c>
      <c r="I3223" s="19" t="s">
        <v>16</v>
      </c>
      <c r="J3223" s="19">
        <v>0.01</v>
      </c>
      <c r="K3223" s="19">
        <v>1</v>
      </c>
    </row>
    <row r="3224" spans="7:11" x14ac:dyDescent="0.25">
      <c r="G3224" s="20">
        <v>41582</v>
      </c>
      <c r="H3224" s="18" t="s">
        <v>88</v>
      </c>
      <c r="I3224" s="18" t="s">
        <v>33</v>
      </c>
      <c r="J3224" s="18">
        <v>0</v>
      </c>
      <c r="K3224" s="18">
        <v>2</v>
      </c>
    </row>
    <row r="3225" spans="7:11" x14ac:dyDescent="0.25">
      <c r="G3225" s="21">
        <v>41845</v>
      </c>
      <c r="H3225" s="19" t="s">
        <v>89</v>
      </c>
      <c r="I3225" s="19" t="s">
        <v>30</v>
      </c>
      <c r="J3225" s="19">
        <v>1.4999999999999999E-2</v>
      </c>
      <c r="K3225" s="19">
        <v>2</v>
      </c>
    </row>
    <row r="3226" spans="7:11" x14ac:dyDescent="0.25">
      <c r="G3226" s="20">
        <v>41446</v>
      </c>
      <c r="H3226" s="18" t="s">
        <v>64</v>
      </c>
      <c r="I3226" s="18" t="s">
        <v>33</v>
      </c>
      <c r="J3226" s="18">
        <v>0.03</v>
      </c>
      <c r="K3226" s="18">
        <v>3</v>
      </c>
    </row>
    <row r="3227" spans="7:11" x14ac:dyDescent="0.25">
      <c r="G3227" s="21">
        <v>41614</v>
      </c>
      <c r="H3227" s="19" t="s">
        <v>56</v>
      </c>
      <c r="I3227" s="19" t="s">
        <v>12</v>
      </c>
      <c r="J3227" s="19">
        <v>0</v>
      </c>
      <c r="K3227" s="19">
        <v>1</v>
      </c>
    </row>
    <row r="3228" spans="7:11" x14ac:dyDescent="0.25">
      <c r="G3228" s="20">
        <v>41980</v>
      </c>
      <c r="H3228" s="18" t="s">
        <v>18</v>
      </c>
      <c r="I3228" s="18" t="s">
        <v>33</v>
      </c>
      <c r="J3228" s="18">
        <v>0</v>
      </c>
      <c r="K3228" s="18">
        <v>2</v>
      </c>
    </row>
    <row r="3229" spans="7:11" x14ac:dyDescent="0.25">
      <c r="G3229" s="21">
        <v>41946</v>
      </c>
      <c r="H3229" s="19" t="s">
        <v>35</v>
      </c>
      <c r="I3229" s="19" t="s">
        <v>12</v>
      </c>
      <c r="J3229" s="19">
        <v>0.03</v>
      </c>
      <c r="K3229" s="19">
        <v>3</v>
      </c>
    </row>
    <row r="3230" spans="7:11" x14ac:dyDescent="0.25">
      <c r="G3230" s="20">
        <v>41962</v>
      </c>
      <c r="H3230" s="18" t="s">
        <v>72</v>
      </c>
      <c r="I3230" s="18" t="s">
        <v>21</v>
      </c>
      <c r="J3230" s="18">
        <v>0</v>
      </c>
      <c r="K3230" s="18">
        <v>1</v>
      </c>
    </row>
    <row r="3231" spans="7:11" x14ac:dyDescent="0.25">
      <c r="G3231" s="21">
        <v>41433</v>
      </c>
      <c r="H3231" s="19" t="s">
        <v>31</v>
      </c>
      <c r="I3231" s="19" t="s">
        <v>16</v>
      </c>
      <c r="J3231" s="19">
        <v>0</v>
      </c>
      <c r="K3231" s="19">
        <v>9</v>
      </c>
    </row>
    <row r="3232" spans="7:11" x14ac:dyDescent="0.25">
      <c r="G3232" s="20">
        <v>41969</v>
      </c>
      <c r="H3232" s="18" t="s">
        <v>84</v>
      </c>
      <c r="I3232" s="18" t="s">
        <v>24</v>
      </c>
      <c r="J3232" s="18">
        <v>0.03</v>
      </c>
      <c r="K3232" s="18">
        <v>1</v>
      </c>
    </row>
    <row r="3233" spans="7:11" x14ac:dyDescent="0.25">
      <c r="G3233" s="21">
        <v>41994</v>
      </c>
      <c r="H3233" s="19" t="s">
        <v>26</v>
      </c>
      <c r="I3233" s="19" t="s">
        <v>12</v>
      </c>
      <c r="J3233" s="19">
        <v>1.4999999999999999E-2</v>
      </c>
      <c r="K3233" s="19">
        <v>3</v>
      </c>
    </row>
    <row r="3234" spans="7:11" x14ac:dyDescent="0.25">
      <c r="G3234" s="20">
        <v>41988</v>
      </c>
      <c r="H3234" s="18" t="s">
        <v>13</v>
      </c>
      <c r="I3234" s="18" t="s">
        <v>24</v>
      </c>
      <c r="J3234" s="18">
        <v>0</v>
      </c>
      <c r="K3234" s="18">
        <v>1</v>
      </c>
    </row>
    <row r="3235" spans="7:11" x14ac:dyDescent="0.25">
      <c r="G3235" s="21">
        <v>41965</v>
      </c>
      <c r="H3235" s="19" t="s">
        <v>79</v>
      </c>
      <c r="I3235" s="19" t="s">
        <v>12</v>
      </c>
      <c r="J3235" s="19">
        <v>1.4999999999999999E-2</v>
      </c>
      <c r="K3235" s="19">
        <v>3</v>
      </c>
    </row>
    <row r="3236" spans="7:11" x14ac:dyDescent="0.25">
      <c r="G3236" s="20">
        <v>41622</v>
      </c>
      <c r="H3236" s="18" t="s">
        <v>25</v>
      </c>
      <c r="I3236" s="18" t="s">
        <v>17</v>
      </c>
      <c r="J3236" s="18">
        <v>0</v>
      </c>
      <c r="K3236" s="18">
        <v>2</v>
      </c>
    </row>
    <row r="3237" spans="7:11" x14ac:dyDescent="0.25">
      <c r="G3237" s="21">
        <v>41588</v>
      </c>
      <c r="H3237" s="19" t="s">
        <v>26</v>
      </c>
      <c r="I3237" s="19" t="s">
        <v>17</v>
      </c>
      <c r="J3237" s="19">
        <v>0</v>
      </c>
      <c r="K3237" s="19">
        <v>4</v>
      </c>
    </row>
    <row r="3238" spans="7:11" x14ac:dyDescent="0.25">
      <c r="G3238" s="20">
        <v>41507</v>
      </c>
      <c r="H3238" s="18" t="s">
        <v>84</v>
      </c>
      <c r="I3238" s="18" t="s">
        <v>21</v>
      </c>
      <c r="J3238" s="18">
        <v>0</v>
      </c>
      <c r="K3238" s="18">
        <v>2</v>
      </c>
    </row>
    <row r="3239" spans="7:11" x14ac:dyDescent="0.25">
      <c r="G3239" s="21">
        <v>41587</v>
      </c>
      <c r="H3239" s="19" t="s">
        <v>29</v>
      </c>
      <c r="I3239" s="19" t="s">
        <v>17</v>
      </c>
      <c r="J3239" s="19">
        <v>0.02</v>
      </c>
      <c r="K3239" s="19">
        <v>3</v>
      </c>
    </row>
    <row r="3240" spans="7:11" x14ac:dyDescent="0.25">
      <c r="G3240" s="20">
        <v>41599</v>
      </c>
      <c r="H3240" s="18" t="s">
        <v>29</v>
      </c>
      <c r="I3240" s="18" t="s">
        <v>24</v>
      </c>
      <c r="J3240" s="18">
        <v>0</v>
      </c>
      <c r="K3240" s="18">
        <v>1</v>
      </c>
    </row>
    <row r="3241" spans="7:11" x14ac:dyDescent="0.25">
      <c r="G3241" s="21">
        <v>41602</v>
      </c>
      <c r="H3241" s="19" t="s">
        <v>63</v>
      </c>
      <c r="I3241" s="19" t="s">
        <v>7</v>
      </c>
      <c r="J3241" s="19">
        <v>2.5000000000000001E-2</v>
      </c>
      <c r="K3241" s="19">
        <v>3</v>
      </c>
    </row>
    <row r="3242" spans="7:11" x14ac:dyDescent="0.25">
      <c r="G3242" s="20">
        <v>41998</v>
      </c>
      <c r="H3242" s="18" t="s">
        <v>69</v>
      </c>
      <c r="I3242" s="18" t="s">
        <v>33</v>
      </c>
      <c r="J3242" s="18">
        <v>0</v>
      </c>
      <c r="K3242" s="18">
        <v>4</v>
      </c>
    </row>
    <row r="3243" spans="7:11" x14ac:dyDescent="0.25">
      <c r="G3243" s="21">
        <v>41947</v>
      </c>
      <c r="H3243" s="19" t="s">
        <v>54</v>
      </c>
      <c r="I3243" s="19" t="s">
        <v>7</v>
      </c>
      <c r="J3243" s="19">
        <v>0.02</v>
      </c>
      <c r="K3243" s="19">
        <v>1</v>
      </c>
    </row>
    <row r="3244" spans="7:11" x14ac:dyDescent="0.25">
      <c r="G3244" s="20">
        <v>41837</v>
      </c>
      <c r="H3244" s="18" t="s">
        <v>89</v>
      </c>
      <c r="I3244" s="18" t="s">
        <v>12</v>
      </c>
      <c r="J3244" s="18">
        <v>0.03</v>
      </c>
      <c r="K3244" s="18">
        <v>2</v>
      </c>
    </row>
    <row r="3245" spans="7:11" x14ac:dyDescent="0.25">
      <c r="G3245" s="21">
        <v>41966</v>
      </c>
      <c r="H3245" s="19" t="s">
        <v>23</v>
      </c>
      <c r="I3245" s="19" t="s">
        <v>24</v>
      </c>
      <c r="J3245" s="19">
        <v>0.02</v>
      </c>
      <c r="K3245" s="19">
        <v>3</v>
      </c>
    </row>
    <row r="3246" spans="7:11" x14ac:dyDescent="0.25">
      <c r="G3246" s="20">
        <v>41946</v>
      </c>
      <c r="H3246" s="18" t="s">
        <v>70</v>
      </c>
      <c r="I3246" s="18" t="s">
        <v>17</v>
      </c>
      <c r="J3246" s="18">
        <v>2.5000000000000001E-2</v>
      </c>
      <c r="K3246" s="18">
        <v>3</v>
      </c>
    </row>
    <row r="3247" spans="7:11" x14ac:dyDescent="0.25">
      <c r="G3247" s="21">
        <v>41607</v>
      </c>
      <c r="H3247" s="19" t="s">
        <v>34</v>
      </c>
      <c r="I3247" s="19" t="s">
        <v>36</v>
      </c>
      <c r="J3247" s="19">
        <v>1.4999999999999999E-2</v>
      </c>
      <c r="K3247" s="19">
        <v>3</v>
      </c>
    </row>
    <row r="3248" spans="7:11" x14ac:dyDescent="0.25">
      <c r="G3248" s="20">
        <v>41994</v>
      </c>
      <c r="H3248" s="18" t="s">
        <v>71</v>
      </c>
      <c r="I3248" s="18" t="s">
        <v>36</v>
      </c>
      <c r="J3248" s="18">
        <v>0</v>
      </c>
      <c r="K3248" s="18">
        <v>2</v>
      </c>
    </row>
    <row r="3249" spans="7:11" x14ac:dyDescent="0.25">
      <c r="G3249" s="21">
        <v>41962</v>
      </c>
      <c r="H3249" s="19" t="s">
        <v>45</v>
      </c>
      <c r="I3249" s="19" t="s">
        <v>7</v>
      </c>
      <c r="J3249" s="19">
        <v>1.4999999999999999E-2</v>
      </c>
      <c r="K3249" s="19">
        <v>2</v>
      </c>
    </row>
    <row r="3250" spans="7:11" x14ac:dyDescent="0.25">
      <c r="G3250" s="20">
        <v>41608</v>
      </c>
      <c r="H3250" s="18" t="s">
        <v>43</v>
      </c>
      <c r="I3250" s="18" t="s">
        <v>24</v>
      </c>
      <c r="J3250" s="18">
        <v>0.01</v>
      </c>
      <c r="K3250" s="18">
        <v>2</v>
      </c>
    </row>
    <row r="3251" spans="7:11" x14ac:dyDescent="0.25">
      <c r="G3251" s="21">
        <v>41620</v>
      </c>
      <c r="H3251" s="19" t="s">
        <v>42</v>
      </c>
      <c r="I3251" s="19" t="s">
        <v>36</v>
      </c>
      <c r="J3251" s="19">
        <v>1.4999999999999999E-2</v>
      </c>
      <c r="K3251" s="19">
        <v>3</v>
      </c>
    </row>
    <row r="3252" spans="7:11" x14ac:dyDescent="0.25">
      <c r="G3252" s="20">
        <v>41613</v>
      </c>
      <c r="H3252" s="18" t="s">
        <v>79</v>
      </c>
      <c r="I3252" s="18" t="s">
        <v>24</v>
      </c>
      <c r="J3252" s="18">
        <v>0</v>
      </c>
      <c r="K3252" s="18">
        <v>3</v>
      </c>
    </row>
    <row r="3253" spans="7:11" x14ac:dyDescent="0.25">
      <c r="G3253" s="21">
        <v>41595</v>
      </c>
      <c r="H3253" s="19" t="s">
        <v>34</v>
      </c>
      <c r="I3253" s="19" t="s">
        <v>21</v>
      </c>
      <c r="J3253" s="19">
        <v>0</v>
      </c>
      <c r="K3253" s="19">
        <v>1</v>
      </c>
    </row>
    <row r="3254" spans="7:11" x14ac:dyDescent="0.25">
      <c r="G3254" s="20">
        <v>41932</v>
      </c>
      <c r="H3254" s="18" t="s">
        <v>92</v>
      </c>
      <c r="I3254" s="18" t="s">
        <v>21</v>
      </c>
      <c r="J3254" s="18">
        <v>0.02</v>
      </c>
      <c r="K3254" s="18">
        <v>3</v>
      </c>
    </row>
    <row r="3255" spans="7:11" x14ac:dyDescent="0.25">
      <c r="G3255" s="21">
        <v>41345</v>
      </c>
      <c r="H3255" s="19" t="s">
        <v>58</v>
      </c>
      <c r="I3255" s="19" t="s">
        <v>16</v>
      </c>
      <c r="J3255" s="19">
        <v>0.03</v>
      </c>
      <c r="K3255" s="19">
        <v>3</v>
      </c>
    </row>
    <row r="3256" spans="7:11" x14ac:dyDescent="0.25">
      <c r="G3256" s="20">
        <v>41994</v>
      </c>
      <c r="H3256" s="18" t="s">
        <v>70</v>
      </c>
      <c r="I3256" s="18" t="s">
        <v>16</v>
      </c>
      <c r="J3256" s="18">
        <v>0.03</v>
      </c>
      <c r="K3256" s="18">
        <v>2</v>
      </c>
    </row>
    <row r="3257" spans="7:11" x14ac:dyDescent="0.25">
      <c r="G3257" s="21">
        <v>41602</v>
      </c>
      <c r="H3257" s="19" t="s">
        <v>66</v>
      </c>
      <c r="I3257" s="19" t="s">
        <v>12</v>
      </c>
      <c r="J3257" s="19">
        <v>0.02</v>
      </c>
      <c r="K3257" s="19">
        <v>1</v>
      </c>
    </row>
    <row r="3258" spans="7:11" x14ac:dyDescent="0.25">
      <c r="G3258" s="20">
        <v>41600</v>
      </c>
      <c r="H3258" s="18" t="s">
        <v>64</v>
      </c>
      <c r="I3258" s="18" t="s">
        <v>16</v>
      </c>
      <c r="J3258" s="18">
        <v>0</v>
      </c>
      <c r="K3258" s="18">
        <v>3</v>
      </c>
    </row>
    <row r="3259" spans="7:11" x14ac:dyDescent="0.25">
      <c r="G3259" s="21">
        <v>41882</v>
      </c>
      <c r="H3259" s="19" t="s">
        <v>51</v>
      </c>
      <c r="I3259" s="19" t="s">
        <v>41</v>
      </c>
      <c r="J3259" s="19">
        <v>0.01</v>
      </c>
      <c r="K3259" s="19">
        <v>1</v>
      </c>
    </row>
    <row r="3260" spans="7:11" x14ac:dyDescent="0.25">
      <c r="G3260" s="20">
        <v>41585</v>
      </c>
      <c r="H3260" s="18" t="s">
        <v>29</v>
      </c>
      <c r="I3260" s="18" t="s">
        <v>16</v>
      </c>
      <c r="J3260" s="18">
        <v>0.03</v>
      </c>
      <c r="K3260" s="18">
        <v>1</v>
      </c>
    </row>
    <row r="3261" spans="7:11" x14ac:dyDescent="0.25">
      <c r="G3261" s="21">
        <v>41278</v>
      </c>
      <c r="H3261" s="19" t="s">
        <v>84</v>
      </c>
      <c r="I3261" s="19" t="s">
        <v>12</v>
      </c>
      <c r="J3261" s="19">
        <v>0.02</v>
      </c>
      <c r="K3261" s="19">
        <v>15</v>
      </c>
    </row>
    <row r="3262" spans="7:11" x14ac:dyDescent="0.25">
      <c r="G3262" s="20">
        <v>41611</v>
      </c>
      <c r="H3262" s="18" t="s">
        <v>58</v>
      </c>
      <c r="I3262" s="18" t="s">
        <v>16</v>
      </c>
      <c r="J3262" s="18">
        <v>0</v>
      </c>
      <c r="K3262" s="18">
        <v>2</v>
      </c>
    </row>
    <row r="3263" spans="7:11" x14ac:dyDescent="0.25">
      <c r="G3263" s="21">
        <v>41990</v>
      </c>
      <c r="H3263" s="19" t="s">
        <v>92</v>
      </c>
      <c r="I3263" s="19" t="s">
        <v>36</v>
      </c>
      <c r="J3263" s="19">
        <v>0</v>
      </c>
      <c r="K3263" s="19">
        <v>2</v>
      </c>
    </row>
    <row r="3264" spans="7:11" x14ac:dyDescent="0.25">
      <c r="G3264" s="20">
        <v>41560</v>
      </c>
      <c r="H3264" s="18" t="s">
        <v>53</v>
      </c>
      <c r="I3264" s="18" t="s">
        <v>24</v>
      </c>
      <c r="J3264" s="18">
        <v>0.03</v>
      </c>
      <c r="K3264" s="18">
        <v>2</v>
      </c>
    </row>
    <row r="3265" spans="7:11" x14ac:dyDescent="0.25">
      <c r="G3265" s="21">
        <v>41947</v>
      </c>
      <c r="H3265" s="19" t="s">
        <v>28</v>
      </c>
      <c r="I3265" s="19" t="s">
        <v>27</v>
      </c>
      <c r="J3265" s="19">
        <v>0</v>
      </c>
      <c r="K3265" s="19">
        <v>14</v>
      </c>
    </row>
    <row r="3266" spans="7:11" x14ac:dyDescent="0.25">
      <c r="G3266" s="20">
        <v>41634</v>
      </c>
      <c r="H3266" s="18" t="s">
        <v>77</v>
      </c>
      <c r="I3266" s="18" t="s">
        <v>17</v>
      </c>
      <c r="J3266" s="18">
        <v>2.5000000000000001E-2</v>
      </c>
      <c r="K3266" s="18">
        <v>16</v>
      </c>
    </row>
    <row r="3267" spans="7:11" x14ac:dyDescent="0.25">
      <c r="G3267" s="21">
        <v>41982</v>
      </c>
      <c r="H3267" s="19" t="s">
        <v>74</v>
      </c>
      <c r="I3267" s="19" t="s">
        <v>7</v>
      </c>
      <c r="J3267" s="19">
        <v>0</v>
      </c>
      <c r="K3267" s="19">
        <v>1</v>
      </c>
    </row>
    <row r="3268" spans="7:11" x14ac:dyDescent="0.25">
      <c r="G3268" s="20">
        <v>41603</v>
      </c>
      <c r="H3268" s="18" t="s">
        <v>84</v>
      </c>
      <c r="I3268" s="18" t="s">
        <v>7</v>
      </c>
      <c r="J3268" s="18">
        <v>0</v>
      </c>
      <c r="K3268" s="18">
        <v>4</v>
      </c>
    </row>
    <row r="3269" spans="7:11" x14ac:dyDescent="0.25">
      <c r="G3269" s="21">
        <v>41680</v>
      </c>
      <c r="H3269" s="19" t="s">
        <v>74</v>
      </c>
      <c r="I3269" s="19" t="s">
        <v>36</v>
      </c>
      <c r="J3269" s="19">
        <v>0</v>
      </c>
      <c r="K3269" s="19">
        <v>2</v>
      </c>
    </row>
    <row r="3270" spans="7:11" x14ac:dyDescent="0.25">
      <c r="G3270" s="20">
        <v>41989</v>
      </c>
      <c r="H3270" s="18" t="s">
        <v>59</v>
      </c>
      <c r="I3270" s="18" t="s">
        <v>7</v>
      </c>
      <c r="J3270" s="18">
        <v>0</v>
      </c>
      <c r="K3270" s="18">
        <v>2</v>
      </c>
    </row>
    <row r="3271" spans="7:11" x14ac:dyDescent="0.25">
      <c r="G3271" s="21">
        <v>41633</v>
      </c>
      <c r="H3271" s="19" t="s">
        <v>32</v>
      </c>
      <c r="I3271" s="19" t="s">
        <v>12</v>
      </c>
      <c r="J3271" s="19">
        <v>0</v>
      </c>
      <c r="K3271" s="19">
        <v>2</v>
      </c>
    </row>
    <row r="3272" spans="7:11" x14ac:dyDescent="0.25">
      <c r="G3272" s="20">
        <v>41402</v>
      </c>
      <c r="H3272" s="18" t="s">
        <v>91</v>
      </c>
      <c r="I3272" s="18" t="s">
        <v>24</v>
      </c>
      <c r="J3272" s="18">
        <v>1.4999999999999999E-2</v>
      </c>
      <c r="K3272" s="18">
        <v>2</v>
      </c>
    </row>
    <row r="3273" spans="7:11" x14ac:dyDescent="0.25">
      <c r="G3273" s="21">
        <v>41981</v>
      </c>
      <c r="H3273" s="19" t="s">
        <v>53</v>
      </c>
      <c r="I3273" s="19" t="s">
        <v>11</v>
      </c>
      <c r="J3273" s="19">
        <v>0</v>
      </c>
      <c r="K3273" s="19">
        <v>2</v>
      </c>
    </row>
    <row r="3274" spans="7:11" x14ac:dyDescent="0.25">
      <c r="G3274" s="20">
        <v>41903</v>
      </c>
      <c r="H3274" s="18" t="s">
        <v>54</v>
      </c>
      <c r="I3274" s="18" t="s">
        <v>17</v>
      </c>
      <c r="J3274" s="18">
        <v>0</v>
      </c>
      <c r="K3274" s="18">
        <v>19</v>
      </c>
    </row>
    <row r="3275" spans="7:11" x14ac:dyDescent="0.25">
      <c r="G3275" s="21">
        <v>41944</v>
      </c>
      <c r="H3275" s="19" t="s">
        <v>82</v>
      </c>
      <c r="I3275" s="19" t="s">
        <v>24</v>
      </c>
      <c r="J3275" s="19">
        <v>0</v>
      </c>
      <c r="K3275" s="19">
        <v>3</v>
      </c>
    </row>
    <row r="3276" spans="7:11" x14ac:dyDescent="0.25">
      <c r="G3276" s="20">
        <v>41976</v>
      </c>
      <c r="H3276" s="18" t="s">
        <v>28</v>
      </c>
      <c r="I3276" s="18" t="s">
        <v>24</v>
      </c>
      <c r="J3276" s="18">
        <v>0.02</v>
      </c>
      <c r="K3276" s="18">
        <v>2</v>
      </c>
    </row>
    <row r="3277" spans="7:11" x14ac:dyDescent="0.25">
      <c r="G3277" s="21">
        <v>41646</v>
      </c>
      <c r="H3277" s="19" t="s">
        <v>53</v>
      </c>
      <c r="I3277" s="19" t="s">
        <v>17</v>
      </c>
      <c r="J3277" s="19">
        <v>0.01</v>
      </c>
      <c r="K3277" s="19">
        <v>23</v>
      </c>
    </row>
    <row r="3278" spans="7:11" x14ac:dyDescent="0.25">
      <c r="G3278" s="20">
        <v>41967</v>
      </c>
      <c r="H3278" s="18" t="s">
        <v>32</v>
      </c>
      <c r="I3278" s="18" t="s">
        <v>17</v>
      </c>
      <c r="J3278" s="18">
        <v>0.03</v>
      </c>
      <c r="K3278" s="18">
        <v>1</v>
      </c>
    </row>
    <row r="3279" spans="7:11" x14ac:dyDescent="0.25">
      <c r="G3279" s="21">
        <v>41364</v>
      </c>
      <c r="H3279" s="19" t="s">
        <v>89</v>
      </c>
      <c r="I3279" s="19" t="s">
        <v>17</v>
      </c>
      <c r="J3279" s="19">
        <v>0</v>
      </c>
      <c r="K3279" s="19">
        <v>3</v>
      </c>
    </row>
    <row r="3280" spans="7:11" x14ac:dyDescent="0.25">
      <c r="G3280" s="20">
        <v>42004</v>
      </c>
      <c r="H3280" s="18" t="s">
        <v>43</v>
      </c>
      <c r="I3280" s="18" t="s">
        <v>12</v>
      </c>
      <c r="J3280" s="18">
        <v>2.5000000000000001E-2</v>
      </c>
      <c r="K3280" s="18">
        <v>3</v>
      </c>
    </row>
    <row r="3281" spans="7:11" x14ac:dyDescent="0.25">
      <c r="G3281" s="21">
        <v>41591</v>
      </c>
      <c r="H3281" s="19" t="s">
        <v>82</v>
      </c>
      <c r="I3281" s="19" t="s">
        <v>21</v>
      </c>
      <c r="J3281" s="19">
        <v>0</v>
      </c>
      <c r="K3281" s="19">
        <v>1</v>
      </c>
    </row>
    <row r="3282" spans="7:11" x14ac:dyDescent="0.25">
      <c r="G3282" s="20">
        <v>41349</v>
      </c>
      <c r="H3282" s="18" t="s">
        <v>61</v>
      </c>
      <c r="I3282" s="18" t="s">
        <v>24</v>
      </c>
      <c r="J3282" s="18">
        <v>0</v>
      </c>
      <c r="K3282" s="18">
        <v>1</v>
      </c>
    </row>
    <row r="3283" spans="7:11" x14ac:dyDescent="0.25">
      <c r="G3283" s="21">
        <v>41999</v>
      </c>
      <c r="H3283" s="19" t="s">
        <v>65</v>
      </c>
      <c r="I3283" s="19" t="s">
        <v>12</v>
      </c>
      <c r="J3283" s="19">
        <v>0.03</v>
      </c>
      <c r="K3283" s="19">
        <v>2</v>
      </c>
    </row>
    <row r="3284" spans="7:11" x14ac:dyDescent="0.25">
      <c r="G3284" s="20">
        <v>41627</v>
      </c>
      <c r="H3284" s="18" t="s">
        <v>66</v>
      </c>
      <c r="I3284" s="18" t="s">
        <v>7</v>
      </c>
      <c r="J3284" s="18">
        <v>0</v>
      </c>
      <c r="K3284" s="18">
        <v>3</v>
      </c>
    </row>
    <row r="3285" spans="7:11" x14ac:dyDescent="0.25">
      <c r="G3285" s="21">
        <v>41439</v>
      </c>
      <c r="H3285" s="19" t="s">
        <v>26</v>
      </c>
      <c r="I3285" s="19" t="s">
        <v>12</v>
      </c>
      <c r="J3285" s="19">
        <v>0</v>
      </c>
      <c r="K3285" s="19">
        <v>2</v>
      </c>
    </row>
    <row r="3286" spans="7:11" x14ac:dyDescent="0.25">
      <c r="G3286" s="20">
        <v>41628</v>
      </c>
      <c r="H3286" s="18" t="s">
        <v>68</v>
      </c>
      <c r="I3286" s="18" t="s">
        <v>33</v>
      </c>
      <c r="J3286" s="18">
        <v>0</v>
      </c>
      <c r="K3286" s="18">
        <v>2</v>
      </c>
    </row>
    <row r="3287" spans="7:11" x14ac:dyDescent="0.25">
      <c r="G3287" s="21">
        <v>41344</v>
      </c>
      <c r="H3287" s="19" t="s">
        <v>53</v>
      </c>
      <c r="I3287" s="19" t="s">
        <v>24</v>
      </c>
      <c r="J3287" s="19">
        <v>0</v>
      </c>
      <c r="K3287" s="19">
        <v>1</v>
      </c>
    </row>
    <row r="3288" spans="7:11" x14ac:dyDescent="0.25">
      <c r="G3288" s="20">
        <v>41973</v>
      </c>
      <c r="H3288" s="18" t="s">
        <v>47</v>
      </c>
      <c r="I3288" s="18" t="s">
        <v>12</v>
      </c>
      <c r="J3288" s="18">
        <v>0</v>
      </c>
      <c r="K3288" s="18">
        <v>2</v>
      </c>
    </row>
    <row r="3289" spans="7:11" x14ac:dyDescent="0.25">
      <c r="G3289" s="21">
        <v>41599</v>
      </c>
      <c r="H3289" s="19" t="s">
        <v>42</v>
      </c>
      <c r="I3289" s="19" t="s">
        <v>12</v>
      </c>
      <c r="J3289" s="19">
        <v>0</v>
      </c>
      <c r="K3289" s="19">
        <v>1</v>
      </c>
    </row>
    <row r="3290" spans="7:11" x14ac:dyDescent="0.25">
      <c r="G3290" s="20">
        <v>41588</v>
      </c>
      <c r="H3290" s="18" t="s">
        <v>84</v>
      </c>
      <c r="I3290" s="18" t="s">
        <v>24</v>
      </c>
      <c r="J3290" s="18">
        <v>0</v>
      </c>
      <c r="K3290" s="18">
        <v>2</v>
      </c>
    </row>
    <row r="3291" spans="7:11" x14ac:dyDescent="0.25">
      <c r="G3291" s="21">
        <v>41605</v>
      </c>
      <c r="H3291" s="19" t="s">
        <v>18</v>
      </c>
      <c r="I3291" s="19" t="s">
        <v>16</v>
      </c>
      <c r="J3291" s="19">
        <v>0</v>
      </c>
      <c r="K3291" s="19">
        <v>2</v>
      </c>
    </row>
    <row r="3292" spans="7:11" x14ac:dyDescent="0.25">
      <c r="G3292" s="20">
        <v>41971</v>
      </c>
      <c r="H3292" s="18" t="s">
        <v>8</v>
      </c>
      <c r="I3292" s="18" t="s">
        <v>24</v>
      </c>
      <c r="J3292" s="18">
        <v>0</v>
      </c>
      <c r="K3292" s="18">
        <v>2</v>
      </c>
    </row>
    <row r="3293" spans="7:11" x14ac:dyDescent="0.25">
      <c r="G3293" s="21">
        <v>41777</v>
      </c>
      <c r="H3293" s="19" t="s">
        <v>77</v>
      </c>
      <c r="I3293" s="19" t="s">
        <v>7</v>
      </c>
      <c r="J3293" s="19">
        <v>0</v>
      </c>
      <c r="K3293" s="19">
        <v>2</v>
      </c>
    </row>
    <row r="3294" spans="7:11" x14ac:dyDescent="0.25">
      <c r="G3294" s="20">
        <v>41982</v>
      </c>
      <c r="H3294" s="18" t="s">
        <v>46</v>
      </c>
      <c r="I3294" s="18" t="s">
        <v>7</v>
      </c>
      <c r="J3294" s="18">
        <v>0</v>
      </c>
      <c r="K3294" s="18">
        <v>11</v>
      </c>
    </row>
    <row r="3295" spans="7:11" x14ac:dyDescent="0.25">
      <c r="G3295" s="21">
        <v>41584</v>
      </c>
      <c r="H3295" s="19" t="s">
        <v>39</v>
      </c>
      <c r="I3295" s="19" t="s">
        <v>11</v>
      </c>
      <c r="J3295" s="19">
        <v>0.02</v>
      </c>
      <c r="K3295" s="19">
        <v>1</v>
      </c>
    </row>
    <row r="3296" spans="7:11" x14ac:dyDescent="0.25">
      <c r="G3296" s="20">
        <v>41723</v>
      </c>
      <c r="H3296" s="18" t="s">
        <v>66</v>
      </c>
      <c r="I3296" s="18" t="s">
        <v>17</v>
      </c>
      <c r="J3296" s="18">
        <v>0.03</v>
      </c>
      <c r="K3296" s="18">
        <v>2</v>
      </c>
    </row>
    <row r="3297" spans="7:11" x14ac:dyDescent="0.25">
      <c r="G3297" s="21">
        <v>41977</v>
      </c>
      <c r="H3297" s="19" t="s">
        <v>53</v>
      </c>
      <c r="I3297" s="19" t="s">
        <v>17</v>
      </c>
      <c r="J3297" s="19">
        <v>0.03</v>
      </c>
      <c r="K3297" s="19">
        <v>3</v>
      </c>
    </row>
    <row r="3298" spans="7:11" x14ac:dyDescent="0.25">
      <c r="G3298" s="20">
        <v>41993</v>
      </c>
      <c r="H3298" s="18" t="s">
        <v>44</v>
      </c>
      <c r="I3298" s="18" t="s">
        <v>41</v>
      </c>
      <c r="J3298" s="18">
        <v>0.02</v>
      </c>
      <c r="K3298" s="18">
        <v>3</v>
      </c>
    </row>
    <row r="3299" spans="7:11" x14ac:dyDescent="0.25">
      <c r="G3299" s="21">
        <v>41981</v>
      </c>
      <c r="H3299" s="19" t="s">
        <v>70</v>
      </c>
      <c r="I3299" s="19" t="s">
        <v>24</v>
      </c>
      <c r="J3299" s="19">
        <v>1.4999999999999999E-2</v>
      </c>
      <c r="K3299" s="19">
        <v>1</v>
      </c>
    </row>
    <row r="3300" spans="7:11" x14ac:dyDescent="0.25">
      <c r="G3300" s="20">
        <v>41632</v>
      </c>
      <c r="H3300" s="18" t="s">
        <v>53</v>
      </c>
      <c r="I3300" s="18" t="s">
        <v>12</v>
      </c>
      <c r="J3300" s="18">
        <v>0</v>
      </c>
      <c r="K3300" s="18">
        <v>1</v>
      </c>
    </row>
    <row r="3301" spans="7:11" x14ac:dyDescent="0.25">
      <c r="G3301" s="21">
        <v>41952</v>
      </c>
      <c r="H3301" s="19" t="s">
        <v>88</v>
      </c>
      <c r="I3301" s="19" t="s">
        <v>36</v>
      </c>
      <c r="J3301" s="19">
        <v>0</v>
      </c>
      <c r="K3301" s="19">
        <v>2</v>
      </c>
    </row>
    <row r="3302" spans="7:11" x14ac:dyDescent="0.25">
      <c r="G3302" s="20">
        <v>41585</v>
      </c>
      <c r="H3302" s="18" t="s">
        <v>48</v>
      </c>
      <c r="I3302" s="18" t="s">
        <v>17</v>
      </c>
      <c r="J3302" s="18">
        <v>1.4999999999999999E-2</v>
      </c>
      <c r="K3302" s="18">
        <v>3</v>
      </c>
    </row>
    <row r="3303" spans="7:11" x14ac:dyDescent="0.25">
      <c r="G3303" s="21">
        <v>41948</v>
      </c>
      <c r="H3303" s="19" t="s">
        <v>45</v>
      </c>
      <c r="I3303" s="19" t="s">
        <v>16</v>
      </c>
      <c r="J3303" s="19">
        <v>0</v>
      </c>
      <c r="K3303" s="19">
        <v>2</v>
      </c>
    </row>
    <row r="3304" spans="7:11" x14ac:dyDescent="0.25">
      <c r="G3304" s="20">
        <v>41594</v>
      </c>
      <c r="H3304" s="18" t="s">
        <v>72</v>
      </c>
      <c r="I3304" s="18" t="s">
        <v>16</v>
      </c>
      <c r="J3304" s="18">
        <v>0.02</v>
      </c>
      <c r="K3304" s="18">
        <v>16</v>
      </c>
    </row>
    <row r="3305" spans="7:11" x14ac:dyDescent="0.25">
      <c r="G3305" s="21">
        <v>41998</v>
      </c>
      <c r="H3305" s="19" t="s">
        <v>54</v>
      </c>
      <c r="I3305" s="19" t="s">
        <v>16</v>
      </c>
      <c r="J3305" s="19">
        <v>0.01</v>
      </c>
      <c r="K3305" s="19">
        <v>4</v>
      </c>
    </row>
    <row r="3306" spans="7:11" x14ac:dyDescent="0.25">
      <c r="G3306" s="20">
        <v>41686</v>
      </c>
      <c r="H3306" s="18" t="s">
        <v>42</v>
      </c>
      <c r="I3306" s="18" t="s">
        <v>36</v>
      </c>
      <c r="J3306" s="18">
        <v>0.02</v>
      </c>
      <c r="K3306" s="18">
        <v>1</v>
      </c>
    </row>
    <row r="3307" spans="7:11" x14ac:dyDescent="0.25">
      <c r="G3307" s="21">
        <v>41616</v>
      </c>
      <c r="H3307" s="19" t="s">
        <v>93</v>
      </c>
      <c r="I3307" s="19" t="s">
        <v>16</v>
      </c>
      <c r="J3307" s="19">
        <v>0.01</v>
      </c>
      <c r="K3307" s="19">
        <v>2</v>
      </c>
    </row>
    <row r="3308" spans="7:11" x14ac:dyDescent="0.25">
      <c r="G3308" s="20">
        <v>41820</v>
      </c>
      <c r="H3308" s="18" t="s">
        <v>62</v>
      </c>
      <c r="I3308" s="18" t="s">
        <v>17</v>
      </c>
      <c r="J3308" s="18">
        <v>0</v>
      </c>
      <c r="K3308" s="18">
        <v>2</v>
      </c>
    </row>
    <row r="3309" spans="7:11" x14ac:dyDescent="0.25">
      <c r="G3309" s="21">
        <v>41579</v>
      </c>
      <c r="H3309" s="19" t="s">
        <v>88</v>
      </c>
      <c r="I3309" s="19" t="s">
        <v>16</v>
      </c>
      <c r="J3309" s="19">
        <v>0.01</v>
      </c>
      <c r="K3309" s="19">
        <v>2</v>
      </c>
    </row>
    <row r="3310" spans="7:11" x14ac:dyDescent="0.25">
      <c r="G3310" s="20">
        <v>41676</v>
      </c>
      <c r="H3310" s="18" t="s">
        <v>39</v>
      </c>
      <c r="I3310" s="18" t="s">
        <v>16</v>
      </c>
      <c r="J3310" s="18">
        <v>0</v>
      </c>
      <c r="K3310" s="18">
        <v>3</v>
      </c>
    </row>
    <row r="3311" spans="7:11" x14ac:dyDescent="0.25">
      <c r="G3311" s="21">
        <v>41947</v>
      </c>
      <c r="H3311" s="19" t="s">
        <v>86</v>
      </c>
      <c r="I3311" s="19" t="s">
        <v>11</v>
      </c>
      <c r="J3311" s="19">
        <v>0.01</v>
      </c>
      <c r="K3311" s="19">
        <v>3</v>
      </c>
    </row>
    <row r="3312" spans="7:11" x14ac:dyDescent="0.25">
      <c r="G3312" s="20">
        <v>41957</v>
      </c>
      <c r="H3312" s="18" t="s">
        <v>49</v>
      </c>
      <c r="I3312" s="18" t="s">
        <v>21</v>
      </c>
      <c r="J3312" s="18">
        <v>2.5000000000000001E-2</v>
      </c>
      <c r="K3312" s="18">
        <v>23</v>
      </c>
    </row>
    <row r="3313" spans="7:11" x14ac:dyDescent="0.25">
      <c r="G3313" s="21">
        <v>41617</v>
      </c>
      <c r="H3313" s="19" t="s">
        <v>80</v>
      </c>
      <c r="I3313" s="19" t="s">
        <v>33</v>
      </c>
      <c r="J3313" s="19">
        <v>0</v>
      </c>
      <c r="K3313" s="19">
        <v>3</v>
      </c>
    </row>
    <row r="3314" spans="7:11" x14ac:dyDescent="0.25">
      <c r="G3314" s="20">
        <v>41971</v>
      </c>
      <c r="H3314" s="18" t="s">
        <v>76</v>
      </c>
      <c r="I3314" s="18" t="s">
        <v>33</v>
      </c>
      <c r="J3314" s="18">
        <v>1.4999999999999999E-2</v>
      </c>
      <c r="K3314" s="18">
        <v>3</v>
      </c>
    </row>
    <row r="3315" spans="7:11" x14ac:dyDescent="0.25">
      <c r="G3315" s="21">
        <v>41950</v>
      </c>
      <c r="H3315" s="19" t="s">
        <v>57</v>
      </c>
      <c r="I3315" s="19" t="s">
        <v>17</v>
      </c>
      <c r="J3315" s="19">
        <v>0</v>
      </c>
      <c r="K3315" s="19">
        <v>2</v>
      </c>
    </row>
    <row r="3316" spans="7:11" x14ac:dyDescent="0.25">
      <c r="G3316" s="20">
        <v>41606</v>
      </c>
      <c r="H3316" s="18" t="s">
        <v>94</v>
      </c>
      <c r="I3316" s="18" t="s">
        <v>12</v>
      </c>
      <c r="J3316" s="18">
        <v>0</v>
      </c>
      <c r="K3316" s="18">
        <v>3</v>
      </c>
    </row>
    <row r="3317" spans="7:11" x14ac:dyDescent="0.25">
      <c r="G3317" s="21">
        <v>41531</v>
      </c>
      <c r="H3317" s="19" t="s">
        <v>89</v>
      </c>
      <c r="I3317" s="19" t="s">
        <v>24</v>
      </c>
      <c r="J3317" s="19">
        <v>0</v>
      </c>
      <c r="K3317" s="19">
        <v>2</v>
      </c>
    </row>
    <row r="3318" spans="7:11" x14ac:dyDescent="0.25">
      <c r="G3318" s="20">
        <v>41600</v>
      </c>
      <c r="H3318" s="18" t="s">
        <v>26</v>
      </c>
      <c r="I3318" s="18" t="s">
        <v>12</v>
      </c>
      <c r="J3318" s="18">
        <v>0.03</v>
      </c>
      <c r="K3318" s="18">
        <v>3</v>
      </c>
    </row>
    <row r="3319" spans="7:11" x14ac:dyDescent="0.25">
      <c r="G3319" s="21">
        <v>41948</v>
      </c>
      <c r="H3319" s="19" t="s">
        <v>37</v>
      </c>
      <c r="I3319" s="19" t="s">
        <v>16</v>
      </c>
      <c r="J3319" s="19">
        <v>0.01</v>
      </c>
      <c r="K3319" s="19">
        <v>1</v>
      </c>
    </row>
    <row r="3320" spans="7:11" x14ac:dyDescent="0.25">
      <c r="G3320" s="20">
        <v>41614</v>
      </c>
      <c r="H3320" s="18" t="s">
        <v>46</v>
      </c>
      <c r="I3320" s="18" t="s">
        <v>36</v>
      </c>
      <c r="J3320" s="18">
        <v>2.5000000000000001E-2</v>
      </c>
      <c r="K3320" s="18">
        <v>21</v>
      </c>
    </row>
    <row r="3321" spans="7:11" x14ac:dyDescent="0.25">
      <c r="G3321" s="21">
        <v>41987</v>
      </c>
      <c r="H3321" s="19" t="s">
        <v>68</v>
      </c>
      <c r="I3321" s="19" t="s">
        <v>24</v>
      </c>
      <c r="J3321" s="19">
        <v>1.4999999999999999E-2</v>
      </c>
      <c r="K3321" s="19">
        <v>2</v>
      </c>
    </row>
    <row r="3322" spans="7:11" x14ac:dyDescent="0.25">
      <c r="G3322" s="20">
        <v>41724</v>
      </c>
      <c r="H3322" s="18" t="s">
        <v>13</v>
      </c>
      <c r="I3322" s="18" t="s">
        <v>12</v>
      </c>
      <c r="J3322" s="18">
        <v>0</v>
      </c>
      <c r="K3322" s="18">
        <v>2</v>
      </c>
    </row>
    <row r="3323" spans="7:11" x14ac:dyDescent="0.25">
      <c r="G3323" s="21">
        <v>41392</v>
      </c>
      <c r="H3323" s="19" t="s">
        <v>84</v>
      </c>
      <c r="I3323" s="19" t="s">
        <v>17</v>
      </c>
      <c r="J3323" s="19">
        <v>0</v>
      </c>
      <c r="K3323" s="19">
        <v>3</v>
      </c>
    </row>
    <row r="3324" spans="7:11" x14ac:dyDescent="0.25">
      <c r="G3324" s="20">
        <v>41944</v>
      </c>
      <c r="H3324" s="18" t="s">
        <v>20</v>
      </c>
      <c r="I3324" s="18" t="s">
        <v>36</v>
      </c>
      <c r="J3324" s="18">
        <v>0.03</v>
      </c>
      <c r="K3324" s="18">
        <v>2</v>
      </c>
    </row>
    <row r="3325" spans="7:11" x14ac:dyDescent="0.25">
      <c r="G3325" s="21">
        <v>41978</v>
      </c>
      <c r="H3325" s="19" t="s">
        <v>53</v>
      </c>
      <c r="I3325" s="19" t="s">
        <v>7</v>
      </c>
      <c r="J3325" s="19">
        <v>0</v>
      </c>
      <c r="K3325" s="19">
        <v>3</v>
      </c>
    </row>
    <row r="3326" spans="7:11" x14ac:dyDescent="0.25">
      <c r="G3326" s="20">
        <v>41593</v>
      </c>
      <c r="H3326" s="18" t="s">
        <v>53</v>
      </c>
      <c r="I3326" s="18" t="s">
        <v>12</v>
      </c>
      <c r="J3326" s="18">
        <v>0.01</v>
      </c>
      <c r="K3326" s="18">
        <v>2</v>
      </c>
    </row>
    <row r="3327" spans="7:11" x14ac:dyDescent="0.25">
      <c r="G3327" s="21">
        <v>41589</v>
      </c>
      <c r="H3327" s="19" t="s">
        <v>81</v>
      </c>
      <c r="I3327" s="19" t="s">
        <v>24</v>
      </c>
      <c r="J3327" s="19">
        <v>2.5000000000000001E-2</v>
      </c>
      <c r="K3327" s="19">
        <v>1</v>
      </c>
    </row>
    <row r="3328" spans="7:11" x14ac:dyDescent="0.25">
      <c r="G3328" s="20">
        <v>41959</v>
      </c>
      <c r="H3328" s="18" t="s">
        <v>73</v>
      </c>
      <c r="I3328" s="18" t="s">
        <v>7</v>
      </c>
      <c r="J3328" s="18">
        <v>0.01</v>
      </c>
      <c r="K3328" s="18">
        <v>6</v>
      </c>
    </row>
    <row r="3329" spans="7:11" x14ac:dyDescent="0.25">
      <c r="G3329" s="21">
        <v>41985</v>
      </c>
      <c r="H3329" s="19" t="s">
        <v>40</v>
      </c>
      <c r="I3329" s="19" t="s">
        <v>16</v>
      </c>
      <c r="J3329" s="19">
        <v>1.4999999999999999E-2</v>
      </c>
      <c r="K3329" s="19">
        <v>1</v>
      </c>
    </row>
    <row r="3330" spans="7:11" x14ac:dyDescent="0.25">
      <c r="G3330" s="20">
        <v>41831</v>
      </c>
      <c r="H3330" s="18" t="s">
        <v>89</v>
      </c>
      <c r="I3330" s="18" t="s">
        <v>7</v>
      </c>
      <c r="J3330" s="18">
        <v>0.03</v>
      </c>
      <c r="K3330" s="18">
        <v>1</v>
      </c>
    </row>
    <row r="3331" spans="7:11" x14ac:dyDescent="0.25">
      <c r="G3331" s="21">
        <v>41549</v>
      </c>
      <c r="H3331" s="19" t="s">
        <v>55</v>
      </c>
      <c r="I3331" s="19" t="s">
        <v>12</v>
      </c>
      <c r="J3331" s="19">
        <v>0</v>
      </c>
      <c r="K3331" s="19">
        <v>22</v>
      </c>
    </row>
    <row r="3332" spans="7:11" x14ac:dyDescent="0.25">
      <c r="G3332" s="20">
        <v>41610</v>
      </c>
      <c r="H3332" s="18" t="s">
        <v>78</v>
      </c>
      <c r="I3332" s="18" t="s">
        <v>24</v>
      </c>
      <c r="J3332" s="18">
        <v>1.4999999999999999E-2</v>
      </c>
      <c r="K3332" s="18">
        <v>23</v>
      </c>
    </row>
    <row r="3333" spans="7:11" x14ac:dyDescent="0.25">
      <c r="G3333" s="21">
        <v>41964</v>
      </c>
      <c r="H3333" s="19" t="s">
        <v>70</v>
      </c>
      <c r="I3333" s="19" t="s">
        <v>36</v>
      </c>
      <c r="J3333" s="19">
        <v>2.5000000000000001E-2</v>
      </c>
      <c r="K3333" s="19">
        <v>2</v>
      </c>
    </row>
    <row r="3334" spans="7:11" x14ac:dyDescent="0.25">
      <c r="G3334" s="20">
        <v>41408</v>
      </c>
      <c r="H3334" s="18" t="s">
        <v>90</v>
      </c>
      <c r="I3334" s="18" t="s">
        <v>16</v>
      </c>
      <c r="J3334" s="18">
        <v>0</v>
      </c>
      <c r="K3334" s="18">
        <v>3</v>
      </c>
    </row>
    <row r="3335" spans="7:11" x14ac:dyDescent="0.25">
      <c r="G3335" s="21">
        <v>41606</v>
      </c>
      <c r="H3335" s="19" t="s">
        <v>69</v>
      </c>
      <c r="I3335" s="19" t="s">
        <v>21</v>
      </c>
      <c r="J3335" s="19">
        <v>0.01</v>
      </c>
      <c r="K3335" s="19">
        <v>2</v>
      </c>
    </row>
    <row r="3336" spans="7:11" x14ac:dyDescent="0.25">
      <c r="G3336" s="20">
        <v>41276</v>
      </c>
      <c r="H3336" s="18" t="s">
        <v>29</v>
      </c>
      <c r="I3336" s="18" t="s">
        <v>21</v>
      </c>
      <c r="J3336" s="18">
        <v>1.4999999999999999E-2</v>
      </c>
      <c r="K3336" s="18">
        <v>1</v>
      </c>
    </row>
    <row r="3337" spans="7:11" x14ac:dyDescent="0.25">
      <c r="G3337" s="21">
        <v>41593</v>
      </c>
      <c r="H3337" s="19" t="s">
        <v>77</v>
      </c>
      <c r="I3337" s="19" t="s">
        <v>17</v>
      </c>
      <c r="J3337" s="19">
        <v>2.5000000000000001E-2</v>
      </c>
      <c r="K3337" s="19">
        <v>2</v>
      </c>
    </row>
    <row r="3338" spans="7:11" x14ac:dyDescent="0.25">
      <c r="G3338" s="20">
        <v>41404</v>
      </c>
      <c r="H3338" s="18" t="s">
        <v>43</v>
      </c>
      <c r="I3338" s="18" t="s">
        <v>17</v>
      </c>
      <c r="J3338" s="18">
        <v>2.5000000000000001E-2</v>
      </c>
      <c r="K3338" s="18">
        <v>2</v>
      </c>
    </row>
    <row r="3339" spans="7:11" x14ac:dyDescent="0.25">
      <c r="G3339" s="21">
        <v>41614</v>
      </c>
      <c r="H3339" s="19" t="s">
        <v>90</v>
      </c>
      <c r="I3339" s="19" t="s">
        <v>12</v>
      </c>
      <c r="J3339" s="19">
        <v>0</v>
      </c>
      <c r="K3339" s="19">
        <v>1</v>
      </c>
    </row>
    <row r="3340" spans="7:11" x14ac:dyDescent="0.25">
      <c r="G3340" s="20">
        <v>41618</v>
      </c>
      <c r="H3340" s="18" t="s">
        <v>74</v>
      </c>
      <c r="I3340" s="18" t="s">
        <v>17</v>
      </c>
      <c r="J3340" s="18">
        <v>0</v>
      </c>
      <c r="K3340" s="18">
        <v>2</v>
      </c>
    </row>
    <row r="3341" spans="7:11" x14ac:dyDescent="0.25">
      <c r="G3341" s="21">
        <v>41598</v>
      </c>
      <c r="H3341" s="19" t="s">
        <v>77</v>
      </c>
      <c r="I3341" s="19" t="s">
        <v>27</v>
      </c>
      <c r="J3341" s="19">
        <v>1.4999999999999999E-2</v>
      </c>
      <c r="K3341" s="19">
        <v>24</v>
      </c>
    </row>
    <row r="3342" spans="7:11" x14ac:dyDescent="0.25">
      <c r="G3342" s="20">
        <v>41609</v>
      </c>
      <c r="H3342" s="18" t="s">
        <v>39</v>
      </c>
      <c r="I3342" s="18" t="s">
        <v>27</v>
      </c>
      <c r="J3342" s="18">
        <v>0.03</v>
      </c>
      <c r="K3342" s="18">
        <v>1</v>
      </c>
    </row>
    <row r="3343" spans="7:11" x14ac:dyDescent="0.25">
      <c r="G3343" s="21">
        <v>41606</v>
      </c>
      <c r="H3343" s="19" t="s">
        <v>80</v>
      </c>
      <c r="I3343" s="19" t="s">
        <v>12</v>
      </c>
      <c r="J3343" s="19">
        <v>0.01</v>
      </c>
      <c r="K3343" s="19">
        <v>4</v>
      </c>
    </row>
    <row r="3344" spans="7:11" x14ac:dyDescent="0.25">
      <c r="G3344" s="20">
        <v>41997</v>
      </c>
      <c r="H3344" s="18" t="s">
        <v>31</v>
      </c>
      <c r="I3344" s="18" t="s">
        <v>17</v>
      </c>
      <c r="J3344" s="18">
        <v>0.01</v>
      </c>
      <c r="K3344" s="18">
        <v>2</v>
      </c>
    </row>
    <row r="3345" spans="7:11" x14ac:dyDescent="0.25">
      <c r="G3345" s="21">
        <v>41974</v>
      </c>
      <c r="H3345" s="19" t="s">
        <v>20</v>
      </c>
      <c r="I3345" s="19" t="s">
        <v>17</v>
      </c>
      <c r="J3345" s="19">
        <v>0</v>
      </c>
      <c r="K3345" s="19">
        <v>3</v>
      </c>
    </row>
    <row r="3346" spans="7:11" x14ac:dyDescent="0.25">
      <c r="G3346" s="20">
        <v>41955</v>
      </c>
      <c r="H3346" s="18" t="s">
        <v>81</v>
      </c>
      <c r="I3346" s="18" t="s">
        <v>16</v>
      </c>
      <c r="J3346" s="18">
        <v>2.5000000000000001E-2</v>
      </c>
      <c r="K3346" s="18">
        <v>15</v>
      </c>
    </row>
    <row r="3347" spans="7:11" x14ac:dyDescent="0.25">
      <c r="G3347" s="21">
        <v>41986</v>
      </c>
      <c r="H3347" s="19" t="s">
        <v>42</v>
      </c>
      <c r="I3347" s="19" t="s">
        <v>17</v>
      </c>
      <c r="J3347" s="19">
        <v>0.03</v>
      </c>
      <c r="K3347" s="19">
        <v>2</v>
      </c>
    </row>
    <row r="3348" spans="7:11" x14ac:dyDescent="0.25">
      <c r="G3348" s="20">
        <v>41618</v>
      </c>
      <c r="H3348" s="18" t="s">
        <v>61</v>
      </c>
      <c r="I3348" s="18" t="s">
        <v>12</v>
      </c>
      <c r="J3348" s="18">
        <v>0</v>
      </c>
      <c r="K3348" s="18">
        <v>2</v>
      </c>
    </row>
    <row r="3349" spans="7:11" x14ac:dyDescent="0.25">
      <c r="G3349" s="21">
        <v>41567</v>
      </c>
      <c r="H3349" s="19" t="s">
        <v>92</v>
      </c>
      <c r="I3349" s="19" t="s">
        <v>12</v>
      </c>
      <c r="J3349" s="19">
        <v>1.4999999999999999E-2</v>
      </c>
      <c r="K3349" s="19">
        <v>2</v>
      </c>
    </row>
    <row r="3350" spans="7:11" x14ac:dyDescent="0.25">
      <c r="G3350" s="20">
        <v>41851</v>
      </c>
      <c r="H3350" s="18" t="s">
        <v>58</v>
      </c>
      <c r="I3350" s="18" t="s">
        <v>17</v>
      </c>
      <c r="J3350" s="18">
        <v>0.02</v>
      </c>
      <c r="K3350" s="18">
        <v>3</v>
      </c>
    </row>
    <row r="3351" spans="7:11" x14ac:dyDescent="0.25">
      <c r="G3351" s="21">
        <v>41968</v>
      </c>
      <c r="H3351" s="19" t="s">
        <v>70</v>
      </c>
      <c r="I3351" s="19" t="s">
        <v>17</v>
      </c>
      <c r="J3351" s="19">
        <v>0.01</v>
      </c>
      <c r="K3351" s="19">
        <v>3</v>
      </c>
    </row>
    <row r="3352" spans="7:11" x14ac:dyDescent="0.25">
      <c r="G3352" s="20">
        <v>41614</v>
      </c>
      <c r="H3352" s="18" t="s">
        <v>66</v>
      </c>
      <c r="I3352" s="18" t="s">
        <v>33</v>
      </c>
      <c r="J3352" s="18">
        <v>1.4999999999999999E-2</v>
      </c>
      <c r="K3352" s="18">
        <v>2</v>
      </c>
    </row>
    <row r="3353" spans="7:11" x14ac:dyDescent="0.25">
      <c r="G3353" s="21">
        <v>41946</v>
      </c>
      <c r="H3353" s="19" t="s">
        <v>66</v>
      </c>
      <c r="I3353" s="19" t="s">
        <v>41</v>
      </c>
      <c r="J3353" s="19">
        <v>0</v>
      </c>
      <c r="K3353" s="19">
        <v>3</v>
      </c>
    </row>
    <row r="3354" spans="7:11" x14ac:dyDescent="0.25">
      <c r="G3354" s="20">
        <v>41944</v>
      </c>
      <c r="H3354" s="18" t="s">
        <v>51</v>
      </c>
      <c r="I3354" s="18" t="s">
        <v>7</v>
      </c>
      <c r="J3354" s="18">
        <v>0.01</v>
      </c>
      <c r="K3354" s="18">
        <v>3</v>
      </c>
    </row>
    <row r="3355" spans="7:11" x14ac:dyDescent="0.25">
      <c r="G3355" s="21">
        <v>41887</v>
      </c>
      <c r="H3355" s="19" t="s">
        <v>22</v>
      </c>
      <c r="I3355" s="19" t="s">
        <v>16</v>
      </c>
      <c r="J3355" s="19">
        <v>0</v>
      </c>
      <c r="K3355" s="19">
        <v>2</v>
      </c>
    </row>
    <row r="3356" spans="7:11" x14ac:dyDescent="0.25">
      <c r="G3356" s="20">
        <v>41628</v>
      </c>
      <c r="H3356" s="18" t="s">
        <v>39</v>
      </c>
      <c r="I3356" s="18" t="s">
        <v>30</v>
      </c>
      <c r="J3356" s="18">
        <v>2.5000000000000001E-2</v>
      </c>
      <c r="K3356" s="18">
        <v>2</v>
      </c>
    </row>
    <row r="3357" spans="7:11" x14ac:dyDescent="0.25">
      <c r="G3357" s="21">
        <v>41954</v>
      </c>
      <c r="H3357" s="19" t="s">
        <v>56</v>
      </c>
      <c r="I3357" s="19" t="s">
        <v>16</v>
      </c>
      <c r="J3357" s="19">
        <v>0</v>
      </c>
      <c r="K3357" s="19">
        <v>3</v>
      </c>
    </row>
    <row r="3358" spans="7:11" x14ac:dyDescent="0.25">
      <c r="G3358" s="20">
        <v>41580</v>
      </c>
      <c r="H3358" s="18" t="s">
        <v>84</v>
      </c>
      <c r="I3358" s="18" t="s">
        <v>11</v>
      </c>
      <c r="J3358" s="18">
        <v>2.5000000000000001E-2</v>
      </c>
      <c r="K3358" s="18">
        <v>1</v>
      </c>
    </row>
    <row r="3359" spans="7:11" x14ac:dyDescent="0.25">
      <c r="G3359" s="21">
        <v>41338</v>
      </c>
      <c r="H3359" s="19" t="s">
        <v>54</v>
      </c>
      <c r="I3359" s="19" t="s">
        <v>24</v>
      </c>
      <c r="J3359" s="19">
        <v>1.4999999999999999E-2</v>
      </c>
      <c r="K3359" s="19">
        <v>2</v>
      </c>
    </row>
    <row r="3360" spans="7:11" x14ac:dyDescent="0.25">
      <c r="G3360" s="20">
        <v>41586</v>
      </c>
      <c r="H3360" s="18" t="s">
        <v>10</v>
      </c>
      <c r="I3360" s="18" t="s">
        <v>7</v>
      </c>
      <c r="J3360" s="18">
        <v>1.4999999999999999E-2</v>
      </c>
      <c r="K3360" s="18">
        <v>2</v>
      </c>
    </row>
    <row r="3361" spans="7:11" x14ac:dyDescent="0.25">
      <c r="G3361" s="21">
        <v>41601</v>
      </c>
      <c r="H3361" s="19" t="s">
        <v>67</v>
      </c>
      <c r="I3361" s="19" t="s">
        <v>21</v>
      </c>
      <c r="J3361" s="19">
        <v>0</v>
      </c>
      <c r="K3361" s="19">
        <v>2</v>
      </c>
    </row>
    <row r="3362" spans="7:11" x14ac:dyDescent="0.25">
      <c r="G3362" s="20">
        <v>41976</v>
      </c>
      <c r="H3362" s="18" t="s">
        <v>94</v>
      </c>
      <c r="I3362" s="18" t="s">
        <v>24</v>
      </c>
      <c r="J3362" s="18">
        <v>0.01</v>
      </c>
      <c r="K3362" s="18">
        <v>2</v>
      </c>
    </row>
    <row r="3363" spans="7:11" x14ac:dyDescent="0.25">
      <c r="G3363" s="21">
        <v>41977</v>
      </c>
      <c r="H3363" s="19" t="s">
        <v>76</v>
      </c>
      <c r="I3363" s="19" t="s">
        <v>16</v>
      </c>
      <c r="J3363" s="19">
        <v>2.5000000000000001E-2</v>
      </c>
      <c r="K3363" s="19">
        <v>3</v>
      </c>
    </row>
    <row r="3364" spans="7:11" x14ac:dyDescent="0.25">
      <c r="G3364" s="20">
        <v>41562</v>
      </c>
      <c r="H3364" s="18" t="s">
        <v>74</v>
      </c>
      <c r="I3364" s="18" t="s">
        <v>12</v>
      </c>
      <c r="J3364" s="18">
        <v>2.5000000000000001E-2</v>
      </c>
      <c r="K3364" s="18">
        <v>1</v>
      </c>
    </row>
    <row r="3365" spans="7:11" x14ac:dyDescent="0.25">
      <c r="G3365" s="21">
        <v>41620</v>
      </c>
      <c r="H3365" s="19" t="s">
        <v>43</v>
      </c>
      <c r="I3365" s="19" t="s">
        <v>12</v>
      </c>
      <c r="J3365" s="19">
        <v>0.02</v>
      </c>
      <c r="K3365" s="19">
        <v>2</v>
      </c>
    </row>
    <row r="3366" spans="7:11" x14ac:dyDescent="0.25">
      <c r="G3366" s="20">
        <v>41904</v>
      </c>
      <c r="H3366" s="18" t="s">
        <v>56</v>
      </c>
      <c r="I3366" s="18" t="s">
        <v>12</v>
      </c>
      <c r="J3366" s="18">
        <v>0.02</v>
      </c>
      <c r="K3366" s="18">
        <v>3</v>
      </c>
    </row>
    <row r="3367" spans="7:11" x14ac:dyDescent="0.25">
      <c r="G3367" s="21">
        <v>41276</v>
      </c>
      <c r="H3367" s="19" t="s">
        <v>40</v>
      </c>
      <c r="I3367" s="19" t="s">
        <v>21</v>
      </c>
      <c r="J3367" s="19">
        <v>0</v>
      </c>
      <c r="K3367" s="19">
        <v>2</v>
      </c>
    </row>
    <row r="3368" spans="7:11" x14ac:dyDescent="0.25">
      <c r="G3368" s="20">
        <v>41960</v>
      </c>
      <c r="H3368" s="18" t="s">
        <v>26</v>
      </c>
      <c r="I3368" s="18" t="s">
        <v>12</v>
      </c>
      <c r="J3368" s="18">
        <v>0.02</v>
      </c>
      <c r="K3368" s="18">
        <v>1</v>
      </c>
    </row>
    <row r="3369" spans="7:11" x14ac:dyDescent="0.25">
      <c r="G3369" s="21">
        <v>41947</v>
      </c>
      <c r="H3369" s="19" t="s">
        <v>89</v>
      </c>
      <c r="I3369" s="19" t="s">
        <v>17</v>
      </c>
      <c r="J3369" s="19">
        <v>0</v>
      </c>
      <c r="K3369" s="19">
        <v>3</v>
      </c>
    </row>
    <row r="3370" spans="7:11" x14ac:dyDescent="0.25">
      <c r="G3370" s="20">
        <v>41620</v>
      </c>
      <c r="H3370" s="18" t="s">
        <v>73</v>
      </c>
      <c r="I3370" s="18" t="s">
        <v>24</v>
      </c>
      <c r="J3370" s="18">
        <v>0.03</v>
      </c>
      <c r="K3370" s="18">
        <v>3</v>
      </c>
    </row>
    <row r="3371" spans="7:11" x14ac:dyDescent="0.25">
      <c r="G3371" s="21">
        <v>41764</v>
      </c>
      <c r="H3371" s="19" t="s">
        <v>58</v>
      </c>
      <c r="I3371" s="19" t="s">
        <v>21</v>
      </c>
      <c r="J3371" s="19">
        <v>0</v>
      </c>
      <c r="K3371" s="19">
        <v>2</v>
      </c>
    </row>
    <row r="3372" spans="7:11" x14ac:dyDescent="0.25">
      <c r="G3372" s="20">
        <v>41844</v>
      </c>
      <c r="H3372" s="18" t="s">
        <v>59</v>
      </c>
      <c r="I3372" s="18" t="s">
        <v>12</v>
      </c>
      <c r="J3372" s="18">
        <v>0.03</v>
      </c>
      <c r="K3372" s="18">
        <v>2</v>
      </c>
    </row>
    <row r="3373" spans="7:11" x14ac:dyDescent="0.25">
      <c r="G3373" s="21">
        <v>41610</v>
      </c>
      <c r="H3373" s="19" t="s">
        <v>25</v>
      </c>
      <c r="I3373" s="19" t="s">
        <v>12</v>
      </c>
      <c r="J3373" s="19">
        <v>0.03</v>
      </c>
      <c r="K3373" s="19">
        <v>3</v>
      </c>
    </row>
    <row r="3374" spans="7:11" x14ac:dyDescent="0.25">
      <c r="G3374" s="20">
        <v>41919</v>
      </c>
      <c r="H3374" s="18" t="s">
        <v>63</v>
      </c>
      <c r="I3374" s="18" t="s">
        <v>17</v>
      </c>
      <c r="J3374" s="18">
        <v>0</v>
      </c>
      <c r="K3374" s="18">
        <v>1</v>
      </c>
    </row>
    <row r="3375" spans="7:11" x14ac:dyDescent="0.25">
      <c r="G3375" s="21">
        <v>41633</v>
      </c>
      <c r="H3375" s="19" t="s">
        <v>89</v>
      </c>
      <c r="I3375" s="19" t="s">
        <v>16</v>
      </c>
      <c r="J3375" s="19">
        <v>0.02</v>
      </c>
      <c r="K3375" s="19">
        <v>2</v>
      </c>
    </row>
    <row r="3376" spans="7:11" x14ac:dyDescent="0.25">
      <c r="G3376" s="20">
        <v>41333</v>
      </c>
      <c r="H3376" s="18" t="s">
        <v>81</v>
      </c>
      <c r="I3376" s="18" t="s">
        <v>7</v>
      </c>
      <c r="J3376" s="18">
        <v>0</v>
      </c>
      <c r="K3376" s="18">
        <v>1</v>
      </c>
    </row>
    <row r="3377" spans="7:11" x14ac:dyDescent="0.25">
      <c r="G3377" s="21">
        <v>41968</v>
      </c>
      <c r="H3377" s="19" t="s">
        <v>45</v>
      </c>
      <c r="I3377" s="19" t="s">
        <v>24</v>
      </c>
      <c r="J3377" s="19">
        <v>1.4999999999999999E-2</v>
      </c>
      <c r="K3377" s="19">
        <v>4</v>
      </c>
    </row>
    <row r="3378" spans="7:11" x14ac:dyDescent="0.25">
      <c r="G3378" s="20">
        <v>41318</v>
      </c>
      <c r="H3378" s="18" t="s">
        <v>57</v>
      </c>
      <c r="I3378" s="18" t="s">
        <v>17</v>
      </c>
      <c r="J3378" s="18">
        <v>0.03</v>
      </c>
      <c r="K3378" s="18">
        <v>1</v>
      </c>
    </row>
    <row r="3379" spans="7:11" x14ac:dyDescent="0.25">
      <c r="G3379" s="21">
        <v>41993</v>
      </c>
      <c r="H3379" s="19" t="s">
        <v>58</v>
      </c>
      <c r="I3379" s="19" t="s">
        <v>12</v>
      </c>
      <c r="J3379" s="19">
        <v>2.5000000000000001E-2</v>
      </c>
      <c r="K3379" s="19">
        <v>1</v>
      </c>
    </row>
    <row r="3380" spans="7:11" x14ac:dyDescent="0.25">
      <c r="G3380" s="20">
        <v>41600</v>
      </c>
      <c r="H3380" s="18" t="s">
        <v>32</v>
      </c>
      <c r="I3380" s="18" t="s">
        <v>27</v>
      </c>
      <c r="J3380" s="18">
        <v>0</v>
      </c>
      <c r="K3380" s="18">
        <v>2</v>
      </c>
    </row>
    <row r="3381" spans="7:11" x14ac:dyDescent="0.25">
      <c r="G3381" s="21">
        <v>41625</v>
      </c>
      <c r="H3381" s="19" t="s">
        <v>60</v>
      </c>
      <c r="I3381" s="19" t="s">
        <v>30</v>
      </c>
      <c r="J3381" s="19">
        <v>0.03</v>
      </c>
      <c r="K3381" s="19">
        <v>11</v>
      </c>
    </row>
    <row r="3382" spans="7:11" x14ac:dyDescent="0.25">
      <c r="G3382" s="20">
        <v>41971</v>
      </c>
      <c r="H3382" s="18" t="s">
        <v>47</v>
      </c>
      <c r="I3382" s="18" t="s">
        <v>16</v>
      </c>
      <c r="J3382" s="18">
        <v>0</v>
      </c>
      <c r="K3382" s="18">
        <v>2</v>
      </c>
    </row>
    <row r="3383" spans="7:11" x14ac:dyDescent="0.25">
      <c r="G3383" s="21">
        <v>41626</v>
      </c>
      <c r="H3383" s="19" t="s">
        <v>45</v>
      </c>
      <c r="I3383" s="19" t="s">
        <v>24</v>
      </c>
      <c r="J3383" s="19">
        <v>1.4999999999999999E-2</v>
      </c>
      <c r="K3383" s="19">
        <v>2</v>
      </c>
    </row>
    <row r="3384" spans="7:11" x14ac:dyDescent="0.25">
      <c r="G3384" s="20">
        <v>41997</v>
      </c>
      <c r="H3384" s="18" t="s">
        <v>91</v>
      </c>
      <c r="I3384" s="18" t="s">
        <v>7</v>
      </c>
      <c r="J3384" s="18">
        <v>0.03</v>
      </c>
      <c r="K3384" s="18">
        <v>3</v>
      </c>
    </row>
    <row r="3385" spans="7:11" x14ac:dyDescent="0.25">
      <c r="G3385" s="21">
        <v>41594</v>
      </c>
      <c r="H3385" s="19" t="s">
        <v>71</v>
      </c>
      <c r="I3385" s="19" t="s">
        <v>36</v>
      </c>
      <c r="J3385" s="19">
        <v>0</v>
      </c>
      <c r="K3385" s="19">
        <v>3</v>
      </c>
    </row>
    <row r="3386" spans="7:11" x14ac:dyDescent="0.25">
      <c r="G3386" s="20">
        <v>41509</v>
      </c>
      <c r="H3386" s="18" t="s">
        <v>43</v>
      </c>
      <c r="I3386" s="18" t="s">
        <v>16</v>
      </c>
      <c r="J3386" s="18">
        <v>1.4999999999999999E-2</v>
      </c>
      <c r="K3386" s="18">
        <v>2</v>
      </c>
    </row>
    <row r="3387" spans="7:11" x14ac:dyDescent="0.25">
      <c r="G3387" s="21">
        <v>41625</v>
      </c>
      <c r="H3387" s="19" t="s">
        <v>13</v>
      </c>
      <c r="I3387" s="19" t="s">
        <v>36</v>
      </c>
      <c r="J3387" s="19">
        <v>0</v>
      </c>
      <c r="K3387" s="19">
        <v>1</v>
      </c>
    </row>
    <row r="3388" spans="7:11" x14ac:dyDescent="0.25">
      <c r="G3388" s="20">
        <v>41690</v>
      </c>
      <c r="H3388" s="18" t="s">
        <v>49</v>
      </c>
      <c r="I3388" s="18" t="s">
        <v>16</v>
      </c>
      <c r="J3388" s="18">
        <v>0.03</v>
      </c>
      <c r="K3388" s="18">
        <v>3</v>
      </c>
    </row>
    <row r="3389" spans="7:11" x14ac:dyDescent="0.25">
      <c r="G3389" s="21">
        <v>41993</v>
      </c>
      <c r="H3389" s="19" t="s">
        <v>52</v>
      </c>
      <c r="I3389" s="19" t="s">
        <v>17</v>
      </c>
      <c r="J3389" s="19">
        <v>0.03</v>
      </c>
      <c r="K3389" s="19">
        <v>1</v>
      </c>
    </row>
    <row r="3390" spans="7:11" x14ac:dyDescent="0.25">
      <c r="G3390" s="20">
        <v>41947</v>
      </c>
      <c r="H3390" s="18" t="s">
        <v>29</v>
      </c>
      <c r="I3390" s="18" t="s">
        <v>16</v>
      </c>
      <c r="J3390" s="18">
        <v>2.5000000000000001E-2</v>
      </c>
      <c r="K3390" s="18">
        <v>14</v>
      </c>
    </row>
    <row r="3391" spans="7:11" x14ac:dyDescent="0.25">
      <c r="G3391" s="21">
        <v>41981</v>
      </c>
      <c r="H3391" s="19" t="s">
        <v>43</v>
      </c>
      <c r="I3391" s="19" t="s">
        <v>16</v>
      </c>
      <c r="J3391" s="19">
        <v>2.5000000000000001E-2</v>
      </c>
      <c r="K3391" s="19">
        <v>3</v>
      </c>
    </row>
    <row r="3392" spans="7:11" x14ac:dyDescent="0.25">
      <c r="G3392" s="20">
        <v>41479</v>
      </c>
      <c r="H3392" s="18" t="s">
        <v>15</v>
      </c>
      <c r="I3392" s="18" t="s">
        <v>24</v>
      </c>
      <c r="J3392" s="18">
        <v>0</v>
      </c>
      <c r="K3392" s="18">
        <v>1</v>
      </c>
    </row>
    <row r="3393" spans="7:11" x14ac:dyDescent="0.25">
      <c r="G3393" s="21">
        <v>41317</v>
      </c>
      <c r="H3393" s="19" t="s">
        <v>71</v>
      </c>
      <c r="I3393" s="19" t="s">
        <v>27</v>
      </c>
      <c r="J3393" s="19">
        <v>1.4999999999999999E-2</v>
      </c>
      <c r="K3393" s="19">
        <v>1</v>
      </c>
    </row>
    <row r="3394" spans="7:11" x14ac:dyDescent="0.25">
      <c r="G3394" s="20">
        <v>41981</v>
      </c>
      <c r="H3394" s="18" t="s">
        <v>90</v>
      </c>
      <c r="I3394" s="18" t="s">
        <v>7</v>
      </c>
      <c r="J3394" s="18">
        <v>0</v>
      </c>
      <c r="K3394" s="18">
        <v>2</v>
      </c>
    </row>
    <row r="3395" spans="7:11" x14ac:dyDescent="0.25">
      <c r="G3395" s="21">
        <v>41626</v>
      </c>
      <c r="H3395" s="19" t="s">
        <v>23</v>
      </c>
      <c r="I3395" s="19" t="s">
        <v>16</v>
      </c>
      <c r="J3395" s="19">
        <v>0</v>
      </c>
      <c r="K3395" s="19">
        <v>2</v>
      </c>
    </row>
    <row r="3396" spans="7:11" x14ac:dyDescent="0.25">
      <c r="G3396" s="20">
        <v>41987</v>
      </c>
      <c r="H3396" s="18" t="s">
        <v>81</v>
      </c>
      <c r="I3396" s="18" t="s">
        <v>16</v>
      </c>
      <c r="J3396" s="18">
        <v>0.03</v>
      </c>
      <c r="K3396" s="18">
        <v>1</v>
      </c>
    </row>
    <row r="3397" spans="7:11" x14ac:dyDescent="0.25">
      <c r="G3397" s="21">
        <v>41589</v>
      </c>
      <c r="H3397" s="19" t="s">
        <v>40</v>
      </c>
      <c r="I3397" s="19" t="s">
        <v>30</v>
      </c>
      <c r="J3397" s="19">
        <v>0</v>
      </c>
      <c r="K3397" s="19">
        <v>2</v>
      </c>
    </row>
    <row r="3398" spans="7:11" x14ac:dyDescent="0.25">
      <c r="G3398" s="20">
        <v>41886</v>
      </c>
      <c r="H3398" s="18" t="s">
        <v>73</v>
      </c>
      <c r="I3398" s="18" t="s">
        <v>36</v>
      </c>
      <c r="J3398" s="18">
        <v>0.01</v>
      </c>
      <c r="K3398" s="18">
        <v>2</v>
      </c>
    </row>
    <row r="3399" spans="7:11" x14ac:dyDescent="0.25">
      <c r="G3399" s="21">
        <v>41586</v>
      </c>
      <c r="H3399" s="19" t="s">
        <v>85</v>
      </c>
      <c r="I3399" s="19" t="s">
        <v>16</v>
      </c>
      <c r="J3399" s="19">
        <v>0</v>
      </c>
      <c r="K3399" s="19">
        <v>1</v>
      </c>
    </row>
    <row r="3400" spans="7:11" x14ac:dyDescent="0.25">
      <c r="G3400" s="20">
        <v>41624</v>
      </c>
      <c r="H3400" s="18" t="s">
        <v>63</v>
      </c>
      <c r="I3400" s="18" t="s">
        <v>17</v>
      </c>
      <c r="J3400" s="18">
        <v>0</v>
      </c>
      <c r="K3400" s="18">
        <v>1</v>
      </c>
    </row>
    <row r="3401" spans="7:11" x14ac:dyDescent="0.25">
      <c r="G3401" s="21">
        <v>41584</v>
      </c>
      <c r="H3401" s="19" t="s">
        <v>72</v>
      </c>
      <c r="I3401" s="19" t="s">
        <v>30</v>
      </c>
      <c r="J3401" s="19">
        <v>0</v>
      </c>
      <c r="K3401" s="19">
        <v>4</v>
      </c>
    </row>
    <row r="3402" spans="7:11" x14ac:dyDescent="0.25">
      <c r="G3402" s="20">
        <v>41945</v>
      </c>
      <c r="H3402" s="18" t="s">
        <v>87</v>
      </c>
      <c r="I3402" s="18" t="s">
        <v>16</v>
      </c>
      <c r="J3402" s="18">
        <v>0</v>
      </c>
      <c r="K3402" s="18">
        <v>1</v>
      </c>
    </row>
    <row r="3403" spans="7:11" x14ac:dyDescent="0.25">
      <c r="G3403" s="21">
        <v>41983</v>
      </c>
      <c r="H3403" s="19" t="s">
        <v>42</v>
      </c>
      <c r="I3403" s="19" t="s">
        <v>16</v>
      </c>
      <c r="J3403" s="19">
        <v>0</v>
      </c>
      <c r="K3403" s="19">
        <v>2</v>
      </c>
    </row>
    <row r="3404" spans="7:11" x14ac:dyDescent="0.25">
      <c r="G3404" s="20">
        <v>41615</v>
      </c>
      <c r="H3404" s="18" t="s">
        <v>73</v>
      </c>
      <c r="I3404" s="18" t="s">
        <v>36</v>
      </c>
      <c r="J3404" s="18">
        <v>0.03</v>
      </c>
      <c r="K3404" s="18">
        <v>2</v>
      </c>
    </row>
    <row r="3405" spans="7:11" x14ac:dyDescent="0.25">
      <c r="G3405" s="21">
        <v>41991</v>
      </c>
      <c r="H3405" s="19" t="s">
        <v>64</v>
      </c>
      <c r="I3405" s="19" t="s">
        <v>7</v>
      </c>
      <c r="J3405" s="19">
        <v>0.01</v>
      </c>
      <c r="K3405" s="19">
        <v>3</v>
      </c>
    </row>
    <row r="3406" spans="7:11" x14ac:dyDescent="0.25">
      <c r="G3406" s="20">
        <v>41620</v>
      </c>
      <c r="H3406" s="18" t="s">
        <v>88</v>
      </c>
      <c r="I3406" s="18" t="s">
        <v>30</v>
      </c>
      <c r="J3406" s="18">
        <v>0</v>
      </c>
      <c r="K3406" s="18">
        <v>8</v>
      </c>
    </row>
    <row r="3407" spans="7:11" x14ac:dyDescent="0.25">
      <c r="G3407" s="21">
        <v>41692</v>
      </c>
      <c r="H3407" s="19" t="s">
        <v>29</v>
      </c>
      <c r="I3407" s="19" t="s">
        <v>30</v>
      </c>
      <c r="J3407" s="19">
        <v>1.4999999999999999E-2</v>
      </c>
      <c r="K3407" s="19">
        <v>1</v>
      </c>
    </row>
    <row r="3408" spans="7:11" x14ac:dyDescent="0.25">
      <c r="G3408" s="20">
        <v>41952</v>
      </c>
      <c r="H3408" s="18" t="s">
        <v>72</v>
      </c>
      <c r="I3408" s="18" t="s">
        <v>12</v>
      </c>
      <c r="J3408" s="18">
        <v>1.4999999999999999E-2</v>
      </c>
      <c r="K3408" s="18">
        <v>1</v>
      </c>
    </row>
    <row r="3409" spans="7:11" x14ac:dyDescent="0.25">
      <c r="G3409" s="21">
        <v>41947</v>
      </c>
      <c r="H3409" s="19" t="s">
        <v>69</v>
      </c>
      <c r="I3409" s="19" t="s">
        <v>27</v>
      </c>
      <c r="J3409" s="19">
        <v>0</v>
      </c>
      <c r="K3409" s="19">
        <v>2</v>
      </c>
    </row>
    <row r="3410" spans="7:11" x14ac:dyDescent="0.25">
      <c r="G3410" s="20">
        <v>41825</v>
      </c>
      <c r="H3410" s="18" t="s">
        <v>58</v>
      </c>
      <c r="I3410" s="18" t="s">
        <v>41</v>
      </c>
      <c r="J3410" s="18">
        <v>2.5000000000000001E-2</v>
      </c>
      <c r="K3410" s="18">
        <v>2</v>
      </c>
    </row>
    <row r="3411" spans="7:11" x14ac:dyDescent="0.25">
      <c r="G3411" s="21">
        <v>41874</v>
      </c>
      <c r="H3411" s="19" t="s">
        <v>42</v>
      </c>
      <c r="I3411" s="19" t="s">
        <v>16</v>
      </c>
      <c r="J3411" s="19">
        <v>0</v>
      </c>
      <c r="K3411" s="19">
        <v>2</v>
      </c>
    </row>
    <row r="3412" spans="7:11" x14ac:dyDescent="0.25">
      <c r="G3412" s="20">
        <v>41618</v>
      </c>
      <c r="H3412" s="18" t="s">
        <v>91</v>
      </c>
      <c r="I3412" s="18" t="s">
        <v>21</v>
      </c>
      <c r="J3412" s="18">
        <v>0.02</v>
      </c>
      <c r="K3412" s="18">
        <v>3</v>
      </c>
    </row>
    <row r="3413" spans="7:11" x14ac:dyDescent="0.25">
      <c r="G3413" s="21">
        <v>41584</v>
      </c>
      <c r="H3413" s="19" t="s">
        <v>26</v>
      </c>
      <c r="I3413" s="19" t="s">
        <v>24</v>
      </c>
      <c r="J3413" s="19">
        <v>0</v>
      </c>
      <c r="K3413" s="19">
        <v>2</v>
      </c>
    </row>
    <row r="3414" spans="7:11" x14ac:dyDescent="0.25">
      <c r="G3414" s="20">
        <v>41991</v>
      </c>
      <c r="H3414" s="18" t="s">
        <v>31</v>
      </c>
      <c r="I3414" s="18" t="s">
        <v>12</v>
      </c>
      <c r="J3414" s="18">
        <v>2.5000000000000001E-2</v>
      </c>
      <c r="K3414" s="18">
        <v>1</v>
      </c>
    </row>
    <row r="3415" spans="7:11" x14ac:dyDescent="0.25">
      <c r="G3415" s="21">
        <v>41975</v>
      </c>
      <c r="H3415" s="19" t="s">
        <v>10</v>
      </c>
      <c r="I3415" s="19" t="s">
        <v>12</v>
      </c>
      <c r="J3415" s="19">
        <v>1.4999999999999999E-2</v>
      </c>
      <c r="K3415" s="19">
        <v>2</v>
      </c>
    </row>
    <row r="3416" spans="7:11" x14ac:dyDescent="0.25">
      <c r="G3416" s="20">
        <v>41999</v>
      </c>
      <c r="H3416" s="18" t="s">
        <v>45</v>
      </c>
      <c r="I3416" s="18" t="s">
        <v>24</v>
      </c>
      <c r="J3416" s="18">
        <v>0</v>
      </c>
      <c r="K3416" s="18">
        <v>2</v>
      </c>
    </row>
    <row r="3417" spans="7:11" x14ac:dyDescent="0.25">
      <c r="G3417" s="21">
        <v>41615</v>
      </c>
      <c r="H3417" s="19" t="s">
        <v>65</v>
      </c>
      <c r="I3417" s="19" t="s">
        <v>12</v>
      </c>
      <c r="J3417" s="19">
        <v>0.02</v>
      </c>
      <c r="K3417" s="19">
        <v>2</v>
      </c>
    </row>
    <row r="3418" spans="7:11" x14ac:dyDescent="0.25">
      <c r="G3418" s="20">
        <v>42004</v>
      </c>
      <c r="H3418" s="18" t="s">
        <v>69</v>
      </c>
      <c r="I3418" s="18" t="s">
        <v>16</v>
      </c>
      <c r="J3418" s="18">
        <v>0</v>
      </c>
      <c r="K3418" s="18">
        <v>3</v>
      </c>
    </row>
    <row r="3419" spans="7:11" x14ac:dyDescent="0.25">
      <c r="G3419" s="21">
        <v>41358</v>
      </c>
      <c r="H3419" s="19" t="s">
        <v>93</v>
      </c>
      <c r="I3419" s="19" t="s">
        <v>36</v>
      </c>
      <c r="J3419" s="19">
        <v>2.5000000000000001E-2</v>
      </c>
      <c r="K3419" s="19">
        <v>2</v>
      </c>
    </row>
    <row r="3420" spans="7:11" x14ac:dyDescent="0.25">
      <c r="G3420" s="20">
        <v>41975</v>
      </c>
      <c r="H3420" s="18" t="s">
        <v>53</v>
      </c>
      <c r="I3420" s="18" t="s">
        <v>11</v>
      </c>
      <c r="J3420" s="18">
        <v>2.5000000000000001E-2</v>
      </c>
      <c r="K3420" s="18">
        <v>4</v>
      </c>
    </row>
    <row r="3421" spans="7:11" x14ac:dyDescent="0.25">
      <c r="G3421" s="21">
        <v>41604</v>
      </c>
      <c r="H3421" s="19" t="s">
        <v>40</v>
      </c>
      <c r="I3421" s="19" t="s">
        <v>17</v>
      </c>
      <c r="J3421" s="19">
        <v>0</v>
      </c>
      <c r="K3421" s="19">
        <v>1</v>
      </c>
    </row>
    <row r="3422" spans="7:11" x14ac:dyDescent="0.25">
      <c r="G3422" s="20">
        <v>41994</v>
      </c>
      <c r="H3422" s="18" t="s">
        <v>78</v>
      </c>
      <c r="I3422" s="18" t="s">
        <v>24</v>
      </c>
      <c r="J3422" s="18">
        <v>1.4999999999999999E-2</v>
      </c>
      <c r="K3422" s="18">
        <v>2</v>
      </c>
    </row>
    <row r="3423" spans="7:11" x14ac:dyDescent="0.25">
      <c r="G3423" s="21">
        <v>41993</v>
      </c>
      <c r="H3423" s="19" t="s">
        <v>26</v>
      </c>
      <c r="I3423" s="19" t="s">
        <v>12</v>
      </c>
      <c r="J3423" s="19">
        <v>0.01</v>
      </c>
      <c r="K3423" s="19">
        <v>3</v>
      </c>
    </row>
    <row r="3424" spans="7:11" x14ac:dyDescent="0.25">
      <c r="G3424" s="20">
        <v>41484</v>
      </c>
      <c r="H3424" s="18" t="s">
        <v>59</v>
      </c>
      <c r="I3424" s="18" t="s">
        <v>21</v>
      </c>
      <c r="J3424" s="18">
        <v>1.4999999999999999E-2</v>
      </c>
      <c r="K3424" s="18">
        <v>3</v>
      </c>
    </row>
    <row r="3425" spans="7:11" x14ac:dyDescent="0.25">
      <c r="G3425" s="21">
        <v>41590</v>
      </c>
      <c r="H3425" s="19" t="s">
        <v>88</v>
      </c>
      <c r="I3425" s="19" t="s">
        <v>16</v>
      </c>
      <c r="J3425" s="19">
        <v>0.02</v>
      </c>
      <c r="K3425" s="19">
        <v>3</v>
      </c>
    </row>
    <row r="3426" spans="7:11" x14ac:dyDescent="0.25">
      <c r="G3426" s="20">
        <v>41599</v>
      </c>
      <c r="H3426" s="18" t="s">
        <v>55</v>
      </c>
      <c r="I3426" s="18" t="s">
        <v>24</v>
      </c>
      <c r="J3426" s="18">
        <v>0.01</v>
      </c>
      <c r="K3426" s="18">
        <v>1</v>
      </c>
    </row>
    <row r="3427" spans="7:11" x14ac:dyDescent="0.25">
      <c r="G3427" s="21">
        <v>41959</v>
      </c>
      <c r="H3427" s="19" t="s">
        <v>37</v>
      </c>
      <c r="I3427" s="19" t="s">
        <v>12</v>
      </c>
      <c r="J3427" s="19">
        <v>0.02</v>
      </c>
      <c r="K3427" s="19">
        <v>20</v>
      </c>
    </row>
    <row r="3428" spans="7:11" x14ac:dyDescent="0.25">
      <c r="G3428" s="20">
        <v>41432</v>
      </c>
      <c r="H3428" s="18" t="s">
        <v>50</v>
      </c>
      <c r="I3428" s="18" t="s">
        <v>33</v>
      </c>
      <c r="J3428" s="18">
        <v>2.5000000000000001E-2</v>
      </c>
      <c r="K3428" s="18">
        <v>2</v>
      </c>
    </row>
    <row r="3429" spans="7:11" x14ac:dyDescent="0.25">
      <c r="G3429" s="21">
        <v>41997</v>
      </c>
      <c r="H3429" s="19" t="s">
        <v>89</v>
      </c>
      <c r="I3429" s="19" t="s">
        <v>24</v>
      </c>
      <c r="J3429" s="19">
        <v>0</v>
      </c>
      <c r="K3429" s="19">
        <v>3</v>
      </c>
    </row>
    <row r="3430" spans="7:11" x14ac:dyDescent="0.25">
      <c r="G3430" s="20">
        <v>41607</v>
      </c>
      <c r="H3430" s="18" t="s">
        <v>73</v>
      </c>
      <c r="I3430" s="18" t="s">
        <v>17</v>
      </c>
      <c r="J3430" s="18">
        <v>0.01</v>
      </c>
      <c r="K3430" s="18">
        <v>3</v>
      </c>
    </row>
    <row r="3431" spans="7:11" x14ac:dyDescent="0.25">
      <c r="G3431" s="21">
        <v>41908</v>
      </c>
      <c r="H3431" s="19" t="s">
        <v>88</v>
      </c>
      <c r="I3431" s="19" t="s">
        <v>12</v>
      </c>
      <c r="J3431" s="19">
        <v>1.4999999999999999E-2</v>
      </c>
      <c r="K3431" s="19">
        <v>1</v>
      </c>
    </row>
    <row r="3432" spans="7:11" x14ac:dyDescent="0.25">
      <c r="G3432" s="20">
        <v>41985</v>
      </c>
      <c r="H3432" s="18" t="s">
        <v>94</v>
      </c>
      <c r="I3432" s="18" t="s">
        <v>16</v>
      </c>
      <c r="J3432" s="18">
        <v>1.4999999999999999E-2</v>
      </c>
      <c r="K3432" s="18">
        <v>3</v>
      </c>
    </row>
    <row r="3433" spans="7:11" x14ac:dyDescent="0.25">
      <c r="G3433" s="21">
        <v>41638</v>
      </c>
      <c r="H3433" s="19" t="s">
        <v>89</v>
      </c>
      <c r="I3433" s="19" t="s">
        <v>21</v>
      </c>
      <c r="J3433" s="19">
        <v>0</v>
      </c>
      <c r="K3433" s="19">
        <v>3</v>
      </c>
    </row>
    <row r="3434" spans="7:11" x14ac:dyDescent="0.25">
      <c r="G3434" s="20">
        <v>41995</v>
      </c>
      <c r="H3434" s="18" t="s">
        <v>65</v>
      </c>
      <c r="I3434" s="18" t="s">
        <v>12</v>
      </c>
      <c r="J3434" s="18">
        <v>0</v>
      </c>
      <c r="K3434" s="18">
        <v>7</v>
      </c>
    </row>
    <row r="3435" spans="7:11" x14ac:dyDescent="0.25">
      <c r="G3435" s="21">
        <v>41902</v>
      </c>
      <c r="H3435" s="19" t="s">
        <v>79</v>
      </c>
      <c r="I3435" s="19" t="s">
        <v>36</v>
      </c>
      <c r="J3435" s="19">
        <v>0.01</v>
      </c>
      <c r="K3435" s="19">
        <v>1</v>
      </c>
    </row>
    <row r="3436" spans="7:11" x14ac:dyDescent="0.25">
      <c r="G3436" s="20">
        <v>41621</v>
      </c>
      <c r="H3436" s="18" t="s">
        <v>72</v>
      </c>
      <c r="I3436" s="18" t="s">
        <v>24</v>
      </c>
      <c r="J3436" s="18">
        <v>0.01</v>
      </c>
      <c r="K3436" s="18">
        <v>9</v>
      </c>
    </row>
    <row r="3437" spans="7:11" x14ac:dyDescent="0.25">
      <c r="G3437" s="21">
        <v>42002</v>
      </c>
      <c r="H3437" s="19" t="s">
        <v>49</v>
      </c>
      <c r="I3437" s="19" t="s">
        <v>24</v>
      </c>
      <c r="J3437" s="19">
        <v>0.01</v>
      </c>
      <c r="K3437" s="19">
        <v>1</v>
      </c>
    </row>
    <row r="3438" spans="7:11" x14ac:dyDescent="0.25">
      <c r="G3438" s="20">
        <v>41348</v>
      </c>
      <c r="H3438" s="18" t="s">
        <v>50</v>
      </c>
      <c r="I3438" s="18" t="s">
        <v>17</v>
      </c>
      <c r="J3438" s="18">
        <v>0.03</v>
      </c>
      <c r="K3438" s="18">
        <v>8</v>
      </c>
    </row>
    <row r="3439" spans="7:11" x14ac:dyDescent="0.25">
      <c r="G3439" s="21">
        <v>41579</v>
      </c>
      <c r="H3439" s="19" t="s">
        <v>68</v>
      </c>
      <c r="I3439" s="19" t="s">
        <v>33</v>
      </c>
      <c r="J3439" s="19">
        <v>1.4999999999999999E-2</v>
      </c>
      <c r="K3439" s="19">
        <v>1</v>
      </c>
    </row>
    <row r="3440" spans="7:11" x14ac:dyDescent="0.25">
      <c r="G3440" s="20">
        <v>41877</v>
      </c>
      <c r="H3440" s="18" t="s">
        <v>53</v>
      </c>
      <c r="I3440" s="18" t="s">
        <v>30</v>
      </c>
      <c r="J3440" s="18">
        <v>0</v>
      </c>
      <c r="K3440" s="18">
        <v>3</v>
      </c>
    </row>
    <row r="3441" spans="7:11" x14ac:dyDescent="0.25">
      <c r="G3441" s="21">
        <v>41982</v>
      </c>
      <c r="H3441" s="19" t="s">
        <v>28</v>
      </c>
      <c r="I3441" s="19" t="s">
        <v>17</v>
      </c>
      <c r="J3441" s="19">
        <v>1.4999999999999999E-2</v>
      </c>
      <c r="K3441" s="19">
        <v>2</v>
      </c>
    </row>
    <row r="3442" spans="7:11" x14ac:dyDescent="0.25">
      <c r="G3442" s="20">
        <v>41965</v>
      </c>
      <c r="H3442" s="18" t="s">
        <v>90</v>
      </c>
      <c r="I3442" s="18" t="s">
        <v>36</v>
      </c>
      <c r="J3442" s="18">
        <v>0</v>
      </c>
      <c r="K3442" s="18">
        <v>2</v>
      </c>
    </row>
    <row r="3443" spans="7:11" x14ac:dyDescent="0.25">
      <c r="G3443" s="21">
        <v>41987</v>
      </c>
      <c r="H3443" s="19" t="s">
        <v>46</v>
      </c>
      <c r="I3443" s="19" t="s">
        <v>24</v>
      </c>
      <c r="J3443" s="19">
        <v>0.03</v>
      </c>
      <c r="K3443" s="19">
        <v>3</v>
      </c>
    </row>
    <row r="3444" spans="7:11" x14ac:dyDescent="0.25">
      <c r="G3444" s="20">
        <v>41961</v>
      </c>
      <c r="H3444" s="18" t="s">
        <v>79</v>
      </c>
      <c r="I3444" s="18" t="s">
        <v>24</v>
      </c>
      <c r="J3444" s="18">
        <v>2.5000000000000001E-2</v>
      </c>
      <c r="K3444" s="18">
        <v>3</v>
      </c>
    </row>
    <row r="3445" spans="7:11" x14ac:dyDescent="0.25">
      <c r="G3445" s="21">
        <v>41961</v>
      </c>
      <c r="H3445" s="19" t="s">
        <v>86</v>
      </c>
      <c r="I3445" s="19" t="s">
        <v>7</v>
      </c>
      <c r="J3445" s="19">
        <v>0</v>
      </c>
      <c r="K3445" s="19">
        <v>3</v>
      </c>
    </row>
    <row r="3446" spans="7:11" x14ac:dyDescent="0.25">
      <c r="G3446" s="20">
        <v>41598</v>
      </c>
      <c r="H3446" s="18" t="s">
        <v>22</v>
      </c>
      <c r="I3446" s="18" t="s">
        <v>12</v>
      </c>
      <c r="J3446" s="18">
        <v>0.03</v>
      </c>
      <c r="K3446" s="18">
        <v>6</v>
      </c>
    </row>
    <row r="3447" spans="7:11" x14ac:dyDescent="0.25">
      <c r="G3447" s="21">
        <v>41954</v>
      </c>
      <c r="H3447" s="19" t="s">
        <v>62</v>
      </c>
      <c r="I3447" s="19" t="s">
        <v>36</v>
      </c>
      <c r="J3447" s="19">
        <v>0.01</v>
      </c>
      <c r="K3447" s="19">
        <v>2</v>
      </c>
    </row>
    <row r="3448" spans="7:11" x14ac:dyDescent="0.25">
      <c r="G3448" s="20">
        <v>42000</v>
      </c>
      <c r="H3448" s="18" t="s">
        <v>54</v>
      </c>
      <c r="I3448" s="18" t="s">
        <v>21</v>
      </c>
      <c r="J3448" s="18">
        <v>0.02</v>
      </c>
      <c r="K3448" s="18">
        <v>2</v>
      </c>
    </row>
    <row r="3449" spans="7:11" x14ac:dyDescent="0.25">
      <c r="G3449" s="21">
        <v>41581</v>
      </c>
      <c r="H3449" s="19" t="s">
        <v>66</v>
      </c>
      <c r="I3449" s="19" t="s">
        <v>12</v>
      </c>
      <c r="J3449" s="19">
        <v>0.01</v>
      </c>
      <c r="K3449" s="19">
        <v>3</v>
      </c>
    </row>
    <row r="3450" spans="7:11" x14ac:dyDescent="0.25">
      <c r="G3450" s="20">
        <v>41975</v>
      </c>
      <c r="H3450" s="18" t="s">
        <v>89</v>
      </c>
      <c r="I3450" s="18" t="s">
        <v>36</v>
      </c>
      <c r="J3450" s="18">
        <v>0</v>
      </c>
      <c r="K3450" s="18">
        <v>3</v>
      </c>
    </row>
    <row r="3451" spans="7:11" x14ac:dyDescent="0.25">
      <c r="G3451" s="21">
        <v>41947</v>
      </c>
      <c r="H3451" s="19" t="s">
        <v>76</v>
      </c>
      <c r="I3451" s="19" t="s">
        <v>41</v>
      </c>
      <c r="J3451" s="19">
        <v>1.4999999999999999E-2</v>
      </c>
      <c r="K3451" s="19">
        <v>3</v>
      </c>
    </row>
    <row r="3452" spans="7:11" x14ac:dyDescent="0.25">
      <c r="G3452" s="20">
        <v>41619</v>
      </c>
      <c r="H3452" s="18" t="s">
        <v>58</v>
      </c>
      <c r="I3452" s="18" t="s">
        <v>7</v>
      </c>
      <c r="J3452" s="18">
        <v>0.03</v>
      </c>
      <c r="K3452" s="18">
        <v>2</v>
      </c>
    </row>
    <row r="3453" spans="7:11" x14ac:dyDescent="0.25">
      <c r="G3453" s="21">
        <v>42000</v>
      </c>
      <c r="H3453" s="19" t="s">
        <v>89</v>
      </c>
      <c r="I3453" s="19" t="s">
        <v>27</v>
      </c>
      <c r="J3453" s="19">
        <v>0</v>
      </c>
      <c r="K3453" s="19">
        <v>1</v>
      </c>
    </row>
    <row r="3454" spans="7:11" x14ac:dyDescent="0.25">
      <c r="G3454" s="20">
        <v>41804</v>
      </c>
      <c r="H3454" s="18" t="s">
        <v>69</v>
      </c>
      <c r="I3454" s="18" t="s">
        <v>24</v>
      </c>
      <c r="J3454" s="18">
        <v>1.4999999999999999E-2</v>
      </c>
      <c r="K3454" s="18">
        <v>2</v>
      </c>
    </row>
    <row r="3455" spans="7:11" x14ac:dyDescent="0.25">
      <c r="G3455" s="21">
        <v>41514</v>
      </c>
      <c r="H3455" s="19" t="s">
        <v>25</v>
      </c>
      <c r="I3455" s="19" t="s">
        <v>24</v>
      </c>
      <c r="J3455" s="19">
        <v>0.01</v>
      </c>
      <c r="K3455" s="19">
        <v>3</v>
      </c>
    </row>
    <row r="3456" spans="7:11" x14ac:dyDescent="0.25">
      <c r="G3456" s="20">
        <v>41628</v>
      </c>
      <c r="H3456" s="18" t="s">
        <v>26</v>
      </c>
      <c r="I3456" s="18" t="s">
        <v>12</v>
      </c>
      <c r="J3456" s="18">
        <v>0</v>
      </c>
      <c r="K3456" s="18">
        <v>3</v>
      </c>
    </row>
    <row r="3457" spans="7:11" x14ac:dyDescent="0.25">
      <c r="G3457" s="21">
        <v>41955</v>
      </c>
      <c r="H3457" s="19" t="s">
        <v>25</v>
      </c>
      <c r="I3457" s="19" t="s">
        <v>33</v>
      </c>
      <c r="J3457" s="19">
        <v>2.5000000000000001E-2</v>
      </c>
      <c r="K3457" s="19">
        <v>2</v>
      </c>
    </row>
    <row r="3458" spans="7:11" x14ac:dyDescent="0.25">
      <c r="G3458" s="20">
        <v>41866</v>
      </c>
      <c r="H3458" s="18" t="s">
        <v>8</v>
      </c>
      <c r="I3458" s="18" t="s">
        <v>7</v>
      </c>
      <c r="J3458" s="18">
        <v>0.03</v>
      </c>
      <c r="K3458" s="18">
        <v>1</v>
      </c>
    </row>
    <row r="3459" spans="7:11" x14ac:dyDescent="0.25">
      <c r="G3459" s="21">
        <v>41605</v>
      </c>
      <c r="H3459" s="19" t="s">
        <v>40</v>
      </c>
      <c r="I3459" s="19" t="s">
        <v>30</v>
      </c>
      <c r="J3459" s="19">
        <v>0.02</v>
      </c>
      <c r="K3459" s="19">
        <v>13</v>
      </c>
    </row>
    <row r="3460" spans="7:11" x14ac:dyDescent="0.25">
      <c r="G3460" s="20">
        <v>41958</v>
      </c>
      <c r="H3460" s="18" t="s">
        <v>29</v>
      </c>
      <c r="I3460" s="18" t="s">
        <v>17</v>
      </c>
      <c r="J3460" s="18">
        <v>0</v>
      </c>
      <c r="K3460" s="18">
        <v>2</v>
      </c>
    </row>
    <row r="3461" spans="7:11" x14ac:dyDescent="0.25">
      <c r="G3461" s="21">
        <v>41627</v>
      </c>
      <c r="H3461" s="19" t="s">
        <v>55</v>
      </c>
      <c r="I3461" s="19" t="s">
        <v>36</v>
      </c>
      <c r="J3461" s="19">
        <v>1.4999999999999999E-2</v>
      </c>
      <c r="K3461" s="19">
        <v>2</v>
      </c>
    </row>
    <row r="3462" spans="7:11" x14ac:dyDescent="0.25">
      <c r="G3462" s="20">
        <v>41954</v>
      </c>
      <c r="H3462" s="18" t="s">
        <v>8</v>
      </c>
      <c r="I3462" s="18" t="s">
        <v>17</v>
      </c>
      <c r="J3462" s="18">
        <v>0</v>
      </c>
      <c r="K3462" s="18">
        <v>3</v>
      </c>
    </row>
    <row r="3463" spans="7:11" x14ac:dyDescent="0.25">
      <c r="G3463" s="21">
        <v>41952</v>
      </c>
      <c r="H3463" s="19" t="s">
        <v>82</v>
      </c>
      <c r="I3463" s="19" t="s">
        <v>30</v>
      </c>
      <c r="J3463" s="19">
        <v>0.03</v>
      </c>
      <c r="K3463" s="19">
        <v>3</v>
      </c>
    </row>
    <row r="3464" spans="7:11" x14ac:dyDescent="0.25">
      <c r="G3464" s="20">
        <v>41988</v>
      </c>
      <c r="H3464" s="18" t="s">
        <v>89</v>
      </c>
      <c r="I3464" s="18" t="s">
        <v>16</v>
      </c>
      <c r="J3464" s="18">
        <v>0</v>
      </c>
      <c r="K3464" s="18">
        <v>2</v>
      </c>
    </row>
    <row r="3465" spans="7:11" x14ac:dyDescent="0.25">
      <c r="G3465" s="21">
        <v>41790</v>
      </c>
      <c r="H3465" s="19" t="s">
        <v>51</v>
      </c>
      <c r="I3465" s="19" t="s">
        <v>17</v>
      </c>
      <c r="J3465" s="19">
        <v>0.01</v>
      </c>
      <c r="K3465" s="19">
        <v>1</v>
      </c>
    </row>
    <row r="3466" spans="7:11" x14ac:dyDescent="0.25">
      <c r="G3466" s="20">
        <v>42003</v>
      </c>
      <c r="H3466" s="18" t="s">
        <v>91</v>
      </c>
      <c r="I3466" s="18" t="s">
        <v>27</v>
      </c>
      <c r="J3466" s="18">
        <v>2.5000000000000001E-2</v>
      </c>
      <c r="K3466" s="18">
        <v>24</v>
      </c>
    </row>
    <row r="3467" spans="7:11" x14ac:dyDescent="0.25">
      <c r="G3467" s="21">
        <v>41977</v>
      </c>
      <c r="H3467" s="19" t="s">
        <v>37</v>
      </c>
      <c r="I3467" s="19" t="s">
        <v>7</v>
      </c>
      <c r="J3467" s="19">
        <v>0.01</v>
      </c>
      <c r="K3467" s="19">
        <v>1</v>
      </c>
    </row>
    <row r="3468" spans="7:11" x14ac:dyDescent="0.25">
      <c r="G3468" s="20">
        <v>41586</v>
      </c>
      <c r="H3468" s="18" t="s">
        <v>20</v>
      </c>
      <c r="I3468" s="18" t="s">
        <v>33</v>
      </c>
      <c r="J3468" s="18">
        <v>1.4999999999999999E-2</v>
      </c>
      <c r="K3468" s="18">
        <v>3</v>
      </c>
    </row>
    <row r="3469" spans="7:11" x14ac:dyDescent="0.25">
      <c r="G3469" s="21">
        <v>41311</v>
      </c>
      <c r="H3469" s="19" t="s">
        <v>89</v>
      </c>
      <c r="I3469" s="19" t="s">
        <v>24</v>
      </c>
      <c r="J3469" s="19">
        <v>0.02</v>
      </c>
      <c r="K3469" s="19">
        <v>1</v>
      </c>
    </row>
    <row r="3470" spans="7:11" x14ac:dyDescent="0.25">
      <c r="G3470" s="20">
        <v>41613</v>
      </c>
      <c r="H3470" s="18" t="s">
        <v>42</v>
      </c>
      <c r="I3470" s="18" t="s">
        <v>16</v>
      </c>
      <c r="J3470" s="18">
        <v>0</v>
      </c>
      <c r="K3470" s="18">
        <v>3</v>
      </c>
    </row>
    <row r="3471" spans="7:11" x14ac:dyDescent="0.25">
      <c r="G3471" s="21">
        <v>41959</v>
      </c>
      <c r="H3471" s="19" t="s">
        <v>87</v>
      </c>
      <c r="I3471" s="19" t="s">
        <v>17</v>
      </c>
      <c r="J3471" s="19">
        <v>0</v>
      </c>
      <c r="K3471" s="19">
        <v>2</v>
      </c>
    </row>
    <row r="3472" spans="7:11" x14ac:dyDescent="0.25">
      <c r="G3472" s="20">
        <v>41601</v>
      </c>
      <c r="H3472" s="18" t="s">
        <v>13</v>
      </c>
      <c r="I3472" s="18" t="s">
        <v>11</v>
      </c>
      <c r="J3472" s="18">
        <v>2.5000000000000001E-2</v>
      </c>
      <c r="K3472" s="18">
        <v>3</v>
      </c>
    </row>
    <row r="3473" spans="7:11" x14ac:dyDescent="0.25">
      <c r="G3473" s="21">
        <v>41407</v>
      </c>
      <c r="H3473" s="19" t="s">
        <v>42</v>
      </c>
      <c r="I3473" s="19" t="s">
        <v>24</v>
      </c>
      <c r="J3473" s="19">
        <v>0</v>
      </c>
      <c r="K3473" s="19">
        <v>2</v>
      </c>
    </row>
    <row r="3474" spans="7:11" x14ac:dyDescent="0.25">
      <c r="G3474" s="20">
        <v>41705</v>
      </c>
      <c r="H3474" s="18" t="s">
        <v>55</v>
      </c>
      <c r="I3474" s="18" t="s">
        <v>16</v>
      </c>
      <c r="J3474" s="18">
        <v>0.02</v>
      </c>
      <c r="K3474" s="18">
        <v>3</v>
      </c>
    </row>
    <row r="3475" spans="7:11" x14ac:dyDescent="0.25">
      <c r="G3475" s="21">
        <v>41592</v>
      </c>
      <c r="H3475" s="19" t="s">
        <v>57</v>
      </c>
      <c r="I3475" s="19" t="s">
        <v>16</v>
      </c>
      <c r="J3475" s="19">
        <v>1.4999999999999999E-2</v>
      </c>
      <c r="K3475" s="19">
        <v>3</v>
      </c>
    </row>
    <row r="3476" spans="7:11" x14ac:dyDescent="0.25">
      <c r="G3476" s="20">
        <v>41958</v>
      </c>
      <c r="H3476" s="18" t="s">
        <v>81</v>
      </c>
      <c r="I3476" s="18" t="s">
        <v>36</v>
      </c>
      <c r="J3476" s="18">
        <v>0</v>
      </c>
      <c r="K3476" s="18">
        <v>2</v>
      </c>
    </row>
    <row r="3477" spans="7:11" x14ac:dyDescent="0.25">
      <c r="G3477" s="21">
        <v>41923</v>
      </c>
      <c r="H3477" s="19" t="s">
        <v>61</v>
      </c>
      <c r="I3477" s="19" t="s">
        <v>16</v>
      </c>
      <c r="J3477" s="19">
        <v>0</v>
      </c>
      <c r="K3477" s="19">
        <v>3</v>
      </c>
    </row>
    <row r="3478" spans="7:11" x14ac:dyDescent="0.25">
      <c r="G3478" s="20">
        <v>41623</v>
      </c>
      <c r="H3478" s="18" t="s">
        <v>65</v>
      </c>
      <c r="I3478" s="18" t="s">
        <v>30</v>
      </c>
      <c r="J3478" s="18">
        <v>0.01</v>
      </c>
      <c r="K3478" s="18">
        <v>3</v>
      </c>
    </row>
    <row r="3479" spans="7:11" x14ac:dyDescent="0.25">
      <c r="G3479" s="21">
        <v>41581</v>
      </c>
      <c r="H3479" s="19" t="s">
        <v>8</v>
      </c>
      <c r="I3479" s="19" t="s">
        <v>17</v>
      </c>
      <c r="J3479" s="19">
        <v>0.02</v>
      </c>
      <c r="K3479" s="19">
        <v>2</v>
      </c>
    </row>
    <row r="3480" spans="7:11" x14ac:dyDescent="0.25">
      <c r="G3480" s="20">
        <v>41980</v>
      </c>
      <c r="H3480" s="18" t="s">
        <v>71</v>
      </c>
      <c r="I3480" s="18" t="s">
        <v>17</v>
      </c>
      <c r="J3480" s="18">
        <v>0.03</v>
      </c>
      <c r="K3480" s="18">
        <v>3</v>
      </c>
    </row>
    <row r="3481" spans="7:11" x14ac:dyDescent="0.25">
      <c r="G3481" s="21">
        <v>41794</v>
      </c>
      <c r="H3481" s="19" t="s">
        <v>74</v>
      </c>
      <c r="I3481" s="19" t="s">
        <v>21</v>
      </c>
      <c r="J3481" s="19">
        <v>2.5000000000000001E-2</v>
      </c>
      <c r="K3481" s="19">
        <v>3</v>
      </c>
    </row>
    <row r="3482" spans="7:11" x14ac:dyDescent="0.25">
      <c r="G3482" s="20">
        <v>41948</v>
      </c>
      <c r="H3482" s="18" t="s">
        <v>63</v>
      </c>
      <c r="I3482" s="18" t="s">
        <v>12</v>
      </c>
      <c r="J3482" s="18">
        <v>0</v>
      </c>
      <c r="K3482" s="18">
        <v>2</v>
      </c>
    </row>
    <row r="3483" spans="7:11" x14ac:dyDescent="0.25">
      <c r="G3483" s="21">
        <v>41620</v>
      </c>
      <c r="H3483" s="19" t="s">
        <v>28</v>
      </c>
      <c r="I3483" s="19" t="s">
        <v>30</v>
      </c>
      <c r="J3483" s="19">
        <v>0</v>
      </c>
      <c r="K3483" s="19">
        <v>17</v>
      </c>
    </row>
    <row r="3484" spans="7:11" x14ac:dyDescent="0.25">
      <c r="G3484" s="20">
        <v>41965</v>
      </c>
      <c r="H3484" s="18" t="s">
        <v>66</v>
      </c>
      <c r="I3484" s="18" t="s">
        <v>36</v>
      </c>
      <c r="J3484" s="18">
        <v>0</v>
      </c>
      <c r="K3484" s="18">
        <v>3</v>
      </c>
    </row>
    <row r="3485" spans="7:11" x14ac:dyDescent="0.25">
      <c r="G3485" s="21">
        <v>41281</v>
      </c>
      <c r="H3485" s="19" t="s">
        <v>81</v>
      </c>
      <c r="I3485" s="19" t="s">
        <v>36</v>
      </c>
      <c r="J3485" s="19">
        <v>1.4999999999999999E-2</v>
      </c>
      <c r="K3485" s="19">
        <v>2</v>
      </c>
    </row>
    <row r="3486" spans="7:11" x14ac:dyDescent="0.25">
      <c r="G3486" s="20">
        <v>41994</v>
      </c>
      <c r="H3486" s="18" t="s">
        <v>47</v>
      </c>
      <c r="I3486" s="18" t="s">
        <v>24</v>
      </c>
      <c r="J3486" s="18">
        <v>2.5000000000000001E-2</v>
      </c>
      <c r="K3486" s="18">
        <v>2</v>
      </c>
    </row>
    <row r="3487" spans="7:11" x14ac:dyDescent="0.25">
      <c r="G3487" s="21">
        <v>41734</v>
      </c>
      <c r="H3487" s="19" t="s">
        <v>29</v>
      </c>
      <c r="I3487" s="19" t="s">
        <v>12</v>
      </c>
      <c r="J3487" s="19">
        <v>0.02</v>
      </c>
      <c r="K3487" s="19">
        <v>1</v>
      </c>
    </row>
    <row r="3488" spans="7:11" x14ac:dyDescent="0.25">
      <c r="G3488" s="20">
        <v>41781</v>
      </c>
      <c r="H3488" s="18" t="s">
        <v>79</v>
      </c>
      <c r="I3488" s="18" t="s">
        <v>16</v>
      </c>
      <c r="J3488" s="18">
        <v>0.03</v>
      </c>
      <c r="K3488" s="18">
        <v>15</v>
      </c>
    </row>
    <row r="3489" spans="7:11" x14ac:dyDescent="0.25">
      <c r="G3489" s="21">
        <v>41994</v>
      </c>
      <c r="H3489" s="19" t="s">
        <v>88</v>
      </c>
      <c r="I3489" s="19" t="s">
        <v>7</v>
      </c>
      <c r="J3489" s="19">
        <v>1.4999999999999999E-2</v>
      </c>
      <c r="K3489" s="19">
        <v>3</v>
      </c>
    </row>
    <row r="3490" spans="7:11" x14ac:dyDescent="0.25">
      <c r="G3490" s="20">
        <v>41455</v>
      </c>
      <c r="H3490" s="18" t="s">
        <v>40</v>
      </c>
      <c r="I3490" s="18" t="s">
        <v>30</v>
      </c>
      <c r="J3490" s="18">
        <v>0</v>
      </c>
      <c r="K3490" s="18">
        <v>2</v>
      </c>
    </row>
    <row r="3491" spans="7:11" x14ac:dyDescent="0.25">
      <c r="G3491" s="21">
        <v>41627</v>
      </c>
      <c r="H3491" s="19" t="s">
        <v>50</v>
      </c>
      <c r="I3491" s="19" t="s">
        <v>30</v>
      </c>
      <c r="J3491" s="19">
        <v>0</v>
      </c>
      <c r="K3491" s="19">
        <v>1</v>
      </c>
    </row>
    <row r="3492" spans="7:11" x14ac:dyDescent="0.25">
      <c r="G3492" s="20">
        <v>41978</v>
      </c>
      <c r="H3492" s="18" t="s">
        <v>93</v>
      </c>
      <c r="I3492" s="18" t="s">
        <v>16</v>
      </c>
      <c r="J3492" s="18">
        <v>0.03</v>
      </c>
      <c r="K3492" s="18">
        <v>8</v>
      </c>
    </row>
    <row r="3493" spans="7:11" x14ac:dyDescent="0.25">
      <c r="G3493" s="21">
        <v>41981</v>
      </c>
      <c r="H3493" s="19" t="s">
        <v>26</v>
      </c>
      <c r="I3493" s="19" t="s">
        <v>16</v>
      </c>
      <c r="J3493" s="19">
        <v>0.03</v>
      </c>
      <c r="K3493" s="19">
        <v>1</v>
      </c>
    </row>
    <row r="3494" spans="7:11" x14ac:dyDescent="0.25">
      <c r="G3494" s="20">
        <v>41966</v>
      </c>
      <c r="H3494" s="18" t="s">
        <v>57</v>
      </c>
      <c r="I3494" s="18" t="s">
        <v>36</v>
      </c>
      <c r="J3494" s="18">
        <v>0.03</v>
      </c>
      <c r="K3494" s="18">
        <v>1</v>
      </c>
    </row>
    <row r="3495" spans="7:11" x14ac:dyDescent="0.25">
      <c r="G3495" s="21">
        <v>41612</v>
      </c>
      <c r="H3495" s="19" t="s">
        <v>34</v>
      </c>
      <c r="I3495" s="19" t="s">
        <v>27</v>
      </c>
      <c r="J3495" s="19">
        <v>1.4999999999999999E-2</v>
      </c>
      <c r="K3495" s="19">
        <v>2</v>
      </c>
    </row>
    <row r="3496" spans="7:11" x14ac:dyDescent="0.25">
      <c r="G3496" s="20">
        <v>41966</v>
      </c>
      <c r="H3496" s="18" t="s">
        <v>90</v>
      </c>
      <c r="I3496" s="18" t="s">
        <v>12</v>
      </c>
      <c r="J3496" s="18">
        <v>0</v>
      </c>
      <c r="K3496" s="18">
        <v>1</v>
      </c>
    </row>
    <row r="3497" spans="7:11" x14ac:dyDescent="0.25">
      <c r="G3497" s="21">
        <v>41631</v>
      </c>
      <c r="H3497" s="19" t="s">
        <v>32</v>
      </c>
      <c r="I3497" s="19" t="s">
        <v>33</v>
      </c>
      <c r="J3497" s="19">
        <v>0</v>
      </c>
      <c r="K3497" s="19">
        <v>1</v>
      </c>
    </row>
    <row r="3498" spans="7:11" x14ac:dyDescent="0.25">
      <c r="G3498" s="20">
        <v>41631</v>
      </c>
      <c r="H3498" s="18" t="s">
        <v>56</v>
      </c>
      <c r="I3498" s="18" t="s">
        <v>24</v>
      </c>
      <c r="J3498" s="18">
        <v>0</v>
      </c>
      <c r="K3498" s="18">
        <v>3</v>
      </c>
    </row>
    <row r="3499" spans="7:11" x14ac:dyDescent="0.25">
      <c r="G3499" s="21">
        <v>41621</v>
      </c>
      <c r="H3499" s="19" t="s">
        <v>10</v>
      </c>
      <c r="I3499" s="19" t="s">
        <v>30</v>
      </c>
      <c r="J3499" s="19">
        <v>2.5000000000000001E-2</v>
      </c>
      <c r="K3499" s="19">
        <v>11</v>
      </c>
    </row>
    <row r="3500" spans="7:11" x14ac:dyDescent="0.25">
      <c r="G3500" s="20">
        <v>41583</v>
      </c>
      <c r="H3500" s="18" t="s">
        <v>86</v>
      </c>
      <c r="I3500" s="18" t="s">
        <v>7</v>
      </c>
      <c r="J3500" s="18">
        <v>0</v>
      </c>
      <c r="K3500" s="18">
        <v>3</v>
      </c>
    </row>
    <row r="3501" spans="7:11" x14ac:dyDescent="0.25">
      <c r="G3501" s="21">
        <v>41376</v>
      </c>
      <c r="H3501" s="19" t="s">
        <v>47</v>
      </c>
      <c r="I3501" s="19" t="s">
        <v>17</v>
      </c>
      <c r="J3501" s="19">
        <v>0.02</v>
      </c>
      <c r="K3501" s="19">
        <v>3</v>
      </c>
    </row>
    <row r="3502" spans="7:11" x14ac:dyDescent="0.25">
      <c r="G3502" s="20">
        <v>41586</v>
      </c>
      <c r="H3502" s="18" t="s">
        <v>88</v>
      </c>
      <c r="I3502" s="18" t="s">
        <v>16</v>
      </c>
      <c r="J3502" s="18">
        <v>0.02</v>
      </c>
      <c r="K3502" s="18">
        <v>3</v>
      </c>
    </row>
    <row r="3503" spans="7:11" x14ac:dyDescent="0.25">
      <c r="G3503" s="21">
        <v>41285</v>
      </c>
      <c r="H3503" s="19" t="s">
        <v>48</v>
      </c>
      <c r="I3503" s="19" t="s">
        <v>21</v>
      </c>
      <c r="J3503" s="19">
        <v>0.02</v>
      </c>
      <c r="K3503" s="19">
        <v>2</v>
      </c>
    </row>
    <row r="3504" spans="7:11" x14ac:dyDescent="0.25">
      <c r="G3504" s="20">
        <v>41975</v>
      </c>
      <c r="H3504" s="18" t="s">
        <v>90</v>
      </c>
      <c r="I3504" s="18" t="s">
        <v>24</v>
      </c>
      <c r="J3504" s="18">
        <v>0.03</v>
      </c>
      <c r="K3504" s="18">
        <v>4</v>
      </c>
    </row>
    <row r="3505" spans="7:11" x14ac:dyDescent="0.25">
      <c r="G3505" s="21">
        <v>41638</v>
      </c>
      <c r="H3505" s="19" t="s">
        <v>94</v>
      </c>
      <c r="I3505" s="19" t="s">
        <v>11</v>
      </c>
      <c r="J3505" s="19">
        <v>2.5000000000000001E-2</v>
      </c>
      <c r="K3505" s="19">
        <v>2</v>
      </c>
    </row>
    <row r="3506" spans="7:11" x14ac:dyDescent="0.25">
      <c r="G3506" s="20">
        <v>41988</v>
      </c>
      <c r="H3506" s="18" t="s">
        <v>61</v>
      </c>
      <c r="I3506" s="18" t="s">
        <v>17</v>
      </c>
      <c r="J3506" s="18">
        <v>0</v>
      </c>
      <c r="K3506" s="18">
        <v>3</v>
      </c>
    </row>
    <row r="3507" spans="7:11" x14ac:dyDescent="0.25">
      <c r="G3507" s="21">
        <v>41602</v>
      </c>
      <c r="H3507" s="19" t="s">
        <v>80</v>
      </c>
      <c r="I3507" s="19" t="s">
        <v>12</v>
      </c>
      <c r="J3507" s="19">
        <v>1.4999999999999999E-2</v>
      </c>
      <c r="K3507" s="19">
        <v>3</v>
      </c>
    </row>
    <row r="3508" spans="7:11" x14ac:dyDescent="0.25">
      <c r="G3508" s="20">
        <v>41990</v>
      </c>
      <c r="H3508" s="18" t="s">
        <v>35</v>
      </c>
      <c r="I3508" s="18" t="s">
        <v>12</v>
      </c>
      <c r="J3508" s="18">
        <v>0</v>
      </c>
      <c r="K3508" s="18">
        <v>17</v>
      </c>
    </row>
    <row r="3509" spans="7:11" x14ac:dyDescent="0.25">
      <c r="G3509" s="21">
        <v>41622</v>
      </c>
      <c r="H3509" s="19" t="s">
        <v>13</v>
      </c>
      <c r="I3509" s="19" t="s">
        <v>17</v>
      </c>
      <c r="J3509" s="19">
        <v>0.01</v>
      </c>
      <c r="K3509" s="19">
        <v>2</v>
      </c>
    </row>
    <row r="3510" spans="7:11" x14ac:dyDescent="0.25">
      <c r="G3510" s="20">
        <v>41361</v>
      </c>
      <c r="H3510" s="18" t="s">
        <v>47</v>
      </c>
      <c r="I3510" s="18" t="s">
        <v>36</v>
      </c>
      <c r="J3510" s="18">
        <v>0</v>
      </c>
      <c r="K3510" s="18">
        <v>1</v>
      </c>
    </row>
    <row r="3511" spans="7:11" x14ac:dyDescent="0.25">
      <c r="G3511" s="21">
        <v>41965</v>
      </c>
      <c r="H3511" s="19" t="s">
        <v>71</v>
      </c>
      <c r="I3511" s="19" t="s">
        <v>24</v>
      </c>
      <c r="J3511" s="19">
        <v>0.03</v>
      </c>
      <c r="K3511" s="19">
        <v>4</v>
      </c>
    </row>
    <row r="3512" spans="7:11" x14ac:dyDescent="0.25">
      <c r="G3512" s="20">
        <v>41978</v>
      </c>
      <c r="H3512" s="18" t="s">
        <v>59</v>
      </c>
      <c r="I3512" s="18" t="s">
        <v>36</v>
      </c>
      <c r="J3512" s="18">
        <v>0</v>
      </c>
      <c r="K3512" s="18">
        <v>3</v>
      </c>
    </row>
    <row r="3513" spans="7:11" x14ac:dyDescent="0.25">
      <c r="G3513" s="21">
        <v>41619</v>
      </c>
      <c r="H3513" s="19" t="s">
        <v>40</v>
      </c>
      <c r="I3513" s="19" t="s">
        <v>30</v>
      </c>
      <c r="J3513" s="19">
        <v>2.5000000000000001E-2</v>
      </c>
      <c r="K3513" s="19">
        <v>3</v>
      </c>
    </row>
    <row r="3514" spans="7:11" x14ac:dyDescent="0.25">
      <c r="G3514" s="20">
        <v>41378</v>
      </c>
      <c r="H3514" s="18" t="s">
        <v>20</v>
      </c>
      <c r="I3514" s="18" t="s">
        <v>33</v>
      </c>
      <c r="J3514" s="18">
        <v>0</v>
      </c>
      <c r="K3514" s="18">
        <v>2</v>
      </c>
    </row>
    <row r="3515" spans="7:11" x14ac:dyDescent="0.25">
      <c r="G3515" s="21">
        <v>41971</v>
      </c>
      <c r="H3515" s="19" t="s">
        <v>49</v>
      </c>
      <c r="I3515" s="19" t="s">
        <v>24</v>
      </c>
      <c r="J3515" s="19">
        <v>0</v>
      </c>
      <c r="K3515" s="19">
        <v>1</v>
      </c>
    </row>
    <row r="3516" spans="7:11" x14ac:dyDescent="0.25">
      <c r="G3516" s="20">
        <v>41594</v>
      </c>
      <c r="H3516" s="18" t="s">
        <v>13</v>
      </c>
      <c r="I3516" s="18" t="s">
        <v>30</v>
      </c>
      <c r="J3516" s="18">
        <v>1.4999999999999999E-2</v>
      </c>
      <c r="K3516" s="18">
        <v>3</v>
      </c>
    </row>
    <row r="3517" spans="7:11" x14ac:dyDescent="0.25">
      <c r="G3517" s="21">
        <v>41948</v>
      </c>
      <c r="H3517" s="19" t="s">
        <v>43</v>
      </c>
      <c r="I3517" s="19" t="s">
        <v>7</v>
      </c>
      <c r="J3517" s="19">
        <v>0</v>
      </c>
      <c r="K3517" s="19">
        <v>1</v>
      </c>
    </row>
    <row r="3518" spans="7:11" x14ac:dyDescent="0.25">
      <c r="G3518" s="20">
        <v>41511</v>
      </c>
      <c r="H3518" s="18" t="s">
        <v>91</v>
      </c>
      <c r="I3518" s="18" t="s">
        <v>16</v>
      </c>
      <c r="J3518" s="18">
        <v>0.03</v>
      </c>
      <c r="K3518" s="18">
        <v>1</v>
      </c>
    </row>
    <row r="3519" spans="7:11" x14ac:dyDescent="0.25">
      <c r="G3519" s="21">
        <v>41538</v>
      </c>
      <c r="H3519" s="19" t="s">
        <v>45</v>
      </c>
      <c r="I3519" s="19" t="s">
        <v>16</v>
      </c>
      <c r="J3519" s="19">
        <v>0.02</v>
      </c>
      <c r="K3519" s="19">
        <v>3</v>
      </c>
    </row>
    <row r="3520" spans="7:11" x14ac:dyDescent="0.25">
      <c r="G3520" s="20">
        <v>41691</v>
      </c>
      <c r="H3520" s="18" t="s">
        <v>29</v>
      </c>
      <c r="I3520" s="18" t="s">
        <v>24</v>
      </c>
      <c r="J3520" s="18">
        <v>2.5000000000000001E-2</v>
      </c>
      <c r="K3520" s="18">
        <v>3</v>
      </c>
    </row>
    <row r="3521" spans="7:11" x14ac:dyDescent="0.25">
      <c r="G3521" s="21">
        <v>41986</v>
      </c>
      <c r="H3521" s="19" t="s">
        <v>42</v>
      </c>
      <c r="I3521" s="19" t="s">
        <v>16</v>
      </c>
      <c r="J3521" s="19">
        <v>0</v>
      </c>
      <c r="K3521" s="19">
        <v>2</v>
      </c>
    </row>
    <row r="3522" spans="7:11" x14ac:dyDescent="0.25">
      <c r="G3522" s="20">
        <v>41633</v>
      </c>
      <c r="H3522" s="18" t="s">
        <v>81</v>
      </c>
      <c r="I3522" s="18" t="s">
        <v>12</v>
      </c>
      <c r="J3522" s="18">
        <v>0</v>
      </c>
      <c r="K3522" s="18">
        <v>2</v>
      </c>
    </row>
    <row r="3523" spans="7:11" x14ac:dyDescent="0.25">
      <c r="G3523" s="21">
        <v>41959</v>
      </c>
      <c r="H3523" s="19" t="s">
        <v>88</v>
      </c>
      <c r="I3523" s="19" t="s">
        <v>17</v>
      </c>
      <c r="J3523" s="19">
        <v>0.01</v>
      </c>
      <c r="K3523" s="19">
        <v>3</v>
      </c>
    </row>
    <row r="3524" spans="7:11" x14ac:dyDescent="0.25">
      <c r="G3524" s="20">
        <v>41959</v>
      </c>
      <c r="H3524" s="18" t="s">
        <v>26</v>
      </c>
      <c r="I3524" s="18" t="s">
        <v>16</v>
      </c>
      <c r="J3524" s="18">
        <v>0.01</v>
      </c>
      <c r="K3524" s="18">
        <v>4</v>
      </c>
    </row>
    <row r="3525" spans="7:11" x14ac:dyDescent="0.25">
      <c r="G3525" s="21">
        <v>41968</v>
      </c>
      <c r="H3525" s="19" t="s">
        <v>60</v>
      </c>
      <c r="I3525" s="19" t="s">
        <v>16</v>
      </c>
      <c r="J3525" s="19">
        <v>0.03</v>
      </c>
      <c r="K3525" s="19">
        <v>1</v>
      </c>
    </row>
    <row r="3526" spans="7:11" x14ac:dyDescent="0.25">
      <c r="G3526" s="20">
        <v>41369</v>
      </c>
      <c r="H3526" s="18" t="s">
        <v>68</v>
      </c>
      <c r="I3526" s="18" t="s">
        <v>16</v>
      </c>
      <c r="J3526" s="18">
        <v>0</v>
      </c>
      <c r="K3526" s="18">
        <v>1</v>
      </c>
    </row>
    <row r="3527" spans="7:11" x14ac:dyDescent="0.25">
      <c r="G3527" s="21">
        <v>41553</v>
      </c>
      <c r="H3527" s="19" t="s">
        <v>13</v>
      </c>
      <c r="I3527" s="19" t="s">
        <v>16</v>
      </c>
      <c r="J3527" s="19">
        <v>0.01</v>
      </c>
      <c r="K3527" s="19">
        <v>3</v>
      </c>
    </row>
    <row r="3528" spans="7:11" x14ac:dyDescent="0.25">
      <c r="G3528" s="20">
        <v>41964</v>
      </c>
      <c r="H3528" s="18" t="s">
        <v>85</v>
      </c>
      <c r="I3528" s="18" t="s">
        <v>16</v>
      </c>
      <c r="J3528" s="18">
        <v>1.4999999999999999E-2</v>
      </c>
      <c r="K3528" s="18">
        <v>1</v>
      </c>
    </row>
    <row r="3529" spans="7:11" x14ac:dyDescent="0.25">
      <c r="G3529" s="21">
        <v>41580</v>
      </c>
      <c r="H3529" s="19" t="s">
        <v>53</v>
      </c>
      <c r="I3529" s="19" t="s">
        <v>36</v>
      </c>
      <c r="J3529" s="19">
        <v>0</v>
      </c>
      <c r="K3529" s="19">
        <v>2</v>
      </c>
    </row>
    <row r="3530" spans="7:11" x14ac:dyDescent="0.25">
      <c r="G3530" s="20">
        <v>41601</v>
      </c>
      <c r="H3530" s="18" t="s">
        <v>37</v>
      </c>
      <c r="I3530" s="18" t="s">
        <v>36</v>
      </c>
      <c r="J3530" s="18">
        <v>0.01</v>
      </c>
      <c r="K3530" s="18">
        <v>2</v>
      </c>
    </row>
    <row r="3531" spans="7:11" x14ac:dyDescent="0.25">
      <c r="G3531" s="21">
        <v>41981</v>
      </c>
      <c r="H3531" s="19" t="s">
        <v>47</v>
      </c>
      <c r="I3531" s="19" t="s">
        <v>11</v>
      </c>
      <c r="J3531" s="19">
        <v>0</v>
      </c>
      <c r="K3531" s="19">
        <v>23</v>
      </c>
    </row>
    <row r="3532" spans="7:11" x14ac:dyDescent="0.25">
      <c r="G3532" s="20">
        <v>41691</v>
      </c>
      <c r="H3532" s="18" t="s">
        <v>94</v>
      </c>
      <c r="I3532" s="18" t="s">
        <v>16</v>
      </c>
      <c r="J3532" s="18">
        <v>0</v>
      </c>
      <c r="K3532" s="18">
        <v>2</v>
      </c>
    </row>
    <row r="3533" spans="7:11" x14ac:dyDescent="0.25">
      <c r="G3533" s="21">
        <v>41638</v>
      </c>
      <c r="H3533" s="19" t="s">
        <v>86</v>
      </c>
      <c r="I3533" s="19" t="s">
        <v>17</v>
      </c>
      <c r="J3533" s="19">
        <v>0</v>
      </c>
      <c r="K3533" s="19">
        <v>3</v>
      </c>
    </row>
    <row r="3534" spans="7:11" x14ac:dyDescent="0.25">
      <c r="G3534" s="20">
        <v>41959</v>
      </c>
      <c r="H3534" s="18" t="s">
        <v>91</v>
      </c>
      <c r="I3534" s="18" t="s">
        <v>12</v>
      </c>
      <c r="J3534" s="18">
        <v>0.01</v>
      </c>
      <c r="K3534" s="18">
        <v>1</v>
      </c>
    </row>
    <row r="3535" spans="7:11" x14ac:dyDescent="0.25">
      <c r="G3535" s="21">
        <v>41633</v>
      </c>
      <c r="H3535" s="19" t="s">
        <v>51</v>
      </c>
      <c r="I3535" s="19" t="s">
        <v>24</v>
      </c>
      <c r="J3535" s="19">
        <v>1.4999999999999999E-2</v>
      </c>
      <c r="K3535" s="19">
        <v>3</v>
      </c>
    </row>
    <row r="3536" spans="7:11" x14ac:dyDescent="0.25">
      <c r="G3536" s="20">
        <v>42000</v>
      </c>
      <c r="H3536" s="18" t="s">
        <v>44</v>
      </c>
      <c r="I3536" s="18" t="s">
        <v>36</v>
      </c>
      <c r="J3536" s="18">
        <v>0</v>
      </c>
      <c r="K3536" s="18">
        <v>3</v>
      </c>
    </row>
    <row r="3537" spans="7:11" x14ac:dyDescent="0.25">
      <c r="G3537" s="21">
        <v>41821</v>
      </c>
      <c r="H3537" s="19" t="s">
        <v>53</v>
      </c>
      <c r="I3537" s="19" t="s">
        <v>21</v>
      </c>
      <c r="J3537" s="19">
        <v>0.02</v>
      </c>
      <c r="K3537" s="19">
        <v>2</v>
      </c>
    </row>
    <row r="3538" spans="7:11" x14ac:dyDescent="0.25">
      <c r="G3538" s="20">
        <v>41988</v>
      </c>
      <c r="H3538" s="18" t="s">
        <v>29</v>
      </c>
      <c r="I3538" s="18" t="s">
        <v>36</v>
      </c>
      <c r="J3538" s="18">
        <v>0</v>
      </c>
      <c r="K3538" s="18">
        <v>1</v>
      </c>
    </row>
    <row r="3539" spans="7:11" x14ac:dyDescent="0.25">
      <c r="G3539" s="21">
        <v>41633</v>
      </c>
      <c r="H3539" s="19" t="s">
        <v>43</v>
      </c>
      <c r="I3539" s="19" t="s">
        <v>30</v>
      </c>
      <c r="J3539" s="19">
        <v>0</v>
      </c>
      <c r="K3539" s="19">
        <v>2</v>
      </c>
    </row>
    <row r="3540" spans="7:11" x14ac:dyDescent="0.25">
      <c r="G3540" s="20">
        <v>41619</v>
      </c>
      <c r="H3540" s="18" t="s">
        <v>15</v>
      </c>
      <c r="I3540" s="18" t="s">
        <v>12</v>
      </c>
      <c r="J3540" s="18">
        <v>0</v>
      </c>
      <c r="K3540" s="18">
        <v>2</v>
      </c>
    </row>
    <row r="3541" spans="7:11" x14ac:dyDescent="0.25">
      <c r="G3541" s="21">
        <v>41615</v>
      </c>
      <c r="H3541" s="19" t="s">
        <v>23</v>
      </c>
      <c r="I3541" s="19" t="s">
        <v>24</v>
      </c>
      <c r="J3541" s="19">
        <v>0.01</v>
      </c>
      <c r="K3541" s="19">
        <v>1</v>
      </c>
    </row>
    <row r="3542" spans="7:11" x14ac:dyDescent="0.25">
      <c r="G3542" s="20">
        <v>41476</v>
      </c>
      <c r="H3542" s="18" t="s">
        <v>15</v>
      </c>
      <c r="I3542" s="18" t="s">
        <v>24</v>
      </c>
      <c r="J3542" s="18">
        <v>0.03</v>
      </c>
      <c r="K3542" s="18">
        <v>2</v>
      </c>
    </row>
    <row r="3543" spans="7:11" x14ac:dyDescent="0.25">
      <c r="G3543" s="21">
        <v>41614</v>
      </c>
      <c r="H3543" s="19" t="s">
        <v>42</v>
      </c>
      <c r="I3543" s="19" t="s">
        <v>36</v>
      </c>
      <c r="J3543" s="19">
        <v>0.03</v>
      </c>
      <c r="K3543" s="19">
        <v>2</v>
      </c>
    </row>
    <row r="3544" spans="7:11" x14ac:dyDescent="0.25">
      <c r="G3544" s="20">
        <v>41586</v>
      </c>
      <c r="H3544" s="18" t="s">
        <v>71</v>
      </c>
      <c r="I3544" s="18" t="s">
        <v>24</v>
      </c>
      <c r="J3544" s="18">
        <v>1.4999999999999999E-2</v>
      </c>
      <c r="K3544" s="18">
        <v>3</v>
      </c>
    </row>
    <row r="3545" spans="7:11" x14ac:dyDescent="0.25">
      <c r="G3545" s="21">
        <v>41961</v>
      </c>
      <c r="H3545" s="19" t="s">
        <v>48</v>
      </c>
      <c r="I3545" s="19" t="s">
        <v>7</v>
      </c>
      <c r="J3545" s="19">
        <v>2.5000000000000001E-2</v>
      </c>
      <c r="K3545" s="19">
        <v>13</v>
      </c>
    </row>
    <row r="3546" spans="7:11" x14ac:dyDescent="0.25">
      <c r="G3546" s="20">
        <v>41788</v>
      </c>
      <c r="H3546" s="18" t="s">
        <v>67</v>
      </c>
      <c r="I3546" s="18" t="s">
        <v>24</v>
      </c>
      <c r="J3546" s="18">
        <v>0</v>
      </c>
      <c r="K3546" s="18">
        <v>2</v>
      </c>
    </row>
    <row r="3547" spans="7:11" x14ac:dyDescent="0.25">
      <c r="G3547" s="21">
        <v>41623</v>
      </c>
      <c r="H3547" s="19" t="s">
        <v>85</v>
      </c>
      <c r="I3547" s="19" t="s">
        <v>17</v>
      </c>
      <c r="J3547" s="19">
        <v>2.5000000000000001E-2</v>
      </c>
      <c r="K3547" s="19">
        <v>1</v>
      </c>
    </row>
    <row r="3548" spans="7:11" x14ac:dyDescent="0.25">
      <c r="G3548" s="20">
        <v>41605</v>
      </c>
      <c r="H3548" s="18" t="s">
        <v>61</v>
      </c>
      <c r="I3548" s="18" t="s">
        <v>33</v>
      </c>
      <c r="J3548" s="18">
        <v>0.02</v>
      </c>
      <c r="K3548" s="18">
        <v>10</v>
      </c>
    </row>
    <row r="3549" spans="7:11" x14ac:dyDescent="0.25">
      <c r="G3549" s="21">
        <v>41638</v>
      </c>
      <c r="H3549" s="19" t="s">
        <v>92</v>
      </c>
      <c r="I3549" s="19" t="s">
        <v>41</v>
      </c>
      <c r="J3549" s="19">
        <v>0</v>
      </c>
      <c r="K3549" s="19">
        <v>1</v>
      </c>
    </row>
    <row r="3550" spans="7:11" x14ac:dyDescent="0.25">
      <c r="G3550" s="20">
        <v>41634</v>
      </c>
      <c r="H3550" s="18" t="s">
        <v>42</v>
      </c>
      <c r="I3550" s="18" t="s">
        <v>24</v>
      </c>
      <c r="J3550" s="18">
        <v>1.4999999999999999E-2</v>
      </c>
      <c r="K3550" s="18">
        <v>3</v>
      </c>
    </row>
    <row r="3551" spans="7:11" x14ac:dyDescent="0.25">
      <c r="G3551" s="21">
        <v>41580</v>
      </c>
      <c r="H3551" s="19" t="s">
        <v>42</v>
      </c>
      <c r="I3551" s="19" t="s">
        <v>21</v>
      </c>
      <c r="J3551" s="19">
        <v>0.03</v>
      </c>
      <c r="K3551" s="19">
        <v>3</v>
      </c>
    </row>
    <row r="3552" spans="7:11" x14ac:dyDescent="0.25">
      <c r="G3552" s="20">
        <v>41983</v>
      </c>
      <c r="H3552" s="18" t="s">
        <v>77</v>
      </c>
      <c r="I3552" s="18" t="s">
        <v>7</v>
      </c>
      <c r="J3552" s="18">
        <v>0</v>
      </c>
      <c r="K3552" s="18">
        <v>24</v>
      </c>
    </row>
    <row r="3553" spans="7:11" x14ac:dyDescent="0.25">
      <c r="G3553" s="21">
        <v>41974</v>
      </c>
      <c r="H3553" s="19" t="s">
        <v>55</v>
      </c>
      <c r="I3553" s="19" t="s">
        <v>21</v>
      </c>
      <c r="J3553" s="19">
        <v>2.5000000000000001E-2</v>
      </c>
      <c r="K3553" s="19">
        <v>4</v>
      </c>
    </row>
    <row r="3554" spans="7:11" x14ac:dyDescent="0.25">
      <c r="G3554" s="20">
        <v>41582</v>
      </c>
      <c r="H3554" s="18" t="s">
        <v>94</v>
      </c>
      <c r="I3554" s="18" t="s">
        <v>21</v>
      </c>
      <c r="J3554" s="18">
        <v>0</v>
      </c>
      <c r="K3554" s="18">
        <v>2</v>
      </c>
    </row>
    <row r="3555" spans="7:11" x14ac:dyDescent="0.25">
      <c r="G3555" s="21">
        <v>41403</v>
      </c>
      <c r="H3555" s="19" t="s">
        <v>89</v>
      </c>
      <c r="I3555" s="19" t="s">
        <v>17</v>
      </c>
      <c r="J3555" s="19">
        <v>0</v>
      </c>
      <c r="K3555" s="19">
        <v>2</v>
      </c>
    </row>
    <row r="3556" spans="7:11" x14ac:dyDescent="0.25">
      <c r="G3556" s="20">
        <v>41828</v>
      </c>
      <c r="H3556" s="18" t="s">
        <v>78</v>
      </c>
      <c r="I3556" s="18" t="s">
        <v>33</v>
      </c>
      <c r="J3556" s="18">
        <v>0</v>
      </c>
      <c r="K3556" s="18">
        <v>1</v>
      </c>
    </row>
    <row r="3557" spans="7:11" x14ac:dyDescent="0.25">
      <c r="G3557" s="21">
        <v>41997</v>
      </c>
      <c r="H3557" s="19" t="s">
        <v>45</v>
      </c>
      <c r="I3557" s="19" t="s">
        <v>33</v>
      </c>
      <c r="J3557" s="19">
        <v>0</v>
      </c>
      <c r="K3557" s="19">
        <v>2</v>
      </c>
    </row>
    <row r="3558" spans="7:11" x14ac:dyDescent="0.25">
      <c r="G3558" s="20">
        <v>41636</v>
      </c>
      <c r="H3558" s="18" t="s">
        <v>64</v>
      </c>
      <c r="I3558" s="18" t="s">
        <v>16</v>
      </c>
      <c r="J3558" s="18">
        <v>0</v>
      </c>
      <c r="K3558" s="18">
        <v>2</v>
      </c>
    </row>
    <row r="3559" spans="7:11" x14ac:dyDescent="0.25">
      <c r="G3559" s="21">
        <v>41586</v>
      </c>
      <c r="H3559" s="19" t="s">
        <v>51</v>
      </c>
      <c r="I3559" s="19" t="s">
        <v>24</v>
      </c>
      <c r="J3559" s="19">
        <v>0.01</v>
      </c>
      <c r="K3559" s="19">
        <v>2</v>
      </c>
    </row>
    <row r="3560" spans="7:11" x14ac:dyDescent="0.25">
      <c r="G3560" s="20">
        <v>41622</v>
      </c>
      <c r="H3560" s="18" t="s">
        <v>48</v>
      </c>
      <c r="I3560" s="18" t="s">
        <v>41</v>
      </c>
      <c r="J3560" s="18">
        <v>0.03</v>
      </c>
      <c r="K3560" s="18">
        <v>2</v>
      </c>
    </row>
    <row r="3561" spans="7:11" x14ac:dyDescent="0.25">
      <c r="G3561" s="21">
        <v>41587</v>
      </c>
      <c r="H3561" s="19" t="s">
        <v>94</v>
      </c>
      <c r="I3561" s="19" t="s">
        <v>24</v>
      </c>
      <c r="J3561" s="19">
        <v>0</v>
      </c>
      <c r="K3561" s="19">
        <v>2</v>
      </c>
    </row>
    <row r="3562" spans="7:11" x14ac:dyDescent="0.25">
      <c r="G3562" s="20">
        <v>41377</v>
      </c>
      <c r="H3562" s="18" t="s">
        <v>86</v>
      </c>
      <c r="I3562" s="18" t="s">
        <v>36</v>
      </c>
      <c r="J3562" s="18">
        <v>0</v>
      </c>
      <c r="K3562" s="18">
        <v>19</v>
      </c>
    </row>
    <row r="3563" spans="7:11" x14ac:dyDescent="0.25">
      <c r="G3563" s="21">
        <v>41589</v>
      </c>
      <c r="H3563" s="19" t="s">
        <v>26</v>
      </c>
      <c r="I3563" s="19" t="s">
        <v>33</v>
      </c>
      <c r="J3563" s="19">
        <v>1.4999999999999999E-2</v>
      </c>
      <c r="K3563" s="19">
        <v>3</v>
      </c>
    </row>
    <row r="3564" spans="7:11" x14ac:dyDescent="0.25">
      <c r="G3564" s="20">
        <v>41614</v>
      </c>
      <c r="H3564" s="18" t="s">
        <v>10</v>
      </c>
      <c r="I3564" s="18" t="s">
        <v>24</v>
      </c>
      <c r="J3564" s="18">
        <v>2.5000000000000001E-2</v>
      </c>
      <c r="K3564" s="18">
        <v>3</v>
      </c>
    </row>
    <row r="3565" spans="7:11" x14ac:dyDescent="0.25">
      <c r="G3565" s="21">
        <v>41625</v>
      </c>
      <c r="H3565" s="19" t="s">
        <v>60</v>
      </c>
      <c r="I3565" s="19" t="s">
        <v>17</v>
      </c>
      <c r="J3565" s="19">
        <v>0.01</v>
      </c>
      <c r="K3565" s="19">
        <v>1</v>
      </c>
    </row>
    <row r="3566" spans="7:11" x14ac:dyDescent="0.25">
      <c r="G3566" s="20">
        <v>41820</v>
      </c>
      <c r="H3566" s="18" t="s">
        <v>42</v>
      </c>
      <c r="I3566" s="18" t="s">
        <v>33</v>
      </c>
      <c r="J3566" s="18">
        <v>0</v>
      </c>
      <c r="K3566" s="18">
        <v>3</v>
      </c>
    </row>
    <row r="3567" spans="7:11" x14ac:dyDescent="0.25">
      <c r="G3567" s="21">
        <v>41593</v>
      </c>
      <c r="H3567" s="19" t="s">
        <v>20</v>
      </c>
      <c r="I3567" s="19" t="s">
        <v>17</v>
      </c>
      <c r="J3567" s="19">
        <v>0.01</v>
      </c>
      <c r="K3567" s="19">
        <v>3</v>
      </c>
    </row>
    <row r="3568" spans="7:11" x14ac:dyDescent="0.25">
      <c r="G3568" s="20">
        <v>41615</v>
      </c>
      <c r="H3568" s="18" t="s">
        <v>89</v>
      </c>
      <c r="I3568" s="18" t="s">
        <v>24</v>
      </c>
      <c r="J3568" s="18">
        <v>0</v>
      </c>
      <c r="K3568" s="18">
        <v>3</v>
      </c>
    </row>
    <row r="3569" spans="7:11" x14ac:dyDescent="0.25">
      <c r="G3569" s="21">
        <v>41617</v>
      </c>
      <c r="H3569" s="19" t="s">
        <v>26</v>
      </c>
      <c r="I3569" s="19" t="s">
        <v>24</v>
      </c>
      <c r="J3569" s="19">
        <v>0</v>
      </c>
      <c r="K3569" s="19">
        <v>2</v>
      </c>
    </row>
    <row r="3570" spans="7:11" x14ac:dyDescent="0.25">
      <c r="G3570" s="20">
        <v>41752</v>
      </c>
      <c r="H3570" s="18" t="s">
        <v>55</v>
      </c>
      <c r="I3570" s="18" t="s">
        <v>24</v>
      </c>
      <c r="J3570" s="18">
        <v>0</v>
      </c>
      <c r="K3570" s="18">
        <v>3</v>
      </c>
    </row>
    <row r="3571" spans="7:11" x14ac:dyDescent="0.25">
      <c r="G3571" s="21">
        <v>41613</v>
      </c>
      <c r="H3571" s="19" t="s">
        <v>87</v>
      </c>
      <c r="I3571" s="19" t="s">
        <v>30</v>
      </c>
      <c r="J3571" s="19">
        <v>0.03</v>
      </c>
      <c r="K3571" s="19">
        <v>1</v>
      </c>
    </row>
    <row r="3572" spans="7:11" x14ac:dyDescent="0.25">
      <c r="G3572" s="20">
        <v>41956</v>
      </c>
      <c r="H3572" s="18" t="s">
        <v>52</v>
      </c>
      <c r="I3572" s="18" t="s">
        <v>16</v>
      </c>
      <c r="J3572" s="18">
        <v>0</v>
      </c>
      <c r="K3572" s="18">
        <v>2</v>
      </c>
    </row>
    <row r="3573" spans="7:11" x14ac:dyDescent="0.25">
      <c r="G3573" s="21">
        <v>41582</v>
      </c>
      <c r="H3573" s="19" t="s">
        <v>53</v>
      </c>
      <c r="I3573" s="19" t="s">
        <v>30</v>
      </c>
      <c r="J3573" s="19">
        <v>0.02</v>
      </c>
      <c r="K3573" s="19">
        <v>2</v>
      </c>
    </row>
    <row r="3574" spans="7:11" x14ac:dyDescent="0.25">
      <c r="G3574" s="20">
        <v>41618</v>
      </c>
      <c r="H3574" s="18" t="s">
        <v>61</v>
      </c>
      <c r="I3574" s="18" t="s">
        <v>24</v>
      </c>
      <c r="J3574" s="18">
        <v>0</v>
      </c>
      <c r="K3574" s="18">
        <v>3</v>
      </c>
    </row>
    <row r="3575" spans="7:11" x14ac:dyDescent="0.25">
      <c r="G3575" s="21">
        <v>41632</v>
      </c>
      <c r="H3575" s="19" t="s">
        <v>62</v>
      </c>
      <c r="I3575" s="19" t="s">
        <v>33</v>
      </c>
      <c r="J3575" s="19">
        <v>0</v>
      </c>
      <c r="K3575" s="19">
        <v>3</v>
      </c>
    </row>
    <row r="3576" spans="7:11" x14ac:dyDescent="0.25">
      <c r="G3576" s="20">
        <v>41287</v>
      </c>
      <c r="H3576" s="18" t="s">
        <v>58</v>
      </c>
      <c r="I3576" s="18" t="s">
        <v>16</v>
      </c>
      <c r="J3576" s="18">
        <v>0</v>
      </c>
      <c r="K3576" s="18">
        <v>3</v>
      </c>
    </row>
    <row r="3577" spans="7:11" x14ac:dyDescent="0.25">
      <c r="G3577" s="21">
        <v>41963</v>
      </c>
      <c r="H3577" s="19" t="s">
        <v>40</v>
      </c>
      <c r="I3577" s="19" t="s">
        <v>36</v>
      </c>
      <c r="J3577" s="19">
        <v>0</v>
      </c>
      <c r="K3577" s="19">
        <v>3</v>
      </c>
    </row>
    <row r="3578" spans="7:11" x14ac:dyDescent="0.25">
      <c r="G3578" s="20">
        <v>41988</v>
      </c>
      <c r="H3578" s="18" t="s">
        <v>77</v>
      </c>
      <c r="I3578" s="18" t="s">
        <v>21</v>
      </c>
      <c r="J3578" s="18">
        <v>0</v>
      </c>
      <c r="K3578" s="18">
        <v>14</v>
      </c>
    </row>
    <row r="3579" spans="7:11" x14ac:dyDescent="0.25">
      <c r="G3579" s="21">
        <v>41598</v>
      </c>
      <c r="H3579" s="19" t="s">
        <v>48</v>
      </c>
      <c r="I3579" s="19" t="s">
        <v>16</v>
      </c>
      <c r="J3579" s="19">
        <v>0</v>
      </c>
      <c r="K3579" s="19">
        <v>3</v>
      </c>
    </row>
    <row r="3580" spans="7:11" x14ac:dyDescent="0.25">
      <c r="G3580" s="20">
        <v>41871</v>
      </c>
      <c r="H3580" s="18" t="s">
        <v>20</v>
      </c>
      <c r="I3580" s="18" t="s">
        <v>36</v>
      </c>
      <c r="J3580" s="18">
        <v>2.5000000000000001E-2</v>
      </c>
      <c r="K3580" s="18">
        <v>3</v>
      </c>
    </row>
    <row r="3581" spans="7:11" x14ac:dyDescent="0.25">
      <c r="G3581" s="21">
        <v>41948</v>
      </c>
      <c r="H3581" s="19" t="s">
        <v>53</v>
      </c>
      <c r="I3581" s="19" t="s">
        <v>33</v>
      </c>
      <c r="J3581" s="19">
        <v>0</v>
      </c>
      <c r="K3581" s="19">
        <v>2</v>
      </c>
    </row>
    <row r="3582" spans="7:11" x14ac:dyDescent="0.25">
      <c r="G3582" s="20">
        <v>41629</v>
      </c>
      <c r="H3582" s="18" t="s">
        <v>34</v>
      </c>
      <c r="I3582" s="18" t="s">
        <v>24</v>
      </c>
      <c r="J3582" s="18">
        <v>0</v>
      </c>
      <c r="K3582" s="18">
        <v>1</v>
      </c>
    </row>
    <row r="3583" spans="7:11" x14ac:dyDescent="0.25">
      <c r="G3583" s="21">
        <v>41952</v>
      </c>
      <c r="H3583" s="19" t="s">
        <v>90</v>
      </c>
      <c r="I3583" s="19" t="s">
        <v>24</v>
      </c>
      <c r="J3583" s="19">
        <v>0</v>
      </c>
      <c r="K3583" s="19">
        <v>1</v>
      </c>
    </row>
    <row r="3584" spans="7:11" x14ac:dyDescent="0.25">
      <c r="G3584" s="20">
        <v>41553</v>
      </c>
      <c r="H3584" s="18" t="s">
        <v>23</v>
      </c>
      <c r="I3584" s="18" t="s">
        <v>16</v>
      </c>
      <c r="J3584" s="18">
        <v>2.5000000000000001E-2</v>
      </c>
      <c r="K3584" s="18">
        <v>1</v>
      </c>
    </row>
    <row r="3585" spans="7:11" x14ac:dyDescent="0.25">
      <c r="G3585" s="21">
        <v>41951</v>
      </c>
      <c r="H3585" s="19" t="s">
        <v>70</v>
      </c>
      <c r="I3585" s="19" t="s">
        <v>12</v>
      </c>
      <c r="J3585" s="19">
        <v>0</v>
      </c>
      <c r="K3585" s="19">
        <v>2</v>
      </c>
    </row>
    <row r="3586" spans="7:11" x14ac:dyDescent="0.25">
      <c r="G3586" s="20">
        <v>41875</v>
      </c>
      <c r="H3586" s="18" t="s">
        <v>48</v>
      </c>
      <c r="I3586" s="18" t="s">
        <v>24</v>
      </c>
      <c r="J3586" s="18">
        <v>0.02</v>
      </c>
      <c r="K3586" s="18">
        <v>1</v>
      </c>
    </row>
    <row r="3587" spans="7:11" x14ac:dyDescent="0.25">
      <c r="G3587" s="21">
        <v>41628</v>
      </c>
      <c r="H3587" s="19" t="s">
        <v>65</v>
      </c>
      <c r="I3587" s="19" t="s">
        <v>21</v>
      </c>
      <c r="J3587" s="19">
        <v>0.02</v>
      </c>
      <c r="K3587" s="19">
        <v>1</v>
      </c>
    </row>
    <row r="3588" spans="7:11" x14ac:dyDescent="0.25">
      <c r="G3588" s="20">
        <v>41599</v>
      </c>
      <c r="H3588" s="18" t="s">
        <v>76</v>
      </c>
      <c r="I3588" s="18" t="s">
        <v>24</v>
      </c>
      <c r="J3588" s="18">
        <v>0</v>
      </c>
      <c r="K3588" s="18">
        <v>4</v>
      </c>
    </row>
    <row r="3589" spans="7:11" x14ac:dyDescent="0.25">
      <c r="G3589" s="21">
        <v>41584</v>
      </c>
      <c r="H3589" s="19" t="s">
        <v>57</v>
      </c>
      <c r="I3589" s="19" t="s">
        <v>30</v>
      </c>
      <c r="J3589" s="19">
        <v>0</v>
      </c>
      <c r="K3589" s="19">
        <v>3</v>
      </c>
    </row>
    <row r="3590" spans="7:11" x14ac:dyDescent="0.25">
      <c r="G3590" s="20">
        <v>41295</v>
      </c>
      <c r="H3590" s="18" t="s">
        <v>40</v>
      </c>
      <c r="I3590" s="18" t="s">
        <v>16</v>
      </c>
      <c r="J3590" s="18">
        <v>0</v>
      </c>
      <c r="K3590" s="18">
        <v>1</v>
      </c>
    </row>
    <row r="3591" spans="7:11" x14ac:dyDescent="0.25">
      <c r="G3591" s="21">
        <v>41582</v>
      </c>
      <c r="H3591" s="19" t="s">
        <v>76</v>
      </c>
      <c r="I3591" s="19" t="s">
        <v>27</v>
      </c>
      <c r="J3591" s="19">
        <v>0</v>
      </c>
      <c r="K3591" s="19">
        <v>3</v>
      </c>
    </row>
    <row r="3592" spans="7:11" x14ac:dyDescent="0.25">
      <c r="G3592" s="20">
        <v>41985</v>
      </c>
      <c r="H3592" s="18" t="s">
        <v>20</v>
      </c>
      <c r="I3592" s="18" t="s">
        <v>12</v>
      </c>
      <c r="J3592" s="18">
        <v>0</v>
      </c>
      <c r="K3592" s="18">
        <v>3</v>
      </c>
    </row>
    <row r="3593" spans="7:11" x14ac:dyDescent="0.25">
      <c r="G3593" s="21">
        <v>41951</v>
      </c>
      <c r="H3593" s="19" t="s">
        <v>82</v>
      </c>
      <c r="I3593" s="19" t="s">
        <v>24</v>
      </c>
      <c r="J3593" s="19">
        <v>1.4999999999999999E-2</v>
      </c>
      <c r="K3593" s="19">
        <v>1</v>
      </c>
    </row>
    <row r="3594" spans="7:11" x14ac:dyDescent="0.25">
      <c r="G3594" s="20">
        <v>41955</v>
      </c>
      <c r="H3594" s="18" t="s">
        <v>92</v>
      </c>
      <c r="I3594" s="18" t="s">
        <v>33</v>
      </c>
      <c r="J3594" s="18">
        <v>0</v>
      </c>
      <c r="K3594" s="18">
        <v>2</v>
      </c>
    </row>
    <row r="3595" spans="7:11" x14ac:dyDescent="0.25">
      <c r="G3595" s="21">
        <v>41584</v>
      </c>
      <c r="H3595" s="19" t="s">
        <v>83</v>
      </c>
      <c r="I3595" s="19" t="s">
        <v>21</v>
      </c>
      <c r="J3595" s="19">
        <v>0</v>
      </c>
      <c r="K3595" s="19">
        <v>2</v>
      </c>
    </row>
    <row r="3596" spans="7:11" x14ac:dyDescent="0.25">
      <c r="G3596" s="20">
        <v>41450</v>
      </c>
      <c r="H3596" s="18" t="s">
        <v>32</v>
      </c>
      <c r="I3596" s="18" t="s">
        <v>33</v>
      </c>
      <c r="J3596" s="18">
        <v>0.02</v>
      </c>
      <c r="K3596" s="18">
        <v>3</v>
      </c>
    </row>
    <row r="3597" spans="7:11" x14ac:dyDescent="0.25">
      <c r="G3597" s="21">
        <v>41635</v>
      </c>
      <c r="H3597" s="19" t="s">
        <v>81</v>
      </c>
      <c r="I3597" s="19" t="s">
        <v>41</v>
      </c>
      <c r="J3597" s="19">
        <v>1.4999999999999999E-2</v>
      </c>
      <c r="K3597" s="19">
        <v>1</v>
      </c>
    </row>
    <row r="3598" spans="7:11" x14ac:dyDescent="0.25">
      <c r="G3598" s="20">
        <v>41531</v>
      </c>
      <c r="H3598" s="18" t="s">
        <v>54</v>
      </c>
      <c r="I3598" s="18" t="s">
        <v>12</v>
      </c>
      <c r="J3598" s="18">
        <v>0</v>
      </c>
      <c r="K3598" s="18">
        <v>6</v>
      </c>
    </row>
    <row r="3599" spans="7:11" x14ac:dyDescent="0.25">
      <c r="G3599" s="21">
        <v>41981</v>
      </c>
      <c r="H3599" s="19" t="s">
        <v>73</v>
      </c>
      <c r="I3599" s="19" t="s">
        <v>12</v>
      </c>
      <c r="J3599" s="19">
        <v>0</v>
      </c>
      <c r="K3599" s="19">
        <v>3</v>
      </c>
    </row>
    <row r="3600" spans="7:11" x14ac:dyDescent="0.25">
      <c r="G3600" s="20">
        <v>41990</v>
      </c>
      <c r="H3600" s="18" t="s">
        <v>22</v>
      </c>
      <c r="I3600" s="18" t="s">
        <v>41</v>
      </c>
      <c r="J3600" s="18">
        <v>0</v>
      </c>
      <c r="K3600" s="18">
        <v>1</v>
      </c>
    </row>
    <row r="3601" spans="7:11" x14ac:dyDescent="0.25">
      <c r="G3601" s="21">
        <v>41604</v>
      </c>
      <c r="H3601" s="19" t="s">
        <v>26</v>
      </c>
      <c r="I3601" s="19" t="s">
        <v>36</v>
      </c>
      <c r="J3601" s="19">
        <v>0</v>
      </c>
      <c r="K3601" s="19">
        <v>1</v>
      </c>
    </row>
    <row r="3602" spans="7:11" x14ac:dyDescent="0.25">
      <c r="G3602" s="20">
        <v>41583</v>
      </c>
      <c r="H3602" s="18" t="s">
        <v>45</v>
      </c>
      <c r="I3602" s="18" t="s">
        <v>24</v>
      </c>
      <c r="J3602" s="18">
        <v>0</v>
      </c>
      <c r="K3602" s="18">
        <v>2</v>
      </c>
    </row>
    <row r="3603" spans="7:11" x14ac:dyDescent="0.25">
      <c r="G3603" s="21">
        <v>41980</v>
      </c>
      <c r="H3603" s="19" t="s">
        <v>26</v>
      </c>
      <c r="I3603" s="19" t="s">
        <v>11</v>
      </c>
      <c r="J3603" s="19">
        <v>0.02</v>
      </c>
      <c r="K3603" s="19">
        <v>1</v>
      </c>
    </row>
    <row r="3604" spans="7:11" x14ac:dyDescent="0.25">
      <c r="G3604" s="20">
        <v>41339</v>
      </c>
      <c r="H3604" s="18" t="s">
        <v>79</v>
      </c>
      <c r="I3604" s="18" t="s">
        <v>41</v>
      </c>
      <c r="J3604" s="18">
        <v>0</v>
      </c>
      <c r="K3604" s="18">
        <v>2</v>
      </c>
    </row>
    <row r="3605" spans="7:11" x14ac:dyDescent="0.25">
      <c r="G3605" s="21">
        <v>41981</v>
      </c>
      <c r="H3605" s="19" t="s">
        <v>59</v>
      </c>
      <c r="I3605" s="19" t="s">
        <v>12</v>
      </c>
      <c r="J3605" s="19">
        <v>0</v>
      </c>
      <c r="K3605" s="19">
        <v>3</v>
      </c>
    </row>
    <row r="3606" spans="7:11" x14ac:dyDescent="0.25">
      <c r="G3606" s="20">
        <v>41359</v>
      </c>
      <c r="H3606" s="18" t="s">
        <v>87</v>
      </c>
      <c r="I3606" s="18" t="s">
        <v>24</v>
      </c>
      <c r="J3606" s="18">
        <v>0.03</v>
      </c>
      <c r="K3606" s="18">
        <v>2</v>
      </c>
    </row>
    <row r="3607" spans="7:11" x14ac:dyDescent="0.25">
      <c r="G3607" s="21">
        <v>41360</v>
      </c>
      <c r="H3607" s="19" t="s">
        <v>45</v>
      </c>
      <c r="I3607" s="19" t="s">
        <v>36</v>
      </c>
      <c r="J3607" s="19">
        <v>0.03</v>
      </c>
      <c r="K3607" s="19">
        <v>2</v>
      </c>
    </row>
    <row r="3608" spans="7:11" x14ac:dyDescent="0.25">
      <c r="G3608" s="20">
        <v>41635</v>
      </c>
      <c r="H3608" s="18" t="s">
        <v>26</v>
      </c>
      <c r="I3608" s="18" t="s">
        <v>21</v>
      </c>
      <c r="J3608" s="18">
        <v>2.5000000000000001E-2</v>
      </c>
      <c r="K3608" s="18">
        <v>16</v>
      </c>
    </row>
    <row r="3609" spans="7:11" x14ac:dyDescent="0.25">
      <c r="G3609" s="21">
        <v>41948</v>
      </c>
      <c r="H3609" s="19" t="s">
        <v>45</v>
      </c>
      <c r="I3609" s="19" t="s">
        <v>36</v>
      </c>
      <c r="J3609" s="19">
        <v>0.02</v>
      </c>
      <c r="K3609" s="19">
        <v>3</v>
      </c>
    </row>
    <row r="3610" spans="7:11" x14ac:dyDescent="0.25">
      <c r="G3610" s="20">
        <v>41950</v>
      </c>
      <c r="H3610" s="18" t="s">
        <v>85</v>
      </c>
      <c r="I3610" s="18" t="s">
        <v>16</v>
      </c>
      <c r="J3610" s="18">
        <v>0</v>
      </c>
      <c r="K3610" s="18">
        <v>2</v>
      </c>
    </row>
    <row r="3611" spans="7:11" x14ac:dyDescent="0.25">
      <c r="G3611" s="21">
        <v>41984</v>
      </c>
      <c r="H3611" s="19" t="s">
        <v>53</v>
      </c>
      <c r="I3611" s="19" t="s">
        <v>36</v>
      </c>
      <c r="J3611" s="19">
        <v>2.5000000000000001E-2</v>
      </c>
      <c r="K3611" s="19">
        <v>3</v>
      </c>
    </row>
    <row r="3612" spans="7:11" x14ac:dyDescent="0.25">
      <c r="G3612" s="20">
        <v>41989</v>
      </c>
      <c r="H3612" s="18" t="s">
        <v>29</v>
      </c>
      <c r="I3612" s="18" t="s">
        <v>16</v>
      </c>
      <c r="J3612" s="18">
        <v>0.03</v>
      </c>
      <c r="K3612" s="18">
        <v>1</v>
      </c>
    </row>
    <row r="3613" spans="7:11" x14ac:dyDescent="0.25">
      <c r="G3613" s="21">
        <v>41955</v>
      </c>
      <c r="H3613" s="19" t="s">
        <v>26</v>
      </c>
      <c r="I3613" s="19" t="s">
        <v>7</v>
      </c>
      <c r="J3613" s="19">
        <v>0</v>
      </c>
      <c r="K3613" s="19">
        <v>2</v>
      </c>
    </row>
    <row r="3614" spans="7:11" x14ac:dyDescent="0.25">
      <c r="G3614" s="20">
        <v>41913</v>
      </c>
      <c r="H3614" s="18" t="s">
        <v>66</v>
      </c>
      <c r="I3614" s="18" t="s">
        <v>7</v>
      </c>
      <c r="J3614" s="18">
        <v>0</v>
      </c>
      <c r="K3614" s="18">
        <v>3</v>
      </c>
    </row>
    <row r="3615" spans="7:11" x14ac:dyDescent="0.25">
      <c r="G3615" s="21">
        <v>42001</v>
      </c>
      <c r="H3615" s="19" t="s">
        <v>54</v>
      </c>
      <c r="I3615" s="19" t="s">
        <v>24</v>
      </c>
      <c r="J3615" s="19">
        <v>0</v>
      </c>
      <c r="K3615" s="19">
        <v>2</v>
      </c>
    </row>
    <row r="3616" spans="7:11" x14ac:dyDescent="0.25">
      <c r="G3616" s="20">
        <v>41614</v>
      </c>
      <c r="H3616" s="18" t="s">
        <v>35</v>
      </c>
      <c r="I3616" s="18" t="s">
        <v>16</v>
      </c>
      <c r="J3616" s="18">
        <v>1.4999999999999999E-2</v>
      </c>
      <c r="K3616" s="18">
        <v>2</v>
      </c>
    </row>
    <row r="3617" spans="7:11" x14ac:dyDescent="0.25">
      <c r="G3617" s="21">
        <v>41607</v>
      </c>
      <c r="H3617" s="19" t="s">
        <v>58</v>
      </c>
      <c r="I3617" s="19" t="s">
        <v>12</v>
      </c>
      <c r="J3617" s="19">
        <v>2.5000000000000001E-2</v>
      </c>
      <c r="K3617" s="19">
        <v>2</v>
      </c>
    </row>
    <row r="3618" spans="7:11" x14ac:dyDescent="0.25">
      <c r="G3618" s="20">
        <v>41632</v>
      </c>
      <c r="H3618" s="18" t="s">
        <v>23</v>
      </c>
      <c r="I3618" s="18" t="s">
        <v>36</v>
      </c>
      <c r="J3618" s="18">
        <v>0.02</v>
      </c>
      <c r="K3618" s="18">
        <v>3</v>
      </c>
    </row>
    <row r="3619" spans="7:11" x14ac:dyDescent="0.25">
      <c r="G3619" s="21">
        <v>41960</v>
      </c>
      <c r="H3619" s="19" t="s">
        <v>87</v>
      </c>
      <c r="I3619" s="19" t="s">
        <v>24</v>
      </c>
      <c r="J3619" s="19">
        <v>0</v>
      </c>
      <c r="K3619" s="19">
        <v>2</v>
      </c>
    </row>
    <row r="3620" spans="7:11" x14ac:dyDescent="0.25">
      <c r="G3620" s="20">
        <v>41606</v>
      </c>
      <c r="H3620" s="18" t="s">
        <v>53</v>
      </c>
      <c r="I3620" s="18" t="s">
        <v>41</v>
      </c>
      <c r="J3620" s="18">
        <v>0</v>
      </c>
      <c r="K3620" s="18">
        <v>3</v>
      </c>
    </row>
    <row r="3621" spans="7:11" x14ac:dyDescent="0.25">
      <c r="G3621" s="21">
        <v>41994</v>
      </c>
      <c r="H3621" s="19" t="s">
        <v>29</v>
      </c>
      <c r="I3621" s="19" t="s">
        <v>7</v>
      </c>
      <c r="J3621" s="19">
        <v>0</v>
      </c>
      <c r="K3621" s="19">
        <v>2</v>
      </c>
    </row>
    <row r="3622" spans="7:11" x14ac:dyDescent="0.25">
      <c r="G3622" s="20">
        <v>41664</v>
      </c>
      <c r="H3622" s="18" t="s">
        <v>42</v>
      </c>
      <c r="I3622" s="18" t="s">
        <v>33</v>
      </c>
      <c r="J3622" s="18">
        <v>2.5000000000000001E-2</v>
      </c>
      <c r="K3622" s="18">
        <v>2</v>
      </c>
    </row>
    <row r="3623" spans="7:11" x14ac:dyDescent="0.25">
      <c r="G3623" s="21">
        <v>41973</v>
      </c>
      <c r="H3623" s="19" t="s">
        <v>47</v>
      </c>
      <c r="I3623" s="19" t="s">
        <v>11</v>
      </c>
      <c r="J3623" s="19">
        <v>0</v>
      </c>
      <c r="K3623" s="19">
        <v>1</v>
      </c>
    </row>
    <row r="3624" spans="7:11" x14ac:dyDescent="0.25">
      <c r="G3624" s="20">
        <v>41952</v>
      </c>
      <c r="H3624" s="18" t="s">
        <v>54</v>
      </c>
      <c r="I3624" s="18" t="s">
        <v>21</v>
      </c>
      <c r="J3624" s="18">
        <v>0.02</v>
      </c>
      <c r="K3624" s="18">
        <v>20</v>
      </c>
    </row>
    <row r="3625" spans="7:11" x14ac:dyDescent="0.25">
      <c r="G3625" s="21">
        <v>41593</v>
      </c>
      <c r="H3625" s="19" t="s">
        <v>57</v>
      </c>
      <c r="I3625" s="19" t="s">
        <v>11</v>
      </c>
      <c r="J3625" s="19">
        <v>2.5000000000000001E-2</v>
      </c>
      <c r="K3625" s="19">
        <v>2</v>
      </c>
    </row>
    <row r="3626" spans="7:11" x14ac:dyDescent="0.25">
      <c r="G3626" s="20">
        <v>41811</v>
      </c>
      <c r="H3626" s="18" t="s">
        <v>46</v>
      </c>
      <c r="I3626" s="18" t="s">
        <v>16</v>
      </c>
      <c r="J3626" s="18">
        <v>0</v>
      </c>
      <c r="K3626" s="18">
        <v>20</v>
      </c>
    </row>
    <row r="3627" spans="7:11" x14ac:dyDescent="0.25">
      <c r="G3627" s="21">
        <v>41789</v>
      </c>
      <c r="H3627" s="19" t="s">
        <v>43</v>
      </c>
      <c r="I3627" s="19" t="s">
        <v>17</v>
      </c>
      <c r="J3627" s="19">
        <v>1.4999999999999999E-2</v>
      </c>
      <c r="K3627" s="19">
        <v>2</v>
      </c>
    </row>
    <row r="3628" spans="7:11" x14ac:dyDescent="0.25">
      <c r="G3628" s="20">
        <v>41991</v>
      </c>
      <c r="H3628" s="18" t="s">
        <v>82</v>
      </c>
      <c r="I3628" s="18" t="s">
        <v>12</v>
      </c>
      <c r="J3628" s="18">
        <v>0</v>
      </c>
      <c r="K3628" s="18">
        <v>2</v>
      </c>
    </row>
    <row r="3629" spans="7:11" x14ac:dyDescent="0.25">
      <c r="G3629" s="21">
        <v>41945</v>
      </c>
      <c r="H3629" s="19" t="s">
        <v>90</v>
      </c>
      <c r="I3629" s="19" t="s">
        <v>41</v>
      </c>
      <c r="J3629" s="19">
        <v>0</v>
      </c>
      <c r="K3629" s="19">
        <v>20</v>
      </c>
    </row>
    <row r="3630" spans="7:11" x14ac:dyDescent="0.25">
      <c r="G3630" s="20">
        <v>41629</v>
      </c>
      <c r="H3630" s="18" t="s">
        <v>64</v>
      </c>
      <c r="I3630" s="18" t="s">
        <v>12</v>
      </c>
      <c r="J3630" s="18">
        <v>0</v>
      </c>
      <c r="K3630" s="18">
        <v>2</v>
      </c>
    </row>
    <row r="3631" spans="7:11" x14ac:dyDescent="0.25">
      <c r="G3631" s="21">
        <v>41995</v>
      </c>
      <c r="H3631" s="19" t="s">
        <v>59</v>
      </c>
      <c r="I3631" s="19" t="s">
        <v>24</v>
      </c>
      <c r="J3631" s="19">
        <v>0</v>
      </c>
      <c r="K3631" s="19">
        <v>1</v>
      </c>
    </row>
    <row r="3632" spans="7:11" x14ac:dyDescent="0.25">
      <c r="G3632" s="20">
        <v>41635</v>
      </c>
      <c r="H3632" s="18" t="s">
        <v>81</v>
      </c>
      <c r="I3632" s="18" t="s">
        <v>27</v>
      </c>
      <c r="J3632" s="18">
        <v>0</v>
      </c>
      <c r="K3632" s="18">
        <v>3</v>
      </c>
    </row>
    <row r="3633" spans="7:11" x14ac:dyDescent="0.25">
      <c r="G3633" s="21">
        <v>41998</v>
      </c>
      <c r="H3633" s="19" t="s">
        <v>26</v>
      </c>
      <c r="I3633" s="19" t="s">
        <v>16</v>
      </c>
      <c r="J3633" s="19">
        <v>0</v>
      </c>
      <c r="K3633" s="19">
        <v>3</v>
      </c>
    </row>
    <row r="3634" spans="7:11" x14ac:dyDescent="0.25">
      <c r="G3634" s="20">
        <v>41633</v>
      </c>
      <c r="H3634" s="18" t="s">
        <v>68</v>
      </c>
      <c r="I3634" s="18" t="s">
        <v>12</v>
      </c>
      <c r="J3634" s="18">
        <v>0</v>
      </c>
      <c r="K3634" s="18">
        <v>1</v>
      </c>
    </row>
    <row r="3635" spans="7:11" x14ac:dyDescent="0.25">
      <c r="G3635" s="21">
        <v>41358</v>
      </c>
      <c r="H3635" s="19" t="s">
        <v>43</v>
      </c>
      <c r="I3635" s="19" t="s">
        <v>36</v>
      </c>
      <c r="J3635" s="19">
        <v>2.5000000000000001E-2</v>
      </c>
      <c r="K3635" s="19">
        <v>3</v>
      </c>
    </row>
    <row r="3636" spans="7:11" x14ac:dyDescent="0.25">
      <c r="G3636" s="20">
        <v>41632</v>
      </c>
      <c r="H3636" s="18" t="s">
        <v>28</v>
      </c>
      <c r="I3636" s="18" t="s">
        <v>24</v>
      </c>
      <c r="J3636" s="18">
        <v>2.5000000000000001E-2</v>
      </c>
      <c r="K3636" s="18">
        <v>3</v>
      </c>
    </row>
    <row r="3637" spans="7:11" x14ac:dyDescent="0.25">
      <c r="G3637" s="21">
        <v>41934</v>
      </c>
      <c r="H3637" s="19" t="s">
        <v>70</v>
      </c>
      <c r="I3637" s="19" t="s">
        <v>11</v>
      </c>
      <c r="J3637" s="19">
        <v>0</v>
      </c>
      <c r="K3637" s="19">
        <v>18</v>
      </c>
    </row>
    <row r="3638" spans="7:11" x14ac:dyDescent="0.25">
      <c r="G3638" s="20">
        <v>41572</v>
      </c>
      <c r="H3638" s="18" t="s">
        <v>78</v>
      </c>
      <c r="I3638" s="18" t="s">
        <v>7</v>
      </c>
      <c r="J3638" s="18">
        <v>0</v>
      </c>
      <c r="K3638" s="18">
        <v>9</v>
      </c>
    </row>
    <row r="3639" spans="7:11" x14ac:dyDescent="0.25">
      <c r="G3639" s="21">
        <v>41582</v>
      </c>
      <c r="H3639" s="19" t="s">
        <v>46</v>
      </c>
      <c r="I3639" s="19" t="s">
        <v>11</v>
      </c>
      <c r="J3639" s="19">
        <v>0</v>
      </c>
      <c r="K3639" s="19">
        <v>2</v>
      </c>
    </row>
    <row r="3640" spans="7:11" x14ac:dyDescent="0.25">
      <c r="G3640" s="20">
        <v>41970</v>
      </c>
      <c r="H3640" s="18" t="s">
        <v>46</v>
      </c>
      <c r="I3640" s="18" t="s">
        <v>21</v>
      </c>
      <c r="J3640" s="18">
        <v>2.5000000000000001E-2</v>
      </c>
      <c r="K3640" s="18">
        <v>3</v>
      </c>
    </row>
    <row r="3641" spans="7:11" x14ac:dyDescent="0.25">
      <c r="G3641" s="21">
        <v>41625</v>
      </c>
      <c r="H3641" s="19" t="s">
        <v>59</v>
      </c>
      <c r="I3641" s="19" t="s">
        <v>7</v>
      </c>
      <c r="J3641" s="19">
        <v>0</v>
      </c>
      <c r="K3641" s="19">
        <v>6</v>
      </c>
    </row>
    <row r="3642" spans="7:11" x14ac:dyDescent="0.25">
      <c r="G3642" s="20">
        <v>41974</v>
      </c>
      <c r="H3642" s="18" t="s">
        <v>79</v>
      </c>
      <c r="I3642" s="18" t="s">
        <v>17</v>
      </c>
      <c r="J3642" s="18">
        <v>0</v>
      </c>
      <c r="K3642" s="18">
        <v>3</v>
      </c>
    </row>
    <row r="3643" spans="7:11" x14ac:dyDescent="0.25">
      <c r="G3643" s="21">
        <v>41945</v>
      </c>
      <c r="H3643" s="19" t="s">
        <v>40</v>
      </c>
      <c r="I3643" s="19" t="s">
        <v>30</v>
      </c>
      <c r="J3643" s="19">
        <v>0</v>
      </c>
      <c r="K3643" s="19">
        <v>16</v>
      </c>
    </row>
    <row r="3644" spans="7:11" x14ac:dyDescent="0.25">
      <c r="G3644" s="20">
        <v>41626</v>
      </c>
      <c r="H3644" s="18" t="s">
        <v>37</v>
      </c>
      <c r="I3644" s="18" t="s">
        <v>41</v>
      </c>
      <c r="J3644" s="18">
        <v>0.03</v>
      </c>
      <c r="K3644" s="18">
        <v>3</v>
      </c>
    </row>
    <row r="3645" spans="7:11" x14ac:dyDescent="0.25">
      <c r="G3645" s="21">
        <v>41584</v>
      </c>
      <c r="H3645" s="19" t="s">
        <v>37</v>
      </c>
      <c r="I3645" s="19" t="s">
        <v>12</v>
      </c>
      <c r="J3645" s="19">
        <v>2.5000000000000001E-2</v>
      </c>
      <c r="K3645" s="19">
        <v>2</v>
      </c>
    </row>
    <row r="3646" spans="7:11" x14ac:dyDescent="0.25">
      <c r="G3646" s="20">
        <v>41610</v>
      </c>
      <c r="H3646" s="18" t="s">
        <v>84</v>
      </c>
      <c r="I3646" s="18" t="s">
        <v>41</v>
      </c>
      <c r="J3646" s="18">
        <v>0.03</v>
      </c>
      <c r="K3646" s="18">
        <v>2</v>
      </c>
    </row>
    <row r="3647" spans="7:11" x14ac:dyDescent="0.25">
      <c r="G3647" s="21">
        <v>41945</v>
      </c>
      <c r="H3647" s="19" t="s">
        <v>93</v>
      </c>
      <c r="I3647" s="19" t="s">
        <v>36</v>
      </c>
      <c r="J3647" s="19">
        <v>0.03</v>
      </c>
      <c r="K3647" s="19">
        <v>4</v>
      </c>
    </row>
    <row r="3648" spans="7:11" x14ac:dyDescent="0.25">
      <c r="G3648" s="20">
        <v>41662</v>
      </c>
      <c r="H3648" s="18" t="s">
        <v>28</v>
      </c>
      <c r="I3648" s="18" t="s">
        <v>33</v>
      </c>
      <c r="J3648" s="18">
        <v>0</v>
      </c>
      <c r="K3648" s="18">
        <v>15</v>
      </c>
    </row>
    <row r="3649" spans="7:11" x14ac:dyDescent="0.25">
      <c r="G3649" s="21">
        <v>41986</v>
      </c>
      <c r="H3649" s="19" t="s">
        <v>88</v>
      </c>
      <c r="I3649" s="19" t="s">
        <v>27</v>
      </c>
      <c r="J3649" s="19">
        <v>0.03</v>
      </c>
      <c r="K3649" s="19">
        <v>19</v>
      </c>
    </row>
    <row r="3650" spans="7:11" x14ac:dyDescent="0.25">
      <c r="G3650" s="20">
        <v>41964</v>
      </c>
      <c r="H3650" s="18" t="s">
        <v>57</v>
      </c>
      <c r="I3650" s="18" t="s">
        <v>36</v>
      </c>
      <c r="J3650" s="18">
        <v>0.03</v>
      </c>
      <c r="K3650" s="18">
        <v>2</v>
      </c>
    </row>
    <row r="3651" spans="7:11" x14ac:dyDescent="0.25">
      <c r="G3651" s="21">
        <v>41873</v>
      </c>
      <c r="H3651" s="19" t="s">
        <v>40</v>
      </c>
      <c r="I3651" s="19" t="s">
        <v>16</v>
      </c>
      <c r="J3651" s="19">
        <v>0</v>
      </c>
      <c r="K3651" s="19">
        <v>4</v>
      </c>
    </row>
    <row r="3652" spans="7:11" x14ac:dyDescent="0.25">
      <c r="G3652" s="20">
        <v>41821</v>
      </c>
      <c r="H3652" s="18" t="s">
        <v>43</v>
      </c>
      <c r="I3652" s="18" t="s">
        <v>24</v>
      </c>
      <c r="J3652" s="18">
        <v>0</v>
      </c>
      <c r="K3652" s="18">
        <v>3</v>
      </c>
    </row>
    <row r="3653" spans="7:11" x14ac:dyDescent="0.25">
      <c r="G3653" s="21">
        <v>41979</v>
      </c>
      <c r="H3653" s="19" t="s">
        <v>89</v>
      </c>
      <c r="I3653" s="19" t="s">
        <v>36</v>
      </c>
      <c r="J3653" s="19">
        <v>0.01</v>
      </c>
      <c r="K3653" s="19">
        <v>2</v>
      </c>
    </row>
    <row r="3654" spans="7:11" x14ac:dyDescent="0.25">
      <c r="G3654" s="20">
        <v>41721</v>
      </c>
      <c r="H3654" s="18" t="s">
        <v>40</v>
      </c>
      <c r="I3654" s="18" t="s">
        <v>33</v>
      </c>
      <c r="J3654" s="18">
        <v>1.4999999999999999E-2</v>
      </c>
      <c r="K3654" s="18">
        <v>1</v>
      </c>
    </row>
    <row r="3655" spans="7:11" x14ac:dyDescent="0.25">
      <c r="G3655" s="21">
        <v>41612</v>
      </c>
      <c r="H3655" s="19" t="s">
        <v>57</v>
      </c>
      <c r="I3655" s="19" t="s">
        <v>36</v>
      </c>
      <c r="J3655" s="19">
        <v>0</v>
      </c>
      <c r="K3655" s="19">
        <v>3</v>
      </c>
    </row>
    <row r="3656" spans="7:11" x14ac:dyDescent="0.25">
      <c r="G3656" s="20">
        <v>41626</v>
      </c>
      <c r="H3656" s="18" t="s">
        <v>74</v>
      </c>
      <c r="I3656" s="18" t="s">
        <v>17</v>
      </c>
      <c r="J3656" s="18">
        <v>0.02</v>
      </c>
      <c r="K3656" s="18">
        <v>1</v>
      </c>
    </row>
    <row r="3657" spans="7:11" x14ac:dyDescent="0.25">
      <c r="G3657" s="21">
        <v>41973</v>
      </c>
      <c r="H3657" s="19" t="s">
        <v>40</v>
      </c>
      <c r="I3657" s="19" t="s">
        <v>24</v>
      </c>
      <c r="J3657" s="19">
        <v>0.02</v>
      </c>
      <c r="K3657" s="19">
        <v>3</v>
      </c>
    </row>
    <row r="3658" spans="7:11" x14ac:dyDescent="0.25">
      <c r="G3658" s="20">
        <v>41978</v>
      </c>
      <c r="H3658" s="18" t="s">
        <v>90</v>
      </c>
      <c r="I3658" s="18" t="s">
        <v>17</v>
      </c>
      <c r="J3658" s="18">
        <v>0</v>
      </c>
      <c r="K3658" s="18">
        <v>3</v>
      </c>
    </row>
    <row r="3659" spans="7:11" x14ac:dyDescent="0.25">
      <c r="G3659" s="21">
        <v>41579</v>
      </c>
      <c r="H3659" s="19" t="s">
        <v>89</v>
      </c>
      <c r="I3659" s="19" t="s">
        <v>24</v>
      </c>
      <c r="J3659" s="19">
        <v>0</v>
      </c>
      <c r="K3659" s="19">
        <v>4</v>
      </c>
    </row>
    <row r="3660" spans="7:11" x14ac:dyDescent="0.25">
      <c r="G3660" s="20">
        <v>41969</v>
      </c>
      <c r="H3660" s="18" t="s">
        <v>67</v>
      </c>
      <c r="I3660" s="18" t="s">
        <v>24</v>
      </c>
      <c r="J3660" s="18">
        <v>0</v>
      </c>
      <c r="K3660" s="18">
        <v>1</v>
      </c>
    </row>
    <row r="3661" spans="7:11" x14ac:dyDescent="0.25">
      <c r="G3661" s="21">
        <v>41766</v>
      </c>
      <c r="H3661" s="19" t="s">
        <v>15</v>
      </c>
      <c r="I3661" s="19" t="s">
        <v>33</v>
      </c>
      <c r="J3661" s="19">
        <v>1.4999999999999999E-2</v>
      </c>
      <c r="K3661" s="19">
        <v>1</v>
      </c>
    </row>
    <row r="3662" spans="7:11" x14ac:dyDescent="0.25">
      <c r="G3662" s="20">
        <v>41761</v>
      </c>
      <c r="H3662" s="18" t="s">
        <v>13</v>
      </c>
      <c r="I3662" s="18" t="s">
        <v>30</v>
      </c>
      <c r="J3662" s="18">
        <v>0.03</v>
      </c>
      <c r="K3662" s="18">
        <v>3</v>
      </c>
    </row>
    <row r="3663" spans="7:11" x14ac:dyDescent="0.25">
      <c r="G3663" s="21">
        <v>41374</v>
      </c>
      <c r="H3663" s="19" t="s">
        <v>51</v>
      </c>
      <c r="I3663" s="19" t="s">
        <v>17</v>
      </c>
      <c r="J3663" s="19">
        <v>1.4999999999999999E-2</v>
      </c>
      <c r="K3663" s="19">
        <v>2</v>
      </c>
    </row>
    <row r="3664" spans="7:11" x14ac:dyDescent="0.25">
      <c r="G3664" s="20">
        <v>41580</v>
      </c>
      <c r="H3664" s="18" t="s">
        <v>76</v>
      </c>
      <c r="I3664" s="18" t="s">
        <v>16</v>
      </c>
      <c r="J3664" s="18">
        <v>0.03</v>
      </c>
      <c r="K3664" s="18">
        <v>2</v>
      </c>
    </row>
    <row r="3665" spans="7:11" x14ac:dyDescent="0.25">
      <c r="G3665" s="21">
        <v>41982</v>
      </c>
      <c r="H3665" s="19" t="s">
        <v>78</v>
      </c>
      <c r="I3665" s="19" t="s">
        <v>30</v>
      </c>
      <c r="J3665" s="19">
        <v>1.4999999999999999E-2</v>
      </c>
      <c r="K3665" s="19">
        <v>2</v>
      </c>
    </row>
    <row r="3666" spans="7:11" x14ac:dyDescent="0.25">
      <c r="G3666" s="20">
        <v>41969</v>
      </c>
      <c r="H3666" s="18" t="s">
        <v>64</v>
      </c>
      <c r="I3666" s="18" t="s">
        <v>16</v>
      </c>
      <c r="J3666" s="18">
        <v>0.03</v>
      </c>
      <c r="K3666" s="18">
        <v>3</v>
      </c>
    </row>
    <row r="3667" spans="7:11" x14ac:dyDescent="0.25">
      <c r="G3667" s="21">
        <v>41620</v>
      </c>
      <c r="H3667" s="19" t="s">
        <v>60</v>
      </c>
      <c r="I3667" s="19" t="s">
        <v>17</v>
      </c>
      <c r="J3667" s="19">
        <v>0</v>
      </c>
      <c r="K3667" s="19">
        <v>2</v>
      </c>
    </row>
    <row r="3668" spans="7:11" x14ac:dyDescent="0.25">
      <c r="G3668" s="20">
        <v>41946</v>
      </c>
      <c r="H3668" s="18" t="s">
        <v>13</v>
      </c>
      <c r="I3668" s="18" t="s">
        <v>17</v>
      </c>
      <c r="J3668" s="18">
        <v>0</v>
      </c>
      <c r="K3668" s="18">
        <v>3</v>
      </c>
    </row>
    <row r="3669" spans="7:11" x14ac:dyDescent="0.25">
      <c r="G3669" s="21">
        <v>41876</v>
      </c>
      <c r="H3669" s="19" t="s">
        <v>91</v>
      </c>
      <c r="I3669" s="19" t="s">
        <v>24</v>
      </c>
      <c r="J3669" s="19">
        <v>2.5000000000000001E-2</v>
      </c>
      <c r="K3669" s="19">
        <v>3</v>
      </c>
    </row>
    <row r="3670" spans="7:11" x14ac:dyDescent="0.25">
      <c r="G3670" s="20">
        <v>41628</v>
      </c>
      <c r="H3670" s="18" t="s">
        <v>53</v>
      </c>
      <c r="I3670" s="18" t="s">
        <v>33</v>
      </c>
      <c r="J3670" s="18">
        <v>1.4999999999999999E-2</v>
      </c>
      <c r="K3670" s="18">
        <v>3</v>
      </c>
    </row>
    <row r="3671" spans="7:11" x14ac:dyDescent="0.25">
      <c r="G3671" s="21">
        <v>41662</v>
      </c>
      <c r="H3671" s="19" t="s">
        <v>52</v>
      </c>
      <c r="I3671" s="19" t="s">
        <v>21</v>
      </c>
      <c r="J3671" s="19">
        <v>2.5000000000000001E-2</v>
      </c>
      <c r="K3671" s="19">
        <v>13</v>
      </c>
    </row>
    <row r="3672" spans="7:11" x14ac:dyDescent="0.25">
      <c r="G3672" s="20">
        <v>41942</v>
      </c>
      <c r="H3672" s="18" t="s">
        <v>56</v>
      </c>
      <c r="I3672" s="18" t="s">
        <v>17</v>
      </c>
      <c r="J3672" s="18">
        <v>0</v>
      </c>
      <c r="K3672" s="18">
        <v>3</v>
      </c>
    </row>
    <row r="3673" spans="7:11" x14ac:dyDescent="0.25">
      <c r="G3673" s="21">
        <v>41982</v>
      </c>
      <c r="H3673" s="19" t="s">
        <v>40</v>
      </c>
      <c r="I3673" s="19" t="s">
        <v>7</v>
      </c>
      <c r="J3673" s="19">
        <v>0</v>
      </c>
      <c r="K3673" s="19">
        <v>2</v>
      </c>
    </row>
    <row r="3674" spans="7:11" x14ac:dyDescent="0.25">
      <c r="G3674" s="20">
        <v>41609</v>
      </c>
      <c r="H3674" s="18" t="s">
        <v>82</v>
      </c>
      <c r="I3674" s="18" t="s">
        <v>17</v>
      </c>
      <c r="J3674" s="18">
        <v>0</v>
      </c>
      <c r="K3674" s="18">
        <v>2</v>
      </c>
    </row>
    <row r="3675" spans="7:11" x14ac:dyDescent="0.25">
      <c r="G3675" s="21">
        <v>41348</v>
      </c>
      <c r="H3675" s="19" t="s">
        <v>70</v>
      </c>
      <c r="I3675" s="19" t="s">
        <v>24</v>
      </c>
      <c r="J3675" s="19">
        <v>0.03</v>
      </c>
      <c r="K3675" s="19">
        <v>2</v>
      </c>
    </row>
    <row r="3676" spans="7:11" x14ac:dyDescent="0.25">
      <c r="G3676" s="20">
        <v>41990</v>
      </c>
      <c r="H3676" s="18" t="s">
        <v>10</v>
      </c>
      <c r="I3676" s="18" t="s">
        <v>17</v>
      </c>
      <c r="J3676" s="18">
        <v>0</v>
      </c>
      <c r="K3676" s="18">
        <v>2</v>
      </c>
    </row>
    <row r="3677" spans="7:11" x14ac:dyDescent="0.25">
      <c r="G3677" s="21">
        <v>41300</v>
      </c>
      <c r="H3677" s="19" t="s">
        <v>66</v>
      </c>
      <c r="I3677" s="19" t="s">
        <v>12</v>
      </c>
      <c r="J3677" s="19">
        <v>0.03</v>
      </c>
      <c r="K3677" s="19">
        <v>1</v>
      </c>
    </row>
    <row r="3678" spans="7:11" x14ac:dyDescent="0.25">
      <c r="G3678" s="20">
        <v>41596</v>
      </c>
      <c r="H3678" s="18" t="s">
        <v>60</v>
      </c>
      <c r="I3678" s="18" t="s">
        <v>24</v>
      </c>
      <c r="J3678" s="18">
        <v>0</v>
      </c>
      <c r="K3678" s="18">
        <v>2</v>
      </c>
    </row>
    <row r="3679" spans="7:11" x14ac:dyDescent="0.25">
      <c r="G3679" s="21">
        <v>41591</v>
      </c>
      <c r="H3679" s="19" t="s">
        <v>85</v>
      </c>
      <c r="I3679" s="19" t="s">
        <v>41</v>
      </c>
      <c r="J3679" s="19">
        <v>0</v>
      </c>
      <c r="K3679" s="19">
        <v>10</v>
      </c>
    </row>
    <row r="3680" spans="7:11" x14ac:dyDescent="0.25">
      <c r="G3680" s="20">
        <v>41588</v>
      </c>
      <c r="H3680" s="18" t="s">
        <v>62</v>
      </c>
      <c r="I3680" s="18" t="s">
        <v>41</v>
      </c>
      <c r="J3680" s="18">
        <v>0.01</v>
      </c>
      <c r="K3680" s="18">
        <v>1</v>
      </c>
    </row>
    <row r="3681" spans="7:11" x14ac:dyDescent="0.25">
      <c r="G3681" s="21">
        <v>41598</v>
      </c>
      <c r="H3681" s="19" t="s">
        <v>78</v>
      </c>
      <c r="I3681" s="19" t="s">
        <v>12</v>
      </c>
      <c r="J3681" s="19">
        <v>0</v>
      </c>
      <c r="K3681" s="19">
        <v>2</v>
      </c>
    </row>
    <row r="3682" spans="7:11" x14ac:dyDescent="0.25">
      <c r="G3682" s="20">
        <v>41632</v>
      </c>
      <c r="H3682" s="18" t="s">
        <v>53</v>
      </c>
      <c r="I3682" s="18" t="s">
        <v>41</v>
      </c>
      <c r="J3682" s="18">
        <v>0</v>
      </c>
      <c r="K3682" s="18">
        <v>3</v>
      </c>
    </row>
    <row r="3683" spans="7:11" x14ac:dyDescent="0.25">
      <c r="G3683" s="21">
        <v>41341</v>
      </c>
      <c r="H3683" s="19" t="s">
        <v>61</v>
      </c>
      <c r="I3683" s="19" t="s">
        <v>36</v>
      </c>
      <c r="J3683" s="19">
        <v>0</v>
      </c>
      <c r="K3683" s="19">
        <v>3</v>
      </c>
    </row>
    <row r="3684" spans="7:11" x14ac:dyDescent="0.25">
      <c r="G3684" s="20">
        <v>41965</v>
      </c>
      <c r="H3684" s="18" t="s">
        <v>42</v>
      </c>
      <c r="I3684" s="18" t="s">
        <v>7</v>
      </c>
      <c r="J3684" s="18">
        <v>0.03</v>
      </c>
      <c r="K3684" s="18">
        <v>1</v>
      </c>
    </row>
    <row r="3685" spans="7:11" x14ac:dyDescent="0.25">
      <c r="G3685" s="21">
        <v>41887</v>
      </c>
      <c r="H3685" s="19" t="s">
        <v>53</v>
      </c>
      <c r="I3685" s="19" t="s">
        <v>21</v>
      </c>
      <c r="J3685" s="19">
        <v>1.4999999999999999E-2</v>
      </c>
      <c r="K3685" s="19">
        <v>1</v>
      </c>
    </row>
    <row r="3686" spans="7:11" x14ac:dyDescent="0.25">
      <c r="G3686" s="20">
        <v>41580</v>
      </c>
      <c r="H3686" s="18" t="s">
        <v>22</v>
      </c>
      <c r="I3686" s="18" t="s">
        <v>16</v>
      </c>
      <c r="J3686" s="18">
        <v>0.02</v>
      </c>
      <c r="K3686" s="18">
        <v>9</v>
      </c>
    </row>
    <row r="3687" spans="7:11" x14ac:dyDescent="0.25">
      <c r="G3687" s="21">
        <v>42001</v>
      </c>
      <c r="H3687" s="19" t="s">
        <v>40</v>
      </c>
      <c r="I3687" s="19" t="s">
        <v>16</v>
      </c>
      <c r="J3687" s="19">
        <v>0</v>
      </c>
      <c r="K3687" s="19">
        <v>15</v>
      </c>
    </row>
    <row r="3688" spans="7:11" x14ac:dyDescent="0.25">
      <c r="G3688" s="20">
        <v>41987</v>
      </c>
      <c r="H3688" s="18" t="s">
        <v>22</v>
      </c>
      <c r="I3688" s="18" t="s">
        <v>12</v>
      </c>
      <c r="J3688" s="18">
        <v>0</v>
      </c>
      <c r="K3688" s="18">
        <v>4</v>
      </c>
    </row>
    <row r="3689" spans="7:11" x14ac:dyDescent="0.25">
      <c r="G3689" s="21">
        <v>41771</v>
      </c>
      <c r="H3689" s="19" t="s">
        <v>40</v>
      </c>
      <c r="I3689" s="19" t="s">
        <v>24</v>
      </c>
      <c r="J3689" s="19">
        <v>0.03</v>
      </c>
      <c r="K3689" s="19">
        <v>2</v>
      </c>
    </row>
    <row r="3690" spans="7:11" x14ac:dyDescent="0.25">
      <c r="G3690" s="20">
        <v>42004</v>
      </c>
      <c r="H3690" s="18" t="s">
        <v>73</v>
      </c>
      <c r="I3690" s="18" t="s">
        <v>17</v>
      </c>
      <c r="J3690" s="18">
        <v>0.03</v>
      </c>
      <c r="K3690" s="18">
        <v>22</v>
      </c>
    </row>
    <row r="3691" spans="7:11" x14ac:dyDescent="0.25">
      <c r="G3691" s="21">
        <v>41592</v>
      </c>
      <c r="H3691" s="19" t="s">
        <v>78</v>
      </c>
      <c r="I3691" s="19" t="s">
        <v>12</v>
      </c>
      <c r="J3691" s="19">
        <v>0</v>
      </c>
      <c r="K3691" s="19">
        <v>3</v>
      </c>
    </row>
    <row r="3692" spans="7:11" x14ac:dyDescent="0.25">
      <c r="G3692" s="20">
        <v>42004</v>
      </c>
      <c r="H3692" s="18" t="s">
        <v>69</v>
      </c>
      <c r="I3692" s="18" t="s">
        <v>36</v>
      </c>
      <c r="J3692" s="18">
        <v>1.4999999999999999E-2</v>
      </c>
      <c r="K3692" s="18">
        <v>3</v>
      </c>
    </row>
    <row r="3693" spans="7:11" x14ac:dyDescent="0.25">
      <c r="G3693" s="21">
        <v>41955</v>
      </c>
      <c r="H3693" s="19" t="s">
        <v>39</v>
      </c>
      <c r="I3693" s="19" t="s">
        <v>27</v>
      </c>
      <c r="J3693" s="19">
        <v>0</v>
      </c>
      <c r="K3693" s="19">
        <v>2</v>
      </c>
    </row>
    <row r="3694" spans="7:11" x14ac:dyDescent="0.25">
      <c r="G3694" s="20">
        <v>41597</v>
      </c>
      <c r="H3694" s="18" t="s">
        <v>93</v>
      </c>
      <c r="I3694" s="18" t="s">
        <v>16</v>
      </c>
      <c r="J3694" s="18">
        <v>1.4999999999999999E-2</v>
      </c>
      <c r="K3694" s="18">
        <v>2</v>
      </c>
    </row>
    <row r="3695" spans="7:11" x14ac:dyDescent="0.25">
      <c r="G3695" s="21">
        <v>41834</v>
      </c>
      <c r="H3695" s="19" t="s">
        <v>39</v>
      </c>
      <c r="I3695" s="19" t="s">
        <v>30</v>
      </c>
      <c r="J3695" s="19">
        <v>0</v>
      </c>
      <c r="K3695" s="19">
        <v>1</v>
      </c>
    </row>
    <row r="3696" spans="7:11" x14ac:dyDescent="0.25">
      <c r="G3696" s="20">
        <v>41582</v>
      </c>
      <c r="H3696" s="18" t="s">
        <v>74</v>
      </c>
      <c r="I3696" s="18" t="s">
        <v>17</v>
      </c>
      <c r="J3696" s="18">
        <v>0</v>
      </c>
      <c r="K3696" s="18">
        <v>2</v>
      </c>
    </row>
    <row r="3697" spans="7:11" x14ac:dyDescent="0.25">
      <c r="G3697" s="21">
        <v>41974</v>
      </c>
      <c r="H3697" s="19" t="s">
        <v>65</v>
      </c>
      <c r="I3697" s="19" t="s">
        <v>24</v>
      </c>
      <c r="J3697" s="19">
        <v>0</v>
      </c>
      <c r="K3697" s="19">
        <v>1</v>
      </c>
    </row>
    <row r="3698" spans="7:11" x14ac:dyDescent="0.25">
      <c r="G3698" s="20">
        <v>41958</v>
      </c>
      <c r="H3698" s="18" t="s">
        <v>23</v>
      </c>
      <c r="I3698" s="18" t="s">
        <v>24</v>
      </c>
      <c r="J3698" s="18">
        <v>1.4999999999999999E-2</v>
      </c>
      <c r="K3698" s="18">
        <v>2</v>
      </c>
    </row>
    <row r="3699" spans="7:11" x14ac:dyDescent="0.25">
      <c r="G3699" s="21">
        <v>41457</v>
      </c>
      <c r="H3699" s="19" t="s">
        <v>79</v>
      </c>
      <c r="I3699" s="19" t="s">
        <v>16</v>
      </c>
      <c r="J3699" s="19">
        <v>0.02</v>
      </c>
      <c r="K3699" s="19">
        <v>3</v>
      </c>
    </row>
    <row r="3700" spans="7:11" x14ac:dyDescent="0.25">
      <c r="G3700" s="20">
        <v>41536</v>
      </c>
      <c r="H3700" s="18" t="s">
        <v>28</v>
      </c>
      <c r="I3700" s="18" t="s">
        <v>36</v>
      </c>
      <c r="J3700" s="18">
        <v>1.4999999999999999E-2</v>
      </c>
      <c r="K3700" s="18">
        <v>1</v>
      </c>
    </row>
    <row r="3701" spans="7:11" x14ac:dyDescent="0.25">
      <c r="G3701" s="21">
        <v>41785</v>
      </c>
      <c r="H3701" s="19" t="s">
        <v>82</v>
      </c>
      <c r="I3701" s="19" t="s">
        <v>30</v>
      </c>
      <c r="J3701" s="19">
        <v>2.5000000000000001E-2</v>
      </c>
      <c r="K3701" s="19">
        <v>3</v>
      </c>
    </row>
    <row r="3702" spans="7:11" x14ac:dyDescent="0.25">
      <c r="G3702" s="20">
        <v>41615</v>
      </c>
      <c r="H3702" s="18" t="s">
        <v>49</v>
      </c>
      <c r="I3702" s="18" t="s">
        <v>41</v>
      </c>
      <c r="J3702" s="18">
        <v>0</v>
      </c>
      <c r="K3702" s="18">
        <v>4</v>
      </c>
    </row>
    <row r="3703" spans="7:11" x14ac:dyDescent="0.25">
      <c r="G3703" s="21">
        <v>41968</v>
      </c>
      <c r="H3703" s="19" t="s">
        <v>84</v>
      </c>
      <c r="I3703" s="19" t="s">
        <v>17</v>
      </c>
      <c r="J3703" s="19">
        <v>0.02</v>
      </c>
      <c r="K3703" s="19">
        <v>3</v>
      </c>
    </row>
    <row r="3704" spans="7:11" x14ac:dyDescent="0.25">
      <c r="G3704" s="20">
        <v>41617</v>
      </c>
      <c r="H3704" s="18" t="s">
        <v>51</v>
      </c>
      <c r="I3704" s="18" t="s">
        <v>11</v>
      </c>
      <c r="J3704" s="18">
        <v>2.5000000000000001E-2</v>
      </c>
      <c r="K3704" s="18">
        <v>3</v>
      </c>
    </row>
    <row r="3705" spans="7:11" x14ac:dyDescent="0.25">
      <c r="G3705" s="21">
        <v>41619</v>
      </c>
      <c r="H3705" s="19" t="s">
        <v>29</v>
      </c>
      <c r="I3705" s="19" t="s">
        <v>7</v>
      </c>
      <c r="J3705" s="19">
        <v>0</v>
      </c>
      <c r="K3705" s="19">
        <v>1</v>
      </c>
    </row>
    <row r="3706" spans="7:11" x14ac:dyDescent="0.25">
      <c r="G3706" s="20">
        <v>41357</v>
      </c>
      <c r="H3706" s="18" t="s">
        <v>51</v>
      </c>
      <c r="I3706" s="18" t="s">
        <v>21</v>
      </c>
      <c r="J3706" s="18">
        <v>2.5000000000000001E-2</v>
      </c>
      <c r="K3706" s="18">
        <v>2</v>
      </c>
    </row>
    <row r="3707" spans="7:11" x14ac:dyDescent="0.25">
      <c r="G3707" s="21">
        <v>41688</v>
      </c>
      <c r="H3707" s="19" t="s">
        <v>73</v>
      </c>
      <c r="I3707" s="19" t="s">
        <v>33</v>
      </c>
      <c r="J3707" s="19">
        <v>1.4999999999999999E-2</v>
      </c>
      <c r="K3707" s="19">
        <v>1</v>
      </c>
    </row>
    <row r="3708" spans="7:11" x14ac:dyDescent="0.25">
      <c r="G3708" s="20">
        <v>41970</v>
      </c>
      <c r="H3708" s="18" t="s">
        <v>68</v>
      </c>
      <c r="I3708" s="18" t="s">
        <v>7</v>
      </c>
      <c r="J3708" s="18">
        <v>0.03</v>
      </c>
      <c r="K3708" s="18">
        <v>1</v>
      </c>
    </row>
    <row r="3709" spans="7:11" x14ac:dyDescent="0.25">
      <c r="G3709" s="21">
        <v>41957</v>
      </c>
      <c r="H3709" s="19" t="s">
        <v>15</v>
      </c>
      <c r="I3709" s="19" t="s">
        <v>17</v>
      </c>
      <c r="J3709" s="19">
        <v>0.01</v>
      </c>
      <c r="K3709" s="19">
        <v>3</v>
      </c>
    </row>
    <row r="3710" spans="7:11" x14ac:dyDescent="0.25">
      <c r="G3710" s="20">
        <v>41977</v>
      </c>
      <c r="H3710" s="18" t="s">
        <v>73</v>
      </c>
      <c r="I3710" s="18" t="s">
        <v>30</v>
      </c>
      <c r="J3710" s="18">
        <v>0</v>
      </c>
      <c r="K3710" s="18">
        <v>2</v>
      </c>
    </row>
    <row r="3711" spans="7:11" x14ac:dyDescent="0.25">
      <c r="G3711" s="21">
        <v>41614</v>
      </c>
      <c r="H3711" s="19" t="s">
        <v>64</v>
      </c>
      <c r="I3711" s="19" t="s">
        <v>17</v>
      </c>
      <c r="J3711" s="19">
        <v>2.5000000000000001E-2</v>
      </c>
      <c r="K3711" s="19">
        <v>1</v>
      </c>
    </row>
    <row r="3712" spans="7:11" x14ac:dyDescent="0.25">
      <c r="G3712" s="20">
        <v>41976</v>
      </c>
      <c r="H3712" s="18" t="s">
        <v>35</v>
      </c>
      <c r="I3712" s="18" t="s">
        <v>27</v>
      </c>
      <c r="J3712" s="18">
        <v>2.5000000000000001E-2</v>
      </c>
      <c r="K3712" s="18">
        <v>2</v>
      </c>
    </row>
    <row r="3713" spans="7:11" x14ac:dyDescent="0.25">
      <c r="G3713" s="21">
        <v>41321</v>
      </c>
      <c r="H3713" s="19" t="s">
        <v>49</v>
      </c>
      <c r="I3713" s="19" t="s">
        <v>7</v>
      </c>
      <c r="J3713" s="19">
        <v>0</v>
      </c>
      <c r="K3713" s="19">
        <v>3</v>
      </c>
    </row>
    <row r="3714" spans="7:11" x14ac:dyDescent="0.25">
      <c r="G3714" s="20">
        <v>41983</v>
      </c>
      <c r="H3714" s="18" t="s">
        <v>18</v>
      </c>
      <c r="I3714" s="18" t="s">
        <v>16</v>
      </c>
      <c r="J3714" s="18">
        <v>0</v>
      </c>
      <c r="K3714" s="18">
        <v>4</v>
      </c>
    </row>
    <row r="3715" spans="7:11" x14ac:dyDescent="0.25">
      <c r="G3715" s="21">
        <v>41586</v>
      </c>
      <c r="H3715" s="19" t="s">
        <v>73</v>
      </c>
      <c r="I3715" s="19" t="s">
        <v>21</v>
      </c>
      <c r="J3715" s="19">
        <v>0</v>
      </c>
      <c r="K3715" s="19">
        <v>1</v>
      </c>
    </row>
    <row r="3716" spans="7:11" x14ac:dyDescent="0.25">
      <c r="G3716" s="20">
        <v>41753</v>
      </c>
      <c r="H3716" s="18" t="s">
        <v>15</v>
      </c>
      <c r="I3716" s="18" t="s">
        <v>33</v>
      </c>
      <c r="J3716" s="18">
        <v>0.03</v>
      </c>
      <c r="K3716" s="18">
        <v>1</v>
      </c>
    </row>
    <row r="3717" spans="7:11" x14ac:dyDescent="0.25">
      <c r="G3717" s="21">
        <v>41966</v>
      </c>
      <c r="H3717" s="19" t="s">
        <v>43</v>
      </c>
      <c r="I3717" s="19" t="s">
        <v>30</v>
      </c>
      <c r="J3717" s="19">
        <v>2.5000000000000001E-2</v>
      </c>
      <c r="K3717" s="19">
        <v>1</v>
      </c>
    </row>
    <row r="3718" spans="7:11" x14ac:dyDescent="0.25">
      <c r="G3718" s="20">
        <v>41998</v>
      </c>
      <c r="H3718" s="18" t="s">
        <v>60</v>
      </c>
      <c r="I3718" s="18" t="s">
        <v>16</v>
      </c>
      <c r="J3718" s="18">
        <v>0</v>
      </c>
      <c r="K3718" s="18">
        <v>1</v>
      </c>
    </row>
    <row r="3719" spans="7:11" x14ac:dyDescent="0.25">
      <c r="G3719" s="21">
        <v>41988</v>
      </c>
      <c r="H3719" s="19" t="s">
        <v>23</v>
      </c>
      <c r="I3719" s="19" t="s">
        <v>24</v>
      </c>
      <c r="J3719" s="19">
        <v>0.01</v>
      </c>
      <c r="K3719" s="19">
        <v>1</v>
      </c>
    </row>
    <row r="3720" spans="7:11" x14ac:dyDescent="0.25">
      <c r="G3720" s="20">
        <v>41999</v>
      </c>
      <c r="H3720" s="18" t="s">
        <v>45</v>
      </c>
      <c r="I3720" s="18" t="s">
        <v>24</v>
      </c>
      <c r="J3720" s="18">
        <v>1.4999999999999999E-2</v>
      </c>
      <c r="K3720" s="18">
        <v>2</v>
      </c>
    </row>
    <row r="3721" spans="7:11" x14ac:dyDescent="0.25">
      <c r="G3721" s="21">
        <v>41545</v>
      </c>
      <c r="H3721" s="19" t="s">
        <v>40</v>
      </c>
      <c r="I3721" s="19" t="s">
        <v>12</v>
      </c>
      <c r="J3721" s="19">
        <v>0</v>
      </c>
      <c r="K3721" s="19">
        <v>3</v>
      </c>
    </row>
    <row r="3722" spans="7:11" x14ac:dyDescent="0.25">
      <c r="G3722" s="20">
        <v>41624</v>
      </c>
      <c r="H3722" s="18" t="s">
        <v>76</v>
      </c>
      <c r="I3722" s="18" t="s">
        <v>17</v>
      </c>
      <c r="J3722" s="18">
        <v>0.03</v>
      </c>
      <c r="K3722" s="18">
        <v>3</v>
      </c>
    </row>
    <row r="3723" spans="7:11" x14ac:dyDescent="0.25">
      <c r="G3723" s="21">
        <v>41597</v>
      </c>
      <c r="H3723" s="19" t="s">
        <v>13</v>
      </c>
      <c r="I3723" s="19" t="s">
        <v>12</v>
      </c>
      <c r="J3723" s="19">
        <v>2.5000000000000001E-2</v>
      </c>
      <c r="K3723" s="19">
        <v>2</v>
      </c>
    </row>
    <row r="3724" spans="7:11" x14ac:dyDescent="0.25">
      <c r="G3724" s="20">
        <v>41591</v>
      </c>
      <c r="H3724" s="18" t="s">
        <v>26</v>
      </c>
      <c r="I3724" s="18" t="s">
        <v>17</v>
      </c>
      <c r="J3724" s="18">
        <v>0.02</v>
      </c>
      <c r="K3724" s="18">
        <v>3</v>
      </c>
    </row>
    <row r="3725" spans="7:11" x14ac:dyDescent="0.25">
      <c r="G3725" s="21">
        <v>41783</v>
      </c>
      <c r="H3725" s="19" t="s">
        <v>84</v>
      </c>
      <c r="I3725" s="19" t="s">
        <v>16</v>
      </c>
      <c r="J3725" s="19">
        <v>0</v>
      </c>
      <c r="K3725" s="19">
        <v>1</v>
      </c>
    </row>
    <row r="3726" spans="7:11" x14ac:dyDescent="0.25">
      <c r="G3726" s="20">
        <v>41534</v>
      </c>
      <c r="H3726" s="18" t="s">
        <v>83</v>
      </c>
      <c r="I3726" s="18" t="s">
        <v>36</v>
      </c>
      <c r="J3726" s="18">
        <v>0.03</v>
      </c>
      <c r="K3726" s="18">
        <v>3</v>
      </c>
    </row>
    <row r="3727" spans="7:11" x14ac:dyDescent="0.25">
      <c r="G3727" s="21">
        <v>41968</v>
      </c>
      <c r="H3727" s="19" t="s">
        <v>93</v>
      </c>
      <c r="I3727" s="19" t="s">
        <v>17</v>
      </c>
      <c r="J3727" s="19">
        <v>0.02</v>
      </c>
      <c r="K3727" s="19">
        <v>2</v>
      </c>
    </row>
    <row r="3728" spans="7:11" x14ac:dyDescent="0.25">
      <c r="G3728" s="20">
        <v>41581</v>
      </c>
      <c r="H3728" s="18" t="s">
        <v>42</v>
      </c>
      <c r="I3728" s="18" t="s">
        <v>27</v>
      </c>
      <c r="J3728" s="18">
        <v>0</v>
      </c>
      <c r="K3728" s="18">
        <v>1</v>
      </c>
    </row>
    <row r="3729" spans="7:11" x14ac:dyDescent="0.25">
      <c r="G3729" s="21">
        <v>41489</v>
      </c>
      <c r="H3729" s="19" t="s">
        <v>53</v>
      </c>
      <c r="I3729" s="19" t="s">
        <v>16</v>
      </c>
      <c r="J3729" s="19">
        <v>2.5000000000000001E-2</v>
      </c>
      <c r="K3729" s="19">
        <v>1</v>
      </c>
    </row>
    <row r="3730" spans="7:11" x14ac:dyDescent="0.25">
      <c r="G3730" s="20">
        <v>41389</v>
      </c>
      <c r="H3730" s="18" t="s">
        <v>26</v>
      </c>
      <c r="I3730" s="18" t="s">
        <v>33</v>
      </c>
      <c r="J3730" s="18">
        <v>0.01</v>
      </c>
      <c r="K3730" s="18">
        <v>3</v>
      </c>
    </row>
    <row r="3731" spans="7:11" x14ac:dyDescent="0.25">
      <c r="G3731" s="21">
        <v>41967</v>
      </c>
      <c r="H3731" s="19" t="s">
        <v>13</v>
      </c>
      <c r="I3731" s="19" t="s">
        <v>36</v>
      </c>
      <c r="J3731" s="19">
        <v>0</v>
      </c>
      <c r="K3731" s="19">
        <v>3</v>
      </c>
    </row>
    <row r="3732" spans="7:11" x14ac:dyDescent="0.25">
      <c r="G3732" s="20">
        <v>41348</v>
      </c>
      <c r="H3732" s="18" t="s">
        <v>49</v>
      </c>
      <c r="I3732" s="18" t="s">
        <v>24</v>
      </c>
      <c r="J3732" s="18">
        <v>0</v>
      </c>
      <c r="K3732" s="18">
        <v>4</v>
      </c>
    </row>
    <row r="3733" spans="7:11" x14ac:dyDescent="0.25">
      <c r="G3733" s="21">
        <v>41880</v>
      </c>
      <c r="H3733" s="19" t="s">
        <v>67</v>
      </c>
      <c r="I3733" s="19" t="s">
        <v>12</v>
      </c>
      <c r="J3733" s="19">
        <v>1.4999999999999999E-2</v>
      </c>
      <c r="K3733" s="19">
        <v>3</v>
      </c>
    </row>
    <row r="3734" spans="7:11" x14ac:dyDescent="0.25">
      <c r="G3734" s="20">
        <v>41946</v>
      </c>
      <c r="H3734" s="18" t="s">
        <v>90</v>
      </c>
      <c r="I3734" s="18" t="s">
        <v>24</v>
      </c>
      <c r="J3734" s="18">
        <v>0.01</v>
      </c>
      <c r="K3734" s="18">
        <v>2</v>
      </c>
    </row>
    <row r="3735" spans="7:11" x14ac:dyDescent="0.25">
      <c r="G3735" s="21">
        <v>41915</v>
      </c>
      <c r="H3735" s="19" t="s">
        <v>40</v>
      </c>
      <c r="I3735" s="19" t="s">
        <v>24</v>
      </c>
      <c r="J3735" s="19">
        <v>0.01</v>
      </c>
      <c r="K3735" s="19">
        <v>2</v>
      </c>
    </row>
    <row r="3736" spans="7:11" x14ac:dyDescent="0.25">
      <c r="G3736" s="20">
        <v>41782</v>
      </c>
      <c r="H3736" s="18" t="s">
        <v>53</v>
      </c>
      <c r="I3736" s="18" t="s">
        <v>24</v>
      </c>
      <c r="J3736" s="18">
        <v>0</v>
      </c>
      <c r="K3736" s="18">
        <v>4</v>
      </c>
    </row>
    <row r="3737" spans="7:11" x14ac:dyDescent="0.25">
      <c r="G3737" s="21">
        <v>41967</v>
      </c>
      <c r="H3737" s="19" t="s">
        <v>13</v>
      </c>
      <c r="I3737" s="19" t="s">
        <v>16</v>
      </c>
      <c r="J3737" s="19">
        <v>2.5000000000000001E-2</v>
      </c>
      <c r="K3737" s="19">
        <v>22</v>
      </c>
    </row>
    <row r="3738" spans="7:11" x14ac:dyDescent="0.25">
      <c r="G3738" s="20">
        <v>41630</v>
      </c>
      <c r="H3738" s="18" t="s">
        <v>81</v>
      </c>
      <c r="I3738" s="18" t="s">
        <v>36</v>
      </c>
      <c r="J3738" s="18">
        <v>0</v>
      </c>
      <c r="K3738" s="18">
        <v>3</v>
      </c>
    </row>
    <row r="3739" spans="7:11" x14ac:dyDescent="0.25">
      <c r="G3739" s="21">
        <v>41278</v>
      </c>
      <c r="H3739" s="19" t="s">
        <v>15</v>
      </c>
      <c r="I3739" s="19" t="s">
        <v>36</v>
      </c>
      <c r="J3739" s="19">
        <v>0.01</v>
      </c>
      <c r="K3739" s="19">
        <v>2</v>
      </c>
    </row>
    <row r="3740" spans="7:11" x14ac:dyDescent="0.25">
      <c r="G3740" s="20">
        <v>41701</v>
      </c>
      <c r="H3740" s="18" t="s">
        <v>91</v>
      </c>
      <c r="I3740" s="18" t="s">
        <v>16</v>
      </c>
      <c r="J3740" s="18">
        <v>0</v>
      </c>
      <c r="K3740" s="18">
        <v>2</v>
      </c>
    </row>
    <row r="3741" spans="7:11" x14ac:dyDescent="0.25">
      <c r="G3741" s="21">
        <v>41327</v>
      </c>
      <c r="H3741" s="19" t="s">
        <v>72</v>
      </c>
      <c r="I3741" s="19" t="s">
        <v>7</v>
      </c>
      <c r="J3741" s="19">
        <v>1.4999999999999999E-2</v>
      </c>
      <c r="K3741" s="19">
        <v>16</v>
      </c>
    </row>
    <row r="3742" spans="7:11" x14ac:dyDescent="0.25">
      <c r="G3742" s="20">
        <v>41490</v>
      </c>
      <c r="H3742" s="18" t="s">
        <v>81</v>
      </c>
      <c r="I3742" s="18" t="s">
        <v>7</v>
      </c>
      <c r="J3742" s="18">
        <v>1.4999999999999999E-2</v>
      </c>
      <c r="K3742" s="18">
        <v>2</v>
      </c>
    </row>
    <row r="3743" spans="7:11" x14ac:dyDescent="0.25">
      <c r="G3743" s="21">
        <v>41615</v>
      </c>
      <c r="H3743" s="19" t="s">
        <v>58</v>
      </c>
      <c r="I3743" s="19" t="s">
        <v>17</v>
      </c>
      <c r="J3743" s="19">
        <v>0</v>
      </c>
      <c r="K3743" s="19">
        <v>2</v>
      </c>
    </row>
    <row r="3744" spans="7:11" x14ac:dyDescent="0.25">
      <c r="G3744" s="20">
        <v>41951</v>
      </c>
      <c r="H3744" s="18" t="s">
        <v>83</v>
      </c>
      <c r="I3744" s="18" t="s">
        <v>16</v>
      </c>
      <c r="J3744" s="18">
        <v>0.03</v>
      </c>
      <c r="K3744" s="18">
        <v>2</v>
      </c>
    </row>
    <row r="3745" spans="7:11" x14ac:dyDescent="0.25">
      <c r="G3745" s="21">
        <v>41613</v>
      </c>
      <c r="H3745" s="19" t="s">
        <v>89</v>
      </c>
      <c r="I3745" s="19" t="s">
        <v>24</v>
      </c>
      <c r="J3745" s="19">
        <v>0</v>
      </c>
      <c r="K3745" s="19">
        <v>3</v>
      </c>
    </row>
    <row r="3746" spans="7:11" x14ac:dyDescent="0.25">
      <c r="G3746" s="20">
        <v>41989</v>
      </c>
      <c r="H3746" s="18" t="s">
        <v>50</v>
      </c>
      <c r="I3746" s="18" t="s">
        <v>16</v>
      </c>
      <c r="J3746" s="18">
        <v>0</v>
      </c>
      <c r="K3746" s="18">
        <v>2</v>
      </c>
    </row>
    <row r="3747" spans="7:11" x14ac:dyDescent="0.25">
      <c r="G3747" s="21">
        <v>41595</v>
      </c>
      <c r="H3747" s="19" t="s">
        <v>84</v>
      </c>
      <c r="I3747" s="19" t="s">
        <v>17</v>
      </c>
      <c r="J3747" s="19">
        <v>0.03</v>
      </c>
      <c r="K3747" s="19">
        <v>2</v>
      </c>
    </row>
    <row r="3748" spans="7:11" x14ac:dyDescent="0.25">
      <c r="G3748" s="20">
        <v>41994</v>
      </c>
      <c r="H3748" s="18" t="s">
        <v>75</v>
      </c>
      <c r="I3748" s="18" t="s">
        <v>12</v>
      </c>
      <c r="J3748" s="18">
        <v>0.01</v>
      </c>
      <c r="K3748" s="18">
        <v>3</v>
      </c>
    </row>
    <row r="3749" spans="7:11" x14ac:dyDescent="0.25">
      <c r="G3749" s="21">
        <v>41351</v>
      </c>
      <c r="H3749" s="19" t="s">
        <v>92</v>
      </c>
      <c r="I3749" s="19" t="s">
        <v>33</v>
      </c>
      <c r="J3749" s="19">
        <v>0</v>
      </c>
      <c r="K3749" s="19">
        <v>2</v>
      </c>
    </row>
    <row r="3750" spans="7:11" x14ac:dyDescent="0.25">
      <c r="G3750" s="20">
        <v>41638</v>
      </c>
      <c r="H3750" s="18" t="s">
        <v>53</v>
      </c>
      <c r="I3750" s="18" t="s">
        <v>27</v>
      </c>
      <c r="J3750" s="18">
        <v>1.4999999999999999E-2</v>
      </c>
      <c r="K3750" s="18">
        <v>2</v>
      </c>
    </row>
    <row r="3751" spans="7:11" x14ac:dyDescent="0.25">
      <c r="G3751" s="21">
        <v>41868</v>
      </c>
      <c r="H3751" s="19" t="s">
        <v>89</v>
      </c>
      <c r="I3751" s="19" t="s">
        <v>36</v>
      </c>
      <c r="J3751" s="19">
        <v>0</v>
      </c>
      <c r="K3751" s="19">
        <v>3</v>
      </c>
    </row>
    <row r="3752" spans="7:11" x14ac:dyDescent="0.25">
      <c r="G3752" s="20">
        <v>41631</v>
      </c>
      <c r="H3752" s="18" t="s">
        <v>89</v>
      </c>
      <c r="I3752" s="18" t="s">
        <v>11</v>
      </c>
      <c r="J3752" s="18">
        <v>0</v>
      </c>
      <c r="K3752" s="18">
        <v>2</v>
      </c>
    </row>
    <row r="3753" spans="7:11" x14ac:dyDescent="0.25">
      <c r="G3753" s="21">
        <v>41972</v>
      </c>
      <c r="H3753" s="19" t="s">
        <v>92</v>
      </c>
      <c r="I3753" s="19" t="s">
        <v>16</v>
      </c>
      <c r="J3753" s="19">
        <v>0</v>
      </c>
      <c r="K3753" s="19">
        <v>2</v>
      </c>
    </row>
    <row r="3754" spans="7:11" x14ac:dyDescent="0.25">
      <c r="G3754" s="20">
        <v>41952</v>
      </c>
      <c r="H3754" s="18" t="s">
        <v>84</v>
      </c>
      <c r="I3754" s="18" t="s">
        <v>16</v>
      </c>
      <c r="J3754" s="18">
        <v>0</v>
      </c>
      <c r="K3754" s="18">
        <v>2</v>
      </c>
    </row>
    <row r="3755" spans="7:11" x14ac:dyDescent="0.25">
      <c r="G3755" s="21">
        <v>41995</v>
      </c>
      <c r="H3755" s="19" t="s">
        <v>55</v>
      </c>
      <c r="I3755" s="19" t="s">
        <v>16</v>
      </c>
      <c r="J3755" s="19">
        <v>0</v>
      </c>
      <c r="K3755" s="19">
        <v>2</v>
      </c>
    </row>
    <row r="3756" spans="7:11" x14ac:dyDescent="0.25">
      <c r="G3756" s="20">
        <v>41948</v>
      </c>
      <c r="H3756" s="18" t="s">
        <v>62</v>
      </c>
      <c r="I3756" s="18" t="s">
        <v>30</v>
      </c>
      <c r="J3756" s="18">
        <v>0</v>
      </c>
      <c r="K3756" s="18">
        <v>2</v>
      </c>
    </row>
    <row r="3757" spans="7:11" x14ac:dyDescent="0.25">
      <c r="G3757" s="21">
        <v>41585</v>
      </c>
      <c r="H3757" s="19" t="s">
        <v>32</v>
      </c>
      <c r="I3757" s="19" t="s">
        <v>24</v>
      </c>
      <c r="J3757" s="19">
        <v>0</v>
      </c>
      <c r="K3757" s="19">
        <v>3</v>
      </c>
    </row>
    <row r="3758" spans="7:11" x14ac:dyDescent="0.25">
      <c r="G3758" s="20">
        <v>41975</v>
      </c>
      <c r="H3758" s="18" t="s">
        <v>23</v>
      </c>
      <c r="I3758" s="18" t="s">
        <v>24</v>
      </c>
      <c r="J3758" s="18">
        <v>0</v>
      </c>
      <c r="K3758" s="18">
        <v>3</v>
      </c>
    </row>
    <row r="3759" spans="7:11" x14ac:dyDescent="0.25">
      <c r="G3759" s="21">
        <v>41412</v>
      </c>
      <c r="H3759" s="19" t="s">
        <v>49</v>
      </c>
      <c r="I3759" s="19" t="s">
        <v>17</v>
      </c>
      <c r="J3759" s="19">
        <v>2.5000000000000001E-2</v>
      </c>
      <c r="K3759" s="19">
        <v>2</v>
      </c>
    </row>
    <row r="3760" spans="7:11" x14ac:dyDescent="0.25">
      <c r="G3760" s="20">
        <v>41582</v>
      </c>
      <c r="H3760" s="18" t="s">
        <v>26</v>
      </c>
      <c r="I3760" s="18" t="s">
        <v>24</v>
      </c>
      <c r="J3760" s="18">
        <v>0</v>
      </c>
      <c r="K3760" s="18">
        <v>2</v>
      </c>
    </row>
    <row r="3761" spans="7:11" x14ac:dyDescent="0.25">
      <c r="G3761" s="21">
        <v>41658</v>
      </c>
      <c r="H3761" s="19" t="s">
        <v>58</v>
      </c>
      <c r="I3761" s="19" t="s">
        <v>16</v>
      </c>
      <c r="J3761" s="19">
        <v>0</v>
      </c>
      <c r="K3761" s="19">
        <v>1</v>
      </c>
    </row>
    <row r="3762" spans="7:11" x14ac:dyDescent="0.25">
      <c r="G3762" s="20">
        <v>41946</v>
      </c>
      <c r="H3762" s="18" t="s">
        <v>26</v>
      </c>
      <c r="I3762" s="18" t="s">
        <v>24</v>
      </c>
      <c r="J3762" s="18">
        <v>0.03</v>
      </c>
      <c r="K3762" s="18">
        <v>2</v>
      </c>
    </row>
    <row r="3763" spans="7:11" x14ac:dyDescent="0.25">
      <c r="G3763" s="21">
        <v>41465</v>
      </c>
      <c r="H3763" s="19" t="s">
        <v>88</v>
      </c>
      <c r="I3763" s="19" t="s">
        <v>36</v>
      </c>
      <c r="J3763" s="19">
        <v>0</v>
      </c>
      <c r="K3763" s="19">
        <v>25</v>
      </c>
    </row>
    <row r="3764" spans="7:11" x14ac:dyDescent="0.25">
      <c r="G3764" s="20">
        <v>41973</v>
      </c>
      <c r="H3764" s="18" t="s">
        <v>83</v>
      </c>
      <c r="I3764" s="18" t="s">
        <v>17</v>
      </c>
      <c r="J3764" s="18">
        <v>0.03</v>
      </c>
      <c r="K3764" s="18">
        <v>2</v>
      </c>
    </row>
    <row r="3765" spans="7:11" x14ac:dyDescent="0.25">
      <c r="G3765" s="21">
        <v>41622</v>
      </c>
      <c r="H3765" s="19" t="s">
        <v>94</v>
      </c>
      <c r="I3765" s="19" t="s">
        <v>21</v>
      </c>
      <c r="J3765" s="19">
        <v>0.03</v>
      </c>
      <c r="K3765" s="19">
        <v>2</v>
      </c>
    </row>
    <row r="3766" spans="7:11" x14ac:dyDescent="0.25">
      <c r="G3766" s="20">
        <v>41410</v>
      </c>
      <c r="H3766" s="18" t="s">
        <v>69</v>
      </c>
      <c r="I3766" s="18" t="s">
        <v>11</v>
      </c>
      <c r="J3766" s="18">
        <v>1.4999999999999999E-2</v>
      </c>
      <c r="K3766" s="18">
        <v>2</v>
      </c>
    </row>
    <row r="3767" spans="7:11" x14ac:dyDescent="0.25">
      <c r="G3767" s="21">
        <v>41684</v>
      </c>
      <c r="H3767" s="19" t="s">
        <v>15</v>
      </c>
      <c r="I3767" s="19" t="s">
        <v>11</v>
      </c>
      <c r="J3767" s="19">
        <v>0.02</v>
      </c>
      <c r="K3767" s="19">
        <v>2</v>
      </c>
    </row>
    <row r="3768" spans="7:11" x14ac:dyDescent="0.25">
      <c r="G3768" s="20">
        <v>41662</v>
      </c>
      <c r="H3768" s="18" t="s">
        <v>48</v>
      </c>
      <c r="I3768" s="18" t="s">
        <v>16</v>
      </c>
      <c r="J3768" s="18">
        <v>0</v>
      </c>
      <c r="K3768" s="18">
        <v>3</v>
      </c>
    </row>
    <row r="3769" spans="7:11" x14ac:dyDescent="0.25">
      <c r="G3769" s="21">
        <v>41596</v>
      </c>
      <c r="H3769" s="19" t="s">
        <v>55</v>
      </c>
      <c r="I3769" s="19" t="s">
        <v>24</v>
      </c>
      <c r="J3769" s="19">
        <v>2.5000000000000001E-2</v>
      </c>
      <c r="K3769" s="19">
        <v>3</v>
      </c>
    </row>
    <row r="3770" spans="7:11" x14ac:dyDescent="0.25">
      <c r="G3770" s="20">
        <v>41998</v>
      </c>
      <c r="H3770" s="18" t="s">
        <v>59</v>
      </c>
      <c r="I3770" s="18" t="s">
        <v>16</v>
      </c>
      <c r="J3770" s="18">
        <v>0</v>
      </c>
      <c r="K3770" s="18">
        <v>4</v>
      </c>
    </row>
    <row r="3771" spans="7:11" x14ac:dyDescent="0.25">
      <c r="G3771" s="21">
        <v>41457</v>
      </c>
      <c r="H3771" s="19" t="s">
        <v>61</v>
      </c>
      <c r="I3771" s="19" t="s">
        <v>33</v>
      </c>
      <c r="J3771" s="19">
        <v>0</v>
      </c>
      <c r="K3771" s="19">
        <v>1</v>
      </c>
    </row>
    <row r="3772" spans="7:11" x14ac:dyDescent="0.25">
      <c r="G3772" s="20">
        <v>42002</v>
      </c>
      <c r="H3772" s="18" t="s">
        <v>35</v>
      </c>
      <c r="I3772" s="18" t="s">
        <v>17</v>
      </c>
      <c r="J3772" s="18">
        <v>0.03</v>
      </c>
      <c r="K3772" s="18">
        <v>2</v>
      </c>
    </row>
    <row r="3773" spans="7:11" x14ac:dyDescent="0.25">
      <c r="G3773" s="21">
        <v>41623</v>
      </c>
      <c r="H3773" s="19" t="s">
        <v>43</v>
      </c>
      <c r="I3773" s="19" t="s">
        <v>12</v>
      </c>
      <c r="J3773" s="19">
        <v>0</v>
      </c>
      <c r="K3773" s="19">
        <v>23</v>
      </c>
    </row>
    <row r="3774" spans="7:11" x14ac:dyDescent="0.25">
      <c r="G3774" s="20">
        <v>41958</v>
      </c>
      <c r="H3774" s="18" t="s">
        <v>82</v>
      </c>
      <c r="I3774" s="18" t="s">
        <v>24</v>
      </c>
      <c r="J3774" s="18">
        <v>0</v>
      </c>
      <c r="K3774" s="18">
        <v>3</v>
      </c>
    </row>
    <row r="3775" spans="7:11" x14ac:dyDescent="0.25">
      <c r="G3775" s="21">
        <v>41610</v>
      </c>
      <c r="H3775" s="19" t="s">
        <v>70</v>
      </c>
      <c r="I3775" s="19" t="s">
        <v>30</v>
      </c>
      <c r="J3775" s="19">
        <v>2.5000000000000001E-2</v>
      </c>
      <c r="K3775" s="19">
        <v>2</v>
      </c>
    </row>
    <row r="3776" spans="7:11" x14ac:dyDescent="0.25">
      <c r="G3776" s="20">
        <v>41581</v>
      </c>
      <c r="H3776" s="18" t="s">
        <v>58</v>
      </c>
      <c r="I3776" s="18" t="s">
        <v>30</v>
      </c>
      <c r="J3776" s="18">
        <v>0</v>
      </c>
      <c r="K3776" s="18">
        <v>2</v>
      </c>
    </row>
    <row r="3777" spans="7:11" x14ac:dyDescent="0.25">
      <c r="G3777" s="21">
        <v>41500</v>
      </c>
      <c r="H3777" s="19" t="s">
        <v>75</v>
      </c>
      <c r="I3777" s="19" t="s">
        <v>7</v>
      </c>
      <c r="J3777" s="19">
        <v>0.02</v>
      </c>
      <c r="K3777" s="19">
        <v>2</v>
      </c>
    </row>
    <row r="3778" spans="7:11" x14ac:dyDescent="0.25">
      <c r="G3778" s="20">
        <v>41750</v>
      </c>
      <c r="H3778" s="18" t="s">
        <v>82</v>
      </c>
      <c r="I3778" s="18" t="s">
        <v>36</v>
      </c>
      <c r="J3778" s="18">
        <v>0</v>
      </c>
      <c r="K3778" s="18">
        <v>16</v>
      </c>
    </row>
    <row r="3779" spans="7:11" x14ac:dyDescent="0.25">
      <c r="G3779" s="21">
        <v>41984</v>
      </c>
      <c r="H3779" s="19" t="s">
        <v>29</v>
      </c>
      <c r="I3779" s="19" t="s">
        <v>7</v>
      </c>
      <c r="J3779" s="19">
        <v>1.4999999999999999E-2</v>
      </c>
      <c r="K3779" s="19">
        <v>14</v>
      </c>
    </row>
    <row r="3780" spans="7:11" x14ac:dyDescent="0.25">
      <c r="G3780" s="20">
        <v>41626</v>
      </c>
      <c r="H3780" s="18" t="s">
        <v>67</v>
      </c>
      <c r="I3780" s="18" t="s">
        <v>7</v>
      </c>
      <c r="J3780" s="18">
        <v>0</v>
      </c>
      <c r="K3780" s="18">
        <v>4</v>
      </c>
    </row>
    <row r="3781" spans="7:11" x14ac:dyDescent="0.25">
      <c r="G3781" s="21">
        <v>41952</v>
      </c>
      <c r="H3781" s="19" t="s">
        <v>52</v>
      </c>
      <c r="I3781" s="19" t="s">
        <v>12</v>
      </c>
      <c r="J3781" s="19">
        <v>0.01</v>
      </c>
      <c r="K3781" s="19">
        <v>2</v>
      </c>
    </row>
    <row r="3782" spans="7:11" x14ac:dyDescent="0.25">
      <c r="G3782" s="20">
        <v>41339</v>
      </c>
      <c r="H3782" s="18" t="s">
        <v>29</v>
      </c>
      <c r="I3782" s="18" t="s">
        <v>11</v>
      </c>
      <c r="J3782" s="18">
        <v>0</v>
      </c>
      <c r="K3782" s="18">
        <v>7</v>
      </c>
    </row>
    <row r="3783" spans="7:11" x14ac:dyDescent="0.25">
      <c r="G3783" s="21">
        <v>41760</v>
      </c>
      <c r="H3783" s="19" t="s">
        <v>45</v>
      </c>
      <c r="I3783" s="19" t="s">
        <v>24</v>
      </c>
      <c r="J3783" s="19">
        <v>0</v>
      </c>
      <c r="K3783" s="19">
        <v>3</v>
      </c>
    </row>
    <row r="3784" spans="7:11" x14ac:dyDescent="0.25">
      <c r="G3784" s="20">
        <v>41633</v>
      </c>
      <c r="H3784" s="18" t="s">
        <v>89</v>
      </c>
      <c r="I3784" s="18" t="s">
        <v>12</v>
      </c>
      <c r="J3784" s="18">
        <v>0.02</v>
      </c>
      <c r="K3784" s="18">
        <v>2</v>
      </c>
    </row>
    <row r="3785" spans="7:11" x14ac:dyDescent="0.25">
      <c r="G3785" s="21">
        <v>41607</v>
      </c>
      <c r="H3785" s="19" t="s">
        <v>23</v>
      </c>
      <c r="I3785" s="19" t="s">
        <v>17</v>
      </c>
      <c r="J3785" s="19">
        <v>1.4999999999999999E-2</v>
      </c>
      <c r="K3785" s="19">
        <v>1</v>
      </c>
    </row>
    <row r="3786" spans="7:11" x14ac:dyDescent="0.25">
      <c r="G3786" s="20">
        <v>41602</v>
      </c>
      <c r="H3786" s="18" t="s">
        <v>15</v>
      </c>
      <c r="I3786" s="18" t="s">
        <v>24</v>
      </c>
      <c r="J3786" s="18">
        <v>0.01</v>
      </c>
      <c r="K3786" s="18">
        <v>3</v>
      </c>
    </row>
    <row r="3787" spans="7:11" x14ac:dyDescent="0.25">
      <c r="G3787" s="21">
        <v>41635</v>
      </c>
      <c r="H3787" s="19" t="s">
        <v>62</v>
      </c>
      <c r="I3787" s="19" t="s">
        <v>21</v>
      </c>
      <c r="J3787" s="19">
        <v>0.03</v>
      </c>
      <c r="K3787" s="19">
        <v>2</v>
      </c>
    </row>
    <row r="3788" spans="7:11" x14ac:dyDescent="0.25">
      <c r="G3788" s="20">
        <v>41683</v>
      </c>
      <c r="H3788" s="18" t="s">
        <v>53</v>
      </c>
      <c r="I3788" s="18" t="s">
        <v>21</v>
      </c>
      <c r="J3788" s="18">
        <v>0.01</v>
      </c>
      <c r="K3788" s="18">
        <v>1</v>
      </c>
    </row>
    <row r="3789" spans="7:11" x14ac:dyDescent="0.25">
      <c r="G3789" s="21">
        <v>41295</v>
      </c>
      <c r="H3789" s="19" t="s">
        <v>64</v>
      </c>
      <c r="I3789" s="19" t="s">
        <v>16</v>
      </c>
      <c r="J3789" s="19">
        <v>0.03</v>
      </c>
      <c r="K3789" s="19">
        <v>3</v>
      </c>
    </row>
    <row r="3790" spans="7:11" x14ac:dyDescent="0.25">
      <c r="G3790" s="20">
        <v>41961</v>
      </c>
      <c r="H3790" s="18" t="s">
        <v>23</v>
      </c>
      <c r="I3790" s="18" t="s">
        <v>7</v>
      </c>
      <c r="J3790" s="18">
        <v>0</v>
      </c>
      <c r="K3790" s="18">
        <v>2</v>
      </c>
    </row>
    <row r="3791" spans="7:11" x14ac:dyDescent="0.25">
      <c r="G3791" s="21">
        <v>41624</v>
      </c>
      <c r="H3791" s="19" t="s">
        <v>34</v>
      </c>
      <c r="I3791" s="19" t="s">
        <v>12</v>
      </c>
      <c r="J3791" s="19">
        <v>0.01</v>
      </c>
      <c r="K3791" s="19">
        <v>2</v>
      </c>
    </row>
    <row r="3792" spans="7:11" x14ac:dyDescent="0.25">
      <c r="G3792" s="20">
        <v>41958</v>
      </c>
      <c r="H3792" s="18" t="s">
        <v>35</v>
      </c>
      <c r="I3792" s="18" t="s">
        <v>17</v>
      </c>
      <c r="J3792" s="18">
        <v>0.01</v>
      </c>
      <c r="K3792" s="18">
        <v>1</v>
      </c>
    </row>
    <row r="3793" spans="7:11" x14ac:dyDescent="0.25">
      <c r="G3793" s="21">
        <v>41945</v>
      </c>
      <c r="H3793" s="19" t="s">
        <v>78</v>
      </c>
      <c r="I3793" s="19" t="s">
        <v>30</v>
      </c>
      <c r="J3793" s="19">
        <v>0.01</v>
      </c>
      <c r="K3793" s="19">
        <v>17</v>
      </c>
    </row>
    <row r="3794" spans="7:11" x14ac:dyDescent="0.25">
      <c r="G3794" s="20">
        <v>41508</v>
      </c>
      <c r="H3794" s="18" t="s">
        <v>13</v>
      </c>
      <c r="I3794" s="18" t="s">
        <v>33</v>
      </c>
      <c r="J3794" s="18">
        <v>2.5000000000000001E-2</v>
      </c>
      <c r="K3794" s="18">
        <v>2</v>
      </c>
    </row>
    <row r="3795" spans="7:11" x14ac:dyDescent="0.25">
      <c r="G3795" s="21">
        <v>41989</v>
      </c>
      <c r="H3795" s="19" t="s">
        <v>62</v>
      </c>
      <c r="I3795" s="19" t="s">
        <v>12</v>
      </c>
      <c r="J3795" s="19">
        <v>0</v>
      </c>
      <c r="K3795" s="19">
        <v>2</v>
      </c>
    </row>
    <row r="3796" spans="7:11" x14ac:dyDescent="0.25">
      <c r="G3796" s="20">
        <v>41638</v>
      </c>
      <c r="H3796" s="18" t="s">
        <v>40</v>
      </c>
      <c r="I3796" s="18" t="s">
        <v>27</v>
      </c>
      <c r="J3796" s="18">
        <v>0.02</v>
      </c>
      <c r="K3796" s="18">
        <v>3</v>
      </c>
    </row>
    <row r="3797" spans="7:11" x14ac:dyDescent="0.25">
      <c r="G3797" s="21">
        <v>41630</v>
      </c>
      <c r="H3797" s="19" t="s">
        <v>28</v>
      </c>
      <c r="I3797" s="19" t="s">
        <v>21</v>
      </c>
      <c r="J3797" s="19">
        <v>0</v>
      </c>
      <c r="K3797" s="19">
        <v>1</v>
      </c>
    </row>
    <row r="3798" spans="7:11" x14ac:dyDescent="0.25">
      <c r="G3798" s="20">
        <v>41994</v>
      </c>
      <c r="H3798" s="18" t="s">
        <v>76</v>
      </c>
      <c r="I3798" s="18" t="s">
        <v>41</v>
      </c>
      <c r="J3798" s="18">
        <v>2.5000000000000001E-2</v>
      </c>
      <c r="K3798" s="18">
        <v>3</v>
      </c>
    </row>
    <row r="3799" spans="7:11" x14ac:dyDescent="0.25">
      <c r="G3799" s="21">
        <v>41964</v>
      </c>
      <c r="H3799" s="19" t="s">
        <v>82</v>
      </c>
      <c r="I3799" s="19" t="s">
        <v>7</v>
      </c>
      <c r="J3799" s="19">
        <v>0.02</v>
      </c>
      <c r="K3799" s="19">
        <v>2</v>
      </c>
    </row>
    <row r="3800" spans="7:11" x14ac:dyDescent="0.25">
      <c r="G3800" s="20">
        <v>41987</v>
      </c>
      <c r="H3800" s="18" t="s">
        <v>23</v>
      </c>
      <c r="I3800" s="18" t="s">
        <v>17</v>
      </c>
      <c r="J3800" s="18">
        <v>1.4999999999999999E-2</v>
      </c>
      <c r="K3800" s="18">
        <v>2</v>
      </c>
    </row>
    <row r="3801" spans="7:11" x14ac:dyDescent="0.25">
      <c r="G3801" s="21">
        <v>41999</v>
      </c>
      <c r="H3801" s="19" t="s">
        <v>29</v>
      </c>
      <c r="I3801" s="19" t="s">
        <v>12</v>
      </c>
      <c r="J3801" s="19">
        <v>2.5000000000000001E-2</v>
      </c>
      <c r="K3801" s="19">
        <v>23</v>
      </c>
    </row>
    <row r="3802" spans="7:11" x14ac:dyDescent="0.25">
      <c r="G3802" s="20">
        <v>41949</v>
      </c>
      <c r="H3802" s="18" t="s">
        <v>72</v>
      </c>
      <c r="I3802" s="18" t="s">
        <v>36</v>
      </c>
      <c r="J3802" s="18">
        <v>0</v>
      </c>
      <c r="K3802" s="18">
        <v>3</v>
      </c>
    </row>
    <row r="3803" spans="7:11" x14ac:dyDescent="0.25">
      <c r="G3803" s="21">
        <v>42000</v>
      </c>
      <c r="H3803" s="19" t="s">
        <v>93</v>
      </c>
      <c r="I3803" s="19" t="s">
        <v>41</v>
      </c>
      <c r="J3803" s="19">
        <v>0</v>
      </c>
      <c r="K3803" s="19">
        <v>2</v>
      </c>
    </row>
    <row r="3804" spans="7:11" x14ac:dyDescent="0.25">
      <c r="G3804" s="20">
        <v>41832</v>
      </c>
      <c r="H3804" s="18" t="s">
        <v>49</v>
      </c>
      <c r="I3804" s="18" t="s">
        <v>36</v>
      </c>
      <c r="J3804" s="18">
        <v>0.03</v>
      </c>
      <c r="K3804" s="18">
        <v>2</v>
      </c>
    </row>
    <row r="3805" spans="7:11" x14ac:dyDescent="0.25">
      <c r="G3805" s="21">
        <v>41923</v>
      </c>
      <c r="H3805" s="19" t="s">
        <v>94</v>
      </c>
      <c r="I3805" s="19" t="s">
        <v>30</v>
      </c>
      <c r="J3805" s="19">
        <v>0.02</v>
      </c>
      <c r="K3805" s="19">
        <v>4</v>
      </c>
    </row>
    <row r="3806" spans="7:11" x14ac:dyDescent="0.25">
      <c r="G3806" s="20">
        <v>41989</v>
      </c>
      <c r="H3806" s="18" t="s">
        <v>73</v>
      </c>
      <c r="I3806" s="18" t="s">
        <v>17</v>
      </c>
      <c r="J3806" s="18">
        <v>2.5000000000000001E-2</v>
      </c>
      <c r="K3806" s="18">
        <v>2</v>
      </c>
    </row>
    <row r="3807" spans="7:11" x14ac:dyDescent="0.25">
      <c r="G3807" s="21">
        <v>41977</v>
      </c>
      <c r="H3807" s="19" t="s">
        <v>28</v>
      </c>
      <c r="I3807" s="19" t="s">
        <v>17</v>
      </c>
      <c r="J3807" s="19">
        <v>0</v>
      </c>
      <c r="K3807" s="19">
        <v>2</v>
      </c>
    </row>
    <row r="3808" spans="7:11" x14ac:dyDescent="0.25">
      <c r="G3808" s="20">
        <v>41973</v>
      </c>
      <c r="H3808" s="18" t="s">
        <v>15</v>
      </c>
      <c r="I3808" s="18" t="s">
        <v>12</v>
      </c>
      <c r="J3808" s="18">
        <v>0</v>
      </c>
      <c r="K3808" s="18">
        <v>3</v>
      </c>
    </row>
    <row r="3809" spans="7:11" x14ac:dyDescent="0.25">
      <c r="G3809" s="21">
        <v>41506</v>
      </c>
      <c r="H3809" s="19" t="s">
        <v>71</v>
      </c>
      <c r="I3809" s="19" t="s">
        <v>36</v>
      </c>
      <c r="J3809" s="19">
        <v>0.02</v>
      </c>
      <c r="K3809" s="19">
        <v>3</v>
      </c>
    </row>
    <row r="3810" spans="7:11" x14ac:dyDescent="0.25">
      <c r="G3810" s="20">
        <v>42003</v>
      </c>
      <c r="H3810" s="18" t="s">
        <v>34</v>
      </c>
      <c r="I3810" s="18" t="s">
        <v>7</v>
      </c>
      <c r="J3810" s="18">
        <v>0.01</v>
      </c>
      <c r="K3810" s="18">
        <v>3</v>
      </c>
    </row>
    <row r="3811" spans="7:11" x14ac:dyDescent="0.25">
      <c r="G3811" s="21">
        <v>41600</v>
      </c>
      <c r="H3811" s="19" t="s">
        <v>26</v>
      </c>
      <c r="I3811" s="19" t="s">
        <v>16</v>
      </c>
      <c r="J3811" s="19">
        <v>0</v>
      </c>
      <c r="K3811" s="19">
        <v>6</v>
      </c>
    </row>
    <row r="3812" spans="7:11" x14ac:dyDescent="0.25">
      <c r="G3812" s="20">
        <v>41996</v>
      </c>
      <c r="H3812" s="18" t="s">
        <v>56</v>
      </c>
      <c r="I3812" s="18" t="s">
        <v>17</v>
      </c>
      <c r="J3812" s="18">
        <v>1.4999999999999999E-2</v>
      </c>
      <c r="K3812" s="18">
        <v>3</v>
      </c>
    </row>
    <row r="3813" spans="7:11" x14ac:dyDescent="0.25">
      <c r="G3813" s="21">
        <v>41945</v>
      </c>
      <c r="H3813" s="19" t="s">
        <v>62</v>
      </c>
      <c r="I3813" s="19" t="s">
        <v>17</v>
      </c>
      <c r="J3813" s="19">
        <v>0.02</v>
      </c>
      <c r="K3813" s="19">
        <v>15</v>
      </c>
    </row>
    <row r="3814" spans="7:11" x14ac:dyDescent="0.25">
      <c r="G3814" s="20">
        <v>41358</v>
      </c>
      <c r="H3814" s="18" t="s">
        <v>53</v>
      </c>
      <c r="I3814" s="18" t="s">
        <v>17</v>
      </c>
      <c r="J3814" s="18">
        <v>0.03</v>
      </c>
      <c r="K3814" s="18">
        <v>1</v>
      </c>
    </row>
    <row r="3815" spans="7:11" x14ac:dyDescent="0.25">
      <c r="G3815" s="21">
        <v>41993</v>
      </c>
      <c r="H3815" s="19" t="s">
        <v>65</v>
      </c>
      <c r="I3815" s="19" t="s">
        <v>7</v>
      </c>
      <c r="J3815" s="19">
        <v>0</v>
      </c>
      <c r="K3815" s="19">
        <v>1</v>
      </c>
    </row>
    <row r="3816" spans="7:11" x14ac:dyDescent="0.25">
      <c r="G3816" s="20">
        <v>41625</v>
      </c>
      <c r="H3816" s="18" t="s">
        <v>81</v>
      </c>
      <c r="I3816" s="18" t="s">
        <v>7</v>
      </c>
      <c r="J3816" s="18">
        <v>0</v>
      </c>
      <c r="K3816" s="18">
        <v>1</v>
      </c>
    </row>
    <row r="3817" spans="7:11" x14ac:dyDescent="0.25">
      <c r="G3817" s="21">
        <v>41415</v>
      </c>
      <c r="H3817" s="19" t="s">
        <v>83</v>
      </c>
      <c r="I3817" s="19" t="s">
        <v>12</v>
      </c>
      <c r="J3817" s="19">
        <v>2.5000000000000001E-2</v>
      </c>
      <c r="K3817" s="19">
        <v>3</v>
      </c>
    </row>
    <row r="3818" spans="7:11" x14ac:dyDescent="0.25">
      <c r="G3818" s="20">
        <v>41928</v>
      </c>
      <c r="H3818" s="18" t="s">
        <v>80</v>
      </c>
      <c r="I3818" s="18" t="s">
        <v>24</v>
      </c>
      <c r="J3818" s="18">
        <v>2.5000000000000001E-2</v>
      </c>
      <c r="K3818" s="18">
        <v>2</v>
      </c>
    </row>
    <row r="3819" spans="7:11" x14ac:dyDescent="0.25">
      <c r="G3819" s="21">
        <v>41787</v>
      </c>
      <c r="H3819" s="19" t="s">
        <v>90</v>
      </c>
      <c r="I3819" s="19" t="s">
        <v>7</v>
      </c>
      <c r="J3819" s="19">
        <v>0.01</v>
      </c>
      <c r="K3819" s="19">
        <v>2</v>
      </c>
    </row>
    <row r="3820" spans="7:11" x14ac:dyDescent="0.25">
      <c r="G3820" s="20">
        <v>41963</v>
      </c>
      <c r="H3820" s="18" t="s">
        <v>93</v>
      </c>
      <c r="I3820" s="18" t="s">
        <v>16</v>
      </c>
      <c r="J3820" s="18">
        <v>0</v>
      </c>
      <c r="K3820" s="18">
        <v>3</v>
      </c>
    </row>
    <row r="3821" spans="7:11" x14ac:dyDescent="0.25">
      <c r="G3821" s="21">
        <v>41555</v>
      </c>
      <c r="H3821" s="19" t="s">
        <v>45</v>
      </c>
      <c r="I3821" s="19" t="s">
        <v>12</v>
      </c>
      <c r="J3821" s="19">
        <v>0</v>
      </c>
      <c r="K3821" s="19">
        <v>3</v>
      </c>
    </row>
    <row r="3822" spans="7:11" x14ac:dyDescent="0.25">
      <c r="G3822" s="20">
        <v>41615</v>
      </c>
      <c r="H3822" s="18" t="s">
        <v>84</v>
      </c>
      <c r="I3822" s="18" t="s">
        <v>11</v>
      </c>
      <c r="J3822" s="18">
        <v>2.5000000000000001E-2</v>
      </c>
      <c r="K3822" s="18">
        <v>2</v>
      </c>
    </row>
    <row r="3823" spans="7:11" x14ac:dyDescent="0.25">
      <c r="G3823" s="21">
        <v>41585</v>
      </c>
      <c r="H3823" s="19" t="s">
        <v>71</v>
      </c>
      <c r="I3823" s="19" t="s">
        <v>12</v>
      </c>
      <c r="J3823" s="19">
        <v>0</v>
      </c>
      <c r="K3823" s="19">
        <v>3</v>
      </c>
    </row>
    <row r="3824" spans="7:11" x14ac:dyDescent="0.25">
      <c r="G3824" s="20">
        <v>41900</v>
      </c>
      <c r="H3824" s="18" t="s">
        <v>20</v>
      </c>
      <c r="I3824" s="18" t="s">
        <v>24</v>
      </c>
      <c r="J3824" s="18">
        <v>0</v>
      </c>
      <c r="K3824" s="18">
        <v>2</v>
      </c>
    </row>
    <row r="3825" spans="7:11" x14ac:dyDescent="0.25">
      <c r="G3825" s="21">
        <v>41993</v>
      </c>
      <c r="H3825" s="19" t="s">
        <v>43</v>
      </c>
      <c r="I3825" s="19" t="s">
        <v>17</v>
      </c>
      <c r="J3825" s="19">
        <v>0.01</v>
      </c>
      <c r="K3825" s="19">
        <v>2</v>
      </c>
    </row>
    <row r="3826" spans="7:11" x14ac:dyDescent="0.25">
      <c r="G3826" s="20">
        <v>41990</v>
      </c>
      <c r="H3826" s="18" t="s">
        <v>46</v>
      </c>
      <c r="I3826" s="18" t="s">
        <v>17</v>
      </c>
      <c r="J3826" s="18">
        <v>0</v>
      </c>
      <c r="K3826" s="18">
        <v>3</v>
      </c>
    </row>
    <row r="3827" spans="7:11" x14ac:dyDescent="0.25">
      <c r="G3827" s="21">
        <v>41983</v>
      </c>
      <c r="H3827" s="19" t="s">
        <v>72</v>
      </c>
      <c r="I3827" s="19" t="s">
        <v>12</v>
      </c>
      <c r="J3827" s="19">
        <v>0</v>
      </c>
      <c r="K3827" s="19">
        <v>2</v>
      </c>
    </row>
    <row r="3828" spans="7:11" x14ac:dyDescent="0.25">
      <c r="G3828" s="20">
        <v>41410</v>
      </c>
      <c r="H3828" s="18" t="s">
        <v>82</v>
      </c>
      <c r="I3828" s="18" t="s">
        <v>12</v>
      </c>
      <c r="J3828" s="18">
        <v>0</v>
      </c>
      <c r="K3828" s="18">
        <v>3</v>
      </c>
    </row>
    <row r="3829" spans="7:11" x14ac:dyDescent="0.25">
      <c r="G3829" s="21">
        <v>41948</v>
      </c>
      <c r="H3829" s="19" t="s">
        <v>53</v>
      </c>
      <c r="I3829" s="19" t="s">
        <v>24</v>
      </c>
      <c r="J3829" s="19">
        <v>0</v>
      </c>
      <c r="K3829" s="19">
        <v>3</v>
      </c>
    </row>
    <row r="3830" spans="7:11" x14ac:dyDescent="0.25">
      <c r="G3830" s="20">
        <v>41989</v>
      </c>
      <c r="H3830" s="18" t="s">
        <v>89</v>
      </c>
      <c r="I3830" s="18" t="s">
        <v>36</v>
      </c>
      <c r="J3830" s="18">
        <v>0</v>
      </c>
      <c r="K3830" s="18">
        <v>1</v>
      </c>
    </row>
    <row r="3831" spans="7:11" x14ac:dyDescent="0.25">
      <c r="G3831" s="21">
        <v>41956</v>
      </c>
      <c r="H3831" s="19" t="s">
        <v>45</v>
      </c>
      <c r="I3831" s="19" t="s">
        <v>17</v>
      </c>
      <c r="J3831" s="19">
        <v>0.02</v>
      </c>
      <c r="K3831" s="19">
        <v>2</v>
      </c>
    </row>
    <row r="3832" spans="7:11" x14ac:dyDescent="0.25">
      <c r="G3832" s="20">
        <v>41977</v>
      </c>
      <c r="H3832" s="18" t="s">
        <v>40</v>
      </c>
      <c r="I3832" s="18" t="s">
        <v>12</v>
      </c>
      <c r="J3832" s="18">
        <v>0.03</v>
      </c>
      <c r="K3832" s="18">
        <v>2</v>
      </c>
    </row>
    <row r="3833" spans="7:11" x14ac:dyDescent="0.25">
      <c r="G3833" s="21">
        <v>41987</v>
      </c>
      <c r="H3833" s="19" t="s">
        <v>53</v>
      </c>
      <c r="I3833" s="19" t="s">
        <v>24</v>
      </c>
      <c r="J3833" s="19">
        <v>1.4999999999999999E-2</v>
      </c>
      <c r="K3833" s="19">
        <v>2</v>
      </c>
    </row>
    <row r="3834" spans="7:11" x14ac:dyDescent="0.25">
      <c r="G3834" s="20">
        <v>41936</v>
      </c>
      <c r="H3834" s="18" t="s">
        <v>26</v>
      </c>
      <c r="I3834" s="18" t="s">
        <v>41</v>
      </c>
      <c r="J3834" s="18">
        <v>1.4999999999999999E-2</v>
      </c>
      <c r="K3834" s="18">
        <v>3</v>
      </c>
    </row>
    <row r="3835" spans="7:11" x14ac:dyDescent="0.25">
      <c r="G3835" s="21">
        <v>41406</v>
      </c>
      <c r="H3835" s="19" t="s">
        <v>72</v>
      </c>
      <c r="I3835" s="19" t="s">
        <v>30</v>
      </c>
      <c r="J3835" s="19">
        <v>0.03</v>
      </c>
      <c r="K3835" s="19">
        <v>1</v>
      </c>
    </row>
    <row r="3836" spans="7:11" x14ac:dyDescent="0.25">
      <c r="G3836" s="20">
        <v>41588</v>
      </c>
      <c r="H3836" s="18" t="s">
        <v>25</v>
      </c>
      <c r="I3836" s="18" t="s">
        <v>30</v>
      </c>
      <c r="J3836" s="18">
        <v>0</v>
      </c>
      <c r="K3836" s="18">
        <v>2</v>
      </c>
    </row>
    <row r="3837" spans="7:11" x14ac:dyDescent="0.25">
      <c r="G3837" s="21">
        <v>41637</v>
      </c>
      <c r="H3837" s="19" t="s">
        <v>81</v>
      </c>
      <c r="I3837" s="19" t="s">
        <v>16</v>
      </c>
      <c r="J3837" s="19">
        <v>2.5000000000000001E-2</v>
      </c>
      <c r="K3837" s="19">
        <v>3</v>
      </c>
    </row>
    <row r="3838" spans="7:11" x14ac:dyDescent="0.25">
      <c r="G3838" s="20">
        <v>41945</v>
      </c>
      <c r="H3838" s="18" t="s">
        <v>76</v>
      </c>
      <c r="I3838" s="18" t="s">
        <v>30</v>
      </c>
      <c r="J3838" s="18">
        <v>0.02</v>
      </c>
      <c r="K3838" s="18">
        <v>2</v>
      </c>
    </row>
    <row r="3839" spans="7:11" x14ac:dyDescent="0.25">
      <c r="G3839" s="21">
        <v>41380</v>
      </c>
      <c r="H3839" s="19" t="s">
        <v>54</v>
      </c>
      <c r="I3839" s="19" t="s">
        <v>36</v>
      </c>
      <c r="J3839" s="19">
        <v>0.01</v>
      </c>
      <c r="K3839" s="19">
        <v>3</v>
      </c>
    </row>
    <row r="3840" spans="7:11" x14ac:dyDescent="0.25">
      <c r="G3840" s="20">
        <v>41958</v>
      </c>
      <c r="H3840" s="18" t="s">
        <v>10</v>
      </c>
      <c r="I3840" s="18" t="s">
        <v>36</v>
      </c>
      <c r="J3840" s="18">
        <v>0.01</v>
      </c>
      <c r="K3840" s="18">
        <v>3</v>
      </c>
    </row>
    <row r="3841" spans="7:11" x14ac:dyDescent="0.25">
      <c r="G3841" s="21">
        <v>41492</v>
      </c>
      <c r="H3841" s="19" t="s">
        <v>28</v>
      </c>
      <c r="I3841" s="19" t="s">
        <v>27</v>
      </c>
      <c r="J3841" s="19">
        <v>0</v>
      </c>
      <c r="K3841" s="19">
        <v>2</v>
      </c>
    </row>
    <row r="3842" spans="7:11" x14ac:dyDescent="0.25">
      <c r="G3842" s="20">
        <v>41290</v>
      </c>
      <c r="H3842" s="18" t="s">
        <v>43</v>
      </c>
      <c r="I3842" s="18" t="s">
        <v>36</v>
      </c>
      <c r="J3842" s="18">
        <v>2.5000000000000001E-2</v>
      </c>
      <c r="K3842" s="18">
        <v>2</v>
      </c>
    </row>
    <row r="3843" spans="7:11" x14ac:dyDescent="0.25">
      <c r="G3843" s="21">
        <v>41960</v>
      </c>
      <c r="H3843" s="19" t="s">
        <v>77</v>
      </c>
      <c r="I3843" s="19" t="s">
        <v>12</v>
      </c>
      <c r="J3843" s="19">
        <v>0</v>
      </c>
      <c r="K3843" s="19">
        <v>3</v>
      </c>
    </row>
    <row r="3844" spans="7:11" x14ac:dyDescent="0.25">
      <c r="G3844" s="20">
        <v>41584</v>
      </c>
      <c r="H3844" s="18" t="s">
        <v>55</v>
      </c>
      <c r="I3844" s="18" t="s">
        <v>16</v>
      </c>
      <c r="J3844" s="18">
        <v>0</v>
      </c>
      <c r="K3844" s="18">
        <v>3</v>
      </c>
    </row>
    <row r="3845" spans="7:11" x14ac:dyDescent="0.25">
      <c r="G3845" s="21">
        <v>41995</v>
      </c>
      <c r="H3845" s="19" t="s">
        <v>35</v>
      </c>
      <c r="I3845" s="19" t="s">
        <v>12</v>
      </c>
      <c r="J3845" s="19">
        <v>0</v>
      </c>
      <c r="K3845" s="19">
        <v>2</v>
      </c>
    </row>
    <row r="3846" spans="7:11" x14ac:dyDescent="0.25">
      <c r="G3846" s="20">
        <v>41626</v>
      </c>
      <c r="H3846" s="18" t="s">
        <v>43</v>
      </c>
      <c r="I3846" s="18" t="s">
        <v>12</v>
      </c>
      <c r="J3846" s="18">
        <v>0.03</v>
      </c>
      <c r="K3846" s="18">
        <v>3</v>
      </c>
    </row>
    <row r="3847" spans="7:11" x14ac:dyDescent="0.25">
      <c r="G3847" s="21">
        <v>41623</v>
      </c>
      <c r="H3847" s="19" t="s">
        <v>40</v>
      </c>
      <c r="I3847" s="19" t="s">
        <v>16</v>
      </c>
      <c r="J3847" s="19">
        <v>0</v>
      </c>
      <c r="K3847" s="19">
        <v>4</v>
      </c>
    </row>
    <row r="3848" spans="7:11" x14ac:dyDescent="0.25">
      <c r="G3848" s="20">
        <v>41625</v>
      </c>
      <c r="H3848" s="18" t="s">
        <v>78</v>
      </c>
      <c r="I3848" s="18" t="s">
        <v>12</v>
      </c>
      <c r="J3848" s="18">
        <v>1.4999999999999999E-2</v>
      </c>
      <c r="K3848" s="18">
        <v>2</v>
      </c>
    </row>
    <row r="3849" spans="7:11" x14ac:dyDescent="0.25">
      <c r="G3849" s="21">
        <v>41977</v>
      </c>
      <c r="H3849" s="19" t="s">
        <v>89</v>
      </c>
      <c r="I3849" s="19" t="s">
        <v>30</v>
      </c>
      <c r="J3849" s="19">
        <v>0</v>
      </c>
      <c r="K3849" s="19">
        <v>6</v>
      </c>
    </row>
    <row r="3850" spans="7:11" x14ac:dyDescent="0.25">
      <c r="G3850" s="20">
        <v>41990</v>
      </c>
      <c r="H3850" s="18" t="s">
        <v>53</v>
      </c>
      <c r="I3850" s="18" t="s">
        <v>11</v>
      </c>
      <c r="J3850" s="18">
        <v>0</v>
      </c>
      <c r="K3850" s="18">
        <v>1</v>
      </c>
    </row>
    <row r="3851" spans="7:11" x14ac:dyDescent="0.25">
      <c r="G3851" s="21">
        <v>41969</v>
      </c>
      <c r="H3851" s="19" t="s">
        <v>26</v>
      </c>
      <c r="I3851" s="19" t="s">
        <v>21</v>
      </c>
      <c r="J3851" s="19">
        <v>0</v>
      </c>
      <c r="K3851" s="19">
        <v>2</v>
      </c>
    </row>
    <row r="3852" spans="7:11" x14ac:dyDescent="0.25">
      <c r="G3852" s="20">
        <v>41636</v>
      </c>
      <c r="H3852" s="18" t="s">
        <v>69</v>
      </c>
      <c r="I3852" s="18" t="s">
        <v>11</v>
      </c>
      <c r="J3852" s="18">
        <v>1.4999999999999999E-2</v>
      </c>
      <c r="K3852" s="18">
        <v>3</v>
      </c>
    </row>
    <row r="3853" spans="7:11" x14ac:dyDescent="0.25">
      <c r="G3853" s="21">
        <v>41988</v>
      </c>
      <c r="H3853" s="19" t="s">
        <v>43</v>
      </c>
      <c r="I3853" s="19" t="s">
        <v>24</v>
      </c>
      <c r="J3853" s="19">
        <v>1.4999999999999999E-2</v>
      </c>
      <c r="K3853" s="19">
        <v>3</v>
      </c>
    </row>
    <row r="3854" spans="7:11" x14ac:dyDescent="0.25">
      <c r="G3854" s="20">
        <v>41587</v>
      </c>
      <c r="H3854" s="18" t="s">
        <v>26</v>
      </c>
      <c r="I3854" s="18" t="s">
        <v>24</v>
      </c>
      <c r="J3854" s="18">
        <v>2.5000000000000001E-2</v>
      </c>
      <c r="K3854" s="18">
        <v>3</v>
      </c>
    </row>
    <row r="3855" spans="7:11" x14ac:dyDescent="0.25">
      <c r="G3855" s="21">
        <v>41283</v>
      </c>
      <c r="H3855" s="19" t="s">
        <v>93</v>
      </c>
      <c r="I3855" s="19" t="s">
        <v>36</v>
      </c>
      <c r="J3855" s="19">
        <v>0.03</v>
      </c>
      <c r="K3855" s="19">
        <v>3</v>
      </c>
    </row>
    <row r="3856" spans="7:11" x14ac:dyDescent="0.25">
      <c r="G3856" s="20">
        <v>41627</v>
      </c>
      <c r="H3856" s="18" t="s">
        <v>52</v>
      </c>
      <c r="I3856" s="18" t="s">
        <v>24</v>
      </c>
      <c r="J3856" s="18">
        <v>0.03</v>
      </c>
      <c r="K3856" s="18">
        <v>3</v>
      </c>
    </row>
    <row r="3857" spans="7:11" x14ac:dyDescent="0.25">
      <c r="G3857" s="21">
        <v>41628</v>
      </c>
      <c r="H3857" s="19" t="s">
        <v>84</v>
      </c>
      <c r="I3857" s="19" t="s">
        <v>30</v>
      </c>
      <c r="J3857" s="19">
        <v>0</v>
      </c>
      <c r="K3857" s="19">
        <v>3</v>
      </c>
    </row>
    <row r="3858" spans="7:11" x14ac:dyDescent="0.25">
      <c r="G3858" s="20">
        <v>41985</v>
      </c>
      <c r="H3858" s="18" t="s">
        <v>42</v>
      </c>
      <c r="I3858" s="18" t="s">
        <v>12</v>
      </c>
      <c r="J3858" s="18">
        <v>0.02</v>
      </c>
      <c r="K3858" s="18">
        <v>3</v>
      </c>
    </row>
    <row r="3859" spans="7:11" x14ac:dyDescent="0.25">
      <c r="G3859" s="21">
        <v>41449</v>
      </c>
      <c r="H3859" s="19" t="s">
        <v>74</v>
      </c>
      <c r="I3859" s="19" t="s">
        <v>7</v>
      </c>
      <c r="J3859" s="19">
        <v>2.5000000000000001E-2</v>
      </c>
      <c r="K3859" s="19">
        <v>2</v>
      </c>
    </row>
    <row r="3860" spans="7:11" x14ac:dyDescent="0.25">
      <c r="G3860" s="20">
        <v>41599</v>
      </c>
      <c r="H3860" s="18" t="s">
        <v>81</v>
      </c>
      <c r="I3860" s="18" t="s">
        <v>17</v>
      </c>
      <c r="J3860" s="18">
        <v>0.03</v>
      </c>
      <c r="K3860" s="18">
        <v>1</v>
      </c>
    </row>
    <row r="3861" spans="7:11" x14ac:dyDescent="0.25">
      <c r="G3861" s="21">
        <v>41984</v>
      </c>
      <c r="H3861" s="19" t="s">
        <v>90</v>
      </c>
      <c r="I3861" s="19" t="s">
        <v>21</v>
      </c>
      <c r="J3861" s="19">
        <v>0.01</v>
      </c>
      <c r="K3861" s="19">
        <v>2</v>
      </c>
    </row>
    <row r="3862" spans="7:11" x14ac:dyDescent="0.25">
      <c r="G3862" s="20">
        <v>41852</v>
      </c>
      <c r="H3862" s="18" t="s">
        <v>46</v>
      </c>
      <c r="I3862" s="18" t="s">
        <v>17</v>
      </c>
      <c r="J3862" s="18">
        <v>0.01</v>
      </c>
      <c r="K3862" s="18">
        <v>2</v>
      </c>
    </row>
    <row r="3863" spans="7:11" x14ac:dyDescent="0.25">
      <c r="G3863" s="21">
        <v>42001</v>
      </c>
      <c r="H3863" s="19" t="s">
        <v>26</v>
      </c>
      <c r="I3863" s="19" t="s">
        <v>12</v>
      </c>
      <c r="J3863" s="19">
        <v>2.5000000000000001E-2</v>
      </c>
      <c r="K3863" s="19">
        <v>3</v>
      </c>
    </row>
    <row r="3864" spans="7:11" x14ac:dyDescent="0.25">
      <c r="G3864" s="20">
        <v>41613</v>
      </c>
      <c r="H3864" s="18" t="s">
        <v>53</v>
      </c>
      <c r="I3864" s="18" t="s">
        <v>7</v>
      </c>
      <c r="J3864" s="18">
        <v>0.02</v>
      </c>
      <c r="K3864" s="18">
        <v>1</v>
      </c>
    </row>
    <row r="3865" spans="7:11" x14ac:dyDescent="0.25">
      <c r="G3865" s="21">
        <v>41595</v>
      </c>
      <c r="H3865" s="19" t="s">
        <v>52</v>
      </c>
      <c r="I3865" s="19" t="s">
        <v>16</v>
      </c>
      <c r="J3865" s="19">
        <v>0</v>
      </c>
      <c r="K3865" s="19">
        <v>3</v>
      </c>
    </row>
    <row r="3866" spans="7:11" x14ac:dyDescent="0.25">
      <c r="G3866" s="20">
        <v>41342</v>
      </c>
      <c r="H3866" s="18" t="s">
        <v>74</v>
      </c>
      <c r="I3866" s="18" t="s">
        <v>12</v>
      </c>
      <c r="J3866" s="18">
        <v>0.03</v>
      </c>
      <c r="K3866" s="18">
        <v>3</v>
      </c>
    </row>
    <row r="3867" spans="7:11" x14ac:dyDescent="0.25">
      <c r="G3867" s="21">
        <v>41685</v>
      </c>
      <c r="H3867" s="19" t="s">
        <v>55</v>
      </c>
      <c r="I3867" s="19" t="s">
        <v>7</v>
      </c>
      <c r="J3867" s="19">
        <v>0</v>
      </c>
      <c r="K3867" s="19">
        <v>1</v>
      </c>
    </row>
    <row r="3868" spans="7:11" x14ac:dyDescent="0.25">
      <c r="G3868" s="20">
        <v>41729</v>
      </c>
      <c r="H3868" s="18" t="s">
        <v>29</v>
      </c>
      <c r="I3868" s="18" t="s">
        <v>11</v>
      </c>
      <c r="J3868" s="18">
        <v>0.03</v>
      </c>
      <c r="K3868" s="18">
        <v>1</v>
      </c>
    </row>
    <row r="3869" spans="7:11" x14ac:dyDescent="0.25">
      <c r="G3869" s="21">
        <v>42003</v>
      </c>
      <c r="H3869" s="19" t="s">
        <v>86</v>
      </c>
      <c r="I3869" s="19" t="s">
        <v>21</v>
      </c>
      <c r="J3869" s="19">
        <v>0</v>
      </c>
      <c r="K3869" s="19">
        <v>11</v>
      </c>
    </row>
    <row r="3870" spans="7:11" x14ac:dyDescent="0.25">
      <c r="G3870" s="20">
        <v>41558</v>
      </c>
      <c r="H3870" s="18" t="s">
        <v>20</v>
      </c>
      <c r="I3870" s="18" t="s">
        <v>16</v>
      </c>
      <c r="J3870" s="18">
        <v>0</v>
      </c>
      <c r="K3870" s="18">
        <v>2</v>
      </c>
    </row>
    <row r="3871" spans="7:11" x14ac:dyDescent="0.25">
      <c r="G3871" s="21">
        <v>41387</v>
      </c>
      <c r="H3871" s="19" t="s">
        <v>84</v>
      </c>
      <c r="I3871" s="19" t="s">
        <v>24</v>
      </c>
      <c r="J3871" s="19">
        <v>0</v>
      </c>
      <c r="K3871" s="19">
        <v>1</v>
      </c>
    </row>
    <row r="3872" spans="7:11" x14ac:dyDescent="0.25">
      <c r="G3872" s="20">
        <v>41492</v>
      </c>
      <c r="H3872" s="18" t="s">
        <v>42</v>
      </c>
      <c r="I3872" s="18" t="s">
        <v>33</v>
      </c>
      <c r="J3872" s="18">
        <v>0.02</v>
      </c>
      <c r="K3872" s="18">
        <v>3</v>
      </c>
    </row>
    <row r="3873" spans="7:11" x14ac:dyDescent="0.25">
      <c r="G3873" s="21">
        <v>41967</v>
      </c>
      <c r="H3873" s="19" t="s">
        <v>10</v>
      </c>
      <c r="I3873" s="19" t="s">
        <v>24</v>
      </c>
      <c r="J3873" s="19">
        <v>0.01</v>
      </c>
      <c r="K3873" s="19">
        <v>2</v>
      </c>
    </row>
    <row r="3874" spans="7:11" x14ac:dyDescent="0.25">
      <c r="G3874" s="20">
        <v>41625</v>
      </c>
      <c r="H3874" s="18" t="s">
        <v>57</v>
      </c>
      <c r="I3874" s="18" t="s">
        <v>24</v>
      </c>
      <c r="J3874" s="18">
        <v>0.02</v>
      </c>
      <c r="K3874" s="18">
        <v>1</v>
      </c>
    </row>
    <row r="3875" spans="7:11" x14ac:dyDescent="0.25">
      <c r="G3875" s="21">
        <v>41295</v>
      </c>
      <c r="H3875" s="19" t="s">
        <v>70</v>
      </c>
      <c r="I3875" s="19" t="s">
        <v>12</v>
      </c>
      <c r="J3875" s="19">
        <v>1.4999999999999999E-2</v>
      </c>
      <c r="K3875" s="19">
        <v>2</v>
      </c>
    </row>
    <row r="3876" spans="7:11" x14ac:dyDescent="0.25">
      <c r="G3876" s="20">
        <v>41954</v>
      </c>
      <c r="H3876" s="18" t="s">
        <v>53</v>
      </c>
      <c r="I3876" s="18" t="s">
        <v>27</v>
      </c>
      <c r="J3876" s="18">
        <v>0.02</v>
      </c>
      <c r="K3876" s="18">
        <v>3</v>
      </c>
    </row>
    <row r="3877" spans="7:11" x14ac:dyDescent="0.25">
      <c r="G3877" s="21">
        <v>41659</v>
      </c>
      <c r="H3877" s="19" t="s">
        <v>49</v>
      </c>
      <c r="I3877" s="19" t="s">
        <v>16</v>
      </c>
      <c r="J3877" s="19">
        <v>0.03</v>
      </c>
      <c r="K3877" s="19">
        <v>3</v>
      </c>
    </row>
    <row r="3878" spans="7:11" x14ac:dyDescent="0.25">
      <c r="G3878" s="20">
        <v>41579</v>
      </c>
      <c r="H3878" s="18" t="s">
        <v>68</v>
      </c>
      <c r="I3878" s="18" t="s">
        <v>24</v>
      </c>
      <c r="J3878" s="18">
        <v>0</v>
      </c>
      <c r="K3878" s="18">
        <v>1</v>
      </c>
    </row>
    <row r="3879" spans="7:11" x14ac:dyDescent="0.25">
      <c r="G3879" s="21">
        <v>41612</v>
      </c>
      <c r="H3879" s="19" t="s">
        <v>50</v>
      </c>
      <c r="I3879" s="19" t="s">
        <v>12</v>
      </c>
      <c r="J3879" s="19">
        <v>0.03</v>
      </c>
      <c r="K3879" s="19">
        <v>1</v>
      </c>
    </row>
    <row r="3880" spans="7:11" x14ac:dyDescent="0.25">
      <c r="G3880" s="20">
        <v>41752</v>
      </c>
      <c r="H3880" s="18" t="s">
        <v>22</v>
      </c>
      <c r="I3880" s="18" t="s">
        <v>27</v>
      </c>
      <c r="J3880" s="18">
        <v>0</v>
      </c>
      <c r="K3880" s="18">
        <v>1</v>
      </c>
    </row>
    <row r="3881" spans="7:11" x14ac:dyDescent="0.25">
      <c r="G3881" s="21">
        <v>41962</v>
      </c>
      <c r="H3881" s="19" t="s">
        <v>68</v>
      </c>
      <c r="I3881" s="19" t="s">
        <v>24</v>
      </c>
      <c r="J3881" s="19">
        <v>2.5000000000000001E-2</v>
      </c>
      <c r="K3881" s="19">
        <v>24</v>
      </c>
    </row>
    <row r="3882" spans="7:11" x14ac:dyDescent="0.25">
      <c r="G3882" s="20">
        <v>41637</v>
      </c>
      <c r="H3882" s="18" t="s">
        <v>68</v>
      </c>
      <c r="I3882" s="18" t="s">
        <v>16</v>
      </c>
      <c r="J3882" s="18">
        <v>0</v>
      </c>
      <c r="K3882" s="18">
        <v>3</v>
      </c>
    </row>
    <row r="3883" spans="7:11" x14ac:dyDescent="0.25">
      <c r="G3883" s="21">
        <v>41635</v>
      </c>
      <c r="H3883" s="19" t="s">
        <v>31</v>
      </c>
      <c r="I3883" s="19" t="s">
        <v>21</v>
      </c>
      <c r="J3883" s="19">
        <v>0</v>
      </c>
      <c r="K3883" s="19">
        <v>2</v>
      </c>
    </row>
    <row r="3884" spans="7:11" x14ac:dyDescent="0.25">
      <c r="G3884" s="20">
        <v>41986</v>
      </c>
      <c r="H3884" s="18" t="s">
        <v>81</v>
      </c>
      <c r="I3884" s="18" t="s">
        <v>24</v>
      </c>
      <c r="J3884" s="18">
        <v>0</v>
      </c>
      <c r="K3884" s="18">
        <v>2</v>
      </c>
    </row>
    <row r="3885" spans="7:11" x14ac:dyDescent="0.25">
      <c r="G3885" s="21">
        <v>41616</v>
      </c>
      <c r="H3885" s="19" t="s">
        <v>45</v>
      </c>
      <c r="I3885" s="19" t="s">
        <v>16</v>
      </c>
      <c r="J3885" s="19">
        <v>0</v>
      </c>
      <c r="K3885" s="19">
        <v>15</v>
      </c>
    </row>
    <row r="3886" spans="7:11" x14ac:dyDescent="0.25">
      <c r="G3886" s="20">
        <v>42000</v>
      </c>
      <c r="H3886" s="18" t="s">
        <v>18</v>
      </c>
      <c r="I3886" s="18" t="s">
        <v>24</v>
      </c>
      <c r="J3886" s="18">
        <v>0</v>
      </c>
      <c r="K3886" s="18">
        <v>1</v>
      </c>
    </row>
    <row r="3887" spans="7:11" x14ac:dyDescent="0.25">
      <c r="G3887" s="21">
        <v>41966</v>
      </c>
      <c r="H3887" s="19" t="s">
        <v>32</v>
      </c>
      <c r="I3887" s="19" t="s">
        <v>16</v>
      </c>
      <c r="J3887" s="19">
        <v>0.02</v>
      </c>
      <c r="K3887" s="19">
        <v>2</v>
      </c>
    </row>
    <row r="3888" spans="7:11" x14ac:dyDescent="0.25">
      <c r="G3888" s="20">
        <v>41695</v>
      </c>
      <c r="H3888" s="18" t="s">
        <v>53</v>
      </c>
      <c r="I3888" s="18" t="s">
        <v>12</v>
      </c>
      <c r="J3888" s="18">
        <v>0</v>
      </c>
      <c r="K3888" s="18">
        <v>4</v>
      </c>
    </row>
    <row r="3889" spans="7:11" x14ac:dyDescent="0.25">
      <c r="G3889" s="21">
        <v>41595</v>
      </c>
      <c r="H3889" s="19" t="s">
        <v>45</v>
      </c>
      <c r="I3889" s="19" t="s">
        <v>24</v>
      </c>
      <c r="J3889" s="19">
        <v>0</v>
      </c>
      <c r="K3889" s="19">
        <v>5</v>
      </c>
    </row>
    <row r="3890" spans="7:11" x14ac:dyDescent="0.25">
      <c r="G3890" s="20">
        <v>41562</v>
      </c>
      <c r="H3890" s="18" t="s">
        <v>64</v>
      </c>
      <c r="I3890" s="18" t="s">
        <v>12</v>
      </c>
      <c r="J3890" s="18">
        <v>0</v>
      </c>
      <c r="K3890" s="18">
        <v>1</v>
      </c>
    </row>
    <row r="3891" spans="7:11" x14ac:dyDescent="0.25">
      <c r="G3891" s="21">
        <v>41989</v>
      </c>
      <c r="H3891" s="19" t="s">
        <v>93</v>
      </c>
      <c r="I3891" s="19" t="s">
        <v>7</v>
      </c>
      <c r="J3891" s="19">
        <v>0</v>
      </c>
      <c r="K3891" s="19">
        <v>1</v>
      </c>
    </row>
    <row r="3892" spans="7:11" x14ac:dyDescent="0.25">
      <c r="G3892" s="20">
        <v>41877</v>
      </c>
      <c r="H3892" s="18" t="s">
        <v>37</v>
      </c>
      <c r="I3892" s="18" t="s">
        <v>16</v>
      </c>
      <c r="J3892" s="18">
        <v>0</v>
      </c>
      <c r="K3892" s="18">
        <v>3</v>
      </c>
    </row>
    <row r="3893" spans="7:11" x14ac:dyDescent="0.25">
      <c r="G3893" s="21">
        <v>41617</v>
      </c>
      <c r="H3893" s="19" t="s">
        <v>76</v>
      </c>
      <c r="I3893" s="19" t="s">
        <v>16</v>
      </c>
      <c r="J3893" s="19">
        <v>0</v>
      </c>
      <c r="K3893" s="19">
        <v>1</v>
      </c>
    </row>
    <row r="3894" spans="7:11" x14ac:dyDescent="0.25">
      <c r="G3894" s="20">
        <v>41591</v>
      </c>
      <c r="H3894" s="18" t="s">
        <v>43</v>
      </c>
      <c r="I3894" s="18" t="s">
        <v>17</v>
      </c>
      <c r="J3894" s="18">
        <v>1.4999999999999999E-2</v>
      </c>
      <c r="K3894" s="18">
        <v>21</v>
      </c>
    </row>
    <row r="3895" spans="7:11" x14ac:dyDescent="0.25">
      <c r="G3895" s="21">
        <v>41951</v>
      </c>
      <c r="H3895" s="19" t="s">
        <v>66</v>
      </c>
      <c r="I3895" s="19" t="s">
        <v>36</v>
      </c>
      <c r="J3895" s="19">
        <v>0</v>
      </c>
      <c r="K3895" s="19">
        <v>2</v>
      </c>
    </row>
    <row r="3896" spans="7:11" x14ac:dyDescent="0.25">
      <c r="G3896" s="20">
        <v>41693</v>
      </c>
      <c r="H3896" s="18" t="s">
        <v>75</v>
      </c>
      <c r="I3896" s="18" t="s">
        <v>24</v>
      </c>
      <c r="J3896" s="18">
        <v>0</v>
      </c>
      <c r="K3896" s="18">
        <v>16</v>
      </c>
    </row>
    <row r="3897" spans="7:11" x14ac:dyDescent="0.25">
      <c r="G3897" s="21">
        <v>41622</v>
      </c>
      <c r="H3897" s="19" t="s">
        <v>61</v>
      </c>
      <c r="I3897" s="19" t="s">
        <v>17</v>
      </c>
      <c r="J3897" s="19">
        <v>2.5000000000000001E-2</v>
      </c>
      <c r="K3897" s="19">
        <v>16</v>
      </c>
    </row>
    <row r="3898" spans="7:11" x14ac:dyDescent="0.25">
      <c r="G3898" s="20">
        <v>41629</v>
      </c>
      <c r="H3898" s="18" t="s">
        <v>72</v>
      </c>
      <c r="I3898" s="18" t="s">
        <v>17</v>
      </c>
      <c r="J3898" s="18">
        <v>0</v>
      </c>
      <c r="K3898" s="18">
        <v>2</v>
      </c>
    </row>
    <row r="3899" spans="7:11" x14ac:dyDescent="0.25">
      <c r="G3899" s="21">
        <v>41637</v>
      </c>
      <c r="H3899" s="19" t="s">
        <v>77</v>
      </c>
      <c r="I3899" s="19" t="s">
        <v>7</v>
      </c>
      <c r="J3899" s="19">
        <v>2.5000000000000001E-2</v>
      </c>
      <c r="K3899" s="19">
        <v>2</v>
      </c>
    </row>
    <row r="3900" spans="7:11" x14ac:dyDescent="0.25">
      <c r="G3900" s="20">
        <v>41929</v>
      </c>
      <c r="H3900" s="18" t="s">
        <v>26</v>
      </c>
      <c r="I3900" s="18" t="s">
        <v>12</v>
      </c>
      <c r="J3900" s="18">
        <v>0.02</v>
      </c>
      <c r="K3900" s="18">
        <v>3</v>
      </c>
    </row>
    <row r="3901" spans="7:11" x14ac:dyDescent="0.25">
      <c r="G3901" s="21">
        <v>41725</v>
      </c>
      <c r="H3901" s="19" t="s">
        <v>84</v>
      </c>
      <c r="I3901" s="19" t="s">
        <v>12</v>
      </c>
      <c r="J3901" s="19">
        <v>0</v>
      </c>
      <c r="K3901" s="19">
        <v>3</v>
      </c>
    </row>
    <row r="3902" spans="7:11" x14ac:dyDescent="0.25">
      <c r="G3902" s="20">
        <v>41591</v>
      </c>
      <c r="H3902" s="18" t="s">
        <v>80</v>
      </c>
      <c r="I3902" s="18" t="s">
        <v>7</v>
      </c>
      <c r="J3902" s="18">
        <v>0.02</v>
      </c>
      <c r="K3902" s="18">
        <v>1</v>
      </c>
    </row>
    <row r="3903" spans="7:11" x14ac:dyDescent="0.25">
      <c r="G3903" s="21">
        <v>41514</v>
      </c>
      <c r="H3903" s="19" t="s">
        <v>65</v>
      </c>
      <c r="I3903" s="19" t="s">
        <v>17</v>
      </c>
      <c r="J3903" s="19">
        <v>0.03</v>
      </c>
      <c r="K3903" s="19">
        <v>3</v>
      </c>
    </row>
    <row r="3904" spans="7:11" x14ac:dyDescent="0.25">
      <c r="G3904" s="20">
        <v>41581</v>
      </c>
      <c r="H3904" s="18" t="s">
        <v>23</v>
      </c>
      <c r="I3904" s="18" t="s">
        <v>33</v>
      </c>
      <c r="J3904" s="18">
        <v>0.02</v>
      </c>
      <c r="K3904" s="18">
        <v>3</v>
      </c>
    </row>
    <row r="3905" spans="7:11" x14ac:dyDescent="0.25">
      <c r="G3905" s="21">
        <v>41968</v>
      </c>
      <c r="H3905" s="19" t="s">
        <v>8</v>
      </c>
      <c r="I3905" s="19" t="s">
        <v>21</v>
      </c>
      <c r="J3905" s="19">
        <v>0.01</v>
      </c>
      <c r="K3905" s="19">
        <v>2</v>
      </c>
    </row>
    <row r="3906" spans="7:11" x14ac:dyDescent="0.25">
      <c r="G3906" s="20">
        <v>41848</v>
      </c>
      <c r="H3906" s="18" t="s">
        <v>53</v>
      </c>
      <c r="I3906" s="18" t="s">
        <v>21</v>
      </c>
      <c r="J3906" s="18">
        <v>0</v>
      </c>
      <c r="K3906" s="18">
        <v>2</v>
      </c>
    </row>
    <row r="3907" spans="7:11" x14ac:dyDescent="0.25">
      <c r="G3907" s="21">
        <v>41593</v>
      </c>
      <c r="H3907" s="19" t="s">
        <v>47</v>
      </c>
      <c r="I3907" s="19" t="s">
        <v>41</v>
      </c>
      <c r="J3907" s="19">
        <v>0</v>
      </c>
      <c r="K3907" s="19">
        <v>1</v>
      </c>
    </row>
    <row r="3908" spans="7:11" x14ac:dyDescent="0.25">
      <c r="G3908" s="20">
        <v>41585</v>
      </c>
      <c r="H3908" s="18" t="s">
        <v>42</v>
      </c>
      <c r="I3908" s="18" t="s">
        <v>12</v>
      </c>
      <c r="J3908" s="18">
        <v>0</v>
      </c>
      <c r="K3908" s="18">
        <v>1</v>
      </c>
    </row>
    <row r="3909" spans="7:11" x14ac:dyDescent="0.25">
      <c r="G3909" s="21">
        <v>41931</v>
      </c>
      <c r="H3909" s="19" t="s">
        <v>91</v>
      </c>
      <c r="I3909" s="19" t="s">
        <v>36</v>
      </c>
      <c r="J3909" s="19">
        <v>0.02</v>
      </c>
      <c r="K3909" s="19">
        <v>3</v>
      </c>
    </row>
    <row r="3910" spans="7:11" x14ac:dyDescent="0.25">
      <c r="G3910" s="20">
        <v>41630</v>
      </c>
      <c r="H3910" s="18" t="s">
        <v>88</v>
      </c>
      <c r="I3910" s="18" t="s">
        <v>36</v>
      </c>
      <c r="J3910" s="18">
        <v>0</v>
      </c>
      <c r="K3910" s="18">
        <v>1</v>
      </c>
    </row>
    <row r="3911" spans="7:11" x14ac:dyDescent="0.25">
      <c r="G3911" s="21">
        <v>41924</v>
      </c>
      <c r="H3911" s="19" t="s">
        <v>57</v>
      </c>
      <c r="I3911" s="19" t="s">
        <v>41</v>
      </c>
      <c r="J3911" s="19">
        <v>0</v>
      </c>
      <c r="K3911" s="19">
        <v>3</v>
      </c>
    </row>
    <row r="3912" spans="7:11" x14ac:dyDescent="0.25">
      <c r="G3912" s="20">
        <v>41819</v>
      </c>
      <c r="H3912" s="18" t="s">
        <v>88</v>
      </c>
      <c r="I3912" s="18" t="s">
        <v>11</v>
      </c>
      <c r="J3912" s="18">
        <v>0</v>
      </c>
      <c r="K3912" s="18">
        <v>14</v>
      </c>
    </row>
    <row r="3913" spans="7:11" x14ac:dyDescent="0.25">
      <c r="G3913" s="21">
        <v>41987</v>
      </c>
      <c r="H3913" s="19" t="s">
        <v>94</v>
      </c>
      <c r="I3913" s="19" t="s">
        <v>16</v>
      </c>
      <c r="J3913" s="19">
        <v>0.01</v>
      </c>
      <c r="K3913" s="19">
        <v>1</v>
      </c>
    </row>
    <row r="3914" spans="7:11" x14ac:dyDescent="0.25">
      <c r="G3914" s="20">
        <v>41998</v>
      </c>
      <c r="H3914" s="18" t="s">
        <v>23</v>
      </c>
      <c r="I3914" s="18" t="s">
        <v>36</v>
      </c>
      <c r="J3914" s="18">
        <v>0.03</v>
      </c>
      <c r="K3914" s="18">
        <v>2</v>
      </c>
    </row>
    <row r="3915" spans="7:11" x14ac:dyDescent="0.25">
      <c r="G3915" s="21">
        <v>41957</v>
      </c>
      <c r="H3915" s="19" t="s">
        <v>40</v>
      </c>
      <c r="I3915" s="19" t="s">
        <v>24</v>
      </c>
      <c r="J3915" s="19">
        <v>0.03</v>
      </c>
      <c r="K3915" s="19">
        <v>2</v>
      </c>
    </row>
    <row r="3916" spans="7:11" x14ac:dyDescent="0.25">
      <c r="G3916" s="20">
        <v>41629</v>
      </c>
      <c r="H3916" s="18" t="s">
        <v>31</v>
      </c>
      <c r="I3916" s="18" t="s">
        <v>12</v>
      </c>
      <c r="J3916" s="18">
        <v>2.5000000000000001E-2</v>
      </c>
      <c r="K3916" s="18">
        <v>2</v>
      </c>
    </row>
    <row r="3917" spans="7:11" x14ac:dyDescent="0.25">
      <c r="G3917" s="21">
        <v>41866</v>
      </c>
      <c r="H3917" s="19" t="s">
        <v>47</v>
      </c>
      <c r="I3917" s="19" t="s">
        <v>7</v>
      </c>
      <c r="J3917" s="19">
        <v>0</v>
      </c>
      <c r="K3917" s="19">
        <v>3</v>
      </c>
    </row>
    <row r="3918" spans="7:11" x14ac:dyDescent="0.25">
      <c r="G3918" s="20">
        <v>41597</v>
      </c>
      <c r="H3918" s="18" t="s">
        <v>58</v>
      </c>
      <c r="I3918" s="18" t="s">
        <v>7</v>
      </c>
      <c r="J3918" s="18">
        <v>2.5000000000000001E-2</v>
      </c>
      <c r="K3918" s="18">
        <v>11</v>
      </c>
    </row>
    <row r="3919" spans="7:11" x14ac:dyDescent="0.25">
      <c r="G3919" s="21">
        <v>41836</v>
      </c>
      <c r="H3919" s="19" t="s">
        <v>58</v>
      </c>
      <c r="I3919" s="19" t="s">
        <v>17</v>
      </c>
      <c r="J3919" s="19">
        <v>0</v>
      </c>
      <c r="K3919" s="19">
        <v>2</v>
      </c>
    </row>
    <row r="3920" spans="7:11" x14ac:dyDescent="0.25">
      <c r="G3920" s="20">
        <v>41503</v>
      </c>
      <c r="H3920" s="18" t="s">
        <v>25</v>
      </c>
      <c r="I3920" s="18" t="s">
        <v>24</v>
      </c>
      <c r="J3920" s="18">
        <v>0.01</v>
      </c>
      <c r="K3920" s="18">
        <v>2</v>
      </c>
    </row>
    <row r="3921" spans="7:11" x14ac:dyDescent="0.25">
      <c r="G3921" s="21">
        <v>41964</v>
      </c>
      <c r="H3921" s="19" t="s">
        <v>58</v>
      </c>
      <c r="I3921" s="19" t="s">
        <v>24</v>
      </c>
      <c r="J3921" s="19">
        <v>2.5000000000000001E-2</v>
      </c>
      <c r="K3921" s="19">
        <v>1</v>
      </c>
    </row>
    <row r="3922" spans="7:11" x14ac:dyDescent="0.25">
      <c r="G3922" s="20">
        <v>41655</v>
      </c>
      <c r="H3922" s="18" t="s">
        <v>78</v>
      </c>
      <c r="I3922" s="18" t="s">
        <v>17</v>
      </c>
      <c r="J3922" s="18">
        <v>1.4999999999999999E-2</v>
      </c>
      <c r="K3922" s="18">
        <v>2</v>
      </c>
    </row>
    <row r="3923" spans="7:11" x14ac:dyDescent="0.25">
      <c r="G3923" s="21">
        <v>41595</v>
      </c>
      <c r="H3923" s="19" t="s">
        <v>50</v>
      </c>
      <c r="I3923" s="19" t="s">
        <v>17</v>
      </c>
      <c r="J3923" s="19">
        <v>0</v>
      </c>
      <c r="K3923" s="19">
        <v>2</v>
      </c>
    </row>
    <row r="3924" spans="7:11" x14ac:dyDescent="0.25">
      <c r="G3924" s="20">
        <v>41584</v>
      </c>
      <c r="H3924" s="18" t="s">
        <v>80</v>
      </c>
      <c r="I3924" s="18" t="s">
        <v>21</v>
      </c>
      <c r="J3924" s="18">
        <v>2.5000000000000001E-2</v>
      </c>
      <c r="K3924" s="18">
        <v>1</v>
      </c>
    </row>
    <row r="3925" spans="7:11" x14ac:dyDescent="0.25">
      <c r="G3925" s="21">
        <v>41612</v>
      </c>
      <c r="H3925" s="19" t="s">
        <v>82</v>
      </c>
      <c r="I3925" s="19" t="s">
        <v>16</v>
      </c>
      <c r="J3925" s="19">
        <v>1.4999999999999999E-2</v>
      </c>
      <c r="K3925" s="19">
        <v>1</v>
      </c>
    </row>
    <row r="3926" spans="7:11" x14ac:dyDescent="0.25">
      <c r="G3926" s="20">
        <v>41625</v>
      </c>
      <c r="H3926" s="18" t="s">
        <v>46</v>
      </c>
      <c r="I3926" s="18" t="s">
        <v>36</v>
      </c>
      <c r="J3926" s="18">
        <v>2.5000000000000001E-2</v>
      </c>
      <c r="K3926" s="18">
        <v>2</v>
      </c>
    </row>
    <row r="3927" spans="7:11" x14ac:dyDescent="0.25">
      <c r="G3927" s="21">
        <v>41600</v>
      </c>
      <c r="H3927" s="19" t="s">
        <v>89</v>
      </c>
      <c r="I3927" s="19" t="s">
        <v>30</v>
      </c>
      <c r="J3927" s="19">
        <v>1.4999999999999999E-2</v>
      </c>
      <c r="K3927" s="19">
        <v>3</v>
      </c>
    </row>
    <row r="3928" spans="7:11" x14ac:dyDescent="0.25">
      <c r="G3928" s="20">
        <v>41590</v>
      </c>
      <c r="H3928" s="18" t="s">
        <v>77</v>
      </c>
      <c r="I3928" s="18" t="s">
        <v>36</v>
      </c>
      <c r="J3928" s="18">
        <v>0.03</v>
      </c>
      <c r="K3928" s="18">
        <v>18</v>
      </c>
    </row>
    <row r="3929" spans="7:11" x14ac:dyDescent="0.25">
      <c r="G3929" s="21">
        <v>41906</v>
      </c>
      <c r="H3929" s="19" t="s">
        <v>26</v>
      </c>
      <c r="I3929" s="19" t="s">
        <v>33</v>
      </c>
      <c r="J3929" s="19">
        <v>2.5000000000000001E-2</v>
      </c>
      <c r="K3929" s="19">
        <v>2</v>
      </c>
    </row>
    <row r="3930" spans="7:11" x14ac:dyDescent="0.25">
      <c r="G3930" s="20">
        <v>41969</v>
      </c>
      <c r="H3930" s="18" t="s">
        <v>43</v>
      </c>
      <c r="I3930" s="18" t="s">
        <v>16</v>
      </c>
      <c r="J3930" s="18">
        <v>0.01</v>
      </c>
      <c r="K3930" s="18">
        <v>1</v>
      </c>
    </row>
    <row r="3931" spans="7:11" x14ac:dyDescent="0.25">
      <c r="G3931" s="21">
        <v>41697</v>
      </c>
      <c r="H3931" s="19" t="s">
        <v>73</v>
      </c>
      <c r="I3931" s="19" t="s">
        <v>27</v>
      </c>
      <c r="J3931" s="19">
        <v>1.4999999999999999E-2</v>
      </c>
      <c r="K3931" s="19">
        <v>2</v>
      </c>
    </row>
    <row r="3932" spans="7:11" x14ac:dyDescent="0.25">
      <c r="G3932" s="20">
        <v>41945</v>
      </c>
      <c r="H3932" s="18" t="s">
        <v>65</v>
      </c>
      <c r="I3932" s="18" t="s">
        <v>12</v>
      </c>
      <c r="J3932" s="18">
        <v>2.5000000000000001E-2</v>
      </c>
      <c r="K3932" s="18">
        <v>4</v>
      </c>
    </row>
    <row r="3933" spans="7:11" x14ac:dyDescent="0.25">
      <c r="G3933" s="21">
        <v>41437</v>
      </c>
      <c r="H3933" s="19" t="s">
        <v>22</v>
      </c>
      <c r="I3933" s="19" t="s">
        <v>24</v>
      </c>
      <c r="J3933" s="19">
        <v>0</v>
      </c>
      <c r="K3933" s="19">
        <v>2</v>
      </c>
    </row>
    <row r="3934" spans="7:11" x14ac:dyDescent="0.25">
      <c r="G3934" s="20">
        <v>41607</v>
      </c>
      <c r="H3934" s="18" t="s">
        <v>75</v>
      </c>
      <c r="I3934" s="18" t="s">
        <v>36</v>
      </c>
      <c r="J3934" s="18">
        <v>0</v>
      </c>
      <c r="K3934" s="18">
        <v>2</v>
      </c>
    </row>
    <row r="3935" spans="7:11" x14ac:dyDescent="0.25">
      <c r="G3935" s="21">
        <v>41599</v>
      </c>
      <c r="H3935" s="19" t="s">
        <v>94</v>
      </c>
      <c r="I3935" s="19" t="s">
        <v>16</v>
      </c>
      <c r="J3935" s="19">
        <v>0.03</v>
      </c>
      <c r="K3935" s="19">
        <v>17</v>
      </c>
    </row>
    <row r="3936" spans="7:11" x14ac:dyDescent="0.25">
      <c r="G3936" s="20">
        <v>41629</v>
      </c>
      <c r="H3936" s="18" t="s">
        <v>73</v>
      </c>
      <c r="I3936" s="18" t="s">
        <v>36</v>
      </c>
      <c r="J3936" s="18">
        <v>2.5000000000000001E-2</v>
      </c>
      <c r="K3936" s="18">
        <v>2</v>
      </c>
    </row>
    <row r="3937" spans="7:11" x14ac:dyDescent="0.25">
      <c r="G3937" s="21">
        <v>41846</v>
      </c>
      <c r="H3937" s="19" t="s">
        <v>44</v>
      </c>
      <c r="I3937" s="19" t="s">
        <v>24</v>
      </c>
      <c r="J3937" s="19">
        <v>0.01</v>
      </c>
      <c r="K3937" s="19">
        <v>3</v>
      </c>
    </row>
    <row r="3938" spans="7:11" x14ac:dyDescent="0.25">
      <c r="G3938" s="20">
        <v>41382</v>
      </c>
      <c r="H3938" s="18" t="s">
        <v>25</v>
      </c>
      <c r="I3938" s="18" t="s">
        <v>36</v>
      </c>
      <c r="J3938" s="18">
        <v>0.03</v>
      </c>
      <c r="K3938" s="18">
        <v>3</v>
      </c>
    </row>
    <row r="3939" spans="7:11" x14ac:dyDescent="0.25">
      <c r="G3939" s="21">
        <v>41634</v>
      </c>
      <c r="H3939" s="19" t="s">
        <v>89</v>
      </c>
      <c r="I3939" s="19" t="s">
        <v>16</v>
      </c>
      <c r="J3939" s="19">
        <v>0.01</v>
      </c>
      <c r="K3939" s="19">
        <v>4</v>
      </c>
    </row>
    <row r="3940" spans="7:11" x14ac:dyDescent="0.25">
      <c r="G3940" s="20">
        <v>41968</v>
      </c>
      <c r="H3940" s="18" t="s">
        <v>82</v>
      </c>
      <c r="I3940" s="18" t="s">
        <v>24</v>
      </c>
      <c r="J3940" s="18">
        <v>0.02</v>
      </c>
      <c r="K3940" s="18">
        <v>3</v>
      </c>
    </row>
    <row r="3941" spans="7:11" x14ac:dyDescent="0.25">
      <c r="G3941" s="21">
        <v>41949</v>
      </c>
      <c r="H3941" s="19" t="s">
        <v>23</v>
      </c>
      <c r="I3941" s="19" t="s">
        <v>33</v>
      </c>
      <c r="J3941" s="19">
        <v>0.01</v>
      </c>
      <c r="K3941" s="19">
        <v>3</v>
      </c>
    </row>
    <row r="3942" spans="7:11" x14ac:dyDescent="0.25">
      <c r="G3942" s="20">
        <v>41995</v>
      </c>
      <c r="H3942" s="18" t="s">
        <v>46</v>
      </c>
      <c r="I3942" s="18" t="s">
        <v>24</v>
      </c>
      <c r="J3942" s="18">
        <v>0</v>
      </c>
      <c r="K3942" s="18">
        <v>3</v>
      </c>
    </row>
    <row r="3943" spans="7:11" x14ac:dyDescent="0.25">
      <c r="G3943" s="21">
        <v>41627</v>
      </c>
      <c r="H3943" s="19" t="s">
        <v>32</v>
      </c>
      <c r="I3943" s="19" t="s">
        <v>36</v>
      </c>
      <c r="J3943" s="19">
        <v>0</v>
      </c>
      <c r="K3943" s="19">
        <v>2</v>
      </c>
    </row>
    <row r="3944" spans="7:11" x14ac:dyDescent="0.25">
      <c r="G3944" s="20">
        <v>41967</v>
      </c>
      <c r="H3944" s="18" t="s">
        <v>72</v>
      </c>
      <c r="I3944" s="18" t="s">
        <v>24</v>
      </c>
      <c r="J3944" s="18">
        <v>0.02</v>
      </c>
      <c r="K3944" s="18">
        <v>2</v>
      </c>
    </row>
    <row r="3945" spans="7:11" x14ac:dyDescent="0.25">
      <c r="G3945" s="21">
        <v>41834</v>
      </c>
      <c r="H3945" s="19" t="s">
        <v>29</v>
      </c>
      <c r="I3945" s="19" t="s">
        <v>17</v>
      </c>
      <c r="J3945" s="19">
        <v>1.4999999999999999E-2</v>
      </c>
      <c r="K3945" s="19">
        <v>3</v>
      </c>
    </row>
    <row r="3946" spans="7:11" x14ac:dyDescent="0.25">
      <c r="G3946" s="20">
        <v>41598</v>
      </c>
      <c r="H3946" s="18" t="s">
        <v>40</v>
      </c>
      <c r="I3946" s="18" t="s">
        <v>36</v>
      </c>
      <c r="J3946" s="18">
        <v>0.03</v>
      </c>
      <c r="K3946" s="18">
        <v>2</v>
      </c>
    </row>
    <row r="3947" spans="7:11" x14ac:dyDescent="0.25">
      <c r="G3947" s="21">
        <v>41961</v>
      </c>
      <c r="H3947" s="19" t="s">
        <v>18</v>
      </c>
      <c r="I3947" s="19" t="s">
        <v>12</v>
      </c>
      <c r="J3947" s="19">
        <v>2.5000000000000001E-2</v>
      </c>
      <c r="K3947" s="19">
        <v>2</v>
      </c>
    </row>
    <row r="3948" spans="7:11" x14ac:dyDescent="0.25">
      <c r="G3948" s="20">
        <v>41602</v>
      </c>
      <c r="H3948" s="18" t="s">
        <v>73</v>
      </c>
      <c r="I3948" s="18" t="s">
        <v>41</v>
      </c>
      <c r="J3948" s="18">
        <v>0.01</v>
      </c>
      <c r="K3948" s="18">
        <v>3</v>
      </c>
    </row>
    <row r="3949" spans="7:11" x14ac:dyDescent="0.25">
      <c r="G3949" s="21">
        <v>41612</v>
      </c>
      <c r="H3949" s="19" t="s">
        <v>69</v>
      </c>
      <c r="I3949" s="19" t="s">
        <v>36</v>
      </c>
      <c r="J3949" s="19">
        <v>0.02</v>
      </c>
      <c r="K3949" s="19">
        <v>2</v>
      </c>
    </row>
    <row r="3950" spans="7:11" x14ac:dyDescent="0.25">
      <c r="G3950" s="20">
        <v>42003</v>
      </c>
      <c r="H3950" s="18" t="s">
        <v>46</v>
      </c>
      <c r="I3950" s="18" t="s">
        <v>17</v>
      </c>
      <c r="J3950" s="18">
        <v>2.5000000000000001E-2</v>
      </c>
      <c r="K3950" s="18">
        <v>3</v>
      </c>
    </row>
    <row r="3951" spans="7:11" x14ac:dyDescent="0.25">
      <c r="G3951" s="21">
        <v>41967</v>
      </c>
      <c r="H3951" s="19" t="s">
        <v>40</v>
      </c>
      <c r="I3951" s="19" t="s">
        <v>16</v>
      </c>
      <c r="J3951" s="19">
        <v>0</v>
      </c>
      <c r="K3951" s="19">
        <v>3</v>
      </c>
    </row>
    <row r="3952" spans="7:11" x14ac:dyDescent="0.25">
      <c r="G3952" s="20">
        <v>41914</v>
      </c>
      <c r="H3952" s="18" t="s">
        <v>87</v>
      </c>
      <c r="I3952" s="18" t="s">
        <v>24</v>
      </c>
      <c r="J3952" s="18">
        <v>0.03</v>
      </c>
      <c r="K3952" s="18">
        <v>1</v>
      </c>
    </row>
    <row r="3953" spans="7:11" x14ac:dyDescent="0.25">
      <c r="G3953" s="21">
        <v>41990</v>
      </c>
      <c r="H3953" s="19" t="s">
        <v>63</v>
      </c>
      <c r="I3953" s="19" t="s">
        <v>41</v>
      </c>
      <c r="J3953" s="19">
        <v>0.03</v>
      </c>
      <c r="K3953" s="19">
        <v>3</v>
      </c>
    </row>
    <row r="3954" spans="7:11" x14ac:dyDescent="0.25">
      <c r="G3954" s="20">
        <v>41581</v>
      </c>
      <c r="H3954" s="18" t="s">
        <v>53</v>
      </c>
      <c r="I3954" s="18" t="s">
        <v>36</v>
      </c>
      <c r="J3954" s="18">
        <v>0</v>
      </c>
      <c r="K3954" s="18">
        <v>3</v>
      </c>
    </row>
    <row r="3955" spans="7:11" x14ac:dyDescent="0.25">
      <c r="G3955" s="21">
        <v>41408</v>
      </c>
      <c r="H3955" s="19" t="s">
        <v>84</v>
      </c>
      <c r="I3955" s="19" t="s">
        <v>12</v>
      </c>
      <c r="J3955" s="19">
        <v>0.03</v>
      </c>
      <c r="K3955" s="19">
        <v>3</v>
      </c>
    </row>
    <row r="3956" spans="7:11" x14ac:dyDescent="0.25">
      <c r="G3956" s="20">
        <v>41638</v>
      </c>
      <c r="H3956" s="18" t="s">
        <v>46</v>
      </c>
      <c r="I3956" s="18" t="s">
        <v>30</v>
      </c>
      <c r="J3956" s="18">
        <v>0</v>
      </c>
      <c r="K3956" s="18">
        <v>2</v>
      </c>
    </row>
    <row r="3957" spans="7:11" x14ac:dyDescent="0.25">
      <c r="G3957" s="21">
        <v>41785</v>
      </c>
      <c r="H3957" s="19" t="s">
        <v>89</v>
      </c>
      <c r="I3957" s="19" t="s">
        <v>7</v>
      </c>
      <c r="J3957" s="19">
        <v>0</v>
      </c>
      <c r="K3957" s="19">
        <v>2</v>
      </c>
    </row>
    <row r="3958" spans="7:11" x14ac:dyDescent="0.25">
      <c r="G3958" s="20">
        <v>41593</v>
      </c>
      <c r="H3958" s="18" t="s">
        <v>43</v>
      </c>
      <c r="I3958" s="18" t="s">
        <v>17</v>
      </c>
      <c r="J3958" s="18">
        <v>2.5000000000000001E-2</v>
      </c>
      <c r="K3958" s="18">
        <v>2</v>
      </c>
    </row>
    <row r="3959" spans="7:11" x14ac:dyDescent="0.25">
      <c r="G3959" s="21">
        <v>41776</v>
      </c>
      <c r="H3959" s="19" t="s">
        <v>15</v>
      </c>
      <c r="I3959" s="19" t="s">
        <v>24</v>
      </c>
      <c r="J3959" s="19">
        <v>1.4999999999999999E-2</v>
      </c>
      <c r="K3959" s="19">
        <v>3</v>
      </c>
    </row>
    <row r="3960" spans="7:11" x14ac:dyDescent="0.25">
      <c r="G3960" s="20">
        <v>41959</v>
      </c>
      <c r="H3960" s="18" t="s">
        <v>42</v>
      </c>
      <c r="I3960" s="18" t="s">
        <v>17</v>
      </c>
      <c r="J3960" s="18">
        <v>0.03</v>
      </c>
      <c r="K3960" s="18">
        <v>2</v>
      </c>
    </row>
    <row r="3961" spans="7:11" x14ac:dyDescent="0.25">
      <c r="G3961" s="21">
        <v>41991</v>
      </c>
      <c r="H3961" s="19" t="s">
        <v>31</v>
      </c>
      <c r="I3961" s="19" t="s">
        <v>12</v>
      </c>
      <c r="J3961" s="19">
        <v>0.01</v>
      </c>
      <c r="K3961" s="19">
        <v>2</v>
      </c>
    </row>
    <row r="3962" spans="7:11" x14ac:dyDescent="0.25">
      <c r="G3962" s="20">
        <v>41966</v>
      </c>
      <c r="H3962" s="18" t="s">
        <v>60</v>
      </c>
      <c r="I3962" s="18" t="s">
        <v>30</v>
      </c>
      <c r="J3962" s="18">
        <v>0.02</v>
      </c>
      <c r="K3962" s="18">
        <v>2</v>
      </c>
    </row>
    <row r="3963" spans="7:11" x14ac:dyDescent="0.25">
      <c r="G3963" s="21">
        <v>41626</v>
      </c>
      <c r="H3963" s="19" t="s">
        <v>40</v>
      </c>
      <c r="I3963" s="19" t="s">
        <v>36</v>
      </c>
      <c r="J3963" s="19">
        <v>1.4999999999999999E-2</v>
      </c>
      <c r="K3963" s="19">
        <v>3</v>
      </c>
    </row>
    <row r="3964" spans="7:11" x14ac:dyDescent="0.25">
      <c r="G3964" s="20">
        <v>41997</v>
      </c>
      <c r="H3964" s="18" t="s">
        <v>35</v>
      </c>
      <c r="I3964" s="18" t="s">
        <v>12</v>
      </c>
      <c r="J3964" s="18">
        <v>1.4999999999999999E-2</v>
      </c>
      <c r="K3964" s="18">
        <v>2</v>
      </c>
    </row>
    <row r="3965" spans="7:11" x14ac:dyDescent="0.25">
      <c r="G3965" s="21">
        <v>41732</v>
      </c>
      <c r="H3965" s="19" t="s">
        <v>37</v>
      </c>
      <c r="I3965" s="19" t="s">
        <v>12</v>
      </c>
      <c r="J3965" s="19">
        <v>2.5000000000000001E-2</v>
      </c>
      <c r="K3965" s="19">
        <v>3</v>
      </c>
    </row>
    <row r="3966" spans="7:11" x14ac:dyDescent="0.25">
      <c r="G3966" s="20">
        <v>41948</v>
      </c>
      <c r="H3966" s="18" t="s">
        <v>74</v>
      </c>
      <c r="I3966" s="18" t="s">
        <v>24</v>
      </c>
      <c r="J3966" s="18">
        <v>0</v>
      </c>
      <c r="K3966" s="18">
        <v>3</v>
      </c>
    </row>
    <row r="3967" spans="7:11" x14ac:dyDescent="0.25">
      <c r="G3967" s="21">
        <v>41637</v>
      </c>
      <c r="H3967" s="19" t="s">
        <v>88</v>
      </c>
      <c r="I3967" s="19" t="s">
        <v>12</v>
      </c>
      <c r="J3967" s="19">
        <v>0.03</v>
      </c>
      <c r="K3967" s="19">
        <v>4</v>
      </c>
    </row>
    <row r="3968" spans="7:11" x14ac:dyDescent="0.25">
      <c r="G3968" s="20">
        <v>41975</v>
      </c>
      <c r="H3968" s="18" t="s">
        <v>89</v>
      </c>
      <c r="I3968" s="18" t="s">
        <v>7</v>
      </c>
      <c r="J3968" s="18">
        <v>0.02</v>
      </c>
      <c r="K3968" s="18">
        <v>2</v>
      </c>
    </row>
    <row r="3969" spans="7:11" x14ac:dyDescent="0.25">
      <c r="G3969" s="21">
        <v>41600</v>
      </c>
      <c r="H3969" s="19" t="s">
        <v>89</v>
      </c>
      <c r="I3969" s="19" t="s">
        <v>41</v>
      </c>
      <c r="J3969" s="19">
        <v>0.02</v>
      </c>
      <c r="K3969" s="19">
        <v>1</v>
      </c>
    </row>
    <row r="3970" spans="7:11" x14ac:dyDescent="0.25">
      <c r="G3970" s="20">
        <v>41620</v>
      </c>
      <c r="H3970" s="18" t="s">
        <v>23</v>
      </c>
      <c r="I3970" s="18" t="s">
        <v>17</v>
      </c>
      <c r="J3970" s="18">
        <v>2.5000000000000001E-2</v>
      </c>
      <c r="K3970" s="18">
        <v>2</v>
      </c>
    </row>
    <row r="3971" spans="7:11" x14ac:dyDescent="0.25">
      <c r="G3971" s="21">
        <v>41917</v>
      </c>
      <c r="H3971" s="19" t="s">
        <v>46</v>
      </c>
      <c r="I3971" s="19" t="s">
        <v>12</v>
      </c>
      <c r="J3971" s="19">
        <v>0.02</v>
      </c>
      <c r="K3971" s="19">
        <v>2</v>
      </c>
    </row>
    <row r="3972" spans="7:11" x14ac:dyDescent="0.25">
      <c r="G3972" s="20">
        <v>41994</v>
      </c>
      <c r="H3972" s="18" t="s">
        <v>51</v>
      </c>
      <c r="I3972" s="18" t="s">
        <v>24</v>
      </c>
      <c r="J3972" s="18">
        <v>0</v>
      </c>
      <c r="K3972" s="18">
        <v>3</v>
      </c>
    </row>
    <row r="3973" spans="7:11" x14ac:dyDescent="0.25">
      <c r="G3973" s="21">
        <v>41538</v>
      </c>
      <c r="H3973" s="19" t="s">
        <v>86</v>
      </c>
      <c r="I3973" s="19" t="s">
        <v>17</v>
      </c>
      <c r="J3973" s="19">
        <v>0</v>
      </c>
      <c r="K3973" s="19">
        <v>2</v>
      </c>
    </row>
    <row r="3974" spans="7:11" x14ac:dyDescent="0.25">
      <c r="G3974" s="20">
        <v>41965</v>
      </c>
      <c r="H3974" s="18" t="s">
        <v>93</v>
      </c>
      <c r="I3974" s="18" t="s">
        <v>27</v>
      </c>
      <c r="J3974" s="18">
        <v>0.03</v>
      </c>
      <c r="K3974" s="18">
        <v>2</v>
      </c>
    </row>
    <row r="3975" spans="7:11" x14ac:dyDescent="0.25">
      <c r="G3975" s="21">
        <v>41590</v>
      </c>
      <c r="H3975" s="19" t="s">
        <v>66</v>
      </c>
      <c r="I3975" s="19" t="s">
        <v>11</v>
      </c>
      <c r="J3975" s="19">
        <v>2.5000000000000001E-2</v>
      </c>
      <c r="K3975" s="19">
        <v>2</v>
      </c>
    </row>
    <row r="3976" spans="7:11" x14ac:dyDescent="0.25">
      <c r="G3976" s="20">
        <v>41944</v>
      </c>
      <c r="H3976" s="18" t="s">
        <v>42</v>
      </c>
      <c r="I3976" s="18" t="s">
        <v>12</v>
      </c>
      <c r="J3976" s="18">
        <v>2.5000000000000001E-2</v>
      </c>
      <c r="K3976" s="18">
        <v>3</v>
      </c>
    </row>
    <row r="3977" spans="7:11" x14ac:dyDescent="0.25">
      <c r="G3977" s="21">
        <v>41979</v>
      </c>
      <c r="H3977" s="19" t="s">
        <v>77</v>
      </c>
      <c r="I3977" s="19" t="s">
        <v>16</v>
      </c>
      <c r="J3977" s="19">
        <v>0</v>
      </c>
      <c r="K3977" s="19">
        <v>2</v>
      </c>
    </row>
    <row r="3978" spans="7:11" x14ac:dyDescent="0.25">
      <c r="G3978" s="20">
        <v>41963</v>
      </c>
      <c r="H3978" s="18" t="s">
        <v>90</v>
      </c>
      <c r="I3978" s="18" t="s">
        <v>17</v>
      </c>
      <c r="J3978" s="18">
        <v>0</v>
      </c>
      <c r="K3978" s="18">
        <v>2</v>
      </c>
    </row>
    <row r="3979" spans="7:11" x14ac:dyDescent="0.25">
      <c r="G3979" s="21">
        <v>41944</v>
      </c>
      <c r="H3979" s="19" t="s">
        <v>80</v>
      </c>
      <c r="I3979" s="19" t="s">
        <v>12</v>
      </c>
      <c r="J3979" s="19">
        <v>0</v>
      </c>
      <c r="K3979" s="19">
        <v>3</v>
      </c>
    </row>
    <row r="3980" spans="7:11" x14ac:dyDescent="0.25">
      <c r="G3980" s="20">
        <v>41357</v>
      </c>
      <c r="H3980" s="18" t="s">
        <v>75</v>
      </c>
      <c r="I3980" s="18" t="s">
        <v>36</v>
      </c>
      <c r="J3980" s="18">
        <v>0.01</v>
      </c>
      <c r="K3980" s="18">
        <v>3</v>
      </c>
    </row>
    <row r="3981" spans="7:11" x14ac:dyDescent="0.25">
      <c r="G3981" s="21">
        <v>41955</v>
      </c>
      <c r="H3981" s="19" t="s">
        <v>79</v>
      </c>
      <c r="I3981" s="19" t="s">
        <v>21</v>
      </c>
      <c r="J3981" s="19">
        <v>0.01</v>
      </c>
      <c r="K3981" s="19">
        <v>3</v>
      </c>
    </row>
    <row r="3982" spans="7:11" x14ac:dyDescent="0.25">
      <c r="G3982" s="20">
        <v>41947</v>
      </c>
      <c r="H3982" s="18" t="s">
        <v>81</v>
      </c>
      <c r="I3982" s="18" t="s">
        <v>33</v>
      </c>
      <c r="J3982" s="18">
        <v>0.03</v>
      </c>
      <c r="K3982" s="18">
        <v>3</v>
      </c>
    </row>
    <row r="3983" spans="7:11" x14ac:dyDescent="0.25">
      <c r="G3983" s="21">
        <v>41605</v>
      </c>
      <c r="H3983" s="19" t="s">
        <v>44</v>
      </c>
      <c r="I3983" s="19" t="s">
        <v>30</v>
      </c>
      <c r="J3983" s="19">
        <v>0</v>
      </c>
      <c r="K3983" s="19">
        <v>3</v>
      </c>
    </row>
    <row r="3984" spans="7:11" x14ac:dyDescent="0.25">
      <c r="G3984" s="20">
        <v>41584</v>
      </c>
      <c r="H3984" s="18" t="s">
        <v>66</v>
      </c>
      <c r="I3984" s="18" t="s">
        <v>16</v>
      </c>
      <c r="J3984" s="18">
        <v>1.4999999999999999E-2</v>
      </c>
      <c r="K3984" s="18">
        <v>2</v>
      </c>
    </row>
    <row r="3985" spans="7:11" x14ac:dyDescent="0.25">
      <c r="G3985" s="21">
        <v>41976</v>
      </c>
      <c r="H3985" s="19" t="s">
        <v>57</v>
      </c>
      <c r="I3985" s="19" t="s">
        <v>12</v>
      </c>
      <c r="J3985" s="19">
        <v>0</v>
      </c>
      <c r="K3985" s="19">
        <v>3</v>
      </c>
    </row>
    <row r="3986" spans="7:11" x14ac:dyDescent="0.25">
      <c r="G3986" s="20">
        <v>42002</v>
      </c>
      <c r="H3986" s="18" t="s">
        <v>91</v>
      </c>
      <c r="I3986" s="18" t="s">
        <v>12</v>
      </c>
      <c r="J3986" s="18">
        <v>0</v>
      </c>
      <c r="K3986" s="18">
        <v>1</v>
      </c>
    </row>
    <row r="3987" spans="7:11" x14ac:dyDescent="0.25">
      <c r="G3987" s="21">
        <v>41889</v>
      </c>
      <c r="H3987" s="19" t="s">
        <v>87</v>
      </c>
      <c r="I3987" s="19" t="s">
        <v>36</v>
      </c>
      <c r="J3987" s="19">
        <v>0.03</v>
      </c>
      <c r="K3987" s="19">
        <v>2</v>
      </c>
    </row>
    <row r="3988" spans="7:11" x14ac:dyDescent="0.25">
      <c r="G3988" s="20">
        <v>41992</v>
      </c>
      <c r="H3988" s="18" t="s">
        <v>79</v>
      </c>
      <c r="I3988" s="18" t="s">
        <v>11</v>
      </c>
      <c r="J3988" s="18">
        <v>0.01</v>
      </c>
      <c r="K3988" s="18">
        <v>3</v>
      </c>
    </row>
    <row r="3989" spans="7:11" x14ac:dyDescent="0.25">
      <c r="G3989" s="21">
        <v>41960</v>
      </c>
      <c r="H3989" s="19" t="s">
        <v>10</v>
      </c>
      <c r="I3989" s="19" t="s">
        <v>21</v>
      </c>
      <c r="J3989" s="19">
        <v>1.4999999999999999E-2</v>
      </c>
      <c r="K3989" s="19">
        <v>2</v>
      </c>
    </row>
    <row r="3990" spans="7:11" x14ac:dyDescent="0.25">
      <c r="G3990" s="20">
        <v>41967</v>
      </c>
      <c r="H3990" s="18" t="s">
        <v>86</v>
      </c>
      <c r="I3990" s="18" t="s">
        <v>24</v>
      </c>
      <c r="J3990" s="18">
        <v>0.01</v>
      </c>
      <c r="K3990" s="18">
        <v>2</v>
      </c>
    </row>
    <row r="3991" spans="7:11" x14ac:dyDescent="0.25">
      <c r="G3991" s="21">
        <v>41947</v>
      </c>
      <c r="H3991" s="19" t="s">
        <v>59</v>
      </c>
      <c r="I3991" s="19" t="s">
        <v>30</v>
      </c>
      <c r="J3991" s="19">
        <v>0</v>
      </c>
      <c r="K3991" s="19">
        <v>2</v>
      </c>
    </row>
    <row r="3992" spans="7:11" x14ac:dyDescent="0.25">
      <c r="G3992" s="20">
        <v>41996</v>
      </c>
      <c r="H3992" s="18" t="s">
        <v>84</v>
      </c>
      <c r="I3992" s="18" t="s">
        <v>11</v>
      </c>
      <c r="J3992" s="18">
        <v>0.03</v>
      </c>
      <c r="K3992" s="18">
        <v>3</v>
      </c>
    </row>
    <row r="3993" spans="7:11" x14ac:dyDescent="0.25">
      <c r="G3993" s="21">
        <v>41962</v>
      </c>
      <c r="H3993" s="19" t="s">
        <v>74</v>
      </c>
      <c r="I3993" s="19" t="s">
        <v>17</v>
      </c>
      <c r="J3993" s="19">
        <v>0.03</v>
      </c>
      <c r="K3993" s="19">
        <v>1</v>
      </c>
    </row>
    <row r="3994" spans="7:11" x14ac:dyDescent="0.25">
      <c r="G3994" s="20">
        <v>41583</v>
      </c>
      <c r="H3994" s="18" t="s">
        <v>66</v>
      </c>
      <c r="I3994" s="18" t="s">
        <v>30</v>
      </c>
      <c r="J3994" s="18">
        <v>0.02</v>
      </c>
      <c r="K3994" s="18">
        <v>2</v>
      </c>
    </row>
    <row r="3995" spans="7:11" x14ac:dyDescent="0.25">
      <c r="G3995" s="21">
        <v>41738</v>
      </c>
      <c r="H3995" s="19" t="s">
        <v>29</v>
      </c>
      <c r="I3995" s="19" t="s">
        <v>30</v>
      </c>
      <c r="J3995" s="19">
        <v>2.5000000000000001E-2</v>
      </c>
      <c r="K3995" s="19">
        <v>2</v>
      </c>
    </row>
    <row r="3996" spans="7:11" x14ac:dyDescent="0.25">
      <c r="G3996" s="20">
        <v>41618</v>
      </c>
      <c r="H3996" s="18" t="s">
        <v>76</v>
      </c>
      <c r="I3996" s="18" t="s">
        <v>21</v>
      </c>
      <c r="J3996" s="18">
        <v>0</v>
      </c>
      <c r="K3996" s="18">
        <v>2</v>
      </c>
    </row>
    <row r="3997" spans="7:11" x14ac:dyDescent="0.25">
      <c r="G3997" s="21">
        <v>41977</v>
      </c>
      <c r="H3997" s="19" t="s">
        <v>92</v>
      </c>
      <c r="I3997" s="19" t="s">
        <v>36</v>
      </c>
      <c r="J3997" s="19">
        <v>0</v>
      </c>
      <c r="K3997" s="19">
        <v>5</v>
      </c>
    </row>
    <row r="3998" spans="7:11" x14ac:dyDescent="0.25">
      <c r="G3998" s="20">
        <v>41976</v>
      </c>
      <c r="H3998" s="18" t="s">
        <v>89</v>
      </c>
      <c r="I3998" s="18" t="s">
        <v>16</v>
      </c>
      <c r="J3998" s="18">
        <v>0</v>
      </c>
      <c r="K3998" s="18">
        <v>3</v>
      </c>
    </row>
    <row r="3999" spans="7:11" x14ac:dyDescent="0.25">
      <c r="G3999" s="21">
        <v>41955</v>
      </c>
      <c r="H3999" s="19" t="s">
        <v>76</v>
      </c>
      <c r="I3999" s="19" t="s">
        <v>17</v>
      </c>
      <c r="J3999" s="19">
        <v>0</v>
      </c>
      <c r="K3999" s="19">
        <v>2</v>
      </c>
    </row>
    <row r="4000" spans="7:11" x14ac:dyDescent="0.25">
      <c r="G4000" s="20">
        <v>41955</v>
      </c>
      <c r="H4000" s="18" t="s">
        <v>25</v>
      </c>
      <c r="I4000" s="18" t="s">
        <v>36</v>
      </c>
      <c r="J4000" s="18">
        <v>0</v>
      </c>
      <c r="K4000" s="18">
        <v>3</v>
      </c>
    </row>
    <row r="4001" spans="7:11" x14ac:dyDescent="0.25">
      <c r="G4001" s="21">
        <v>41986</v>
      </c>
      <c r="H4001" s="19" t="s">
        <v>58</v>
      </c>
      <c r="I4001" s="19" t="s">
        <v>41</v>
      </c>
      <c r="J4001" s="19">
        <v>1.4999999999999999E-2</v>
      </c>
      <c r="K4001" s="19">
        <v>8</v>
      </c>
    </row>
    <row r="4002" spans="7:11" x14ac:dyDescent="0.25">
      <c r="G4002" s="20">
        <v>41636</v>
      </c>
      <c r="H4002" s="18" t="s">
        <v>86</v>
      </c>
      <c r="I4002" s="18" t="s">
        <v>36</v>
      </c>
      <c r="J4002" s="18">
        <v>0.02</v>
      </c>
      <c r="K4002" s="18">
        <v>1</v>
      </c>
    </row>
    <row r="4003" spans="7:11" x14ac:dyDescent="0.25">
      <c r="G4003" s="21">
        <v>41306</v>
      </c>
      <c r="H4003" s="19" t="s">
        <v>81</v>
      </c>
      <c r="I4003" s="19" t="s">
        <v>16</v>
      </c>
      <c r="J4003" s="19">
        <v>2.5000000000000001E-2</v>
      </c>
      <c r="K4003" s="19">
        <v>3</v>
      </c>
    </row>
    <row r="4004" spans="7:11" x14ac:dyDescent="0.25">
      <c r="G4004" s="20">
        <v>41631</v>
      </c>
      <c r="H4004" s="18" t="s">
        <v>45</v>
      </c>
      <c r="I4004" s="18" t="s">
        <v>41</v>
      </c>
      <c r="J4004" s="18">
        <v>0</v>
      </c>
      <c r="K4004" s="18">
        <v>11</v>
      </c>
    </row>
    <row r="4005" spans="7:11" x14ac:dyDescent="0.25">
      <c r="G4005" s="21">
        <v>41712</v>
      </c>
      <c r="H4005" s="19" t="s">
        <v>51</v>
      </c>
      <c r="I4005" s="19" t="s">
        <v>41</v>
      </c>
      <c r="J4005" s="19">
        <v>0</v>
      </c>
      <c r="K4005" s="19">
        <v>10</v>
      </c>
    </row>
    <row r="4006" spans="7:11" x14ac:dyDescent="0.25">
      <c r="G4006" s="20">
        <v>41970</v>
      </c>
      <c r="H4006" s="18" t="s">
        <v>20</v>
      </c>
      <c r="I4006" s="18" t="s">
        <v>30</v>
      </c>
      <c r="J4006" s="18">
        <v>0.03</v>
      </c>
      <c r="K4006" s="18">
        <v>2</v>
      </c>
    </row>
    <row r="4007" spans="7:11" x14ac:dyDescent="0.25">
      <c r="G4007" s="21">
        <v>41592</v>
      </c>
      <c r="H4007" s="19" t="s">
        <v>43</v>
      </c>
      <c r="I4007" s="19" t="s">
        <v>16</v>
      </c>
      <c r="J4007" s="19">
        <v>0.01</v>
      </c>
      <c r="K4007" s="19">
        <v>1</v>
      </c>
    </row>
    <row r="4008" spans="7:11" x14ac:dyDescent="0.25">
      <c r="G4008" s="20">
        <v>41637</v>
      </c>
      <c r="H4008" s="18" t="s">
        <v>46</v>
      </c>
      <c r="I4008" s="18" t="s">
        <v>7</v>
      </c>
      <c r="J4008" s="18">
        <v>2.5000000000000001E-2</v>
      </c>
      <c r="K4008" s="18">
        <v>3</v>
      </c>
    </row>
    <row r="4009" spans="7:11" x14ac:dyDescent="0.25">
      <c r="G4009" s="21">
        <v>41971</v>
      </c>
      <c r="H4009" s="19" t="s">
        <v>23</v>
      </c>
      <c r="I4009" s="19" t="s">
        <v>24</v>
      </c>
      <c r="J4009" s="19">
        <v>0.03</v>
      </c>
      <c r="K4009" s="19">
        <v>2</v>
      </c>
    </row>
    <row r="4010" spans="7:11" x14ac:dyDescent="0.25">
      <c r="G4010" s="20">
        <v>41453</v>
      </c>
      <c r="H4010" s="18" t="s">
        <v>76</v>
      </c>
      <c r="I4010" s="18" t="s">
        <v>16</v>
      </c>
      <c r="J4010" s="18">
        <v>1.4999999999999999E-2</v>
      </c>
      <c r="K4010" s="18">
        <v>17</v>
      </c>
    </row>
    <row r="4011" spans="7:11" x14ac:dyDescent="0.25">
      <c r="G4011" s="21">
        <v>41580</v>
      </c>
      <c r="H4011" s="19" t="s">
        <v>48</v>
      </c>
      <c r="I4011" s="19" t="s">
        <v>7</v>
      </c>
      <c r="J4011" s="19">
        <v>0.03</v>
      </c>
      <c r="K4011" s="19">
        <v>3</v>
      </c>
    </row>
    <row r="4012" spans="7:11" x14ac:dyDescent="0.25">
      <c r="G4012" s="20">
        <v>41970</v>
      </c>
      <c r="H4012" s="18" t="s">
        <v>43</v>
      </c>
      <c r="I4012" s="18" t="s">
        <v>17</v>
      </c>
      <c r="J4012" s="18">
        <v>0.01</v>
      </c>
      <c r="K4012" s="18">
        <v>2</v>
      </c>
    </row>
    <row r="4013" spans="7:11" x14ac:dyDescent="0.25">
      <c r="G4013" s="21">
        <v>41579</v>
      </c>
      <c r="H4013" s="19" t="s">
        <v>53</v>
      </c>
      <c r="I4013" s="19" t="s">
        <v>24</v>
      </c>
      <c r="J4013" s="19">
        <v>0.02</v>
      </c>
      <c r="K4013" s="19">
        <v>1</v>
      </c>
    </row>
    <row r="4014" spans="7:11" x14ac:dyDescent="0.25">
      <c r="G4014" s="20">
        <v>41689</v>
      </c>
      <c r="H4014" s="18" t="s">
        <v>57</v>
      </c>
      <c r="I4014" s="18" t="s">
        <v>21</v>
      </c>
      <c r="J4014" s="18">
        <v>0</v>
      </c>
      <c r="K4014" s="18">
        <v>2</v>
      </c>
    </row>
    <row r="4015" spans="7:11" x14ac:dyDescent="0.25">
      <c r="G4015" s="21">
        <v>41278</v>
      </c>
      <c r="H4015" s="19" t="s">
        <v>89</v>
      </c>
      <c r="I4015" s="19" t="s">
        <v>36</v>
      </c>
      <c r="J4015" s="19">
        <v>2.5000000000000001E-2</v>
      </c>
      <c r="K4015" s="19">
        <v>2</v>
      </c>
    </row>
    <row r="4016" spans="7:11" x14ac:dyDescent="0.25">
      <c r="G4016" s="20">
        <v>41992</v>
      </c>
      <c r="H4016" s="18" t="s">
        <v>67</v>
      </c>
      <c r="I4016" s="18" t="s">
        <v>24</v>
      </c>
      <c r="J4016" s="18">
        <v>0.02</v>
      </c>
      <c r="K4016" s="18">
        <v>3</v>
      </c>
    </row>
    <row r="4017" spans="7:11" x14ac:dyDescent="0.25">
      <c r="G4017" s="21">
        <v>42001</v>
      </c>
      <c r="H4017" s="19" t="s">
        <v>58</v>
      </c>
      <c r="I4017" s="19" t="s">
        <v>41</v>
      </c>
      <c r="J4017" s="19">
        <v>0.03</v>
      </c>
      <c r="K4017" s="19">
        <v>2</v>
      </c>
    </row>
    <row r="4018" spans="7:11" x14ac:dyDescent="0.25">
      <c r="G4018" s="20">
        <v>41612</v>
      </c>
      <c r="H4018" s="18" t="s">
        <v>90</v>
      </c>
      <c r="I4018" s="18" t="s">
        <v>24</v>
      </c>
      <c r="J4018" s="18">
        <v>0.01</v>
      </c>
      <c r="K4018" s="18">
        <v>3</v>
      </c>
    </row>
    <row r="4019" spans="7:11" x14ac:dyDescent="0.25">
      <c r="G4019" s="21">
        <v>41946</v>
      </c>
      <c r="H4019" s="19" t="s">
        <v>83</v>
      </c>
      <c r="I4019" s="19" t="s">
        <v>36</v>
      </c>
      <c r="J4019" s="19">
        <v>0</v>
      </c>
      <c r="K4019" s="19">
        <v>2</v>
      </c>
    </row>
    <row r="4020" spans="7:11" x14ac:dyDescent="0.25">
      <c r="G4020" s="20">
        <v>41471</v>
      </c>
      <c r="H4020" s="18" t="s">
        <v>45</v>
      </c>
      <c r="I4020" s="18" t="s">
        <v>30</v>
      </c>
      <c r="J4020" s="18">
        <v>0</v>
      </c>
      <c r="K4020" s="18">
        <v>2</v>
      </c>
    </row>
    <row r="4021" spans="7:11" x14ac:dyDescent="0.25">
      <c r="G4021" s="21">
        <v>41972</v>
      </c>
      <c r="H4021" s="19" t="s">
        <v>48</v>
      </c>
      <c r="I4021" s="19" t="s">
        <v>17</v>
      </c>
      <c r="J4021" s="19">
        <v>2.5000000000000001E-2</v>
      </c>
      <c r="K4021" s="19">
        <v>2</v>
      </c>
    </row>
    <row r="4022" spans="7:11" x14ac:dyDescent="0.25">
      <c r="G4022" s="20">
        <v>41957</v>
      </c>
      <c r="H4022" s="18" t="s">
        <v>8</v>
      </c>
      <c r="I4022" s="18" t="s">
        <v>33</v>
      </c>
      <c r="J4022" s="18">
        <v>0</v>
      </c>
      <c r="K4022" s="18">
        <v>1</v>
      </c>
    </row>
    <row r="4023" spans="7:11" x14ac:dyDescent="0.25">
      <c r="G4023" s="21">
        <v>41963</v>
      </c>
      <c r="H4023" s="19" t="s">
        <v>65</v>
      </c>
      <c r="I4023" s="19" t="s">
        <v>33</v>
      </c>
      <c r="J4023" s="19">
        <v>0</v>
      </c>
      <c r="K4023" s="19">
        <v>1</v>
      </c>
    </row>
    <row r="4024" spans="7:11" x14ac:dyDescent="0.25">
      <c r="G4024" s="20">
        <v>41438</v>
      </c>
      <c r="H4024" s="18" t="s">
        <v>93</v>
      </c>
      <c r="I4024" s="18" t="s">
        <v>24</v>
      </c>
      <c r="J4024" s="18">
        <v>0</v>
      </c>
      <c r="K4024" s="18">
        <v>3</v>
      </c>
    </row>
    <row r="4025" spans="7:11" x14ac:dyDescent="0.25">
      <c r="G4025" s="21">
        <v>41316</v>
      </c>
      <c r="H4025" s="19" t="s">
        <v>20</v>
      </c>
      <c r="I4025" s="19" t="s">
        <v>16</v>
      </c>
      <c r="J4025" s="19">
        <v>0.02</v>
      </c>
      <c r="K4025" s="19">
        <v>2</v>
      </c>
    </row>
    <row r="4026" spans="7:11" x14ac:dyDescent="0.25">
      <c r="G4026" s="20">
        <v>41988</v>
      </c>
      <c r="H4026" s="18" t="s">
        <v>74</v>
      </c>
      <c r="I4026" s="18" t="s">
        <v>24</v>
      </c>
      <c r="J4026" s="18">
        <v>0</v>
      </c>
      <c r="K4026" s="18">
        <v>1</v>
      </c>
    </row>
    <row r="4027" spans="7:11" x14ac:dyDescent="0.25">
      <c r="G4027" s="21">
        <v>41955</v>
      </c>
      <c r="H4027" s="19" t="s">
        <v>26</v>
      </c>
      <c r="I4027" s="19" t="s">
        <v>30</v>
      </c>
      <c r="J4027" s="19">
        <v>0.03</v>
      </c>
      <c r="K4027" s="19">
        <v>2</v>
      </c>
    </row>
    <row r="4028" spans="7:11" x14ac:dyDescent="0.25">
      <c r="G4028" s="20">
        <v>41590</v>
      </c>
      <c r="H4028" s="18" t="s">
        <v>45</v>
      </c>
      <c r="I4028" s="18" t="s">
        <v>24</v>
      </c>
      <c r="J4028" s="18">
        <v>0</v>
      </c>
      <c r="K4028" s="18">
        <v>1</v>
      </c>
    </row>
    <row r="4029" spans="7:11" x14ac:dyDescent="0.25">
      <c r="G4029" s="21">
        <v>41635</v>
      </c>
      <c r="H4029" s="19" t="s">
        <v>84</v>
      </c>
      <c r="I4029" s="19" t="s">
        <v>36</v>
      </c>
      <c r="J4029" s="19">
        <v>0</v>
      </c>
      <c r="K4029" s="19">
        <v>24</v>
      </c>
    </row>
    <row r="4030" spans="7:11" x14ac:dyDescent="0.25">
      <c r="G4030" s="20">
        <v>41958</v>
      </c>
      <c r="H4030" s="18" t="s">
        <v>49</v>
      </c>
      <c r="I4030" s="18" t="s">
        <v>16</v>
      </c>
      <c r="J4030" s="18">
        <v>0</v>
      </c>
      <c r="K4030" s="18">
        <v>3</v>
      </c>
    </row>
    <row r="4031" spans="7:11" x14ac:dyDescent="0.25">
      <c r="G4031" s="21">
        <v>41580</v>
      </c>
      <c r="H4031" s="19" t="s">
        <v>84</v>
      </c>
      <c r="I4031" s="19" t="s">
        <v>36</v>
      </c>
      <c r="J4031" s="19">
        <v>1.4999999999999999E-2</v>
      </c>
      <c r="K4031" s="19">
        <v>3</v>
      </c>
    </row>
    <row r="4032" spans="7:11" x14ac:dyDescent="0.25">
      <c r="G4032" s="20">
        <v>41611</v>
      </c>
      <c r="H4032" s="18" t="s">
        <v>26</v>
      </c>
      <c r="I4032" s="18" t="s">
        <v>24</v>
      </c>
      <c r="J4032" s="18">
        <v>0</v>
      </c>
      <c r="K4032" s="18">
        <v>3</v>
      </c>
    </row>
    <row r="4033" spans="7:11" x14ac:dyDescent="0.25">
      <c r="G4033" s="21">
        <v>41945</v>
      </c>
      <c r="H4033" s="19" t="s">
        <v>25</v>
      </c>
      <c r="I4033" s="19" t="s">
        <v>24</v>
      </c>
      <c r="J4033" s="19">
        <v>2.5000000000000001E-2</v>
      </c>
      <c r="K4033" s="19">
        <v>2</v>
      </c>
    </row>
    <row r="4034" spans="7:11" x14ac:dyDescent="0.25">
      <c r="G4034" s="20">
        <v>41461</v>
      </c>
      <c r="H4034" s="18" t="s">
        <v>46</v>
      </c>
      <c r="I4034" s="18" t="s">
        <v>36</v>
      </c>
      <c r="J4034" s="18">
        <v>0</v>
      </c>
      <c r="K4034" s="18">
        <v>2</v>
      </c>
    </row>
    <row r="4035" spans="7:11" x14ac:dyDescent="0.25">
      <c r="G4035" s="21">
        <v>41628</v>
      </c>
      <c r="H4035" s="19" t="s">
        <v>55</v>
      </c>
      <c r="I4035" s="19" t="s">
        <v>36</v>
      </c>
      <c r="J4035" s="19">
        <v>0</v>
      </c>
      <c r="K4035" s="19">
        <v>7</v>
      </c>
    </row>
    <row r="4036" spans="7:11" x14ac:dyDescent="0.25">
      <c r="G4036" s="20">
        <v>41574</v>
      </c>
      <c r="H4036" s="18" t="s">
        <v>29</v>
      </c>
      <c r="I4036" s="18" t="s">
        <v>12</v>
      </c>
      <c r="J4036" s="18">
        <v>2.5000000000000001E-2</v>
      </c>
      <c r="K4036" s="18">
        <v>2</v>
      </c>
    </row>
    <row r="4037" spans="7:11" x14ac:dyDescent="0.25">
      <c r="G4037" s="21">
        <v>41603</v>
      </c>
      <c r="H4037" s="19" t="s">
        <v>68</v>
      </c>
      <c r="I4037" s="19" t="s">
        <v>30</v>
      </c>
      <c r="J4037" s="19">
        <v>0.03</v>
      </c>
      <c r="K4037" s="19">
        <v>1</v>
      </c>
    </row>
    <row r="4038" spans="7:11" x14ac:dyDescent="0.25">
      <c r="G4038" s="20">
        <v>41798</v>
      </c>
      <c r="H4038" s="18" t="s">
        <v>86</v>
      </c>
      <c r="I4038" s="18" t="s">
        <v>30</v>
      </c>
      <c r="J4038" s="18">
        <v>1.4999999999999999E-2</v>
      </c>
      <c r="K4038" s="18">
        <v>2</v>
      </c>
    </row>
    <row r="4039" spans="7:11" x14ac:dyDescent="0.25">
      <c r="G4039" s="21">
        <v>41909</v>
      </c>
      <c r="H4039" s="19" t="s">
        <v>62</v>
      </c>
      <c r="I4039" s="19" t="s">
        <v>16</v>
      </c>
      <c r="J4039" s="19">
        <v>0.01</v>
      </c>
      <c r="K4039" s="19">
        <v>1</v>
      </c>
    </row>
    <row r="4040" spans="7:11" x14ac:dyDescent="0.25">
      <c r="G4040" s="20">
        <v>41406</v>
      </c>
      <c r="H4040" s="18" t="s">
        <v>45</v>
      </c>
      <c r="I4040" s="18" t="s">
        <v>17</v>
      </c>
      <c r="J4040" s="18">
        <v>0</v>
      </c>
      <c r="K4040" s="18">
        <v>2</v>
      </c>
    </row>
    <row r="4041" spans="7:11" x14ac:dyDescent="0.25">
      <c r="G4041" s="21">
        <v>41954</v>
      </c>
      <c r="H4041" s="19" t="s">
        <v>43</v>
      </c>
      <c r="I4041" s="19" t="s">
        <v>7</v>
      </c>
      <c r="J4041" s="19">
        <v>0</v>
      </c>
      <c r="K4041" s="19">
        <v>2</v>
      </c>
    </row>
    <row r="4042" spans="7:11" x14ac:dyDescent="0.25">
      <c r="G4042" s="20">
        <v>42002</v>
      </c>
      <c r="H4042" s="18" t="s">
        <v>82</v>
      </c>
      <c r="I4042" s="18" t="s">
        <v>12</v>
      </c>
      <c r="J4042" s="18">
        <v>2.5000000000000001E-2</v>
      </c>
      <c r="K4042" s="18">
        <v>2</v>
      </c>
    </row>
    <row r="4043" spans="7:11" x14ac:dyDescent="0.25">
      <c r="G4043" s="21">
        <v>41970</v>
      </c>
      <c r="H4043" s="19" t="s">
        <v>40</v>
      </c>
      <c r="I4043" s="19" t="s">
        <v>36</v>
      </c>
      <c r="J4043" s="19">
        <v>0.01</v>
      </c>
      <c r="K4043" s="19">
        <v>15</v>
      </c>
    </row>
    <row r="4044" spans="7:11" x14ac:dyDescent="0.25">
      <c r="G4044" s="20">
        <v>41601</v>
      </c>
      <c r="H4044" s="18" t="s">
        <v>47</v>
      </c>
      <c r="I4044" s="18" t="s">
        <v>12</v>
      </c>
      <c r="J4044" s="18">
        <v>0</v>
      </c>
      <c r="K4044" s="18">
        <v>1</v>
      </c>
    </row>
    <row r="4045" spans="7:11" x14ac:dyDescent="0.25">
      <c r="G4045" s="21">
        <v>42002</v>
      </c>
      <c r="H4045" s="19" t="s">
        <v>18</v>
      </c>
      <c r="I4045" s="19" t="s">
        <v>12</v>
      </c>
      <c r="J4045" s="19">
        <v>0.02</v>
      </c>
      <c r="K4045" s="19">
        <v>3</v>
      </c>
    </row>
    <row r="4046" spans="7:11" x14ac:dyDescent="0.25">
      <c r="G4046" s="20">
        <v>41947</v>
      </c>
      <c r="H4046" s="18" t="s">
        <v>53</v>
      </c>
      <c r="I4046" s="18" t="s">
        <v>24</v>
      </c>
      <c r="J4046" s="18">
        <v>0</v>
      </c>
      <c r="K4046" s="18">
        <v>1</v>
      </c>
    </row>
    <row r="4047" spans="7:11" x14ac:dyDescent="0.25">
      <c r="G4047" s="21">
        <v>41978</v>
      </c>
      <c r="H4047" s="19" t="s">
        <v>58</v>
      </c>
      <c r="I4047" s="19" t="s">
        <v>16</v>
      </c>
      <c r="J4047" s="19">
        <v>0.01</v>
      </c>
      <c r="K4047" s="19">
        <v>2</v>
      </c>
    </row>
    <row r="4048" spans="7:11" x14ac:dyDescent="0.25">
      <c r="G4048" s="20">
        <v>41726</v>
      </c>
      <c r="H4048" s="18" t="s">
        <v>43</v>
      </c>
      <c r="I4048" s="18" t="s">
        <v>24</v>
      </c>
      <c r="J4048" s="18">
        <v>1.4999999999999999E-2</v>
      </c>
      <c r="K4048" s="18">
        <v>2</v>
      </c>
    </row>
    <row r="4049" spans="7:11" x14ac:dyDescent="0.25">
      <c r="G4049" s="21">
        <v>41610</v>
      </c>
      <c r="H4049" s="19" t="s">
        <v>89</v>
      </c>
      <c r="I4049" s="19" t="s">
        <v>36</v>
      </c>
      <c r="J4049" s="19">
        <v>0.03</v>
      </c>
      <c r="K4049" s="19">
        <v>3</v>
      </c>
    </row>
    <row r="4050" spans="7:11" x14ac:dyDescent="0.25">
      <c r="G4050" s="20">
        <v>41688</v>
      </c>
      <c r="H4050" s="18" t="s">
        <v>73</v>
      </c>
      <c r="I4050" s="18" t="s">
        <v>30</v>
      </c>
      <c r="J4050" s="18">
        <v>0.03</v>
      </c>
      <c r="K4050" s="18">
        <v>1</v>
      </c>
    </row>
    <row r="4051" spans="7:11" x14ac:dyDescent="0.25">
      <c r="G4051" s="21">
        <v>41582</v>
      </c>
      <c r="H4051" s="19" t="s">
        <v>82</v>
      </c>
      <c r="I4051" s="19" t="s">
        <v>24</v>
      </c>
      <c r="J4051" s="19">
        <v>2.5000000000000001E-2</v>
      </c>
      <c r="K4051" s="19">
        <v>25</v>
      </c>
    </row>
    <row r="4052" spans="7:11" x14ac:dyDescent="0.25">
      <c r="G4052" s="20">
        <v>41603</v>
      </c>
      <c r="H4052" s="18" t="s">
        <v>68</v>
      </c>
      <c r="I4052" s="18" t="s">
        <v>17</v>
      </c>
      <c r="J4052" s="18">
        <v>1.4999999999999999E-2</v>
      </c>
      <c r="K4052" s="18">
        <v>1</v>
      </c>
    </row>
    <row r="4053" spans="7:11" x14ac:dyDescent="0.25">
      <c r="G4053" s="21">
        <v>41995</v>
      </c>
      <c r="H4053" s="19" t="s">
        <v>70</v>
      </c>
      <c r="I4053" s="19" t="s">
        <v>24</v>
      </c>
      <c r="J4053" s="19">
        <v>0</v>
      </c>
      <c r="K4053" s="19">
        <v>3</v>
      </c>
    </row>
    <row r="4054" spans="7:11" x14ac:dyDescent="0.25">
      <c r="G4054" s="20">
        <v>41611</v>
      </c>
      <c r="H4054" s="18" t="s">
        <v>29</v>
      </c>
      <c r="I4054" s="18" t="s">
        <v>17</v>
      </c>
      <c r="J4054" s="18">
        <v>0</v>
      </c>
      <c r="K4054" s="18">
        <v>1</v>
      </c>
    </row>
    <row r="4055" spans="7:11" x14ac:dyDescent="0.25">
      <c r="G4055" s="21">
        <v>42003</v>
      </c>
      <c r="H4055" s="19" t="s">
        <v>65</v>
      </c>
      <c r="I4055" s="19" t="s">
        <v>36</v>
      </c>
      <c r="J4055" s="19">
        <v>0.01</v>
      </c>
      <c r="K4055" s="19">
        <v>3</v>
      </c>
    </row>
    <row r="4056" spans="7:11" x14ac:dyDescent="0.25">
      <c r="G4056" s="20">
        <v>41971</v>
      </c>
      <c r="H4056" s="18" t="s">
        <v>75</v>
      </c>
      <c r="I4056" s="18" t="s">
        <v>24</v>
      </c>
      <c r="J4056" s="18">
        <v>0.01</v>
      </c>
      <c r="K4056" s="18">
        <v>2</v>
      </c>
    </row>
    <row r="4057" spans="7:11" x14ac:dyDescent="0.25">
      <c r="G4057" s="21">
        <v>41599</v>
      </c>
      <c r="H4057" s="19" t="s">
        <v>42</v>
      </c>
      <c r="I4057" s="19" t="s">
        <v>17</v>
      </c>
      <c r="J4057" s="19">
        <v>0.02</v>
      </c>
      <c r="K4057" s="19">
        <v>2</v>
      </c>
    </row>
    <row r="4058" spans="7:11" x14ac:dyDescent="0.25">
      <c r="G4058" s="20">
        <v>41979</v>
      </c>
      <c r="H4058" s="18" t="s">
        <v>49</v>
      </c>
      <c r="I4058" s="18" t="s">
        <v>17</v>
      </c>
      <c r="J4058" s="18">
        <v>2.5000000000000001E-2</v>
      </c>
      <c r="K4058" s="18">
        <v>2</v>
      </c>
    </row>
    <row r="4059" spans="7:11" x14ac:dyDescent="0.25">
      <c r="G4059" s="21">
        <v>41286</v>
      </c>
      <c r="H4059" s="19" t="s">
        <v>78</v>
      </c>
      <c r="I4059" s="19" t="s">
        <v>36</v>
      </c>
      <c r="J4059" s="19">
        <v>0.01</v>
      </c>
      <c r="K4059" s="19">
        <v>3</v>
      </c>
    </row>
    <row r="4060" spans="7:11" x14ac:dyDescent="0.25">
      <c r="G4060" s="20">
        <v>41613</v>
      </c>
      <c r="H4060" s="18" t="s">
        <v>74</v>
      </c>
      <c r="I4060" s="18" t="s">
        <v>16</v>
      </c>
      <c r="J4060" s="18">
        <v>2.5000000000000001E-2</v>
      </c>
      <c r="K4060" s="18">
        <v>22</v>
      </c>
    </row>
    <row r="4061" spans="7:11" x14ac:dyDescent="0.25">
      <c r="G4061" s="21">
        <v>41583</v>
      </c>
      <c r="H4061" s="19" t="s">
        <v>50</v>
      </c>
      <c r="I4061" s="19" t="s">
        <v>24</v>
      </c>
      <c r="J4061" s="19">
        <v>0.01</v>
      </c>
      <c r="K4061" s="19">
        <v>2</v>
      </c>
    </row>
    <row r="4062" spans="7:11" x14ac:dyDescent="0.25">
      <c r="G4062" s="20">
        <v>41961</v>
      </c>
      <c r="H4062" s="18" t="s">
        <v>62</v>
      </c>
      <c r="I4062" s="18" t="s">
        <v>17</v>
      </c>
      <c r="J4062" s="18">
        <v>0</v>
      </c>
      <c r="K4062" s="18">
        <v>2</v>
      </c>
    </row>
    <row r="4063" spans="7:11" x14ac:dyDescent="0.25">
      <c r="G4063" s="21">
        <v>41738</v>
      </c>
      <c r="H4063" s="19" t="s">
        <v>84</v>
      </c>
      <c r="I4063" s="19" t="s">
        <v>16</v>
      </c>
      <c r="J4063" s="19">
        <v>1.4999999999999999E-2</v>
      </c>
      <c r="K4063" s="19">
        <v>3</v>
      </c>
    </row>
    <row r="4064" spans="7:11" x14ac:dyDescent="0.25">
      <c r="G4064" s="20">
        <v>41980</v>
      </c>
      <c r="H4064" s="18" t="s">
        <v>49</v>
      </c>
      <c r="I4064" s="18" t="s">
        <v>7</v>
      </c>
      <c r="J4064" s="18">
        <v>0</v>
      </c>
      <c r="K4064" s="18">
        <v>18</v>
      </c>
    </row>
    <row r="4065" spans="7:11" x14ac:dyDescent="0.25">
      <c r="G4065" s="21">
        <v>41962</v>
      </c>
      <c r="H4065" s="19" t="s">
        <v>20</v>
      </c>
      <c r="I4065" s="19" t="s">
        <v>24</v>
      </c>
      <c r="J4065" s="19">
        <v>0</v>
      </c>
      <c r="K4065" s="19">
        <v>1</v>
      </c>
    </row>
    <row r="4066" spans="7:11" x14ac:dyDescent="0.25">
      <c r="G4066" s="20">
        <v>41604</v>
      </c>
      <c r="H4066" s="18" t="s">
        <v>84</v>
      </c>
      <c r="I4066" s="18" t="s">
        <v>24</v>
      </c>
      <c r="J4066" s="18">
        <v>0.03</v>
      </c>
      <c r="K4066" s="18">
        <v>2</v>
      </c>
    </row>
    <row r="4067" spans="7:11" x14ac:dyDescent="0.25">
      <c r="G4067" s="21">
        <v>41970</v>
      </c>
      <c r="H4067" s="19" t="s">
        <v>74</v>
      </c>
      <c r="I4067" s="19" t="s">
        <v>12</v>
      </c>
      <c r="J4067" s="19">
        <v>0</v>
      </c>
      <c r="K4067" s="19">
        <v>2</v>
      </c>
    </row>
    <row r="4068" spans="7:11" x14ac:dyDescent="0.25">
      <c r="G4068" s="20">
        <v>41619</v>
      </c>
      <c r="H4068" s="18" t="s">
        <v>70</v>
      </c>
      <c r="I4068" s="18" t="s">
        <v>17</v>
      </c>
      <c r="J4068" s="18">
        <v>0.02</v>
      </c>
      <c r="K4068" s="18">
        <v>22</v>
      </c>
    </row>
    <row r="4069" spans="7:11" x14ac:dyDescent="0.25">
      <c r="G4069" s="21">
        <v>41593</v>
      </c>
      <c r="H4069" s="19" t="s">
        <v>42</v>
      </c>
      <c r="I4069" s="19" t="s">
        <v>17</v>
      </c>
      <c r="J4069" s="19">
        <v>0</v>
      </c>
      <c r="K4069" s="19">
        <v>1</v>
      </c>
    </row>
    <row r="4070" spans="7:11" x14ac:dyDescent="0.25">
      <c r="G4070" s="20">
        <v>41696</v>
      </c>
      <c r="H4070" s="18" t="s">
        <v>84</v>
      </c>
      <c r="I4070" s="18" t="s">
        <v>12</v>
      </c>
      <c r="J4070" s="18">
        <v>0</v>
      </c>
      <c r="K4070" s="18">
        <v>4</v>
      </c>
    </row>
    <row r="4071" spans="7:11" x14ac:dyDescent="0.25">
      <c r="G4071" s="21">
        <v>42003</v>
      </c>
      <c r="H4071" s="19" t="s">
        <v>77</v>
      </c>
      <c r="I4071" s="19" t="s">
        <v>36</v>
      </c>
      <c r="J4071" s="19">
        <v>0.02</v>
      </c>
      <c r="K4071" s="19">
        <v>4</v>
      </c>
    </row>
    <row r="4072" spans="7:11" x14ac:dyDescent="0.25">
      <c r="G4072" s="20">
        <v>41481</v>
      </c>
      <c r="H4072" s="18" t="s">
        <v>64</v>
      </c>
      <c r="I4072" s="18" t="s">
        <v>11</v>
      </c>
      <c r="J4072" s="18">
        <v>0</v>
      </c>
      <c r="K4072" s="18">
        <v>2</v>
      </c>
    </row>
    <row r="4073" spans="7:11" x14ac:dyDescent="0.25">
      <c r="G4073" s="21">
        <v>41890</v>
      </c>
      <c r="H4073" s="19" t="s">
        <v>50</v>
      </c>
      <c r="I4073" s="19" t="s">
        <v>17</v>
      </c>
      <c r="J4073" s="19">
        <v>0</v>
      </c>
      <c r="K4073" s="19">
        <v>3</v>
      </c>
    </row>
    <row r="4074" spans="7:11" x14ac:dyDescent="0.25">
      <c r="G4074" s="20">
        <v>42004</v>
      </c>
      <c r="H4074" s="18" t="s">
        <v>46</v>
      </c>
      <c r="I4074" s="18" t="s">
        <v>33</v>
      </c>
      <c r="J4074" s="18">
        <v>0</v>
      </c>
      <c r="K4074" s="18">
        <v>2</v>
      </c>
    </row>
    <row r="4075" spans="7:11" x14ac:dyDescent="0.25">
      <c r="G4075" s="21">
        <v>41959</v>
      </c>
      <c r="H4075" s="19" t="s">
        <v>94</v>
      </c>
      <c r="I4075" s="19" t="s">
        <v>16</v>
      </c>
      <c r="J4075" s="19">
        <v>0.01</v>
      </c>
      <c r="K4075" s="19">
        <v>4</v>
      </c>
    </row>
    <row r="4076" spans="7:11" x14ac:dyDescent="0.25">
      <c r="G4076" s="20">
        <v>41331</v>
      </c>
      <c r="H4076" s="18" t="s">
        <v>73</v>
      </c>
      <c r="I4076" s="18" t="s">
        <v>17</v>
      </c>
      <c r="J4076" s="18">
        <v>2.5000000000000001E-2</v>
      </c>
      <c r="K4076" s="18">
        <v>2</v>
      </c>
    </row>
    <row r="4077" spans="7:11" x14ac:dyDescent="0.25">
      <c r="G4077" s="21">
        <v>41592</v>
      </c>
      <c r="H4077" s="19" t="s">
        <v>73</v>
      </c>
      <c r="I4077" s="19" t="s">
        <v>7</v>
      </c>
      <c r="J4077" s="19">
        <v>0</v>
      </c>
      <c r="K4077" s="19">
        <v>3</v>
      </c>
    </row>
    <row r="4078" spans="7:11" x14ac:dyDescent="0.25">
      <c r="G4078" s="20">
        <v>41717</v>
      </c>
      <c r="H4078" s="18" t="s">
        <v>43</v>
      </c>
      <c r="I4078" s="18" t="s">
        <v>16</v>
      </c>
      <c r="J4078" s="18">
        <v>0</v>
      </c>
      <c r="K4078" s="18">
        <v>2</v>
      </c>
    </row>
    <row r="4079" spans="7:11" x14ac:dyDescent="0.25">
      <c r="G4079" s="21">
        <v>41980</v>
      </c>
      <c r="H4079" s="19" t="s">
        <v>23</v>
      </c>
      <c r="I4079" s="19" t="s">
        <v>16</v>
      </c>
      <c r="J4079" s="19">
        <v>0</v>
      </c>
      <c r="K4079" s="19">
        <v>2</v>
      </c>
    </row>
    <row r="4080" spans="7:11" x14ac:dyDescent="0.25">
      <c r="G4080" s="20">
        <v>41988</v>
      </c>
      <c r="H4080" s="18" t="s">
        <v>43</v>
      </c>
      <c r="I4080" s="18" t="s">
        <v>12</v>
      </c>
      <c r="J4080" s="18">
        <v>0.02</v>
      </c>
      <c r="K4080" s="18">
        <v>3</v>
      </c>
    </row>
    <row r="4081" spans="7:11" x14ac:dyDescent="0.25">
      <c r="G4081" s="21">
        <v>41529</v>
      </c>
      <c r="H4081" s="19" t="s">
        <v>71</v>
      </c>
      <c r="I4081" s="19" t="s">
        <v>17</v>
      </c>
      <c r="J4081" s="19">
        <v>0</v>
      </c>
      <c r="K4081" s="19">
        <v>3</v>
      </c>
    </row>
    <row r="4082" spans="7:11" x14ac:dyDescent="0.25">
      <c r="G4082" s="20">
        <v>41588</v>
      </c>
      <c r="H4082" s="18" t="s">
        <v>18</v>
      </c>
      <c r="I4082" s="18" t="s">
        <v>24</v>
      </c>
      <c r="J4082" s="18">
        <v>0</v>
      </c>
      <c r="K4082" s="18">
        <v>2</v>
      </c>
    </row>
    <row r="4083" spans="7:11" x14ac:dyDescent="0.25">
      <c r="G4083" s="21">
        <v>42001</v>
      </c>
      <c r="H4083" s="19" t="s">
        <v>71</v>
      </c>
      <c r="I4083" s="19" t="s">
        <v>7</v>
      </c>
      <c r="J4083" s="19">
        <v>0</v>
      </c>
      <c r="K4083" s="19">
        <v>3</v>
      </c>
    </row>
    <row r="4084" spans="7:11" x14ac:dyDescent="0.25">
      <c r="G4084" s="20">
        <v>41980</v>
      </c>
      <c r="H4084" s="18" t="s">
        <v>78</v>
      </c>
      <c r="I4084" s="18" t="s">
        <v>7</v>
      </c>
      <c r="J4084" s="18">
        <v>0</v>
      </c>
      <c r="K4084" s="18">
        <v>4</v>
      </c>
    </row>
    <row r="4085" spans="7:11" x14ac:dyDescent="0.25">
      <c r="G4085" s="21">
        <v>41945</v>
      </c>
      <c r="H4085" s="19" t="s">
        <v>92</v>
      </c>
      <c r="I4085" s="19" t="s">
        <v>11</v>
      </c>
      <c r="J4085" s="19">
        <v>0</v>
      </c>
      <c r="K4085" s="19">
        <v>3</v>
      </c>
    </row>
    <row r="4086" spans="7:11" x14ac:dyDescent="0.25">
      <c r="G4086" s="20">
        <v>41592</v>
      </c>
      <c r="H4086" s="18" t="s">
        <v>54</v>
      </c>
      <c r="I4086" s="18" t="s">
        <v>21</v>
      </c>
      <c r="J4086" s="18">
        <v>0.03</v>
      </c>
      <c r="K4086" s="18">
        <v>2</v>
      </c>
    </row>
    <row r="4087" spans="7:11" x14ac:dyDescent="0.25">
      <c r="G4087" s="21">
        <v>41349</v>
      </c>
      <c r="H4087" s="19" t="s">
        <v>85</v>
      </c>
      <c r="I4087" s="19" t="s">
        <v>12</v>
      </c>
      <c r="J4087" s="19">
        <v>2.5000000000000001E-2</v>
      </c>
      <c r="K4087" s="19">
        <v>1</v>
      </c>
    </row>
    <row r="4088" spans="7:11" x14ac:dyDescent="0.25">
      <c r="G4088" s="20">
        <v>41304</v>
      </c>
      <c r="H4088" s="18" t="s">
        <v>72</v>
      </c>
      <c r="I4088" s="18" t="s">
        <v>12</v>
      </c>
      <c r="J4088" s="18">
        <v>0.02</v>
      </c>
      <c r="K4088" s="18">
        <v>1</v>
      </c>
    </row>
    <row r="4089" spans="7:11" x14ac:dyDescent="0.25">
      <c r="G4089" s="21">
        <v>41805</v>
      </c>
      <c r="H4089" s="19" t="s">
        <v>68</v>
      </c>
      <c r="I4089" s="19" t="s">
        <v>17</v>
      </c>
      <c r="J4089" s="19">
        <v>0</v>
      </c>
      <c r="K4089" s="19">
        <v>2</v>
      </c>
    </row>
    <row r="4090" spans="7:11" x14ac:dyDescent="0.25">
      <c r="G4090" s="20">
        <v>41876</v>
      </c>
      <c r="H4090" s="18" t="s">
        <v>60</v>
      </c>
      <c r="I4090" s="18" t="s">
        <v>36</v>
      </c>
      <c r="J4090" s="18">
        <v>0.01</v>
      </c>
      <c r="K4090" s="18">
        <v>3</v>
      </c>
    </row>
    <row r="4091" spans="7:11" x14ac:dyDescent="0.25">
      <c r="G4091" s="21">
        <v>41578</v>
      </c>
      <c r="H4091" s="19" t="s">
        <v>53</v>
      </c>
      <c r="I4091" s="19" t="s">
        <v>7</v>
      </c>
      <c r="J4091" s="19">
        <v>0</v>
      </c>
      <c r="K4091" s="19">
        <v>1</v>
      </c>
    </row>
    <row r="4092" spans="7:11" x14ac:dyDescent="0.25">
      <c r="G4092" s="20">
        <v>41980</v>
      </c>
      <c r="H4092" s="18" t="s">
        <v>73</v>
      </c>
      <c r="I4092" s="18" t="s">
        <v>17</v>
      </c>
      <c r="J4092" s="18">
        <v>0.03</v>
      </c>
      <c r="K4092" s="18">
        <v>3</v>
      </c>
    </row>
    <row r="4093" spans="7:11" x14ac:dyDescent="0.25">
      <c r="G4093" s="21">
        <v>41353</v>
      </c>
      <c r="H4093" s="19" t="s">
        <v>40</v>
      </c>
      <c r="I4093" s="19" t="s">
        <v>7</v>
      </c>
      <c r="J4093" s="19">
        <v>0.01</v>
      </c>
      <c r="K4093" s="19">
        <v>2</v>
      </c>
    </row>
    <row r="4094" spans="7:11" x14ac:dyDescent="0.25">
      <c r="G4094" s="20">
        <v>41989</v>
      </c>
      <c r="H4094" s="18" t="s">
        <v>63</v>
      </c>
      <c r="I4094" s="18" t="s">
        <v>24</v>
      </c>
      <c r="J4094" s="18">
        <v>0.03</v>
      </c>
      <c r="K4094" s="18">
        <v>1</v>
      </c>
    </row>
    <row r="4095" spans="7:11" x14ac:dyDescent="0.25">
      <c r="G4095" s="21">
        <v>41592</v>
      </c>
      <c r="H4095" s="19" t="s">
        <v>26</v>
      </c>
      <c r="I4095" s="19" t="s">
        <v>24</v>
      </c>
      <c r="J4095" s="19">
        <v>2.5000000000000001E-2</v>
      </c>
      <c r="K4095" s="19">
        <v>1</v>
      </c>
    </row>
    <row r="4096" spans="7:11" x14ac:dyDescent="0.25">
      <c r="G4096" s="20">
        <v>41635</v>
      </c>
      <c r="H4096" s="18" t="s">
        <v>53</v>
      </c>
      <c r="I4096" s="18" t="s">
        <v>17</v>
      </c>
      <c r="J4096" s="18">
        <v>2.5000000000000001E-2</v>
      </c>
      <c r="K4096" s="18">
        <v>3</v>
      </c>
    </row>
    <row r="4097" spans="7:11" x14ac:dyDescent="0.25">
      <c r="G4097" s="21">
        <v>41753</v>
      </c>
      <c r="H4097" s="19" t="s">
        <v>45</v>
      </c>
      <c r="I4097" s="19" t="s">
        <v>21</v>
      </c>
      <c r="J4097" s="19">
        <v>2.5000000000000001E-2</v>
      </c>
      <c r="K4097" s="19">
        <v>24</v>
      </c>
    </row>
    <row r="4098" spans="7:11" x14ac:dyDescent="0.25">
      <c r="G4098" s="20">
        <v>41955</v>
      </c>
      <c r="H4098" s="18" t="s">
        <v>46</v>
      </c>
      <c r="I4098" s="18" t="s">
        <v>12</v>
      </c>
      <c r="J4098" s="18">
        <v>0</v>
      </c>
      <c r="K4098" s="18">
        <v>3</v>
      </c>
    </row>
    <row r="4099" spans="7:11" x14ac:dyDescent="0.25">
      <c r="G4099" s="21">
        <v>41341</v>
      </c>
      <c r="H4099" s="19" t="s">
        <v>67</v>
      </c>
      <c r="I4099" s="19" t="s">
        <v>12</v>
      </c>
      <c r="J4099" s="19">
        <v>2.5000000000000001E-2</v>
      </c>
      <c r="K4099" s="19">
        <v>2</v>
      </c>
    </row>
    <row r="4100" spans="7:11" x14ac:dyDescent="0.25">
      <c r="G4100" s="20">
        <v>41991</v>
      </c>
      <c r="H4100" s="18" t="s">
        <v>65</v>
      </c>
      <c r="I4100" s="18" t="s">
        <v>36</v>
      </c>
      <c r="J4100" s="18">
        <v>0</v>
      </c>
      <c r="K4100" s="18">
        <v>4</v>
      </c>
    </row>
    <row r="4101" spans="7:11" x14ac:dyDescent="0.25">
      <c r="G4101" s="21">
        <v>41960</v>
      </c>
      <c r="H4101" s="19" t="s">
        <v>59</v>
      </c>
      <c r="I4101" s="19" t="s">
        <v>24</v>
      </c>
      <c r="J4101" s="19">
        <v>2.5000000000000001E-2</v>
      </c>
      <c r="K4101" s="19">
        <v>2</v>
      </c>
    </row>
    <row r="4102" spans="7:11" x14ac:dyDescent="0.25">
      <c r="G4102" s="20">
        <v>41616</v>
      </c>
      <c r="H4102" s="18" t="s">
        <v>43</v>
      </c>
      <c r="I4102" s="18" t="s">
        <v>17</v>
      </c>
      <c r="J4102" s="18">
        <v>2.5000000000000001E-2</v>
      </c>
      <c r="K4102" s="18">
        <v>2</v>
      </c>
    </row>
    <row r="4103" spans="7:11" x14ac:dyDescent="0.25">
      <c r="G4103" s="21">
        <v>41967</v>
      </c>
      <c r="H4103" s="19" t="s">
        <v>77</v>
      </c>
      <c r="I4103" s="19" t="s">
        <v>33</v>
      </c>
      <c r="J4103" s="19">
        <v>0</v>
      </c>
      <c r="K4103" s="19">
        <v>1</v>
      </c>
    </row>
    <row r="4104" spans="7:11" x14ac:dyDescent="0.25">
      <c r="G4104" s="20">
        <v>41714</v>
      </c>
      <c r="H4104" s="18" t="s">
        <v>45</v>
      </c>
      <c r="I4104" s="18" t="s">
        <v>33</v>
      </c>
      <c r="J4104" s="18">
        <v>0.01</v>
      </c>
      <c r="K4104" s="18">
        <v>2</v>
      </c>
    </row>
    <row r="4105" spans="7:11" x14ac:dyDescent="0.25">
      <c r="G4105" s="21">
        <v>41996</v>
      </c>
      <c r="H4105" s="19" t="s">
        <v>81</v>
      </c>
      <c r="I4105" s="19" t="s">
        <v>33</v>
      </c>
      <c r="J4105" s="19">
        <v>0.02</v>
      </c>
      <c r="K4105" s="19">
        <v>12</v>
      </c>
    </row>
    <row r="4106" spans="7:11" x14ac:dyDescent="0.25">
      <c r="G4106" s="20">
        <v>41950</v>
      </c>
      <c r="H4106" s="18" t="s">
        <v>13</v>
      </c>
      <c r="I4106" s="18" t="s">
        <v>41</v>
      </c>
      <c r="J4106" s="18">
        <v>1.4999999999999999E-2</v>
      </c>
      <c r="K4106" s="18">
        <v>1</v>
      </c>
    </row>
    <row r="4107" spans="7:11" x14ac:dyDescent="0.25">
      <c r="G4107" s="21">
        <v>41586</v>
      </c>
      <c r="H4107" s="19" t="s">
        <v>44</v>
      </c>
      <c r="I4107" s="19" t="s">
        <v>24</v>
      </c>
      <c r="J4107" s="19">
        <v>0</v>
      </c>
      <c r="K4107" s="19">
        <v>3</v>
      </c>
    </row>
    <row r="4108" spans="7:11" x14ac:dyDescent="0.25">
      <c r="G4108" s="20">
        <v>41944</v>
      </c>
      <c r="H4108" s="18" t="s">
        <v>55</v>
      </c>
      <c r="I4108" s="18" t="s">
        <v>16</v>
      </c>
      <c r="J4108" s="18">
        <v>0</v>
      </c>
      <c r="K4108" s="18">
        <v>2</v>
      </c>
    </row>
    <row r="4109" spans="7:11" x14ac:dyDescent="0.25">
      <c r="G4109" s="21">
        <v>41714</v>
      </c>
      <c r="H4109" s="19" t="s">
        <v>70</v>
      </c>
      <c r="I4109" s="19" t="s">
        <v>33</v>
      </c>
      <c r="J4109" s="19">
        <v>0</v>
      </c>
      <c r="K4109" s="19">
        <v>2</v>
      </c>
    </row>
    <row r="4110" spans="7:11" x14ac:dyDescent="0.25">
      <c r="G4110" s="20">
        <v>41981</v>
      </c>
      <c r="H4110" s="18" t="s">
        <v>79</v>
      </c>
      <c r="I4110" s="18" t="s">
        <v>33</v>
      </c>
      <c r="J4110" s="18">
        <v>1.4999999999999999E-2</v>
      </c>
      <c r="K4110" s="18">
        <v>2</v>
      </c>
    </row>
    <row r="4111" spans="7:11" x14ac:dyDescent="0.25">
      <c r="G4111" s="21">
        <v>41921</v>
      </c>
      <c r="H4111" s="19" t="s">
        <v>58</v>
      </c>
      <c r="I4111" s="19" t="s">
        <v>16</v>
      </c>
      <c r="J4111" s="19">
        <v>1.4999999999999999E-2</v>
      </c>
      <c r="K4111" s="19">
        <v>2</v>
      </c>
    </row>
    <row r="4112" spans="7:11" x14ac:dyDescent="0.25">
      <c r="G4112" s="20">
        <v>41973</v>
      </c>
      <c r="H4112" s="18" t="s">
        <v>71</v>
      </c>
      <c r="I4112" s="18" t="s">
        <v>21</v>
      </c>
      <c r="J4112" s="18">
        <v>0.01</v>
      </c>
      <c r="K4112" s="18">
        <v>3</v>
      </c>
    </row>
    <row r="4113" spans="7:11" x14ac:dyDescent="0.25">
      <c r="G4113" s="21">
        <v>41975</v>
      </c>
      <c r="H4113" s="19" t="s">
        <v>29</v>
      </c>
      <c r="I4113" s="19" t="s">
        <v>36</v>
      </c>
      <c r="J4113" s="19">
        <v>0.02</v>
      </c>
      <c r="K4113" s="19">
        <v>2</v>
      </c>
    </row>
    <row r="4114" spans="7:11" x14ac:dyDescent="0.25">
      <c r="G4114" s="20">
        <v>41957</v>
      </c>
      <c r="H4114" s="18" t="s">
        <v>23</v>
      </c>
      <c r="I4114" s="18" t="s">
        <v>33</v>
      </c>
      <c r="J4114" s="18">
        <v>0.01</v>
      </c>
      <c r="K4114" s="18">
        <v>2</v>
      </c>
    </row>
    <row r="4115" spans="7:11" x14ac:dyDescent="0.25">
      <c r="G4115" s="21">
        <v>41987</v>
      </c>
      <c r="H4115" s="19" t="s">
        <v>13</v>
      </c>
      <c r="I4115" s="19" t="s">
        <v>30</v>
      </c>
      <c r="J4115" s="19">
        <v>1.4999999999999999E-2</v>
      </c>
      <c r="K4115" s="19">
        <v>4</v>
      </c>
    </row>
    <row r="4116" spans="7:11" x14ac:dyDescent="0.25">
      <c r="G4116" s="20">
        <v>41970</v>
      </c>
      <c r="H4116" s="18" t="s">
        <v>81</v>
      </c>
      <c r="I4116" s="18" t="s">
        <v>12</v>
      </c>
      <c r="J4116" s="18">
        <v>0</v>
      </c>
      <c r="K4116" s="18">
        <v>2</v>
      </c>
    </row>
    <row r="4117" spans="7:11" x14ac:dyDescent="0.25">
      <c r="G4117" s="21">
        <v>41849</v>
      </c>
      <c r="H4117" s="19" t="s">
        <v>73</v>
      </c>
      <c r="I4117" s="19" t="s">
        <v>30</v>
      </c>
      <c r="J4117" s="19">
        <v>0</v>
      </c>
      <c r="K4117" s="19">
        <v>2</v>
      </c>
    </row>
    <row r="4118" spans="7:11" x14ac:dyDescent="0.25">
      <c r="G4118" s="20">
        <v>41964</v>
      </c>
      <c r="H4118" s="18" t="s">
        <v>46</v>
      </c>
      <c r="I4118" s="18" t="s">
        <v>24</v>
      </c>
      <c r="J4118" s="18">
        <v>0</v>
      </c>
      <c r="K4118" s="18">
        <v>2</v>
      </c>
    </row>
    <row r="4119" spans="7:11" x14ac:dyDescent="0.25">
      <c r="G4119" s="21">
        <v>41618</v>
      </c>
      <c r="H4119" s="19" t="s">
        <v>25</v>
      </c>
      <c r="I4119" s="19" t="s">
        <v>16</v>
      </c>
      <c r="J4119" s="19">
        <v>0</v>
      </c>
      <c r="K4119" s="19">
        <v>3</v>
      </c>
    </row>
    <row r="4120" spans="7:11" x14ac:dyDescent="0.25">
      <c r="G4120" s="20">
        <v>41582</v>
      </c>
      <c r="H4120" s="18" t="s">
        <v>78</v>
      </c>
      <c r="I4120" s="18" t="s">
        <v>12</v>
      </c>
      <c r="J4120" s="18">
        <v>0.01</v>
      </c>
      <c r="K4120" s="18">
        <v>2</v>
      </c>
    </row>
    <row r="4121" spans="7:11" x14ac:dyDescent="0.25">
      <c r="G4121" s="21">
        <v>41990</v>
      </c>
      <c r="H4121" s="19" t="s">
        <v>54</v>
      </c>
      <c r="I4121" s="19" t="s">
        <v>24</v>
      </c>
      <c r="J4121" s="19">
        <v>0</v>
      </c>
      <c r="K4121" s="19">
        <v>1</v>
      </c>
    </row>
    <row r="4122" spans="7:11" x14ac:dyDescent="0.25">
      <c r="G4122" s="20">
        <v>41985</v>
      </c>
      <c r="H4122" s="18" t="s">
        <v>53</v>
      </c>
      <c r="I4122" s="18" t="s">
        <v>24</v>
      </c>
      <c r="J4122" s="18">
        <v>2.5000000000000001E-2</v>
      </c>
      <c r="K4122" s="18">
        <v>2</v>
      </c>
    </row>
    <row r="4123" spans="7:11" x14ac:dyDescent="0.25">
      <c r="G4123" s="21">
        <v>41945</v>
      </c>
      <c r="H4123" s="19" t="s">
        <v>53</v>
      </c>
      <c r="I4123" s="19" t="s">
        <v>36</v>
      </c>
      <c r="J4123" s="19">
        <v>0</v>
      </c>
      <c r="K4123" s="19">
        <v>3</v>
      </c>
    </row>
    <row r="4124" spans="7:11" x14ac:dyDescent="0.25">
      <c r="G4124" s="20">
        <v>41943</v>
      </c>
      <c r="H4124" s="18" t="s">
        <v>58</v>
      </c>
      <c r="I4124" s="18" t="s">
        <v>17</v>
      </c>
      <c r="J4124" s="18">
        <v>0</v>
      </c>
      <c r="K4124" s="18">
        <v>2</v>
      </c>
    </row>
    <row r="4125" spans="7:11" x14ac:dyDescent="0.25">
      <c r="G4125" s="21">
        <v>41607</v>
      </c>
      <c r="H4125" s="19" t="s">
        <v>25</v>
      </c>
      <c r="I4125" s="19" t="s">
        <v>17</v>
      </c>
      <c r="J4125" s="19">
        <v>0</v>
      </c>
      <c r="K4125" s="19">
        <v>2</v>
      </c>
    </row>
    <row r="4126" spans="7:11" x14ac:dyDescent="0.25">
      <c r="G4126" s="20">
        <v>41588</v>
      </c>
      <c r="H4126" s="18" t="s">
        <v>85</v>
      </c>
      <c r="I4126" s="18" t="s">
        <v>17</v>
      </c>
      <c r="J4126" s="18">
        <v>0</v>
      </c>
      <c r="K4126" s="18">
        <v>13</v>
      </c>
    </row>
    <row r="4127" spans="7:11" x14ac:dyDescent="0.25">
      <c r="G4127" s="21">
        <v>41598</v>
      </c>
      <c r="H4127" s="19" t="s">
        <v>39</v>
      </c>
      <c r="I4127" s="19" t="s">
        <v>12</v>
      </c>
      <c r="J4127" s="19">
        <v>0</v>
      </c>
      <c r="K4127" s="19">
        <v>9</v>
      </c>
    </row>
    <row r="4128" spans="7:11" x14ac:dyDescent="0.25">
      <c r="G4128" s="20">
        <v>41286</v>
      </c>
      <c r="H4128" s="18" t="s">
        <v>15</v>
      </c>
      <c r="I4128" s="18" t="s">
        <v>41</v>
      </c>
      <c r="J4128" s="18">
        <v>0</v>
      </c>
      <c r="K4128" s="18">
        <v>1</v>
      </c>
    </row>
    <row r="4129" spans="7:11" x14ac:dyDescent="0.25">
      <c r="G4129" s="21">
        <v>41781</v>
      </c>
      <c r="H4129" s="19" t="s">
        <v>58</v>
      </c>
      <c r="I4129" s="19" t="s">
        <v>36</v>
      </c>
      <c r="J4129" s="19">
        <v>0</v>
      </c>
      <c r="K4129" s="19">
        <v>1</v>
      </c>
    </row>
    <row r="4130" spans="7:11" x14ac:dyDescent="0.25">
      <c r="G4130" s="20">
        <v>41457</v>
      </c>
      <c r="H4130" s="18" t="s">
        <v>37</v>
      </c>
      <c r="I4130" s="18" t="s">
        <v>16</v>
      </c>
      <c r="J4130" s="18">
        <v>0</v>
      </c>
      <c r="K4130" s="18">
        <v>1</v>
      </c>
    </row>
    <row r="4131" spans="7:11" x14ac:dyDescent="0.25">
      <c r="G4131" s="21">
        <v>41617</v>
      </c>
      <c r="H4131" s="19" t="s">
        <v>10</v>
      </c>
      <c r="I4131" s="19" t="s">
        <v>17</v>
      </c>
      <c r="J4131" s="19">
        <v>0</v>
      </c>
      <c r="K4131" s="19">
        <v>2</v>
      </c>
    </row>
    <row r="4132" spans="7:11" x14ac:dyDescent="0.25">
      <c r="G4132" s="20">
        <v>41955</v>
      </c>
      <c r="H4132" s="18" t="s">
        <v>84</v>
      </c>
      <c r="I4132" s="18" t="s">
        <v>24</v>
      </c>
      <c r="J4132" s="18">
        <v>1.4999999999999999E-2</v>
      </c>
      <c r="K4132" s="18">
        <v>4</v>
      </c>
    </row>
    <row r="4133" spans="7:11" x14ac:dyDescent="0.25">
      <c r="G4133" s="21">
        <v>41969</v>
      </c>
      <c r="H4133" s="19" t="s">
        <v>78</v>
      </c>
      <c r="I4133" s="19" t="s">
        <v>17</v>
      </c>
      <c r="J4133" s="19">
        <v>0</v>
      </c>
      <c r="K4133" s="19">
        <v>2</v>
      </c>
    </row>
    <row r="4134" spans="7:11" x14ac:dyDescent="0.25">
      <c r="G4134" s="20">
        <v>41738</v>
      </c>
      <c r="H4134" s="18" t="s">
        <v>55</v>
      </c>
      <c r="I4134" s="18" t="s">
        <v>24</v>
      </c>
      <c r="J4134" s="18">
        <v>0</v>
      </c>
      <c r="K4134" s="18">
        <v>2</v>
      </c>
    </row>
    <row r="4135" spans="7:11" x14ac:dyDescent="0.25">
      <c r="G4135" s="21">
        <v>41694</v>
      </c>
      <c r="H4135" s="19" t="s">
        <v>69</v>
      </c>
      <c r="I4135" s="19" t="s">
        <v>11</v>
      </c>
      <c r="J4135" s="19">
        <v>1.4999999999999999E-2</v>
      </c>
      <c r="K4135" s="19">
        <v>2</v>
      </c>
    </row>
    <row r="4136" spans="7:11" x14ac:dyDescent="0.25">
      <c r="G4136" s="20">
        <v>41900</v>
      </c>
      <c r="H4136" s="18" t="s">
        <v>15</v>
      </c>
      <c r="I4136" s="18" t="s">
        <v>16</v>
      </c>
      <c r="J4136" s="18">
        <v>0.02</v>
      </c>
      <c r="K4136" s="18">
        <v>2</v>
      </c>
    </row>
    <row r="4137" spans="7:11" x14ac:dyDescent="0.25">
      <c r="G4137" s="21">
        <v>41794</v>
      </c>
      <c r="H4137" s="19" t="s">
        <v>44</v>
      </c>
      <c r="I4137" s="19" t="s">
        <v>24</v>
      </c>
      <c r="J4137" s="19">
        <v>0.02</v>
      </c>
      <c r="K4137" s="19">
        <v>2</v>
      </c>
    </row>
    <row r="4138" spans="7:11" x14ac:dyDescent="0.25">
      <c r="G4138" s="20">
        <v>41599</v>
      </c>
      <c r="H4138" s="18" t="s">
        <v>80</v>
      </c>
      <c r="I4138" s="18" t="s">
        <v>12</v>
      </c>
      <c r="J4138" s="18">
        <v>0</v>
      </c>
      <c r="K4138" s="18">
        <v>1</v>
      </c>
    </row>
    <row r="4139" spans="7:11" x14ac:dyDescent="0.25">
      <c r="G4139" s="21">
        <v>41948</v>
      </c>
      <c r="H4139" s="19" t="s">
        <v>39</v>
      </c>
      <c r="I4139" s="19" t="s">
        <v>12</v>
      </c>
      <c r="J4139" s="19">
        <v>0</v>
      </c>
      <c r="K4139" s="19">
        <v>2</v>
      </c>
    </row>
    <row r="4140" spans="7:11" x14ac:dyDescent="0.25">
      <c r="G4140" s="20">
        <v>41588</v>
      </c>
      <c r="H4140" s="18" t="s">
        <v>45</v>
      </c>
      <c r="I4140" s="18" t="s">
        <v>12</v>
      </c>
      <c r="J4140" s="18">
        <v>0</v>
      </c>
      <c r="K4140" s="18">
        <v>1</v>
      </c>
    </row>
    <row r="4141" spans="7:11" x14ac:dyDescent="0.25">
      <c r="G4141" s="21">
        <v>41994</v>
      </c>
      <c r="H4141" s="19" t="s">
        <v>29</v>
      </c>
      <c r="I4141" s="19" t="s">
        <v>16</v>
      </c>
      <c r="J4141" s="19">
        <v>0.02</v>
      </c>
      <c r="K4141" s="19">
        <v>3</v>
      </c>
    </row>
    <row r="4142" spans="7:11" x14ac:dyDescent="0.25">
      <c r="G4142" s="20">
        <v>41771</v>
      </c>
      <c r="H4142" s="18" t="s">
        <v>31</v>
      </c>
      <c r="I4142" s="18" t="s">
        <v>17</v>
      </c>
      <c r="J4142" s="18">
        <v>0</v>
      </c>
      <c r="K4142" s="18">
        <v>3</v>
      </c>
    </row>
    <row r="4143" spans="7:11" x14ac:dyDescent="0.25">
      <c r="G4143" s="21">
        <v>41607</v>
      </c>
      <c r="H4143" s="19" t="s">
        <v>52</v>
      </c>
      <c r="I4143" s="19" t="s">
        <v>17</v>
      </c>
      <c r="J4143" s="19">
        <v>0</v>
      </c>
      <c r="K4143" s="19">
        <v>2</v>
      </c>
    </row>
    <row r="4144" spans="7:11" x14ac:dyDescent="0.25">
      <c r="G4144" s="20">
        <v>41953</v>
      </c>
      <c r="H4144" s="18" t="s">
        <v>42</v>
      </c>
      <c r="I4144" s="18" t="s">
        <v>24</v>
      </c>
      <c r="J4144" s="18">
        <v>1.4999999999999999E-2</v>
      </c>
      <c r="K4144" s="18">
        <v>3</v>
      </c>
    </row>
    <row r="4145" spans="7:11" x14ac:dyDescent="0.25">
      <c r="G4145" s="21">
        <v>41978</v>
      </c>
      <c r="H4145" s="19" t="s">
        <v>42</v>
      </c>
      <c r="I4145" s="19" t="s">
        <v>30</v>
      </c>
      <c r="J4145" s="19">
        <v>0</v>
      </c>
      <c r="K4145" s="19">
        <v>1</v>
      </c>
    </row>
    <row r="4146" spans="7:11" x14ac:dyDescent="0.25">
      <c r="G4146" s="20">
        <v>42003</v>
      </c>
      <c r="H4146" s="18" t="s">
        <v>43</v>
      </c>
      <c r="I4146" s="18" t="s">
        <v>30</v>
      </c>
      <c r="J4146" s="18">
        <v>0.01</v>
      </c>
      <c r="K4146" s="18">
        <v>2</v>
      </c>
    </row>
    <row r="4147" spans="7:11" x14ac:dyDescent="0.25">
      <c r="G4147" s="21">
        <v>41764</v>
      </c>
      <c r="H4147" s="19" t="s">
        <v>67</v>
      </c>
      <c r="I4147" s="19" t="s">
        <v>11</v>
      </c>
      <c r="J4147" s="19">
        <v>1.4999999999999999E-2</v>
      </c>
      <c r="K4147" s="19">
        <v>3</v>
      </c>
    </row>
    <row r="4148" spans="7:11" x14ac:dyDescent="0.25">
      <c r="G4148" s="20">
        <v>41602</v>
      </c>
      <c r="H4148" s="18" t="s">
        <v>84</v>
      </c>
      <c r="I4148" s="18" t="s">
        <v>11</v>
      </c>
      <c r="J4148" s="18">
        <v>1.4999999999999999E-2</v>
      </c>
      <c r="K4148" s="18">
        <v>13</v>
      </c>
    </row>
    <row r="4149" spans="7:11" x14ac:dyDescent="0.25">
      <c r="G4149" s="21">
        <v>41903</v>
      </c>
      <c r="H4149" s="19" t="s">
        <v>65</v>
      </c>
      <c r="I4149" s="19" t="s">
        <v>24</v>
      </c>
      <c r="J4149" s="19">
        <v>0.02</v>
      </c>
      <c r="K4149" s="19">
        <v>1</v>
      </c>
    </row>
    <row r="4150" spans="7:11" x14ac:dyDescent="0.25">
      <c r="G4150" s="20">
        <v>42002</v>
      </c>
      <c r="H4150" s="18" t="s">
        <v>51</v>
      </c>
      <c r="I4150" s="18" t="s">
        <v>41</v>
      </c>
      <c r="J4150" s="18">
        <v>2.5000000000000001E-2</v>
      </c>
      <c r="K4150" s="18">
        <v>2</v>
      </c>
    </row>
    <row r="4151" spans="7:11" x14ac:dyDescent="0.25">
      <c r="G4151" s="21">
        <v>41955</v>
      </c>
      <c r="H4151" s="19" t="s">
        <v>76</v>
      </c>
      <c r="I4151" s="19" t="s">
        <v>30</v>
      </c>
      <c r="J4151" s="19">
        <v>0.03</v>
      </c>
      <c r="K4151" s="19">
        <v>3</v>
      </c>
    </row>
    <row r="4152" spans="7:11" x14ac:dyDescent="0.25">
      <c r="G4152" s="20">
        <v>41602</v>
      </c>
      <c r="H4152" s="18" t="s">
        <v>76</v>
      </c>
      <c r="I4152" s="18" t="s">
        <v>36</v>
      </c>
      <c r="J4152" s="18">
        <v>0</v>
      </c>
      <c r="K4152" s="18">
        <v>3</v>
      </c>
    </row>
    <row r="4153" spans="7:11" x14ac:dyDescent="0.25">
      <c r="G4153" s="21">
        <v>41909</v>
      </c>
      <c r="H4153" s="19" t="s">
        <v>81</v>
      </c>
      <c r="I4153" s="19" t="s">
        <v>24</v>
      </c>
      <c r="J4153" s="19">
        <v>0</v>
      </c>
      <c r="K4153" s="19">
        <v>4</v>
      </c>
    </row>
    <row r="4154" spans="7:11" x14ac:dyDescent="0.25">
      <c r="G4154" s="20">
        <v>41312</v>
      </c>
      <c r="H4154" s="18" t="s">
        <v>18</v>
      </c>
      <c r="I4154" s="18" t="s">
        <v>24</v>
      </c>
      <c r="J4154" s="18">
        <v>0</v>
      </c>
      <c r="K4154" s="18">
        <v>1</v>
      </c>
    </row>
    <row r="4155" spans="7:11" x14ac:dyDescent="0.25">
      <c r="G4155" s="21">
        <v>41635</v>
      </c>
      <c r="H4155" s="19" t="s">
        <v>54</v>
      </c>
      <c r="I4155" s="19" t="s">
        <v>30</v>
      </c>
      <c r="J4155" s="19">
        <v>0</v>
      </c>
      <c r="K4155" s="19">
        <v>2</v>
      </c>
    </row>
    <row r="4156" spans="7:11" x14ac:dyDescent="0.25">
      <c r="G4156" s="20">
        <v>41450</v>
      </c>
      <c r="H4156" s="18" t="s">
        <v>78</v>
      </c>
      <c r="I4156" s="18" t="s">
        <v>36</v>
      </c>
      <c r="J4156" s="18">
        <v>2.5000000000000001E-2</v>
      </c>
      <c r="K4156" s="18">
        <v>2</v>
      </c>
    </row>
    <row r="4157" spans="7:11" x14ac:dyDescent="0.25">
      <c r="G4157" s="21">
        <v>41626</v>
      </c>
      <c r="H4157" s="19" t="s">
        <v>72</v>
      </c>
      <c r="I4157" s="19" t="s">
        <v>24</v>
      </c>
      <c r="J4157" s="19">
        <v>0</v>
      </c>
      <c r="K4157" s="19">
        <v>2</v>
      </c>
    </row>
    <row r="4158" spans="7:11" x14ac:dyDescent="0.25">
      <c r="G4158" s="20">
        <v>41604</v>
      </c>
      <c r="H4158" s="18" t="s">
        <v>45</v>
      </c>
      <c r="I4158" s="18" t="s">
        <v>12</v>
      </c>
      <c r="J4158" s="18">
        <v>0</v>
      </c>
      <c r="K4158" s="18">
        <v>3</v>
      </c>
    </row>
    <row r="4159" spans="7:11" x14ac:dyDescent="0.25">
      <c r="G4159" s="21">
        <v>41561</v>
      </c>
      <c r="H4159" s="19" t="s">
        <v>47</v>
      </c>
      <c r="I4159" s="19" t="s">
        <v>30</v>
      </c>
      <c r="J4159" s="19">
        <v>1.4999999999999999E-2</v>
      </c>
      <c r="K4159" s="19">
        <v>2</v>
      </c>
    </row>
    <row r="4160" spans="7:11" x14ac:dyDescent="0.25">
      <c r="G4160" s="20">
        <v>41992</v>
      </c>
      <c r="H4160" s="18" t="s">
        <v>93</v>
      </c>
      <c r="I4160" s="18" t="s">
        <v>36</v>
      </c>
      <c r="J4160" s="18">
        <v>2.5000000000000001E-2</v>
      </c>
      <c r="K4160" s="18">
        <v>3</v>
      </c>
    </row>
    <row r="4161" spans="7:11" x14ac:dyDescent="0.25">
      <c r="G4161" s="21">
        <v>41893</v>
      </c>
      <c r="H4161" s="19" t="s">
        <v>49</v>
      </c>
      <c r="I4161" s="19" t="s">
        <v>16</v>
      </c>
      <c r="J4161" s="19">
        <v>0</v>
      </c>
      <c r="K4161" s="19">
        <v>3</v>
      </c>
    </row>
    <row r="4162" spans="7:11" x14ac:dyDescent="0.25">
      <c r="G4162" s="20">
        <v>42000</v>
      </c>
      <c r="H4162" s="18" t="s">
        <v>58</v>
      </c>
      <c r="I4162" s="18" t="s">
        <v>12</v>
      </c>
      <c r="J4162" s="18">
        <v>0</v>
      </c>
      <c r="K4162" s="18">
        <v>2</v>
      </c>
    </row>
    <row r="4163" spans="7:11" x14ac:dyDescent="0.25">
      <c r="G4163" s="21">
        <v>41847</v>
      </c>
      <c r="H4163" s="19" t="s">
        <v>10</v>
      </c>
      <c r="I4163" s="19" t="s">
        <v>12</v>
      </c>
      <c r="J4163" s="19">
        <v>0.01</v>
      </c>
      <c r="K4163" s="19">
        <v>1</v>
      </c>
    </row>
    <row r="4164" spans="7:11" x14ac:dyDescent="0.25">
      <c r="G4164" s="20">
        <v>41310</v>
      </c>
      <c r="H4164" s="18" t="s">
        <v>31</v>
      </c>
      <c r="I4164" s="18" t="s">
        <v>7</v>
      </c>
      <c r="J4164" s="18">
        <v>0.02</v>
      </c>
      <c r="K4164" s="18">
        <v>2</v>
      </c>
    </row>
    <row r="4165" spans="7:11" x14ac:dyDescent="0.25">
      <c r="G4165" s="21">
        <v>41434</v>
      </c>
      <c r="H4165" s="19" t="s">
        <v>64</v>
      </c>
      <c r="I4165" s="19" t="s">
        <v>12</v>
      </c>
      <c r="J4165" s="19">
        <v>2.5000000000000001E-2</v>
      </c>
      <c r="K4165" s="19">
        <v>3</v>
      </c>
    </row>
    <row r="4166" spans="7:11" x14ac:dyDescent="0.25">
      <c r="G4166" s="20">
        <v>42000</v>
      </c>
      <c r="H4166" s="18" t="s">
        <v>65</v>
      </c>
      <c r="I4166" s="18" t="s">
        <v>21</v>
      </c>
      <c r="J4166" s="18">
        <v>0</v>
      </c>
      <c r="K4166" s="18">
        <v>3</v>
      </c>
    </row>
    <row r="4167" spans="7:11" x14ac:dyDescent="0.25">
      <c r="G4167" s="21">
        <v>41929</v>
      </c>
      <c r="H4167" s="19" t="s">
        <v>26</v>
      </c>
      <c r="I4167" s="19" t="s">
        <v>36</v>
      </c>
      <c r="J4167" s="19">
        <v>0</v>
      </c>
      <c r="K4167" s="19">
        <v>1</v>
      </c>
    </row>
    <row r="4168" spans="7:11" x14ac:dyDescent="0.25">
      <c r="G4168" s="20">
        <v>41611</v>
      </c>
      <c r="H4168" s="18" t="s">
        <v>89</v>
      </c>
      <c r="I4168" s="18" t="s">
        <v>36</v>
      </c>
      <c r="J4168" s="18">
        <v>0</v>
      </c>
      <c r="K4168" s="18">
        <v>3</v>
      </c>
    </row>
    <row r="4169" spans="7:11" x14ac:dyDescent="0.25">
      <c r="G4169" s="21">
        <v>41627</v>
      </c>
      <c r="H4169" s="19" t="s">
        <v>39</v>
      </c>
      <c r="I4169" s="19" t="s">
        <v>16</v>
      </c>
      <c r="J4169" s="19">
        <v>0.02</v>
      </c>
      <c r="K4169" s="19">
        <v>2</v>
      </c>
    </row>
    <row r="4170" spans="7:11" x14ac:dyDescent="0.25">
      <c r="G4170" s="20">
        <v>41976</v>
      </c>
      <c r="H4170" s="18" t="s">
        <v>15</v>
      </c>
      <c r="I4170" s="18" t="s">
        <v>33</v>
      </c>
      <c r="J4170" s="18">
        <v>0</v>
      </c>
      <c r="K4170" s="18">
        <v>4</v>
      </c>
    </row>
    <row r="4171" spans="7:11" x14ac:dyDescent="0.25">
      <c r="G4171" s="21">
        <v>41627</v>
      </c>
      <c r="H4171" s="19" t="s">
        <v>43</v>
      </c>
      <c r="I4171" s="19" t="s">
        <v>36</v>
      </c>
      <c r="J4171" s="19">
        <v>0.02</v>
      </c>
      <c r="K4171" s="19">
        <v>3</v>
      </c>
    </row>
    <row r="4172" spans="7:11" x14ac:dyDescent="0.25">
      <c r="G4172" s="20">
        <v>41350</v>
      </c>
      <c r="H4172" s="18" t="s">
        <v>42</v>
      </c>
      <c r="I4172" s="18" t="s">
        <v>12</v>
      </c>
      <c r="J4172" s="18">
        <v>0</v>
      </c>
      <c r="K4172" s="18">
        <v>1</v>
      </c>
    </row>
    <row r="4173" spans="7:11" x14ac:dyDescent="0.25">
      <c r="G4173" s="21">
        <v>41895</v>
      </c>
      <c r="H4173" s="19" t="s">
        <v>28</v>
      </c>
      <c r="I4173" s="19" t="s">
        <v>11</v>
      </c>
      <c r="J4173" s="19">
        <v>0</v>
      </c>
      <c r="K4173" s="19">
        <v>3</v>
      </c>
    </row>
    <row r="4174" spans="7:11" x14ac:dyDescent="0.25">
      <c r="G4174" s="20">
        <v>42003</v>
      </c>
      <c r="H4174" s="18" t="s">
        <v>68</v>
      </c>
      <c r="I4174" s="18" t="s">
        <v>24</v>
      </c>
      <c r="J4174" s="18">
        <v>0</v>
      </c>
      <c r="K4174" s="18">
        <v>2</v>
      </c>
    </row>
    <row r="4175" spans="7:11" x14ac:dyDescent="0.25">
      <c r="G4175" s="21">
        <v>41589</v>
      </c>
      <c r="H4175" s="19" t="s">
        <v>43</v>
      </c>
      <c r="I4175" s="19" t="s">
        <v>12</v>
      </c>
      <c r="J4175" s="19">
        <v>1.4999999999999999E-2</v>
      </c>
      <c r="K4175" s="19">
        <v>1</v>
      </c>
    </row>
    <row r="4176" spans="7:11" x14ac:dyDescent="0.25">
      <c r="G4176" s="20">
        <v>41683</v>
      </c>
      <c r="H4176" s="18" t="s">
        <v>89</v>
      </c>
      <c r="I4176" s="18" t="s">
        <v>17</v>
      </c>
      <c r="J4176" s="18">
        <v>0.02</v>
      </c>
      <c r="K4176" s="18">
        <v>3</v>
      </c>
    </row>
    <row r="4177" spans="7:11" x14ac:dyDescent="0.25">
      <c r="G4177" s="21">
        <v>41521</v>
      </c>
      <c r="H4177" s="19" t="s">
        <v>92</v>
      </c>
      <c r="I4177" s="19" t="s">
        <v>16</v>
      </c>
      <c r="J4177" s="19">
        <v>0</v>
      </c>
      <c r="K4177" s="19">
        <v>1</v>
      </c>
    </row>
    <row r="4178" spans="7:11" x14ac:dyDescent="0.25">
      <c r="G4178" s="20">
        <v>41355</v>
      </c>
      <c r="H4178" s="18" t="s">
        <v>15</v>
      </c>
      <c r="I4178" s="18" t="s">
        <v>33</v>
      </c>
      <c r="J4178" s="18">
        <v>1.4999999999999999E-2</v>
      </c>
      <c r="K4178" s="18">
        <v>3</v>
      </c>
    </row>
    <row r="4179" spans="7:11" x14ac:dyDescent="0.25">
      <c r="G4179" s="21">
        <v>41957</v>
      </c>
      <c r="H4179" s="19" t="s">
        <v>71</v>
      </c>
      <c r="I4179" s="19" t="s">
        <v>24</v>
      </c>
      <c r="J4179" s="19">
        <v>0.02</v>
      </c>
      <c r="K4179" s="19">
        <v>3</v>
      </c>
    </row>
    <row r="4180" spans="7:11" x14ac:dyDescent="0.25">
      <c r="G4180" s="20">
        <v>41596</v>
      </c>
      <c r="H4180" s="18" t="s">
        <v>23</v>
      </c>
      <c r="I4180" s="18" t="s">
        <v>16</v>
      </c>
      <c r="J4180" s="18">
        <v>0</v>
      </c>
      <c r="K4180" s="18">
        <v>1</v>
      </c>
    </row>
    <row r="4181" spans="7:11" x14ac:dyDescent="0.25">
      <c r="G4181" s="21">
        <v>41954</v>
      </c>
      <c r="H4181" s="19" t="s">
        <v>34</v>
      </c>
      <c r="I4181" s="19" t="s">
        <v>33</v>
      </c>
      <c r="J4181" s="19">
        <v>0</v>
      </c>
      <c r="K4181" s="19">
        <v>1</v>
      </c>
    </row>
    <row r="4182" spans="7:11" x14ac:dyDescent="0.25">
      <c r="G4182" s="20">
        <v>41631</v>
      </c>
      <c r="H4182" s="18" t="s">
        <v>43</v>
      </c>
      <c r="I4182" s="18" t="s">
        <v>17</v>
      </c>
      <c r="J4182" s="18">
        <v>0</v>
      </c>
      <c r="K4182" s="18">
        <v>1</v>
      </c>
    </row>
    <row r="4183" spans="7:11" x14ac:dyDescent="0.25">
      <c r="G4183" s="21">
        <v>41982</v>
      </c>
      <c r="H4183" s="19" t="s">
        <v>64</v>
      </c>
      <c r="I4183" s="19" t="s">
        <v>24</v>
      </c>
      <c r="J4183" s="19">
        <v>0</v>
      </c>
      <c r="K4183" s="19">
        <v>3</v>
      </c>
    </row>
    <row r="4184" spans="7:11" x14ac:dyDescent="0.25">
      <c r="G4184" s="20">
        <v>41611</v>
      </c>
      <c r="H4184" s="18" t="s">
        <v>70</v>
      </c>
      <c r="I4184" s="18" t="s">
        <v>24</v>
      </c>
      <c r="J4184" s="18">
        <v>0</v>
      </c>
      <c r="K4184" s="18">
        <v>2</v>
      </c>
    </row>
    <row r="4185" spans="7:11" x14ac:dyDescent="0.25">
      <c r="G4185" s="21">
        <v>41626</v>
      </c>
      <c r="H4185" s="19" t="s">
        <v>15</v>
      </c>
      <c r="I4185" s="19" t="s">
        <v>12</v>
      </c>
      <c r="J4185" s="19">
        <v>1.4999999999999999E-2</v>
      </c>
      <c r="K4185" s="19">
        <v>1</v>
      </c>
    </row>
    <row r="4186" spans="7:11" x14ac:dyDescent="0.25">
      <c r="G4186" s="20">
        <v>41979</v>
      </c>
      <c r="H4186" s="18" t="s">
        <v>23</v>
      </c>
      <c r="I4186" s="18" t="s">
        <v>24</v>
      </c>
      <c r="J4186" s="18">
        <v>2.5000000000000001E-2</v>
      </c>
      <c r="K4186" s="18">
        <v>2</v>
      </c>
    </row>
    <row r="4187" spans="7:11" x14ac:dyDescent="0.25">
      <c r="G4187" s="21">
        <v>41963</v>
      </c>
      <c r="H4187" s="19" t="s">
        <v>37</v>
      </c>
      <c r="I4187" s="19" t="s">
        <v>21</v>
      </c>
      <c r="J4187" s="19">
        <v>0</v>
      </c>
      <c r="K4187" s="19">
        <v>3</v>
      </c>
    </row>
    <row r="4188" spans="7:11" x14ac:dyDescent="0.25">
      <c r="G4188" s="20">
        <v>41948</v>
      </c>
      <c r="H4188" s="18" t="s">
        <v>86</v>
      </c>
      <c r="I4188" s="18" t="s">
        <v>33</v>
      </c>
      <c r="J4188" s="18">
        <v>1.4999999999999999E-2</v>
      </c>
      <c r="K4188" s="18">
        <v>24</v>
      </c>
    </row>
    <row r="4189" spans="7:11" x14ac:dyDescent="0.25">
      <c r="G4189" s="21">
        <v>41582</v>
      </c>
      <c r="H4189" s="19" t="s">
        <v>26</v>
      </c>
      <c r="I4189" s="19" t="s">
        <v>21</v>
      </c>
      <c r="J4189" s="19">
        <v>0</v>
      </c>
      <c r="K4189" s="19">
        <v>3</v>
      </c>
    </row>
    <row r="4190" spans="7:11" x14ac:dyDescent="0.25">
      <c r="G4190" s="20">
        <v>41595</v>
      </c>
      <c r="H4190" s="18" t="s">
        <v>29</v>
      </c>
      <c r="I4190" s="18" t="s">
        <v>11</v>
      </c>
      <c r="J4190" s="18">
        <v>0.02</v>
      </c>
      <c r="K4190" s="18">
        <v>2</v>
      </c>
    </row>
    <row r="4191" spans="7:11" x14ac:dyDescent="0.25">
      <c r="G4191" s="21">
        <v>41814</v>
      </c>
      <c r="H4191" s="19" t="s">
        <v>67</v>
      </c>
      <c r="I4191" s="19" t="s">
        <v>36</v>
      </c>
      <c r="J4191" s="19">
        <v>2.5000000000000001E-2</v>
      </c>
      <c r="K4191" s="19">
        <v>2</v>
      </c>
    </row>
    <row r="4192" spans="7:11" x14ac:dyDescent="0.25">
      <c r="G4192" s="20">
        <v>41489</v>
      </c>
      <c r="H4192" s="18" t="s">
        <v>71</v>
      </c>
      <c r="I4192" s="18" t="s">
        <v>36</v>
      </c>
      <c r="J4192" s="18">
        <v>0</v>
      </c>
      <c r="K4192" s="18">
        <v>4</v>
      </c>
    </row>
    <row r="4193" spans="7:11" x14ac:dyDescent="0.25">
      <c r="G4193" s="21">
        <v>41612</v>
      </c>
      <c r="H4193" s="19" t="s">
        <v>13</v>
      </c>
      <c r="I4193" s="19" t="s">
        <v>30</v>
      </c>
      <c r="J4193" s="19">
        <v>0</v>
      </c>
      <c r="K4193" s="19">
        <v>2</v>
      </c>
    </row>
    <row r="4194" spans="7:11" x14ac:dyDescent="0.25">
      <c r="G4194" s="20">
        <v>41590</v>
      </c>
      <c r="H4194" s="18" t="s">
        <v>73</v>
      </c>
      <c r="I4194" s="18" t="s">
        <v>30</v>
      </c>
      <c r="J4194" s="18">
        <v>0</v>
      </c>
      <c r="K4194" s="18">
        <v>1</v>
      </c>
    </row>
    <row r="4195" spans="7:11" x14ac:dyDescent="0.25">
      <c r="G4195" s="21">
        <v>41614</v>
      </c>
      <c r="H4195" s="19" t="s">
        <v>31</v>
      </c>
      <c r="I4195" s="19" t="s">
        <v>7</v>
      </c>
      <c r="J4195" s="19">
        <v>0</v>
      </c>
      <c r="K4195" s="19">
        <v>2</v>
      </c>
    </row>
    <row r="4196" spans="7:11" x14ac:dyDescent="0.25">
      <c r="G4196" s="20">
        <v>41975</v>
      </c>
      <c r="H4196" s="18" t="s">
        <v>73</v>
      </c>
      <c r="I4196" s="18" t="s">
        <v>12</v>
      </c>
      <c r="J4196" s="18">
        <v>0</v>
      </c>
      <c r="K4196" s="18">
        <v>1</v>
      </c>
    </row>
    <row r="4197" spans="7:11" x14ac:dyDescent="0.25">
      <c r="G4197" s="21">
        <v>41981</v>
      </c>
      <c r="H4197" s="19" t="s">
        <v>55</v>
      </c>
      <c r="I4197" s="19" t="s">
        <v>17</v>
      </c>
      <c r="J4197" s="19">
        <v>0.02</v>
      </c>
      <c r="K4197" s="19">
        <v>1</v>
      </c>
    </row>
    <row r="4198" spans="7:11" x14ac:dyDescent="0.25">
      <c r="G4198" s="20">
        <v>41964</v>
      </c>
      <c r="H4198" s="18" t="s">
        <v>22</v>
      </c>
      <c r="I4198" s="18" t="s">
        <v>17</v>
      </c>
      <c r="J4198" s="18">
        <v>0.02</v>
      </c>
      <c r="K4198" s="18">
        <v>1</v>
      </c>
    </row>
    <row r="4199" spans="7:11" x14ac:dyDescent="0.25">
      <c r="G4199" s="21">
        <v>41320</v>
      </c>
      <c r="H4199" s="19" t="s">
        <v>34</v>
      </c>
      <c r="I4199" s="19" t="s">
        <v>21</v>
      </c>
      <c r="J4199" s="19">
        <v>0.01</v>
      </c>
      <c r="K4199" s="19">
        <v>2</v>
      </c>
    </row>
    <row r="4200" spans="7:11" x14ac:dyDescent="0.25">
      <c r="G4200" s="20">
        <v>41997</v>
      </c>
      <c r="H4200" s="18" t="s">
        <v>81</v>
      </c>
      <c r="I4200" s="18" t="s">
        <v>7</v>
      </c>
      <c r="J4200" s="18">
        <v>0</v>
      </c>
      <c r="K4200" s="18">
        <v>3</v>
      </c>
    </row>
    <row r="4201" spans="7:11" x14ac:dyDescent="0.25">
      <c r="G4201" s="21">
        <v>41955</v>
      </c>
      <c r="H4201" s="19" t="s">
        <v>55</v>
      </c>
      <c r="I4201" s="19" t="s">
        <v>17</v>
      </c>
      <c r="J4201" s="19">
        <v>2.5000000000000001E-2</v>
      </c>
      <c r="K4201" s="19">
        <v>3</v>
      </c>
    </row>
    <row r="4202" spans="7:11" x14ac:dyDescent="0.25">
      <c r="G4202" s="20">
        <v>41846</v>
      </c>
      <c r="H4202" s="18" t="s">
        <v>71</v>
      </c>
      <c r="I4202" s="18" t="s">
        <v>30</v>
      </c>
      <c r="J4202" s="18">
        <v>2.5000000000000001E-2</v>
      </c>
      <c r="K4202" s="18">
        <v>2</v>
      </c>
    </row>
    <row r="4203" spans="7:11" x14ac:dyDescent="0.25">
      <c r="G4203" s="21">
        <v>41424</v>
      </c>
      <c r="H4203" s="19" t="s">
        <v>67</v>
      </c>
      <c r="I4203" s="19" t="s">
        <v>24</v>
      </c>
      <c r="J4203" s="19">
        <v>0.01</v>
      </c>
      <c r="K4203" s="19">
        <v>3</v>
      </c>
    </row>
    <row r="4204" spans="7:11" x14ac:dyDescent="0.25">
      <c r="G4204" s="20">
        <v>41598</v>
      </c>
      <c r="H4204" s="18" t="s">
        <v>93</v>
      </c>
      <c r="I4204" s="18" t="s">
        <v>16</v>
      </c>
      <c r="J4204" s="18">
        <v>0</v>
      </c>
      <c r="K4204" s="18">
        <v>1</v>
      </c>
    </row>
    <row r="4205" spans="7:11" x14ac:dyDescent="0.25">
      <c r="G4205" s="21">
        <v>41616</v>
      </c>
      <c r="H4205" s="19" t="s">
        <v>50</v>
      </c>
      <c r="I4205" s="19" t="s">
        <v>12</v>
      </c>
      <c r="J4205" s="19">
        <v>0.01</v>
      </c>
      <c r="K4205" s="19">
        <v>1</v>
      </c>
    </row>
    <row r="4206" spans="7:11" x14ac:dyDescent="0.25">
      <c r="G4206" s="20">
        <v>41986</v>
      </c>
      <c r="H4206" s="18" t="s">
        <v>40</v>
      </c>
      <c r="I4206" s="18" t="s">
        <v>11</v>
      </c>
      <c r="J4206" s="18">
        <v>0.03</v>
      </c>
      <c r="K4206" s="18">
        <v>10</v>
      </c>
    </row>
    <row r="4207" spans="7:11" x14ac:dyDescent="0.25">
      <c r="G4207" s="21">
        <v>41960</v>
      </c>
      <c r="H4207" s="19" t="s">
        <v>90</v>
      </c>
      <c r="I4207" s="19" t="s">
        <v>7</v>
      </c>
      <c r="J4207" s="19">
        <v>0</v>
      </c>
      <c r="K4207" s="19">
        <v>2</v>
      </c>
    </row>
    <row r="4208" spans="7:11" x14ac:dyDescent="0.25">
      <c r="G4208" s="20">
        <v>41975</v>
      </c>
      <c r="H4208" s="18" t="s">
        <v>78</v>
      </c>
      <c r="I4208" s="18" t="s">
        <v>33</v>
      </c>
      <c r="J4208" s="18">
        <v>0</v>
      </c>
      <c r="K4208" s="18">
        <v>2</v>
      </c>
    </row>
    <row r="4209" spans="7:11" x14ac:dyDescent="0.25">
      <c r="G4209" s="21">
        <v>41395</v>
      </c>
      <c r="H4209" s="19" t="s">
        <v>66</v>
      </c>
      <c r="I4209" s="19" t="s">
        <v>21</v>
      </c>
      <c r="J4209" s="19">
        <v>0</v>
      </c>
      <c r="K4209" s="19">
        <v>3</v>
      </c>
    </row>
    <row r="4210" spans="7:11" x14ac:dyDescent="0.25">
      <c r="G4210" s="20">
        <v>41509</v>
      </c>
      <c r="H4210" s="18" t="s">
        <v>45</v>
      </c>
      <c r="I4210" s="18" t="s">
        <v>12</v>
      </c>
      <c r="J4210" s="18">
        <v>1.4999999999999999E-2</v>
      </c>
      <c r="K4210" s="18">
        <v>1</v>
      </c>
    </row>
    <row r="4211" spans="7:11" x14ac:dyDescent="0.25">
      <c r="G4211" s="21">
        <v>41900</v>
      </c>
      <c r="H4211" s="19" t="s">
        <v>89</v>
      </c>
      <c r="I4211" s="19" t="s">
        <v>24</v>
      </c>
      <c r="J4211" s="19">
        <v>1.4999999999999999E-2</v>
      </c>
      <c r="K4211" s="19">
        <v>2</v>
      </c>
    </row>
    <row r="4212" spans="7:11" x14ac:dyDescent="0.25">
      <c r="G4212" s="20">
        <v>41867</v>
      </c>
      <c r="H4212" s="18" t="s">
        <v>26</v>
      </c>
      <c r="I4212" s="18" t="s">
        <v>30</v>
      </c>
      <c r="J4212" s="18">
        <v>0</v>
      </c>
      <c r="K4212" s="18">
        <v>5</v>
      </c>
    </row>
    <row r="4213" spans="7:11" x14ac:dyDescent="0.25">
      <c r="G4213" s="21">
        <v>41629</v>
      </c>
      <c r="H4213" s="19" t="s">
        <v>40</v>
      </c>
      <c r="I4213" s="19" t="s">
        <v>12</v>
      </c>
      <c r="J4213" s="19">
        <v>0</v>
      </c>
      <c r="K4213" s="19">
        <v>1</v>
      </c>
    </row>
    <row r="4214" spans="7:11" x14ac:dyDescent="0.25">
      <c r="G4214" s="20">
        <v>41612</v>
      </c>
      <c r="H4214" s="18" t="s">
        <v>73</v>
      </c>
      <c r="I4214" s="18" t="s">
        <v>16</v>
      </c>
      <c r="J4214" s="18">
        <v>0</v>
      </c>
      <c r="K4214" s="18">
        <v>2</v>
      </c>
    </row>
    <row r="4215" spans="7:11" x14ac:dyDescent="0.25">
      <c r="G4215" s="21">
        <v>41603</v>
      </c>
      <c r="H4215" s="19" t="s">
        <v>40</v>
      </c>
      <c r="I4215" s="19" t="s">
        <v>17</v>
      </c>
      <c r="J4215" s="19">
        <v>2.5000000000000001E-2</v>
      </c>
      <c r="K4215" s="19">
        <v>18</v>
      </c>
    </row>
    <row r="4216" spans="7:11" x14ac:dyDescent="0.25">
      <c r="G4216" s="20">
        <v>41619</v>
      </c>
      <c r="H4216" s="18" t="s">
        <v>26</v>
      </c>
      <c r="I4216" s="18" t="s">
        <v>16</v>
      </c>
      <c r="J4216" s="18">
        <v>1.4999999999999999E-2</v>
      </c>
      <c r="K4216" s="18">
        <v>2</v>
      </c>
    </row>
    <row r="4217" spans="7:11" x14ac:dyDescent="0.25">
      <c r="G4217" s="21">
        <v>41586</v>
      </c>
      <c r="H4217" s="19" t="s">
        <v>53</v>
      </c>
      <c r="I4217" s="19" t="s">
        <v>24</v>
      </c>
      <c r="J4217" s="19">
        <v>0.01</v>
      </c>
      <c r="K4217" s="19">
        <v>3</v>
      </c>
    </row>
    <row r="4218" spans="7:11" x14ac:dyDescent="0.25">
      <c r="G4218" s="20">
        <v>41556</v>
      </c>
      <c r="H4218" s="18" t="s">
        <v>26</v>
      </c>
      <c r="I4218" s="18" t="s">
        <v>17</v>
      </c>
      <c r="J4218" s="18">
        <v>0</v>
      </c>
      <c r="K4218" s="18">
        <v>3</v>
      </c>
    </row>
    <row r="4219" spans="7:11" x14ac:dyDescent="0.25">
      <c r="G4219" s="21">
        <v>41705</v>
      </c>
      <c r="H4219" s="19" t="s">
        <v>40</v>
      </c>
      <c r="I4219" s="19" t="s">
        <v>12</v>
      </c>
      <c r="J4219" s="19">
        <v>0.02</v>
      </c>
      <c r="K4219" s="19">
        <v>2</v>
      </c>
    </row>
    <row r="4220" spans="7:11" x14ac:dyDescent="0.25">
      <c r="G4220" s="20">
        <v>41992</v>
      </c>
      <c r="H4220" s="18" t="s">
        <v>88</v>
      </c>
      <c r="I4220" s="18" t="s">
        <v>24</v>
      </c>
      <c r="J4220" s="18">
        <v>0</v>
      </c>
      <c r="K4220" s="18">
        <v>2</v>
      </c>
    </row>
    <row r="4221" spans="7:11" x14ac:dyDescent="0.25">
      <c r="G4221" s="21">
        <v>41972</v>
      </c>
      <c r="H4221" s="19" t="s">
        <v>64</v>
      </c>
      <c r="I4221" s="19" t="s">
        <v>30</v>
      </c>
      <c r="J4221" s="19">
        <v>0</v>
      </c>
      <c r="K4221" s="19">
        <v>3</v>
      </c>
    </row>
    <row r="4222" spans="7:11" x14ac:dyDescent="0.25">
      <c r="G4222" s="20">
        <v>41986</v>
      </c>
      <c r="H4222" s="18" t="s">
        <v>79</v>
      </c>
      <c r="I4222" s="18" t="s">
        <v>17</v>
      </c>
      <c r="J4222" s="18">
        <v>0</v>
      </c>
      <c r="K4222" s="18">
        <v>1</v>
      </c>
    </row>
    <row r="4223" spans="7:11" x14ac:dyDescent="0.25">
      <c r="G4223" s="21">
        <v>41973</v>
      </c>
      <c r="H4223" s="19" t="s">
        <v>26</v>
      </c>
      <c r="I4223" s="19" t="s">
        <v>21</v>
      </c>
      <c r="J4223" s="19">
        <v>0.02</v>
      </c>
      <c r="K4223" s="19">
        <v>3</v>
      </c>
    </row>
    <row r="4224" spans="7:11" x14ac:dyDescent="0.25">
      <c r="G4224" s="20">
        <v>41998</v>
      </c>
      <c r="H4224" s="18" t="s">
        <v>53</v>
      </c>
      <c r="I4224" s="18" t="s">
        <v>17</v>
      </c>
      <c r="J4224" s="18">
        <v>0</v>
      </c>
      <c r="K4224" s="18">
        <v>2</v>
      </c>
    </row>
    <row r="4225" spans="7:11" x14ac:dyDescent="0.25">
      <c r="G4225" s="21">
        <v>41764</v>
      </c>
      <c r="H4225" s="19" t="s">
        <v>51</v>
      </c>
      <c r="I4225" s="19" t="s">
        <v>33</v>
      </c>
      <c r="J4225" s="19">
        <v>0.02</v>
      </c>
      <c r="K4225" s="19">
        <v>2</v>
      </c>
    </row>
    <row r="4226" spans="7:11" x14ac:dyDescent="0.25">
      <c r="G4226" s="20">
        <v>41610</v>
      </c>
      <c r="H4226" s="18" t="s">
        <v>13</v>
      </c>
      <c r="I4226" s="18" t="s">
        <v>33</v>
      </c>
      <c r="J4226" s="18">
        <v>2.5000000000000001E-2</v>
      </c>
      <c r="K4226" s="18">
        <v>3</v>
      </c>
    </row>
    <row r="4227" spans="7:11" x14ac:dyDescent="0.25">
      <c r="G4227" s="21">
        <v>42002</v>
      </c>
      <c r="H4227" s="19" t="s">
        <v>77</v>
      </c>
      <c r="I4227" s="19" t="s">
        <v>30</v>
      </c>
      <c r="J4227" s="19">
        <v>1.4999999999999999E-2</v>
      </c>
      <c r="K4227" s="19">
        <v>2</v>
      </c>
    </row>
    <row r="4228" spans="7:11" x14ac:dyDescent="0.25">
      <c r="G4228" s="20">
        <v>41552</v>
      </c>
      <c r="H4228" s="18" t="s">
        <v>86</v>
      </c>
      <c r="I4228" s="18" t="s">
        <v>11</v>
      </c>
      <c r="J4228" s="18">
        <v>2.5000000000000001E-2</v>
      </c>
      <c r="K4228" s="18">
        <v>3</v>
      </c>
    </row>
    <row r="4229" spans="7:11" x14ac:dyDescent="0.25">
      <c r="G4229" s="21">
        <v>41505</v>
      </c>
      <c r="H4229" s="19" t="s">
        <v>83</v>
      </c>
      <c r="I4229" s="19" t="s">
        <v>33</v>
      </c>
      <c r="J4229" s="19">
        <v>0.02</v>
      </c>
      <c r="K4229" s="19">
        <v>2</v>
      </c>
    </row>
    <row r="4230" spans="7:11" x14ac:dyDescent="0.25">
      <c r="G4230" s="20">
        <v>41579</v>
      </c>
      <c r="H4230" s="18" t="s">
        <v>76</v>
      </c>
      <c r="I4230" s="18" t="s">
        <v>12</v>
      </c>
      <c r="J4230" s="18">
        <v>0.02</v>
      </c>
      <c r="K4230" s="18">
        <v>2</v>
      </c>
    </row>
    <row r="4231" spans="7:11" x14ac:dyDescent="0.25">
      <c r="G4231" s="21">
        <v>41632</v>
      </c>
      <c r="H4231" s="19" t="s">
        <v>53</v>
      </c>
      <c r="I4231" s="19" t="s">
        <v>36</v>
      </c>
      <c r="J4231" s="19">
        <v>0</v>
      </c>
      <c r="K4231" s="19">
        <v>16</v>
      </c>
    </row>
    <row r="4232" spans="7:11" x14ac:dyDescent="0.25">
      <c r="G4232" s="20">
        <v>41990</v>
      </c>
      <c r="H4232" s="18" t="s">
        <v>70</v>
      </c>
      <c r="I4232" s="18" t="s">
        <v>21</v>
      </c>
      <c r="J4232" s="18">
        <v>0.03</v>
      </c>
      <c r="K4232" s="18">
        <v>9</v>
      </c>
    </row>
    <row r="4233" spans="7:11" x14ac:dyDescent="0.25">
      <c r="G4233" s="21">
        <v>41596</v>
      </c>
      <c r="H4233" s="19" t="s">
        <v>23</v>
      </c>
      <c r="I4233" s="19" t="s">
        <v>12</v>
      </c>
      <c r="J4233" s="19">
        <v>0</v>
      </c>
      <c r="K4233" s="19">
        <v>3</v>
      </c>
    </row>
    <row r="4234" spans="7:11" x14ac:dyDescent="0.25">
      <c r="G4234" s="20">
        <v>41603</v>
      </c>
      <c r="H4234" s="18" t="s">
        <v>42</v>
      </c>
      <c r="I4234" s="18" t="s">
        <v>36</v>
      </c>
      <c r="J4234" s="18">
        <v>2.5000000000000001E-2</v>
      </c>
      <c r="K4234" s="18">
        <v>3</v>
      </c>
    </row>
    <row r="4235" spans="7:11" x14ac:dyDescent="0.25">
      <c r="G4235" s="21">
        <v>41775</v>
      </c>
      <c r="H4235" s="19" t="s">
        <v>84</v>
      </c>
      <c r="I4235" s="19" t="s">
        <v>7</v>
      </c>
      <c r="J4235" s="19">
        <v>0</v>
      </c>
      <c r="K4235" s="19">
        <v>1</v>
      </c>
    </row>
    <row r="4236" spans="7:11" x14ac:dyDescent="0.25">
      <c r="G4236" s="20">
        <v>41564</v>
      </c>
      <c r="H4236" s="18" t="s">
        <v>68</v>
      </c>
      <c r="I4236" s="18" t="s">
        <v>36</v>
      </c>
      <c r="J4236" s="18">
        <v>0.02</v>
      </c>
      <c r="K4236" s="18">
        <v>4</v>
      </c>
    </row>
    <row r="4237" spans="7:11" x14ac:dyDescent="0.25">
      <c r="G4237" s="21">
        <v>41991</v>
      </c>
      <c r="H4237" s="19" t="s">
        <v>59</v>
      </c>
      <c r="I4237" s="19" t="s">
        <v>11</v>
      </c>
      <c r="J4237" s="19">
        <v>0.01</v>
      </c>
      <c r="K4237" s="19">
        <v>2</v>
      </c>
    </row>
    <row r="4238" spans="7:11" x14ac:dyDescent="0.25">
      <c r="G4238" s="20">
        <v>41945</v>
      </c>
      <c r="H4238" s="18" t="s">
        <v>56</v>
      </c>
      <c r="I4238" s="18" t="s">
        <v>16</v>
      </c>
      <c r="J4238" s="18">
        <v>0</v>
      </c>
      <c r="K4238" s="18">
        <v>3</v>
      </c>
    </row>
    <row r="4239" spans="7:11" x14ac:dyDescent="0.25">
      <c r="G4239" s="21">
        <v>41584</v>
      </c>
      <c r="H4239" s="19" t="s">
        <v>91</v>
      </c>
      <c r="I4239" s="19" t="s">
        <v>17</v>
      </c>
      <c r="J4239" s="19">
        <v>0.03</v>
      </c>
      <c r="K4239" s="19">
        <v>4</v>
      </c>
    </row>
    <row r="4240" spans="7:11" x14ac:dyDescent="0.25">
      <c r="G4240" s="20">
        <v>41607</v>
      </c>
      <c r="H4240" s="18" t="s">
        <v>93</v>
      </c>
      <c r="I4240" s="18" t="s">
        <v>21</v>
      </c>
      <c r="J4240" s="18">
        <v>0</v>
      </c>
      <c r="K4240" s="18">
        <v>1</v>
      </c>
    </row>
    <row r="4241" spans="7:11" x14ac:dyDescent="0.25">
      <c r="G4241" s="21">
        <v>41996</v>
      </c>
      <c r="H4241" s="19" t="s">
        <v>49</v>
      </c>
      <c r="I4241" s="19" t="s">
        <v>16</v>
      </c>
      <c r="J4241" s="19">
        <v>0.03</v>
      </c>
      <c r="K4241" s="19">
        <v>11</v>
      </c>
    </row>
    <row r="4242" spans="7:11" x14ac:dyDescent="0.25">
      <c r="G4242" s="20">
        <v>41980</v>
      </c>
      <c r="H4242" s="18" t="s">
        <v>53</v>
      </c>
      <c r="I4242" s="18" t="s">
        <v>16</v>
      </c>
      <c r="J4242" s="18">
        <v>1.4999999999999999E-2</v>
      </c>
      <c r="K4242" s="18">
        <v>3</v>
      </c>
    </row>
    <row r="4243" spans="7:11" x14ac:dyDescent="0.25">
      <c r="G4243" s="21">
        <v>41973</v>
      </c>
      <c r="H4243" s="19" t="s">
        <v>40</v>
      </c>
      <c r="I4243" s="19" t="s">
        <v>17</v>
      </c>
      <c r="J4243" s="19">
        <v>0</v>
      </c>
      <c r="K4243" s="19">
        <v>2</v>
      </c>
    </row>
    <row r="4244" spans="7:11" x14ac:dyDescent="0.25">
      <c r="G4244" s="20">
        <v>41826</v>
      </c>
      <c r="H4244" s="18" t="s">
        <v>55</v>
      </c>
      <c r="I4244" s="18" t="s">
        <v>17</v>
      </c>
      <c r="J4244" s="18">
        <v>0.03</v>
      </c>
      <c r="K4244" s="18">
        <v>2</v>
      </c>
    </row>
    <row r="4245" spans="7:11" x14ac:dyDescent="0.25">
      <c r="G4245" s="21">
        <v>41596</v>
      </c>
      <c r="H4245" s="19" t="s">
        <v>43</v>
      </c>
      <c r="I4245" s="19" t="s">
        <v>33</v>
      </c>
      <c r="J4245" s="19">
        <v>0</v>
      </c>
      <c r="K4245" s="19">
        <v>1</v>
      </c>
    </row>
    <row r="4246" spans="7:11" x14ac:dyDescent="0.25">
      <c r="G4246" s="20">
        <v>41601</v>
      </c>
      <c r="H4246" s="18" t="s">
        <v>54</v>
      </c>
      <c r="I4246" s="18" t="s">
        <v>33</v>
      </c>
      <c r="J4246" s="18">
        <v>0</v>
      </c>
      <c r="K4246" s="18">
        <v>1</v>
      </c>
    </row>
    <row r="4247" spans="7:11" x14ac:dyDescent="0.25">
      <c r="G4247" s="21">
        <v>41969</v>
      </c>
      <c r="H4247" s="19" t="s">
        <v>59</v>
      </c>
      <c r="I4247" s="19" t="s">
        <v>24</v>
      </c>
      <c r="J4247" s="19">
        <v>1.4999999999999999E-2</v>
      </c>
      <c r="K4247" s="19">
        <v>2</v>
      </c>
    </row>
    <row r="4248" spans="7:11" x14ac:dyDescent="0.25">
      <c r="G4248" s="20">
        <v>41573</v>
      </c>
      <c r="H4248" s="18" t="s">
        <v>29</v>
      </c>
      <c r="I4248" s="18" t="s">
        <v>11</v>
      </c>
      <c r="J4248" s="18">
        <v>0.01</v>
      </c>
      <c r="K4248" s="18">
        <v>2</v>
      </c>
    </row>
    <row r="4249" spans="7:11" x14ac:dyDescent="0.25">
      <c r="G4249" s="21">
        <v>41585</v>
      </c>
      <c r="H4249" s="19" t="s">
        <v>48</v>
      </c>
      <c r="I4249" s="19" t="s">
        <v>17</v>
      </c>
      <c r="J4249" s="19">
        <v>0</v>
      </c>
      <c r="K4249" s="19">
        <v>14</v>
      </c>
    </row>
    <row r="4250" spans="7:11" x14ac:dyDescent="0.25">
      <c r="G4250" s="20">
        <v>41622</v>
      </c>
      <c r="H4250" s="18" t="s">
        <v>25</v>
      </c>
      <c r="I4250" s="18" t="s">
        <v>17</v>
      </c>
      <c r="J4250" s="18">
        <v>0.02</v>
      </c>
      <c r="K4250" s="18">
        <v>1</v>
      </c>
    </row>
    <row r="4251" spans="7:11" x14ac:dyDescent="0.25">
      <c r="G4251" s="21">
        <v>41950</v>
      </c>
      <c r="H4251" s="19" t="s">
        <v>10</v>
      </c>
      <c r="I4251" s="19" t="s">
        <v>12</v>
      </c>
      <c r="J4251" s="19">
        <v>1.4999999999999999E-2</v>
      </c>
      <c r="K4251" s="19">
        <v>3</v>
      </c>
    </row>
    <row r="4252" spans="7:11" x14ac:dyDescent="0.25">
      <c r="G4252" s="20">
        <v>41583</v>
      </c>
      <c r="H4252" s="18" t="s">
        <v>43</v>
      </c>
      <c r="I4252" s="18" t="s">
        <v>41</v>
      </c>
      <c r="J4252" s="18">
        <v>0.02</v>
      </c>
      <c r="K4252" s="18">
        <v>3</v>
      </c>
    </row>
    <row r="4253" spans="7:11" x14ac:dyDescent="0.25">
      <c r="G4253" s="21">
        <v>41496</v>
      </c>
      <c r="H4253" s="19" t="s">
        <v>70</v>
      </c>
      <c r="I4253" s="19" t="s">
        <v>24</v>
      </c>
      <c r="J4253" s="19">
        <v>1.4999999999999999E-2</v>
      </c>
      <c r="K4253" s="19">
        <v>1</v>
      </c>
    </row>
    <row r="4254" spans="7:11" x14ac:dyDescent="0.25">
      <c r="G4254" s="20">
        <v>41946</v>
      </c>
      <c r="H4254" s="18" t="s">
        <v>81</v>
      </c>
      <c r="I4254" s="18" t="s">
        <v>7</v>
      </c>
      <c r="J4254" s="18">
        <v>0.02</v>
      </c>
      <c r="K4254" s="18">
        <v>2</v>
      </c>
    </row>
    <row r="4255" spans="7:11" x14ac:dyDescent="0.25">
      <c r="G4255" s="21">
        <v>41507</v>
      </c>
      <c r="H4255" s="19" t="s">
        <v>77</v>
      </c>
      <c r="I4255" s="19" t="s">
        <v>16</v>
      </c>
      <c r="J4255" s="19">
        <v>2.5000000000000001E-2</v>
      </c>
      <c r="K4255" s="19">
        <v>2</v>
      </c>
    </row>
    <row r="4256" spans="7:11" x14ac:dyDescent="0.25">
      <c r="G4256" s="20">
        <v>41990</v>
      </c>
      <c r="H4256" s="18" t="s">
        <v>80</v>
      </c>
      <c r="I4256" s="18" t="s">
        <v>36</v>
      </c>
      <c r="J4256" s="18">
        <v>2.5000000000000001E-2</v>
      </c>
      <c r="K4256" s="18">
        <v>21</v>
      </c>
    </row>
    <row r="4257" spans="7:11" x14ac:dyDescent="0.25">
      <c r="G4257" s="21">
        <v>41994</v>
      </c>
      <c r="H4257" s="19" t="s">
        <v>76</v>
      </c>
      <c r="I4257" s="19" t="s">
        <v>24</v>
      </c>
      <c r="J4257" s="19">
        <v>0</v>
      </c>
      <c r="K4257" s="19">
        <v>2</v>
      </c>
    </row>
    <row r="4258" spans="7:11" x14ac:dyDescent="0.25">
      <c r="G4258" s="20">
        <v>41689</v>
      </c>
      <c r="H4258" s="18" t="s">
        <v>47</v>
      </c>
      <c r="I4258" s="18" t="s">
        <v>33</v>
      </c>
      <c r="J4258" s="18">
        <v>0</v>
      </c>
      <c r="K4258" s="18">
        <v>3</v>
      </c>
    </row>
    <row r="4259" spans="7:11" x14ac:dyDescent="0.25">
      <c r="G4259" s="21">
        <v>41999</v>
      </c>
      <c r="H4259" s="19" t="s">
        <v>51</v>
      </c>
      <c r="I4259" s="19" t="s">
        <v>17</v>
      </c>
      <c r="J4259" s="19">
        <v>0</v>
      </c>
      <c r="K4259" s="19">
        <v>3</v>
      </c>
    </row>
    <row r="4260" spans="7:11" x14ac:dyDescent="0.25">
      <c r="G4260" s="20">
        <v>41993</v>
      </c>
      <c r="H4260" s="18" t="s">
        <v>72</v>
      </c>
      <c r="I4260" s="18" t="s">
        <v>12</v>
      </c>
      <c r="J4260" s="18">
        <v>0</v>
      </c>
      <c r="K4260" s="18">
        <v>2</v>
      </c>
    </row>
    <row r="4261" spans="7:11" x14ac:dyDescent="0.25">
      <c r="G4261" s="21">
        <v>42002</v>
      </c>
      <c r="H4261" s="19" t="s">
        <v>45</v>
      </c>
      <c r="I4261" s="19" t="s">
        <v>21</v>
      </c>
      <c r="J4261" s="19">
        <v>0</v>
      </c>
      <c r="K4261" s="19">
        <v>2</v>
      </c>
    </row>
    <row r="4262" spans="7:11" x14ac:dyDescent="0.25">
      <c r="G4262" s="20">
        <v>41282</v>
      </c>
      <c r="H4262" s="18" t="s">
        <v>39</v>
      </c>
      <c r="I4262" s="18" t="s">
        <v>24</v>
      </c>
      <c r="J4262" s="18">
        <v>0.02</v>
      </c>
      <c r="K4262" s="18">
        <v>2</v>
      </c>
    </row>
    <row r="4263" spans="7:11" x14ac:dyDescent="0.25">
      <c r="G4263" s="21">
        <v>42003</v>
      </c>
      <c r="H4263" s="19" t="s">
        <v>18</v>
      </c>
      <c r="I4263" s="19" t="s">
        <v>17</v>
      </c>
      <c r="J4263" s="19">
        <v>0.02</v>
      </c>
      <c r="K4263" s="19">
        <v>3</v>
      </c>
    </row>
    <row r="4264" spans="7:11" x14ac:dyDescent="0.25">
      <c r="G4264" s="20">
        <v>41584</v>
      </c>
      <c r="H4264" s="18" t="s">
        <v>63</v>
      </c>
      <c r="I4264" s="18" t="s">
        <v>16</v>
      </c>
      <c r="J4264" s="18">
        <v>0.03</v>
      </c>
      <c r="K4264" s="18">
        <v>3</v>
      </c>
    </row>
    <row r="4265" spans="7:11" x14ac:dyDescent="0.25">
      <c r="G4265" s="21">
        <v>41714</v>
      </c>
      <c r="H4265" s="19" t="s">
        <v>86</v>
      </c>
      <c r="I4265" s="19" t="s">
        <v>16</v>
      </c>
      <c r="J4265" s="19">
        <v>2.5000000000000001E-2</v>
      </c>
      <c r="K4265" s="19">
        <v>1</v>
      </c>
    </row>
    <row r="4266" spans="7:11" x14ac:dyDescent="0.25">
      <c r="G4266" s="20">
        <v>41601</v>
      </c>
      <c r="H4266" s="18" t="s">
        <v>58</v>
      </c>
      <c r="I4266" s="18" t="s">
        <v>16</v>
      </c>
      <c r="J4266" s="18">
        <v>0</v>
      </c>
      <c r="K4266" s="18">
        <v>2</v>
      </c>
    </row>
    <row r="4267" spans="7:11" x14ac:dyDescent="0.25">
      <c r="G4267" s="21">
        <v>41954</v>
      </c>
      <c r="H4267" s="19" t="s">
        <v>40</v>
      </c>
      <c r="I4267" s="19" t="s">
        <v>16</v>
      </c>
      <c r="J4267" s="19">
        <v>0.01</v>
      </c>
      <c r="K4267" s="19">
        <v>3</v>
      </c>
    </row>
    <row r="4268" spans="7:11" x14ac:dyDescent="0.25">
      <c r="G4268" s="20">
        <v>41423</v>
      </c>
      <c r="H4268" s="18" t="s">
        <v>29</v>
      </c>
      <c r="I4268" s="18" t="s">
        <v>17</v>
      </c>
      <c r="J4268" s="18">
        <v>0</v>
      </c>
      <c r="K4268" s="18">
        <v>1</v>
      </c>
    </row>
    <row r="4269" spans="7:11" x14ac:dyDescent="0.25">
      <c r="G4269" s="21">
        <v>41974</v>
      </c>
      <c r="H4269" s="19" t="s">
        <v>59</v>
      </c>
      <c r="I4269" s="19" t="s">
        <v>7</v>
      </c>
      <c r="J4269" s="19">
        <v>0</v>
      </c>
      <c r="K4269" s="19">
        <v>1</v>
      </c>
    </row>
    <row r="4270" spans="7:11" x14ac:dyDescent="0.25">
      <c r="G4270" s="20">
        <v>41969</v>
      </c>
      <c r="H4270" s="18" t="s">
        <v>43</v>
      </c>
      <c r="I4270" s="18" t="s">
        <v>12</v>
      </c>
      <c r="J4270" s="18">
        <v>1.4999999999999999E-2</v>
      </c>
      <c r="K4270" s="18">
        <v>2</v>
      </c>
    </row>
    <row r="4271" spans="7:11" x14ac:dyDescent="0.25">
      <c r="G4271" s="21">
        <v>41988</v>
      </c>
      <c r="H4271" s="19" t="s">
        <v>15</v>
      </c>
      <c r="I4271" s="19" t="s">
        <v>41</v>
      </c>
      <c r="J4271" s="19">
        <v>0</v>
      </c>
      <c r="K4271" s="19">
        <v>1</v>
      </c>
    </row>
    <row r="4272" spans="7:11" x14ac:dyDescent="0.25">
      <c r="G4272" s="20">
        <v>41628</v>
      </c>
      <c r="H4272" s="18" t="s">
        <v>15</v>
      </c>
      <c r="I4272" s="18" t="s">
        <v>36</v>
      </c>
      <c r="J4272" s="18">
        <v>0</v>
      </c>
      <c r="K4272" s="18">
        <v>3</v>
      </c>
    </row>
    <row r="4273" spans="7:11" x14ac:dyDescent="0.25">
      <c r="G4273" s="21">
        <v>41291</v>
      </c>
      <c r="H4273" s="19" t="s">
        <v>52</v>
      </c>
      <c r="I4273" s="19" t="s">
        <v>16</v>
      </c>
      <c r="J4273" s="19">
        <v>1.4999999999999999E-2</v>
      </c>
      <c r="K4273" s="19">
        <v>2</v>
      </c>
    </row>
    <row r="4274" spans="7:11" x14ac:dyDescent="0.25">
      <c r="G4274" s="20">
        <v>41596</v>
      </c>
      <c r="H4274" s="18" t="s">
        <v>56</v>
      </c>
      <c r="I4274" s="18" t="s">
        <v>12</v>
      </c>
      <c r="J4274" s="18">
        <v>0.01</v>
      </c>
      <c r="K4274" s="18">
        <v>3</v>
      </c>
    </row>
    <row r="4275" spans="7:11" x14ac:dyDescent="0.25">
      <c r="G4275" s="21">
        <v>41669</v>
      </c>
      <c r="H4275" s="19" t="s">
        <v>34</v>
      </c>
      <c r="I4275" s="19" t="s">
        <v>24</v>
      </c>
      <c r="J4275" s="19">
        <v>0.03</v>
      </c>
      <c r="K4275" s="19">
        <v>1</v>
      </c>
    </row>
    <row r="4276" spans="7:11" x14ac:dyDescent="0.25">
      <c r="G4276" s="20">
        <v>41585</v>
      </c>
      <c r="H4276" s="18" t="s">
        <v>23</v>
      </c>
      <c r="I4276" s="18" t="s">
        <v>7</v>
      </c>
      <c r="J4276" s="18">
        <v>0</v>
      </c>
      <c r="K4276" s="18">
        <v>4</v>
      </c>
    </row>
    <row r="4277" spans="7:11" x14ac:dyDescent="0.25">
      <c r="G4277" s="21">
        <v>41598</v>
      </c>
      <c r="H4277" s="19" t="s">
        <v>40</v>
      </c>
      <c r="I4277" s="19" t="s">
        <v>33</v>
      </c>
      <c r="J4277" s="19">
        <v>1.4999999999999999E-2</v>
      </c>
      <c r="K4277" s="19">
        <v>4</v>
      </c>
    </row>
    <row r="4278" spans="7:11" x14ac:dyDescent="0.25">
      <c r="G4278" s="20">
        <v>41614</v>
      </c>
      <c r="H4278" s="18" t="s">
        <v>86</v>
      </c>
      <c r="I4278" s="18" t="s">
        <v>24</v>
      </c>
      <c r="J4278" s="18">
        <v>0</v>
      </c>
      <c r="K4278" s="18">
        <v>3</v>
      </c>
    </row>
    <row r="4279" spans="7:11" x14ac:dyDescent="0.25">
      <c r="G4279" s="21">
        <v>41987</v>
      </c>
      <c r="H4279" s="19" t="s">
        <v>76</v>
      </c>
      <c r="I4279" s="19" t="s">
        <v>7</v>
      </c>
      <c r="J4279" s="19">
        <v>0</v>
      </c>
      <c r="K4279" s="19">
        <v>3</v>
      </c>
    </row>
    <row r="4280" spans="7:11" x14ac:dyDescent="0.25">
      <c r="G4280" s="20">
        <v>41590</v>
      </c>
      <c r="H4280" s="18" t="s">
        <v>67</v>
      </c>
      <c r="I4280" s="18" t="s">
        <v>12</v>
      </c>
      <c r="J4280" s="18">
        <v>0.03</v>
      </c>
      <c r="K4280" s="18">
        <v>3</v>
      </c>
    </row>
    <row r="4281" spans="7:11" x14ac:dyDescent="0.25">
      <c r="G4281" s="21">
        <v>41960</v>
      </c>
      <c r="H4281" s="19" t="s">
        <v>71</v>
      </c>
      <c r="I4281" s="19" t="s">
        <v>12</v>
      </c>
      <c r="J4281" s="19">
        <v>0.01</v>
      </c>
      <c r="K4281" s="19">
        <v>2</v>
      </c>
    </row>
    <row r="4282" spans="7:11" x14ac:dyDescent="0.25">
      <c r="G4282" s="20">
        <v>41990</v>
      </c>
      <c r="H4282" s="18" t="s">
        <v>91</v>
      </c>
      <c r="I4282" s="18" t="s">
        <v>30</v>
      </c>
      <c r="J4282" s="18">
        <v>0</v>
      </c>
      <c r="K4282" s="18">
        <v>4</v>
      </c>
    </row>
    <row r="4283" spans="7:11" x14ac:dyDescent="0.25">
      <c r="G4283" s="21">
        <v>41605</v>
      </c>
      <c r="H4283" s="19" t="s">
        <v>44</v>
      </c>
      <c r="I4283" s="19" t="s">
        <v>27</v>
      </c>
      <c r="J4283" s="19">
        <v>0</v>
      </c>
      <c r="K4283" s="19">
        <v>2</v>
      </c>
    </row>
    <row r="4284" spans="7:11" x14ac:dyDescent="0.25">
      <c r="G4284" s="20">
        <v>41987</v>
      </c>
      <c r="H4284" s="18" t="s">
        <v>55</v>
      </c>
      <c r="I4284" s="18" t="s">
        <v>24</v>
      </c>
      <c r="J4284" s="18">
        <v>0</v>
      </c>
      <c r="K4284" s="18">
        <v>3</v>
      </c>
    </row>
    <row r="4285" spans="7:11" x14ac:dyDescent="0.25">
      <c r="G4285" s="21">
        <v>41944</v>
      </c>
      <c r="H4285" s="19" t="s">
        <v>94</v>
      </c>
      <c r="I4285" s="19" t="s">
        <v>17</v>
      </c>
      <c r="J4285" s="19">
        <v>2.5000000000000001E-2</v>
      </c>
      <c r="K4285" s="19">
        <v>2</v>
      </c>
    </row>
    <row r="4286" spans="7:11" x14ac:dyDescent="0.25">
      <c r="G4286" s="20">
        <v>41733</v>
      </c>
      <c r="H4286" s="18" t="s">
        <v>56</v>
      </c>
      <c r="I4286" s="18" t="s">
        <v>24</v>
      </c>
      <c r="J4286" s="18">
        <v>2.5000000000000001E-2</v>
      </c>
      <c r="K4286" s="18">
        <v>1</v>
      </c>
    </row>
    <row r="4287" spans="7:11" x14ac:dyDescent="0.25">
      <c r="G4287" s="21">
        <v>41600</v>
      </c>
      <c r="H4287" s="19" t="s">
        <v>80</v>
      </c>
      <c r="I4287" s="19" t="s">
        <v>16</v>
      </c>
      <c r="J4287" s="19">
        <v>0</v>
      </c>
      <c r="K4287" s="19">
        <v>3</v>
      </c>
    </row>
    <row r="4288" spans="7:11" x14ac:dyDescent="0.25">
      <c r="G4288" s="20">
        <v>41835</v>
      </c>
      <c r="H4288" s="18" t="s">
        <v>66</v>
      </c>
      <c r="I4288" s="18" t="s">
        <v>21</v>
      </c>
      <c r="J4288" s="18">
        <v>0</v>
      </c>
      <c r="K4288" s="18">
        <v>3</v>
      </c>
    </row>
    <row r="4289" spans="7:11" x14ac:dyDescent="0.25">
      <c r="G4289" s="21">
        <v>41977</v>
      </c>
      <c r="H4289" s="19" t="s">
        <v>18</v>
      </c>
      <c r="I4289" s="19" t="s">
        <v>21</v>
      </c>
      <c r="J4289" s="19">
        <v>0.01</v>
      </c>
      <c r="K4289" s="19">
        <v>3</v>
      </c>
    </row>
    <row r="4290" spans="7:11" x14ac:dyDescent="0.25">
      <c r="G4290" s="20">
        <v>41607</v>
      </c>
      <c r="H4290" s="18" t="s">
        <v>61</v>
      </c>
      <c r="I4290" s="18" t="s">
        <v>36</v>
      </c>
      <c r="J4290" s="18">
        <v>0</v>
      </c>
      <c r="K4290" s="18">
        <v>2</v>
      </c>
    </row>
    <row r="4291" spans="7:11" x14ac:dyDescent="0.25">
      <c r="G4291" s="21">
        <v>41930</v>
      </c>
      <c r="H4291" s="19" t="s">
        <v>76</v>
      </c>
      <c r="I4291" s="19" t="s">
        <v>11</v>
      </c>
      <c r="J4291" s="19">
        <v>0</v>
      </c>
      <c r="K4291" s="19">
        <v>3</v>
      </c>
    </row>
    <row r="4292" spans="7:11" x14ac:dyDescent="0.25">
      <c r="G4292" s="20">
        <v>41630</v>
      </c>
      <c r="H4292" s="18" t="s">
        <v>43</v>
      </c>
      <c r="I4292" s="18" t="s">
        <v>16</v>
      </c>
      <c r="J4292" s="18">
        <v>0</v>
      </c>
      <c r="K4292" s="18">
        <v>3</v>
      </c>
    </row>
    <row r="4293" spans="7:11" x14ac:dyDescent="0.25">
      <c r="G4293" s="21">
        <v>41949</v>
      </c>
      <c r="H4293" s="19" t="s">
        <v>85</v>
      </c>
      <c r="I4293" s="19" t="s">
        <v>16</v>
      </c>
      <c r="J4293" s="19">
        <v>2.5000000000000001E-2</v>
      </c>
      <c r="K4293" s="19">
        <v>3</v>
      </c>
    </row>
    <row r="4294" spans="7:11" x14ac:dyDescent="0.25">
      <c r="G4294" s="20">
        <v>41999</v>
      </c>
      <c r="H4294" s="18" t="s">
        <v>26</v>
      </c>
      <c r="I4294" s="18" t="s">
        <v>36</v>
      </c>
      <c r="J4294" s="18">
        <v>0</v>
      </c>
      <c r="K4294" s="18">
        <v>3</v>
      </c>
    </row>
    <row r="4295" spans="7:11" x14ac:dyDescent="0.25">
      <c r="G4295" s="21">
        <v>41825</v>
      </c>
      <c r="H4295" s="19" t="s">
        <v>84</v>
      </c>
      <c r="I4295" s="19" t="s">
        <v>16</v>
      </c>
      <c r="J4295" s="19">
        <v>0</v>
      </c>
      <c r="K4295" s="19">
        <v>2</v>
      </c>
    </row>
    <row r="4296" spans="7:11" x14ac:dyDescent="0.25">
      <c r="G4296" s="20">
        <v>41592</v>
      </c>
      <c r="H4296" s="18" t="s">
        <v>89</v>
      </c>
      <c r="I4296" s="18" t="s">
        <v>36</v>
      </c>
      <c r="J4296" s="18">
        <v>0.03</v>
      </c>
      <c r="K4296" s="18">
        <v>1</v>
      </c>
    </row>
    <row r="4297" spans="7:11" x14ac:dyDescent="0.25">
      <c r="G4297" s="21">
        <v>41959</v>
      </c>
      <c r="H4297" s="19" t="s">
        <v>34</v>
      </c>
      <c r="I4297" s="19" t="s">
        <v>16</v>
      </c>
      <c r="J4297" s="19">
        <v>0.03</v>
      </c>
      <c r="K4297" s="19">
        <v>2</v>
      </c>
    </row>
    <row r="4298" spans="7:11" x14ac:dyDescent="0.25">
      <c r="G4298" s="20">
        <v>41738</v>
      </c>
      <c r="H4298" s="18" t="s">
        <v>67</v>
      </c>
      <c r="I4298" s="18" t="s">
        <v>16</v>
      </c>
      <c r="J4298" s="18">
        <v>0.02</v>
      </c>
      <c r="K4298" s="18">
        <v>2</v>
      </c>
    </row>
    <row r="4299" spans="7:11" x14ac:dyDescent="0.25">
      <c r="G4299" s="21">
        <v>41986</v>
      </c>
      <c r="H4299" s="19" t="s">
        <v>86</v>
      </c>
      <c r="I4299" s="19" t="s">
        <v>7</v>
      </c>
      <c r="J4299" s="19">
        <v>0.03</v>
      </c>
      <c r="K4299" s="19">
        <v>3</v>
      </c>
    </row>
    <row r="4300" spans="7:11" x14ac:dyDescent="0.25">
      <c r="G4300" s="20">
        <v>41625</v>
      </c>
      <c r="H4300" s="18" t="s">
        <v>45</v>
      </c>
      <c r="I4300" s="18" t="s">
        <v>27</v>
      </c>
      <c r="J4300" s="18">
        <v>0</v>
      </c>
      <c r="K4300" s="18">
        <v>2</v>
      </c>
    </row>
    <row r="4301" spans="7:11" x14ac:dyDescent="0.25">
      <c r="G4301" s="21">
        <v>41579</v>
      </c>
      <c r="H4301" s="19" t="s">
        <v>89</v>
      </c>
      <c r="I4301" s="19" t="s">
        <v>21</v>
      </c>
      <c r="J4301" s="19">
        <v>0</v>
      </c>
      <c r="K4301" s="19">
        <v>3</v>
      </c>
    </row>
    <row r="4302" spans="7:11" x14ac:dyDescent="0.25">
      <c r="G4302" s="20">
        <v>41620</v>
      </c>
      <c r="H4302" s="18" t="s">
        <v>28</v>
      </c>
      <c r="I4302" s="18" t="s">
        <v>24</v>
      </c>
      <c r="J4302" s="18">
        <v>1.4999999999999999E-2</v>
      </c>
      <c r="K4302" s="18">
        <v>1</v>
      </c>
    </row>
    <row r="4303" spans="7:11" x14ac:dyDescent="0.25">
      <c r="G4303" s="21">
        <v>41961</v>
      </c>
      <c r="H4303" s="19" t="s">
        <v>26</v>
      </c>
      <c r="I4303" s="19" t="s">
        <v>36</v>
      </c>
      <c r="J4303" s="19">
        <v>0</v>
      </c>
      <c r="K4303" s="19">
        <v>2</v>
      </c>
    </row>
    <row r="4304" spans="7:11" x14ac:dyDescent="0.25">
      <c r="G4304" s="20">
        <v>41633</v>
      </c>
      <c r="H4304" s="18" t="s">
        <v>46</v>
      </c>
      <c r="I4304" s="18" t="s">
        <v>16</v>
      </c>
      <c r="J4304" s="18">
        <v>0.01</v>
      </c>
      <c r="K4304" s="18">
        <v>3</v>
      </c>
    </row>
    <row r="4305" spans="7:11" x14ac:dyDescent="0.25">
      <c r="G4305" s="21">
        <v>41489</v>
      </c>
      <c r="H4305" s="19" t="s">
        <v>26</v>
      </c>
      <c r="I4305" s="19" t="s">
        <v>17</v>
      </c>
      <c r="J4305" s="19">
        <v>0</v>
      </c>
      <c r="K4305" s="19">
        <v>18</v>
      </c>
    </row>
    <row r="4306" spans="7:11" x14ac:dyDescent="0.25">
      <c r="G4306" s="20">
        <v>41593</v>
      </c>
      <c r="H4306" s="18" t="s">
        <v>23</v>
      </c>
      <c r="I4306" s="18" t="s">
        <v>16</v>
      </c>
      <c r="J4306" s="18">
        <v>1.4999999999999999E-2</v>
      </c>
      <c r="K4306" s="18">
        <v>9</v>
      </c>
    </row>
    <row r="4307" spans="7:11" x14ac:dyDescent="0.25">
      <c r="G4307" s="21">
        <v>41582</v>
      </c>
      <c r="H4307" s="19" t="s">
        <v>49</v>
      </c>
      <c r="I4307" s="19" t="s">
        <v>7</v>
      </c>
      <c r="J4307" s="19">
        <v>0.02</v>
      </c>
      <c r="K4307" s="19">
        <v>1</v>
      </c>
    </row>
    <row r="4308" spans="7:11" x14ac:dyDescent="0.25">
      <c r="G4308" s="20">
        <v>41387</v>
      </c>
      <c r="H4308" s="18" t="s">
        <v>84</v>
      </c>
      <c r="I4308" s="18" t="s">
        <v>12</v>
      </c>
      <c r="J4308" s="18">
        <v>1.4999999999999999E-2</v>
      </c>
      <c r="K4308" s="18">
        <v>1</v>
      </c>
    </row>
    <row r="4309" spans="7:11" x14ac:dyDescent="0.25">
      <c r="G4309" s="21">
        <v>41631</v>
      </c>
      <c r="H4309" s="19" t="s">
        <v>23</v>
      </c>
      <c r="I4309" s="19" t="s">
        <v>11</v>
      </c>
      <c r="J4309" s="19">
        <v>1.4999999999999999E-2</v>
      </c>
      <c r="K4309" s="19">
        <v>3</v>
      </c>
    </row>
    <row r="4310" spans="7:11" x14ac:dyDescent="0.25">
      <c r="G4310" s="20">
        <v>41593</v>
      </c>
      <c r="H4310" s="18" t="s">
        <v>86</v>
      </c>
      <c r="I4310" s="18" t="s">
        <v>16</v>
      </c>
      <c r="J4310" s="18">
        <v>0</v>
      </c>
      <c r="K4310" s="18">
        <v>1</v>
      </c>
    </row>
    <row r="4311" spans="7:11" x14ac:dyDescent="0.25">
      <c r="G4311" s="21">
        <v>41618</v>
      </c>
      <c r="H4311" s="19" t="s">
        <v>81</v>
      </c>
      <c r="I4311" s="19" t="s">
        <v>17</v>
      </c>
      <c r="J4311" s="19">
        <v>0</v>
      </c>
      <c r="K4311" s="19">
        <v>13</v>
      </c>
    </row>
    <row r="4312" spans="7:11" x14ac:dyDescent="0.25">
      <c r="G4312" s="20">
        <v>41983</v>
      </c>
      <c r="H4312" s="18" t="s">
        <v>86</v>
      </c>
      <c r="I4312" s="18" t="s">
        <v>41</v>
      </c>
      <c r="J4312" s="18">
        <v>2.5000000000000001E-2</v>
      </c>
      <c r="K4312" s="18">
        <v>2</v>
      </c>
    </row>
    <row r="4313" spans="7:11" x14ac:dyDescent="0.25">
      <c r="G4313" s="21">
        <v>41629</v>
      </c>
      <c r="H4313" s="19" t="s">
        <v>39</v>
      </c>
      <c r="I4313" s="19" t="s">
        <v>21</v>
      </c>
      <c r="J4313" s="19">
        <v>0.03</v>
      </c>
      <c r="K4313" s="19">
        <v>1</v>
      </c>
    </row>
    <row r="4314" spans="7:11" x14ac:dyDescent="0.25">
      <c r="G4314" s="20">
        <v>41314</v>
      </c>
      <c r="H4314" s="18" t="s">
        <v>50</v>
      </c>
      <c r="I4314" s="18" t="s">
        <v>12</v>
      </c>
      <c r="J4314" s="18">
        <v>0</v>
      </c>
      <c r="K4314" s="18">
        <v>2</v>
      </c>
    </row>
    <row r="4315" spans="7:11" x14ac:dyDescent="0.25">
      <c r="G4315" s="21">
        <v>41622</v>
      </c>
      <c r="H4315" s="19" t="s">
        <v>76</v>
      </c>
      <c r="I4315" s="19" t="s">
        <v>16</v>
      </c>
      <c r="J4315" s="19">
        <v>2.5000000000000001E-2</v>
      </c>
      <c r="K4315" s="19">
        <v>3</v>
      </c>
    </row>
    <row r="4316" spans="7:11" x14ac:dyDescent="0.25">
      <c r="G4316" s="20">
        <v>41620</v>
      </c>
      <c r="H4316" s="18" t="s">
        <v>68</v>
      </c>
      <c r="I4316" s="18" t="s">
        <v>17</v>
      </c>
      <c r="J4316" s="18">
        <v>1.4999999999999999E-2</v>
      </c>
      <c r="K4316" s="18">
        <v>3</v>
      </c>
    </row>
    <row r="4317" spans="7:11" x14ac:dyDescent="0.25">
      <c r="G4317" s="21">
        <v>41581</v>
      </c>
      <c r="H4317" s="19" t="s">
        <v>94</v>
      </c>
      <c r="I4317" s="19" t="s">
        <v>21</v>
      </c>
      <c r="J4317" s="19">
        <v>0.03</v>
      </c>
      <c r="K4317" s="19">
        <v>1</v>
      </c>
    </row>
    <row r="4318" spans="7:11" x14ac:dyDescent="0.25">
      <c r="G4318" s="20">
        <v>41579</v>
      </c>
      <c r="H4318" s="18" t="s">
        <v>82</v>
      </c>
      <c r="I4318" s="18" t="s">
        <v>16</v>
      </c>
      <c r="J4318" s="18">
        <v>2.5000000000000001E-2</v>
      </c>
      <c r="K4318" s="18">
        <v>2</v>
      </c>
    </row>
    <row r="4319" spans="7:11" x14ac:dyDescent="0.25">
      <c r="G4319" s="21">
        <v>41630</v>
      </c>
      <c r="H4319" s="19" t="s">
        <v>79</v>
      </c>
      <c r="I4319" s="19" t="s">
        <v>12</v>
      </c>
      <c r="J4319" s="19">
        <v>0</v>
      </c>
      <c r="K4319" s="19">
        <v>1</v>
      </c>
    </row>
    <row r="4320" spans="7:11" x14ac:dyDescent="0.25">
      <c r="G4320" s="20">
        <v>41636</v>
      </c>
      <c r="H4320" s="18" t="s">
        <v>53</v>
      </c>
      <c r="I4320" s="18" t="s">
        <v>16</v>
      </c>
      <c r="J4320" s="18">
        <v>0</v>
      </c>
      <c r="K4320" s="18">
        <v>2</v>
      </c>
    </row>
    <row r="4321" spans="7:11" x14ac:dyDescent="0.25">
      <c r="G4321" s="21">
        <v>41580</v>
      </c>
      <c r="H4321" s="19" t="s">
        <v>67</v>
      </c>
      <c r="I4321" s="19" t="s">
        <v>17</v>
      </c>
      <c r="J4321" s="19">
        <v>0</v>
      </c>
      <c r="K4321" s="19">
        <v>2</v>
      </c>
    </row>
    <row r="4322" spans="7:11" x14ac:dyDescent="0.25">
      <c r="G4322" s="20">
        <v>41673</v>
      </c>
      <c r="H4322" s="18" t="s">
        <v>81</v>
      </c>
      <c r="I4322" s="18" t="s">
        <v>7</v>
      </c>
      <c r="J4322" s="18">
        <v>0</v>
      </c>
      <c r="K4322" s="18">
        <v>1</v>
      </c>
    </row>
    <row r="4323" spans="7:11" x14ac:dyDescent="0.25">
      <c r="G4323" s="21">
        <v>41288</v>
      </c>
      <c r="H4323" s="19" t="s">
        <v>40</v>
      </c>
      <c r="I4323" s="19" t="s">
        <v>7</v>
      </c>
      <c r="J4323" s="19">
        <v>0.02</v>
      </c>
      <c r="K4323" s="19">
        <v>2</v>
      </c>
    </row>
    <row r="4324" spans="7:11" x14ac:dyDescent="0.25">
      <c r="G4324" s="20">
        <v>41708</v>
      </c>
      <c r="H4324" s="18" t="s">
        <v>23</v>
      </c>
      <c r="I4324" s="18" t="s">
        <v>21</v>
      </c>
      <c r="J4324" s="18">
        <v>0.02</v>
      </c>
      <c r="K4324" s="18">
        <v>2</v>
      </c>
    </row>
    <row r="4325" spans="7:11" x14ac:dyDescent="0.25">
      <c r="G4325" s="21">
        <v>41963</v>
      </c>
      <c r="H4325" s="19" t="s">
        <v>92</v>
      </c>
      <c r="I4325" s="19" t="s">
        <v>16</v>
      </c>
      <c r="J4325" s="19">
        <v>2.5000000000000001E-2</v>
      </c>
      <c r="K4325" s="19">
        <v>3</v>
      </c>
    </row>
    <row r="4326" spans="7:11" x14ac:dyDescent="0.25">
      <c r="G4326" s="20">
        <v>41616</v>
      </c>
      <c r="H4326" s="18" t="s">
        <v>57</v>
      </c>
      <c r="I4326" s="18" t="s">
        <v>36</v>
      </c>
      <c r="J4326" s="18">
        <v>2.5000000000000001E-2</v>
      </c>
      <c r="K4326" s="18">
        <v>2</v>
      </c>
    </row>
    <row r="4327" spans="7:11" x14ac:dyDescent="0.25">
      <c r="G4327" s="21">
        <v>42000</v>
      </c>
      <c r="H4327" s="19" t="s">
        <v>92</v>
      </c>
      <c r="I4327" s="19" t="s">
        <v>17</v>
      </c>
      <c r="J4327" s="19">
        <v>0</v>
      </c>
      <c r="K4327" s="19">
        <v>3</v>
      </c>
    </row>
    <row r="4328" spans="7:11" x14ac:dyDescent="0.25">
      <c r="G4328" s="20">
        <v>41640</v>
      </c>
      <c r="H4328" s="18" t="s">
        <v>26</v>
      </c>
      <c r="I4328" s="18" t="s">
        <v>33</v>
      </c>
      <c r="J4328" s="18">
        <v>0.01</v>
      </c>
      <c r="K4328" s="18">
        <v>3</v>
      </c>
    </row>
    <row r="4329" spans="7:11" x14ac:dyDescent="0.25">
      <c r="G4329" s="21">
        <v>41768</v>
      </c>
      <c r="H4329" s="19" t="s">
        <v>25</v>
      </c>
      <c r="I4329" s="19" t="s">
        <v>17</v>
      </c>
      <c r="J4329" s="19">
        <v>0</v>
      </c>
      <c r="K4329" s="19">
        <v>3</v>
      </c>
    </row>
    <row r="4330" spans="7:11" x14ac:dyDescent="0.25">
      <c r="G4330" s="20">
        <v>41623</v>
      </c>
      <c r="H4330" s="18" t="s">
        <v>56</v>
      </c>
      <c r="I4330" s="18" t="s">
        <v>16</v>
      </c>
      <c r="J4330" s="18">
        <v>0</v>
      </c>
      <c r="K4330" s="18">
        <v>4</v>
      </c>
    </row>
    <row r="4331" spans="7:11" x14ac:dyDescent="0.25">
      <c r="G4331" s="21">
        <v>41984</v>
      </c>
      <c r="H4331" s="19" t="s">
        <v>40</v>
      </c>
      <c r="I4331" s="19" t="s">
        <v>17</v>
      </c>
      <c r="J4331" s="19">
        <v>0</v>
      </c>
      <c r="K4331" s="19">
        <v>1</v>
      </c>
    </row>
    <row r="4332" spans="7:11" x14ac:dyDescent="0.25">
      <c r="G4332" s="20">
        <v>41700</v>
      </c>
      <c r="H4332" s="18" t="s">
        <v>81</v>
      </c>
      <c r="I4332" s="18" t="s">
        <v>17</v>
      </c>
      <c r="J4332" s="18">
        <v>2.5000000000000001E-2</v>
      </c>
      <c r="K4332" s="18">
        <v>3</v>
      </c>
    </row>
    <row r="4333" spans="7:11" x14ac:dyDescent="0.25">
      <c r="G4333" s="21">
        <v>41608</v>
      </c>
      <c r="H4333" s="19" t="s">
        <v>79</v>
      </c>
      <c r="I4333" s="19" t="s">
        <v>41</v>
      </c>
      <c r="J4333" s="19">
        <v>0.02</v>
      </c>
      <c r="K4333" s="19">
        <v>3</v>
      </c>
    </row>
    <row r="4334" spans="7:11" x14ac:dyDescent="0.25">
      <c r="G4334" s="20">
        <v>41595</v>
      </c>
      <c r="H4334" s="18" t="s">
        <v>85</v>
      </c>
      <c r="I4334" s="18" t="s">
        <v>41</v>
      </c>
      <c r="J4334" s="18">
        <v>0.01</v>
      </c>
      <c r="K4334" s="18">
        <v>2</v>
      </c>
    </row>
    <row r="4335" spans="7:11" x14ac:dyDescent="0.25">
      <c r="G4335" s="21">
        <v>41962</v>
      </c>
      <c r="H4335" s="19" t="s">
        <v>62</v>
      </c>
      <c r="I4335" s="19" t="s">
        <v>27</v>
      </c>
      <c r="J4335" s="19">
        <v>2.5000000000000001E-2</v>
      </c>
      <c r="K4335" s="19">
        <v>3</v>
      </c>
    </row>
    <row r="4336" spans="7:11" x14ac:dyDescent="0.25">
      <c r="G4336" s="20">
        <v>41688</v>
      </c>
      <c r="H4336" s="18" t="s">
        <v>46</v>
      </c>
      <c r="I4336" s="18" t="s">
        <v>24</v>
      </c>
      <c r="J4336" s="18">
        <v>0</v>
      </c>
      <c r="K4336" s="18">
        <v>1</v>
      </c>
    </row>
    <row r="4337" spans="7:11" x14ac:dyDescent="0.25">
      <c r="G4337" s="21">
        <v>41981</v>
      </c>
      <c r="H4337" s="19" t="s">
        <v>49</v>
      </c>
      <c r="I4337" s="19" t="s">
        <v>24</v>
      </c>
      <c r="J4337" s="19">
        <v>1.4999999999999999E-2</v>
      </c>
      <c r="K4337" s="19">
        <v>2</v>
      </c>
    </row>
    <row r="4338" spans="7:11" x14ac:dyDescent="0.25">
      <c r="G4338" s="20">
        <v>41588</v>
      </c>
      <c r="H4338" s="18" t="s">
        <v>89</v>
      </c>
      <c r="I4338" s="18" t="s">
        <v>36</v>
      </c>
      <c r="J4338" s="18">
        <v>0.03</v>
      </c>
      <c r="K4338" s="18">
        <v>2</v>
      </c>
    </row>
    <row r="4339" spans="7:11" x14ac:dyDescent="0.25">
      <c r="G4339" s="21">
        <v>41614</v>
      </c>
      <c r="H4339" s="19" t="s">
        <v>43</v>
      </c>
      <c r="I4339" s="19" t="s">
        <v>27</v>
      </c>
      <c r="J4339" s="19">
        <v>0</v>
      </c>
      <c r="K4339" s="19">
        <v>16</v>
      </c>
    </row>
    <row r="4340" spans="7:11" x14ac:dyDescent="0.25">
      <c r="G4340" s="20">
        <v>41983</v>
      </c>
      <c r="H4340" s="18" t="s">
        <v>89</v>
      </c>
      <c r="I4340" s="18" t="s">
        <v>17</v>
      </c>
      <c r="J4340" s="18">
        <v>2.5000000000000001E-2</v>
      </c>
      <c r="K4340" s="18">
        <v>3</v>
      </c>
    </row>
    <row r="4341" spans="7:11" x14ac:dyDescent="0.25">
      <c r="G4341" s="21">
        <v>41876</v>
      </c>
      <c r="H4341" s="19" t="s">
        <v>57</v>
      </c>
      <c r="I4341" s="19" t="s">
        <v>12</v>
      </c>
      <c r="J4341" s="19">
        <v>0</v>
      </c>
      <c r="K4341" s="19">
        <v>2</v>
      </c>
    </row>
    <row r="4342" spans="7:11" x14ac:dyDescent="0.25">
      <c r="G4342" s="20">
        <v>41633</v>
      </c>
      <c r="H4342" s="18" t="s">
        <v>82</v>
      </c>
      <c r="I4342" s="18" t="s">
        <v>16</v>
      </c>
      <c r="J4342" s="18">
        <v>0.03</v>
      </c>
      <c r="K4342" s="18">
        <v>19</v>
      </c>
    </row>
    <row r="4343" spans="7:11" x14ac:dyDescent="0.25">
      <c r="G4343" s="21">
        <v>41979</v>
      </c>
      <c r="H4343" s="19" t="s">
        <v>42</v>
      </c>
      <c r="I4343" s="19" t="s">
        <v>17</v>
      </c>
      <c r="J4343" s="19">
        <v>0.01</v>
      </c>
      <c r="K4343" s="19">
        <v>2</v>
      </c>
    </row>
    <row r="4344" spans="7:11" x14ac:dyDescent="0.25">
      <c r="G4344" s="20">
        <v>41914</v>
      </c>
      <c r="H4344" s="18" t="s">
        <v>84</v>
      </c>
      <c r="I4344" s="18" t="s">
        <v>7</v>
      </c>
      <c r="J4344" s="18">
        <v>0</v>
      </c>
      <c r="K4344" s="18">
        <v>2</v>
      </c>
    </row>
    <row r="4345" spans="7:11" x14ac:dyDescent="0.25">
      <c r="G4345" s="21">
        <v>41970</v>
      </c>
      <c r="H4345" s="19" t="s">
        <v>64</v>
      </c>
      <c r="I4345" s="19" t="s">
        <v>17</v>
      </c>
      <c r="J4345" s="19">
        <v>1.4999999999999999E-2</v>
      </c>
      <c r="K4345" s="19">
        <v>2</v>
      </c>
    </row>
    <row r="4346" spans="7:11" x14ac:dyDescent="0.25">
      <c r="G4346" s="20">
        <v>41969</v>
      </c>
      <c r="H4346" s="18" t="s">
        <v>71</v>
      </c>
      <c r="I4346" s="18" t="s">
        <v>12</v>
      </c>
      <c r="J4346" s="18">
        <v>2.5000000000000001E-2</v>
      </c>
      <c r="K4346" s="18">
        <v>1</v>
      </c>
    </row>
    <row r="4347" spans="7:11" x14ac:dyDescent="0.25">
      <c r="G4347" s="21">
        <v>41997</v>
      </c>
      <c r="H4347" s="19" t="s">
        <v>54</v>
      </c>
      <c r="I4347" s="19" t="s">
        <v>12</v>
      </c>
      <c r="J4347" s="19">
        <v>2.5000000000000001E-2</v>
      </c>
      <c r="K4347" s="19">
        <v>2</v>
      </c>
    </row>
    <row r="4348" spans="7:11" x14ac:dyDescent="0.25">
      <c r="G4348" s="20">
        <v>41582</v>
      </c>
      <c r="H4348" s="18" t="s">
        <v>26</v>
      </c>
      <c r="I4348" s="18" t="s">
        <v>21</v>
      </c>
      <c r="J4348" s="18">
        <v>1.4999999999999999E-2</v>
      </c>
      <c r="K4348" s="18">
        <v>2</v>
      </c>
    </row>
    <row r="4349" spans="7:11" x14ac:dyDescent="0.25">
      <c r="G4349" s="21">
        <v>41334</v>
      </c>
      <c r="H4349" s="19" t="s">
        <v>89</v>
      </c>
      <c r="I4349" s="19" t="s">
        <v>30</v>
      </c>
      <c r="J4349" s="19">
        <v>0</v>
      </c>
      <c r="K4349" s="19">
        <v>2</v>
      </c>
    </row>
    <row r="4350" spans="7:11" x14ac:dyDescent="0.25">
      <c r="G4350" s="20">
        <v>41994</v>
      </c>
      <c r="H4350" s="18" t="s">
        <v>49</v>
      </c>
      <c r="I4350" s="18" t="s">
        <v>11</v>
      </c>
      <c r="J4350" s="18">
        <v>0.01</v>
      </c>
      <c r="K4350" s="18">
        <v>2</v>
      </c>
    </row>
    <row r="4351" spans="7:11" x14ac:dyDescent="0.25">
      <c r="G4351" s="21">
        <v>41945</v>
      </c>
      <c r="H4351" s="19" t="s">
        <v>13</v>
      </c>
      <c r="I4351" s="19" t="s">
        <v>36</v>
      </c>
      <c r="J4351" s="19">
        <v>0</v>
      </c>
      <c r="K4351" s="19">
        <v>1</v>
      </c>
    </row>
    <row r="4352" spans="7:11" x14ac:dyDescent="0.25">
      <c r="G4352" s="20">
        <v>41886</v>
      </c>
      <c r="H4352" s="18" t="s">
        <v>15</v>
      </c>
      <c r="I4352" s="18" t="s">
        <v>21</v>
      </c>
      <c r="J4352" s="18">
        <v>2.5000000000000001E-2</v>
      </c>
      <c r="K4352" s="18">
        <v>2</v>
      </c>
    </row>
    <row r="4353" spans="7:11" x14ac:dyDescent="0.25">
      <c r="G4353" s="21">
        <v>41823</v>
      </c>
      <c r="H4353" s="19" t="s">
        <v>75</v>
      </c>
      <c r="I4353" s="19" t="s">
        <v>16</v>
      </c>
      <c r="J4353" s="19">
        <v>0.02</v>
      </c>
      <c r="K4353" s="19">
        <v>3</v>
      </c>
    </row>
    <row r="4354" spans="7:11" x14ac:dyDescent="0.25">
      <c r="G4354" s="20">
        <v>41963</v>
      </c>
      <c r="H4354" s="18" t="s">
        <v>20</v>
      </c>
      <c r="I4354" s="18" t="s">
        <v>16</v>
      </c>
      <c r="J4354" s="18">
        <v>0</v>
      </c>
      <c r="K4354" s="18">
        <v>2</v>
      </c>
    </row>
    <row r="4355" spans="7:11" x14ac:dyDescent="0.25">
      <c r="G4355" s="21">
        <v>41592</v>
      </c>
      <c r="H4355" s="19" t="s">
        <v>39</v>
      </c>
      <c r="I4355" s="19" t="s">
        <v>17</v>
      </c>
      <c r="J4355" s="19">
        <v>0.03</v>
      </c>
      <c r="K4355" s="19">
        <v>2</v>
      </c>
    </row>
    <row r="4356" spans="7:11" x14ac:dyDescent="0.25">
      <c r="G4356" s="20">
        <v>41303</v>
      </c>
      <c r="H4356" s="18" t="s">
        <v>79</v>
      </c>
      <c r="I4356" s="18" t="s">
        <v>36</v>
      </c>
      <c r="J4356" s="18">
        <v>1.4999999999999999E-2</v>
      </c>
      <c r="K4356" s="18">
        <v>22</v>
      </c>
    </row>
    <row r="4357" spans="7:11" x14ac:dyDescent="0.25">
      <c r="G4357" s="21">
        <v>41959</v>
      </c>
      <c r="H4357" s="19" t="s">
        <v>63</v>
      </c>
      <c r="I4357" s="19" t="s">
        <v>12</v>
      </c>
      <c r="J4357" s="19">
        <v>1.4999999999999999E-2</v>
      </c>
      <c r="K4357" s="19">
        <v>3</v>
      </c>
    </row>
    <row r="4358" spans="7:11" x14ac:dyDescent="0.25">
      <c r="G4358" s="20">
        <v>41778</v>
      </c>
      <c r="H4358" s="18" t="s">
        <v>69</v>
      </c>
      <c r="I4358" s="18" t="s">
        <v>21</v>
      </c>
      <c r="J4358" s="18">
        <v>0.03</v>
      </c>
      <c r="K4358" s="18">
        <v>1</v>
      </c>
    </row>
    <row r="4359" spans="7:11" x14ac:dyDescent="0.25">
      <c r="G4359" s="21">
        <v>41611</v>
      </c>
      <c r="H4359" s="19" t="s">
        <v>31</v>
      </c>
      <c r="I4359" s="19" t="s">
        <v>36</v>
      </c>
      <c r="J4359" s="19">
        <v>0</v>
      </c>
      <c r="K4359" s="19">
        <v>2</v>
      </c>
    </row>
    <row r="4360" spans="7:11" x14ac:dyDescent="0.25">
      <c r="G4360" s="20">
        <v>41602</v>
      </c>
      <c r="H4360" s="18" t="s">
        <v>43</v>
      </c>
      <c r="I4360" s="18" t="s">
        <v>36</v>
      </c>
      <c r="J4360" s="18">
        <v>1.4999999999999999E-2</v>
      </c>
      <c r="K4360" s="18">
        <v>1</v>
      </c>
    </row>
    <row r="4361" spans="7:11" x14ac:dyDescent="0.25">
      <c r="G4361" s="21">
        <v>41579</v>
      </c>
      <c r="H4361" s="19" t="s">
        <v>75</v>
      </c>
      <c r="I4361" s="19" t="s">
        <v>17</v>
      </c>
      <c r="J4361" s="19">
        <v>0.01</v>
      </c>
      <c r="K4361" s="19">
        <v>1</v>
      </c>
    </row>
    <row r="4362" spans="7:11" x14ac:dyDescent="0.25">
      <c r="G4362" s="20">
        <v>41982</v>
      </c>
      <c r="H4362" s="18" t="s">
        <v>20</v>
      </c>
      <c r="I4362" s="18" t="s">
        <v>16</v>
      </c>
      <c r="J4362" s="18">
        <v>2.5000000000000001E-2</v>
      </c>
      <c r="K4362" s="18">
        <v>3</v>
      </c>
    </row>
    <row r="4363" spans="7:11" x14ac:dyDescent="0.25">
      <c r="G4363" s="21">
        <v>41984</v>
      </c>
      <c r="H4363" s="19" t="s">
        <v>44</v>
      </c>
      <c r="I4363" s="19" t="s">
        <v>16</v>
      </c>
      <c r="J4363" s="19">
        <v>1.4999999999999999E-2</v>
      </c>
      <c r="K4363" s="19">
        <v>1</v>
      </c>
    </row>
    <row r="4364" spans="7:11" x14ac:dyDescent="0.25">
      <c r="G4364" s="20">
        <v>41601</v>
      </c>
      <c r="H4364" s="18" t="s">
        <v>44</v>
      </c>
      <c r="I4364" s="18" t="s">
        <v>21</v>
      </c>
      <c r="J4364" s="18">
        <v>2.5000000000000001E-2</v>
      </c>
      <c r="K4364" s="18">
        <v>2</v>
      </c>
    </row>
    <row r="4365" spans="7:11" x14ac:dyDescent="0.25">
      <c r="G4365" s="21">
        <v>41586</v>
      </c>
      <c r="H4365" s="19" t="s">
        <v>20</v>
      </c>
      <c r="I4365" s="19" t="s">
        <v>7</v>
      </c>
      <c r="J4365" s="19">
        <v>0</v>
      </c>
      <c r="K4365" s="19">
        <v>1</v>
      </c>
    </row>
    <row r="4366" spans="7:11" x14ac:dyDescent="0.25">
      <c r="G4366" s="20">
        <v>41946</v>
      </c>
      <c r="H4366" s="18" t="s">
        <v>45</v>
      </c>
      <c r="I4366" s="18" t="s">
        <v>30</v>
      </c>
      <c r="J4366" s="18">
        <v>0.01</v>
      </c>
      <c r="K4366" s="18">
        <v>3</v>
      </c>
    </row>
    <row r="4367" spans="7:11" x14ac:dyDescent="0.25">
      <c r="G4367" s="21">
        <v>41608</v>
      </c>
      <c r="H4367" s="19" t="s">
        <v>75</v>
      </c>
      <c r="I4367" s="19" t="s">
        <v>24</v>
      </c>
      <c r="J4367" s="19">
        <v>0</v>
      </c>
      <c r="K4367" s="19">
        <v>1</v>
      </c>
    </row>
    <row r="4368" spans="7:11" x14ac:dyDescent="0.25">
      <c r="G4368" s="20">
        <v>41984</v>
      </c>
      <c r="H4368" s="18" t="s">
        <v>93</v>
      </c>
      <c r="I4368" s="18" t="s">
        <v>24</v>
      </c>
      <c r="J4368" s="18">
        <v>0.02</v>
      </c>
      <c r="K4368" s="18">
        <v>1</v>
      </c>
    </row>
    <row r="4369" spans="7:11" x14ac:dyDescent="0.25">
      <c r="G4369" s="21">
        <v>41627</v>
      </c>
      <c r="H4369" s="19" t="s">
        <v>35</v>
      </c>
      <c r="I4369" s="19" t="s">
        <v>11</v>
      </c>
      <c r="J4369" s="19">
        <v>0.02</v>
      </c>
      <c r="K4369" s="19">
        <v>2</v>
      </c>
    </row>
    <row r="4370" spans="7:11" x14ac:dyDescent="0.25">
      <c r="G4370" s="20">
        <v>41970</v>
      </c>
      <c r="H4370" s="18" t="s">
        <v>84</v>
      </c>
      <c r="I4370" s="18" t="s">
        <v>12</v>
      </c>
      <c r="J4370" s="18">
        <v>0.02</v>
      </c>
      <c r="K4370" s="18">
        <v>3</v>
      </c>
    </row>
    <row r="4371" spans="7:11" x14ac:dyDescent="0.25">
      <c r="G4371" s="21">
        <v>41990</v>
      </c>
      <c r="H4371" s="19" t="s">
        <v>73</v>
      </c>
      <c r="I4371" s="19" t="s">
        <v>30</v>
      </c>
      <c r="J4371" s="19">
        <v>0.02</v>
      </c>
      <c r="K4371" s="19">
        <v>2</v>
      </c>
    </row>
    <row r="4372" spans="7:11" x14ac:dyDescent="0.25">
      <c r="G4372" s="20">
        <v>42000</v>
      </c>
      <c r="H4372" s="18" t="s">
        <v>75</v>
      </c>
      <c r="I4372" s="18" t="s">
        <v>12</v>
      </c>
      <c r="J4372" s="18">
        <v>0.01</v>
      </c>
      <c r="K4372" s="18">
        <v>2</v>
      </c>
    </row>
    <row r="4373" spans="7:11" x14ac:dyDescent="0.25">
      <c r="G4373" s="21">
        <v>41459</v>
      </c>
      <c r="H4373" s="19" t="s">
        <v>87</v>
      </c>
      <c r="I4373" s="19" t="s">
        <v>17</v>
      </c>
      <c r="J4373" s="19">
        <v>0</v>
      </c>
      <c r="K4373" s="19">
        <v>2</v>
      </c>
    </row>
    <row r="4374" spans="7:11" x14ac:dyDescent="0.25">
      <c r="G4374" s="20">
        <v>41327</v>
      </c>
      <c r="H4374" s="18" t="s">
        <v>29</v>
      </c>
      <c r="I4374" s="18" t="s">
        <v>33</v>
      </c>
      <c r="J4374" s="18">
        <v>2.5000000000000001E-2</v>
      </c>
      <c r="K4374" s="18">
        <v>3</v>
      </c>
    </row>
    <row r="4375" spans="7:11" x14ac:dyDescent="0.25">
      <c r="G4375" s="21">
        <v>41388</v>
      </c>
      <c r="H4375" s="19" t="s">
        <v>13</v>
      </c>
      <c r="I4375" s="19" t="s">
        <v>17</v>
      </c>
      <c r="J4375" s="19">
        <v>0.03</v>
      </c>
      <c r="K4375" s="19">
        <v>2</v>
      </c>
    </row>
    <row r="4376" spans="7:11" x14ac:dyDescent="0.25">
      <c r="G4376" s="20">
        <v>41983</v>
      </c>
      <c r="H4376" s="18" t="s">
        <v>52</v>
      </c>
      <c r="I4376" s="18" t="s">
        <v>16</v>
      </c>
      <c r="J4376" s="18">
        <v>0.02</v>
      </c>
      <c r="K4376" s="18">
        <v>1</v>
      </c>
    </row>
    <row r="4377" spans="7:11" x14ac:dyDescent="0.25">
      <c r="G4377" s="21">
        <v>41360</v>
      </c>
      <c r="H4377" s="19" t="s">
        <v>29</v>
      </c>
      <c r="I4377" s="19" t="s">
        <v>24</v>
      </c>
      <c r="J4377" s="19">
        <v>0.02</v>
      </c>
      <c r="K4377" s="19">
        <v>2</v>
      </c>
    </row>
    <row r="4378" spans="7:11" x14ac:dyDescent="0.25">
      <c r="G4378" s="20">
        <v>41602</v>
      </c>
      <c r="H4378" s="18" t="s">
        <v>84</v>
      </c>
      <c r="I4378" s="18" t="s">
        <v>16</v>
      </c>
      <c r="J4378" s="18">
        <v>0.03</v>
      </c>
      <c r="K4378" s="18">
        <v>3</v>
      </c>
    </row>
    <row r="4379" spans="7:11" x14ac:dyDescent="0.25">
      <c r="G4379" s="21">
        <v>41618</v>
      </c>
      <c r="H4379" s="19" t="s">
        <v>58</v>
      </c>
      <c r="I4379" s="19" t="s">
        <v>12</v>
      </c>
      <c r="J4379" s="19">
        <v>2.5000000000000001E-2</v>
      </c>
      <c r="K4379" s="19">
        <v>1</v>
      </c>
    </row>
    <row r="4380" spans="7:11" x14ac:dyDescent="0.25">
      <c r="G4380" s="20">
        <v>41555</v>
      </c>
      <c r="H4380" s="18" t="s">
        <v>69</v>
      </c>
      <c r="I4380" s="18" t="s">
        <v>12</v>
      </c>
      <c r="J4380" s="18">
        <v>0</v>
      </c>
      <c r="K4380" s="18">
        <v>1</v>
      </c>
    </row>
    <row r="4381" spans="7:11" x14ac:dyDescent="0.25">
      <c r="G4381" s="21">
        <v>41963</v>
      </c>
      <c r="H4381" s="19" t="s">
        <v>53</v>
      </c>
      <c r="I4381" s="19" t="s">
        <v>36</v>
      </c>
      <c r="J4381" s="19">
        <v>0</v>
      </c>
      <c r="K4381" s="19">
        <v>2</v>
      </c>
    </row>
    <row r="4382" spans="7:11" x14ac:dyDescent="0.25">
      <c r="G4382" s="20">
        <v>41964</v>
      </c>
      <c r="H4382" s="18" t="s">
        <v>40</v>
      </c>
      <c r="I4382" s="18" t="s">
        <v>16</v>
      </c>
      <c r="J4382" s="18">
        <v>0</v>
      </c>
      <c r="K4382" s="18">
        <v>3</v>
      </c>
    </row>
    <row r="4383" spans="7:11" x14ac:dyDescent="0.25">
      <c r="G4383" s="21">
        <v>41630</v>
      </c>
      <c r="H4383" s="19" t="s">
        <v>72</v>
      </c>
      <c r="I4383" s="19" t="s">
        <v>12</v>
      </c>
      <c r="J4383" s="19">
        <v>0.01</v>
      </c>
      <c r="K4383" s="19">
        <v>25</v>
      </c>
    </row>
    <row r="4384" spans="7:11" x14ac:dyDescent="0.25">
      <c r="G4384" s="20">
        <v>41579</v>
      </c>
      <c r="H4384" s="18" t="s">
        <v>74</v>
      </c>
      <c r="I4384" s="18" t="s">
        <v>16</v>
      </c>
      <c r="J4384" s="18">
        <v>0</v>
      </c>
      <c r="K4384" s="18">
        <v>3</v>
      </c>
    </row>
    <row r="4385" spans="7:11" x14ac:dyDescent="0.25">
      <c r="G4385" s="21">
        <v>41593</v>
      </c>
      <c r="H4385" s="19" t="s">
        <v>89</v>
      </c>
      <c r="I4385" s="19" t="s">
        <v>16</v>
      </c>
      <c r="J4385" s="19">
        <v>0</v>
      </c>
      <c r="K4385" s="19">
        <v>1</v>
      </c>
    </row>
    <row r="4386" spans="7:11" x14ac:dyDescent="0.25">
      <c r="G4386" s="20">
        <v>41988</v>
      </c>
      <c r="H4386" s="18" t="s">
        <v>31</v>
      </c>
      <c r="I4386" s="18" t="s">
        <v>16</v>
      </c>
      <c r="J4386" s="18">
        <v>0.01</v>
      </c>
      <c r="K4386" s="18">
        <v>2</v>
      </c>
    </row>
    <row r="4387" spans="7:11" x14ac:dyDescent="0.25">
      <c r="G4387" s="21">
        <v>41956</v>
      </c>
      <c r="H4387" s="19" t="s">
        <v>70</v>
      </c>
      <c r="I4387" s="19" t="s">
        <v>12</v>
      </c>
      <c r="J4387" s="19">
        <v>1.4999999999999999E-2</v>
      </c>
      <c r="K4387" s="19">
        <v>2</v>
      </c>
    </row>
    <row r="4388" spans="7:11" x14ac:dyDescent="0.25">
      <c r="G4388" s="20">
        <v>41672</v>
      </c>
      <c r="H4388" s="18" t="s">
        <v>40</v>
      </c>
      <c r="I4388" s="18" t="s">
        <v>17</v>
      </c>
      <c r="J4388" s="18">
        <v>0.02</v>
      </c>
      <c r="K4388" s="18">
        <v>1</v>
      </c>
    </row>
    <row r="4389" spans="7:11" x14ac:dyDescent="0.25">
      <c r="G4389" s="21">
        <v>41965</v>
      </c>
      <c r="H4389" s="19" t="s">
        <v>73</v>
      </c>
      <c r="I4389" s="19" t="s">
        <v>33</v>
      </c>
      <c r="J4389" s="19">
        <v>0</v>
      </c>
      <c r="K4389" s="19">
        <v>3</v>
      </c>
    </row>
    <row r="4390" spans="7:11" x14ac:dyDescent="0.25">
      <c r="G4390" s="20">
        <v>41976</v>
      </c>
      <c r="H4390" s="18" t="s">
        <v>89</v>
      </c>
      <c r="I4390" s="18" t="s">
        <v>7</v>
      </c>
      <c r="J4390" s="18">
        <v>0.02</v>
      </c>
      <c r="K4390" s="18">
        <v>1</v>
      </c>
    </row>
    <row r="4391" spans="7:11" x14ac:dyDescent="0.25">
      <c r="G4391" s="21">
        <v>41598</v>
      </c>
      <c r="H4391" s="19" t="s">
        <v>73</v>
      </c>
      <c r="I4391" s="19" t="s">
        <v>24</v>
      </c>
      <c r="J4391" s="19">
        <v>0</v>
      </c>
      <c r="K4391" s="19">
        <v>3</v>
      </c>
    </row>
    <row r="4392" spans="7:11" x14ac:dyDescent="0.25">
      <c r="G4392" s="20">
        <v>42000</v>
      </c>
      <c r="H4392" s="18" t="s">
        <v>78</v>
      </c>
      <c r="I4392" s="18" t="s">
        <v>24</v>
      </c>
      <c r="J4392" s="18">
        <v>0.03</v>
      </c>
      <c r="K4392" s="18">
        <v>3</v>
      </c>
    </row>
    <row r="4393" spans="7:11" x14ac:dyDescent="0.25">
      <c r="G4393" s="21">
        <v>41587</v>
      </c>
      <c r="H4393" s="19" t="s">
        <v>45</v>
      </c>
      <c r="I4393" s="19" t="s">
        <v>16</v>
      </c>
      <c r="J4393" s="19">
        <v>0.03</v>
      </c>
      <c r="K4393" s="19">
        <v>1</v>
      </c>
    </row>
    <row r="4394" spans="7:11" x14ac:dyDescent="0.25">
      <c r="G4394" s="20">
        <v>41441</v>
      </c>
      <c r="H4394" s="18" t="s">
        <v>58</v>
      </c>
      <c r="I4394" s="18" t="s">
        <v>33</v>
      </c>
      <c r="J4394" s="18">
        <v>0.03</v>
      </c>
      <c r="K4394" s="18">
        <v>1</v>
      </c>
    </row>
    <row r="4395" spans="7:11" x14ac:dyDescent="0.25">
      <c r="G4395" s="21">
        <v>41638</v>
      </c>
      <c r="H4395" s="19" t="s">
        <v>89</v>
      </c>
      <c r="I4395" s="19" t="s">
        <v>36</v>
      </c>
      <c r="J4395" s="19">
        <v>0.03</v>
      </c>
      <c r="K4395" s="19">
        <v>2</v>
      </c>
    </row>
    <row r="4396" spans="7:11" x14ac:dyDescent="0.25">
      <c r="G4396" s="20">
        <v>41979</v>
      </c>
      <c r="H4396" s="18" t="s">
        <v>50</v>
      </c>
      <c r="I4396" s="18" t="s">
        <v>21</v>
      </c>
      <c r="J4396" s="18">
        <v>2.5000000000000001E-2</v>
      </c>
      <c r="K4396" s="18">
        <v>2</v>
      </c>
    </row>
    <row r="4397" spans="7:11" x14ac:dyDescent="0.25">
      <c r="G4397" s="21">
        <v>41534</v>
      </c>
      <c r="H4397" s="19" t="s">
        <v>88</v>
      </c>
      <c r="I4397" s="19" t="s">
        <v>11</v>
      </c>
      <c r="J4397" s="19">
        <v>2.5000000000000001E-2</v>
      </c>
      <c r="K4397" s="19">
        <v>1</v>
      </c>
    </row>
    <row r="4398" spans="7:11" x14ac:dyDescent="0.25">
      <c r="G4398" s="20">
        <v>41976</v>
      </c>
      <c r="H4398" s="18" t="s">
        <v>20</v>
      </c>
      <c r="I4398" s="18" t="s">
        <v>27</v>
      </c>
      <c r="J4398" s="18">
        <v>1.4999999999999999E-2</v>
      </c>
      <c r="K4398" s="18">
        <v>2</v>
      </c>
    </row>
    <row r="4399" spans="7:11" x14ac:dyDescent="0.25">
      <c r="G4399" s="21">
        <v>41589</v>
      </c>
      <c r="H4399" s="19" t="s">
        <v>62</v>
      </c>
      <c r="I4399" s="19" t="s">
        <v>7</v>
      </c>
      <c r="J4399" s="19">
        <v>2.5000000000000001E-2</v>
      </c>
      <c r="K4399" s="19">
        <v>1</v>
      </c>
    </row>
    <row r="4400" spans="7:11" x14ac:dyDescent="0.25">
      <c r="G4400" s="20">
        <v>41713</v>
      </c>
      <c r="H4400" s="18" t="s">
        <v>48</v>
      </c>
      <c r="I4400" s="18" t="s">
        <v>17</v>
      </c>
      <c r="J4400" s="18">
        <v>1.4999999999999999E-2</v>
      </c>
      <c r="K4400" s="18">
        <v>2</v>
      </c>
    </row>
    <row r="4401" spans="7:11" x14ac:dyDescent="0.25">
      <c r="G4401" s="21">
        <v>41614</v>
      </c>
      <c r="H4401" s="19" t="s">
        <v>15</v>
      </c>
      <c r="I4401" s="19" t="s">
        <v>21</v>
      </c>
      <c r="J4401" s="19">
        <v>0.03</v>
      </c>
      <c r="K4401" s="19">
        <v>2</v>
      </c>
    </row>
    <row r="4402" spans="7:11" x14ac:dyDescent="0.25">
      <c r="G4402" s="20">
        <v>41741</v>
      </c>
      <c r="H4402" s="18" t="s">
        <v>94</v>
      </c>
      <c r="I4402" s="18" t="s">
        <v>12</v>
      </c>
      <c r="J4402" s="18">
        <v>0.02</v>
      </c>
      <c r="K4402" s="18">
        <v>16</v>
      </c>
    </row>
    <row r="4403" spans="7:11" x14ac:dyDescent="0.25">
      <c r="G4403" s="21">
        <v>41477</v>
      </c>
      <c r="H4403" s="19" t="s">
        <v>79</v>
      </c>
      <c r="I4403" s="19" t="s">
        <v>21</v>
      </c>
      <c r="J4403" s="19">
        <v>0</v>
      </c>
      <c r="K4403" s="19">
        <v>4</v>
      </c>
    </row>
    <row r="4404" spans="7:11" x14ac:dyDescent="0.25">
      <c r="G4404" s="20">
        <v>41636</v>
      </c>
      <c r="H4404" s="18" t="s">
        <v>84</v>
      </c>
      <c r="I4404" s="18" t="s">
        <v>17</v>
      </c>
      <c r="J4404" s="18">
        <v>0</v>
      </c>
      <c r="K4404" s="18">
        <v>25</v>
      </c>
    </row>
    <row r="4405" spans="7:11" x14ac:dyDescent="0.25">
      <c r="G4405" s="21">
        <v>41592</v>
      </c>
      <c r="H4405" s="19" t="s">
        <v>45</v>
      </c>
      <c r="I4405" s="19" t="s">
        <v>16</v>
      </c>
      <c r="J4405" s="19">
        <v>0</v>
      </c>
      <c r="K4405" s="19">
        <v>2</v>
      </c>
    </row>
    <row r="4406" spans="7:11" x14ac:dyDescent="0.25">
      <c r="G4406" s="20">
        <v>41599</v>
      </c>
      <c r="H4406" s="18" t="s">
        <v>51</v>
      </c>
      <c r="I4406" s="18" t="s">
        <v>36</v>
      </c>
      <c r="J4406" s="18">
        <v>2.5000000000000001E-2</v>
      </c>
      <c r="K4406" s="18">
        <v>3</v>
      </c>
    </row>
    <row r="4407" spans="7:11" x14ac:dyDescent="0.25">
      <c r="G4407" s="21">
        <v>41629</v>
      </c>
      <c r="H4407" s="19" t="s">
        <v>18</v>
      </c>
      <c r="I4407" s="19" t="s">
        <v>7</v>
      </c>
      <c r="J4407" s="19">
        <v>0</v>
      </c>
      <c r="K4407" s="19">
        <v>1</v>
      </c>
    </row>
    <row r="4408" spans="7:11" x14ac:dyDescent="0.25">
      <c r="G4408" s="20">
        <v>41622</v>
      </c>
      <c r="H4408" s="18" t="s">
        <v>75</v>
      </c>
      <c r="I4408" s="18" t="s">
        <v>41</v>
      </c>
      <c r="J4408" s="18">
        <v>0.03</v>
      </c>
      <c r="K4408" s="18">
        <v>1</v>
      </c>
    </row>
    <row r="4409" spans="7:11" x14ac:dyDescent="0.25">
      <c r="G4409" s="21">
        <v>41588</v>
      </c>
      <c r="H4409" s="19" t="s">
        <v>85</v>
      </c>
      <c r="I4409" s="19" t="s">
        <v>27</v>
      </c>
      <c r="J4409" s="19">
        <v>1.4999999999999999E-2</v>
      </c>
      <c r="K4409" s="19">
        <v>1</v>
      </c>
    </row>
    <row r="4410" spans="7:11" x14ac:dyDescent="0.25">
      <c r="G4410" s="20">
        <v>41429</v>
      </c>
      <c r="H4410" s="18" t="s">
        <v>90</v>
      </c>
      <c r="I4410" s="18" t="s">
        <v>12</v>
      </c>
      <c r="J4410" s="18">
        <v>0.02</v>
      </c>
      <c r="K4410" s="18">
        <v>20</v>
      </c>
    </row>
    <row r="4411" spans="7:11" x14ac:dyDescent="0.25">
      <c r="G4411" s="21">
        <v>41590</v>
      </c>
      <c r="H4411" s="19" t="s">
        <v>55</v>
      </c>
      <c r="I4411" s="19" t="s">
        <v>16</v>
      </c>
      <c r="J4411" s="19">
        <v>0</v>
      </c>
      <c r="K4411" s="19">
        <v>2</v>
      </c>
    </row>
    <row r="4412" spans="7:11" x14ac:dyDescent="0.25">
      <c r="G4412" s="20">
        <v>41995</v>
      </c>
      <c r="H4412" s="18" t="s">
        <v>58</v>
      </c>
      <c r="I4412" s="18" t="s">
        <v>16</v>
      </c>
      <c r="J4412" s="18">
        <v>0.02</v>
      </c>
      <c r="K4412" s="18">
        <v>2</v>
      </c>
    </row>
    <row r="4413" spans="7:11" x14ac:dyDescent="0.25">
      <c r="G4413" s="21">
        <v>41975</v>
      </c>
      <c r="H4413" s="19" t="s">
        <v>26</v>
      </c>
      <c r="I4413" s="19" t="s">
        <v>16</v>
      </c>
      <c r="J4413" s="19">
        <v>0</v>
      </c>
      <c r="K4413" s="19">
        <v>3</v>
      </c>
    </row>
    <row r="4414" spans="7:11" x14ac:dyDescent="0.25">
      <c r="G4414" s="20">
        <v>41693</v>
      </c>
      <c r="H4414" s="18" t="s">
        <v>69</v>
      </c>
      <c r="I4414" s="18" t="s">
        <v>24</v>
      </c>
      <c r="J4414" s="18">
        <v>0.03</v>
      </c>
      <c r="K4414" s="18">
        <v>3</v>
      </c>
    </row>
    <row r="4415" spans="7:11" x14ac:dyDescent="0.25">
      <c r="G4415" s="21">
        <v>41598</v>
      </c>
      <c r="H4415" s="19" t="s">
        <v>50</v>
      </c>
      <c r="I4415" s="19" t="s">
        <v>27</v>
      </c>
      <c r="J4415" s="19">
        <v>0.01</v>
      </c>
      <c r="K4415" s="19">
        <v>7</v>
      </c>
    </row>
    <row r="4416" spans="7:11" x14ac:dyDescent="0.25">
      <c r="G4416" s="20">
        <v>41974</v>
      </c>
      <c r="H4416" s="18" t="s">
        <v>66</v>
      </c>
      <c r="I4416" s="18" t="s">
        <v>36</v>
      </c>
      <c r="J4416" s="18">
        <v>0</v>
      </c>
      <c r="K4416" s="18">
        <v>2</v>
      </c>
    </row>
    <row r="4417" spans="7:11" x14ac:dyDescent="0.25">
      <c r="G4417" s="21">
        <v>41588</v>
      </c>
      <c r="H4417" s="19" t="s">
        <v>53</v>
      </c>
      <c r="I4417" s="19" t="s">
        <v>16</v>
      </c>
      <c r="J4417" s="19">
        <v>0.01</v>
      </c>
      <c r="K4417" s="19">
        <v>3</v>
      </c>
    </row>
    <row r="4418" spans="7:11" x14ac:dyDescent="0.25">
      <c r="G4418" s="20">
        <v>41959</v>
      </c>
      <c r="H4418" s="18" t="s">
        <v>65</v>
      </c>
      <c r="I4418" s="18" t="s">
        <v>11</v>
      </c>
      <c r="J4418" s="18">
        <v>0</v>
      </c>
      <c r="K4418" s="18">
        <v>2</v>
      </c>
    </row>
    <row r="4419" spans="7:11" x14ac:dyDescent="0.25">
      <c r="G4419" s="21">
        <v>41920</v>
      </c>
      <c r="H4419" s="19" t="s">
        <v>45</v>
      </c>
      <c r="I4419" s="19" t="s">
        <v>24</v>
      </c>
      <c r="J4419" s="19">
        <v>0</v>
      </c>
      <c r="K4419" s="19">
        <v>1</v>
      </c>
    </row>
    <row r="4420" spans="7:11" x14ac:dyDescent="0.25">
      <c r="G4420" s="20">
        <v>41811</v>
      </c>
      <c r="H4420" s="18" t="s">
        <v>76</v>
      </c>
      <c r="I4420" s="18" t="s">
        <v>12</v>
      </c>
      <c r="J4420" s="18">
        <v>0</v>
      </c>
      <c r="K4420" s="18">
        <v>3</v>
      </c>
    </row>
    <row r="4421" spans="7:11" x14ac:dyDescent="0.25">
      <c r="G4421" s="21">
        <v>41958</v>
      </c>
      <c r="H4421" s="19" t="s">
        <v>58</v>
      </c>
      <c r="I4421" s="19" t="s">
        <v>33</v>
      </c>
      <c r="J4421" s="19">
        <v>0.02</v>
      </c>
      <c r="K4421" s="19">
        <v>3</v>
      </c>
    </row>
    <row r="4422" spans="7:11" x14ac:dyDescent="0.25">
      <c r="G4422" s="20">
        <v>41594</v>
      </c>
      <c r="H4422" s="18" t="s">
        <v>93</v>
      </c>
      <c r="I4422" s="18" t="s">
        <v>33</v>
      </c>
      <c r="J4422" s="18">
        <v>0</v>
      </c>
      <c r="K4422" s="18">
        <v>2</v>
      </c>
    </row>
    <row r="4423" spans="7:11" x14ac:dyDescent="0.25">
      <c r="G4423" s="21">
        <v>41969</v>
      </c>
      <c r="H4423" s="19" t="s">
        <v>76</v>
      </c>
      <c r="I4423" s="19" t="s">
        <v>36</v>
      </c>
      <c r="J4423" s="19">
        <v>0.01</v>
      </c>
      <c r="K4423" s="19">
        <v>2</v>
      </c>
    </row>
    <row r="4424" spans="7:11" x14ac:dyDescent="0.25">
      <c r="G4424" s="20">
        <v>41354</v>
      </c>
      <c r="H4424" s="18" t="s">
        <v>54</v>
      </c>
      <c r="I4424" s="18" t="s">
        <v>17</v>
      </c>
      <c r="J4424" s="18">
        <v>2.5000000000000001E-2</v>
      </c>
      <c r="K4424" s="18">
        <v>2</v>
      </c>
    </row>
    <row r="4425" spans="7:11" x14ac:dyDescent="0.25">
      <c r="G4425" s="21">
        <v>41580</v>
      </c>
      <c r="H4425" s="19" t="s">
        <v>58</v>
      </c>
      <c r="I4425" s="19" t="s">
        <v>17</v>
      </c>
      <c r="J4425" s="19">
        <v>0</v>
      </c>
      <c r="K4425" s="19">
        <v>3</v>
      </c>
    </row>
    <row r="4426" spans="7:11" x14ac:dyDescent="0.25">
      <c r="G4426" s="20">
        <v>41945</v>
      </c>
      <c r="H4426" s="18" t="s">
        <v>23</v>
      </c>
      <c r="I4426" s="18" t="s">
        <v>12</v>
      </c>
      <c r="J4426" s="18">
        <v>0</v>
      </c>
      <c r="K4426" s="18">
        <v>3</v>
      </c>
    </row>
    <row r="4427" spans="7:11" x14ac:dyDescent="0.25">
      <c r="G4427" s="21">
        <v>41583</v>
      </c>
      <c r="H4427" s="19" t="s">
        <v>18</v>
      </c>
      <c r="I4427" s="19" t="s">
        <v>24</v>
      </c>
      <c r="J4427" s="19">
        <v>0.01</v>
      </c>
      <c r="K4427" s="19">
        <v>3</v>
      </c>
    </row>
    <row r="4428" spans="7:11" x14ac:dyDescent="0.25">
      <c r="G4428" s="20">
        <v>41967</v>
      </c>
      <c r="H4428" s="18" t="s">
        <v>40</v>
      </c>
      <c r="I4428" s="18" t="s">
        <v>17</v>
      </c>
      <c r="J4428" s="18">
        <v>2.5000000000000001E-2</v>
      </c>
      <c r="K4428" s="18">
        <v>3</v>
      </c>
    </row>
    <row r="4429" spans="7:11" x14ac:dyDescent="0.25">
      <c r="G4429" s="21">
        <v>41612</v>
      </c>
      <c r="H4429" s="19" t="s">
        <v>39</v>
      </c>
      <c r="I4429" s="19" t="s">
        <v>30</v>
      </c>
      <c r="J4429" s="19">
        <v>0</v>
      </c>
      <c r="K4429" s="19">
        <v>3</v>
      </c>
    </row>
    <row r="4430" spans="7:11" x14ac:dyDescent="0.25">
      <c r="G4430" s="20">
        <v>41951</v>
      </c>
      <c r="H4430" s="18" t="s">
        <v>42</v>
      </c>
      <c r="I4430" s="18" t="s">
        <v>36</v>
      </c>
      <c r="J4430" s="18">
        <v>0</v>
      </c>
      <c r="K4430" s="18">
        <v>2</v>
      </c>
    </row>
    <row r="4431" spans="7:11" x14ac:dyDescent="0.25">
      <c r="G4431" s="21">
        <v>41606</v>
      </c>
      <c r="H4431" s="19" t="s">
        <v>49</v>
      </c>
      <c r="I4431" s="19" t="s">
        <v>11</v>
      </c>
      <c r="J4431" s="19">
        <v>0</v>
      </c>
      <c r="K4431" s="19">
        <v>2</v>
      </c>
    </row>
    <row r="4432" spans="7:11" x14ac:dyDescent="0.25">
      <c r="G4432" s="20">
        <v>41984</v>
      </c>
      <c r="H4432" s="18" t="s">
        <v>34</v>
      </c>
      <c r="I4432" s="18" t="s">
        <v>24</v>
      </c>
      <c r="J4432" s="18">
        <v>0</v>
      </c>
      <c r="K4432" s="18">
        <v>2</v>
      </c>
    </row>
    <row r="4433" spans="7:11" x14ac:dyDescent="0.25">
      <c r="G4433" s="21">
        <v>41952</v>
      </c>
      <c r="H4433" s="19" t="s">
        <v>86</v>
      </c>
      <c r="I4433" s="19" t="s">
        <v>12</v>
      </c>
      <c r="J4433" s="19">
        <v>0.01</v>
      </c>
      <c r="K4433" s="19">
        <v>1</v>
      </c>
    </row>
    <row r="4434" spans="7:11" x14ac:dyDescent="0.25">
      <c r="G4434" s="20">
        <v>41614</v>
      </c>
      <c r="H4434" s="18" t="s">
        <v>93</v>
      </c>
      <c r="I4434" s="18" t="s">
        <v>36</v>
      </c>
      <c r="J4434" s="18">
        <v>1.4999999999999999E-2</v>
      </c>
      <c r="K4434" s="18">
        <v>2</v>
      </c>
    </row>
    <row r="4435" spans="7:11" x14ac:dyDescent="0.25">
      <c r="G4435" s="21">
        <v>41403</v>
      </c>
      <c r="H4435" s="19" t="s">
        <v>89</v>
      </c>
      <c r="I4435" s="19" t="s">
        <v>16</v>
      </c>
      <c r="J4435" s="19">
        <v>0</v>
      </c>
      <c r="K4435" s="19">
        <v>17</v>
      </c>
    </row>
    <row r="4436" spans="7:11" x14ac:dyDescent="0.25">
      <c r="G4436" s="20">
        <v>41596</v>
      </c>
      <c r="H4436" s="18" t="s">
        <v>45</v>
      </c>
      <c r="I4436" s="18" t="s">
        <v>16</v>
      </c>
      <c r="J4436" s="18">
        <v>0</v>
      </c>
      <c r="K4436" s="18">
        <v>3</v>
      </c>
    </row>
    <row r="4437" spans="7:11" x14ac:dyDescent="0.25">
      <c r="G4437" s="21">
        <v>41983</v>
      </c>
      <c r="H4437" s="19" t="s">
        <v>40</v>
      </c>
      <c r="I4437" s="19" t="s">
        <v>16</v>
      </c>
      <c r="J4437" s="19">
        <v>0.02</v>
      </c>
      <c r="K4437" s="19">
        <v>1</v>
      </c>
    </row>
    <row r="4438" spans="7:11" x14ac:dyDescent="0.25">
      <c r="G4438" s="20">
        <v>41594</v>
      </c>
      <c r="H4438" s="18" t="s">
        <v>81</v>
      </c>
      <c r="I4438" s="18" t="s">
        <v>36</v>
      </c>
      <c r="J4438" s="18">
        <v>0.01</v>
      </c>
      <c r="K4438" s="18">
        <v>4</v>
      </c>
    </row>
    <row r="4439" spans="7:11" x14ac:dyDescent="0.25">
      <c r="G4439" s="21">
        <v>41605</v>
      </c>
      <c r="H4439" s="19" t="s">
        <v>69</v>
      </c>
      <c r="I4439" s="19" t="s">
        <v>17</v>
      </c>
      <c r="J4439" s="19">
        <v>0</v>
      </c>
      <c r="K4439" s="19">
        <v>1</v>
      </c>
    </row>
    <row r="4440" spans="7:11" x14ac:dyDescent="0.25">
      <c r="G4440" s="20">
        <v>41279</v>
      </c>
      <c r="H4440" s="18" t="s">
        <v>31</v>
      </c>
      <c r="I4440" s="18" t="s">
        <v>36</v>
      </c>
      <c r="J4440" s="18">
        <v>0</v>
      </c>
      <c r="K4440" s="18">
        <v>3</v>
      </c>
    </row>
    <row r="4441" spans="7:11" x14ac:dyDescent="0.25">
      <c r="G4441" s="21">
        <v>41950</v>
      </c>
      <c r="H4441" s="19" t="s">
        <v>49</v>
      </c>
      <c r="I4441" s="19" t="s">
        <v>24</v>
      </c>
      <c r="J4441" s="19">
        <v>0</v>
      </c>
      <c r="K4441" s="19">
        <v>1</v>
      </c>
    </row>
    <row r="4442" spans="7:11" x14ac:dyDescent="0.25">
      <c r="G4442" s="20">
        <v>42002</v>
      </c>
      <c r="H4442" s="18" t="s">
        <v>56</v>
      </c>
      <c r="I4442" s="18" t="s">
        <v>17</v>
      </c>
      <c r="J4442" s="18">
        <v>0</v>
      </c>
      <c r="K4442" s="18">
        <v>3</v>
      </c>
    </row>
    <row r="4443" spans="7:11" x14ac:dyDescent="0.25">
      <c r="G4443" s="21">
        <v>41600</v>
      </c>
      <c r="H4443" s="19" t="s">
        <v>89</v>
      </c>
      <c r="I4443" s="19" t="s">
        <v>7</v>
      </c>
      <c r="J4443" s="19">
        <v>1.4999999999999999E-2</v>
      </c>
      <c r="K4443" s="19">
        <v>1</v>
      </c>
    </row>
    <row r="4444" spans="7:11" x14ac:dyDescent="0.25">
      <c r="G4444" s="20">
        <v>41604</v>
      </c>
      <c r="H4444" s="18" t="s">
        <v>62</v>
      </c>
      <c r="I4444" s="18" t="s">
        <v>24</v>
      </c>
      <c r="J4444" s="18">
        <v>2.5000000000000001E-2</v>
      </c>
      <c r="K4444" s="18">
        <v>2</v>
      </c>
    </row>
    <row r="4445" spans="7:11" x14ac:dyDescent="0.25">
      <c r="G4445" s="21">
        <v>41951</v>
      </c>
      <c r="H4445" s="19" t="s">
        <v>73</v>
      </c>
      <c r="I4445" s="19" t="s">
        <v>24</v>
      </c>
      <c r="J4445" s="19">
        <v>0.03</v>
      </c>
      <c r="K4445" s="19">
        <v>4</v>
      </c>
    </row>
    <row r="4446" spans="7:11" x14ac:dyDescent="0.25">
      <c r="G4446" s="20">
        <v>41973</v>
      </c>
      <c r="H4446" s="18" t="s">
        <v>55</v>
      </c>
      <c r="I4446" s="18" t="s">
        <v>11</v>
      </c>
      <c r="J4446" s="18">
        <v>0</v>
      </c>
      <c r="K4446" s="18">
        <v>2</v>
      </c>
    </row>
    <row r="4447" spans="7:11" x14ac:dyDescent="0.25">
      <c r="G4447" s="21">
        <v>41384</v>
      </c>
      <c r="H4447" s="19" t="s">
        <v>79</v>
      </c>
      <c r="I4447" s="19" t="s">
        <v>41</v>
      </c>
      <c r="J4447" s="19">
        <v>0</v>
      </c>
      <c r="K4447" s="19">
        <v>2</v>
      </c>
    </row>
    <row r="4448" spans="7:11" x14ac:dyDescent="0.25">
      <c r="G4448" s="20">
        <v>41582</v>
      </c>
      <c r="H4448" s="18" t="s">
        <v>25</v>
      </c>
      <c r="I4448" s="18" t="s">
        <v>11</v>
      </c>
      <c r="J4448" s="18">
        <v>2.5000000000000001E-2</v>
      </c>
      <c r="K4448" s="18">
        <v>1</v>
      </c>
    </row>
    <row r="4449" spans="7:11" x14ac:dyDescent="0.25">
      <c r="G4449" s="21">
        <v>41600</v>
      </c>
      <c r="H4449" s="19" t="s">
        <v>81</v>
      </c>
      <c r="I4449" s="19" t="s">
        <v>7</v>
      </c>
      <c r="J4449" s="19">
        <v>0.03</v>
      </c>
      <c r="K4449" s="19">
        <v>2</v>
      </c>
    </row>
    <row r="4450" spans="7:11" x14ac:dyDescent="0.25">
      <c r="G4450" s="20">
        <v>41835</v>
      </c>
      <c r="H4450" s="18" t="s">
        <v>37</v>
      </c>
      <c r="I4450" s="18" t="s">
        <v>7</v>
      </c>
      <c r="J4450" s="18">
        <v>0</v>
      </c>
      <c r="K4450" s="18">
        <v>2</v>
      </c>
    </row>
    <row r="4451" spans="7:11" x14ac:dyDescent="0.25">
      <c r="G4451" s="21">
        <v>41974</v>
      </c>
      <c r="H4451" s="19" t="s">
        <v>35</v>
      </c>
      <c r="I4451" s="19" t="s">
        <v>24</v>
      </c>
      <c r="J4451" s="19">
        <v>1.4999999999999999E-2</v>
      </c>
      <c r="K4451" s="19">
        <v>3</v>
      </c>
    </row>
    <row r="4452" spans="7:11" x14ac:dyDescent="0.25">
      <c r="G4452" s="20">
        <v>41601</v>
      </c>
      <c r="H4452" s="18" t="s">
        <v>91</v>
      </c>
      <c r="I4452" s="18" t="s">
        <v>24</v>
      </c>
      <c r="J4452" s="18">
        <v>0.03</v>
      </c>
      <c r="K4452" s="18">
        <v>2</v>
      </c>
    </row>
    <row r="4453" spans="7:11" x14ac:dyDescent="0.25">
      <c r="G4453" s="21">
        <v>41962</v>
      </c>
      <c r="H4453" s="19" t="s">
        <v>47</v>
      </c>
      <c r="I4453" s="19" t="s">
        <v>7</v>
      </c>
      <c r="J4453" s="19">
        <v>0.01</v>
      </c>
      <c r="K4453" s="19">
        <v>3</v>
      </c>
    </row>
    <row r="4454" spans="7:11" x14ac:dyDescent="0.25">
      <c r="G4454" s="20">
        <v>41404</v>
      </c>
      <c r="H4454" s="18" t="s">
        <v>91</v>
      </c>
      <c r="I4454" s="18" t="s">
        <v>11</v>
      </c>
      <c r="J4454" s="18">
        <v>0.01</v>
      </c>
      <c r="K4454" s="18">
        <v>2</v>
      </c>
    </row>
    <row r="4455" spans="7:11" x14ac:dyDescent="0.25">
      <c r="G4455" s="21">
        <v>41598</v>
      </c>
      <c r="H4455" s="19" t="s">
        <v>82</v>
      </c>
      <c r="I4455" s="19" t="s">
        <v>24</v>
      </c>
      <c r="J4455" s="19">
        <v>1.4999999999999999E-2</v>
      </c>
      <c r="K4455" s="19">
        <v>3</v>
      </c>
    </row>
    <row r="4456" spans="7:11" x14ac:dyDescent="0.25">
      <c r="G4456" s="20">
        <v>41535</v>
      </c>
      <c r="H4456" s="18" t="s">
        <v>23</v>
      </c>
      <c r="I4456" s="18" t="s">
        <v>21</v>
      </c>
      <c r="J4456" s="18">
        <v>0</v>
      </c>
      <c r="K4456" s="18">
        <v>20</v>
      </c>
    </row>
    <row r="4457" spans="7:11" x14ac:dyDescent="0.25">
      <c r="G4457" s="21">
        <v>41699</v>
      </c>
      <c r="H4457" s="19" t="s">
        <v>91</v>
      </c>
      <c r="I4457" s="19" t="s">
        <v>16</v>
      </c>
      <c r="J4457" s="19">
        <v>0</v>
      </c>
      <c r="K4457" s="19">
        <v>1</v>
      </c>
    </row>
    <row r="4458" spans="7:11" x14ac:dyDescent="0.25">
      <c r="G4458" s="20">
        <v>41999</v>
      </c>
      <c r="H4458" s="18" t="s">
        <v>44</v>
      </c>
      <c r="I4458" s="18" t="s">
        <v>36</v>
      </c>
      <c r="J4458" s="18">
        <v>2.5000000000000001E-2</v>
      </c>
      <c r="K4458" s="18">
        <v>1</v>
      </c>
    </row>
    <row r="4459" spans="7:11" x14ac:dyDescent="0.25">
      <c r="G4459" s="21">
        <v>41314</v>
      </c>
      <c r="H4459" s="19" t="s">
        <v>73</v>
      </c>
      <c r="I4459" s="19" t="s">
        <v>24</v>
      </c>
      <c r="J4459" s="19">
        <v>0</v>
      </c>
      <c r="K4459" s="19">
        <v>1</v>
      </c>
    </row>
    <row r="4460" spans="7:11" x14ac:dyDescent="0.25">
      <c r="G4460" s="20">
        <v>41456</v>
      </c>
      <c r="H4460" s="18" t="s">
        <v>73</v>
      </c>
      <c r="I4460" s="18" t="s">
        <v>7</v>
      </c>
      <c r="J4460" s="18">
        <v>0.01</v>
      </c>
      <c r="K4460" s="18">
        <v>2</v>
      </c>
    </row>
    <row r="4461" spans="7:11" x14ac:dyDescent="0.25">
      <c r="G4461" s="21">
        <v>41961</v>
      </c>
      <c r="H4461" s="19" t="s">
        <v>52</v>
      </c>
      <c r="I4461" s="19" t="s">
        <v>33</v>
      </c>
      <c r="J4461" s="19">
        <v>0.01</v>
      </c>
      <c r="K4461" s="19">
        <v>3</v>
      </c>
    </row>
    <row r="4462" spans="7:11" x14ac:dyDescent="0.25">
      <c r="G4462" s="20">
        <v>41579</v>
      </c>
      <c r="H4462" s="18" t="s">
        <v>60</v>
      </c>
      <c r="I4462" s="18" t="s">
        <v>16</v>
      </c>
      <c r="J4462" s="18">
        <v>0.03</v>
      </c>
      <c r="K4462" s="18">
        <v>22</v>
      </c>
    </row>
    <row r="4463" spans="7:11" x14ac:dyDescent="0.25">
      <c r="G4463" s="21">
        <v>41977</v>
      </c>
      <c r="H4463" s="19" t="s">
        <v>87</v>
      </c>
      <c r="I4463" s="19" t="s">
        <v>36</v>
      </c>
      <c r="J4463" s="19">
        <v>1.4999999999999999E-2</v>
      </c>
      <c r="K4463" s="19">
        <v>1</v>
      </c>
    </row>
    <row r="4464" spans="7:11" x14ac:dyDescent="0.25">
      <c r="G4464" s="20">
        <v>41584</v>
      </c>
      <c r="H4464" s="18" t="s">
        <v>60</v>
      </c>
      <c r="I4464" s="18" t="s">
        <v>21</v>
      </c>
      <c r="J4464" s="18">
        <v>0</v>
      </c>
      <c r="K4464" s="18">
        <v>5</v>
      </c>
    </row>
    <row r="4465" spans="7:11" x14ac:dyDescent="0.25">
      <c r="G4465" s="21">
        <v>41992</v>
      </c>
      <c r="H4465" s="19" t="s">
        <v>53</v>
      </c>
      <c r="I4465" s="19" t="s">
        <v>7</v>
      </c>
      <c r="J4465" s="19">
        <v>2.5000000000000001E-2</v>
      </c>
      <c r="K4465" s="19">
        <v>3</v>
      </c>
    </row>
    <row r="4466" spans="7:11" x14ac:dyDescent="0.25">
      <c r="G4466" s="20">
        <v>41692</v>
      </c>
      <c r="H4466" s="18" t="s">
        <v>44</v>
      </c>
      <c r="I4466" s="18" t="s">
        <v>17</v>
      </c>
      <c r="J4466" s="18">
        <v>0</v>
      </c>
      <c r="K4466" s="18">
        <v>2</v>
      </c>
    </row>
    <row r="4467" spans="7:11" x14ac:dyDescent="0.25">
      <c r="G4467" s="21">
        <v>41614</v>
      </c>
      <c r="H4467" s="19" t="s">
        <v>29</v>
      </c>
      <c r="I4467" s="19" t="s">
        <v>21</v>
      </c>
      <c r="J4467" s="19">
        <v>0</v>
      </c>
      <c r="K4467" s="19">
        <v>19</v>
      </c>
    </row>
    <row r="4468" spans="7:11" x14ac:dyDescent="0.25">
      <c r="G4468" s="20">
        <v>41972</v>
      </c>
      <c r="H4468" s="18" t="s">
        <v>40</v>
      </c>
      <c r="I4468" s="18" t="s">
        <v>16</v>
      </c>
      <c r="J4468" s="18">
        <v>0</v>
      </c>
      <c r="K4468" s="18">
        <v>3</v>
      </c>
    </row>
    <row r="4469" spans="7:11" x14ac:dyDescent="0.25">
      <c r="G4469" s="21">
        <v>41538</v>
      </c>
      <c r="H4469" s="19" t="s">
        <v>66</v>
      </c>
      <c r="I4469" s="19" t="s">
        <v>21</v>
      </c>
      <c r="J4469" s="19">
        <v>0</v>
      </c>
      <c r="K4469" s="19">
        <v>2</v>
      </c>
    </row>
    <row r="4470" spans="7:11" x14ac:dyDescent="0.25">
      <c r="G4470" s="20">
        <v>41692</v>
      </c>
      <c r="H4470" s="18" t="s">
        <v>67</v>
      </c>
      <c r="I4470" s="18" t="s">
        <v>16</v>
      </c>
      <c r="J4470" s="18">
        <v>0</v>
      </c>
      <c r="K4470" s="18">
        <v>1</v>
      </c>
    </row>
    <row r="4471" spans="7:11" x14ac:dyDescent="0.25">
      <c r="G4471" s="21">
        <v>41967</v>
      </c>
      <c r="H4471" s="19" t="s">
        <v>53</v>
      </c>
      <c r="I4471" s="19" t="s">
        <v>36</v>
      </c>
      <c r="J4471" s="19">
        <v>1.4999999999999999E-2</v>
      </c>
      <c r="K4471" s="19">
        <v>1</v>
      </c>
    </row>
    <row r="4472" spans="7:11" x14ac:dyDescent="0.25">
      <c r="G4472" s="20">
        <v>41637</v>
      </c>
      <c r="H4472" s="18" t="s">
        <v>39</v>
      </c>
      <c r="I4472" s="18" t="s">
        <v>41</v>
      </c>
      <c r="J4472" s="18">
        <v>0</v>
      </c>
      <c r="K4472" s="18">
        <v>3</v>
      </c>
    </row>
    <row r="4473" spans="7:11" x14ac:dyDescent="0.25">
      <c r="G4473" s="21">
        <v>41628</v>
      </c>
      <c r="H4473" s="19" t="s">
        <v>34</v>
      </c>
      <c r="I4473" s="19" t="s">
        <v>36</v>
      </c>
      <c r="J4473" s="19">
        <v>0</v>
      </c>
      <c r="K4473" s="19">
        <v>2</v>
      </c>
    </row>
    <row r="4474" spans="7:11" x14ac:dyDescent="0.25">
      <c r="G4474" s="20">
        <v>41589</v>
      </c>
      <c r="H4474" s="18" t="s">
        <v>43</v>
      </c>
      <c r="I4474" s="18" t="s">
        <v>16</v>
      </c>
      <c r="J4474" s="18">
        <v>0</v>
      </c>
      <c r="K4474" s="18">
        <v>1</v>
      </c>
    </row>
    <row r="4475" spans="7:11" x14ac:dyDescent="0.25">
      <c r="G4475" s="21">
        <v>41964</v>
      </c>
      <c r="H4475" s="19" t="s">
        <v>78</v>
      </c>
      <c r="I4475" s="19" t="s">
        <v>24</v>
      </c>
      <c r="J4475" s="19">
        <v>1.4999999999999999E-2</v>
      </c>
      <c r="K4475" s="19">
        <v>2</v>
      </c>
    </row>
    <row r="4476" spans="7:11" x14ac:dyDescent="0.25">
      <c r="G4476" s="20">
        <v>42000</v>
      </c>
      <c r="H4476" s="18" t="s">
        <v>72</v>
      </c>
      <c r="I4476" s="18" t="s">
        <v>17</v>
      </c>
      <c r="J4476" s="18">
        <v>0</v>
      </c>
      <c r="K4476" s="18">
        <v>25</v>
      </c>
    </row>
    <row r="4477" spans="7:11" x14ac:dyDescent="0.25">
      <c r="G4477" s="21">
        <v>41336</v>
      </c>
      <c r="H4477" s="19" t="s">
        <v>56</v>
      </c>
      <c r="I4477" s="19" t="s">
        <v>33</v>
      </c>
      <c r="J4477" s="19">
        <v>0</v>
      </c>
      <c r="K4477" s="19">
        <v>2</v>
      </c>
    </row>
    <row r="4478" spans="7:11" x14ac:dyDescent="0.25">
      <c r="G4478" s="20">
        <v>41619</v>
      </c>
      <c r="H4478" s="18" t="s">
        <v>71</v>
      </c>
      <c r="I4478" s="18" t="s">
        <v>30</v>
      </c>
      <c r="J4478" s="18">
        <v>0</v>
      </c>
      <c r="K4478" s="18">
        <v>3</v>
      </c>
    </row>
    <row r="4479" spans="7:11" x14ac:dyDescent="0.25">
      <c r="G4479" s="21">
        <v>41579</v>
      </c>
      <c r="H4479" s="19" t="s">
        <v>8</v>
      </c>
      <c r="I4479" s="19" t="s">
        <v>24</v>
      </c>
      <c r="J4479" s="19">
        <v>0</v>
      </c>
      <c r="K4479" s="19">
        <v>3</v>
      </c>
    </row>
    <row r="4480" spans="7:11" x14ac:dyDescent="0.25">
      <c r="G4480" s="20">
        <v>41625</v>
      </c>
      <c r="H4480" s="18" t="s">
        <v>26</v>
      </c>
      <c r="I4480" s="18" t="s">
        <v>24</v>
      </c>
      <c r="J4480" s="18">
        <v>0.03</v>
      </c>
      <c r="K4480" s="18">
        <v>2</v>
      </c>
    </row>
    <row r="4481" spans="7:11" x14ac:dyDescent="0.25">
      <c r="G4481" s="21">
        <v>41970</v>
      </c>
      <c r="H4481" s="19" t="s">
        <v>75</v>
      </c>
      <c r="I4481" s="19" t="s">
        <v>21</v>
      </c>
      <c r="J4481" s="19">
        <v>0.03</v>
      </c>
      <c r="K4481" s="19">
        <v>2</v>
      </c>
    </row>
    <row r="4482" spans="7:11" x14ac:dyDescent="0.25">
      <c r="G4482" s="20">
        <v>41285</v>
      </c>
      <c r="H4482" s="18" t="s">
        <v>28</v>
      </c>
      <c r="I4482" s="18" t="s">
        <v>17</v>
      </c>
      <c r="J4482" s="18">
        <v>0.01</v>
      </c>
      <c r="K4482" s="18">
        <v>1</v>
      </c>
    </row>
    <row r="4483" spans="7:11" x14ac:dyDescent="0.25">
      <c r="G4483" s="21">
        <v>41598</v>
      </c>
      <c r="H4483" s="19" t="s">
        <v>82</v>
      </c>
      <c r="I4483" s="19" t="s">
        <v>16</v>
      </c>
      <c r="J4483" s="19">
        <v>1.4999999999999999E-2</v>
      </c>
      <c r="K4483" s="19">
        <v>3</v>
      </c>
    </row>
    <row r="4484" spans="7:11" x14ac:dyDescent="0.25">
      <c r="G4484" s="20">
        <v>41983</v>
      </c>
      <c r="H4484" s="18" t="s">
        <v>86</v>
      </c>
      <c r="I4484" s="18" t="s">
        <v>7</v>
      </c>
      <c r="J4484" s="18">
        <v>0.02</v>
      </c>
      <c r="K4484" s="18">
        <v>3</v>
      </c>
    </row>
    <row r="4485" spans="7:11" x14ac:dyDescent="0.25">
      <c r="G4485" s="21">
        <v>41585</v>
      </c>
      <c r="H4485" s="19" t="s">
        <v>53</v>
      </c>
      <c r="I4485" s="19" t="s">
        <v>12</v>
      </c>
      <c r="J4485" s="19">
        <v>0</v>
      </c>
      <c r="K4485" s="19">
        <v>2</v>
      </c>
    </row>
    <row r="4486" spans="7:11" x14ac:dyDescent="0.25">
      <c r="G4486" s="20">
        <v>41597</v>
      </c>
      <c r="H4486" s="18" t="s">
        <v>45</v>
      </c>
      <c r="I4486" s="18" t="s">
        <v>24</v>
      </c>
      <c r="J4486" s="18">
        <v>0.02</v>
      </c>
      <c r="K4486" s="18">
        <v>3</v>
      </c>
    </row>
    <row r="4487" spans="7:11" x14ac:dyDescent="0.25">
      <c r="G4487" s="21">
        <v>41589</v>
      </c>
      <c r="H4487" s="19" t="s">
        <v>79</v>
      </c>
      <c r="I4487" s="19" t="s">
        <v>7</v>
      </c>
      <c r="J4487" s="19">
        <v>2.5000000000000001E-2</v>
      </c>
      <c r="K4487" s="19">
        <v>3</v>
      </c>
    </row>
    <row r="4488" spans="7:11" x14ac:dyDescent="0.25">
      <c r="G4488" s="20">
        <v>41945</v>
      </c>
      <c r="H4488" s="18" t="s">
        <v>63</v>
      </c>
      <c r="I4488" s="18" t="s">
        <v>21</v>
      </c>
      <c r="J4488" s="18">
        <v>1.4999999999999999E-2</v>
      </c>
      <c r="K4488" s="18">
        <v>2</v>
      </c>
    </row>
    <row r="4489" spans="7:11" x14ac:dyDescent="0.25">
      <c r="G4489" s="21">
        <v>41526</v>
      </c>
      <c r="H4489" s="19" t="s">
        <v>45</v>
      </c>
      <c r="I4489" s="19" t="s">
        <v>41</v>
      </c>
      <c r="J4489" s="19">
        <v>0.02</v>
      </c>
      <c r="K4489" s="19">
        <v>1</v>
      </c>
    </row>
    <row r="4490" spans="7:11" x14ac:dyDescent="0.25">
      <c r="G4490" s="20">
        <v>41581</v>
      </c>
      <c r="H4490" s="18" t="s">
        <v>63</v>
      </c>
      <c r="I4490" s="18" t="s">
        <v>12</v>
      </c>
      <c r="J4490" s="18">
        <v>0.03</v>
      </c>
      <c r="K4490" s="18">
        <v>2</v>
      </c>
    </row>
    <row r="4491" spans="7:11" x14ac:dyDescent="0.25">
      <c r="G4491" s="21">
        <v>41364</v>
      </c>
      <c r="H4491" s="19" t="s">
        <v>31</v>
      </c>
      <c r="I4491" s="19" t="s">
        <v>24</v>
      </c>
      <c r="J4491" s="19">
        <v>0</v>
      </c>
      <c r="K4491" s="19">
        <v>16</v>
      </c>
    </row>
    <row r="4492" spans="7:11" x14ac:dyDescent="0.25">
      <c r="G4492" s="20">
        <v>41999</v>
      </c>
      <c r="H4492" s="18" t="s">
        <v>79</v>
      </c>
      <c r="I4492" s="18" t="s">
        <v>21</v>
      </c>
      <c r="J4492" s="18">
        <v>0.03</v>
      </c>
      <c r="K4492" s="18">
        <v>3</v>
      </c>
    </row>
    <row r="4493" spans="7:11" x14ac:dyDescent="0.25">
      <c r="G4493" s="21">
        <v>41609</v>
      </c>
      <c r="H4493" s="19" t="s">
        <v>79</v>
      </c>
      <c r="I4493" s="19" t="s">
        <v>17</v>
      </c>
      <c r="J4493" s="19">
        <v>0.03</v>
      </c>
      <c r="K4493" s="19">
        <v>1</v>
      </c>
    </row>
    <row r="4494" spans="7:11" x14ac:dyDescent="0.25">
      <c r="G4494" s="20">
        <v>41628</v>
      </c>
      <c r="H4494" s="18" t="s">
        <v>43</v>
      </c>
      <c r="I4494" s="18" t="s">
        <v>16</v>
      </c>
      <c r="J4494" s="18">
        <v>0</v>
      </c>
      <c r="K4494" s="18">
        <v>2</v>
      </c>
    </row>
    <row r="4495" spans="7:11" x14ac:dyDescent="0.25">
      <c r="G4495" s="21">
        <v>41584</v>
      </c>
      <c r="H4495" s="19" t="s">
        <v>80</v>
      </c>
      <c r="I4495" s="19" t="s">
        <v>30</v>
      </c>
      <c r="J4495" s="19">
        <v>0.02</v>
      </c>
      <c r="K4495" s="19">
        <v>18</v>
      </c>
    </row>
    <row r="4496" spans="7:11" x14ac:dyDescent="0.25">
      <c r="G4496" s="20">
        <v>41850</v>
      </c>
      <c r="H4496" s="18" t="s">
        <v>42</v>
      </c>
      <c r="I4496" s="18" t="s">
        <v>36</v>
      </c>
      <c r="J4496" s="18">
        <v>0</v>
      </c>
      <c r="K4496" s="18">
        <v>3</v>
      </c>
    </row>
    <row r="4497" spans="7:11" x14ac:dyDescent="0.25">
      <c r="G4497" s="21">
        <v>41565</v>
      </c>
      <c r="H4497" s="19" t="s">
        <v>55</v>
      </c>
      <c r="I4497" s="19" t="s">
        <v>12</v>
      </c>
      <c r="J4497" s="19">
        <v>0.01</v>
      </c>
      <c r="K4497" s="19">
        <v>1</v>
      </c>
    </row>
    <row r="4498" spans="7:11" x14ac:dyDescent="0.25">
      <c r="G4498" s="20">
        <v>41653</v>
      </c>
      <c r="H4498" s="18" t="s">
        <v>50</v>
      </c>
      <c r="I4498" s="18" t="s">
        <v>33</v>
      </c>
      <c r="J4498" s="18">
        <v>0</v>
      </c>
      <c r="K4498" s="18">
        <v>3</v>
      </c>
    </row>
    <row r="4499" spans="7:11" x14ac:dyDescent="0.25">
      <c r="G4499" s="21">
        <v>41634</v>
      </c>
      <c r="H4499" s="19" t="s">
        <v>47</v>
      </c>
      <c r="I4499" s="19" t="s">
        <v>24</v>
      </c>
      <c r="J4499" s="19">
        <v>0</v>
      </c>
      <c r="K4499" s="19">
        <v>23</v>
      </c>
    </row>
    <row r="4500" spans="7:11" x14ac:dyDescent="0.25">
      <c r="G4500" s="20">
        <v>41991</v>
      </c>
      <c r="H4500" s="18" t="s">
        <v>62</v>
      </c>
      <c r="I4500" s="18" t="s">
        <v>27</v>
      </c>
      <c r="J4500" s="18">
        <v>0.01</v>
      </c>
      <c r="K4500" s="18">
        <v>1</v>
      </c>
    </row>
    <row r="4501" spans="7:11" x14ac:dyDescent="0.25">
      <c r="G4501" s="21">
        <v>41585</v>
      </c>
      <c r="H4501" s="19" t="s">
        <v>72</v>
      </c>
      <c r="I4501" s="19" t="s">
        <v>21</v>
      </c>
      <c r="J4501" s="19">
        <v>0</v>
      </c>
      <c r="K4501" s="19">
        <v>1</v>
      </c>
    </row>
    <row r="4502" spans="7:11" x14ac:dyDescent="0.25">
      <c r="G4502" s="20">
        <v>41984</v>
      </c>
      <c r="H4502" s="18" t="s">
        <v>50</v>
      </c>
      <c r="I4502" s="18" t="s">
        <v>33</v>
      </c>
      <c r="J4502" s="18">
        <v>0.01</v>
      </c>
      <c r="K4502" s="18">
        <v>2</v>
      </c>
    </row>
    <row r="4503" spans="7:11" x14ac:dyDescent="0.25">
      <c r="G4503" s="21">
        <v>41827</v>
      </c>
      <c r="H4503" s="19" t="s">
        <v>67</v>
      </c>
      <c r="I4503" s="19" t="s">
        <v>17</v>
      </c>
      <c r="J4503" s="19">
        <v>1.4999999999999999E-2</v>
      </c>
      <c r="K4503" s="19">
        <v>2</v>
      </c>
    </row>
    <row r="4504" spans="7:11" x14ac:dyDescent="0.25">
      <c r="G4504" s="20">
        <v>41761</v>
      </c>
      <c r="H4504" s="18" t="s">
        <v>58</v>
      </c>
      <c r="I4504" s="18" t="s">
        <v>36</v>
      </c>
      <c r="J4504" s="18">
        <v>0.01</v>
      </c>
      <c r="K4504" s="18">
        <v>1</v>
      </c>
    </row>
    <row r="4505" spans="7:11" x14ac:dyDescent="0.25">
      <c r="G4505" s="21">
        <v>41581</v>
      </c>
      <c r="H4505" s="19" t="s">
        <v>64</v>
      </c>
      <c r="I4505" s="19" t="s">
        <v>33</v>
      </c>
      <c r="J4505" s="19">
        <v>0</v>
      </c>
      <c r="K4505" s="19">
        <v>5</v>
      </c>
    </row>
    <row r="4506" spans="7:11" x14ac:dyDescent="0.25">
      <c r="G4506" s="20">
        <v>41999</v>
      </c>
      <c r="H4506" s="18" t="s">
        <v>45</v>
      </c>
      <c r="I4506" s="18" t="s">
        <v>17</v>
      </c>
      <c r="J4506" s="18">
        <v>0</v>
      </c>
      <c r="K4506" s="18">
        <v>1</v>
      </c>
    </row>
    <row r="4507" spans="7:11" x14ac:dyDescent="0.25">
      <c r="G4507" s="21">
        <v>41596</v>
      </c>
      <c r="H4507" s="19" t="s">
        <v>58</v>
      </c>
      <c r="I4507" s="19" t="s">
        <v>24</v>
      </c>
      <c r="J4507" s="19">
        <v>0.01</v>
      </c>
      <c r="K4507" s="19">
        <v>2</v>
      </c>
    </row>
    <row r="4508" spans="7:11" x14ac:dyDescent="0.25">
      <c r="G4508" s="20">
        <v>41594</v>
      </c>
      <c r="H4508" s="18" t="s">
        <v>54</v>
      </c>
      <c r="I4508" s="18" t="s">
        <v>30</v>
      </c>
      <c r="J4508" s="18">
        <v>0.01</v>
      </c>
      <c r="K4508" s="18">
        <v>1</v>
      </c>
    </row>
    <row r="4509" spans="7:11" x14ac:dyDescent="0.25">
      <c r="G4509" s="21">
        <v>41599</v>
      </c>
      <c r="H4509" s="19" t="s">
        <v>13</v>
      </c>
      <c r="I4509" s="19" t="s">
        <v>30</v>
      </c>
      <c r="J4509" s="19">
        <v>0</v>
      </c>
      <c r="K4509" s="19">
        <v>1</v>
      </c>
    </row>
    <row r="4510" spans="7:11" x14ac:dyDescent="0.25">
      <c r="G4510" s="20">
        <v>41947</v>
      </c>
      <c r="H4510" s="18" t="s">
        <v>89</v>
      </c>
      <c r="I4510" s="18" t="s">
        <v>36</v>
      </c>
      <c r="J4510" s="18">
        <v>0</v>
      </c>
      <c r="K4510" s="18">
        <v>25</v>
      </c>
    </row>
    <row r="4511" spans="7:11" x14ac:dyDescent="0.25">
      <c r="G4511" s="21">
        <v>41632</v>
      </c>
      <c r="H4511" s="19" t="s">
        <v>84</v>
      </c>
      <c r="I4511" s="19" t="s">
        <v>36</v>
      </c>
      <c r="J4511" s="19">
        <v>0</v>
      </c>
      <c r="K4511" s="19">
        <v>2</v>
      </c>
    </row>
    <row r="4512" spans="7:11" x14ac:dyDescent="0.25">
      <c r="G4512" s="20">
        <v>41580</v>
      </c>
      <c r="H4512" s="18" t="s">
        <v>74</v>
      </c>
      <c r="I4512" s="18" t="s">
        <v>16</v>
      </c>
      <c r="J4512" s="18">
        <v>1.4999999999999999E-2</v>
      </c>
      <c r="K4512" s="18">
        <v>2</v>
      </c>
    </row>
    <row r="4513" spans="7:11" x14ac:dyDescent="0.25">
      <c r="G4513" s="21">
        <v>41945</v>
      </c>
      <c r="H4513" s="19" t="s">
        <v>55</v>
      </c>
      <c r="I4513" s="19" t="s">
        <v>12</v>
      </c>
      <c r="J4513" s="19">
        <v>0</v>
      </c>
      <c r="K4513" s="19">
        <v>2</v>
      </c>
    </row>
    <row r="4514" spans="7:11" x14ac:dyDescent="0.25">
      <c r="G4514" s="20">
        <v>42000</v>
      </c>
      <c r="H4514" s="18" t="s">
        <v>93</v>
      </c>
      <c r="I4514" s="18" t="s">
        <v>16</v>
      </c>
      <c r="J4514" s="18">
        <v>2.5000000000000001E-2</v>
      </c>
      <c r="K4514" s="18">
        <v>1</v>
      </c>
    </row>
    <row r="4515" spans="7:11" x14ac:dyDescent="0.25">
      <c r="G4515" s="21">
        <v>41962</v>
      </c>
      <c r="H4515" s="19" t="s">
        <v>53</v>
      </c>
      <c r="I4515" s="19" t="s">
        <v>24</v>
      </c>
      <c r="J4515" s="19">
        <v>0.03</v>
      </c>
      <c r="K4515" s="19">
        <v>3</v>
      </c>
    </row>
    <row r="4516" spans="7:11" x14ac:dyDescent="0.25">
      <c r="G4516" s="20">
        <v>42002</v>
      </c>
      <c r="H4516" s="18" t="s">
        <v>65</v>
      </c>
      <c r="I4516" s="18" t="s">
        <v>16</v>
      </c>
      <c r="J4516" s="18">
        <v>0</v>
      </c>
      <c r="K4516" s="18">
        <v>1</v>
      </c>
    </row>
    <row r="4517" spans="7:11" x14ac:dyDescent="0.25">
      <c r="G4517" s="21">
        <v>41631</v>
      </c>
      <c r="H4517" s="19" t="s">
        <v>78</v>
      </c>
      <c r="I4517" s="19" t="s">
        <v>12</v>
      </c>
      <c r="J4517" s="19">
        <v>0</v>
      </c>
      <c r="K4517" s="19">
        <v>3</v>
      </c>
    </row>
    <row r="4518" spans="7:11" x14ac:dyDescent="0.25">
      <c r="G4518" s="20">
        <v>41595</v>
      </c>
      <c r="H4518" s="18" t="s">
        <v>42</v>
      </c>
      <c r="I4518" s="18" t="s">
        <v>41</v>
      </c>
      <c r="J4518" s="18">
        <v>0</v>
      </c>
      <c r="K4518" s="18">
        <v>3</v>
      </c>
    </row>
    <row r="4519" spans="7:11" x14ac:dyDescent="0.25">
      <c r="G4519" s="21">
        <v>41972</v>
      </c>
      <c r="H4519" s="19" t="s">
        <v>45</v>
      </c>
      <c r="I4519" s="19" t="s">
        <v>36</v>
      </c>
      <c r="J4519" s="19">
        <v>1.4999999999999999E-2</v>
      </c>
      <c r="K4519" s="19">
        <v>2</v>
      </c>
    </row>
    <row r="4520" spans="7:11" x14ac:dyDescent="0.25">
      <c r="G4520" s="20">
        <v>41617</v>
      </c>
      <c r="H4520" s="18" t="s">
        <v>66</v>
      </c>
      <c r="I4520" s="18" t="s">
        <v>17</v>
      </c>
      <c r="J4520" s="18">
        <v>0</v>
      </c>
      <c r="K4520" s="18">
        <v>1</v>
      </c>
    </row>
    <row r="4521" spans="7:11" x14ac:dyDescent="0.25">
      <c r="G4521" s="21">
        <v>41389</v>
      </c>
      <c r="H4521" s="19" t="s">
        <v>84</v>
      </c>
      <c r="I4521" s="19" t="s">
        <v>12</v>
      </c>
      <c r="J4521" s="19">
        <v>1.4999999999999999E-2</v>
      </c>
      <c r="K4521" s="19">
        <v>3</v>
      </c>
    </row>
    <row r="4522" spans="7:11" x14ac:dyDescent="0.25">
      <c r="G4522" s="20">
        <v>41974</v>
      </c>
      <c r="H4522" s="18" t="s">
        <v>43</v>
      </c>
      <c r="I4522" s="18" t="s">
        <v>16</v>
      </c>
      <c r="J4522" s="18">
        <v>0.03</v>
      </c>
      <c r="K4522" s="18">
        <v>1</v>
      </c>
    </row>
    <row r="4523" spans="7:11" x14ac:dyDescent="0.25">
      <c r="G4523" s="21">
        <v>41955</v>
      </c>
      <c r="H4523" s="19" t="s">
        <v>81</v>
      </c>
      <c r="I4523" s="19" t="s">
        <v>12</v>
      </c>
      <c r="J4523" s="19">
        <v>2.5000000000000001E-2</v>
      </c>
      <c r="K4523" s="19">
        <v>3</v>
      </c>
    </row>
    <row r="4524" spans="7:11" x14ac:dyDescent="0.25">
      <c r="G4524" s="20">
        <v>41683</v>
      </c>
      <c r="H4524" s="18" t="s">
        <v>89</v>
      </c>
      <c r="I4524" s="18" t="s">
        <v>24</v>
      </c>
      <c r="J4524" s="18">
        <v>0.02</v>
      </c>
      <c r="K4524" s="18">
        <v>1</v>
      </c>
    </row>
    <row r="4525" spans="7:11" x14ac:dyDescent="0.25">
      <c r="G4525" s="21">
        <v>41516</v>
      </c>
      <c r="H4525" s="19" t="s">
        <v>69</v>
      </c>
      <c r="I4525" s="19" t="s">
        <v>36</v>
      </c>
      <c r="J4525" s="19">
        <v>0</v>
      </c>
      <c r="K4525" s="19">
        <v>11</v>
      </c>
    </row>
    <row r="4526" spans="7:11" x14ac:dyDescent="0.25">
      <c r="G4526" s="20">
        <v>41777</v>
      </c>
      <c r="H4526" s="18" t="s">
        <v>49</v>
      </c>
      <c r="I4526" s="18" t="s">
        <v>24</v>
      </c>
      <c r="J4526" s="18">
        <v>0</v>
      </c>
      <c r="K4526" s="18">
        <v>15</v>
      </c>
    </row>
    <row r="4527" spans="7:11" x14ac:dyDescent="0.25">
      <c r="G4527" s="21">
        <v>41849</v>
      </c>
      <c r="H4527" s="19" t="s">
        <v>69</v>
      </c>
      <c r="I4527" s="19" t="s">
        <v>11</v>
      </c>
      <c r="J4527" s="19">
        <v>0.01</v>
      </c>
      <c r="K4527" s="19">
        <v>2</v>
      </c>
    </row>
    <row r="4528" spans="7:11" x14ac:dyDescent="0.25">
      <c r="G4528" s="20">
        <v>41978</v>
      </c>
      <c r="H4528" s="18" t="s">
        <v>88</v>
      </c>
      <c r="I4528" s="18" t="s">
        <v>33</v>
      </c>
      <c r="J4528" s="18">
        <v>0.01</v>
      </c>
      <c r="K4528" s="18">
        <v>1</v>
      </c>
    </row>
    <row r="4529" spans="7:11" x14ac:dyDescent="0.25">
      <c r="G4529" s="21">
        <v>41613</v>
      </c>
      <c r="H4529" s="19" t="s">
        <v>26</v>
      </c>
      <c r="I4529" s="19" t="s">
        <v>16</v>
      </c>
      <c r="J4529" s="19">
        <v>0</v>
      </c>
      <c r="K4529" s="19">
        <v>3</v>
      </c>
    </row>
    <row r="4530" spans="7:11" x14ac:dyDescent="0.25">
      <c r="G4530" s="20">
        <v>42000</v>
      </c>
      <c r="H4530" s="18" t="s">
        <v>48</v>
      </c>
      <c r="I4530" s="18" t="s">
        <v>27</v>
      </c>
      <c r="J4530" s="18">
        <v>1.4999999999999999E-2</v>
      </c>
      <c r="K4530" s="18">
        <v>2</v>
      </c>
    </row>
    <row r="4531" spans="7:11" x14ac:dyDescent="0.25">
      <c r="G4531" s="21">
        <v>41974</v>
      </c>
      <c r="H4531" s="19" t="s">
        <v>43</v>
      </c>
      <c r="I4531" s="19" t="s">
        <v>7</v>
      </c>
      <c r="J4531" s="19">
        <v>0</v>
      </c>
      <c r="K4531" s="19">
        <v>1</v>
      </c>
    </row>
    <row r="4532" spans="7:11" x14ac:dyDescent="0.25">
      <c r="G4532" s="20">
        <v>41989</v>
      </c>
      <c r="H4532" s="18" t="s">
        <v>48</v>
      </c>
      <c r="I4532" s="18" t="s">
        <v>24</v>
      </c>
      <c r="J4532" s="18">
        <v>0</v>
      </c>
      <c r="K4532" s="18">
        <v>1</v>
      </c>
    </row>
    <row r="4533" spans="7:11" x14ac:dyDescent="0.25">
      <c r="G4533" s="21">
        <v>41950</v>
      </c>
      <c r="H4533" s="19" t="s">
        <v>18</v>
      </c>
      <c r="I4533" s="19" t="s">
        <v>36</v>
      </c>
      <c r="J4533" s="19">
        <v>0</v>
      </c>
      <c r="K4533" s="19">
        <v>2</v>
      </c>
    </row>
    <row r="4534" spans="7:11" x14ac:dyDescent="0.25">
      <c r="G4534" s="20">
        <v>41608</v>
      </c>
      <c r="H4534" s="18" t="s">
        <v>45</v>
      </c>
      <c r="I4534" s="18" t="s">
        <v>21</v>
      </c>
      <c r="J4534" s="18">
        <v>1.4999999999999999E-2</v>
      </c>
      <c r="K4534" s="18">
        <v>1</v>
      </c>
    </row>
    <row r="4535" spans="7:11" x14ac:dyDescent="0.25">
      <c r="G4535" s="21">
        <v>41824</v>
      </c>
      <c r="H4535" s="19" t="s">
        <v>85</v>
      </c>
      <c r="I4535" s="19" t="s">
        <v>16</v>
      </c>
      <c r="J4535" s="19">
        <v>0.03</v>
      </c>
      <c r="K4535" s="19">
        <v>2</v>
      </c>
    </row>
    <row r="4536" spans="7:11" x14ac:dyDescent="0.25">
      <c r="G4536" s="20">
        <v>41964</v>
      </c>
      <c r="H4536" s="18" t="s">
        <v>39</v>
      </c>
      <c r="I4536" s="18" t="s">
        <v>12</v>
      </c>
      <c r="J4536" s="18">
        <v>0.03</v>
      </c>
      <c r="K4536" s="18">
        <v>2</v>
      </c>
    </row>
    <row r="4537" spans="7:11" x14ac:dyDescent="0.25">
      <c r="G4537" s="21">
        <v>41602</v>
      </c>
      <c r="H4537" s="19" t="s">
        <v>91</v>
      </c>
      <c r="I4537" s="19" t="s">
        <v>16</v>
      </c>
      <c r="J4537" s="19">
        <v>0.02</v>
      </c>
      <c r="K4537" s="19">
        <v>1</v>
      </c>
    </row>
    <row r="4538" spans="7:11" x14ac:dyDescent="0.25">
      <c r="G4538" s="20">
        <v>41619</v>
      </c>
      <c r="H4538" s="18" t="s">
        <v>87</v>
      </c>
      <c r="I4538" s="18" t="s">
        <v>12</v>
      </c>
      <c r="J4538" s="18">
        <v>0</v>
      </c>
      <c r="K4538" s="18">
        <v>2</v>
      </c>
    </row>
    <row r="4539" spans="7:11" x14ac:dyDescent="0.25">
      <c r="G4539" s="21">
        <v>41948</v>
      </c>
      <c r="H4539" s="19" t="s">
        <v>49</v>
      </c>
      <c r="I4539" s="19" t="s">
        <v>21</v>
      </c>
      <c r="J4539" s="19">
        <v>2.5000000000000001E-2</v>
      </c>
      <c r="K4539" s="19">
        <v>1</v>
      </c>
    </row>
    <row r="4540" spans="7:11" x14ac:dyDescent="0.25">
      <c r="G4540" s="20">
        <v>41974</v>
      </c>
      <c r="H4540" s="18" t="s">
        <v>76</v>
      </c>
      <c r="I4540" s="18" t="s">
        <v>12</v>
      </c>
      <c r="J4540" s="18">
        <v>0.03</v>
      </c>
      <c r="K4540" s="18">
        <v>2</v>
      </c>
    </row>
    <row r="4541" spans="7:11" x14ac:dyDescent="0.25">
      <c r="G4541" s="21">
        <v>41949</v>
      </c>
      <c r="H4541" s="19" t="s">
        <v>58</v>
      </c>
      <c r="I4541" s="19" t="s">
        <v>24</v>
      </c>
      <c r="J4541" s="19">
        <v>0.03</v>
      </c>
      <c r="K4541" s="19">
        <v>1</v>
      </c>
    </row>
    <row r="4542" spans="7:11" x14ac:dyDescent="0.25">
      <c r="G4542" s="20">
        <v>41331</v>
      </c>
      <c r="H4542" s="18" t="s">
        <v>78</v>
      </c>
      <c r="I4542" s="18" t="s">
        <v>24</v>
      </c>
      <c r="J4542" s="18">
        <v>0</v>
      </c>
      <c r="K4542" s="18">
        <v>3</v>
      </c>
    </row>
    <row r="4543" spans="7:11" x14ac:dyDescent="0.25">
      <c r="G4543" s="21">
        <v>41605</v>
      </c>
      <c r="H4543" s="19" t="s">
        <v>77</v>
      </c>
      <c r="I4543" s="19" t="s">
        <v>12</v>
      </c>
      <c r="J4543" s="19">
        <v>0</v>
      </c>
      <c r="K4543" s="19">
        <v>3</v>
      </c>
    </row>
    <row r="4544" spans="7:11" x14ac:dyDescent="0.25">
      <c r="G4544" s="20">
        <v>41608</v>
      </c>
      <c r="H4544" s="18" t="s">
        <v>58</v>
      </c>
      <c r="I4544" s="18" t="s">
        <v>12</v>
      </c>
      <c r="J4544" s="18">
        <v>0</v>
      </c>
      <c r="K4544" s="18">
        <v>1</v>
      </c>
    </row>
    <row r="4545" spans="7:11" x14ac:dyDescent="0.25">
      <c r="G4545" s="21">
        <v>41946</v>
      </c>
      <c r="H4545" s="19" t="s">
        <v>32</v>
      </c>
      <c r="I4545" s="19" t="s">
        <v>7</v>
      </c>
      <c r="J4545" s="19">
        <v>2.5000000000000001E-2</v>
      </c>
      <c r="K4545" s="19">
        <v>4</v>
      </c>
    </row>
    <row r="4546" spans="7:11" x14ac:dyDescent="0.25">
      <c r="G4546" s="20">
        <v>41654</v>
      </c>
      <c r="H4546" s="18" t="s">
        <v>35</v>
      </c>
      <c r="I4546" s="18" t="s">
        <v>30</v>
      </c>
      <c r="J4546" s="18">
        <v>2.5000000000000001E-2</v>
      </c>
      <c r="K4546" s="18">
        <v>3</v>
      </c>
    </row>
    <row r="4547" spans="7:11" x14ac:dyDescent="0.25">
      <c r="G4547" s="21">
        <v>41478</v>
      </c>
      <c r="H4547" s="19" t="s">
        <v>89</v>
      </c>
      <c r="I4547" s="19" t="s">
        <v>21</v>
      </c>
      <c r="J4547" s="19">
        <v>0.03</v>
      </c>
      <c r="K4547" s="19">
        <v>1</v>
      </c>
    </row>
    <row r="4548" spans="7:11" x14ac:dyDescent="0.25">
      <c r="G4548" s="20">
        <v>41613</v>
      </c>
      <c r="H4548" s="18" t="s">
        <v>45</v>
      </c>
      <c r="I4548" s="18" t="s">
        <v>21</v>
      </c>
      <c r="J4548" s="18">
        <v>1.4999999999999999E-2</v>
      </c>
      <c r="K4548" s="18">
        <v>4</v>
      </c>
    </row>
    <row r="4549" spans="7:11" x14ac:dyDescent="0.25">
      <c r="G4549" s="21">
        <v>41597</v>
      </c>
      <c r="H4549" s="19" t="s">
        <v>55</v>
      </c>
      <c r="I4549" s="19" t="s">
        <v>7</v>
      </c>
      <c r="J4549" s="19">
        <v>1.4999999999999999E-2</v>
      </c>
      <c r="K4549" s="19">
        <v>1</v>
      </c>
    </row>
    <row r="4550" spans="7:11" x14ac:dyDescent="0.25">
      <c r="G4550" s="20">
        <v>41396</v>
      </c>
      <c r="H4550" s="18" t="s">
        <v>23</v>
      </c>
      <c r="I4550" s="18" t="s">
        <v>24</v>
      </c>
      <c r="J4550" s="18">
        <v>2.5000000000000001E-2</v>
      </c>
      <c r="K4550" s="18">
        <v>1</v>
      </c>
    </row>
    <row r="4551" spans="7:11" x14ac:dyDescent="0.25">
      <c r="G4551" s="21">
        <v>41718</v>
      </c>
      <c r="H4551" s="19" t="s">
        <v>23</v>
      </c>
      <c r="I4551" s="19" t="s">
        <v>7</v>
      </c>
      <c r="J4551" s="19">
        <v>0</v>
      </c>
      <c r="K4551" s="19">
        <v>2</v>
      </c>
    </row>
    <row r="4552" spans="7:11" x14ac:dyDescent="0.25">
      <c r="G4552" s="20">
        <v>41394</v>
      </c>
      <c r="H4552" s="18" t="s">
        <v>43</v>
      </c>
      <c r="I4552" s="18" t="s">
        <v>33</v>
      </c>
      <c r="J4552" s="18">
        <v>0</v>
      </c>
      <c r="K4552" s="18">
        <v>14</v>
      </c>
    </row>
    <row r="4553" spans="7:11" x14ac:dyDescent="0.25">
      <c r="G4553" s="21">
        <v>41600</v>
      </c>
      <c r="H4553" s="19" t="s">
        <v>43</v>
      </c>
      <c r="I4553" s="19" t="s">
        <v>33</v>
      </c>
      <c r="J4553" s="19">
        <v>0</v>
      </c>
      <c r="K4553" s="19">
        <v>2</v>
      </c>
    </row>
    <row r="4554" spans="7:11" x14ac:dyDescent="0.25">
      <c r="G4554" s="20">
        <v>41552</v>
      </c>
      <c r="H4554" s="18" t="s">
        <v>40</v>
      </c>
      <c r="I4554" s="18" t="s">
        <v>12</v>
      </c>
      <c r="J4554" s="18">
        <v>0</v>
      </c>
      <c r="K4554" s="18">
        <v>15</v>
      </c>
    </row>
    <row r="4555" spans="7:11" x14ac:dyDescent="0.25">
      <c r="G4555" s="21">
        <v>41605</v>
      </c>
      <c r="H4555" s="19" t="s">
        <v>58</v>
      </c>
      <c r="I4555" s="19" t="s">
        <v>12</v>
      </c>
      <c r="J4555" s="19">
        <v>0</v>
      </c>
      <c r="K4555" s="19">
        <v>1</v>
      </c>
    </row>
    <row r="4556" spans="7:11" x14ac:dyDescent="0.25">
      <c r="G4556" s="20">
        <v>41614</v>
      </c>
      <c r="H4556" s="18" t="s">
        <v>68</v>
      </c>
      <c r="I4556" s="18" t="s">
        <v>24</v>
      </c>
      <c r="J4556" s="18">
        <v>0</v>
      </c>
      <c r="K4556" s="18">
        <v>2</v>
      </c>
    </row>
    <row r="4557" spans="7:11" x14ac:dyDescent="0.25">
      <c r="G4557" s="21">
        <v>41634</v>
      </c>
      <c r="H4557" s="19" t="s">
        <v>43</v>
      </c>
      <c r="I4557" s="19" t="s">
        <v>16</v>
      </c>
      <c r="J4557" s="19">
        <v>0.03</v>
      </c>
      <c r="K4557" s="19">
        <v>1</v>
      </c>
    </row>
    <row r="4558" spans="7:11" x14ac:dyDescent="0.25">
      <c r="G4558" s="20">
        <v>42000</v>
      </c>
      <c r="H4558" s="18" t="s">
        <v>29</v>
      </c>
      <c r="I4558" s="18" t="s">
        <v>27</v>
      </c>
      <c r="J4558" s="18">
        <v>0</v>
      </c>
      <c r="K4558" s="18">
        <v>3</v>
      </c>
    </row>
    <row r="4559" spans="7:11" x14ac:dyDescent="0.25">
      <c r="G4559" s="21">
        <v>41621</v>
      </c>
      <c r="H4559" s="19" t="s">
        <v>39</v>
      </c>
      <c r="I4559" s="19" t="s">
        <v>27</v>
      </c>
      <c r="J4559" s="19">
        <v>1.4999999999999999E-2</v>
      </c>
      <c r="K4559" s="19">
        <v>3</v>
      </c>
    </row>
    <row r="4560" spans="7:11" x14ac:dyDescent="0.25">
      <c r="G4560" s="20">
        <v>41947</v>
      </c>
      <c r="H4560" s="18" t="s">
        <v>48</v>
      </c>
      <c r="I4560" s="18" t="s">
        <v>16</v>
      </c>
      <c r="J4560" s="18">
        <v>0.01</v>
      </c>
      <c r="K4560" s="18">
        <v>1</v>
      </c>
    </row>
    <row r="4561" spans="7:11" x14ac:dyDescent="0.25">
      <c r="G4561" s="21">
        <v>41623</v>
      </c>
      <c r="H4561" s="19" t="s">
        <v>31</v>
      </c>
      <c r="I4561" s="19" t="s">
        <v>17</v>
      </c>
      <c r="J4561" s="19">
        <v>0</v>
      </c>
      <c r="K4561" s="19">
        <v>2</v>
      </c>
    </row>
    <row r="4562" spans="7:11" x14ac:dyDescent="0.25">
      <c r="G4562" s="20">
        <v>41970</v>
      </c>
      <c r="H4562" s="18" t="s">
        <v>40</v>
      </c>
      <c r="I4562" s="18" t="s">
        <v>21</v>
      </c>
      <c r="J4562" s="18">
        <v>0</v>
      </c>
      <c r="K4562" s="18">
        <v>1</v>
      </c>
    </row>
    <row r="4563" spans="7:11" x14ac:dyDescent="0.25">
      <c r="G4563" s="21">
        <v>41682</v>
      </c>
      <c r="H4563" s="19" t="s">
        <v>67</v>
      </c>
      <c r="I4563" s="19" t="s">
        <v>41</v>
      </c>
      <c r="J4563" s="19">
        <v>2.5000000000000001E-2</v>
      </c>
      <c r="K4563" s="19">
        <v>3</v>
      </c>
    </row>
    <row r="4564" spans="7:11" x14ac:dyDescent="0.25">
      <c r="G4564" s="20">
        <v>41390</v>
      </c>
      <c r="H4564" s="18" t="s">
        <v>20</v>
      </c>
      <c r="I4564" s="18" t="s">
        <v>21</v>
      </c>
      <c r="J4564" s="18">
        <v>1.4999999999999999E-2</v>
      </c>
      <c r="K4564" s="18">
        <v>2</v>
      </c>
    </row>
    <row r="4565" spans="7:11" x14ac:dyDescent="0.25">
      <c r="G4565" s="21">
        <v>41722</v>
      </c>
      <c r="H4565" s="19" t="s">
        <v>66</v>
      </c>
      <c r="I4565" s="19" t="s">
        <v>16</v>
      </c>
      <c r="J4565" s="19">
        <v>1.4999999999999999E-2</v>
      </c>
      <c r="K4565" s="19">
        <v>3</v>
      </c>
    </row>
    <row r="4566" spans="7:11" x14ac:dyDescent="0.25">
      <c r="G4566" s="20">
        <v>41980</v>
      </c>
      <c r="H4566" s="18" t="s">
        <v>87</v>
      </c>
      <c r="I4566" s="18" t="s">
        <v>12</v>
      </c>
      <c r="J4566" s="18">
        <v>0.03</v>
      </c>
      <c r="K4566" s="18">
        <v>2</v>
      </c>
    </row>
    <row r="4567" spans="7:11" x14ac:dyDescent="0.25">
      <c r="G4567" s="21">
        <v>41785</v>
      </c>
      <c r="H4567" s="19" t="s">
        <v>43</v>
      </c>
      <c r="I4567" s="19" t="s">
        <v>7</v>
      </c>
      <c r="J4567" s="19">
        <v>0</v>
      </c>
      <c r="K4567" s="19">
        <v>1</v>
      </c>
    </row>
    <row r="4568" spans="7:11" x14ac:dyDescent="0.25">
      <c r="G4568" s="20">
        <v>41584</v>
      </c>
      <c r="H4568" s="18" t="s">
        <v>42</v>
      </c>
      <c r="I4568" s="18" t="s">
        <v>16</v>
      </c>
      <c r="J4568" s="18">
        <v>0.02</v>
      </c>
      <c r="K4568" s="18">
        <v>2</v>
      </c>
    </row>
    <row r="4569" spans="7:11" x14ac:dyDescent="0.25">
      <c r="G4569" s="21">
        <v>41991</v>
      </c>
      <c r="H4569" s="19" t="s">
        <v>29</v>
      </c>
      <c r="I4569" s="19" t="s">
        <v>12</v>
      </c>
      <c r="J4569" s="19">
        <v>0</v>
      </c>
      <c r="K4569" s="19">
        <v>2</v>
      </c>
    </row>
    <row r="4570" spans="7:11" x14ac:dyDescent="0.25">
      <c r="G4570" s="20">
        <v>41984</v>
      </c>
      <c r="H4570" s="18" t="s">
        <v>42</v>
      </c>
      <c r="I4570" s="18" t="s">
        <v>24</v>
      </c>
      <c r="J4570" s="18">
        <v>0</v>
      </c>
      <c r="K4570" s="18">
        <v>18</v>
      </c>
    </row>
    <row r="4571" spans="7:11" x14ac:dyDescent="0.25">
      <c r="G4571" s="21">
        <v>41631</v>
      </c>
      <c r="H4571" s="19" t="s">
        <v>92</v>
      </c>
      <c r="I4571" s="19" t="s">
        <v>33</v>
      </c>
      <c r="J4571" s="19">
        <v>0</v>
      </c>
      <c r="K4571" s="19">
        <v>2</v>
      </c>
    </row>
    <row r="4572" spans="7:11" x14ac:dyDescent="0.25">
      <c r="G4572" s="20">
        <v>41991</v>
      </c>
      <c r="H4572" s="18" t="s">
        <v>31</v>
      </c>
      <c r="I4572" s="18" t="s">
        <v>12</v>
      </c>
      <c r="J4572" s="18">
        <v>0.01</v>
      </c>
      <c r="K4572" s="18">
        <v>2</v>
      </c>
    </row>
    <row r="4573" spans="7:11" x14ac:dyDescent="0.25">
      <c r="G4573" s="21">
        <v>41999</v>
      </c>
      <c r="H4573" s="19" t="s">
        <v>66</v>
      </c>
      <c r="I4573" s="19" t="s">
        <v>12</v>
      </c>
      <c r="J4573" s="19">
        <v>0.01</v>
      </c>
      <c r="K4573" s="19">
        <v>2</v>
      </c>
    </row>
    <row r="4574" spans="7:11" x14ac:dyDescent="0.25">
      <c r="G4574" s="20">
        <v>41688</v>
      </c>
      <c r="H4574" s="18" t="s">
        <v>43</v>
      </c>
      <c r="I4574" s="18" t="s">
        <v>33</v>
      </c>
      <c r="J4574" s="18">
        <v>0.02</v>
      </c>
      <c r="K4574" s="18">
        <v>3</v>
      </c>
    </row>
    <row r="4575" spans="7:11" x14ac:dyDescent="0.25">
      <c r="G4575" s="21">
        <v>41915</v>
      </c>
      <c r="H4575" s="19" t="s">
        <v>56</v>
      </c>
      <c r="I4575" s="19" t="s">
        <v>16</v>
      </c>
      <c r="J4575" s="19">
        <v>0</v>
      </c>
      <c r="K4575" s="19">
        <v>2</v>
      </c>
    </row>
    <row r="4576" spans="7:11" x14ac:dyDescent="0.25">
      <c r="G4576" s="20">
        <v>41596</v>
      </c>
      <c r="H4576" s="18" t="s">
        <v>71</v>
      </c>
      <c r="I4576" s="18" t="s">
        <v>17</v>
      </c>
      <c r="J4576" s="18">
        <v>0</v>
      </c>
      <c r="K4576" s="18">
        <v>24</v>
      </c>
    </row>
    <row r="4577" spans="7:11" x14ac:dyDescent="0.25">
      <c r="G4577" s="21">
        <v>41601</v>
      </c>
      <c r="H4577" s="19" t="s">
        <v>52</v>
      </c>
      <c r="I4577" s="19" t="s">
        <v>33</v>
      </c>
      <c r="J4577" s="19">
        <v>0</v>
      </c>
      <c r="K4577" s="19">
        <v>3</v>
      </c>
    </row>
    <row r="4578" spans="7:11" x14ac:dyDescent="0.25">
      <c r="G4578" s="20">
        <v>41912</v>
      </c>
      <c r="H4578" s="18" t="s">
        <v>50</v>
      </c>
      <c r="I4578" s="18" t="s">
        <v>24</v>
      </c>
      <c r="J4578" s="18">
        <v>0.03</v>
      </c>
      <c r="K4578" s="18">
        <v>2</v>
      </c>
    </row>
    <row r="4579" spans="7:11" x14ac:dyDescent="0.25">
      <c r="G4579" s="21">
        <v>41589</v>
      </c>
      <c r="H4579" s="19" t="s">
        <v>40</v>
      </c>
      <c r="I4579" s="19" t="s">
        <v>30</v>
      </c>
      <c r="J4579" s="19">
        <v>0</v>
      </c>
      <c r="K4579" s="19">
        <v>2</v>
      </c>
    </row>
    <row r="4580" spans="7:11" x14ac:dyDescent="0.25">
      <c r="G4580" s="20">
        <v>41593</v>
      </c>
      <c r="H4580" s="18" t="s">
        <v>29</v>
      </c>
      <c r="I4580" s="18" t="s">
        <v>17</v>
      </c>
      <c r="J4580" s="18">
        <v>0</v>
      </c>
      <c r="K4580" s="18">
        <v>2</v>
      </c>
    </row>
    <row r="4581" spans="7:11" x14ac:dyDescent="0.25">
      <c r="G4581" s="21">
        <v>41961</v>
      </c>
      <c r="H4581" s="19" t="s">
        <v>92</v>
      </c>
      <c r="I4581" s="19" t="s">
        <v>16</v>
      </c>
      <c r="J4581" s="19">
        <v>0</v>
      </c>
      <c r="K4581" s="19">
        <v>2</v>
      </c>
    </row>
    <row r="4582" spans="7:11" x14ac:dyDescent="0.25">
      <c r="G4582" s="20">
        <v>42004</v>
      </c>
      <c r="H4582" s="18" t="s">
        <v>46</v>
      </c>
      <c r="I4582" s="18" t="s">
        <v>27</v>
      </c>
      <c r="J4582" s="18">
        <v>0</v>
      </c>
      <c r="K4582" s="18">
        <v>2</v>
      </c>
    </row>
    <row r="4583" spans="7:11" x14ac:dyDescent="0.25">
      <c r="G4583" s="21">
        <v>41961</v>
      </c>
      <c r="H4583" s="19" t="s">
        <v>73</v>
      </c>
      <c r="I4583" s="19" t="s">
        <v>7</v>
      </c>
      <c r="J4583" s="19">
        <v>0.02</v>
      </c>
      <c r="K4583" s="19">
        <v>3</v>
      </c>
    </row>
    <row r="4584" spans="7:11" x14ac:dyDescent="0.25">
      <c r="G4584" s="20">
        <v>41936</v>
      </c>
      <c r="H4584" s="18" t="s">
        <v>42</v>
      </c>
      <c r="I4584" s="18" t="s">
        <v>16</v>
      </c>
      <c r="J4584" s="18">
        <v>0.02</v>
      </c>
      <c r="K4584" s="18">
        <v>3</v>
      </c>
    </row>
    <row r="4585" spans="7:11" x14ac:dyDescent="0.25">
      <c r="G4585" s="21">
        <v>41979</v>
      </c>
      <c r="H4585" s="19" t="s">
        <v>73</v>
      </c>
      <c r="I4585" s="19" t="s">
        <v>36</v>
      </c>
      <c r="J4585" s="19">
        <v>2.5000000000000001E-2</v>
      </c>
      <c r="K4585" s="19">
        <v>2</v>
      </c>
    </row>
    <row r="4586" spans="7:11" x14ac:dyDescent="0.25">
      <c r="G4586" s="20">
        <v>41534</v>
      </c>
      <c r="H4586" s="18" t="s">
        <v>39</v>
      </c>
      <c r="I4586" s="18" t="s">
        <v>12</v>
      </c>
      <c r="J4586" s="18">
        <v>0.01</v>
      </c>
      <c r="K4586" s="18">
        <v>2</v>
      </c>
    </row>
    <row r="4587" spans="7:11" x14ac:dyDescent="0.25">
      <c r="G4587" s="21">
        <v>41597</v>
      </c>
      <c r="H4587" s="19" t="s">
        <v>25</v>
      </c>
      <c r="I4587" s="19" t="s">
        <v>7</v>
      </c>
      <c r="J4587" s="19">
        <v>0</v>
      </c>
      <c r="K4587" s="19">
        <v>3</v>
      </c>
    </row>
    <row r="4588" spans="7:11" x14ac:dyDescent="0.25">
      <c r="G4588" s="20">
        <v>41689</v>
      </c>
      <c r="H4588" s="18" t="s">
        <v>49</v>
      </c>
      <c r="I4588" s="18" t="s">
        <v>21</v>
      </c>
      <c r="J4588" s="18">
        <v>0</v>
      </c>
      <c r="K4588" s="18">
        <v>2</v>
      </c>
    </row>
    <row r="4589" spans="7:11" x14ac:dyDescent="0.25">
      <c r="G4589" s="21">
        <v>41923</v>
      </c>
      <c r="H4589" s="19" t="s">
        <v>29</v>
      </c>
      <c r="I4589" s="19" t="s">
        <v>11</v>
      </c>
      <c r="J4589" s="19">
        <v>0.02</v>
      </c>
      <c r="K4589" s="19">
        <v>3</v>
      </c>
    </row>
    <row r="4590" spans="7:11" x14ac:dyDescent="0.25">
      <c r="G4590" s="20">
        <v>42000</v>
      </c>
      <c r="H4590" s="18" t="s">
        <v>13</v>
      </c>
      <c r="I4590" s="18" t="s">
        <v>11</v>
      </c>
      <c r="J4590" s="18">
        <v>0</v>
      </c>
      <c r="K4590" s="18">
        <v>2</v>
      </c>
    </row>
    <row r="4591" spans="7:11" x14ac:dyDescent="0.25">
      <c r="G4591" s="21">
        <v>41951</v>
      </c>
      <c r="H4591" s="19" t="s">
        <v>26</v>
      </c>
      <c r="I4591" s="19" t="s">
        <v>11</v>
      </c>
      <c r="J4591" s="19">
        <v>0.01</v>
      </c>
      <c r="K4591" s="19">
        <v>1</v>
      </c>
    </row>
    <row r="4592" spans="7:11" x14ac:dyDescent="0.25">
      <c r="G4592" s="20">
        <v>41615</v>
      </c>
      <c r="H4592" s="18" t="s">
        <v>58</v>
      </c>
      <c r="I4592" s="18" t="s">
        <v>7</v>
      </c>
      <c r="J4592" s="18">
        <v>0</v>
      </c>
      <c r="K4592" s="18">
        <v>9</v>
      </c>
    </row>
    <row r="4593" spans="7:11" x14ac:dyDescent="0.25">
      <c r="G4593" s="21">
        <v>41986</v>
      </c>
      <c r="H4593" s="19" t="s">
        <v>87</v>
      </c>
      <c r="I4593" s="19" t="s">
        <v>11</v>
      </c>
      <c r="J4593" s="19">
        <v>1.4999999999999999E-2</v>
      </c>
      <c r="K4593" s="19">
        <v>3</v>
      </c>
    </row>
    <row r="4594" spans="7:11" x14ac:dyDescent="0.25">
      <c r="G4594" s="20">
        <v>41617</v>
      </c>
      <c r="H4594" s="18" t="s">
        <v>42</v>
      </c>
      <c r="I4594" s="18" t="s">
        <v>17</v>
      </c>
      <c r="J4594" s="18">
        <v>0.01</v>
      </c>
      <c r="K4594" s="18">
        <v>2</v>
      </c>
    </row>
    <row r="4595" spans="7:11" x14ac:dyDescent="0.25">
      <c r="G4595" s="21">
        <v>41610</v>
      </c>
      <c r="H4595" s="19" t="s">
        <v>88</v>
      </c>
      <c r="I4595" s="19" t="s">
        <v>16</v>
      </c>
      <c r="J4595" s="19">
        <v>0</v>
      </c>
      <c r="K4595" s="19">
        <v>3</v>
      </c>
    </row>
    <row r="4596" spans="7:11" x14ac:dyDescent="0.25">
      <c r="G4596" s="20">
        <v>41977</v>
      </c>
      <c r="H4596" s="18" t="s">
        <v>50</v>
      </c>
      <c r="I4596" s="18" t="s">
        <v>16</v>
      </c>
      <c r="J4596" s="18">
        <v>0.02</v>
      </c>
      <c r="K4596" s="18">
        <v>2</v>
      </c>
    </row>
    <row r="4597" spans="7:11" x14ac:dyDescent="0.25">
      <c r="G4597" s="21">
        <v>41681</v>
      </c>
      <c r="H4597" s="19" t="s">
        <v>46</v>
      </c>
      <c r="I4597" s="19" t="s">
        <v>16</v>
      </c>
      <c r="J4597" s="19">
        <v>2.5000000000000001E-2</v>
      </c>
      <c r="K4597" s="19">
        <v>3</v>
      </c>
    </row>
    <row r="4598" spans="7:11" x14ac:dyDescent="0.25">
      <c r="G4598" s="20">
        <v>41619</v>
      </c>
      <c r="H4598" s="18" t="s">
        <v>78</v>
      </c>
      <c r="I4598" s="18" t="s">
        <v>36</v>
      </c>
      <c r="J4598" s="18">
        <v>0</v>
      </c>
      <c r="K4598" s="18">
        <v>2</v>
      </c>
    </row>
    <row r="4599" spans="7:11" x14ac:dyDescent="0.25">
      <c r="G4599" s="21">
        <v>42002</v>
      </c>
      <c r="H4599" s="19" t="s">
        <v>67</v>
      </c>
      <c r="I4599" s="19" t="s">
        <v>16</v>
      </c>
      <c r="J4599" s="19">
        <v>2.5000000000000001E-2</v>
      </c>
      <c r="K4599" s="19">
        <v>1</v>
      </c>
    </row>
    <row r="4600" spans="7:11" x14ac:dyDescent="0.25">
      <c r="G4600" s="20">
        <v>41614</v>
      </c>
      <c r="H4600" s="18" t="s">
        <v>69</v>
      </c>
      <c r="I4600" s="18" t="s">
        <v>7</v>
      </c>
      <c r="J4600" s="18">
        <v>0.01</v>
      </c>
      <c r="K4600" s="18">
        <v>1</v>
      </c>
    </row>
    <row r="4601" spans="7:11" x14ac:dyDescent="0.25">
      <c r="G4601" s="21">
        <v>41988</v>
      </c>
      <c r="H4601" s="19" t="s">
        <v>50</v>
      </c>
      <c r="I4601" s="19" t="s">
        <v>16</v>
      </c>
      <c r="J4601" s="19">
        <v>0</v>
      </c>
      <c r="K4601" s="19">
        <v>1</v>
      </c>
    </row>
    <row r="4602" spans="7:11" x14ac:dyDescent="0.25">
      <c r="G4602" s="20">
        <v>41583</v>
      </c>
      <c r="H4602" s="18" t="s">
        <v>73</v>
      </c>
      <c r="I4602" s="18" t="s">
        <v>36</v>
      </c>
      <c r="J4602" s="18">
        <v>0.02</v>
      </c>
      <c r="K4602" s="18">
        <v>25</v>
      </c>
    </row>
    <row r="4603" spans="7:11" x14ac:dyDescent="0.25">
      <c r="G4603" s="21">
        <v>41952</v>
      </c>
      <c r="H4603" s="19" t="s">
        <v>76</v>
      </c>
      <c r="I4603" s="19" t="s">
        <v>27</v>
      </c>
      <c r="J4603" s="19">
        <v>0.02</v>
      </c>
      <c r="K4603" s="19">
        <v>1</v>
      </c>
    </row>
    <row r="4604" spans="7:11" x14ac:dyDescent="0.25">
      <c r="G4604" s="20">
        <v>41978</v>
      </c>
      <c r="H4604" s="18" t="s">
        <v>79</v>
      </c>
      <c r="I4604" s="18" t="s">
        <v>24</v>
      </c>
      <c r="J4604" s="18">
        <v>0</v>
      </c>
      <c r="K4604" s="18">
        <v>7</v>
      </c>
    </row>
    <row r="4605" spans="7:11" x14ac:dyDescent="0.25">
      <c r="G4605" s="21">
        <v>41905</v>
      </c>
      <c r="H4605" s="19" t="s">
        <v>53</v>
      </c>
      <c r="I4605" s="19" t="s">
        <v>24</v>
      </c>
      <c r="J4605" s="19">
        <v>0</v>
      </c>
      <c r="K4605" s="19">
        <v>2</v>
      </c>
    </row>
    <row r="4606" spans="7:11" x14ac:dyDescent="0.25">
      <c r="G4606" s="20">
        <v>41309</v>
      </c>
      <c r="H4606" s="18" t="s">
        <v>73</v>
      </c>
      <c r="I4606" s="18" t="s">
        <v>33</v>
      </c>
      <c r="J4606" s="18">
        <v>1.4999999999999999E-2</v>
      </c>
      <c r="K4606" s="18">
        <v>2</v>
      </c>
    </row>
    <row r="4607" spans="7:11" x14ac:dyDescent="0.25">
      <c r="G4607" s="21">
        <v>41625</v>
      </c>
      <c r="H4607" s="19" t="s">
        <v>64</v>
      </c>
      <c r="I4607" s="19" t="s">
        <v>30</v>
      </c>
      <c r="J4607" s="19">
        <v>0.01</v>
      </c>
      <c r="K4607" s="19">
        <v>1</v>
      </c>
    </row>
    <row r="4608" spans="7:11" x14ac:dyDescent="0.25">
      <c r="G4608" s="20">
        <v>41852</v>
      </c>
      <c r="H4608" s="18" t="s">
        <v>62</v>
      </c>
      <c r="I4608" s="18" t="s">
        <v>24</v>
      </c>
      <c r="J4608" s="18">
        <v>2.5000000000000001E-2</v>
      </c>
      <c r="K4608" s="18">
        <v>3</v>
      </c>
    </row>
    <row r="4609" spans="7:11" x14ac:dyDescent="0.25">
      <c r="G4609" s="21">
        <v>41846</v>
      </c>
      <c r="H4609" s="19" t="s">
        <v>20</v>
      </c>
      <c r="I4609" s="19" t="s">
        <v>24</v>
      </c>
      <c r="J4609" s="19">
        <v>0.02</v>
      </c>
      <c r="K4609" s="19">
        <v>3</v>
      </c>
    </row>
    <row r="4610" spans="7:11" x14ac:dyDescent="0.25">
      <c r="G4610" s="20">
        <v>41966</v>
      </c>
      <c r="H4610" s="18" t="s">
        <v>90</v>
      </c>
      <c r="I4610" s="18" t="s">
        <v>27</v>
      </c>
      <c r="J4610" s="18">
        <v>0.01</v>
      </c>
      <c r="K4610" s="18">
        <v>20</v>
      </c>
    </row>
    <row r="4611" spans="7:11" x14ac:dyDescent="0.25">
      <c r="G4611" s="21">
        <v>41999</v>
      </c>
      <c r="H4611" s="19" t="s">
        <v>18</v>
      </c>
      <c r="I4611" s="19" t="s">
        <v>36</v>
      </c>
      <c r="J4611" s="19">
        <v>0</v>
      </c>
      <c r="K4611" s="19">
        <v>2</v>
      </c>
    </row>
    <row r="4612" spans="7:11" x14ac:dyDescent="0.25">
      <c r="G4612" s="20">
        <v>41634</v>
      </c>
      <c r="H4612" s="18" t="s">
        <v>13</v>
      </c>
      <c r="I4612" s="18" t="s">
        <v>27</v>
      </c>
      <c r="J4612" s="18">
        <v>2.5000000000000001E-2</v>
      </c>
      <c r="K4612" s="18">
        <v>2</v>
      </c>
    </row>
    <row r="4613" spans="7:11" x14ac:dyDescent="0.25">
      <c r="G4613" s="21">
        <v>41388</v>
      </c>
      <c r="H4613" s="19" t="s">
        <v>15</v>
      </c>
      <c r="I4613" s="19" t="s">
        <v>21</v>
      </c>
      <c r="J4613" s="19">
        <v>0.01</v>
      </c>
      <c r="K4613" s="19">
        <v>1</v>
      </c>
    </row>
    <row r="4614" spans="7:11" x14ac:dyDescent="0.25">
      <c r="G4614" s="20">
        <v>41616</v>
      </c>
      <c r="H4614" s="18" t="s">
        <v>23</v>
      </c>
      <c r="I4614" s="18" t="s">
        <v>30</v>
      </c>
      <c r="J4614" s="18">
        <v>1.4999999999999999E-2</v>
      </c>
      <c r="K4614" s="18">
        <v>4</v>
      </c>
    </row>
    <row r="4615" spans="7:11" x14ac:dyDescent="0.25">
      <c r="G4615" s="21">
        <v>41364</v>
      </c>
      <c r="H4615" s="19" t="s">
        <v>69</v>
      </c>
      <c r="I4615" s="19" t="s">
        <v>30</v>
      </c>
      <c r="J4615" s="19">
        <v>0.03</v>
      </c>
      <c r="K4615" s="19">
        <v>18</v>
      </c>
    </row>
    <row r="4616" spans="7:11" x14ac:dyDescent="0.25">
      <c r="G4616" s="20">
        <v>41580</v>
      </c>
      <c r="H4616" s="18" t="s">
        <v>70</v>
      </c>
      <c r="I4616" s="18" t="s">
        <v>7</v>
      </c>
      <c r="J4616" s="18">
        <v>0.02</v>
      </c>
      <c r="K4616" s="18">
        <v>1</v>
      </c>
    </row>
    <row r="4617" spans="7:11" x14ac:dyDescent="0.25">
      <c r="G4617" s="21">
        <v>41852</v>
      </c>
      <c r="H4617" s="19" t="s">
        <v>51</v>
      </c>
      <c r="I4617" s="19" t="s">
        <v>36</v>
      </c>
      <c r="J4617" s="19">
        <v>1.4999999999999999E-2</v>
      </c>
      <c r="K4617" s="19">
        <v>2</v>
      </c>
    </row>
    <row r="4618" spans="7:11" x14ac:dyDescent="0.25">
      <c r="G4618" s="20">
        <v>41385</v>
      </c>
      <c r="H4618" s="18" t="s">
        <v>93</v>
      </c>
      <c r="I4618" s="18" t="s">
        <v>33</v>
      </c>
      <c r="J4618" s="18">
        <v>0</v>
      </c>
      <c r="K4618" s="18">
        <v>2</v>
      </c>
    </row>
    <row r="4619" spans="7:11" x14ac:dyDescent="0.25">
      <c r="G4619" s="21">
        <v>41603</v>
      </c>
      <c r="H4619" s="19" t="s">
        <v>48</v>
      </c>
      <c r="I4619" s="19" t="s">
        <v>17</v>
      </c>
      <c r="J4619" s="19">
        <v>0.03</v>
      </c>
      <c r="K4619" s="19">
        <v>2</v>
      </c>
    </row>
    <row r="4620" spans="7:11" x14ac:dyDescent="0.25">
      <c r="G4620" s="20">
        <v>41608</v>
      </c>
      <c r="H4620" s="18" t="s">
        <v>34</v>
      </c>
      <c r="I4620" s="18" t="s">
        <v>21</v>
      </c>
      <c r="J4620" s="18">
        <v>0</v>
      </c>
      <c r="K4620" s="18">
        <v>3</v>
      </c>
    </row>
    <row r="4621" spans="7:11" x14ac:dyDescent="0.25">
      <c r="G4621" s="21">
        <v>41992</v>
      </c>
      <c r="H4621" s="19" t="s">
        <v>61</v>
      </c>
      <c r="I4621" s="19" t="s">
        <v>36</v>
      </c>
      <c r="J4621" s="19">
        <v>0.02</v>
      </c>
      <c r="K4621" s="19">
        <v>1</v>
      </c>
    </row>
    <row r="4622" spans="7:11" x14ac:dyDescent="0.25">
      <c r="G4622" s="20">
        <v>41580</v>
      </c>
      <c r="H4622" s="18" t="s">
        <v>68</v>
      </c>
      <c r="I4622" s="18" t="s">
        <v>17</v>
      </c>
      <c r="J4622" s="18">
        <v>0.01</v>
      </c>
      <c r="K4622" s="18">
        <v>2</v>
      </c>
    </row>
    <row r="4623" spans="7:11" x14ac:dyDescent="0.25">
      <c r="G4623" s="21">
        <v>41583</v>
      </c>
      <c r="H4623" s="19" t="s">
        <v>29</v>
      </c>
      <c r="I4623" s="19" t="s">
        <v>24</v>
      </c>
      <c r="J4623" s="19">
        <v>0.03</v>
      </c>
      <c r="K4623" s="19">
        <v>25</v>
      </c>
    </row>
    <row r="4624" spans="7:11" x14ac:dyDescent="0.25">
      <c r="G4624" s="20">
        <v>41963</v>
      </c>
      <c r="H4624" s="18" t="s">
        <v>89</v>
      </c>
      <c r="I4624" s="18" t="s">
        <v>7</v>
      </c>
      <c r="J4624" s="18">
        <v>0.02</v>
      </c>
      <c r="K4624" s="18">
        <v>3</v>
      </c>
    </row>
    <row r="4625" spans="7:11" x14ac:dyDescent="0.25">
      <c r="G4625" s="21">
        <v>41972</v>
      </c>
      <c r="H4625" s="19" t="s">
        <v>31</v>
      </c>
      <c r="I4625" s="19" t="s">
        <v>41</v>
      </c>
      <c r="J4625" s="19">
        <v>0</v>
      </c>
      <c r="K4625" s="19">
        <v>3</v>
      </c>
    </row>
    <row r="4626" spans="7:11" x14ac:dyDescent="0.25">
      <c r="G4626" s="20">
        <v>41587</v>
      </c>
      <c r="H4626" s="18" t="s">
        <v>54</v>
      </c>
      <c r="I4626" s="18" t="s">
        <v>36</v>
      </c>
      <c r="J4626" s="18">
        <v>1.4999999999999999E-2</v>
      </c>
      <c r="K4626" s="18">
        <v>1</v>
      </c>
    </row>
    <row r="4627" spans="7:11" x14ac:dyDescent="0.25">
      <c r="G4627" s="21">
        <v>41613</v>
      </c>
      <c r="H4627" s="19" t="s">
        <v>39</v>
      </c>
      <c r="I4627" s="19" t="s">
        <v>33</v>
      </c>
      <c r="J4627" s="19">
        <v>0</v>
      </c>
      <c r="K4627" s="19">
        <v>3</v>
      </c>
    </row>
    <row r="4628" spans="7:11" x14ac:dyDescent="0.25">
      <c r="G4628" s="20">
        <v>41383</v>
      </c>
      <c r="H4628" s="18" t="s">
        <v>63</v>
      </c>
      <c r="I4628" s="18" t="s">
        <v>7</v>
      </c>
      <c r="J4628" s="18">
        <v>2.5000000000000001E-2</v>
      </c>
      <c r="K4628" s="18">
        <v>3</v>
      </c>
    </row>
    <row r="4629" spans="7:11" x14ac:dyDescent="0.25">
      <c r="G4629" s="21">
        <v>41629</v>
      </c>
      <c r="H4629" s="19" t="s">
        <v>89</v>
      </c>
      <c r="I4629" s="19" t="s">
        <v>11</v>
      </c>
      <c r="J4629" s="19">
        <v>0.02</v>
      </c>
      <c r="K4629" s="19">
        <v>9</v>
      </c>
    </row>
    <row r="4630" spans="7:11" x14ac:dyDescent="0.25">
      <c r="G4630" s="20">
        <v>41960</v>
      </c>
      <c r="H4630" s="18" t="s">
        <v>43</v>
      </c>
      <c r="I4630" s="18" t="s">
        <v>16</v>
      </c>
      <c r="J4630" s="18">
        <v>0</v>
      </c>
      <c r="K4630" s="18">
        <v>2</v>
      </c>
    </row>
    <row r="4631" spans="7:11" x14ac:dyDescent="0.25">
      <c r="G4631" s="21">
        <v>41984</v>
      </c>
      <c r="H4631" s="19" t="s">
        <v>60</v>
      </c>
      <c r="I4631" s="19" t="s">
        <v>16</v>
      </c>
      <c r="J4631" s="19">
        <v>0</v>
      </c>
      <c r="K4631" s="19">
        <v>1</v>
      </c>
    </row>
    <row r="4632" spans="7:11" x14ac:dyDescent="0.25">
      <c r="G4632" s="20">
        <v>41597</v>
      </c>
      <c r="H4632" s="18" t="s">
        <v>74</v>
      </c>
      <c r="I4632" s="18" t="s">
        <v>27</v>
      </c>
      <c r="J4632" s="18">
        <v>0</v>
      </c>
      <c r="K4632" s="18">
        <v>2</v>
      </c>
    </row>
    <row r="4633" spans="7:11" x14ac:dyDescent="0.25">
      <c r="G4633" s="21">
        <v>41579</v>
      </c>
      <c r="H4633" s="19" t="s">
        <v>51</v>
      </c>
      <c r="I4633" s="19" t="s">
        <v>24</v>
      </c>
      <c r="J4633" s="19">
        <v>1.4999999999999999E-2</v>
      </c>
      <c r="K4633" s="19">
        <v>2</v>
      </c>
    </row>
    <row r="4634" spans="7:11" x14ac:dyDescent="0.25">
      <c r="G4634" s="20">
        <v>41997</v>
      </c>
      <c r="H4634" s="18" t="s">
        <v>65</v>
      </c>
      <c r="I4634" s="18" t="s">
        <v>12</v>
      </c>
      <c r="J4634" s="18">
        <v>0.03</v>
      </c>
      <c r="K4634" s="18">
        <v>3</v>
      </c>
    </row>
    <row r="4635" spans="7:11" x14ac:dyDescent="0.25">
      <c r="G4635" s="21">
        <v>41579</v>
      </c>
      <c r="H4635" s="19" t="s">
        <v>37</v>
      </c>
      <c r="I4635" s="19" t="s">
        <v>12</v>
      </c>
      <c r="J4635" s="19">
        <v>0</v>
      </c>
      <c r="K4635" s="19">
        <v>1</v>
      </c>
    </row>
    <row r="4636" spans="7:11" x14ac:dyDescent="0.25">
      <c r="G4636" s="20">
        <v>41634</v>
      </c>
      <c r="H4636" s="18" t="s">
        <v>94</v>
      </c>
      <c r="I4636" s="18" t="s">
        <v>17</v>
      </c>
      <c r="J4636" s="18">
        <v>0</v>
      </c>
      <c r="K4636" s="18">
        <v>2</v>
      </c>
    </row>
    <row r="4637" spans="7:11" x14ac:dyDescent="0.25">
      <c r="G4637" s="21">
        <v>41635</v>
      </c>
      <c r="H4637" s="19" t="s">
        <v>58</v>
      </c>
      <c r="I4637" s="19" t="s">
        <v>30</v>
      </c>
      <c r="J4637" s="19">
        <v>0</v>
      </c>
      <c r="K4637" s="19">
        <v>3</v>
      </c>
    </row>
    <row r="4638" spans="7:11" x14ac:dyDescent="0.25">
      <c r="G4638" s="20">
        <v>41918</v>
      </c>
      <c r="H4638" s="18" t="s">
        <v>50</v>
      </c>
      <c r="I4638" s="18" t="s">
        <v>17</v>
      </c>
      <c r="J4638" s="18">
        <v>0.02</v>
      </c>
      <c r="K4638" s="18">
        <v>2</v>
      </c>
    </row>
    <row r="4639" spans="7:11" x14ac:dyDescent="0.25">
      <c r="G4639" s="21">
        <v>41991</v>
      </c>
      <c r="H4639" s="19" t="s">
        <v>69</v>
      </c>
      <c r="I4639" s="19" t="s">
        <v>30</v>
      </c>
      <c r="J4639" s="19">
        <v>1.4999999999999999E-2</v>
      </c>
      <c r="K4639" s="19">
        <v>1</v>
      </c>
    </row>
    <row r="4640" spans="7:11" x14ac:dyDescent="0.25">
      <c r="G4640" s="20">
        <v>41586</v>
      </c>
      <c r="H4640" s="18" t="s">
        <v>89</v>
      </c>
      <c r="I4640" s="18" t="s">
        <v>41</v>
      </c>
      <c r="J4640" s="18">
        <v>2.5000000000000001E-2</v>
      </c>
      <c r="K4640" s="18">
        <v>2</v>
      </c>
    </row>
    <row r="4641" spans="7:11" x14ac:dyDescent="0.25">
      <c r="G4641" s="21">
        <v>41985</v>
      </c>
      <c r="H4641" s="19" t="s">
        <v>49</v>
      </c>
      <c r="I4641" s="19" t="s">
        <v>24</v>
      </c>
      <c r="J4641" s="19">
        <v>2.5000000000000001E-2</v>
      </c>
      <c r="K4641" s="19">
        <v>3</v>
      </c>
    </row>
    <row r="4642" spans="7:11" x14ac:dyDescent="0.25">
      <c r="G4642" s="20">
        <v>42004</v>
      </c>
      <c r="H4642" s="18" t="s">
        <v>42</v>
      </c>
      <c r="I4642" s="18" t="s">
        <v>33</v>
      </c>
      <c r="J4642" s="18">
        <v>0.02</v>
      </c>
      <c r="K4642" s="18">
        <v>3</v>
      </c>
    </row>
    <row r="4643" spans="7:11" x14ac:dyDescent="0.25">
      <c r="G4643" s="21">
        <v>41580</v>
      </c>
      <c r="H4643" s="19" t="s">
        <v>81</v>
      </c>
      <c r="I4643" s="19" t="s">
        <v>36</v>
      </c>
      <c r="J4643" s="19">
        <v>0</v>
      </c>
      <c r="K4643" s="19">
        <v>3</v>
      </c>
    </row>
    <row r="4644" spans="7:11" x14ac:dyDescent="0.25">
      <c r="G4644" s="20">
        <v>41660</v>
      </c>
      <c r="H4644" s="18" t="s">
        <v>89</v>
      </c>
      <c r="I4644" s="18" t="s">
        <v>16</v>
      </c>
      <c r="J4644" s="18">
        <v>0.01</v>
      </c>
      <c r="K4644" s="18">
        <v>1</v>
      </c>
    </row>
    <row r="4645" spans="7:11" x14ac:dyDescent="0.25">
      <c r="G4645" s="21">
        <v>41807</v>
      </c>
      <c r="H4645" s="19" t="s">
        <v>49</v>
      </c>
      <c r="I4645" s="19" t="s">
        <v>17</v>
      </c>
      <c r="J4645" s="19">
        <v>0</v>
      </c>
      <c r="K4645" s="19">
        <v>1</v>
      </c>
    </row>
    <row r="4646" spans="7:11" x14ac:dyDescent="0.25">
      <c r="G4646" s="20">
        <v>41589</v>
      </c>
      <c r="H4646" s="18" t="s">
        <v>45</v>
      </c>
      <c r="I4646" s="18" t="s">
        <v>24</v>
      </c>
      <c r="J4646" s="18">
        <v>0</v>
      </c>
      <c r="K4646" s="18">
        <v>2</v>
      </c>
    </row>
    <row r="4647" spans="7:11" x14ac:dyDescent="0.25">
      <c r="G4647" s="21">
        <v>41582</v>
      </c>
      <c r="H4647" s="19" t="s">
        <v>35</v>
      </c>
      <c r="I4647" s="19" t="s">
        <v>17</v>
      </c>
      <c r="J4647" s="19">
        <v>0</v>
      </c>
      <c r="K4647" s="19">
        <v>1</v>
      </c>
    </row>
    <row r="4648" spans="7:11" x14ac:dyDescent="0.25">
      <c r="G4648" s="20">
        <v>41975</v>
      </c>
      <c r="H4648" s="18" t="s">
        <v>29</v>
      </c>
      <c r="I4648" s="18" t="s">
        <v>17</v>
      </c>
      <c r="J4648" s="18">
        <v>1.4999999999999999E-2</v>
      </c>
      <c r="K4648" s="18">
        <v>17</v>
      </c>
    </row>
    <row r="4649" spans="7:11" x14ac:dyDescent="0.25">
      <c r="G4649" s="21">
        <v>41988</v>
      </c>
      <c r="H4649" s="19" t="s">
        <v>74</v>
      </c>
      <c r="I4649" s="19" t="s">
        <v>41</v>
      </c>
      <c r="J4649" s="19">
        <v>0.02</v>
      </c>
      <c r="K4649" s="19">
        <v>1</v>
      </c>
    </row>
    <row r="4650" spans="7:11" x14ac:dyDescent="0.25">
      <c r="G4650" s="20">
        <v>42002</v>
      </c>
      <c r="H4650" s="18" t="s">
        <v>43</v>
      </c>
      <c r="I4650" s="18" t="s">
        <v>17</v>
      </c>
      <c r="J4650" s="18">
        <v>2.5000000000000001E-2</v>
      </c>
      <c r="K4650" s="18">
        <v>2</v>
      </c>
    </row>
    <row r="4651" spans="7:11" x14ac:dyDescent="0.25">
      <c r="G4651" s="21">
        <v>41626</v>
      </c>
      <c r="H4651" s="19" t="s">
        <v>94</v>
      </c>
      <c r="I4651" s="19" t="s">
        <v>36</v>
      </c>
      <c r="J4651" s="19">
        <v>0.03</v>
      </c>
      <c r="K4651" s="19">
        <v>3</v>
      </c>
    </row>
    <row r="4652" spans="7:11" x14ac:dyDescent="0.25">
      <c r="G4652" s="20">
        <v>41952</v>
      </c>
      <c r="H4652" s="18" t="s">
        <v>43</v>
      </c>
      <c r="I4652" s="18" t="s">
        <v>16</v>
      </c>
      <c r="J4652" s="18">
        <v>0</v>
      </c>
      <c r="K4652" s="18">
        <v>2</v>
      </c>
    </row>
    <row r="4653" spans="7:11" x14ac:dyDescent="0.25">
      <c r="G4653" s="21">
        <v>41634</v>
      </c>
      <c r="H4653" s="19" t="s">
        <v>25</v>
      </c>
      <c r="I4653" s="19" t="s">
        <v>41</v>
      </c>
      <c r="J4653" s="19">
        <v>0</v>
      </c>
      <c r="K4653" s="19">
        <v>2</v>
      </c>
    </row>
    <row r="4654" spans="7:11" x14ac:dyDescent="0.25">
      <c r="G4654" s="20">
        <v>41984</v>
      </c>
      <c r="H4654" s="18" t="s">
        <v>53</v>
      </c>
      <c r="I4654" s="18" t="s">
        <v>7</v>
      </c>
      <c r="J4654" s="18">
        <v>0</v>
      </c>
      <c r="K4654" s="18">
        <v>19</v>
      </c>
    </row>
    <row r="4655" spans="7:11" x14ac:dyDescent="0.25">
      <c r="G4655" s="21">
        <v>41429</v>
      </c>
      <c r="H4655" s="19" t="s">
        <v>40</v>
      </c>
      <c r="I4655" s="19" t="s">
        <v>30</v>
      </c>
      <c r="J4655" s="19">
        <v>0</v>
      </c>
      <c r="K4655" s="19">
        <v>1</v>
      </c>
    </row>
    <row r="4656" spans="7:11" x14ac:dyDescent="0.25">
      <c r="G4656" s="20">
        <v>41970</v>
      </c>
      <c r="H4656" s="18" t="s">
        <v>44</v>
      </c>
      <c r="I4656" s="18" t="s">
        <v>36</v>
      </c>
      <c r="J4656" s="18">
        <v>0</v>
      </c>
      <c r="K4656" s="18">
        <v>4</v>
      </c>
    </row>
    <row r="4657" spans="7:11" x14ac:dyDescent="0.25">
      <c r="G4657" s="21">
        <v>41502</v>
      </c>
      <c r="H4657" s="19" t="s">
        <v>88</v>
      </c>
      <c r="I4657" s="19" t="s">
        <v>24</v>
      </c>
      <c r="J4657" s="19">
        <v>0</v>
      </c>
      <c r="K4657" s="19">
        <v>2</v>
      </c>
    </row>
    <row r="4658" spans="7:11" x14ac:dyDescent="0.25">
      <c r="G4658" s="20">
        <v>41600</v>
      </c>
      <c r="H4658" s="18" t="s">
        <v>43</v>
      </c>
      <c r="I4658" s="18" t="s">
        <v>12</v>
      </c>
      <c r="J4658" s="18">
        <v>0</v>
      </c>
      <c r="K4658" s="18">
        <v>3</v>
      </c>
    </row>
    <row r="4659" spans="7:11" x14ac:dyDescent="0.25">
      <c r="G4659" s="21">
        <v>41325</v>
      </c>
      <c r="H4659" s="19" t="s">
        <v>84</v>
      </c>
      <c r="I4659" s="19" t="s">
        <v>17</v>
      </c>
      <c r="J4659" s="19">
        <v>0</v>
      </c>
      <c r="K4659" s="19">
        <v>2</v>
      </c>
    </row>
    <row r="4660" spans="7:11" x14ac:dyDescent="0.25">
      <c r="G4660" s="20">
        <v>41998</v>
      </c>
      <c r="H4660" s="18" t="s">
        <v>35</v>
      </c>
      <c r="I4660" s="18" t="s">
        <v>24</v>
      </c>
      <c r="J4660" s="18">
        <v>0</v>
      </c>
      <c r="K4660" s="18">
        <v>1</v>
      </c>
    </row>
    <row r="4661" spans="7:11" x14ac:dyDescent="0.25">
      <c r="G4661" s="21">
        <v>41977</v>
      </c>
      <c r="H4661" s="19" t="s">
        <v>15</v>
      </c>
      <c r="I4661" s="19" t="s">
        <v>36</v>
      </c>
      <c r="J4661" s="19">
        <v>0</v>
      </c>
      <c r="K4661" s="19">
        <v>2</v>
      </c>
    </row>
    <row r="4662" spans="7:11" x14ac:dyDescent="0.25">
      <c r="G4662" s="20">
        <v>41590</v>
      </c>
      <c r="H4662" s="18" t="s">
        <v>47</v>
      </c>
      <c r="I4662" s="18" t="s">
        <v>36</v>
      </c>
      <c r="J4662" s="18">
        <v>0.02</v>
      </c>
      <c r="K4662" s="18">
        <v>1</v>
      </c>
    </row>
    <row r="4663" spans="7:11" x14ac:dyDescent="0.25">
      <c r="G4663" s="21">
        <v>41989</v>
      </c>
      <c r="H4663" s="19" t="s">
        <v>15</v>
      </c>
      <c r="I4663" s="19" t="s">
        <v>33</v>
      </c>
      <c r="J4663" s="19">
        <v>0</v>
      </c>
      <c r="K4663" s="19">
        <v>3</v>
      </c>
    </row>
    <row r="4664" spans="7:11" x14ac:dyDescent="0.25">
      <c r="G4664" s="20">
        <v>41555</v>
      </c>
      <c r="H4664" s="18" t="s">
        <v>53</v>
      </c>
      <c r="I4664" s="18" t="s">
        <v>27</v>
      </c>
      <c r="J4664" s="18">
        <v>0</v>
      </c>
      <c r="K4664" s="18">
        <v>2</v>
      </c>
    </row>
    <row r="4665" spans="7:11" x14ac:dyDescent="0.25">
      <c r="G4665" s="21">
        <v>41705</v>
      </c>
      <c r="H4665" s="19" t="s">
        <v>75</v>
      </c>
      <c r="I4665" s="19" t="s">
        <v>12</v>
      </c>
      <c r="J4665" s="19">
        <v>0.01</v>
      </c>
      <c r="K4665" s="19">
        <v>1</v>
      </c>
    </row>
    <row r="4666" spans="7:11" x14ac:dyDescent="0.25">
      <c r="G4666" s="20">
        <v>41379</v>
      </c>
      <c r="H4666" s="18" t="s">
        <v>81</v>
      </c>
      <c r="I4666" s="18" t="s">
        <v>24</v>
      </c>
      <c r="J4666" s="18">
        <v>0.01</v>
      </c>
      <c r="K4666" s="18">
        <v>3</v>
      </c>
    </row>
    <row r="4667" spans="7:11" x14ac:dyDescent="0.25">
      <c r="G4667" s="21">
        <v>41984</v>
      </c>
      <c r="H4667" s="19" t="s">
        <v>58</v>
      </c>
      <c r="I4667" s="19" t="s">
        <v>17</v>
      </c>
      <c r="J4667" s="19">
        <v>0</v>
      </c>
      <c r="K4667" s="19">
        <v>3</v>
      </c>
    </row>
    <row r="4668" spans="7:11" x14ac:dyDescent="0.25">
      <c r="G4668" s="20">
        <v>41633</v>
      </c>
      <c r="H4668" s="18" t="s">
        <v>93</v>
      </c>
      <c r="I4668" s="18" t="s">
        <v>12</v>
      </c>
      <c r="J4668" s="18">
        <v>0.01</v>
      </c>
      <c r="K4668" s="18">
        <v>4</v>
      </c>
    </row>
    <row r="4669" spans="7:11" x14ac:dyDescent="0.25">
      <c r="G4669" s="21">
        <v>41633</v>
      </c>
      <c r="H4669" s="19" t="s">
        <v>94</v>
      </c>
      <c r="I4669" s="19" t="s">
        <v>17</v>
      </c>
      <c r="J4669" s="19">
        <v>0.03</v>
      </c>
      <c r="K4669" s="19">
        <v>2</v>
      </c>
    </row>
    <row r="4670" spans="7:11" x14ac:dyDescent="0.25">
      <c r="G4670" s="20">
        <v>41608</v>
      </c>
      <c r="H4670" s="18" t="s">
        <v>13</v>
      </c>
      <c r="I4670" s="18" t="s">
        <v>30</v>
      </c>
      <c r="J4670" s="18">
        <v>1.4999999999999999E-2</v>
      </c>
      <c r="K4670" s="18">
        <v>2</v>
      </c>
    </row>
    <row r="4671" spans="7:11" x14ac:dyDescent="0.25">
      <c r="G4671" s="21">
        <v>42003</v>
      </c>
      <c r="H4671" s="19" t="s">
        <v>37</v>
      </c>
      <c r="I4671" s="19" t="s">
        <v>12</v>
      </c>
      <c r="J4671" s="19">
        <v>0</v>
      </c>
      <c r="K4671" s="19">
        <v>1</v>
      </c>
    </row>
    <row r="4672" spans="7:11" x14ac:dyDescent="0.25">
      <c r="G4672" s="20">
        <v>41962</v>
      </c>
      <c r="H4672" s="18" t="s">
        <v>93</v>
      </c>
      <c r="I4672" s="18" t="s">
        <v>30</v>
      </c>
      <c r="J4672" s="18">
        <v>0.03</v>
      </c>
      <c r="K4672" s="18">
        <v>2</v>
      </c>
    </row>
    <row r="4673" spans="7:11" x14ac:dyDescent="0.25">
      <c r="G4673" s="21">
        <v>41637</v>
      </c>
      <c r="H4673" s="19" t="s">
        <v>26</v>
      </c>
      <c r="I4673" s="19" t="s">
        <v>30</v>
      </c>
      <c r="J4673" s="19">
        <v>0.03</v>
      </c>
      <c r="K4673" s="19">
        <v>3</v>
      </c>
    </row>
    <row r="4674" spans="7:11" x14ac:dyDescent="0.25">
      <c r="G4674" s="20">
        <v>41630</v>
      </c>
      <c r="H4674" s="18" t="s">
        <v>74</v>
      </c>
      <c r="I4674" s="18" t="s">
        <v>12</v>
      </c>
      <c r="J4674" s="18">
        <v>0.03</v>
      </c>
      <c r="K4674" s="18">
        <v>2</v>
      </c>
    </row>
    <row r="4675" spans="7:11" x14ac:dyDescent="0.25">
      <c r="G4675" s="21">
        <v>41613</v>
      </c>
      <c r="H4675" s="19" t="s">
        <v>75</v>
      </c>
      <c r="I4675" s="19" t="s">
        <v>11</v>
      </c>
      <c r="J4675" s="19">
        <v>0</v>
      </c>
      <c r="K4675" s="19">
        <v>3</v>
      </c>
    </row>
    <row r="4676" spans="7:11" x14ac:dyDescent="0.25">
      <c r="G4676" s="20">
        <v>41608</v>
      </c>
      <c r="H4676" s="18" t="s">
        <v>40</v>
      </c>
      <c r="I4676" s="18" t="s">
        <v>41</v>
      </c>
      <c r="J4676" s="18">
        <v>0</v>
      </c>
      <c r="K4676" s="18">
        <v>3</v>
      </c>
    </row>
    <row r="4677" spans="7:11" x14ac:dyDescent="0.25">
      <c r="G4677" s="21">
        <v>41624</v>
      </c>
      <c r="H4677" s="19" t="s">
        <v>50</v>
      </c>
      <c r="I4677" s="19" t="s">
        <v>30</v>
      </c>
      <c r="J4677" s="19">
        <v>0.02</v>
      </c>
      <c r="K4677" s="19">
        <v>3</v>
      </c>
    </row>
    <row r="4678" spans="7:11" x14ac:dyDescent="0.25">
      <c r="G4678" s="20">
        <v>41589</v>
      </c>
      <c r="H4678" s="18" t="s">
        <v>89</v>
      </c>
      <c r="I4678" s="18" t="s">
        <v>41</v>
      </c>
      <c r="J4678" s="18">
        <v>0</v>
      </c>
      <c r="K4678" s="18">
        <v>2</v>
      </c>
    </row>
    <row r="4679" spans="7:11" x14ac:dyDescent="0.25">
      <c r="G4679" s="21">
        <v>41600</v>
      </c>
      <c r="H4679" s="19" t="s">
        <v>44</v>
      </c>
      <c r="I4679" s="19" t="s">
        <v>17</v>
      </c>
      <c r="J4679" s="19">
        <v>0</v>
      </c>
      <c r="K4679" s="19">
        <v>3</v>
      </c>
    </row>
    <row r="4680" spans="7:11" x14ac:dyDescent="0.25">
      <c r="G4680" s="20">
        <v>41280</v>
      </c>
      <c r="H4680" s="18" t="s">
        <v>26</v>
      </c>
      <c r="I4680" s="18" t="s">
        <v>33</v>
      </c>
      <c r="J4680" s="18">
        <v>2.5000000000000001E-2</v>
      </c>
      <c r="K4680" s="18">
        <v>2</v>
      </c>
    </row>
    <row r="4681" spans="7:11" x14ac:dyDescent="0.25">
      <c r="G4681" s="21">
        <v>41596</v>
      </c>
      <c r="H4681" s="19" t="s">
        <v>45</v>
      </c>
      <c r="I4681" s="19" t="s">
        <v>36</v>
      </c>
      <c r="J4681" s="19">
        <v>2.5000000000000001E-2</v>
      </c>
      <c r="K4681" s="19">
        <v>2</v>
      </c>
    </row>
    <row r="4682" spans="7:11" x14ac:dyDescent="0.25">
      <c r="G4682" s="20">
        <v>41947</v>
      </c>
      <c r="H4682" s="18" t="s">
        <v>52</v>
      </c>
      <c r="I4682" s="18" t="s">
        <v>16</v>
      </c>
      <c r="J4682" s="18">
        <v>0.03</v>
      </c>
      <c r="K4682" s="18">
        <v>3</v>
      </c>
    </row>
    <row r="4683" spans="7:11" x14ac:dyDescent="0.25">
      <c r="G4683" s="21">
        <v>41617</v>
      </c>
      <c r="H4683" s="19" t="s">
        <v>69</v>
      </c>
      <c r="I4683" s="19" t="s">
        <v>12</v>
      </c>
      <c r="J4683" s="19">
        <v>0</v>
      </c>
      <c r="K4683" s="19">
        <v>3</v>
      </c>
    </row>
    <row r="4684" spans="7:11" x14ac:dyDescent="0.25">
      <c r="G4684" s="20">
        <v>41973</v>
      </c>
      <c r="H4684" s="18" t="s">
        <v>59</v>
      </c>
      <c r="I4684" s="18" t="s">
        <v>36</v>
      </c>
      <c r="J4684" s="18">
        <v>0.03</v>
      </c>
      <c r="K4684" s="18">
        <v>1</v>
      </c>
    </row>
    <row r="4685" spans="7:11" x14ac:dyDescent="0.25">
      <c r="G4685" s="21">
        <v>41993</v>
      </c>
      <c r="H4685" s="19" t="s">
        <v>73</v>
      </c>
      <c r="I4685" s="19" t="s">
        <v>16</v>
      </c>
      <c r="J4685" s="19">
        <v>0.02</v>
      </c>
      <c r="K4685" s="19">
        <v>1</v>
      </c>
    </row>
    <row r="4686" spans="7:11" x14ac:dyDescent="0.25">
      <c r="G4686" s="20">
        <v>41593</v>
      </c>
      <c r="H4686" s="18" t="s">
        <v>84</v>
      </c>
      <c r="I4686" s="18" t="s">
        <v>24</v>
      </c>
      <c r="J4686" s="18">
        <v>1.4999999999999999E-2</v>
      </c>
      <c r="K4686" s="18">
        <v>3</v>
      </c>
    </row>
    <row r="4687" spans="7:11" x14ac:dyDescent="0.25">
      <c r="G4687" s="21">
        <v>41590</v>
      </c>
      <c r="H4687" s="19" t="s">
        <v>92</v>
      </c>
      <c r="I4687" s="19" t="s">
        <v>41</v>
      </c>
      <c r="J4687" s="19">
        <v>0.03</v>
      </c>
      <c r="K4687" s="19">
        <v>3</v>
      </c>
    </row>
    <row r="4688" spans="7:11" x14ac:dyDescent="0.25">
      <c r="G4688" s="20">
        <v>41960</v>
      </c>
      <c r="H4688" s="18" t="s">
        <v>40</v>
      </c>
      <c r="I4688" s="18" t="s">
        <v>30</v>
      </c>
      <c r="J4688" s="18">
        <v>0.02</v>
      </c>
      <c r="K4688" s="18">
        <v>3</v>
      </c>
    </row>
    <row r="4689" spans="7:11" x14ac:dyDescent="0.25">
      <c r="G4689" s="21">
        <v>41394</v>
      </c>
      <c r="H4689" s="19" t="s">
        <v>59</v>
      </c>
      <c r="I4689" s="19" t="s">
        <v>30</v>
      </c>
      <c r="J4689" s="19">
        <v>0</v>
      </c>
      <c r="K4689" s="19">
        <v>3</v>
      </c>
    </row>
    <row r="4690" spans="7:11" x14ac:dyDescent="0.25">
      <c r="G4690" s="20">
        <v>41947</v>
      </c>
      <c r="H4690" s="18" t="s">
        <v>53</v>
      </c>
      <c r="I4690" s="18" t="s">
        <v>33</v>
      </c>
      <c r="J4690" s="18">
        <v>0</v>
      </c>
      <c r="K4690" s="18">
        <v>1</v>
      </c>
    </row>
    <row r="4691" spans="7:11" x14ac:dyDescent="0.25">
      <c r="G4691" s="21">
        <v>41970</v>
      </c>
      <c r="H4691" s="19" t="s">
        <v>89</v>
      </c>
      <c r="I4691" s="19" t="s">
        <v>17</v>
      </c>
      <c r="J4691" s="19">
        <v>0.03</v>
      </c>
      <c r="K4691" s="19">
        <v>3</v>
      </c>
    </row>
    <row r="4692" spans="7:11" x14ac:dyDescent="0.25">
      <c r="G4692" s="20">
        <v>41632</v>
      </c>
      <c r="H4692" s="18" t="s">
        <v>87</v>
      </c>
      <c r="I4692" s="18" t="s">
        <v>7</v>
      </c>
      <c r="J4692" s="18">
        <v>0</v>
      </c>
      <c r="K4692" s="18">
        <v>2</v>
      </c>
    </row>
    <row r="4693" spans="7:11" x14ac:dyDescent="0.25">
      <c r="G4693" s="21">
        <v>41491</v>
      </c>
      <c r="H4693" s="19" t="s">
        <v>84</v>
      </c>
      <c r="I4693" s="19" t="s">
        <v>33</v>
      </c>
      <c r="J4693" s="19">
        <v>0.01</v>
      </c>
      <c r="K4693" s="19">
        <v>2</v>
      </c>
    </row>
    <row r="4694" spans="7:11" x14ac:dyDescent="0.25">
      <c r="G4694" s="20">
        <v>41624</v>
      </c>
      <c r="H4694" s="18" t="s">
        <v>58</v>
      </c>
      <c r="I4694" s="18" t="s">
        <v>33</v>
      </c>
      <c r="J4694" s="18">
        <v>0</v>
      </c>
      <c r="K4694" s="18">
        <v>2</v>
      </c>
    </row>
    <row r="4695" spans="7:11" x14ac:dyDescent="0.25">
      <c r="G4695" s="21">
        <v>41416</v>
      </c>
      <c r="H4695" s="19" t="s">
        <v>40</v>
      </c>
      <c r="I4695" s="19" t="s">
        <v>36</v>
      </c>
      <c r="J4695" s="19">
        <v>0</v>
      </c>
      <c r="K4695" s="19">
        <v>1</v>
      </c>
    </row>
    <row r="4696" spans="7:11" x14ac:dyDescent="0.25">
      <c r="G4696" s="20">
        <v>41442</v>
      </c>
      <c r="H4696" s="18" t="s">
        <v>67</v>
      </c>
      <c r="I4696" s="18" t="s">
        <v>16</v>
      </c>
      <c r="J4696" s="18">
        <v>0</v>
      </c>
      <c r="K4696" s="18">
        <v>3</v>
      </c>
    </row>
    <row r="4697" spans="7:11" x14ac:dyDescent="0.25">
      <c r="G4697" s="21">
        <v>41768</v>
      </c>
      <c r="H4697" s="19" t="s">
        <v>23</v>
      </c>
      <c r="I4697" s="19" t="s">
        <v>16</v>
      </c>
      <c r="J4697" s="19">
        <v>0.03</v>
      </c>
      <c r="K4697" s="19">
        <v>1</v>
      </c>
    </row>
    <row r="4698" spans="7:11" x14ac:dyDescent="0.25">
      <c r="G4698" s="20">
        <v>41975</v>
      </c>
      <c r="H4698" s="18" t="s">
        <v>40</v>
      </c>
      <c r="I4698" s="18" t="s">
        <v>24</v>
      </c>
      <c r="J4698" s="18">
        <v>0.01</v>
      </c>
      <c r="K4698" s="18">
        <v>1</v>
      </c>
    </row>
    <row r="4699" spans="7:11" x14ac:dyDescent="0.25">
      <c r="G4699" s="21">
        <v>42004</v>
      </c>
      <c r="H4699" s="19" t="s">
        <v>87</v>
      </c>
      <c r="I4699" s="19" t="s">
        <v>24</v>
      </c>
      <c r="J4699" s="19">
        <v>2.5000000000000001E-2</v>
      </c>
      <c r="K4699" s="19">
        <v>2</v>
      </c>
    </row>
    <row r="4700" spans="7:11" x14ac:dyDescent="0.25">
      <c r="G4700" s="20">
        <v>41633</v>
      </c>
      <c r="H4700" s="18" t="s">
        <v>58</v>
      </c>
      <c r="I4700" s="18" t="s">
        <v>21</v>
      </c>
      <c r="J4700" s="18">
        <v>0</v>
      </c>
      <c r="K4700" s="18">
        <v>2</v>
      </c>
    </row>
    <row r="4701" spans="7:11" x14ac:dyDescent="0.25">
      <c r="G4701" s="21">
        <v>41601</v>
      </c>
      <c r="H4701" s="19" t="s">
        <v>49</v>
      </c>
      <c r="I4701" s="19" t="s">
        <v>24</v>
      </c>
      <c r="J4701" s="19">
        <v>2.5000000000000001E-2</v>
      </c>
      <c r="K4701" s="19">
        <v>3</v>
      </c>
    </row>
    <row r="4702" spans="7:11" x14ac:dyDescent="0.25">
      <c r="G4702" s="20">
        <v>41595</v>
      </c>
      <c r="H4702" s="18" t="s">
        <v>62</v>
      </c>
      <c r="I4702" s="18" t="s">
        <v>36</v>
      </c>
      <c r="J4702" s="18">
        <v>0</v>
      </c>
      <c r="K4702" s="18">
        <v>1</v>
      </c>
    </row>
    <row r="4703" spans="7:11" x14ac:dyDescent="0.25">
      <c r="G4703" s="21">
        <v>41958</v>
      </c>
      <c r="H4703" s="19" t="s">
        <v>77</v>
      </c>
      <c r="I4703" s="19" t="s">
        <v>7</v>
      </c>
      <c r="J4703" s="19">
        <v>0</v>
      </c>
      <c r="K4703" s="19">
        <v>10</v>
      </c>
    </row>
    <row r="4704" spans="7:11" x14ac:dyDescent="0.25">
      <c r="G4704" s="20">
        <v>41994</v>
      </c>
      <c r="H4704" s="18" t="s">
        <v>73</v>
      </c>
      <c r="I4704" s="18" t="s">
        <v>21</v>
      </c>
      <c r="J4704" s="18">
        <v>0</v>
      </c>
      <c r="K4704" s="18">
        <v>12</v>
      </c>
    </row>
    <row r="4705" spans="7:11" x14ac:dyDescent="0.25">
      <c r="G4705" s="21">
        <v>41637</v>
      </c>
      <c r="H4705" s="19" t="s">
        <v>23</v>
      </c>
      <c r="I4705" s="19" t="s">
        <v>21</v>
      </c>
      <c r="J4705" s="19">
        <v>2.5000000000000001E-2</v>
      </c>
      <c r="K4705" s="19">
        <v>3</v>
      </c>
    </row>
    <row r="4706" spans="7:11" x14ac:dyDescent="0.25">
      <c r="G4706" s="20">
        <v>42004</v>
      </c>
      <c r="H4706" s="18" t="s">
        <v>26</v>
      </c>
      <c r="I4706" s="18" t="s">
        <v>7</v>
      </c>
      <c r="J4706" s="18">
        <v>0.03</v>
      </c>
      <c r="K4706" s="18">
        <v>1</v>
      </c>
    </row>
    <row r="4707" spans="7:11" x14ac:dyDescent="0.25">
      <c r="G4707" s="21">
        <v>41974</v>
      </c>
      <c r="H4707" s="19" t="s">
        <v>53</v>
      </c>
      <c r="I4707" s="19" t="s">
        <v>12</v>
      </c>
      <c r="J4707" s="19">
        <v>0</v>
      </c>
      <c r="K4707" s="19">
        <v>2</v>
      </c>
    </row>
    <row r="4708" spans="7:11" x14ac:dyDescent="0.25">
      <c r="G4708" s="20">
        <v>41618</v>
      </c>
      <c r="H4708" s="18" t="s">
        <v>13</v>
      </c>
      <c r="I4708" s="18" t="s">
        <v>27</v>
      </c>
      <c r="J4708" s="18">
        <v>0</v>
      </c>
      <c r="K4708" s="18">
        <v>3</v>
      </c>
    </row>
    <row r="4709" spans="7:11" x14ac:dyDescent="0.25">
      <c r="G4709" s="21">
        <v>41972</v>
      </c>
      <c r="H4709" s="19" t="s">
        <v>89</v>
      </c>
      <c r="I4709" s="19" t="s">
        <v>33</v>
      </c>
      <c r="J4709" s="19">
        <v>0.03</v>
      </c>
      <c r="K4709" s="19">
        <v>2</v>
      </c>
    </row>
    <row r="4710" spans="7:11" x14ac:dyDescent="0.25">
      <c r="G4710" s="20">
        <v>41592</v>
      </c>
      <c r="H4710" s="18" t="s">
        <v>70</v>
      </c>
      <c r="I4710" s="18" t="s">
        <v>24</v>
      </c>
      <c r="J4710" s="18">
        <v>0.01</v>
      </c>
      <c r="K4710" s="18">
        <v>4</v>
      </c>
    </row>
    <row r="4711" spans="7:11" x14ac:dyDescent="0.25">
      <c r="G4711" s="21">
        <v>41968</v>
      </c>
      <c r="H4711" s="19" t="s">
        <v>23</v>
      </c>
      <c r="I4711" s="19" t="s">
        <v>21</v>
      </c>
      <c r="J4711" s="19">
        <v>0.01</v>
      </c>
      <c r="K4711" s="19">
        <v>18</v>
      </c>
    </row>
    <row r="4712" spans="7:11" x14ac:dyDescent="0.25">
      <c r="G4712" s="20">
        <v>41985</v>
      </c>
      <c r="H4712" s="18" t="s">
        <v>49</v>
      </c>
      <c r="I4712" s="18" t="s">
        <v>24</v>
      </c>
      <c r="J4712" s="18">
        <v>0</v>
      </c>
      <c r="K4712" s="18">
        <v>3</v>
      </c>
    </row>
    <row r="4713" spans="7:11" x14ac:dyDescent="0.25">
      <c r="G4713" s="21">
        <v>41967</v>
      </c>
      <c r="H4713" s="19" t="s">
        <v>42</v>
      </c>
      <c r="I4713" s="19" t="s">
        <v>12</v>
      </c>
      <c r="J4713" s="19">
        <v>0</v>
      </c>
      <c r="K4713" s="19">
        <v>1</v>
      </c>
    </row>
    <row r="4714" spans="7:11" x14ac:dyDescent="0.25">
      <c r="G4714" s="20">
        <v>41611</v>
      </c>
      <c r="H4714" s="18" t="s">
        <v>54</v>
      </c>
      <c r="I4714" s="18" t="s">
        <v>12</v>
      </c>
      <c r="J4714" s="18">
        <v>0.01</v>
      </c>
      <c r="K4714" s="18">
        <v>3</v>
      </c>
    </row>
    <row r="4715" spans="7:11" x14ac:dyDescent="0.25">
      <c r="G4715" s="21">
        <v>41982</v>
      </c>
      <c r="H4715" s="19" t="s">
        <v>31</v>
      </c>
      <c r="I4715" s="19" t="s">
        <v>24</v>
      </c>
      <c r="J4715" s="19">
        <v>0</v>
      </c>
      <c r="K4715" s="19">
        <v>1</v>
      </c>
    </row>
    <row r="4716" spans="7:11" x14ac:dyDescent="0.25">
      <c r="G4716" s="20">
        <v>41620</v>
      </c>
      <c r="H4716" s="18" t="s">
        <v>39</v>
      </c>
      <c r="I4716" s="18" t="s">
        <v>12</v>
      </c>
      <c r="J4716" s="18">
        <v>0</v>
      </c>
      <c r="K4716" s="18">
        <v>2</v>
      </c>
    </row>
    <row r="4717" spans="7:11" x14ac:dyDescent="0.25">
      <c r="G4717" s="21">
        <v>41985</v>
      </c>
      <c r="H4717" s="19" t="s">
        <v>28</v>
      </c>
      <c r="I4717" s="19" t="s">
        <v>24</v>
      </c>
      <c r="J4717" s="19">
        <v>0</v>
      </c>
      <c r="K4717" s="19">
        <v>3</v>
      </c>
    </row>
    <row r="4718" spans="7:11" x14ac:dyDescent="0.25">
      <c r="G4718" s="20">
        <v>41945</v>
      </c>
      <c r="H4718" s="18" t="s">
        <v>48</v>
      </c>
      <c r="I4718" s="18" t="s">
        <v>17</v>
      </c>
      <c r="J4718" s="18">
        <v>0.03</v>
      </c>
      <c r="K4718" s="18">
        <v>2</v>
      </c>
    </row>
    <row r="4719" spans="7:11" x14ac:dyDescent="0.25">
      <c r="G4719" s="21">
        <v>41633</v>
      </c>
      <c r="H4719" s="19" t="s">
        <v>67</v>
      </c>
      <c r="I4719" s="19" t="s">
        <v>36</v>
      </c>
      <c r="J4719" s="19">
        <v>0.01</v>
      </c>
      <c r="K4719" s="19">
        <v>2</v>
      </c>
    </row>
    <row r="4720" spans="7:11" x14ac:dyDescent="0.25">
      <c r="G4720" s="20">
        <v>41903</v>
      </c>
      <c r="H4720" s="18" t="s">
        <v>26</v>
      </c>
      <c r="I4720" s="18" t="s">
        <v>24</v>
      </c>
      <c r="J4720" s="18">
        <v>1.4999999999999999E-2</v>
      </c>
      <c r="K4720" s="18">
        <v>1</v>
      </c>
    </row>
    <row r="4721" spans="7:11" x14ac:dyDescent="0.25">
      <c r="G4721" s="21">
        <v>41443</v>
      </c>
      <c r="H4721" s="19" t="s">
        <v>43</v>
      </c>
      <c r="I4721" s="19" t="s">
        <v>17</v>
      </c>
      <c r="J4721" s="19">
        <v>0.02</v>
      </c>
      <c r="K4721" s="19">
        <v>2</v>
      </c>
    </row>
    <row r="4722" spans="7:11" x14ac:dyDescent="0.25">
      <c r="G4722" s="20">
        <v>41592</v>
      </c>
      <c r="H4722" s="18" t="s">
        <v>93</v>
      </c>
      <c r="I4722" s="18" t="s">
        <v>41</v>
      </c>
      <c r="J4722" s="18">
        <v>1.4999999999999999E-2</v>
      </c>
      <c r="K4722" s="18">
        <v>1</v>
      </c>
    </row>
    <row r="4723" spans="7:11" x14ac:dyDescent="0.25">
      <c r="G4723" s="21">
        <v>41626</v>
      </c>
      <c r="H4723" s="19" t="s">
        <v>77</v>
      </c>
      <c r="I4723" s="19" t="s">
        <v>21</v>
      </c>
      <c r="J4723" s="19">
        <v>0</v>
      </c>
      <c r="K4723" s="19">
        <v>3</v>
      </c>
    </row>
    <row r="4724" spans="7:11" x14ac:dyDescent="0.25">
      <c r="G4724" s="20">
        <v>41960</v>
      </c>
      <c r="H4724" s="18" t="s">
        <v>93</v>
      </c>
      <c r="I4724" s="18" t="s">
        <v>33</v>
      </c>
      <c r="J4724" s="18">
        <v>1.4999999999999999E-2</v>
      </c>
      <c r="K4724" s="18">
        <v>1</v>
      </c>
    </row>
    <row r="4725" spans="7:11" x14ac:dyDescent="0.25">
      <c r="G4725" s="21">
        <v>41961</v>
      </c>
      <c r="H4725" s="19" t="s">
        <v>13</v>
      </c>
      <c r="I4725" s="19" t="s">
        <v>36</v>
      </c>
      <c r="J4725" s="19">
        <v>0.01</v>
      </c>
      <c r="K4725" s="19">
        <v>1</v>
      </c>
    </row>
    <row r="4726" spans="7:11" x14ac:dyDescent="0.25">
      <c r="G4726" s="20">
        <v>41579</v>
      </c>
      <c r="H4726" s="18" t="s">
        <v>57</v>
      </c>
      <c r="I4726" s="18" t="s">
        <v>24</v>
      </c>
      <c r="J4726" s="18">
        <v>0.02</v>
      </c>
      <c r="K4726" s="18">
        <v>1</v>
      </c>
    </row>
    <row r="4727" spans="7:11" x14ac:dyDescent="0.25">
      <c r="G4727" s="21">
        <v>41994</v>
      </c>
      <c r="H4727" s="19" t="s">
        <v>53</v>
      </c>
      <c r="I4727" s="19" t="s">
        <v>16</v>
      </c>
      <c r="J4727" s="19">
        <v>0</v>
      </c>
      <c r="K4727" s="19">
        <v>1</v>
      </c>
    </row>
    <row r="4728" spans="7:11" x14ac:dyDescent="0.25">
      <c r="G4728" s="20">
        <v>41583</v>
      </c>
      <c r="H4728" s="18" t="s">
        <v>70</v>
      </c>
      <c r="I4728" s="18" t="s">
        <v>11</v>
      </c>
      <c r="J4728" s="18">
        <v>0</v>
      </c>
      <c r="K4728" s="18">
        <v>3</v>
      </c>
    </row>
    <row r="4729" spans="7:11" x14ac:dyDescent="0.25">
      <c r="G4729" s="21">
        <v>41436</v>
      </c>
      <c r="H4729" s="19" t="s">
        <v>84</v>
      </c>
      <c r="I4729" s="19" t="s">
        <v>21</v>
      </c>
      <c r="J4729" s="19">
        <v>0.03</v>
      </c>
      <c r="K4729" s="19">
        <v>1</v>
      </c>
    </row>
    <row r="4730" spans="7:11" x14ac:dyDescent="0.25">
      <c r="G4730" s="20">
        <v>41580</v>
      </c>
      <c r="H4730" s="18" t="s">
        <v>58</v>
      </c>
      <c r="I4730" s="18" t="s">
        <v>12</v>
      </c>
      <c r="J4730" s="18">
        <v>0.01</v>
      </c>
      <c r="K4730" s="18">
        <v>3</v>
      </c>
    </row>
    <row r="4731" spans="7:11" x14ac:dyDescent="0.25">
      <c r="G4731" s="21">
        <v>41984</v>
      </c>
      <c r="H4731" s="19" t="s">
        <v>72</v>
      </c>
      <c r="I4731" s="19" t="s">
        <v>36</v>
      </c>
      <c r="J4731" s="19">
        <v>0</v>
      </c>
      <c r="K4731" s="19">
        <v>6</v>
      </c>
    </row>
    <row r="4732" spans="7:11" x14ac:dyDescent="0.25">
      <c r="G4732" s="20">
        <v>41332</v>
      </c>
      <c r="H4732" s="18" t="s">
        <v>73</v>
      </c>
      <c r="I4732" s="18" t="s">
        <v>36</v>
      </c>
      <c r="J4732" s="18">
        <v>0.03</v>
      </c>
      <c r="K4732" s="18">
        <v>2</v>
      </c>
    </row>
    <row r="4733" spans="7:11" x14ac:dyDescent="0.25">
      <c r="G4733" s="21">
        <v>41626</v>
      </c>
      <c r="H4733" s="19" t="s">
        <v>70</v>
      </c>
      <c r="I4733" s="19" t="s">
        <v>36</v>
      </c>
      <c r="J4733" s="19">
        <v>0</v>
      </c>
      <c r="K4733" s="19">
        <v>2</v>
      </c>
    </row>
    <row r="4734" spans="7:11" x14ac:dyDescent="0.25">
      <c r="G4734" s="20">
        <v>41624</v>
      </c>
      <c r="H4734" s="18" t="s">
        <v>29</v>
      </c>
      <c r="I4734" s="18" t="s">
        <v>16</v>
      </c>
      <c r="J4734" s="18">
        <v>0</v>
      </c>
      <c r="K4734" s="18">
        <v>1</v>
      </c>
    </row>
    <row r="4735" spans="7:11" x14ac:dyDescent="0.25">
      <c r="G4735" s="21">
        <v>42004</v>
      </c>
      <c r="H4735" s="19" t="s">
        <v>63</v>
      </c>
      <c r="I4735" s="19" t="s">
        <v>36</v>
      </c>
      <c r="J4735" s="19">
        <v>0</v>
      </c>
      <c r="K4735" s="19">
        <v>1</v>
      </c>
    </row>
    <row r="4736" spans="7:11" x14ac:dyDescent="0.25">
      <c r="G4736" s="20">
        <v>41919</v>
      </c>
      <c r="H4736" s="18" t="s">
        <v>51</v>
      </c>
      <c r="I4736" s="18" t="s">
        <v>36</v>
      </c>
      <c r="J4736" s="18">
        <v>0</v>
      </c>
      <c r="K4736" s="18">
        <v>1</v>
      </c>
    </row>
    <row r="4737" spans="7:11" x14ac:dyDescent="0.25">
      <c r="G4737" s="21">
        <v>41362</v>
      </c>
      <c r="H4737" s="19" t="s">
        <v>89</v>
      </c>
      <c r="I4737" s="19" t="s">
        <v>12</v>
      </c>
      <c r="J4737" s="19">
        <v>0.01</v>
      </c>
      <c r="K4737" s="19">
        <v>3</v>
      </c>
    </row>
    <row r="4738" spans="7:11" x14ac:dyDescent="0.25">
      <c r="G4738" s="20">
        <v>42001</v>
      </c>
      <c r="H4738" s="18" t="s">
        <v>85</v>
      </c>
      <c r="I4738" s="18" t="s">
        <v>21</v>
      </c>
      <c r="J4738" s="18">
        <v>1.4999999999999999E-2</v>
      </c>
      <c r="K4738" s="18">
        <v>2</v>
      </c>
    </row>
    <row r="4739" spans="7:11" x14ac:dyDescent="0.25">
      <c r="G4739" s="21">
        <v>41304</v>
      </c>
      <c r="H4739" s="19" t="s">
        <v>42</v>
      </c>
      <c r="I4739" s="19" t="s">
        <v>24</v>
      </c>
      <c r="J4739" s="19">
        <v>0.03</v>
      </c>
      <c r="K4739" s="19">
        <v>3</v>
      </c>
    </row>
    <row r="4740" spans="7:11" x14ac:dyDescent="0.25">
      <c r="G4740" s="20">
        <v>41727</v>
      </c>
      <c r="H4740" s="18" t="s">
        <v>63</v>
      </c>
      <c r="I4740" s="18" t="s">
        <v>12</v>
      </c>
      <c r="J4740" s="18">
        <v>1.4999999999999999E-2</v>
      </c>
      <c r="K4740" s="18">
        <v>2</v>
      </c>
    </row>
    <row r="4741" spans="7:11" x14ac:dyDescent="0.25">
      <c r="G4741" s="21">
        <v>41356</v>
      </c>
      <c r="H4741" s="19" t="s">
        <v>28</v>
      </c>
      <c r="I4741" s="19" t="s">
        <v>7</v>
      </c>
      <c r="J4741" s="19">
        <v>0.01</v>
      </c>
      <c r="K4741" s="19">
        <v>2</v>
      </c>
    </row>
    <row r="4742" spans="7:11" x14ac:dyDescent="0.25">
      <c r="G4742" s="20">
        <v>41600</v>
      </c>
      <c r="H4742" s="18" t="s">
        <v>87</v>
      </c>
      <c r="I4742" s="18" t="s">
        <v>17</v>
      </c>
      <c r="J4742" s="18">
        <v>0.01</v>
      </c>
      <c r="K4742" s="18">
        <v>2</v>
      </c>
    </row>
    <row r="4743" spans="7:11" x14ac:dyDescent="0.25">
      <c r="G4743" s="21">
        <v>41603</v>
      </c>
      <c r="H4743" s="19" t="s">
        <v>22</v>
      </c>
      <c r="I4743" s="19" t="s">
        <v>16</v>
      </c>
      <c r="J4743" s="19">
        <v>0.01</v>
      </c>
      <c r="K4743" s="19">
        <v>3</v>
      </c>
    </row>
    <row r="4744" spans="7:11" x14ac:dyDescent="0.25">
      <c r="G4744" s="20">
        <v>41965</v>
      </c>
      <c r="H4744" s="18" t="s">
        <v>94</v>
      </c>
      <c r="I4744" s="18" t="s">
        <v>21</v>
      </c>
      <c r="J4744" s="18">
        <v>0</v>
      </c>
      <c r="K4744" s="18">
        <v>3</v>
      </c>
    </row>
    <row r="4745" spans="7:11" x14ac:dyDescent="0.25">
      <c r="G4745" s="21">
        <v>41404</v>
      </c>
      <c r="H4745" s="19" t="s">
        <v>73</v>
      </c>
      <c r="I4745" s="19" t="s">
        <v>36</v>
      </c>
      <c r="J4745" s="19">
        <v>0</v>
      </c>
      <c r="K4745" s="19">
        <v>2</v>
      </c>
    </row>
    <row r="4746" spans="7:11" x14ac:dyDescent="0.25">
      <c r="G4746" s="20">
        <v>41592</v>
      </c>
      <c r="H4746" s="18" t="s">
        <v>58</v>
      </c>
      <c r="I4746" s="18" t="s">
        <v>16</v>
      </c>
      <c r="J4746" s="18">
        <v>0</v>
      </c>
      <c r="K4746" s="18">
        <v>3</v>
      </c>
    </row>
    <row r="4747" spans="7:11" x14ac:dyDescent="0.25">
      <c r="G4747" s="21">
        <v>41632</v>
      </c>
      <c r="H4747" s="19" t="s">
        <v>74</v>
      </c>
      <c r="I4747" s="19" t="s">
        <v>17</v>
      </c>
      <c r="J4747" s="19">
        <v>1.4999999999999999E-2</v>
      </c>
      <c r="K4747" s="19">
        <v>3</v>
      </c>
    </row>
    <row r="4748" spans="7:11" x14ac:dyDescent="0.25">
      <c r="G4748" s="20">
        <v>41946</v>
      </c>
      <c r="H4748" s="18" t="s">
        <v>75</v>
      </c>
      <c r="I4748" s="18" t="s">
        <v>12</v>
      </c>
      <c r="J4748" s="18">
        <v>0</v>
      </c>
      <c r="K4748" s="18">
        <v>19</v>
      </c>
    </row>
    <row r="4749" spans="7:11" x14ac:dyDescent="0.25">
      <c r="G4749" s="21">
        <v>41586</v>
      </c>
      <c r="H4749" s="19" t="s">
        <v>85</v>
      </c>
      <c r="I4749" s="19" t="s">
        <v>16</v>
      </c>
      <c r="J4749" s="19">
        <v>0</v>
      </c>
      <c r="K4749" s="19">
        <v>2</v>
      </c>
    </row>
    <row r="4750" spans="7:11" x14ac:dyDescent="0.25">
      <c r="G4750" s="20">
        <v>41994</v>
      </c>
      <c r="H4750" s="18" t="s">
        <v>81</v>
      </c>
      <c r="I4750" s="18" t="s">
        <v>36</v>
      </c>
      <c r="J4750" s="18">
        <v>0</v>
      </c>
      <c r="K4750" s="18">
        <v>3</v>
      </c>
    </row>
    <row r="4751" spans="7:11" x14ac:dyDescent="0.25">
      <c r="G4751" s="21">
        <v>41948</v>
      </c>
      <c r="H4751" s="19" t="s">
        <v>40</v>
      </c>
      <c r="I4751" s="19" t="s">
        <v>17</v>
      </c>
      <c r="J4751" s="19">
        <v>0</v>
      </c>
      <c r="K4751" s="19">
        <v>4</v>
      </c>
    </row>
    <row r="4752" spans="7:11" x14ac:dyDescent="0.25">
      <c r="G4752" s="20">
        <v>41588</v>
      </c>
      <c r="H4752" s="18" t="s">
        <v>23</v>
      </c>
      <c r="I4752" s="18" t="s">
        <v>27</v>
      </c>
      <c r="J4752" s="18">
        <v>0</v>
      </c>
      <c r="K4752" s="18">
        <v>20</v>
      </c>
    </row>
    <row r="4753" spans="7:11" x14ac:dyDescent="0.25">
      <c r="G4753" s="21">
        <v>41992</v>
      </c>
      <c r="H4753" s="19" t="s">
        <v>71</v>
      </c>
      <c r="I4753" s="19" t="s">
        <v>17</v>
      </c>
      <c r="J4753" s="19">
        <v>0.03</v>
      </c>
      <c r="K4753" s="19">
        <v>11</v>
      </c>
    </row>
    <row r="4754" spans="7:11" x14ac:dyDescent="0.25">
      <c r="G4754" s="20">
        <v>41597</v>
      </c>
      <c r="H4754" s="18" t="s">
        <v>65</v>
      </c>
      <c r="I4754" s="18" t="s">
        <v>16</v>
      </c>
      <c r="J4754" s="18">
        <v>0</v>
      </c>
      <c r="K4754" s="18">
        <v>3</v>
      </c>
    </row>
    <row r="4755" spans="7:11" x14ac:dyDescent="0.25">
      <c r="G4755" s="21">
        <v>41602</v>
      </c>
      <c r="H4755" s="19" t="s">
        <v>26</v>
      </c>
      <c r="I4755" s="19" t="s">
        <v>7</v>
      </c>
      <c r="J4755" s="19">
        <v>0</v>
      </c>
      <c r="K4755" s="19">
        <v>2</v>
      </c>
    </row>
    <row r="4756" spans="7:11" x14ac:dyDescent="0.25">
      <c r="G4756" s="20">
        <v>41330</v>
      </c>
      <c r="H4756" s="18" t="s">
        <v>62</v>
      </c>
      <c r="I4756" s="18" t="s">
        <v>36</v>
      </c>
      <c r="J4756" s="18">
        <v>0</v>
      </c>
      <c r="K4756" s="18">
        <v>3</v>
      </c>
    </row>
    <row r="4757" spans="7:11" x14ac:dyDescent="0.25">
      <c r="G4757" s="21">
        <v>41971</v>
      </c>
      <c r="H4757" s="19" t="s">
        <v>20</v>
      </c>
      <c r="I4757" s="19" t="s">
        <v>17</v>
      </c>
      <c r="J4757" s="19">
        <v>0</v>
      </c>
      <c r="K4757" s="19">
        <v>2</v>
      </c>
    </row>
    <row r="4758" spans="7:11" x14ac:dyDescent="0.25">
      <c r="G4758" s="20">
        <v>41966</v>
      </c>
      <c r="H4758" s="18" t="s">
        <v>81</v>
      </c>
      <c r="I4758" s="18" t="s">
        <v>7</v>
      </c>
      <c r="J4758" s="18">
        <v>0</v>
      </c>
      <c r="K4758" s="18">
        <v>12</v>
      </c>
    </row>
    <row r="4759" spans="7:11" x14ac:dyDescent="0.25">
      <c r="G4759" s="21">
        <v>41592</v>
      </c>
      <c r="H4759" s="19" t="s">
        <v>77</v>
      </c>
      <c r="I4759" s="19" t="s">
        <v>30</v>
      </c>
      <c r="J4759" s="19">
        <v>0</v>
      </c>
      <c r="K4759" s="19">
        <v>3</v>
      </c>
    </row>
    <row r="4760" spans="7:11" x14ac:dyDescent="0.25">
      <c r="G4760" s="20">
        <v>41963</v>
      </c>
      <c r="H4760" s="18" t="s">
        <v>37</v>
      </c>
      <c r="I4760" s="18" t="s">
        <v>33</v>
      </c>
      <c r="J4760" s="18">
        <v>2.5000000000000001E-2</v>
      </c>
      <c r="K4760" s="18">
        <v>3</v>
      </c>
    </row>
    <row r="4761" spans="7:11" x14ac:dyDescent="0.25">
      <c r="G4761" s="21">
        <v>41628</v>
      </c>
      <c r="H4761" s="19" t="s">
        <v>62</v>
      </c>
      <c r="I4761" s="19" t="s">
        <v>16</v>
      </c>
      <c r="J4761" s="19">
        <v>0</v>
      </c>
      <c r="K4761" s="19">
        <v>2</v>
      </c>
    </row>
    <row r="4762" spans="7:11" x14ac:dyDescent="0.25">
      <c r="G4762" s="20">
        <v>41985</v>
      </c>
      <c r="H4762" s="18" t="s">
        <v>84</v>
      </c>
      <c r="I4762" s="18" t="s">
        <v>36</v>
      </c>
      <c r="J4762" s="18">
        <v>0</v>
      </c>
      <c r="K4762" s="18">
        <v>13</v>
      </c>
    </row>
    <row r="4763" spans="7:11" x14ac:dyDescent="0.25">
      <c r="G4763" s="21">
        <v>41629</v>
      </c>
      <c r="H4763" s="19" t="s">
        <v>88</v>
      </c>
      <c r="I4763" s="19" t="s">
        <v>12</v>
      </c>
      <c r="J4763" s="19">
        <v>0</v>
      </c>
      <c r="K4763" s="19">
        <v>1</v>
      </c>
    </row>
    <row r="4764" spans="7:11" x14ac:dyDescent="0.25">
      <c r="G4764" s="20">
        <v>41993</v>
      </c>
      <c r="H4764" s="18" t="s">
        <v>75</v>
      </c>
      <c r="I4764" s="18" t="s">
        <v>17</v>
      </c>
      <c r="J4764" s="18">
        <v>0</v>
      </c>
      <c r="K4764" s="18">
        <v>2</v>
      </c>
    </row>
    <row r="4765" spans="7:11" x14ac:dyDescent="0.25">
      <c r="G4765" s="21">
        <v>41582</v>
      </c>
      <c r="H4765" s="19" t="s">
        <v>64</v>
      </c>
      <c r="I4765" s="19" t="s">
        <v>16</v>
      </c>
      <c r="J4765" s="19">
        <v>0</v>
      </c>
      <c r="K4765" s="19">
        <v>2</v>
      </c>
    </row>
    <row r="4766" spans="7:11" x14ac:dyDescent="0.25">
      <c r="G4766" s="20">
        <v>41980</v>
      </c>
      <c r="H4766" s="18" t="s">
        <v>82</v>
      </c>
      <c r="I4766" s="18" t="s">
        <v>17</v>
      </c>
      <c r="J4766" s="18">
        <v>0</v>
      </c>
      <c r="K4766" s="18">
        <v>4</v>
      </c>
    </row>
    <row r="4767" spans="7:11" x14ac:dyDescent="0.25">
      <c r="G4767" s="21">
        <v>41635</v>
      </c>
      <c r="H4767" s="19" t="s">
        <v>54</v>
      </c>
      <c r="I4767" s="19" t="s">
        <v>36</v>
      </c>
      <c r="J4767" s="19">
        <v>0</v>
      </c>
      <c r="K4767" s="19">
        <v>24</v>
      </c>
    </row>
    <row r="4768" spans="7:11" x14ac:dyDescent="0.25">
      <c r="G4768" s="20">
        <v>41595</v>
      </c>
      <c r="H4768" s="18" t="s">
        <v>49</v>
      </c>
      <c r="I4768" s="18" t="s">
        <v>30</v>
      </c>
      <c r="J4768" s="18">
        <v>0.03</v>
      </c>
      <c r="K4768" s="18">
        <v>1</v>
      </c>
    </row>
    <row r="4769" spans="7:11" x14ac:dyDescent="0.25">
      <c r="G4769" s="21">
        <v>41966</v>
      </c>
      <c r="H4769" s="19" t="s">
        <v>29</v>
      </c>
      <c r="I4769" s="19" t="s">
        <v>16</v>
      </c>
      <c r="J4769" s="19">
        <v>0.03</v>
      </c>
      <c r="K4769" s="19">
        <v>2</v>
      </c>
    </row>
    <row r="4770" spans="7:11" x14ac:dyDescent="0.25">
      <c r="G4770" s="20">
        <v>41946</v>
      </c>
      <c r="H4770" s="18" t="s">
        <v>63</v>
      </c>
      <c r="I4770" s="18" t="s">
        <v>16</v>
      </c>
      <c r="J4770" s="18">
        <v>0</v>
      </c>
      <c r="K4770" s="18">
        <v>3</v>
      </c>
    </row>
    <row r="4771" spans="7:11" x14ac:dyDescent="0.25">
      <c r="G4771" s="21">
        <v>41981</v>
      </c>
      <c r="H4771" s="19" t="s">
        <v>51</v>
      </c>
      <c r="I4771" s="19" t="s">
        <v>24</v>
      </c>
      <c r="J4771" s="19">
        <v>2.5000000000000001E-2</v>
      </c>
      <c r="K4771" s="19">
        <v>1</v>
      </c>
    </row>
    <row r="4772" spans="7:11" x14ac:dyDescent="0.25">
      <c r="G4772" s="20">
        <v>41966</v>
      </c>
      <c r="H4772" s="18" t="s">
        <v>40</v>
      </c>
      <c r="I4772" s="18" t="s">
        <v>12</v>
      </c>
      <c r="J4772" s="18">
        <v>0.02</v>
      </c>
      <c r="K4772" s="18">
        <v>2</v>
      </c>
    </row>
    <row r="4773" spans="7:11" x14ac:dyDescent="0.25">
      <c r="G4773" s="21">
        <v>41583</v>
      </c>
      <c r="H4773" s="19" t="s">
        <v>44</v>
      </c>
      <c r="I4773" s="19" t="s">
        <v>30</v>
      </c>
      <c r="J4773" s="19">
        <v>1.4999999999999999E-2</v>
      </c>
      <c r="K4773" s="19">
        <v>3</v>
      </c>
    </row>
    <row r="4774" spans="7:11" x14ac:dyDescent="0.25">
      <c r="G4774" s="20">
        <v>41952</v>
      </c>
      <c r="H4774" s="18" t="s">
        <v>67</v>
      </c>
      <c r="I4774" s="18" t="s">
        <v>21</v>
      </c>
      <c r="J4774" s="18">
        <v>0.02</v>
      </c>
      <c r="K4774" s="18">
        <v>2</v>
      </c>
    </row>
    <row r="4775" spans="7:11" x14ac:dyDescent="0.25">
      <c r="G4775" s="21">
        <v>41636</v>
      </c>
      <c r="H4775" s="19" t="s">
        <v>31</v>
      </c>
      <c r="I4775" s="19" t="s">
        <v>24</v>
      </c>
      <c r="J4775" s="19">
        <v>0</v>
      </c>
      <c r="K4775" s="19">
        <v>1</v>
      </c>
    </row>
    <row r="4776" spans="7:11" x14ac:dyDescent="0.25">
      <c r="G4776" s="20">
        <v>41954</v>
      </c>
      <c r="H4776" s="18" t="s">
        <v>88</v>
      </c>
      <c r="I4776" s="18" t="s">
        <v>17</v>
      </c>
      <c r="J4776" s="18">
        <v>2.5000000000000001E-2</v>
      </c>
      <c r="K4776" s="18">
        <v>6</v>
      </c>
    </row>
    <row r="4777" spans="7:11" x14ac:dyDescent="0.25">
      <c r="G4777" s="21">
        <v>42003</v>
      </c>
      <c r="H4777" s="19" t="s">
        <v>20</v>
      </c>
      <c r="I4777" s="19" t="s">
        <v>17</v>
      </c>
      <c r="J4777" s="19">
        <v>0</v>
      </c>
      <c r="K4777" s="19">
        <v>3</v>
      </c>
    </row>
    <row r="4778" spans="7:11" x14ac:dyDescent="0.25">
      <c r="G4778" s="20">
        <v>42001</v>
      </c>
      <c r="H4778" s="18" t="s">
        <v>25</v>
      </c>
      <c r="I4778" s="18" t="s">
        <v>30</v>
      </c>
      <c r="J4778" s="18">
        <v>2.5000000000000001E-2</v>
      </c>
      <c r="K4778" s="18">
        <v>4</v>
      </c>
    </row>
    <row r="4779" spans="7:11" x14ac:dyDescent="0.25">
      <c r="G4779" s="21">
        <v>41989</v>
      </c>
      <c r="H4779" s="19" t="s">
        <v>48</v>
      </c>
      <c r="I4779" s="19" t="s">
        <v>24</v>
      </c>
      <c r="J4779" s="19">
        <v>0</v>
      </c>
      <c r="K4779" s="19">
        <v>1</v>
      </c>
    </row>
    <row r="4780" spans="7:11" x14ac:dyDescent="0.25">
      <c r="G4780" s="20">
        <v>41746</v>
      </c>
      <c r="H4780" s="18" t="s">
        <v>64</v>
      </c>
      <c r="I4780" s="18" t="s">
        <v>17</v>
      </c>
      <c r="J4780" s="18">
        <v>2.5000000000000001E-2</v>
      </c>
      <c r="K4780" s="18">
        <v>2</v>
      </c>
    </row>
    <row r="4781" spans="7:11" x14ac:dyDescent="0.25">
      <c r="G4781" s="21">
        <v>41294</v>
      </c>
      <c r="H4781" s="19" t="s">
        <v>78</v>
      </c>
      <c r="I4781" s="19" t="s">
        <v>24</v>
      </c>
      <c r="J4781" s="19">
        <v>0</v>
      </c>
      <c r="K4781" s="19">
        <v>2</v>
      </c>
    </row>
    <row r="4782" spans="7:11" x14ac:dyDescent="0.25">
      <c r="G4782" s="20">
        <v>41960</v>
      </c>
      <c r="H4782" s="18" t="s">
        <v>63</v>
      </c>
      <c r="I4782" s="18" t="s">
        <v>21</v>
      </c>
      <c r="J4782" s="18">
        <v>2.5000000000000001E-2</v>
      </c>
      <c r="K4782" s="18">
        <v>3</v>
      </c>
    </row>
    <row r="4783" spans="7:11" x14ac:dyDescent="0.25">
      <c r="G4783" s="21">
        <v>41311</v>
      </c>
      <c r="H4783" s="19" t="s">
        <v>85</v>
      </c>
      <c r="I4783" s="19" t="s">
        <v>33</v>
      </c>
      <c r="J4783" s="19">
        <v>0.01</v>
      </c>
      <c r="K4783" s="19">
        <v>3</v>
      </c>
    </row>
    <row r="4784" spans="7:11" x14ac:dyDescent="0.25">
      <c r="G4784" s="20">
        <v>42002</v>
      </c>
      <c r="H4784" s="18" t="s">
        <v>45</v>
      </c>
      <c r="I4784" s="18" t="s">
        <v>17</v>
      </c>
      <c r="J4784" s="18">
        <v>0.02</v>
      </c>
      <c r="K4784" s="18">
        <v>1</v>
      </c>
    </row>
    <row r="4785" spans="7:11" x14ac:dyDescent="0.25">
      <c r="G4785" s="21">
        <v>41681</v>
      </c>
      <c r="H4785" s="19" t="s">
        <v>73</v>
      </c>
      <c r="I4785" s="19" t="s">
        <v>17</v>
      </c>
      <c r="J4785" s="19">
        <v>0.02</v>
      </c>
      <c r="K4785" s="19">
        <v>2</v>
      </c>
    </row>
    <row r="4786" spans="7:11" x14ac:dyDescent="0.25">
      <c r="G4786" s="20">
        <v>41952</v>
      </c>
      <c r="H4786" s="18" t="s">
        <v>47</v>
      </c>
      <c r="I4786" s="18" t="s">
        <v>24</v>
      </c>
      <c r="J4786" s="18">
        <v>0</v>
      </c>
      <c r="K4786" s="18">
        <v>3</v>
      </c>
    </row>
    <row r="4787" spans="7:11" x14ac:dyDescent="0.25">
      <c r="G4787" s="21">
        <v>41611</v>
      </c>
      <c r="H4787" s="19" t="s">
        <v>73</v>
      </c>
      <c r="I4787" s="19" t="s">
        <v>17</v>
      </c>
      <c r="J4787" s="19">
        <v>0.03</v>
      </c>
      <c r="K4787" s="19">
        <v>2</v>
      </c>
    </row>
    <row r="4788" spans="7:11" x14ac:dyDescent="0.25">
      <c r="G4788" s="20">
        <v>41963</v>
      </c>
      <c r="H4788" s="18" t="s">
        <v>64</v>
      </c>
      <c r="I4788" s="18" t="s">
        <v>11</v>
      </c>
      <c r="J4788" s="18">
        <v>0</v>
      </c>
      <c r="K4788" s="18">
        <v>1</v>
      </c>
    </row>
    <row r="4789" spans="7:11" x14ac:dyDescent="0.25">
      <c r="G4789" s="21">
        <v>41968</v>
      </c>
      <c r="H4789" s="19" t="s">
        <v>49</v>
      </c>
      <c r="I4789" s="19" t="s">
        <v>30</v>
      </c>
      <c r="J4789" s="19">
        <v>0</v>
      </c>
      <c r="K4789" s="19">
        <v>3</v>
      </c>
    </row>
    <row r="4790" spans="7:11" x14ac:dyDescent="0.25">
      <c r="G4790" s="20">
        <v>41920</v>
      </c>
      <c r="H4790" s="18" t="s">
        <v>15</v>
      </c>
      <c r="I4790" s="18" t="s">
        <v>36</v>
      </c>
      <c r="J4790" s="18">
        <v>0</v>
      </c>
      <c r="K4790" s="18">
        <v>1</v>
      </c>
    </row>
    <row r="4791" spans="7:11" x14ac:dyDescent="0.25">
      <c r="G4791" s="21">
        <v>41579</v>
      </c>
      <c r="H4791" s="19" t="s">
        <v>42</v>
      </c>
      <c r="I4791" s="19" t="s">
        <v>17</v>
      </c>
      <c r="J4791" s="19">
        <v>0</v>
      </c>
      <c r="K4791" s="19">
        <v>2</v>
      </c>
    </row>
    <row r="4792" spans="7:11" x14ac:dyDescent="0.25">
      <c r="G4792" s="20">
        <v>41731</v>
      </c>
      <c r="H4792" s="18" t="s">
        <v>20</v>
      </c>
      <c r="I4792" s="18" t="s">
        <v>24</v>
      </c>
      <c r="J4792" s="18">
        <v>0</v>
      </c>
      <c r="K4792" s="18">
        <v>1</v>
      </c>
    </row>
    <row r="4793" spans="7:11" x14ac:dyDescent="0.25">
      <c r="G4793" s="21">
        <v>41866</v>
      </c>
      <c r="H4793" s="19" t="s">
        <v>59</v>
      </c>
      <c r="I4793" s="19" t="s">
        <v>30</v>
      </c>
      <c r="J4793" s="19">
        <v>0.01</v>
      </c>
      <c r="K4793" s="19">
        <v>2</v>
      </c>
    </row>
    <row r="4794" spans="7:11" x14ac:dyDescent="0.25">
      <c r="G4794" s="20">
        <v>41975</v>
      </c>
      <c r="H4794" s="18" t="s">
        <v>53</v>
      </c>
      <c r="I4794" s="18" t="s">
        <v>24</v>
      </c>
      <c r="J4794" s="18">
        <v>0.01</v>
      </c>
      <c r="K4794" s="18">
        <v>1</v>
      </c>
    </row>
    <row r="4795" spans="7:11" x14ac:dyDescent="0.25">
      <c r="G4795" s="21">
        <v>41966</v>
      </c>
      <c r="H4795" s="19" t="s">
        <v>18</v>
      </c>
      <c r="I4795" s="19" t="s">
        <v>30</v>
      </c>
      <c r="J4795" s="19">
        <v>0.03</v>
      </c>
      <c r="K4795" s="19">
        <v>2</v>
      </c>
    </row>
    <row r="4796" spans="7:11" x14ac:dyDescent="0.25">
      <c r="G4796" s="20">
        <v>42002</v>
      </c>
      <c r="H4796" s="18" t="s">
        <v>55</v>
      </c>
      <c r="I4796" s="18" t="s">
        <v>17</v>
      </c>
      <c r="J4796" s="18">
        <v>0</v>
      </c>
      <c r="K4796" s="18">
        <v>20</v>
      </c>
    </row>
    <row r="4797" spans="7:11" x14ac:dyDescent="0.25">
      <c r="G4797" s="21">
        <v>41494</v>
      </c>
      <c r="H4797" s="19" t="s">
        <v>83</v>
      </c>
      <c r="I4797" s="19" t="s">
        <v>21</v>
      </c>
      <c r="J4797" s="19">
        <v>0.03</v>
      </c>
      <c r="K4797" s="19">
        <v>3</v>
      </c>
    </row>
    <row r="4798" spans="7:11" x14ac:dyDescent="0.25">
      <c r="G4798" s="20">
        <v>41481</v>
      </c>
      <c r="H4798" s="18" t="s">
        <v>53</v>
      </c>
      <c r="I4798" s="18" t="s">
        <v>36</v>
      </c>
      <c r="J4798" s="18">
        <v>2.5000000000000001E-2</v>
      </c>
      <c r="K4798" s="18">
        <v>2</v>
      </c>
    </row>
    <row r="4799" spans="7:11" x14ac:dyDescent="0.25">
      <c r="G4799" s="21">
        <v>41612</v>
      </c>
      <c r="H4799" s="19" t="s">
        <v>93</v>
      </c>
      <c r="I4799" s="19" t="s">
        <v>36</v>
      </c>
      <c r="J4799" s="19">
        <v>0.03</v>
      </c>
      <c r="K4799" s="19">
        <v>2</v>
      </c>
    </row>
    <row r="4800" spans="7:11" x14ac:dyDescent="0.25">
      <c r="G4800" s="20">
        <v>41625</v>
      </c>
      <c r="H4800" s="18" t="s">
        <v>43</v>
      </c>
      <c r="I4800" s="18" t="s">
        <v>24</v>
      </c>
      <c r="J4800" s="18">
        <v>0</v>
      </c>
      <c r="K4800" s="18">
        <v>11</v>
      </c>
    </row>
    <row r="4801" spans="7:11" x14ac:dyDescent="0.25">
      <c r="G4801" s="21">
        <v>41969</v>
      </c>
      <c r="H4801" s="19" t="s">
        <v>49</v>
      </c>
      <c r="I4801" s="19" t="s">
        <v>21</v>
      </c>
      <c r="J4801" s="19">
        <v>2.5000000000000001E-2</v>
      </c>
      <c r="K4801" s="19">
        <v>2</v>
      </c>
    </row>
    <row r="4802" spans="7:11" x14ac:dyDescent="0.25">
      <c r="G4802" s="20">
        <v>41943</v>
      </c>
      <c r="H4802" s="18" t="s">
        <v>45</v>
      </c>
      <c r="I4802" s="18" t="s">
        <v>36</v>
      </c>
      <c r="J4802" s="18">
        <v>0</v>
      </c>
      <c r="K4802" s="18">
        <v>2</v>
      </c>
    </row>
    <row r="4803" spans="7:11" x14ac:dyDescent="0.25">
      <c r="G4803" s="21">
        <v>41980</v>
      </c>
      <c r="H4803" s="19" t="s">
        <v>53</v>
      </c>
      <c r="I4803" s="19" t="s">
        <v>21</v>
      </c>
      <c r="J4803" s="19">
        <v>0</v>
      </c>
      <c r="K4803" s="19">
        <v>3</v>
      </c>
    </row>
    <row r="4804" spans="7:11" x14ac:dyDescent="0.25">
      <c r="G4804" s="20">
        <v>41668</v>
      </c>
      <c r="H4804" s="18" t="s">
        <v>45</v>
      </c>
      <c r="I4804" s="18" t="s">
        <v>16</v>
      </c>
      <c r="J4804" s="18">
        <v>0.02</v>
      </c>
      <c r="K4804" s="18">
        <v>1</v>
      </c>
    </row>
    <row r="4805" spans="7:11" x14ac:dyDescent="0.25">
      <c r="G4805" s="21">
        <v>41631</v>
      </c>
      <c r="H4805" s="19" t="s">
        <v>26</v>
      </c>
      <c r="I4805" s="19" t="s">
        <v>24</v>
      </c>
      <c r="J4805" s="19">
        <v>1.4999999999999999E-2</v>
      </c>
      <c r="K4805" s="19">
        <v>3</v>
      </c>
    </row>
    <row r="4806" spans="7:11" x14ac:dyDescent="0.25">
      <c r="G4806" s="20">
        <v>41970</v>
      </c>
      <c r="H4806" s="18" t="s">
        <v>71</v>
      </c>
      <c r="I4806" s="18" t="s">
        <v>12</v>
      </c>
      <c r="J4806" s="18">
        <v>0.02</v>
      </c>
      <c r="K4806" s="18">
        <v>3</v>
      </c>
    </row>
    <row r="4807" spans="7:11" x14ac:dyDescent="0.25">
      <c r="G4807" s="21">
        <v>41979</v>
      </c>
      <c r="H4807" s="19" t="s">
        <v>90</v>
      </c>
      <c r="I4807" s="19" t="s">
        <v>33</v>
      </c>
      <c r="J4807" s="19">
        <v>0</v>
      </c>
      <c r="K4807" s="19">
        <v>2</v>
      </c>
    </row>
    <row r="4808" spans="7:11" x14ac:dyDescent="0.25">
      <c r="G4808" s="20">
        <v>41593</v>
      </c>
      <c r="H4808" s="18" t="s">
        <v>40</v>
      </c>
      <c r="I4808" s="18" t="s">
        <v>7</v>
      </c>
      <c r="J4808" s="18">
        <v>0.03</v>
      </c>
      <c r="K4808" s="18">
        <v>3</v>
      </c>
    </row>
    <row r="4809" spans="7:11" x14ac:dyDescent="0.25">
      <c r="G4809" s="21">
        <v>41584</v>
      </c>
      <c r="H4809" s="19" t="s">
        <v>73</v>
      </c>
      <c r="I4809" s="19" t="s">
        <v>16</v>
      </c>
      <c r="J4809" s="19">
        <v>0.01</v>
      </c>
      <c r="K4809" s="19">
        <v>3</v>
      </c>
    </row>
    <row r="4810" spans="7:11" x14ac:dyDescent="0.25">
      <c r="G4810" s="20">
        <v>41959</v>
      </c>
      <c r="H4810" s="18" t="s">
        <v>53</v>
      </c>
      <c r="I4810" s="18" t="s">
        <v>7</v>
      </c>
      <c r="J4810" s="18">
        <v>0.03</v>
      </c>
      <c r="K4810" s="18">
        <v>3</v>
      </c>
    </row>
    <row r="4811" spans="7:11" x14ac:dyDescent="0.25">
      <c r="G4811" s="21">
        <v>41620</v>
      </c>
      <c r="H4811" s="19" t="s">
        <v>56</v>
      </c>
      <c r="I4811" s="19" t="s">
        <v>16</v>
      </c>
      <c r="J4811" s="19">
        <v>0.01</v>
      </c>
      <c r="K4811" s="19">
        <v>2</v>
      </c>
    </row>
    <row r="4812" spans="7:11" x14ac:dyDescent="0.25">
      <c r="G4812" s="20">
        <v>41988</v>
      </c>
      <c r="H4812" s="18" t="s">
        <v>53</v>
      </c>
      <c r="I4812" s="18" t="s">
        <v>16</v>
      </c>
      <c r="J4812" s="18">
        <v>0.03</v>
      </c>
      <c r="K4812" s="18">
        <v>3</v>
      </c>
    </row>
    <row r="4813" spans="7:11" x14ac:dyDescent="0.25">
      <c r="G4813" s="21">
        <v>41593</v>
      </c>
      <c r="H4813" s="19" t="s">
        <v>83</v>
      </c>
      <c r="I4813" s="19" t="s">
        <v>16</v>
      </c>
      <c r="J4813" s="19">
        <v>2.5000000000000001E-2</v>
      </c>
      <c r="K4813" s="19">
        <v>1</v>
      </c>
    </row>
    <row r="4814" spans="7:11" x14ac:dyDescent="0.25">
      <c r="G4814" s="20">
        <v>41371</v>
      </c>
      <c r="H4814" s="18" t="s">
        <v>61</v>
      </c>
      <c r="I4814" s="18" t="s">
        <v>17</v>
      </c>
      <c r="J4814" s="18">
        <v>0</v>
      </c>
      <c r="K4814" s="18">
        <v>2</v>
      </c>
    </row>
    <row r="4815" spans="7:11" x14ac:dyDescent="0.25">
      <c r="G4815" s="21">
        <v>41583</v>
      </c>
      <c r="H4815" s="19" t="s">
        <v>22</v>
      </c>
      <c r="I4815" s="19" t="s">
        <v>11</v>
      </c>
      <c r="J4815" s="19">
        <v>0.01</v>
      </c>
      <c r="K4815" s="19">
        <v>2</v>
      </c>
    </row>
    <row r="4816" spans="7:11" x14ac:dyDescent="0.25">
      <c r="G4816" s="20">
        <v>41342</v>
      </c>
      <c r="H4816" s="18" t="s">
        <v>32</v>
      </c>
      <c r="I4816" s="18" t="s">
        <v>16</v>
      </c>
      <c r="J4816" s="18">
        <v>0</v>
      </c>
      <c r="K4816" s="18">
        <v>2</v>
      </c>
    </row>
    <row r="4817" spans="7:11" x14ac:dyDescent="0.25">
      <c r="G4817" s="21">
        <v>41609</v>
      </c>
      <c r="H4817" s="19" t="s">
        <v>51</v>
      </c>
      <c r="I4817" s="19" t="s">
        <v>17</v>
      </c>
      <c r="J4817" s="19">
        <v>2.5000000000000001E-2</v>
      </c>
      <c r="K4817" s="19">
        <v>1</v>
      </c>
    </row>
    <row r="4818" spans="7:11" x14ac:dyDescent="0.25">
      <c r="G4818" s="20">
        <v>41957</v>
      </c>
      <c r="H4818" s="18" t="s">
        <v>84</v>
      </c>
      <c r="I4818" s="18" t="s">
        <v>33</v>
      </c>
      <c r="J4818" s="18">
        <v>0.01</v>
      </c>
      <c r="K4818" s="18">
        <v>2</v>
      </c>
    </row>
    <row r="4819" spans="7:11" x14ac:dyDescent="0.25">
      <c r="G4819" s="21">
        <v>41965</v>
      </c>
      <c r="H4819" s="19" t="s">
        <v>94</v>
      </c>
      <c r="I4819" s="19" t="s">
        <v>36</v>
      </c>
      <c r="J4819" s="19">
        <v>0</v>
      </c>
      <c r="K4819" s="19">
        <v>1</v>
      </c>
    </row>
    <row r="4820" spans="7:11" x14ac:dyDescent="0.25">
      <c r="G4820" s="20">
        <v>41617</v>
      </c>
      <c r="H4820" s="18" t="s">
        <v>85</v>
      </c>
      <c r="I4820" s="18" t="s">
        <v>16</v>
      </c>
      <c r="J4820" s="18">
        <v>2.5000000000000001E-2</v>
      </c>
      <c r="K4820" s="18">
        <v>10</v>
      </c>
    </row>
    <row r="4821" spans="7:11" x14ac:dyDescent="0.25">
      <c r="G4821" s="21">
        <v>41688</v>
      </c>
      <c r="H4821" s="19" t="s">
        <v>8</v>
      </c>
      <c r="I4821" s="19" t="s">
        <v>12</v>
      </c>
      <c r="J4821" s="19">
        <v>0</v>
      </c>
      <c r="K4821" s="19">
        <v>3</v>
      </c>
    </row>
    <row r="4822" spans="7:11" x14ac:dyDescent="0.25">
      <c r="G4822" s="20">
        <v>41627</v>
      </c>
      <c r="H4822" s="18" t="s">
        <v>89</v>
      </c>
      <c r="I4822" s="18" t="s">
        <v>12</v>
      </c>
      <c r="J4822" s="18">
        <v>0</v>
      </c>
      <c r="K4822" s="18">
        <v>3</v>
      </c>
    </row>
    <row r="4823" spans="7:11" x14ac:dyDescent="0.25">
      <c r="G4823" s="21">
        <v>41971</v>
      </c>
      <c r="H4823" s="19" t="s">
        <v>29</v>
      </c>
      <c r="I4823" s="19" t="s">
        <v>24</v>
      </c>
      <c r="J4823" s="19">
        <v>0</v>
      </c>
      <c r="K4823" s="19">
        <v>1</v>
      </c>
    </row>
    <row r="4824" spans="7:11" x14ac:dyDescent="0.25">
      <c r="G4824" s="20">
        <v>41582</v>
      </c>
      <c r="H4824" s="18" t="s">
        <v>83</v>
      </c>
      <c r="I4824" s="18" t="s">
        <v>24</v>
      </c>
      <c r="J4824" s="18">
        <v>0.03</v>
      </c>
      <c r="K4824" s="18">
        <v>3</v>
      </c>
    </row>
    <row r="4825" spans="7:11" x14ac:dyDescent="0.25">
      <c r="G4825" s="21">
        <v>41628</v>
      </c>
      <c r="H4825" s="19" t="s">
        <v>66</v>
      </c>
      <c r="I4825" s="19" t="s">
        <v>24</v>
      </c>
      <c r="J4825" s="19">
        <v>1.4999999999999999E-2</v>
      </c>
      <c r="K4825" s="19">
        <v>1</v>
      </c>
    </row>
    <row r="4826" spans="7:11" x14ac:dyDescent="0.25">
      <c r="G4826" s="20">
        <v>41582</v>
      </c>
      <c r="H4826" s="18" t="s">
        <v>29</v>
      </c>
      <c r="I4826" s="18" t="s">
        <v>12</v>
      </c>
      <c r="J4826" s="18">
        <v>0.02</v>
      </c>
      <c r="K4826" s="18">
        <v>1</v>
      </c>
    </row>
    <row r="4827" spans="7:11" x14ac:dyDescent="0.25">
      <c r="G4827" s="21">
        <v>41454</v>
      </c>
      <c r="H4827" s="19" t="s">
        <v>26</v>
      </c>
      <c r="I4827" s="19" t="s">
        <v>11</v>
      </c>
      <c r="J4827" s="19">
        <v>0</v>
      </c>
      <c r="K4827" s="19">
        <v>3</v>
      </c>
    </row>
    <row r="4828" spans="7:11" x14ac:dyDescent="0.25">
      <c r="G4828" s="20">
        <v>41630</v>
      </c>
      <c r="H4828" s="18" t="s">
        <v>40</v>
      </c>
      <c r="I4828" s="18" t="s">
        <v>12</v>
      </c>
      <c r="J4828" s="18">
        <v>0</v>
      </c>
      <c r="K4828" s="18">
        <v>2</v>
      </c>
    </row>
    <row r="4829" spans="7:11" x14ac:dyDescent="0.25">
      <c r="G4829" s="21">
        <v>41620</v>
      </c>
      <c r="H4829" s="19" t="s">
        <v>45</v>
      </c>
      <c r="I4829" s="19" t="s">
        <v>16</v>
      </c>
      <c r="J4829" s="19">
        <v>0</v>
      </c>
      <c r="K4829" s="19">
        <v>13</v>
      </c>
    </row>
    <row r="4830" spans="7:11" x14ac:dyDescent="0.25">
      <c r="G4830" s="20">
        <v>42004</v>
      </c>
      <c r="H4830" s="18" t="s">
        <v>40</v>
      </c>
      <c r="I4830" s="18" t="s">
        <v>36</v>
      </c>
      <c r="J4830" s="18">
        <v>0</v>
      </c>
      <c r="K4830" s="18">
        <v>2</v>
      </c>
    </row>
    <row r="4831" spans="7:11" x14ac:dyDescent="0.25">
      <c r="G4831" s="21">
        <v>41609</v>
      </c>
      <c r="H4831" s="19" t="s">
        <v>89</v>
      </c>
      <c r="I4831" s="19" t="s">
        <v>41</v>
      </c>
      <c r="J4831" s="19">
        <v>0.01</v>
      </c>
      <c r="K4831" s="19">
        <v>1</v>
      </c>
    </row>
    <row r="4832" spans="7:11" x14ac:dyDescent="0.25">
      <c r="G4832" s="20">
        <v>41581</v>
      </c>
      <c r="H4832" s="18" t="s">
        <v>57</v>
      </c>
      <c r="I4832" s="18" t="s">
        <v>24</v>
      </c>
      <c r="J4832" s="18">
        <v>0</v>
      </c>
      <c r="K4832" s="18">
        <v>1</v>
      </c>
    </row>
    <row r="4833" spans="7:11" x14ac:dyDescent="0.25">
      <c r="G4833" s="21">
        <v>41977</v>
      </c>
      <c r="H4833" s="19" t="s">
        <v>87</v>
      </c>
      <c r="I4833" s="19" t="s">
        <v>16</v>
      </c>
      <c r="J4833" s="19">
        <v>0</v>
      </c>
      <c r="K4833" s="19">
        <v>2</v>
      </c>
    </row>
    <row r="4834" spans="7:11" x14ac:dyDescent="0.25">
      <c r="G4834" s="20">
        <v>42002</v>
      </c>
      <c r="H4834" s="18" t="s">
        <v>26</v>
      </c>
      <c r="I4834" s="18" t="s">
        <v>24</v>
      </c>
      <c r="J4834" s="18">
        <v>0.01</v>
      </c>
      <c r="K4834" s="18">
        <v>2</v>
      </c>
    </row>
    <row r="4835" spans="7:11" x14ac:dyDescent="0.25">
      <c r="G4835" s="21">
        <v>41990</v>
      </c>
      <c r="H4835" s="19" t="s">
        <v>72</v>
      </c>
      <c r="I4835" s="19" t="s">
        <v>24</v>
      </c>
      <c r="J4835" s="19">
        <v>0.03</v>
      </c>
      <c r="K4835" s="19">
        <v>2</v>
      </c>
    </row>
    <row r="4836" spans="7:11" x14ac:dyDescent="0.25">
      <c r="G4836" s="20">
        <v>41994</v>
      </c>
      <c r="H4836" s="18" t="s">
        <v>52</v>
      </c>
      <c r="I4836" s="18" t="s">
        <v>33</v>
      </c>
      <c r="J4836" s="18">
        <v>1.4999999999999999E-2</v>
      </c>
      <c r="K4836" s="18">
        <v>3</v>
      </c>
    </row>
    <row r="4837" spans="7:11" x14ac:dyDescent="0.25">
      <c r="G4837" s="21">
        <v>41961</v>
      </c>
      <c r="H4837" s="19" t="s">
        <v>34</v>
      </c>
      <c r="I4837" s="19" t="s">
        <v>12</v>
      </c>
      <c r="J4837" s="19">
        <v>0</v>
      </c>
      <c r="K4837" s="19">
        <v>3</v>
      </c>
    </row>
    <row r="4838" spans="7:11" x14ac:dyDescent="0.25">
      <c r="G4838" s="20">
        <v>41754</v>
      </c>
      <c r="H4838" s="18" t="s">
        <v>10</v>
      </c>
      <c r="I4838" s="18" t="s">
        <v>36</v>
      </c>
      <c r="J4838" s="18">
        <v>0</v>
      </c>
      <c r="K4838" s="18">
        <v>2</v>
      </c>
    </row>
    <row r="4839" spans="7:11" x14ac:dyDescent="0.25">
      <c r="G4839" s="21">
        <v>41614</v>
      </c>
      <c r="H4839" s="19" t="s">
        <v>58</v>
      </c>
      <c r="I4839" s="19" t="s">
        <v>33</v>
      </c>
      <c r="J4839" s="19">
        <v>0</v>
      </c>
      <c r="K4839" s="19">
        <v>3</v>
      </c>
    </row>
    <row r="4840" spans="7:11" x14ac:dyDescent="0.25">
      <c r="G4840" s="20">
        <v>41955</v>
      </c>
      <c r="H4840" s="18" t="s">
        <v>89</v>
      </c>
      <c r="I4840" s="18" t="s">
        <v>12</v>
      </c>
      <c r="J4840" s="18">
        <v>0</v>
      </c>
      <c r="K4840" s="18">
        <v>1</v>
      </c>
    </row>
    <row r="4841" spans="7:11" x14ac:dyDescent="0.25">
      <c r="G4841" s="21">
        <v>41642</v>
      </c>
      <c r="H4841" s="19" t="s">
        <v>64</v>
      </c>
      <c r="I4841" s="19" t="s">
        <v>12</v>
      </c>
      <c r="J4841" s="19">
        <v>0</v>
      </c>
      <c r="K4841" s="19">
        <v>3</v>
      </c>
    </row>
    <row r="4842" spans="7:11" x14ac:dyDescent="0.25">
      <c r="G4842" s="20">
        <v>41963</v>
      </c>
      <c r="H4842" s="18" t="s">
        <v>89</v>
      </c>
      <c r="I4842" s="18" t="s">
        <v>17</v>
      </c>
      <c r="J4842" s="18">
        <v>0.01</v>
      </c>
      <c r="K4842" s="18">
        <v>3</v>
      </c>
    </row>
    <row r="4843" spans="7:11" x14ac:dyDescent="0.25">
      <c r="G4843" s="21">
        <v>41587</v>
      </c>
      <c r="H4843" s="19" t="s">
        <v>83</v>
      </c>
      <c r="I4843" s="19" t="s">
        <v>36</v>
      </c>
      <c r="J4843" s="19">
        <v>0</v>
      </c>
      <c r="K4843" s="19">
        <v>14</v>
      </c>
    </row>
    <row r="4844" spans="7:11" x14ac:dyDescent="0.25">
      <c r="G4844" s="20">
        <v>41958</v>
      </c>
      <c r="H4844" s="18" t="s">
        <v>90</v>
      </c>
      <c r="I4844" s="18" t="s">
        <v>24</v>
      </c>
      <c r="J4844" s="18">
        <v>0</v>
      </c>
      <c r="K4844" s="18">
        <v>1</v>
      </c>
    </row>
    <row r="4845" spans="7:11" x14ac:dyDescent="0.25">
      <c r="G4845" s="21">
        <v>41984</v>
      </c>
      <c r="H4845" s="19" t="s">
        <v>31</v>
      </c>
      <c r="I4845" s="19" t="s">
        <v>30</v>
      </c>
      <c r="J4845" s="19">
        <v>0</v>
      </c>
      <c r="K4845" s="19">
        <v>9</v>
      </c>
    </row>
    <row r="4846" spans="7:11" x14ac:dyDescent="0.25">
      <c r="G4846" s="20">
        <v>41590</v>
      </c>
      <c r="H4846" s="18" t="s">
        <v>84</v>
      </c>
      <c r="I4846" s="18" t="s">
        <v>36</v>
      </c>
      <c r="J4846" s="18">
        <v>0.01</v>
      </c>
      <c r="K4846" s="18">
        <v>2</v>
      </c>
    </row>
    <row r="4847" spans="7:11" x14ac:dyDescent="0.25">
      <c r="G4847" s="21">
        <v>41906</v>
      </c>
      <c r="H4847" s="19" t="s">
        <v>43</v>
      </c>
      <c r="I4847" s="19" t="s">
        <v>11</v>
      </c>
      <c r="J4847" s="19">
        <v>2.5000000000000001E-2</v>
      </c>
      <c r="K4847" s="19">
        <v>3</v>
      </c>
    </row>
    <row r="4848" spans="7:11" x14ac:dyDescent="0.25">
      <c r="G4848" s="20">
        <v>41959</v>
      </c>
      <c r="H4848" s="18" t="s">
        <v>72</v>
      </c>
      <c r="I4848" s="18" t="s">
        <v>11</v>
      </c>
      <c r="J4848" s="18">
        <v>0</v>
      </c>
      <c r="K4848" s="18">
        <v>24</v>
      </c>
    </row>
    <row r="4849" spans="7:11" x14ac:dyDescent="0.25">
      <c r="G4849" s="21">
        <v>41974</v>
      </c>
      <c r="H4849" s="19" t="s">
        <v>94</v>
      </c>
      <c r="I4849" s="19" t="s">
        <v>17</v>
      </c>
      <c r="J4849" s="19">
        <v>2.5000000000000001E-2</v>
      </c>
      <c r="K4849" s="19">
        <v>2</v>
      </c>
    </row>
    <row r="4850" spans="7:11" x14ac:dyDescent="0.25">
      <c r="G4850" s="20">
        <v>41977</v>
      </c>
      <c r="H4850" s="18" t="s">
        <v>58</v>
      </c>
      <c r="I4850" s="18" t="s">
        <v>21</v>
      </c>
      <c r="J4850" s="18">
        <v>0.01</v>
      </c>
      <c r="K4850" s="18">
        <v>1</v>
      </c>
    </row>
    <row r="4851" spans="7:11" x14ac:dyDescent="0.25">
      <c r="G4851" s="21">
        <v>41380</v>
      </c>
      <c r="H4851" s="19" t="s">
        <v>70</v>
      </c>
      <c r="I4851" s="19" t="s">
        <v>24</v>
      </c>
      <c r="J4851" s="19">
        <v>0</v>
      </c>
      <c r="K4851" s="19">
        <v>2</v>
      </c>
    </row>
    <row r="4852" spans="7:11" x14ac:dyDescent="0.25">
      <c r="G4852" s="20">
        <v>41858</v>
      </c>
      <c r="H4852" s="18" t="s">
        <v>87</v>
      </c>
      <c r="I4852" s="18" t="s">
        <v>17</v>
      </c>
      <c r="J4852" s="18">
        <v>0.03</v>
      </c>
      <c r="K4852" s="18">
        <v>1</v>
      </c>
    </row>
    <row r="4853" spans="7:11" x14ac:dyDescent="0.25">
      <c r="G4853" s="21">
        <v>41584</v>
      </c>
      <c r="H4853" s="19" t="s">
        <v>45</v>
      </c>
      <c r="I4853" s="19" t="s">
        <v>24</v>
      </c>
      <c r="J4853" s="19">
        <v>0</v>
      </c>
      <c r="K4853" s="19">
        <v>3</v>
      </c>
    </row>
    <row r="4854" spans="7:11" x14ac:dyDescent="0.25">
      <c r="G4854" s="20">
        <v>41676</v>
      </c>
      <c r="H4854" s="18" t="s">
        <v>93</v>
      </c>
      <c r="I4854" s="18" t="s">
        <v>36</v>
      </c>
      <c r="J4854" s="18">
        <v>0</v>
      </c>
      <c r="K4854" s="18">
        <v>2</v>
      </c>
    </row>
    <row r="4855" spans="7:11" x14ac:dyDescent="0.25">
      <c r="G4855" s="21">
        <v>41969</v>
      </c>
      <c r="H4855" s="19" t="s">
        <v>47</v>
      </c>
      <c r="I4855" s="19" t="s">
        <v>16</v>
      </c>
      <c r="J4855" s="19">
        <v>0</v>
      </c>
      <c r="K4855" s="19">
        <v>23</v>
      </c>
    </row>
    <row r="4856" spans="7:11" x14ac:dyDescent="0.25">
      <c r="G4856" s="20">
        <v>41958</v>
      </c>
      <c r="H4856" s="18" t="s">
        <v>92</v>
      </c>
      <c r="I4856" s="18" t="s">
        <v>24</v>
      </c>
      <c r="J4856" s="18">
        <v>2.5000000000000001E-2</v>
      </c>
      <c r="K4856" s="18">
        <v>1</v>
      </c>
    </row>
    <row r="4857" spans="7:11" x14ac:dyDescent="0.25">
      <c r="G4857" s="21">
        <v>41382</v>
      </c>
      <c r="H4857" s="19" t="s">
        <v>80</v>
      </c>
      <c r="I4857" s="19" t="s">
        <v>16</v>
      </c>
      <c r="J4857" s="19">
        <v>0.01</v>
      </c>
      <c r="K4857" s="19">
        <v>21</v>
      </c>
    </row>
    <row r="4858" spans="7:11" x14ac:dyDescent="0.25">
      <c r="G4858" s="20">
        <v>41912</v>
      </c>
      <c r="H4858" s="18" t="s">
        <v>40</v>
      </c>
      <c r="I4858" s="18" t="s">
        <v>41</v>
      </c>
      <c r="J4858" s="18">
        <v>0.02</v>
      </c>
      <c r="K4858" s="18">
        <v>2</v>
      </c>
    </row>
    <row r="4859" spans="7:11" x14ac:dyDescent="0.25">
      <c r="G4859" s="21">
        <v>41989</v>
      </c>
      <c r="H4859" s="19" t="s">
        <v>79</v>
      </c>
      <c r="I4859" s="19" t="s">
        <v>7</v>
      </c>
      <c r="J4859" s="19">
        <v>0</v>
      </c>
      <c r="K4859" s="19">
        <v>3</v>
      </c>
    </row>
    <row r="4860" spans="7:11" x14ac:dyDescent="0.25">
      <c r="G4860" s="20">
        <v>41621</v>
      </c>
      <c r="H4860" s="18" t="s">
        <v>45</v>
      </c>
      <c r="I4860" s="18" t="s">
        <v>7</v>
      </c>
      <c r="J4860" s="18">
        <v>0.02</v>
      </c>
      <c r="K4860" s="18">
        <v>24</v>
      </c>
    </row>
    <row r="4861" spans="7:11" x14ac:dyDescent="0.25">
      <c r="G4861" s="21">
        <v>41964</v>
      </c>
      <c r="H4861" s="19" t="s">
        <v>40</v>
      </c>
      <c r="I4861" s="19" t="s">
        <v>36</v>
      </c>
      <c r="J4861" s="19">
        <v>0.02</v>
      </c>
      <c r="K4861" s="19">
        <v>1</v>
      </c>
    </row>
    <row r="4862" spans="7:11" x14ac:dyDescent="0.25">
      <c r="G4862" s="20">
        <v>41422</v>
      </c>
      <c r="H4862" s="18" t="s">
        <v>82</v>
      </c>
      <c r="I4862" s="18" t="s">
        <v>16</v>
      </c>
      <c r="J4862" s="18">
        <v>0</v>
      </c>
      <c r="K4862" s="18">
        <v>1</v>
      </c>
    </row>
    <row r="4863" spans="7:11" x14ac:dyDescent="0.25">
      <c r="G4863" s="21">
        <v>41579</v>
      </c>
      <c r="H4863" s="19" t="s">
        <v>87</v>
      </c>
      <c r="I4863" s="19" t="s">
        <v>17</v>
      </c>
      <c r="J4863" s="19">
        <v>0.03</v>
      </c>
      <c r="K4863" s="19">
        <v>20</v>
      </c>
    </row>
    <row r="4864" spans="7:11" x14ac:dyDescent="0.25">
      <c r="G4864" s="20">
        <v>41593</v>
      </c>
      <c r="H4864" s="18" t="s">
        <v>82</v>
      </c>
      <c r="I4864" s="18" t="s">
        <v>30</v>
      </c>
      <c r="J4864" s="18">
        <v>1.4999999999999999E-2</v>
      </c>
      <c r="K4864" s="18">
        <v>2</v>
      </c>
    </row>
    <row r="4865" spans="7:11" x14ac:dyDescent="0.25">
      <c r="G4865" s="21">
        <v>41951</v>
      </c>
      <c r="H4865" s="19" t="s">
        <v>70</v>
      </c>
      <c r="I4865" s="19" t="s">
        <v>33</v>
      </c>
      <c r="J4865" s="19">
        <v>2.5000000000000001E-2</v>
      </c>
      <c r="K4865" s="19">
        <v>2</v>
      </c>
    </row>
    <row r="4866" spans="7:11" x14ac:dyDescent="0.25">
      <c r="G4866" s="20">
        <v>41952</v>
      </c>
      <c r="H4866" s="18" t="s">
        <v>83</v>
      </c>
      <c r="I4866" s="18" t="s">
        <v>17</v>
      </c>
      <c r="J4866" s="18">
        <v>0</v>
      </c>
      <c r="K4866" s="18">
        <v>2</v>
      </c>
    </row>
    <row r="4867" spans="7:11" x14ac:dyDescent="0.25">
      <c r="G4867" s="21">
        <v>41987</v>
      </c>
      <c r="H4867" s="19" t="s">
        <v>50</v>
      </c>
      <c r="I4867" s="19" t="s">
        <v>12</v>
      </c>
      <c r="J4867" s="19">
        <v>2.5000000000000001E-2</v>
      </c>
      <c r="K4867" s="19">
        <v>3</v>
      </c>
    </row>
    <row r="4868" spans="7:11" x14ac:dyDescent="0.25">
      <c r="G4868" s="20">
        <v>41699</v>
      </c>
      <c r="H4868" s="18" t="s">
        <v>20</v>
      </c>
      <c r="I4868" s="18" t="s">
        <v>11</v>
      </c>
      <c r="J4868" s="18">
        <v>2.5000000000000001E-2</v>
      </c>
      <c r="K4868" s="18">
        <v>4</v>
      </c>
    </row>
    <row r="4869" spans="7:11" x14ac:dyDescent="0.25">
      <c r="G4869" s="21">
        <v>41637</v>
      </c>
      <c r="H4869" s="19" t="s">
        <v>52</v>
      </c>
      <c r="I4869" s="19" t="s">
        <v>7</v>
      </c>
      <c r="J4869" s="19">
        <v>0.02</v>
      </c>
      <c r="K4869" s="19">
        <v>3</v>
      </c>
    </row>
    <row r="4870" spans="7:11" x14ac:dyDescent="0.25">
      <c r="G4870" s="20">
        <v>41993</v>
      </c>
      <c r="H4870" s="18" t="s">
        <v>65</v>
      </c>
      <c r="I4870" s="18" t="s">
        <v>36</v>
      </c>
      <c r="J4870" s="18">
        <v>0</v>
      </c>
      <c r="K4870" s="18">
        <v>3</v>
      </c>
    </row>
    <row r="4871" spans="7:11" x14ac:dyDescent="0.25">
      <c r="G4871" s="21">
        <v>41970</v>
      </c>
      <c r="H4871" s="19" t="s">
        <v>65</v>
      </c>
      <c r="I4871" s="19" t="s">
        <v>16</v>
      </c>
      <c r="J4871" s="19">
        <v>0</v>
      </c>
      <c r="K4871" s="19">
        <v>2</v>
      </c>
    </row>
    <row r="4872" spans="7:11" x14ac:dyDescent="0.25">
      <c r="G4872" s="20">
        <v>41447</v>
      </c>
      <c r="H4872" s="18" t="s">
        <v>53</v>
      </c>
      <c r="I4872" s="18" t="s">
        <v>36</v>
      </c>
      <c r="J4872" s="18">
        <v>0</v>
      </c>
      <c r="K4872" s="18">
        <v>3</v>
      </c>
    </row>
    <row r="4873" spans="7:11" x14ac:dyDescent="0.25">
      <c r="G4873" s="21">
        <v>41983</v>
      </c>
      <c r="H4873" s="19" t="s">
        <v>46</v>
      </c>
      <c r="I4873" s="19" t="s">
        <v>17</v>
      </c>
      <c r="J4873" s="19">
        <v>0</v>
      </c>
      <c r="K4873" s="19">
        <v>1</v>
      </c>
    </row>
    <row r="4874" spans="7:11" x14ac:dyDescent="0.25">
      <c r="G4874" s="20">
        <v>41605</v>
      </c>
      <c r="H4874" s="18" t="s">
        <v>43</v>
      </c>
      <c r="I4874" s="18" t="s">
        <v>24</v>
      </c>
      <c r="J4874" s="18">
        <v>0.02</v>
      </c>
      <c r="K4874" s="18">
        <v>3</v>
      </c>
    </row>
    <row r="4875" spans="7:11" x14ac:dyDescent="0.25">
      <c r="G4875" s="21">
        <v>41579</v>
      </c>
      <c r="H4875" s="19" t="s">
        <v>45</v>
      </c>
      <c r="I4875" s="19" t="s">
        <v>17</v>
      </c>
      <c r="J4875" s="19">
        <v>0.03</v>
      </c>
      <c r="K4875" s="19">
        <v>1</v>
      </c>
    </row>
    <row r="4876" spans="7:11" x14ac:dyDescent="0.25">
      <c r="G4876" s="20">
        <v>41952</v>
      </c>
      <c r="H4876" s="18" t="s">
        <v>86</v>
      </c>
      <c r="I4876" s="18" t="s">
        <v>41</v>
      </c>
      <c r="J4876" s="18">
        <v>0.01</v>
      </c>
      <c r="K4876" s="18">
        <v>2</v>
      </c>
    </row>
    <row r="4877" spans="7:11" x14ac:dyDescent="0.25">
      <c r="G4877" s="21">
        <v>41828</v>
      </c>
      <c r="H4877" s="19" t="s">
        <v>85</v>
      </c>
      <c r="I4877" s="19" t="s">
        <v>24</v>
      </c>
      <c r="J4877" s="19">
        <v>0</v>
      </c>
      <c r="K4877" s="19">
        <v>16</v>
      </c>
    </row>
    <row r="4878" spans="7:11" x14ac:dyDescent="0.25">
      <c r="G4878" s="20">
        <v>41903</v>
      </c>
      <c r="H4878" s="18" t="s">
        <v>94</v>
      </c>
      <c r="I4878" s="18" t="s">
        <v>16</v>
      </c>
      <c r="J4878" s="18">
        <v>1.4999999999999999E-2</v>
      </c>
      <c r="K4878" s="18">
        <v>3</v>
      </c>
    </row>
    <row r="4879" spans="7:11" x14ac:dyDescent="0.25">
      <c r="G4879" s="21">
        <v>41511</v>
      </c>
      <c r="H4879" s="19" t="s">
        <v>43</v>
      </c>
      <c r="I4879" s="19" t="s">
        <v>16</v>
      </c>
      <c r="J4879" s="19">
        <v>0</v>
      </c>
      <c r="K4879" s="19">
        <v>2</v>
      </c>
    </row>
    <row r="4880" spans="7:11" x14ac:dyDescent="0.25">
      <c r="G4880" s="20">
        <v>41637</v>
      </c>
      <c r="H4880" s="18" t="s">
        <v>71</v>
      </c>
      <c r="I4880" s="18" t="s">
        <v>17</v>
      </c>
      <c r="J4880" s="18">
        <v>0</v>
      </c>
      <c r="K4880" s="18">
        <v>3</v>
      </c>
    </row>
    <row r="4881" spans="7:11" x14ac:dyDescent="0.25">
      <c r="G4881" s="21">
        <v>41979</v>
      </c>
      <c r="H4881" s="19" t="s">
        <v>73</v>
      </c>
      <c r="I4881" s="19" t="s">
        <v>16</v>
      </c>
      <c r="J4881" s="19">
        <v>2.5000000000000001E-2</v>
      </c>
      <c r="K4881" s="19">
        <v>21</v>
      </c>
    </row>
    <row r="4882" spans="7:11" x14ac:dyDescent="0.25">
      <c r="G4882" s="20">
        <v>41638</v>
      </c>
      <c r="H4882" s="18" t="s">
        <v>8</v>
      </c>
      <c r="I4882" s="18" t="s">
        <v>16</v>
      </c>
      <c r="J4882" s="18">
        <v>0.03</v>
      </c>
      <c r="K4882" s="18">
        <v>2</v>
      </c>
    </row>
    <row r="4883" spans="7:11" x14ac:dyDescent="0.25">
      <c r="G4883" s="21">
        <v>41621</v>
      </c>
      <c r="H4883" s="19" t="s">
        <v>64</v>
      </c>
      <c r="I4883" s="19" t="s">
        <v>17</v>
      </c>
      <c r="J4883" s="19">
        <v>0.01</v>
      </c>
      <c r="K4883" s="19">
        <v>1</v>
      </c>
    </row>
    <row r="4884" spans="7:11" x14ac:dyDescent="0.25">
      <c r="G4884" s="20">
        <v>42000</v>
      </c>
      <c r="H4884" s="18" t="s">
        <v>89</v>
      </c>
      <c r="I4884" s="18" t="s">
        <v>33</v>
      </c>
      <c r="J4884" s="18">
        <v>2.5000000000000001E-2</v>
      </c>
      <c r="K4884" s="18">
        <v>2</v>
      </c>
    </row>
    <row r="4885" spans="7:11" x14ac:dyDescent="0.25">
      <c r="G4885" s="21">
        <v>41458</v>
      </c>
      <c r="H4885" s="19" t="s">
        <v>59</v>
      </c>
      <c r="I4885" s="19" t="s">
        <v>17</v>
      </c>
      <c r="J4885" s="19">
        <v>0</v>
      </c>
      <c r="K4885" s="19">
        <v>2</v>
      </c>
    </row>
    <row r="4886" spans="7:11" x14ac:dyDescent="0.25">
      <c r="G4886" s="20">
        <v>41899</v>
      </c>
      <c r="H4886" s="18" t="s">
        <v>82</v>
      </c>
      <c r="I4886" s="18" t="s">
        <v>7</v>
      </c>
      <c r="J4886" s="18">
        <v>0.01</v>
      </c>
      <c r="K4886" s="18">
        <v>3</v>
      </c>
    </row>
    <row r="4887" spans="7:11" x14ac:dyDescent="0.25">
      <c r="G4887" s="21">
        <v>41580</v>
      </c>
      <c r="H4887" s="19" t="s">
        <v>10</v>
      </c>
      <c r="I4887" s="19" t="s">
        <v>36</v>
      </c>
      <c r="J4887" s="19">
        <v>0.02</v>
      </c>
      <c r="K4887" s="19">
        <v>3</v>
      </c>
    </row>
    <row r="4888" spans="7:11" x14ac:dyDescent="0.25">
      <c r="G4888" s="20">
        <v>41526</v>
      </c>
      <c r="H4888" s="18" t="s">
        <v>23</v>
      </c>
      <c r="I4888" s="18" t="s">
        <v>16</v>
      </c>
      <c r="J4888" s="18">
        <v>0</v>
      </c>
      <c r="K4888" s="18">
        <v>3</v>
      </c>
    </row>
    <row r="4889" spans="7:11" x14ac:dyDescent="0.25">
      <c r="G4889" s="21">
        <v>41997</v>
      </c>
      <c r="H4889" s="19" t="s">
        <v>89</v>
      </c>
      <c r="I4889" s="19" t="s">
        <v>21</v>
      </c>
      <c r="J4889" s="19">
        <v>0</v>
      </c>
      <c r="K4889" s="19">
        <v>3</v>
      </c>
    </row>
    <row r="4890" spans="7:11" x14ac:dyDescent="0.25">
      <c r="G4890" s="20">
        <v>41614</v>
      </c>
      <c r="H4890" s="18" t="s">
        <v>10</v>
      </c>
      <c r="I4890" s="18" t="s">
        <v>12</v>
      </c>
      <c r="J4890" s="18">
        <v>0</v>
      </c>
      <c r="K4890" s="18">
        <v>3</v>
      </c>
    </row>
    <row r="4891" spans="7:11" x14ac:dyDescent="0.25">
      <c r="G4891" s="21">
        <v>41905</v>
      </c>
      <c r="H4891" s="19" t="s">
        <v>49</v>
      </c>
      <c r="I4891" s="19" t="s">
        <v>24</v>
      </c>
      <c r="J4891" s="19">
        <v>0</v>
      </c>
      <c r="K4891" s="19">
        <v>3</v>
      </c>
    </row>
    <row r="4892" spans="7:11" x14ac:dyDescent="0.25">
      <c r="G4892" s="20">
        <v>41973</v>
      </c>
      <c r="H4892" s="18" t="s">
        <v>40</v>
      </c>
      <c r="I4892" s="18" t="s">
        <v>16</v>
      </c>
      <c r="J4892" s="18">
        <v>0</v>
      </c>
      <c r="K4892" s="18">
        <v>2</v>
      </c>
    </row>
    <row r="4893" spans="7:11" x14ac:dyDescent="0.25">
      <c r="G4893" s="21">
        <v>41948</v>
      </c>
      <c r="H4893" s="19" t="s">
        <v>93</v>
      </c>
      <c r="I4893" s="19" t="s">
        <v>16</v>
      </c>
      <c r="J4893" s="19">
        <v>0.02</v>
      </c>
      <c r="K4893" s="19">
        <v>2</v>
      </c>
    </row>
    <row r="4894" spans="7:11" x14ac:dyDescent="0.25">
      <c r="G4894" s="20">
        <v>41996</v>
      </c>
      <c r="H4894" s="18" t="s">
        <v>48</v>
      </c>
      <c r="I4894" s="18" t="s">
        <v>7</v>
      </c>
      <c r="J4894" s="18">
        <v>0</v>
      </c>
      <c r="K4894" s="18">
        <v>2</v>
      </c>
    </row>
    <row r="4895" spans="7:11" x14ac:dyDescent="0.25">
      <c r="G4895" s="21">
        <v>41592</v>
      </c>
      <c r="H4895" s="19" t="s">
        <v>83</v>
      </c>
      <c r="I4895" s="19" t="s">
        <v>36</v>
      </c>
      <c r="J4895" s="19">
        <v>0.03</v>
      </c>
      <c r="K4895" s="19">
        <v>1</v>
      </c>
    </row>
    <row r="4896" spans="7:11" x14ac:dyDescent="0.25">
      <c r="G4896" s="20">
        <v>42002</v>
      </c>
      <c r="H4896" s="18" t="s">
        <v>90</v>
      </c>
      <c r="I4896" s="18" t="s">
        <v>33</v>
      </c>
      <c r="J4896" s="18">
        <v>1.4999999999999999E-2</v>
      </c>
      <c r="K4896" s="18">
        <v>2</v>
      </c>
    </row>
    <row r="4897" spans="7:11" x14ac:dyDescent="0.25">
      <c r="G4897" s="21">
        <v>41631</v>
      </c>
      <c r="H4897" s="19" t="s">
        <v>25</v>
      </c>
      <c r="I4897" s="19" t="s">
        <v>12</v>
      </c>
      <c r="J4897" s="19">
        <v>1.4999999999999999E-2</v>
      </c>
      <c r="K4897" s="19">
        <v>5</v>
      </c>
    </row>
    <row r="4898" spans="7:11" x14ac:dyDescent="0.25">
      <c r="G4898" s="20">
        <v>41611</v>
      </c>
      <c r="H4898" s="18" t="s">
        <v>77</v>
      </c>
      <c r="I4898" s="18" t="s">
        <v>11</v>
      </c>
      <c r="J4898" s="18">
        <v>0</v>
      </c>
      <c r="K4898" s="18">
        <v>2</v>
      </c>
    </row>
    <row r="4899" spans="7:11" x14ac:dyDescent="0.25">
      <c r="G4899" s="21">
        <v>41950</v>
      </c>
      <c r="H4899" s="19" t="s">
        <v>90</v>
      </c>
      <c r="I4899" s="19" t="s">
        <v>30</v>
      </c>
      <c r="J4899" s="19">
        <v>0.03</v>
      </c>
      <c r="K4899" s="19">
        <v>4</v>
      </c>
    </row>
    <row r="4900" spans="7:11" x14ac:dyDescent="0.25">
      <c r="G4900" s="20">
        <v>41946</v>
      </c>
      <c r="H4900" s="18" t="s">
        <v>85</v>
      </c>
      <c r="I4900" s="18" t="s">
        <v>11</v>
      </c>
      <c r="J4900" s="18">
        <v>0</v>
      </c>
      <c r="K4900" s="18">
        <v>3</v>
      </c>
    </row>
    <row r="4901" spans="7:11" x14ac:dyDescent="0.25">
      <c r="G4901" s="21">
        <v>41452</v>
      </c>
      <c r="H4901" s="19" t="s">
        <v>87</v>
      </c>
      <c r="I4901" s="19" t="s">
        <v>27</v>
      </c>
      <c r="J4901" s="19">
        <v>0.01</v>
      </c>
      <c r="K4901" s="19">
        <v>2</v>
      </c>
    </row>
    <row r="4902" spans="7:11" x14ac:dyDescent="0.25">
      <c r="G4902" s="20">
        <v>41995</v>
      </c>
      <c r="H4902" s="18" t="s">
        <v>81</v>
      </c>
      <c r="I4902" s="18" t="s">
        <v>17</v>
      </c>
      <c r="J4902" s="18">
        <v>0.03</v>
      </c>
      <c r="K4902" s="18">
        <v>1</v>
      </c>
    </row>
    <row r="4903" spans="7:11" x14ac:dyDescent="0.25">
      <c r="G4903" s="21">
        <v>41678</v>
      </c>
      <c r="H4903" s="19" t="s">
        <v>51</v>
      </c>
      <c r="I4903" s="19" t="s">
        <v>33</v>
      </c>
      <c r="J4903" s="19">
        <v>0</v>
      </c>
      <c r="K4903" s="19">
        <v>1</v>
      </c>
    </row>
    <row r="4904" spans="7:11" x14ac:dyDescent="0.25">
      <c r="G4904" s="20">
        <v>41976</v>
      </c>
      <c r="H4904" s="18" t="s">
        <v>40</v>
      </c>
      <c r="I4904" s="18" t="s">
        <v>11</v>
      </c>
      <c r="J4904" s="18">
        <v>2.5000000000000001E-2</v>
      </c>
      <c r="K4904" s="18">
        <v>2</v>
      </c>
    </row>
    <row r="4905" spans="7:11" x14ac:dyDescent="0.25">
      <c r="G4905" s="21">
        <v>41974</v>
      </c>
      <c r="H4905" s="19" t="s">
        <v>63</v>
      </c>
      <c r="I4905" s="19" t="s">
        <v>21</v>
      </c>
      <c r="J4905" s="19">
        <v>0</v>
      </c>
      <c r="K4905" s="19">
        <v>2</v>
      </c>
    </row>
    <row r="4906" spans="7:11" x14ac:dyDescent="0.25">
      <c r="G4906" s="20">
        <v>41402</v>
      </c>
      <c r="H4906" s="18" t="s">
        <v>43</v>
      </c>
      <c r="I4906" s="18" t="s">
        <v>33</v>
      </c>
      <c r="J4906" s="18">
        <v>0.01</v>
      </c>
      <c r="K4906" s="18">
        <v>2</v>
      </c>
    </row>
    <row r="4907" spans="7:11" x14ac:dyDescent="0.25">
      <c r="G4907" s="21">
        <v>41584</v>
      </c>
      <c r="H4907" s="19" t="s">
        <v>13</v>
      </c>
      <c r="I4907" s="19" t="s">
        <v>36</v>
      </c>
      <c r="J4907" s="19">
        <v>0.01</v>
      </c>
      <c r="K4907" s="19">
        <v>3</v>
      </c>
    </row>
    <row r="4908" spans="7:11" x14ac:dyDescent="0.25">
      <c r="G4908" s="20">
        <v>41600</v>
      </c>
      <c r="H4908" s="18" t="s">
        <v>75</v>
      </c>
      <c r="I4908" s="18" t="s">
        <v>33</v>
      </c>
      <c r="J4908" s="18">
        <v>0.03</v>
      </c>
      <c r="K4908" s="18">
        <v>3</v>
      </c>
    </row>
    <row r="4909" spans="7:11" x14ac:dyDescent="0.25">
      <c r="G4909" s="21">
        <v>41668</v>
      </c>
      <c r="H4909" s="19" t="s">
        <v>82</v>
      </c>
      <c r="I4909" s="19" t="s">
        <v>7</v>
      </c>
      <c r="J4909" s="19">
        <v>0</v>
      </c>
      <c r="K4909" s="19">
        <v>3</v>
      </c>
    </row>
    <row r="4910" spans="7:11" x14ac:dyDescent="0.25">
      <c r="G4910" s="20">
        <v>41593</v>
      </c>
      <c r="H4910" s="18" t="s">
        <v>84</v>
      </c>
      <c r="I4910" s="18" t="s">
        <v>12</v>
      </c>
      <c r="J4910" s="18">
        <v>0.03</v>
      </c>
      <c r="K4910" s="18">
        <v>1</v>
      </c>
    </row>
    <row r="4911" spans="7:11" x14ac:dyDescent="0.25">
      <c r="G4911" s="21">
        <v>41996</v>
      </c>
      <c r="H4911" s="19" t="s">
        <v>60</v>
      </c>
      <c r="I4911" s="19" t="s">
        <v>7</v>
      </c>
      <c r="J4911" s="19">
        <v>1.4999999999999999E-2</v>
      </c>
      <c r="K4911" s="19">
        <v>1</v>
      </c>
    </row>
    <row r="4912" spans="7:11" x14ac:dyDescent="0.25">
      <c r="G4912" s="20">
        <v>41384</v>
      </c>
      <c r="H4912" s="18" t="s">
        <v>80</v>
      </c>
      <c r="I4912" s="18" t="s">
        <v>17</v>
      </c>
      <c r="J4912" s="18">
        <v>0</v>
      </c>
      <c r="K4912" s="18">
        <v>2</v>
      </c>
    </row>
    <row r="4913" spans="7:11" x14ac:dyDescent="0.25">
      <c r="G4913" s="21">
        <v>41625</v>
      </c>
      <c r="H4913" s="19" t="s">
        <v>40</v>
      </c>
      <c r="I4913" s="19" t="s">
        <v>24</v>
      </c>
      <c r="J4913" s="19">
        <v>0.03</v>
      </c>
      <c r="K4913" s="19">
        <v>8</v>
      </c>
    </row>
    <row r="4914" spans="7:11" x14ac:dyDescent="0.25">
      <c r="G4914" s="20">
        <v>41919</v>
      </c>
      <c r="H4914" s="18" t="s">
        <v>46</v>
      </c>
      <c r="I4914" s="18" t="s">
        <v>7</v>
      </c>
      <c r="J4914" s="18">
        <v>0</v>
      </c>
      <c r="K4914" s="18">
        <v>3</v>
      </c>
    </row>
    <row r="4915" spans="7:11" x14ac:dyDescent="0.25">
      <c r="G4915" s="21">
        <v>41625</v>
      </c>
      <c r="H4915" s="19" t="s">
        <v>43</v>
      </c>
      <c r="I4915" s="19" t="s">
        <v>7</v>
      </c>
      <c r="J4915" s="19">
        <v>0</v>
      </c>
      <c r="K4915" s="19">
        <v>1</v>
      </c>
    </row>
    <row r="4916" spans="7:11" x14ac:dyDescent="0.25">
      <c r="G4916" s="20">
        <v>41997</v>
      </c>
      <c r="H4916" s="18" t="s">
        <v>35</v>
      </c>
      <c r="I4916" s="18" t="s">
        <v>11</v>
      </c>
      <c r="J4916" s="18">
        <v>0</v>
      </c>
      <c r="K4916" s="18">
        <v>2</v>
      </c>
    </row>
    <row r="4917" spans="7:11" x14ac:dyDescent="0.25">
      <c r="G4917" s="21">
        <v>41641</v>
      </c>
      <c r="H4917" s="19" t="s">
        <v>72</v>
      </c>
      <c r="I4917" s="19" t="s">
        <v>16</v>
      </c>
      <c r="J4917" s="19">
        <v>0</v>
      </c>
      <c r="K4917" s="19">
        <v>1</v>
      </c>
    </row>
    <row r="4918" spans="7:11" x14ac:dyDescent="0.25">
      <c r="G4918" s="20">
        <v>42002</v>
      </c>
      <c r="H4918" s="18" t="s">
        <v>45</v>
      </c>
      <c r="I4918" s="18" t="s">
        <v>33</v>
      </c>
      <c r="J4918" s="18">
        <v>0</v>
      </c>
      <c r="K4918" s="18">
        <v>2</v>
      </c>
    </row>
    <row r="4919" spans="7:11" x14ac:dyDescent="0.25">
      <c r="G4919" s="21">
        <v>41561</v>
      </c>
      <c r="H4919" s="19" t="s">
        <v>83</v>
      </c>
      <c r="I4919" s="19" t="s">
        <v>17</v>
      </c>
      <c r="J4919" s="19">
        <v>0</v>
      </c>
      <c r="K4919" s="19">
        <v>1</v>
      </c>
    </row>
    <row r="4920" spans="7:11" x14ac:dyDescent="0.25">
      <c r="G4920" s="20">
        <v>41671</v>
      </c>
      <c r="H4920" s="18" t="s">
        <v>71</v>
      </c>
      <c r="I4920" s="18" t="s">
        <v>16</v>
      </c>
      <c r="J4920" s="18">
        <v>0</v>
      </c>
      <c r="K4920" s="18">
        <v>17</v>
      </c>
    </row>
    <row r="4921" spans="7:11" x14ac:dyDescent="0.25">
      <c r="G4921" s="21">
        <v>41983</v>
      </c>
      <c r="H4921" s="19" t="s">
        <v>50</v>
      </c>
      <c r="I4921" s="19" t="s">
        <v>12</v>
      </c>
      <c r="J4921" s="19">
        <v>0.01</v>
      </c>
      <c r="K4921" s="19">
        <v>2</v>
      </c>
    </row>
    <row r="4922" spans="7:11" x14ac:dyDescent="0.25">
      <c r="G4922" s="20">
        <v>41581</v>
      </c>
      <c r="H4922" s="18" t="s">
        <v>86</v>
      </c>
      <c r="I4922" s="18" t="s">
        <v>12</v>
      </c>
      <c r="J4922" s="18">
        <v>2.5000000000000001E-2</v>
      </c>
      <c r="K4922" s="18">
        <v>2</v>
      </c>
    </row>
    <row r="4923" spans="7:11" x14ac:dyDescent="0.25">
      <c r="G4923" s="21">
        <v>41619</v>
      </c>
      <c r="H4923" s="19" t="s">
        <v>42</v>
      </c>
      <c r="I4923" s="19" t="s">
        <v>12</v>
      </c>
      <c r="J4923" s="19">
        <v>0</v>
      </c>
      <c r="K4923" s="19">
        <v>2</v>
      </c>
    </row>
    <row r="4924" spans="7:11" x14ac:dyDescent="0.25">
      <c r="G4924" s="20">
        <v>41961</v>
      </c>
      <c r="H4924" s="18" t="s">
        <v>22</v>
      </c>
      <c r="I4924" s="18" t="s">
        <v>21</v>
      </c>
      <c r="J4924" s="18">
        <v>0.03</v>
      </c>
      <c r="K4924" s="18">
        <v>1</v>
      </c>
    </row>
    <row r="4925" spans="7:11" x14ac:dyDescent="0.25">
      <c r="G4925" s="21">
        <v>41626</v>
      </c>
      <c r="H4925" s="19" t="s">
        <v>50</v>
      </c>
      <c r="I4925" s="19" t="s">
        <v>24</v>
      </c>
      <c r="J4925" s="19">
        <v>0</v>
      </c>
      <c r="K4925" s="19">
        <v>3</v>
      </c>
    </row>
    <row r="4926" spans="7:11" x14ac:dyDescent="0.25">
      <c r="G4926" s="20">
        <v>41961</v>
      </c>
      <c r="H4926" s="18" t="s">
        <v>48</v>
      </c>
      <c r="I4926" s="18" t="s">
        <v>21</v>
      </c>
      <c r="J4926" s="18">
        <v>0</v>
      </c>
      <c r="K4926" s="18">
        <v>3</v>
      </c>
    </row>
    <row r="4927" spans="7:11" x14ac:dyDescent="0.25">
      <c r="G4927" s="21">
        <v>41619</v>
      </c>
      <c r="H4927" s="19" t="s">
        <v>88</v>
      </c>
      <c r="I4927" s="19" t="s">
        <v>11</v>
      </c>
      <c r="J4927" s="19">
        <v>0.02</v>
      </c>
      <c r="K4927" s="19">
        <v>2</v>
      </c>
    </row>
    <row r="4928" spans="7:11" x14ac:dyDescent="0.25">
      <c r="G4928" s="20">
        <v>41952</v>
      </c>
      <c r="H4928" s="18" t="s">
        <v>45</v>
      </c>
      <c r="I4928" s="18" t="s">
        <v>17</v>
      </c>
      <c r="J4928" s="18">
        <v>0.03</v>
      </c>
      <c r="K4928" s="18">
        <v>2</v>
      </c>
    </row>
    <row r="4929" spans="7:11" x14ac:dyDescent="0.25">
      <c r="G4929" s="21">
        <v>42001</v>
      </c>
      <c r="H4929" s="19" t="s">
        <v>71</v>
      </c>
      <c r="I4929" s="19" t="s">
        <v>12</v>
      </c>
      <c r="J4929" s="19">
        <v>2.5000000000000001E-2</v>
      </c>
      <c r="K4929" s="19">
        <v>2</v>
      </c>
    </row>
    <row r="4930" spans="7:11" x14ac:dyDescent="0.25">
      <c r="G4930" s="20">
        <v>41322</v>
      </c>
      <c r="H4930" s="18" t="s">
        <v>93</v>
      </c>
      <c r="I4930" s="18" t="s">
        <v>21</v>
      </c>
      <c r="J4930" s="18">
        <v>0.03</v>
      </c>
      <c r="K4930" s="18">
        <v>3</v>
      </c>
    </row>
    <row r="4931" spans="7:11" x14ac:dyDescent="0.25">
      <c r="G4931" s="21">
        <v>41973</v>
      </c>
      <c r="H4931" s="19" t="s">
        <v>23</v>
      </c>
      <c r="I4931" s="19" t="s">
        <v>16</v>
      </c>
      <c r="J4931" s="19">
        <v>0</v>
      </c>
      <c r="K4931" s="19">
        <v>3</v>
      </c>
    </row>
    <row r="4932" spans="7:11" x14ac:dyDescent="0.25">
      <c r="G4932" s="20">
        <v>41403</v>
      </c>
      <c r="H4932" s="18" t="s">
        <v>60</v>
      </c>
      <c r="I4932" s="18" t="s">
        <v>17</v>
      </c>
      <c r="J4932" s="18">
        <v>0.02</v>
      </c>
      <c r="K4932" s="18">
        <v>16</v>
      </c>
    </row>
    <row r="4933" spans="7:11" x14ac:dyDescent="0.25">
      <c r="G4933" s="21">
        <v>41621</v>
      </c>
      <c r="H4933" s="19" t="s">
        <v>91</v>
      </c>
      <c r="I4933" s="19" t="s">
        <v>36</v>
      </c>
      <c r="J4933" s="19">
        <v>0.01</v>
      </c>
      <c r="K4933" s="19">
        <v>12</v>
      </c>
    </row>
    <row r="4934" spans="7:11" x14ac:dyDescent="0.25">
      <c r="G4934" s="20">
        <v>41585</v>
      </c>
      <c r="H4934" s="18" t="s">
        <v>74</v>
      </c>
      <c r="I4934" s="18" t="s">
        <v>17</v>
      </c>
      <c r="J4934" s="18">
        <v>0</v>
      </c>
      <c r="K4934" s="18">
        <v>2</v>
      </c>
    </row>
    <row r="4935" spans="7:11" x14ac:dyDescent="0.25">
      <c r="G4935" s="21">
        <v>41996</v>
      </c>
      <c r="H4935" s="19" t="s">
        <v>66</v>
      </c>
      <c r="I4935" s="19" t="s">
        <v>12</v>
      </c>
      <c r="J4935" s="19">
        <v>0</v>
      </c>
      <c r="K4935" s="19">
        <v>3</v>
      </c>
    </row>
    <row r="4936" spans="7:11" x14ac:dyDescent="0.25">
      <c r="G4936" s="20">
        <v>41588</v>
      </c>
      <c r="H4936" s="18" t="s">
        <v>69</v>
      </c>
      <c r="I4936" s="18" t="s">
        <v>12</v>
      </c>
      <c r="J4936" s="18">
        <v>0.01</v>
      </c>
      <c r="K4936" s="18">
        <v>2</v>
      </c>
    </row>
    <row r="4937" spans="7:11" x14ac:dyDescent="0.25">
      <c r="G4937" s="21">
        <v>41953</v>
      </c>
      <c r="H4937" s="19" t="s">
        <v>94</v>
      </c>
      <c r="I4937" s="19" t="s">
        <v>30</v>
      </c>
      <c r="J4937" s="19">
        <v>0</v>
      </c>
      <c r="K4937" s="19">
        <v>2</v>
      </c>
    </row>
    <row r="4938" spans="7:11" x14ac:dyDescent="0.25">
      <c r="G4938" s="20">
        <v>41950</v>
      </c>
      <c r="H4938" s="18" t="s">
        <v>20</v>
      </c>
      <c r="I4938" s="18" t="s">
        <v>33</v>
      </c>
      <c r="J4938" s="18">
        <v>1.4999999999999999E-2</v>
      </c>
      <c r="K4938" s="18">
        <v>2</v>
      </c>
    </row>
    <row r="4939" spans="7:11" x14ac:dyDescent="0.25">
      <c r="G4939" s="21">
        <v>41946</v>
      </c>
      <c r="H4939" s="19" t="s">
        <v>90</v>
      </c>
      <c r="I4939" s="19" t="s">
        <v>24</v>
      </c>
      <c r="J4939" s="19">
        <v>0</v>
      </c>
      <c r="K4939" s="19">
        <v>2</v>
      </c>
    </row>
    <row r="4940" spans="7:11" x14ac:dyDescent="0.25">
      <c r="G4940" s="20">
        <v>41624</v>
      </c>
      <c r="H4940" s="18" t="s">
        <v>13</v>
      </c>
      <c r="I4940" s="18" t="s">
        <v>24</v>
      </c>
      <c r="J4940" s="18">
        <v>0.01</v>
      </c>
      <c r="K4940" s="18">
        <v>2</v>
      </c>
    </row>
    <row r="4941" spans="7:11" x14ac:dyDescent="0.25">
      <c r="G4941" s="21">
        <v>41579</v>
      </c>
      <c r="H4941" s="19" t="s">
        <v>53</v>
      </c>
      <c r="I4941" s="19" t="s">
        <v>17</v>
      </c>
      <c r="J4941" s="19">
        <v>0</v>
      </c>
      <c r="K4941" s="19">
        <v>24</v>
      </c>
    </row>
    <row r="4942" spans="7:11" x14ac:dyDescent="0.25">
      <c r="G4942" s="20">
        <v>41582</v>
      </c>
      <c r="H4942" s="18" t="s">
        <v>72</v>
      </c>
      <c r="I4942" s="18" t="s">
        <v>36</v>
      </c>
      <c r="J4942" s="18">
        <v>0</v>
      </c>
      <c r="K4942" s="18">
        <v>1</v>
      </c>
    </row>
    <row r="4943" spans="7:11" x14ac:dyDescent="0.25">
      <c r="G4943" s="21">
        <v>41409</v>
      </c>
      <c r="H4943" s="19" t="s">
        <v>13</v>
      </c>
      <c r="I4943" s="19" t="s">
        <v>7</v>
      </c>
      <c r="J4943" s="19">
        <v>2.5000000000000001E-2</v>
      </c>
      <c r="K4943" s="19">
        <v>3</v>
      </c>
    </row>
    <row r="4944" spans="7:11" x14ac:dyDescent="0.25">
      <c r="G4944" s="20">
        <v>41995</v>
      </c>
      <c r="H4944" s="18" t="s">
        <v>56</v>
      </c>
      <c r="I4944" s="18" t="s">
        <v>36</v>
      </c>
      <c r="J4944" s="18">
        <v>0</v>
      </c>
      <c r="K4944" s="18">
        <v>3</v>
      </c>
    </row>
    <row r="4945" spans="7:11" x14ac:dyDescent="0.25">
      <c r="G4945" s="21">
        <v>41610</v>
      </c>
      <c r="H4945" s="19" t="s">
        <v>54</v>
      </c>
      <c r="I4945" s="19" t="s">
        <v>17</v>
      </c>
      <c r="J4945" s="19">
        <v>0.03</v>
      </c>
      <c r="K4945" s="19">
        <v>2</v>
      </c>
    </row>
    <row r="4946" spans="7:11" x14ac:dyDescent="0.25">
      <c r="G4946" s="20">
        <v>41625</v>
      </c>
      <c r="H4946" s="18" t="s">
        <v>29</v>
      </c>
      <c r="I4946" s="18" t="s">
        <v>16</v>
      </c>
      <c r="J4946" s="18">
        <v>2.5000000000000001E-2</v>
      </c>
      <c r="K4946" s="18">
        <v>3</v>
      </c>
    </row>
    <row r="4947" spans="7:11" x14ac:dyDescent="0.25">
      <c r="G4947" s="21">
        <v>41957</v>
      </c>
      <c r="H4947" s="19" t="s">
        <v>72</v>
      </c>
      <c r="I4947" s="19" t="s">
        <v>12</v>
      </c>
      <c r="J4947" s="19">
        <v>0.02</v>
      </c>
      <c r="K4947" s="19">
        <v>2</v>
      </c>
    </row>
    <row r="4948" spans="7:11" x14ac:dyDescent="0.25">
      <c r="G4948" s="20">
        <v>41485</v>
      </c>
      <c r="H4948" s="18" t="s">
        <v>81</v>
      </c>
      <c r="I4948" s="18" t="s">
        <v>24</v>
      </c>
      <c r="J4948" s="18">
        <v>0.01</v>
      </c>
      <c r="K4948" s="18">
        <v>4</v>
      </c>
    </row>
    <row r="4949" spans="7:11" x14ac:dyDescent="0.25">
      <c r="G4949" s="21">
        <v>41985</v>
      </c>
      <c r="H4949" s="19" t="s">
        <v>26</v>
      </c>
      <c r="I4949" s="19" t="s">
        <v>27</v>
      </c>
      <c r="J4949" s="19">
        <v>0</v>
      </c>
      <c r="K4949" s="19">
        <v>3</v>
      </c>
    </row>
    <row r="4950" spans="7:11" x14ac:dyDescent="0.25">
      <c r="G4950" s="20">
        <v>41918</v>
      </c>
      <c r="H4950" s="18" t="s">
        <v>40</v>
      </c>
      <c r="I4950" s="18" t="s">
        <v>21</v>
      </c>
      <c r="J4950" s="18">
        <v>0</v>
      </c>
      <c r="K4950" s="18">
        <v>1</v>
      </c>
    </row>
    <row r="4951" spans="7:11" x14ac:dyDescent="0.25">
      <c r="G4951" s="21">
        <v>41523</v>
      </c>
      <c r="H4951" s="19" t="s">
        <v>23</v>
      </c>
      <c r="I4951" s="19" t="s">
        <v>21</v>
      </c>
      <c r="J4951" s="19">
        <v>0.02</v>
      </c>
      <c r="K4951" s="19">
        <v>2</v>
      </c>
    </row>
    <row r="4952" spans="7:11" x14ac:dyDescent="0.25">
      <c r="G4952" s="20">
        <v>41622</v>
      </c>
      <c r="H4952" s="18" t="s">
        <v>59</v>
      </c>
      <c r="I4952" s="18" t="s">
        <v>21</v>
      </c>
      <c r="J4952" s="18">
        <v>0</v>
      </c>
      <c r="K4952" s="18">
        <v>2</v>
      </c>
    </row>
    <row r="4953" spans="7:11" x14ac:dyDescent="0.25">
      <c r="G4953" s="21">
        <v>41634</v>
      </c>
      <c r="H4953" s="19" t="s">
        <v>58</v>
      </c>
      <c r="I4953" s="19" t="s">
        <v>36</v>
      </c>
      <c r="J4953" s="19">
        <v>0</v>
      </c>
      <c r="K4953" s="19">
        <v>1</v>
      </c>
    </row>
    <row r="4954" spans="7:11" x14ac:dyDescent="0.25">
      <c r="G4954" s="20">
        <v>41910</v>
      </c>
      <c r="H4954" s="18" t="s">
        <v>62</v>
      </c>
      <c r="I4954" s="18" t="s">
        <v>24</v>
      </c>
      <c r="J4954" s="18">
        <v>0</v>
      </c>
      <c r="K4954" s="18">
        <v>2</v>
      </c>
    </row>
    <row r="4955" spans="7:11" x14ac:dyDescent="0.25">
      <c r="G4955" s="21">
        <v>41631</v>
      </c>
      <c r="H4955" s="19" t="s">
        <v>23</v>
      </c>
      <c r="I4955" s="19" t="s">
        <v>16</v>
      </c>
      <c r="J4955" s="19">
        <v>1.4999999999999999E-2</v>
      </c>
      <c r="K4955" s="19">
        <v>1</v>
      </c>
    </row>
    <row r="4956" spans="7:11" x14ac:dyDescent="0.25">
      <c r="G4956" s="20">
        <v>41581</v>
      </c>
      <c r="H4956" s="18" t="s">
        <v>26</v>
      </c>
      <c r="I4956" s="18" t="s">
        <v>7</v>
      </c>
      <c r="J4956" s="18">
        <v>0</v>
      </c>
      <c r="K4956" s="18">
        <v>3</v>
      </c>
    </row>
    <row r="4957" spans="7:11" x14ac:dyDescent="0.25">
      <c r="G4957" s="21">
        <v>41625</v>
      </c>
      <c r="H4957" s="19" t="s">
        <v>64</v>
      </c>
      <c r="I4957" s="19" t="s">
        <v>12</v>
      </c>
      <c r="J4957" s="19">
        <v>2.5000000000000001E-2</v>
      </c>
      <c r="K4957" s="19">
        <v>3</v>
      </c>
    </row>
    <row r="4958" spans="7:11" x14ac:dyDescent="0.25">
      <c r="G4958" s="20">
        <v>41946</v>
      </c>
      <c r="H4958" s="18" t="s">
        <v>51</v>
      </c>
      <c r="I4958" s="18" t="s">
        <v>36</v>
      </c>
      <c r="J4958" s="18">
        <v>0</v>
      </c>
      <c r="K4958" s="18">
        <v>1</v>
      </c>
    </row>
    <row r="4959" spans="7:11" x14ac:dyDescent="0.25">
      <c r="G4959" s="21">
        <v>41598</v>
      </c>
      <c r="H4959" s="19" t="s">
        <v>71</v>
      </c>
      <c r="I4959" s="19" t="s">
        <v>17</v>
      </c>
      <c r="J4959" s="19">
        <v>1.4999999999999999E-2</v>
      </c>
      <c r="K4959" s="19">
        <v>3</v>
      </c>
    </row>
    <row r="4960" spans="7:11" x14ac:dyDescent="0.25">
      <c r="G4960" s="20">
        <v>41610</v>
      </c>
      <c r="H4960" s="18" t="s">
        <v>69</v>
      </c>
      <c r="I4960" s="18" t="s">
        <v>30</v>
      </c>
      <c r="J4960" s="18">
        <v>1.4999999999999999E-2</v>
      </c>
      <c r="K4960" s="18">
        <v>4</v>
      </c>
    </row>
    <row r="4961" spans="7:11" x14ac:dyDescent="0.25">
      <c r="G4961" s="21">
        <v>41310</v>
      </c>
      <c r="H4961" s="19" t="s">
        <v>73</v>
      </c>
      <c r="I4961" s="19" t="s">
        <v>27</v>
      </c>
      <c r="J4961" s="19">
        <v>0.01</v>
      </c>
      <c r="K4961" s="19">
        <v>2</v>
      </c>
    </row>
    <row r="4962" spans="7:11" x14ac:dyDescent="0.25">
      <c r="G4962" s="20">
        <v>41626</v>
      </c>
      <c r="H4962" s="18" t="s">
        <v>40</v>
      </c>
      <c r="I4962" s="18" t="s">
        <v>30</v>
      </c>
      <c r="J4962" s="18">
        <v>0</v>
      </c>
      <c r="K4962" s="18">
        <v>2</v>
      </c>
    </row>
    <row r="4963" spans="7:11" x14ac:dyDescent="0.25">
      <c r="G4963" s="21">
        <v>41980</v>
      </c>
      <c r="H4963" s="19" t="s">
        <v>42</v>
      </c>
      <c r="I4963" s="19" t="s">
        <v>17</v>
      </c>
      <c r="J4963" s="19">
        <v>0.02</v>
      </c>
      <c r="K4963" s="19">
        <v>15</v>
      </c>
    </row>
    <row r="4964" spans="7:11" x14ac:dyDescent="0.25">
      <c r="G4964" s="20">
        <v>41953</v>
      </c>
      <c r="H4964" s="18" t="s">
        <v>66</v>
      </c>
      <c r="I4964" s="18" t="s">
        <v>12</v>
      </c>
      <c r="J4964" s="18">
        <v>0</v>
      </c>
      <c r="K4964" s="18">
        <v>3</v>
      </c>
    </row>
    <row r="4965" spans="7:11" x14ac:dyDescent="0.25">
      <c r="G4965" s="21">
        <v>41951</v>
      </c>
      <c r="H4965" s="19" t="s">
        <v>74</v>
      </c>
      <c r="I4965" s="19" t="s">
        <v>30</v>
      </c>
      <c r="J4965" s="19">
        <v>0</v>
      </c>
      <c r="K4965" s="19">
        <v>1</v>
      </c>
    </row>
    <row r="4966" spans="7:11" x14ac:dyDescent="0.25">
      <c r="G4966" s="20">
        <v>41607</v>
      </c>
      <c r="H4966" s="18" t="s">
        <v>32</v>
      </c>
      <c r="I4966" s="18" t="s">
        <v>21</v>
      </c>
      <c r="J4966" s="18">
        <v>0</v>
      </c>
      <c r="K4966" s="18">
        <v>2</v>
      </c>
    </row>
    <row r="4967" spans="7:11" x14ac:dyDescent="0.25">
      <c r="G4967" s="21">
        <v>41975</v>
      </c>
      <c r="H4967" s="19" t="s">
        <v>46</v>
      </c>
      <c r="I4967" s="19" t="s">
        <v>12</v>
      </c>
      <c r="J4967" s="19">
        <v>0.03</v>
      </c>
      <c r="K4967" s="19">
        <v>3</v>
      </c>
    </row>
    <row r="4968" spans="7:11" x14ac:dyDescent="0.25">
      <c r="G4968" s="20">
        <v>41893</v>
      </c>
      <c r="H4968" s="18" t="s">
        <v>40</v>
      </c>
      <c r="I4968" s="18" t="s">
        <v>36</v>
      </c>
      <c r="J4968" s="18">
        <v>0</v>
      </c>
      <c r="K4968" s="18">
        <v>3</v>
      </c>
    </row>
    <row r="4969" spans="7:11" x14ac:dyDescent="0.25">
      <c r="G4969" s="21">
        <v>41945</v>
      </c>
      <c r="H4969" s="19" t="s">
        <v>63</v>
      </c>
      <c r="I4969" s="19" t="s">
        <v>16</v>
      </c>
      <c r="J4969" s="19">
        <v>0.01</v>
      </c>
      <c r="K4969" s="19">
        <v>3</v>
      </c>
    </row>
    <row r="4970" spans="7:11" x14ac:dyDescent="0.25">
      <c r="G4970" s="20">
        <v>41635</v>
      </c>
      <c r="H4970" s="18" t="s">
        <v>62</v>
      </c>
      <c r="I4970" s="18" t="s">
        <v>17</v>
      </c>
      <c r="J4970" s="18">
        <v>0</v>
      </c>
      <c r="K4970" s="18">
        <v>2</v>
      </c>
    </row>
    <row r="4971" spans="7:11" x14ac:dyDescent="0.25">
      <c r="G4971" s="21">
        <v>41601</v>
      </c>
      <c r="H4971" s="19" t="s">
        <v>10</v>
      </c>
      <c r="I4971" s="19" t="s">
        <v>36</v>
      </c>
      <c r="J4971" s="19">
        <v>2.5000000000000001E-2</v>
      </c>
      <c r="K4971" s="19">
        <v>1</v>
      </c>
    </row>
    <row r="4972" spans="7:11" x14ac:dyDescent="0.25">
      <c r="G4972" s="20">
        <v>41580</v>
      </c>
      <c r="H4972" s="18" t="s">
        <v>52</v>
      </c>
      <c r="I4972" s="18" t="s">
        <v>24</v>
      </c>
      <c r="J4972" s="18">
        <v>0</v>
      </c>
      <c r="K4972" s="18">
        <v>3</v>
      </c>
    </row>
    <row r="4973" spans="7:11" x14ac:dyDescent="0.25">
      <c r="G4973" s="21">
        <v>41625</v>
      </c>
      <c r="H4973" s="19" t="s">
        <v>42</v>
      </c>
      <c r="I4973" s="19" t="s">
        <v>12</v>
      </c>
      <c r="J4973" s="19">
        <v>0</v>
      </c>
      <c r="K4973" s="19">
        <v>3</v>
      </c>
    </row>
    <row r="4974" spans="7:11" x14ac:dyDescent="0.25">
      <c r="G4974" s="20">
        <v>41983</v>
      </c>
      <c r="H4974" s="18" t="s">
        <v>40</v>
      </c>
      <c r="I4974" s="18" t="s">
        <v>24</v>
      </c>
      <c r="J4974" s="18">
        <v>0</v>
      </c>
      <c r="K4974" s="18">
        <v>24</v>
      </c>
    </row>
    <row r="4975" spans="7:11" x14ac:dyDescent="0.25">
      <c r="G4975" s="21">
        <v>41506</v>
      </c>
      <c r="H4975" s="19" t="s">
        <v>59</v>
      </c>
      <c r="I4975" s="19" t="s">
        <v>21</v>
      </c>
      <c r="J4975" s="19">
        <v>0.03</v>
      </c>
      <c r="K4975" s="19">
        <v>3</v>
      </c>
    </row>
    <row r="4976" spans="7:11" x14ac:dyDescent="0.25">
      <c r="G4976" s="20">
        <v>41816</v>
      </c>
      <c r="H4976" s="18" t="s">
        <v>93</v>
      </c>
      <c r="I4976" s="18" t="s">
        <v>36</v>
      </c>
      <c r="J4976" s="18">
        <v>1.4999999999999999E-2</v>
      </c>
      <c r="K4976" s="18">
        <v>3</v>
      </c>
    </row>
    <row r="4977" spans="7:11" x14ac:dyDescent="0.25">
      <c r="G4977" s="21">
        <v>41586</v>
      </c>
      <c r="H4977" s="19" t="s">
        <v>84</v>
      </c>
      <c r="I4977" s="19" t="s">
        <v>30</v>
      </c>
      <c r="J4977" s="19">
        <v>0</v>
      </c>
      <c r="K4977" s="19">
        <v>3</v>
      </c>
    </row>
    <row r="4978" spans="7:11" x14ac:dyDescent="0.25">
      <c r="G4978" s="20">
        <v>41984</v>
      </c>
      <c r="H4978" s="18" t="s">
        <v>40</v>
      </c>
      <c r="I4978" s="18" t="s">
        <v>21</v>
      </c>
      <c r="J4978" s="18">
        <v>0.03</v>
      </c>
      <c r="K4978" s="18">
        <v>3</v>
      </c>
    </row>
    <row r="4979" spans="7:11" x14ac:dyDescent="0.25">
      <c r="G4979" s="21">
        <v>41594</v>
      </c>
      <c r="H4979" s="19" t="s">
        <v>92</v>
      </c>
      <c r="I4979" s="19" t="s">
        <v>17</v>
      </c>
      <c r="J4979" s="19">
        <v>0.01</v>
      </c>
      <c r="K4979" s="19">
        <v>3</v>
      </c>
    </row>
    <row r="4980" spans="7:11" x14ac:dyDescent="0.25">
      <c r="G4980" s="20">
        <v>41705</v>
      </c>
      <c r="H4980" s="18" t="s">
        <v>51</v>
      </c>
      <c r="I4980" s="18" t="s">
        <v>16</v>
      </c>
      <c r="J4980" s="18">
        <v>0</v>
      </c>
      <c r="K4980" s="18">
        <v>2</v>
      </c>
    </row>
    <row r="4981" spans="7:11" x14ac:dyDescent="0.25">
      <c r="G4981" s="21">
        <v>41944</v>
      </c>
      <c r="H4981" s="19" t="s">
        <v>53</v>
      </c>
      <c r="I4981" s="19" t="s">
        <v>30</v>
      </c>
      <c r="J4981" s="19">
        <v>0.03</v>
      </c>
      <c r="K4981" s="19">
        <v>3</v>
      </c>
    </row>
    <row r="4982" spans="7:11" x14ac:dyDescent="0.25">
      <c r="G4982" s="20">
        <v>41614</v>
      </c>
      <c r="H4982" s="18" t="s">
        <v>31</v>
      </c>
      <c r="I4982" s="18" t="s">
        <v>17</v>
      </c>
      <c r="J4982" s="18">
        <v>2.5000000000000001E-2</v>
      </c>
      <c r="K4982" s="18">
        <v>1</v>
      </c>
    </row>
    <row r="4983" spans="7:11" x14ac:dyDescent="0.25">
      <c r="G4983" s="21">
        <v>41633</v>
      </c>
      <c r="H4983" s="19" t="s">
        <v>92</v>
      </c>
      <c r="I4983" s="19" t="s">
        <v>24</v>
      </c>
      <c r="J4983" s="19">
        <v>1.4999999999999999E-2</v>
      </c>
      <c r="K4983" s="19">
        <v>2</v>
      </c>
    </row>
    <row r="4984" spans="7:11" x14ac:dyDescent="0.25">
      <c r="G4984" s="20">
        <v>41607</v>
      </c>
      <c r="H4984" s="18" t="s">
        <v>34</v>
      </c>
      <c r="I4984" s="18" t="s">
        <v>24</v>
      </c>
      <c r="J4984" s="18">
        <v>0</v>
      </c>
      <c r="K4984" s="18">
        <v>2</v>
      </c>
    </row>
    <row r="4985" spans="7:11" x14ac:dyDescent="0.25">
      <c r="G4985" s="21">
        <v>41951</v>
      </c>
      <c r="H4985" s="19" t="s">
        <v>28</v>
      </c>
      <c r="I4985" s="19" t="s">
        <v>16</v>
      </c>
      <c r="J4985" s="19">
        <v>0</v>
      </c>
      <c r="K4985" s="19">
        <v>2</v>
      </c>
    </row>
    <row r="4986" spans="7:11" x14ac:dyDescent="0.25">
      <c r="G4986" s="20">
        <v>41995</v>
      </c>
      <c r="H4986" s="18" t="s">
        <v>26</v>
      </c>
      <c r="I4986" s="18" t="s">
        <v>16</v>
      </c>
      <c r="J4986" s="18">
        <v>0.02</v>
      </c>
      <c r="K4986" s="18">
        <v>3</v>
      </c>
    </row>
    <row r="4987" spans="7:11" x14ac:dyDescent="0.25">
      <c r="G4987" s="21">
        <v>41618</v>
      </c>
      <c r="H4987" s="19" t="s">
        <v>64</v>
      </c>
      <c r="I4987" s="19" t="s">
        <v>11</v>
      </c>
      <c r="J4987" s="19">
        <v>0.02</v>
      </c>
      <c r="K4987" s="19">
        <v>3</v>
      </c>
    </row>
    <row r="4988" spans="7:11" x14ac:dyDescent="0.25">
      <c r="G4988" s="20">
        <v>41991</v>
      </c>
      <c r="H4988" s="18" t="s">
        <v>83</v>
      </c>
      <c r="I4988" s="18" t="s">
        <v>11</v>
      </c>
      <c r="J4988" s="18">
        <v>0</v>
      </c>
      <c r="K4988" s="18">
        <v>2</v>
      </c>
    </row>
    <row r="4989" spans="7:11" x14ac:dyDescent="0.25">
      <c r="G4989" s="21">
        <v>41613</v>
      </c>
      <c r="H4989" s="19" t="s">
        <v>42</v>
      </c>
      <c r="I4989" s="19" t="s">
        <v>12</v>
      </c>
      <c r="J4989" s="19">
        <v>0</v>
      </c>
      <c r="K4989" s="19">
        <v>8</v>
      </c>
    </row>
    <row r="4990" spans="7:11" x14ac:dyDescent="0.25">
      <c r="G4990" s="20">
        <v>41419</v>
      </c>
      <c r="H4990" s="18" t="s">
        <v>37</v>
      </c>
      <c r="I4990" s="18" t="s">
        <v>7</v>
      </c>
      <c r="J4990" s="18">
        <v>0</v>
      </c>
      <c r="K4990" s="18">
        <v>1</v>
      </c>
    </row>
    <row r="4991" spans="7:11" x14ac:dyDescent="0.25">
      <c r="G4991" s="21">
        <v>41458</v>
      </c>
      <c r="H4991" s="19" t="s">
        <v>56</v>
      </c>
      <c r="I4991" s="19" t="s">
        <v>24</v>
      </c>
      <c r="J4991" s="19">
        <v>0.03</v>
      </c>
      <c r="K4991" s="19">
        <v>3</v>
      </c>
    </row>
    <row r="4992" spans="7:11" x14ac:dyDescent="0.25">
      <c r="G4992" s="20">
        <v>41917</v>
      </c>
      <c r="H4992" s="18" t="s">
        <v>42</v>
      </c>
      <c r="I4992" s="18" t="s">
        <v>7</v>
      </c>
      <c r="J4992" s="18">
        <v>0.02</v>
      </c>
      <c r="K4992" s="18">
        <v>1</v>
      </c>
    </row>
    <row r="4993" spans="7:11" x14ac:dyDescent="0.25">
      <c r="G4993" s="21">
        <v>41608</v>
      </c>
      <c r="H4993" s="19" t="s">
        <v>77</v>
      </c>
      <c r="I4993" s="19" t="s">
        <v>12</v>
      </c>
      <c r="J4993" s="19">
        <v>0</v>
      </c>
      <c r="K4993" s="19">
        <v>2</v>
      </c>
    </row>
    <row r="4994" spans="7:11" x14ac:dyDescent="0.25">
      <c r="G4994" s="20">
        <v>41583</v>
      </c>
      <c r="H4994" s="18" t="s">
        <v>55</v>
      </c>
      <c r="I4994" s="18" t="s">
        <v>17</v>
      </c>
      <c r="J4994" s="18">
        <v>0.03</v>
      </c>
      <c r="K4994" s="18">
        <v>2</v>
      </c>
    </row>
    <row r="4995" spans="7:11" x14ac:dyDescent="0.25">
      <c r="G4995" s="21">
        <v>41635</v>
      </c>
      <c r="H4995" s="19" t="s">
        <v>45</v>
      </c>
      <c r="I4995" s="19" t="s">
        <v>36</v>
      </c>
      <c r="J4995" s="19">
        <v>0.01</v>
      </c>
      <c r="K4995" s="19">
        <v>2</v>
      </c>
    </row>
    <row r="4996" spans="7:11" x14ac:dyDescent="0.25">
      <c r="G4996" s="20">
        <v>41982</v>
      </c>
      <c r="H4996" s="18" t="s">
        <v>45</v>
      </c>
      <c r="I4996" s="18" t="s">
        <v>7</v>
      </c>
      <c r="J4996" s="18">
        <v>0</v>
      </c>
      <c r="K4996" s="18">
        <v>3</v>
      </c>
    </row>
    <row r="4997" spans="7:11" x14ac:dyDescent="0.25">
      <c r="G4997" s="21">
        <v>41480</v>
      </c>
      <c r="H4997" s="19" t="s">
        <v>93</v>
      </c>
      <c r="I4997" s="19" t="s">
        <v>11</v>
      </c>
      <c r="J4997" s="19">
        <v>0.01</v>
      </c>
      <c r="K4997" s="19">
        <v>2</v>
      </c>
    </row>
    <row r="4998" spans="7:11" x14ac:dyDescent="0.25">
      <c r="G4998" s="20">
        <v>41589</v>
      </c>
      <c r="H4998" s="18" t="s">
        <v>20</v>
      </c>
      <c r="I4998" s="18" t="s">
        <v>7</v>
      </c>
      <c r="J4998" s="18">
        <v>0</v>
      </c>
      <c r="K4998" s="18">
        <v>1</v>
      </c>
    </row>
    <row r="4999" spans="7:11" x14ac:dyDescent="0.25">
      <c r="G4999" s="21">
        <v>41995</v>
      </c>
      <c r="H4999" s="19" t="s">
        <v>57</v>
      </c>
      <c r="I4999" s="19" t="s">
        <v>24</v>
      </c>
      <c r="J4999" s="19">
        <v>0</v>
      </c>
      <c r="K4999" s="19">
        <v>1</v>
      </c>
    </row>
    <row r="5000" spans="7:11" x14ac:dyDescent="0.25">
      <c r="G5000" s="20">
        <v>41999</v>
      </c>
      <c r="H5000" s="18" t="s">
        <v>78</v>
      </c>
      <c r="I5000" s="18" t="s">
        <v>17</v>
      </c>
      <c r="J5000" s="18">
        <v>2.5000000000000001E-2</v>
      </c>
      <c r="K5000" s="18">
        <v>2</v>
      </c>
    </row>
    <row r="5001" spans="7:11" x14ac:dyDescent="0.25">
      <c r="G5001" s="21">
        <v>41871</v>
      </c>
      <c r="H5001" s="19" t="s">
        <v>70</v>
      </c>
      <c r="I5001" s="19" t="s">
        <v>21</v>
      </c>
      <c r="J5001" s="19">
        <v>0.01</v>
      </c>
      <c r="K5001" s="19">
        <v>2</v>
      </c>
    </row>
    <row r="5002" spans="7:11" x14ac:dyDescent="0.25">
      <c r="G5002" s="20">
        <v>41993</v>
      </c>
      <c r="H5002" s="18" t="s">
        <v>48</v>
      </c>
      <c r="I5002" s="18" t="s">
        <v>16</v>
      </c>
      <c r="J5002" s="18">
        <v>0.01</v>
      </c>
      <c r="K5002" s="18">
        <v>2</v>
      </c>
    </row>
    <row r="5003" spans="7:11" x14ac:dyDescent="0.25">
      <c r="G5003" s="21">
        <v>41589</v>
      </c>
      <c r="H5003" s="19" t="s">
        <v>26</v>
      </c>
      <c r="I5003" s="19" t="s">
        <v>21</v>
      </c>
      <c r="J5003" s="19">
        <v>2.5000000000000001E-2</v>
      </c>
      <c r="K5003" s="19">
        <v>17</v>
      </c>
    </row>
    <row r="5004" spans="7:11" x14ac:dyDescent="0.25">
      <c r="G5004" s="20">
        <v>41601</v>
      </c>
      <c r="H5004" s="18" t="s">
        <v>90</v>
      </c>
      <c r="I5004" s="18" t="s">
        <v>24</v>
      </c>
      <c r="J5004" s="18">
        <v>0.02</v>
      </c>
      <c r="K5004" s="18">
        <v>1</v>
      </c>
    </row>
    <row r="5005" spans="7:11" x14ac:dyDescent="0.25">
      <c r="G5005" s="21">
        <v>41773</v>
      </c>
      <c r="H5005" s="19" t="s">
        <v>73</v>
      </c>
      <c r="I5005" s="19" t="s">
        <v>36</v>
      </c>
      <c r="J5005" s="19">
        <v>0</v>
      </c>
      <c r="K5005" s="19">
        <v>1</v>
      </c>
    </row>
    <row r="5006" spans="7:11" x14ac:dyDescent="0.25">
      <c r="G5006" s="20">
        <v>41585</v>
      </c>
      <c r="H5006" s="18" t="s">
        <v>53</v>
      </c>
      <c r="I5006" s="18" t="s">
        <v>16</v>
      </c>
      <c r="J5006" s="18">
        <v>0</v>
      </c>
      <c r="K5006" s="18">
        <v>1</v>
      </c>
    </row>
    <row r="5007" spans="7:11" x14ac:dyDescent="0.25">
      <c r="G5007" s="21">
        <v>41994</v>
      </c>
      <c r="H5007" s="19" t="s">
        <v>84</v>
      </c>
      <c r="I5007" s="19" t="s">
        <v>21</v>
      </c>
      <c r="J5007" s="19">
        <v>0</v>
      </c>
      <c r="K5007" s="19">
        <v>3</v>
      </c>
    </row>
    <row r="5008" spans="7:11" x14ac:dyDescent="0.25">
      <c r="G5008" s="20">
        <v>41603</v>
      </c>
      <c r="H5008" s="18" t="s">
        <v>51</v>
      </c>
      <c r="I5008" s="18" t="s">
        <v>17</v>
      </c>
      <c r="J5008" s="18">
        <v>0.03</v>
      </c>
      <c r="K5008" s="18">
        <v>3</v>
      </c>
    </row>
    <row r="5009" spans="7:11" x14ac:dyDescent="0.25">
      <c r="G5009" s="21">
        <v>41634</v>
      </c>
      <c r="H5009" s="19" t="s">
        <v>29</v>
      </c>
      <c r="I5009" s="19" t="s">
        <v>24</v>
      </c>
      <c r="J5009" s="19">
        <v>0.03</v>
      </c>
      <c r="K5009" s="19">
        <v>1</v>
      </c>
    </row>
    <row r="5010" spans="7:11" x14ac:dyDescent="0.25">
      <c r="G5010" s="20">
        <v>41963</v>
      </c>
      <c r="H5010" s="18" t="s">
        <v>69</v>
      </c>
      <c r="I5010" s="18" t="s">
        <v>36</v>
      </c>
      <c r="J5010" s="18">
        <v>1.4999999999999999E-2</v>
      </c>
      <c r="K5010" s="18">
        <v>2</v>
      </c>
    </row>
    <row r="5011" spans="7:11" x14ac:dyDescent="0.25">
      <c r="G5011" s="21">
        <v>41594</v>
      </c>
      <c r="H5011" s="19" t="s">
        <v>63</v>
      </c>
      <c r="I5011" s="19" t="s">
        <v>30</v>
      </c>
      <c r="J5011" s="19">
        <v>2.5000000000000001E-2</v>
      </c>
      <c r="K5011" s="19">
        <v>3</v>
      </c>
    </row>
    <row r="5012" spans="7:11" x14ac:dyDescent="0.25">
      <c r="G5012" s="20">
        <v>41439</v>
      </c>
      <c r="H5012" s="18" t="s">
        <v>73</v>
      </c>
      <c r="I5012" s="18" t="s">
        <v>27</v>
      </c>
      <c r="J5012" s="18">
        <v>0</v>
      </c>
      <c r="K5012" s="18">
        <v>3</v>
      </c>
    </row>
    <row r="5013" spans="7:11" x14ac:dyDescent="0.25">
      <c r="G5013" s="21">
        <v>41675</v>
      </c>
      <c r="H5013" s="19" t="s">
        <v>13</v>
      </c>
      <c r="I5013" s="19" t="s">
        <v>24</v>
      </c>
      <c r="J5013" s="19">
        <v>0</v>
      </c>
      <c r="K5013" s="19">
        <v>8</v>
      </c>
    </row>
    <row r="5014" spans="7:11" x14ac:dyDescent="0.25">
      <c r="G5014" s="20">
        <v>41597</v>
      </c>
      <c r="H5014" s="18" t="s">
        <v>43</v>
      </c>
      <c r="I5014" s="18" t="s">
        <v>36</v>
      </c>
      <c r="J5014" s="18">
        <v>0</v>
      </c>
      <c r="K5014" s="18">
        <v>2</v>
      </c>
    </row>
    <row r="5015" spans="7:11" x14ac:dyDescent="0.25">
      <c r="G5015" s="21">
        <v>41945</v>
      </c>
      <c r="H5015" s="19" t="s">
        <v>78</v>
      </c>
      <c r="I5015" s="19" t="s">
        <v>30</v>
      </c>
      <c r="J5015" s="19">
        <v>0</v>
      </c>
      <c r="K5015" s="19">
        <v>1</v>
      </c>
    </row>
    <row r="5016" spans="7:11" x14ac:dyDescent="0.25">
      <c r="G5016" s="20">
        <v>41993</v>
      </c>
      <c r="H5016" s="18" t="s">
        <v>20</v>
      </c>
      <c r="I5016" s="18" t="s">
        <v>27</v>
      </c>
      <c r="J5016" s="18">
        <v>0.01</v>
      </c>
      <c r="K5016" s="18">
        <v>2</v>
      </c>
    </row>
    <row r="5017" spans="7:11" x14ac:dyDescent="0.25">
      <c r="G5017" s="21">
        <v>41978</v>
      </c>
      <c r="H5017" s="19" t="s">
        <v>29</v>
      </c>
      <c r="I5017" s="19" t="s">
        <v>36</v>
      </c>
      <c r="J5017" s="19">
        <v>0</v>
      </c>
      <c r="K5017" s="19">
        <v>2</v>
      </c>
    </row>
    <row r="5018" spans="7:11" x14ac:dyDescent="0.25">
      <c r="G5018" s="20">
        <v>41963</v>
      </c>
      <c r="H5018" s="18" t="s">
        <v>75</v>
      </c>
      <c r="I5018" s="18" t="s">
        <v>17</v>
      </c>
      <c r="J5018" s="18">
        <v>0.03</v>
      </c>
      <c r="K5018" s="18">
        <v>2</v>
      </c>
    </row>
    <row r="5019" spans="7:11" x14ac:dyDescent="0.25">
      <c r="G5019" s="21">
        <v>41970</v>
      </c>
      <c r="H5019" s="19" t="s">
        <v>58</v>
      </c>
      <c r="I5019" s="19" t="s">
        <v>7</v>
      </c>
      <c r="J5019" s="19">
        <v>0</v>
      </c>
      <c r="K5019" s="19">
        <v>2</v>
      </c>
    </row>
    <row r="5020" spans="7:11" x14ac:dyDescent="0.25">
      <c r="G5020" s="20">
        <v>41514</v>
      </c>
      <c r="H5020" s="18" t="s">
        <v>28</v>
      </c>
      <c r="I5020" s="18" t="s">
        <v>24</v>
      </c>
      <c r="J5020" s="18">
        <v>2.5000000000000001E-2</v>
      </c>
      <c r="K5020" s="18">
        <v>3</v>
      </c>
    </row>
    <row r="5021" spans="7:11" x14ac:dyDescent="0.25">
      <c r="G5021" s="21">
        <v>41945</v>
      </c>
      <c r="H5021" s="19" t="s">
        <v>42</v>
      </c>
      <c r="I5021" s="19" t="s">
        <v>24</v>
      </c>
      <c r="J5021" s="19">
        <v>0.02</v>
      </c>
      <c r="K5021" s="19">
        <v>15</v>
      </c>
    </row>
    <row r="5022" spans="7:11" x14ac:dyDescent="0.25">
      <c r="G5022" s="20">
        <v>41589</v>
      </c>
      <c r="H5022" s="18" t="s">
        <v>75</v>
      </c>
      <c r="I5022" s="18" t="s">
        <v>41</v>
      </c>
      <c r="J5022" s="18">
        <v>0</v>
      </c>
      <c r="K5022" s="18">
        <v>1</v>
      </c>
    </row>
    <row r="5023" spans="7:11" x14ac:dyDescent="0.25">
      <c r="G5023" s="21">
        <v>41987</v>
      </c>
      <c r="H5023" s="19" t="s">
        <v>92</v>
      </c>
      <c r="I5023" s="19" t="s">
        <v>24</v>
      </c>
      <c r="J5023" s="19">
        <v>0</v>
      </c>
      <c r="K5023" s="19">
        <v>3</v>
      </c>
    </row>
    <row r="5024" spans="7:11" x14ac:dyDescent="0.25">
      <c r="G5024" s="20">
        <v>41476</v>
      </c>
      <c r="H5024" s="18" t="s">
        <v>18</v>
      </c>
      <c r="I5024" s="18" t="s">
        <v>11</v>
      </c>
      <c r="J5024" s="18">
        <v>1.4999999999999999E-2</v>
      </c>
      <c r="K5024" s="18">
        <v>2</v>
      </c>
    </row>
    <row r="5025" spans="7:11" x14ac:dyDescent="0.25">
      <c r="G5025" s="21">
        <v>41627</v>
      </c>
      <c r="H5025" s="19" t="s">
        <v>31</v>
      </c>
      <c r="I5025" s="19" t="s">
        <v>30</v>
      </c>
      <c r="J5025" s="19">
        <v>1.4999999999999999E-2</v>
      </c>
      <c r="K5025" s="19">
        <v>4</v>
      </c>
    </row>
    <row r="5026" spans="7:11" x14ac:dyDescent="0.25">
      <c r="G5026" s="20">
        <v>41955</v>
      </c>
      <c r="H5026" s="18" t="s">
        <v>82</v>
      </c>
      <c r="I5026" s="18" t="s">
        <v>12</v>
      </c>
      <c r="J5026" s="18">
        <v>0.01</v>
      </c>
      <c r="K5026" s="18">
        <v>1</v>
      </c>
    </row>
    <row r="5027" spans="7:11" x14ac:dyDescent="0.25">
      <c r="G5027" s="21">
        <v>41735</v>
      </c>
      <c r="H5027" s="19" t="s">
        <v>59</v>
      </c>
      <c r="I5027" s="19" t="s">
        <v>12</v>
      </c>
      <c r="J5027" s="19">
        <v>0.03</v>
      </c>
      <c r="K5027" s="19">
        <v>2</v>
      </c>
    </row>
    <row r="5028" spans="7:11" x14ac:dyDescent="0.25">
      <c r="G5028" s="20">
        <v>41597</v>
      </c>
      <c r="H5028" s="18" t="s">
        <v>82</v>
      </c>
      <c r="I5028" s="18" t="s">
        <v>12</v>
      </c>
      <c r="J5028" s="18">
        <v>0.02</v>
      </c>
      <c r="K5028" s="18">
        <v>3</v>
      </c>
    </row>
    <row r="5029" spans="7:11" x14ac:dyDescent="0.25">
      <c r="G5029" s="21">
        <v>41989</v>
      </c>
      <c r="H5029" s="19" t="s">
        <v>72</v>
      </c>
      <c r="I5029" s="19" t="s">
        <v>16</v>
      </c>
      <c r="J5029" s="19">
        <v>0.02</v>
      </c>
      <c r="K5029" s="19">
        <v>1</v>
      </c>
    </row>
    <row r="5030" spans="7:11" x14ac:dyDescent="0.25">
      <c r="G5030" s="20">
        <v>41947</v>
      </c>
      <c r="H5030" s="18" t="s">
        <v>45</v>
      </c>
      <c r="I5030" s="18" t="s">
        <v>12</v>
      </c>
      <c r="J5030" s="18">
        <v>0</v>
      </c>
      <c r="K5030" s="18">
        <v>2</v>
      </c>
    </row>
    <row r="5031" spans="7:11" x14ac:dyDescent="0.25">
      <c r="G5031" s="21">
        <v>42003</v>
      </c>
      <c r="H5031" s="19" t="s">
        <v>13</v>
      </c>
      <c r="I5031" s="19" t="s">
        <v>36</v>
      </c>
      <c r="J5031" s="19">
        <v>2.5000000000000001E-2</v>
      </c>
      <c r="K5031" s="19">
        <v>2</v>
      </c>
    </row>
    <row r="5032" spans="7:11" x14ac:dyDescent="0.25">
      <c r="G5032" s="20">
        <v>41966</v>
      </c>
      <c r="H5032" s="18" t="s">
        <v>13</v>
      </c>
      <c r="I5032" s="18" t="s">
        <v>24</v>
      </c>
      <c r="J5032" s="18">
        <v>2.5000000000000001E-2</v>
      </c>
      <c r="K5032" s="18">
        <v>3</v>
      </c>
    </row>
    <row r="5033" spans="7:11" x14ac:dyDescent="0.25">
      <c r="G5033" s="21">
        <v>41946</v>
      </c>
      <c r="H5033" s="19" t="s">
        <v>63</v>
      </c>
      <c r="I5033" s="19" t="s">
        <v>17</v>
      </c>
      <c r="J5033" s="19">
        <v>1.4999999999999999E-2</v>
      </c>
      <c r="K5033" s="19">
        <v>6</v>
      </c>
    </row>
    <row r="5034" spans="7:11" x14ac:dyDescent="0.25">
      <c r="G5034" s="20">
        <v>41612</v>
      </c>
      <c r="H5034" s="18" t="s">
        <v>54</v>
      </c>
      <c r="I5034" s="18" t="s">
        <v>12</v>
      </c>
      <c r="J5034" s="18">
        <v>0</v>
      </c>
      <c r="K5034" s="18">
        <v>1</v>
      </c>
    </row>
    <row r="5035" spans="7:11" x14ac:dyDescent="0.25">
      <c r="G5035" s="21">
        <v>41974</v>
      </c>
      <c r="H5035" s="19" t="s">
        <v>23</v>
      </c>
      <c r="I5035" s="19" t="s">
        <v>30</v>
      </c>
      <c r="J5035" s="19">
        <v>0</v>
      </c>
      <c r="K5035" s="19">
        <v>2</v>
      </c>
    </row>
    <row r="5036" spans="7:11" x14ac:dyDescent="0.25">
      <c r="G5036" s="20">
        <v>41986</v>
      </c>
      <c r="H5036" s="18" t="s">
        <v>60</v>
      </c>
      <c r="I5036" s="18" t="s">
        <v>7</v>
      </c>
      <c r="J5036" s="18">
        <v>1.4999999999999999E-2</v>
      </c>
      <c r="K5036" s="18">
        <v>2</v>
      </c>
    </row>
    <row r="5037" spans="7:11" x14ac:dyDescent="0.25">
      <c r="G5037" s="21">
        <v>41604</v>
      </c>
      <c r="H5037" s="19" t="s">
        <v>22</v>
      </c>
      <c r="I5037" s="19" t="s">
        <v>41</v>
      </c>
      <c r="J5037" s="19">
        <v>0</v>
      </c>
      <c r="K5037" s="19">
        <v>2</v>
      </c>
    </row>
    <row r="5038" spans="7:11" x14ac:dyDescent="0.25">
      <c r="G5038" s="20">
        <v>41806</v>
      </c>
      <c r="H5038" s="18" t="s">
        <v>87</v>
      </c>
      <c r="I5038" s="18" t="s">
        <v>24</v>
      </c>
      <c r="J5038" s="18">
        <v>0.03</v>
      </c>
      <c r="K5038" s="18">
        <v>1</v>
      </c>
    </row>
    <row r="5039" spans="7:11" x14ac:dyDescent="0.25">
      <c r="G5039" s="21">
        <v>41939</v>
      </c>
      <c r="H5039" s="19" t="s">
        <v>77</v>
      </c>
      <c r="I5039" s="19" t="s">
        <v>16</v>
      </c>
      <c r="J5039" s="19">
        <v>0.02</v>
      </c>
      <c r="K5039" s="19">
        <v>2</v>
      </c>
    </row>
    <row r="5040" spans="7:11" x14ac:dyDescent="0.25">
      <c r="G5040" s="20">
        <v>41595</v>
      </c>
      <c r="H5040" s="18" t="s">
        <v>13</v>
      </c>
      <c r="I5040" s="18" t="s">
        <v>33</v>
      </c>
      <c r="J5040" s="18">
        <v>0</v>
      </c>
      <c r="K5040" s="18">
        <v>4</v>
      </c>
    </row>
    <row r="5041" spans="7:11" x14ac:dyDescent="0.25">
      <c r="G5041" s="21">
        <v>42000</v>
      </c>
      <c r="H5041" s="19" t="s">
        <v>20</v>
      </c>
      <c r="I5041" s="19" t="s">
        <v>24</v>
      </c>
      <c r="J5041" s="19">
        <v>0.02</v>
      </c>
      <c r="K5041" s="19">
        <v>2</v>
      </c>
    </row>
    <row r="5042" spans="7:11" x14ac:dyDescent="0.25">
      <c r="G5042" s="20">
        <v>41621</v>
      </c>
      <c r="H5042" s="18" t="s">
        <v>67</v>
      </c>
      <c r="I5042" s="18" t="s">
        <v>27</v>
      </c>
      <c r="J5042" s="18">
        <v>0</v>
      </c>
      <c r="K5042" s="18">
        <v>3</v>
      </c>
    </row>
    <row r="5043" spans="7:11" x14ac:dyDescent="0.25">
      <c r="G5043" s="21">
        <v>41610</v>
      </c>
      <c r="H5043" s="19" t="s">
        <v>58</v>
      </c>
      <c r="I5043" s="19" t="s">
        <v>41</v>
      </c>
      <c r="J5043" s="19">
        <v>2.5000000000000001E-2</v>
      </c>
      <c r="K5043" s="19">
        <v>2</v>
      </c>
    </row>
    <row r="5044" spans="7:11" x14ac:dyDescent="0.25">
      <c r="G5044" s="20">
        <v>41955</v>
      </c>
      <c r="H5044" s="18" t="s">
        <v>53</v>
      </c>
      <c r="I5044" s="18" t="s">
        <v>17</v>
      </c>
      <c r="J5044" s="18">
        <v>0.01</v>
      </c>
      <c r="K5044" s="18">
        <v>1</v>
      </c>
    </row>
    <row r="5045" spans="7:11" x14ac:dyDescent="0.25">
      <c r="G5045" s="21">
        <v>41824</v>
      </c>
      <c r="H5045" s="19" t="s">
        <v>29</v>
      </c>
      <c r="I5045" s="19" t="s">
        <v>24</v>
      </c>
      <c r="J5045" s="19">
        <v>0</v>
      </c>
      <c r="K5045" s="19">
        <v>3</v>
      </c>
    </row>
    <row r="5046" spans="7:11" x14ac:dyDescent="0.25">
      <c r="G5046" s="20">
        <v>41666</v>
      </c>
      <c r="H5046" s="18" t="s">
        <v>43</v>
      </c>
      <c r="I5046" s="18" t="s">
        <v>12</v>
      </c>
      <c r="J5046" s="18">
        <v>0</v>
      </c>
      <c r="K5046" s="18">
        <v>18</v>
      </c>
    </row>
    <row r="5047" spans="7:11" x14ac:dyDescent="0.25">
      <c r="G5047" s="21">
        <v>41508</v>
      </c>
      <c r="H5047" s="19" t="s">
        <v>46</v>
      </c>
      <c r="I5047" s="19" t="s">
        <v>24</v>
      </c>
      <c r="J5047" s="19">
        <v>2.5000000000000001E-2</v>
      </c>
      <c r="K5047" s="19">
        <v>3</v>
      </c>
    </row>
    <row r="5048" spans="7:11" x14ac:dyDescent="0.25">
      <c r="G5048" s="20">
        <v>41597</v>
      </c>
      <c r="H5048" s="18" t="s">
        <v>84</v>
      </c>
      <c r="I5048" s="18" t="s">
        <v>33</v>
      </c>
      <c r="J5048" s="18">
        <v>1.4999999999999999E-2</v>
      </c>
      <c r="K5048" s="18">
        <v>1</v>
      </c>
    </row>
    <row r="5049" spans="7:11" x14ac:dyDescent="0.25">
      <c r="G5049" s="21">
        <v>41991</v>
      </c>
      <c r="H5049" s="19" t="s">
        <v>26</v>
      </c>
      <c r="I5049" s="19" t="s">
        <v>16</v>
      </c>
      <c r="J5049" s="19">
        <v>1.4999999999999999E-2</v>
      </c>
      <c r="K5049" s="19">
        <v>1</v>
      </c>
    </row>
    <row r="5050" spans="7:11" x14ac:dyDescent="0.25">
      <c r="G5050" s="20">
        <v>41628</v>
      </c>
      <c r="H5050" s="18" t="s">
        <v>59</v>
      </c>
      <c r="I5050" s="18" t="s">
        <v>12</v>
      </c>
      <c r="J5050" s="18">
        <v>0.02</v>
      </c>
      <c r="K5050" s="18">
        <v>2</v>
      </c>
    </row>
    <row r="5051" spans="7:11" x14ac:dyDescent="0.25">
      <c r="G5051" s="21">
        <v>41590</v>
      </c>
      <c r="H5051" s="19" t="s">
        <v>46</v>
      </c>
      <c r="I5051" s="19" t="s">
        <v>21</v>
      </c>
      <c r="J5051" s="19">
        <v>0</v>
      </c>
      <c r="K5051" s="19">
        <v>17</v>
      </c>
    </row>
    <row r="5052" spans="7:11" x14ac:dyDescent="0.25">
      <c r="G5052" s="20">
        <v>41947</v>
      </c>
      <c r="H5052" s="18" t="s">
        <v>68</v>
      </c>
      <c r="I5052" s="18" t="s">
        <v>7</v>
      </c>
      <c r="J5052" s="18">
        <v>1.4999999999999999E-2</v>
      </c>
      <c r="K5052" s="18">
        <v>2</v>
      </c>
    </row>
    <row r="5053" spans="7:11" x14ac:dyDescent="0.25">
      <c r="G5053" s="21">
        <v>41832</v>
      </c>
      <c r="H5053" s="19" t="s">
        <v>47</v>
      </c>
      <c r="I5053" s="19" t="s">
        <v>12</v>
      </c>
      <c r="J5053" s="19">
        <v>0</v>
      </c>
      <c r="K5053" s="19">
        <v>2</v>
      </c>
    </row>
    <row r="5054" spans="7:11" x14ac:dyDescent="0.25">
      <c r="G5054" s="20">
        <v>41977</v>
      </c>
      <c r="H5054" s="18" t="s">
        <v>70</v>
      </c>
      <c r="I5054" s="18" t="s">
        <v>36</v>
      </c>
      <c r="J5054" s="18">
        <v>0.02</v>
      </c>
      <c r="K5054" s="18">
        <v>3</v>
      </c>
    </row>
    <row r="5055" spans="7:11" x14ac:dyDescent="0.25">
      <c r="G5055" s="21">
        <v>41755</v>
      </c>
      <c r="H5055" s="19" t="s">
        <v>22</v>
      </c>
      <c r="I5055" s="19" t="s">
        <v>17</v>
      </c>
      <c r="J5055" s="19">
        <v>0</v>
      </c>
      <c r="K5055" s="19">
        <v>2</v>
      </c>
    </row>
    <row r="5056" spans="7:11" x14ac:dyDescent="0.25">
      <c r="G5056" s="20">
        <v>41609</v>
      </c>
      <c r="H5056" s="18" t="s">
        <v>89</v>
      </c>
      <c r="I5056" s="18" t="s">
        <v>7</v>
      </c>
      <c r="J5056" s="18">
        <v>0.03</v>
      </c>
      <c r="K5056" s="18">
        <v>1</v>
      </c>
    </row>
    <row r="5057" spans="7:11" x14ac:dyDescent="0.25">
      <c r="G5057" s="21">
        <v>41619</v>
      </c>
      <c r="H5057" s="19" t="s">
        <v>52</v>
      </c>
      <c r="I5057" s="19" t="s">
        <v>7</v>
      </c>
      <c r="J5057" s="19">
        <v>1.4999999999999999E-2</v>
      </c>
      <c r="K5057" s="19">
        <v>3</v>
      </c>
    </row>
    <row r="5058" spans="7:11" x14ac:dyDescent="0.25">
      <c r="G5058" s="20">
        <v>41867</v>
      </c>
      <c r="H5058" s="18" t="s">
        <v>56</v>
      </c>
      <c r="I5058" s="18" t="s">
        <v>16</v>
      </c>
      <c r="J5058" s="18">
        <v>2.5000000000000001E-2</v>
      </c>
      <c r="K5058" s="18">
        <v>1</v>
      </c>
    </row>
    <row r="5059" spans="7:11" x14ac:dyDescent="0.25">
      <c r="G5059" s="21">
        <v>41615</v>
      </c>
      <c r="H5059" s="19" t="s">
        <v>48</v>
      </c>
      <c r="I5059" s="19" t="s">
        <v>24</v>
      </c>
      <c r="J5059" s="19">
        <v>0.01</v>
      </c>
      <c r="K5059" s="19">
        <v>2</v>
      </c>
    </row>
    <row r="5060" spans="7:11" x14ac:dyDescent="0.25">
      <c r="G5060" s="20">
        <v>41953</v>
      </c>
      <c r="H5060" s="18" t="s">
        <v>71</v>
      </c>
      <c r="I5060" s="18" t="s">
        <v>24</v>
      </c>
      <c r="J5060" s="18">
        <v>0.03</v>
      </c>
      <c r="K5060" s="18">
        <v>3</v>
      </c>
    </row>
    <row r="5061" spans="7:11" x14ac:dyDescent="0.25">
      <c r="G5061" s="21">
        <v>41995</v>
      </c>
      <c r="H5061" s="19" t="s">
        <v>89</v>
      </c>
      <c r="I5061" s="19" t="s">
        <v>16</v>
      </c>
      <c r="J5061" s="19">
        <v>0.01</v>
      </c>
      <c r="K5061" s="19">
        <v>1</v>
      </c>
    </row>
    <row r="5062" spans="7:11" x14ac:dyDescent="0.25">
      <c r="G5062" s="20">
        <v>41637</v>
      </c>
      <c r="H5062" s="18" t="s">
        <v>71</v>
      </c>
      <c r="I5062" s="18" t="s">
        <v>12</v>
      </c>
      <c r="J5062" s="18">
        <v>0</v>
      </c>
      <c r="K5062" s="18">
        <v>4</v>
      </c>
    </row>
    <row r="5063" spans="7:11" x14ac:dyDescent="0.25">
      <c r="G5063" s="21">
        <v>41593</v>
      </c>
      <c r="H5063" s="19" t="s">
        <v>43</v>
      </c>
      <c r="I5063" s="19" t="s">
        <v>17</v>
      </c>
      <c r="J5063" s="19">
        <v>0</v>
      </c>
      <c r="K5063" s="19">
        <v>3</v>
      </c>
    </row>
    <row r="5064" spans="7:11" x14ac:dyDescent="0.25">
      <c r="G5064" s="20">
        <v>41986</v>
      </c>
      <c r="H5064" s="18" t="s">
        <v>77</v>
      </c>
      <c r="I5064" s="18" t="s">
        <v>30</v>
      </c>
      <c r="J5064" s="18">
        <v>0</v>
      </c>
      <c r="K5064" s="18">
        <v>1</v>
      </c>
    </row>
    <row r="5065" spans="7:11" x14ac:dyDescent="0.25">
      <c r="G5065" s="21">
        <v>41798</v>
      </c>
      <c r="H5065" s="19" t="s">
        <v>37</v>
      </c>
      <c r="I5065" s="19" t="s">
        <v>16</v>
      </c>
      <c r="J5065" s="19">
        <v>0</v>
      </c>
      <c r="K5065" s="19">
        <v>5</v>
      </c>
    </row>
    <row r="5066" spans="7:11" x14ac:dyDescent="0.25">
      <c r="G5066" s="20">
        <v>42003</v>
      </c>
      <c r="H5066" s="18" t="s">
        <v>80</v>
      </c>
      <c r="I5066" s="18" t="s">
        <v>30</v>
      </c>
      <c r="J5066" s="18">
        <v>0</v>
      </c>
      <c r="K5066" s="18">
        <v>2</v>
      </c>
    </row>
    <row r="5067" spans="7:11" x14ac:dyDescent="0.25">
      <c r="G5067" s="21">
        <v>41580</v>
      </c>
      <c r="H5067" s="19" t="s">
        <v>20</v>
      </c>
      <c r="I5067" s="19" t="s">
        <v>30</v>
      </c>
      <c r="J5067" s="19">
        <v>0.03</v>
      </c>
      <c r="K5067" s="19">
        <v>3</v>
      </c>
    </row>
    <row r="5068" spans="7:11" x14ac:dyDescent="0.25">
      <c r="G5068" s="20">
        <v>41953</v>
      </c>
      <c r="H5068" s="18" t="s">
        <v>79</v>
      </c>
      <c r="I5068" s="18" t="s">
        <v>24</v>
      </c>
      <c r="J5068" s="18">
        <v>0.03</v>
      </c>
      <c r="K5068" s="18">
        <v>2</v>
      </c>
    </row>
    <row r="5069" spans="7:11" x14ac:dyDescent="0.25">
      <c r="G5069" s="21">
        <v>41991</v>
      </c>
      <c r="H5069" s="19" t="s">
        <v>84</v>
      </c>
      <c r="I5069" s="19" t="s">
        <v>12</v>
      </c>
      <c r="J5069" s="19">
        <v>0.03</v>
      </c>
      <c r="K5069" s="19">
        <v>2</v>
      </c>
    </row>
    <row r="5070" spans="7:11" x14ac:dyDescent="0.25">
      <c r="G5070" s="20">
        <v>41947</v>
      </c>
      <c r="H5070" s="18" t="s">
        <v>88</v>
      </c>
      <c r="I5070" s="18" t="s">
        <v>12</v>
      </c>
      <c r="J5070" s="18">
        <v>0</v>
      </c>
      <c r="K5070" s="18">
        <v>1</v>
      </c>
    </row>
    <row r="5071" spans="7:11" x14ac:dyDescent="0.25">
      <c r="G5071" s="21">
        <v>41619</v>
      </c>
      <c r="H5071" s="19" t="s">
        <v>58</v>
      </c>
      <c r="I5071" s="19" t="s">
        <v>16</v>
      </c>
      <c r="J5071" s="19">
        <v>0.01</v>
      </c>
      <c r="K5071" s="19">
        <v>3</v>
      </c>
    </row>
    <row r="5072" spans="7:11" x14ac:dyDescent="0.25">
      <c r="G5072" s="20">
        <v>41961</v>
      </c>
      <c r="H5072" s="18" t="s">
        <v>68</v>
      </c>
      <c r="I5072" s="18" t="s">
        <v>11</v>
      </c>
      <c r="J5072" s="18">
        <v>0.01</v>
      </c>
      <c r="K5072" s="18">
        <v>2</v>
      </c>
    </row>
    <row r="5073" spans="7:11" x14ac:dyDescent="0.25">
      <c r="G5073" s="21">
        <v>41996</v>
      </c>
      <c r="H5073" s="19" t="s">
        <v>91</v>
      </c>
      <c r="I5073" s="19" t="s">
        <v>17</v>
      </c>
      <c r="J5073" s="19">
        <v>0</v>
      </c>
      <c r="K5073" s="19">
        <v>3</v>
      </c>
    </row>
    <row r="5074" spans="7:11" x14ac:dyDescent="0.25">
      <c r="G5074" s="20">
        <v>41588</v>
      </c>
      <c r="H5074" s="18" t="s">
        <v>92</v>
      </c>
      <c r="I5074" s="18" t="s">
        <v>24</v>
      </c>
      <c r="J5074" s="18">
        <v>0</v>
      </c>
      <c r="K5074" s="18">
        <v>1</v>
      </c>
    </row>
    <row r="5075" spans="7:11" x14ac:dyDescent="0.25">
      <c r="G5075" s="21">
        <v>41844</v>
      </c>
      <c r="H5075" s="19" t="s">
        <v>39</v>
      </c>
      <c r="I5075" s="19" t="s">
        <v>24</v>
      </c>
      <c r="J5075" s="19">
        <v>0.02</v>
      </c>
      <c r="K5075" s="19">
        <v>3</v>
      </c>
    </row>
    <row r="5076" spans="7:11" x14ac:dyDescent="0.25">
      <c r="G5076" s="20">
        <v>41926</v>
      </c>
      <c r="H5076" s="18" t="s">
        <v>84</v>
      </c>
      <c r="I5076" s="18" t="s">
        <v>30</v>
      </c>
      <c r="J5076" s="18">
        <v>0.01</v>
      </c>
      <c r="K5076" s="18">
        <v>2</v>
      </c>
    </row>
    <row r="5077" spans="7:11" x14ac:dyDescent="0.25">
      <c r="G5077" s="21">
        <v>41623</v>
      </c>
      <c r="H5077" s="19" t="s">
        <v>23</v>
      </c>
      <c r="I5077" s="19" t="s">
        <v>30</v>
      </c>
      <c r="J5077" s="19">
        <v>0.01</v>
      </c>
      <c r="K5077" s="19">
        <v>2</v>
      </c>
    </row>
    <row r="5078" spans="7:11" x14ac:dyDescent="0.25">
      <c r="G5078" s="20">
        <v>41302</v>
      </c>
      <c r="H5078" s="18" t="s">
        <v>26</v>
      </c>
      <c r="I5078" s="18" t="s">
        <v>12</v>
      </c>
      <c r="J5078" s="18">
        <v>0</v>
      </c>
      <c r="K5078" s="18">
        <v>1</v>
      </c>
    </row>
    <row r="5079" spans="7:11" x14ac:dyDescent="0.25">
      <c r="G5079" s="21">
        <v>41580</v>
      </c>
      <c r="H5079" s="19" t="s">
        <v>69</v>
      </c>
      <c r="I5079" s="19" t="s">
        <v>12</v>
      </c>
      <c r="J5079" s="19">
        <v>0</v>
      </c>
      <c r="K5079" s="19">
        <v>3</v>
      </c>
    </row>
    <row r="5080" spans="7:11" x14ac:dyDescent="0.25">
      <c r="G5080" s="20">
        <v>41959</v>
      </c>
      <c r="H5080" s="18" t="s">
        <v>22</v>
      </c>
      <c r="I5080" s="18" t="s">
        <v>12</v>
      </c>
      <c r="J5080" s="18">
        <v>0</v>
      </c>
      <c r="K5080" s="18">
        <v>1</v>
      </c>
    </row>
    <row r="5081" spans="7:11" x14ac:dyDescent="0.25">
      <c r="G5081" s="21">
        <v>41617</v>
      </c>
      <c r="H5081" s="19" t="s">
        <v>29</v>
      </c>
      <c r="I5081" s="19" t="s">
        <v>33</v>
      </c>
      <c r="J5081" s="19">
        <v>0</v>
      </c>
      <c r="K5081" s="19">
        <v>1</v>
      </c>
    </row>
    <row r="5082" spans="7:11" x14ac:dyDescent="0.25">
      <c r="G5082" s="20">
        <v>41610</v>
      </c>
      <c r="H5082" s="18" t="s">
        <v>91</v>
      </c>
      <c r="I5082" s="18" t="s">
        <v>16</v>
      </c>
      <c r="J5082" s="18">
        <v>1.4999999999999999E-2</v>
      </c>
      <c r="K5082" s="18">
        <v>1</v>
      </c>
    </row>
    <row r="5083" spans="7:11" x14ac:dyDescent="0.25">
      <c r="G5083" s="21">
        <v>41603</v>
      </c>
      <c r="H5083" s="19" t="s">
        <v>81</v>
      </c>
      <c r="I5083" s="19" t="s">
        <v>21</v>
      </c>
      <c r="J5083" s="19">
        <v>0.02</v>
      </c>
      <c r="K5083" s="19">
        <v>3</v>
      </c>
    </row>
    <row r="5084" spans="7:11" x14ac:dyDescent="0.25">
      <c r="G5084" s="20">
        <v>41603</v>
      </c>
      <c r="H5084" s="18" t="s">
        <v>23</v>
      </c>
      <c r="I5084" s="18" t="s">
        <v>36</v>
      </c>
      <c r="J5084" s="18">
        <v>0</v>
      </c>
      <c r="K5084" s="18">
        <v>2</v>
      </c>
    </row>
    <row r="5085" spans="7:11" x14ac:dyDescent="0.25">
      <c r="G5085" s="21">
        <v>41961</v>
      </c>
      <c r="H5085" s="19" t="s">
        <v>60</v>
      </c>
      <c r="I5085" s="19" t="s">
        <v>24</v>
      </c>
      <c r="J5085" s="19">
        <v>0</v>
      </c>
      <c r="K5085" s="19">
        <v>1</v>
      </c>
    </row>
    <row r="5086" spans="7:11" x14ac:dyDescent="0.25">
      <c r="G5086" s="20">
        <v>41591</v>
      </c>
      <c r="H5086" s="18" t="s">
        <v>81</v>
      </c>
      <c r="I5086" s="18" t="s">
        <v>41</v>
      </c>
      <c r="J5086" s="18">
        <v>0.02</v>
      </c>
      <c r="K5086" s="18">
        <v>4</v>
      </c>
    </row>
    <row r="5087" spans="7:11" x14ac:dyDescent="0.25">
      <c r="G5087" s="21">
        <v>41602</v>
      </c>
      <c r="H5087" s="19" t="s">
        <v>42</v>
      </c>
      <c r="I5087" s="19" t="s">
        <v>30</v>
      </c>
      <c r="J5087" s="19">
        <v>0</v>
      </c>
      <c r="K5087" s="19">
        <v>1</v>
      </c>
    </row>
    <row r="5088" spans="7:11" x14ac:dyDescent="0.25">
      <c r="G5088" s="20">
        <v>41801</v>
      </c>
      <c r="H5088" s="18" t="s">
        <v>43</v>
      </c>
      <c r="I5088" s="18" t="s">
        <v>21</v>
      </c>
      <c r="J5088" s="18">
        <v>0.01</v>
      </c>
      <c r="K5088" s="18">
        <v>3</v>
      </c>
    </row>
    <row r="5089" spans="7:11" x14ac:dyDescent="0.25">
      <c r="G5089" s="21">
        <v>41895</v>
      </c>
      <c r="H5089" s="19" t="s">
        <v>46</v>
      </c>
      <c r="I5089" s="19" t="s">
        <v>27</v>
      </c>
      <c r="J5089" s="19">
        <v>0</v>
      </c>
      <c r="K5089" s="19">
        <v>20</v>
      </c>
    </row>
    <row r="5090" spans="7:11" x14ac:dyDescent="0.25">
      <c r="G5090" s="20">
        <v>41909</v>
      </c>
      <c r="H5090" s="18" t="s">
        <v>58</v>
      </c>
      <c r="I5090" s="18" t="s">
        <v>16</v>
      </c>
      <c r="J5090" s="18">
        <v>0</v>
      </c>
      <c r="K5090" s="18">
        <v>1</v>
      </c>
    </row>
    <row r="5091" spans="7:11" x14ac:dyDescent="0.25">
      <c r="G5091" s="21">
        <v>41600</v>
      </c>
      <c r="H5091" s="19" t="s">
        <v>29</v>
      </c>
      <c r="I5091" s="19" t="s">
        <v>21</v>
      </c>
      <c r="J5091" s="19">
        <v>0.01</v>
      </c>
      <c r="K5091" s="19">
        <v>1</v>
      </c>
    </row>
    <row r="5092" spans="7:11" x14ac:dyDescent="0.25">
      <c r="G5092" s="20">
        <v>41606</v>
      </c>
      <c r="H5092" s="18" t="s">
        <v>48</v>
      </c>
      <c r="I5092" s="18" t="s">
        <v>7</v>
      </c>
      <c r="J5092" s="18">
        <v>0.03</v>
      </c>
      <c r="K5092" s="18">
        <v>2</v>
      </c>
    </row>
    <row r="5093" spans="7:11" x14ac:dyDescent="0.25">
      <c r="G5093" s="21">
        <v>42000</v>
      </c>
      <c r="H5093" s="19" t="s">
        <v>40</v>
      </c>
      <c r="I5093" s="19" t="s">
        <v>36</v>
      </c>
      <c r="J5093" s="19">
        <v>0.03</v>
      </c>
      <c r="K5093" s="19">
        <v>17</v>
      </c>
    </row>
    <row r="5094" spans="7:11" x14ac:dyDescent="0.25">
      <c r="G5094" s="20">
        <v>41597</v>
      </c>
      <c r="H5094" s="18" t="s">
        <v>88</v>
      </c>
      <c r="I5094" s="18" t="s">
        <v>33</v>
      </c>
      <c r="J5094" s="18">
        <v>0</v>
      </c>
      <c r="K5094" s="18">
        <v>13</v>
      </c>
    </row>
    <row r="5095" spans="7:11" x14ac:dyDescent="0.25">
      <c r="G5095" s="21">
        <v>41960</v>
      </c>
      <c r="H5095" s="19" t="s">
        <v>77</v>
      </c>
      <c r="I5095" s="19" t="s">
        <v>30</v>
      </c>
      <c r="J5095" s="19">
        <v>0.02</v>
      </c>
      <c r="K5095" s="19">
        <v>2</v>
      </c>
    </row>
    <row r="5096" spans="7:11" x14ac:dyDescent="0.25">
      <c r="G5096" s="20">
        <v>41374</v>
      </c>
      <c r="H5096" s="18" t="s">
        <v>88</v>
      </c>
      <c r="I5096" s="18" t="s">
        <v>7</v>
      </c>
      <c r="J5096" s="18">
        <v>0.02</v>
      </c>
      <c r="K5096" s="18">
        <v>3</v>
      </c>
    </row>
    <row r="5097" spans="7:11" x14ac:dyDescent="0.25">
      <c r="G5097" s="21">
        <v>41594</v>
      </c>
      <c r="H5097" s="19" t="s">
        <v>63</v>
      </c>
      <c r="I5097" s="19" t="s">
        <v>17</v>
      </c>
      <c r="J5097" s="19">
        <v>0</v>
      </c>
      <c r="K5097" s="19">
        <v>3</v>
      </c>
    </row>
    <row r="5098" spans="7:11" x14ac:dyDescent="0.25">
      <c r="G5098" s="20">
        <v>41620</v>
      </c>
      <c r="H5098" s="18" t="s">
        <v>25</v>
      </c>
      <c r="I5098" s="18" t="s">
        <v>16</v>
      </c>
      <c r="J5098" s="18">
        <v>0.01</v>
      </c>
      <c r="K5098" s="18">
        <v>3</v>
      </c>
    </row>
    <row r="5099" spans="7:11" x14ac:dyDescent="0.25">
      <c r="G5099" s="21">
        <v>41979</v>
      </c>
      <c r="H5099" s="19" t="s">
        <v>39</v>
      </c>
      <c r="I5099" s="19" t="s">
        <v>36</v>
      </c>
      <c r="J5099" s="19">
        <v>0</v>
      </c>
      <c r="K5099" s="19">
        <v>2</v>
      </c>
    </row>
    <row r="5100" spans="7:11" x14ac:dyDescent="0.25">
      <c r="G5100" s="20">
        <v>42002</v>
      </c>
      <c r="H5100" s="18" t="s">
        <v>73</v>
      </c>
      <c r="I5100" s="18" t="s">
        <v>36</v>
      </c>
      <c r="J5100" s="18">
        <v>2.5000000000000001E-2</v>
      </c>
      <c r="K5100" s="18">
        <v>3</v>
      </c>
    </row>
    <row r="5101" spans="7:11" x14ac:dyDescent="0.25">
      <c r="G5101" s="21">
        <v>41591</v>
      </c>
      <c r="H5101" s="19" t="s">
        <v>51</v>
      </c>
      <c r="I5101" s="19" t="s">
        <v>16</v>
      </c>
      <c r="J5101" s="19">
        <v>0</v>
      </c>
      <c r="K5101" s="19">
        <v>2</v>
      </c>
    </row>
    <row r="5102" spans="7:11" x14ac:dyDescent="0.25">
      <c r="G5102" s="20">
        <v>41950</v>
      </c>
      <c r="H5102" s="18" t="s">
        <v>43</v>
      </c>
      <c r="I5102" s="18" t="s">
        <v>24</v>
      </c>
      <c r="J5102" s="18">
        <v>0</v>
      </c>
      <c r="K5102" s="18">
        <v>3</v>
      </c>
    </row>
    <row r="5103" spans="7:11" x14ac:dyDescent="0.25">
      <c r="G5103" s="21">
        <v>41954</v>
      </c>
      <c r="H5103" s="19" t="s">
        <v>29</v>
      </c>
      <c r="I5103" s="19" t="s">
        <v>24</v>
      </c>
      <c r="J5103" s="19">
        <v>0.02</v>
      </c>
      <c r="K5103" s="19">
        <v>1</v>
      </c>
    </row>
    <row r="5104" spans="7:11" x14ac:dyDescent="0.25">
      <c r="G5104" s="20">
        <v>41623</v>
      </c>
      <c r="H5104" s="18" t="s">
        <v>53</v>
      </c>
      <c r="I5104" s="18" t="s">
        <v>24</v>
      </c>
      <c r="J5104" s="18">
        <v>0</v>
      </c>
      <c r="K5104" s="18">
        <v>1</v>
      </c>
    </row>
    <row r="5105" spans="7:11" x14ac:dyDescent="0.25">
      <c r="G5105" s="21">
        <v>41619</v>
      </c>
      <c r="H5105" s="19" t="s">
        <v>90</v>
      </c>
      <c r="I5105" s="19" t="s">
        <v>21</v>
      </c>
      <c r="J5105" s="19">
        <v>0</v>
      </c>
      <c r="K5105" s="19">
        <v>3</v>
      </c>
    </row>
    <row r="5106" spans="7:11" x14ac:dyDescent="0.25">
      <c r="G5106" s="20">
        <v>41949</v>
      </c>
      <c r="H5106" s="18" t="s">
        <v>53</v>
      </c>
      <c r="I5106" s="18" t="s">
        <v>12</v>
      </c>
      <c r="J5106" s="18">
        <v>0</v>
      </c>
      <c r="K5106" s="18">
        <v>1</v>
      </c>
    </row>
    <row r="5107" spans="7:11" x14ac:dyDescent="0.25">
      <c r="G5107" s="21">
        <v>41477</v>
      </c>
      <c r="H5107" s="19" t="s">
        <v>92</v>
      </c>
      <c r="I5107" s="19" t="s">
        <v>24</v>
      </c>
      <c r="J5107" s="19">
        <v>1.4999999999999999E-2</v>
      </c>
      <c r="K5107" s="19">
        <v>3</v>
      </c>
    </row>
    <row r="5108" spans="7:11" x14ac:dyDescent="0.25">
      <c r="G5108" s="20">
        <v>41835</v>
      </c>
      <c r="H5108" s="18" t="s">
        <v>64</v>
      </c>
      <c r="I5108" s="18" t="s">
        <v>17</v>
      </c>
      <c r="J5108" s="18">
        <v>0.03</v>
      </c>
      <c r="K5108" s="18">
        <v>2</v>
      </c>
    </row>
    <row r="5109" spans="7:11" x14ac:dyDescent="0.25">
      <c r="G5109" s="21">
        <v>41628</v>
      </c>
      <c r="H5109" s="19" t="s">
        <v>91</v>
      </c>
      <c r="I5109" s="19" t="s">
        <v>24</v>
      </c>
      <c r="J5109" s="19">
        <v>0.03</v>
      </c>
      <c r="K5109" s="19">
        <v>1</v>
      </c>
    </row>
    <row r="5110" spans="7:11" x14ac:dyDescent="0.25">
      <c r="G5110" s="20">
        <v>41608</v>
      </c>
      <c r="H5110" s="18" t="s">
        <v>53</v>
      </c>
      <c r="I5110" s="18" t="s">
        <v>24</v>
      </c>
      <c r="J5110" s="18">
        <v>0.03</v>
      </c>
      <c r="K5110" s="18">
        <v>2</v>
      </c>
    </row>
    <row r="5111" spans="7:11" x14ac:dyDescent="0.25">
      <c r="G5111" s="21">
        <v>41957</v>
      </c>
      <c r="H5111" s="19" t="s">
        <v>40</v>
      </c>
      <c r="I5111" s="19" t="s">
        <v>24</v>
      </c>
      <c r="J5111" s="19">
        <v>0</v>
      </c>
      <c r="K5111" s="19">
        <v>2</v>
      </c>
    </row>
    <row r="5112" spans="7:11" x14ac:dyDescent="0.25">
      <c r="G5112" s="20">
        <v>41747</v>
      </c>
      <c r="H5112" s="18" t="s">
        <v>52</v>
      </c>
      <c r="I5112" s="18" t="s">
        <v>24</v>
      </c>
      <c r="J5112" s="18">
        <v>0.03</v>
      </c>
      <c r="K5112" s="18">
        <v>2</v>
      </c>
    </row>
    <row r="5113" spans="7:11" x14ac:dyDescent="0.25">
      <c r="G5113" s="21">
        <v>41643</v>
      </c>
      <c r="H5113" s="19" t="s">
        <v>23</v>
      </c>
      <c r="I5113" s="19" t="s">
        <v>21</v>
      </c>
      <c r="J5113" s="19">
        <v>0.03</v>
      </c>
      <c r="K5113" s="19">
        <v>2</v>
      </c>
    </row>
    <row r="5114" spans="7:11" x14ac:dyDescent="0.25">
      <c r="G5114" s="20">
        <v>41581</v>
      </c>
      <c r="H5114" s="18" t="s">
        <v>43</v>
      </c>
      <c r="I5114" s="18" t="s">
        <v>33</v>
      </c>
      <c r="J5114" s="18">
        <v>0</v>
      </c>
      <c r="K5114" s="18">
        <v>1</v>
      </c>
    </row>
    <row r="5115" spans="7:11" x14ac:dyDescent="0.25">
      <c r="G5115" s="21">
        <v>41698</v>
      </c>
      <c r="H5115" s="19" t="s">
        <v>72</v>
      </c>
      <c r="I5115" s="19" t="s">
        <v>17</v>
      </c>
      <c r="J5115" s="19">
        <v>2.5000000000000001E-2</v>
      </c>
      <c r="K5115" s="19">
        <v>3</v>
      </c>
    </row>
    <row r="5116" spans="7:11" x14ac:dyDescent="0.25">
      <c r="G5116" s="20">
        <v>41649</v>
      </c>
      <c r="H5116" s="18" t="s">
        <v>44</v>
      </c>
      <c r="I5116" s="18" t="s">
        <v>16</v>
      </c>
      <c r="J5116" s="18">
        <v>0</v>
      </c>
      <c r="K5116" s="18">
        <v>24</v>
      </c>
    </row>
    <row r="5117" spans="7:11" x14ac:dyDescent="0.25">
      <c r="G5117" s="21">
        <v>41966</v>
      </c>
      <c r="H5117" s="19" t="s">
        <v>62</v>
      </c>
      <c r="I5117" s="19" t="s">
        <v>36</v>
      </c>
      <c r="J5117" s="19">
        <v>2.5000000000000001E-2</v>
      </c>
      <c r="K5117" s="19">
        <v>1</v>
      </c>
    </row>
    <row r="5118" spans="7:11" x14ac:dyDescent="0.25">
      <c r="G5118" s="20">
        <v>41340</v>
      </c>
      <c r="H5118" s="18" t="s">
        <v>26</v>
      </c>
      <c r="I5118" s="18" t="s">
        <v>21</v>
      </c>
      <c r="J5118" s="18">
        <v>0.03</v>
      </c>
      <c r="K5118" s="18">
        <v>2</v>
      </c>
    </row>
    <row r="5119" spans="7:11" x14ac:dyDescent="0.25">
      <c r="G5119" s="21">
        <v>41984</v>
      </c>
      <c r="H5119" s="19" t="s">
        <v>23</v>
      </c>
      <c r="I5119" s="19" t="s">
        <v>24</v>
      </c>
      <c r="J5119" s="19">
        <v>0</v>
      </c>
      <c r="K5119" s="19">
        <v>4</v>
      </c>
    </row>
    <row r="5120" spans="7:11" x14ac:dyDescent="0.25">
      <c r="G5120" s="20">
        <v>41953</v>
      </c>
      <c r="H5120" s="18" t="s">
        <v>52</v>
      </c>
      <c r="I5120" s="18" t="s">
        <v>36</v>
      </c>
      <c r="J5120" s="18">
        <v>2.5000000000000001E-2</v>
      </c>
      <c r="K5120" s="18">
        <v>20</v>
      </c>
    </row>
    <row r="5121" spans="7:11" x14ac:dyDescent="0.25">
      <c r="G5121" s="21">
        <v>41999</v>
      </c>
      <c r="H5121" s="19" t="s">
        <v>20</v>
      </c>
      <c r="I5121" s="19" t="s">
        <v>12</v>
      </c>
      <c r="J5121" s="19">
        <v>0</v>
      </c>
      <c r="K5121" s="19">
        <v>3</v>
      </c>
    </row>
    <row r="5122" spans="7:11" x14ac:dyDescent="0.25">
      <c r="G5122" s="20">
        <v>41952</v>
      </c>
      <c r="H5122" s="18" t="s">
        <v>40</v>
      </c>
      <c r="I5122" s="18" t="s">
        <v>27</v>
      </c>
      <c r="J5122" s="18">
        <v>0.01</v>
      </c>
      <c r="K5122" s="18">
        <v>2</v>
      </c>
    </row>
    <row r="5123" spans="7:11" x14ac:dyDescent="0.25">
      <c r="G5123" s="21">
        <v>41966</v>
      </c>
      <c r="H5123" s="19" t="s">
        <v>25</v>
      </c>
      <c r="I5123" s="19" t="s">
        <v>17</v>
      </c>
      <c r="J5123" s="19">
        <v>0.01</v>
      </c>
      <c r="K5123" s="19">
        <v>3</v>
      </c>
    </row>
    <row r="5124" spans="7:11" x14ac:dyDescent="0.25">
      <c r="G5124" s="20">
        <v>42004</v>
      </c>
      <c r="H5124" s="18" t="s">
        <v>64</v>
      </c>
      <c r="I5124" s="18" t="s">
        <v>17</v>
      </c>
      <c r="J5124" s="18">
        <v>0</v>
      </c>
      <c r="K5124" s="18">
        <v>3</v>
      </c>
    </row>
    <row r="5125" spans="7:11" x14ac:dyDescent="0.25">
      <c r="G5125" s="21">
        <v>41615</v>
      </c>
      <c r="H5125" s="19" t="s">
        <v>40</v>
      </c>
      <c r="I5125" s="19" t="s">
        <v>17</v>
      </c>
      <c r="J5125" s="19">
        <v>0.02</v>
      </c>
      <c r="K5125" s="19">
        <v>22</v>
      </c>
    </row>
    <row r="5126" spans="7:11" x14ac:dyDescent="0.25">
      <c r="G5126" s="20">
        <v>41653</v>
      </c>
      <c r="H5126" s="18" t="s">
        <v>89</v>
      </c>
      <c r="I5126" s="18" t="s">
        <v>12</v>
      </c>
      <c r="J5126" s="18">
        <v>0.03</v>
      </c>
      <c r="K5126" s="18">
        <v>12</v>
      </c>
    </row>
    <row r="5127" spans="7:11" x14ac:dyDescent="0.25">
      <c r="G5127" s="21">
        <v>41626</v>
      </c>
      <c r="H5127" s="19" t="s">
        <v>77</v>
      </c>
      <c r="I5127" s="19" t="s">
        <v>12</v>
      </c>
      <c r="J5127" s="19">
        <v>2.5000000000000001E-2</v>
      </c>
      <c r="K5127" s="19">
        <v>3</v>
      </c>
    </row>
    <row r="5128" spans="7:11" x14ac:dyDescent="0.25">
      <c r="G5128" s="20">
        <v>41625</v>
      </c>
      <c r="H5128" s="18" t="s">
        <v>73</v>
      </c>
      <c r="I5128" s="18" t="s">
        <v>16</v>
      </c>
      <c r="J5128" s="18">
        <v>0</v>
      </c>
      <c r="K5128" s="18">
        <v>3</v>
      </c>
    </row>
    <row r="5129" spans="7:11" x14ac:dyDescent="0.25">
      <c r="G5129" s="21">
        <v>41959</v>
      </c>
      <c r="H5129" s="19" t="s">
        <v>25</v>
      </c>
      <c r="I5129" s="19" t="s">
        <v>36</v>
      </c>
      <c r="J5129" s="19">
        <v>0</v>
      </c>
      <c r="K5129" s="19">
        <v>1</v>
      </c>
    </row>
    <row r="5130" spans="7:11" x14ac:dyDescent="0.25">
      <c r="G5130" s="20">
        <v>41740</v>
      </c>
      <c r="H5130" s="18" t="s">
        <v>31</v>
      </c>
      <c r="I5130" s="18" t="s">
        <v>24</v>
      </c>
      <c r="J5130" s="18">
        <v>0.01</v>
      </c>
      <c r="K5130" s="18">
        <v>2</v>
      </c>
    </row>
    <row r="5131" spans="7:11" x14ac:dyDescent="0.25">
      <c r="G5131" s="21">
        <v>41944</v>
      </c>
      <c r="H5131" s="19" t="s">
        <v>68</v>
      </c>
      <c r="I5131" s="19" t="s">
        <v>16</v>
      </c>
      <c r="J5131" s="19">
        <v>2.5000000000000001E-2</v>
      </c>
      <c r="K5131" s="19">
        <v>5</v>
      </c>
    </row>
    <row r="5132" spans="7:11" x14ac:dyDescent="0.25">
      <c r="G5132" s="20">
        <v>41361</v>
      </c>
      <c r="H5132" s="18" t="s">
        <v>51</v>
      </c>
      <c r="I5132" s="18" t="s">
        <v>16</v>
      </c>
      <c r="J5132" s="18">
        <v>1.4999999999999999E-2</v>
      </c>
      <c r="K5132" s="18">
        <v>1</v>
      </c>
    </row>
    <row r="5133" spans="7:11" x14ac:dyDescent="0.25">
      <c r="G5133" s="21">
        <v>41823</v>
      </c>
      <c r="H5133" s="19" t="s">
        <v>46</v>
      </c>
      <c r="I5133" s="19" t="s">
        <v>16</v>
      </c>
      <c r="J5133" s="19">
        <v>1.4999999999999999E-2</v>
      </c>
      <c r="K5133" s="19">
        <v>4</v>
      </c>
    </row>
    <row r="5134" spans="7:11" x14ac:dyDescent="0.25">
      <c r="G5134" s="20">
        <v>41946</v>
      </c>
      <c r="H5134" s="18" t="s">
        <v>84</v>
      </c>
      <c r="I5134" s="18" t="s">
        <v>16</v>
      </c>
      <c r="J5134" s="18">
        <v>0</v>
      </c>
      <c r="K5134" s="18">
        <v>3</v>
      </c>
    </row>
    <row r="5135" spans="7:11" x14ac:dyDescent="0.25">
      <c r="G5135" s="21">
        <v>41571</v>
      </c>
      <c r="H5135" s="19" t="s">
        <v>71</v>
      </c>
      <c r="I5135" s="19" t="s">
        <v>36</v>
      </c>
      <c r="J5135" s="19">
        <v>0</v>
      </c>
      <c r="K5135" s="19">
        <v>3</v>
      </c>
    </row>
    <row r="5136" spans="7:11" x14ac:dyDescent="0.25">
      <c r="G5136" s="20">
        <v>41585</v>
      </c>
      <c r="H5136" s="18" t="s">
        <v>57</v>
      </c>
      <c r="I5136" s="18" t="s">
        <v>24</v>
      </c>
      <c r="J5136" s="18">
        <v>0</v>
      </c>
      <c r="K5136" s="18">
        <v>1</v>
      </c>
    </row>
    <row r="5137" spans="7:11" x14ac:dyDescent="0.25">
      <c r="G5137" s="21">
        <v>41948</v>
      </c>
      <c r="H5137" s="19" t="s">
        <v>56</v>
      </c>
      <c r="I5137" s="19" t="s">
        <v>36</v>
      </c>
      <c r="J5137" s="19">
        <v>2.5000000000000001E-2</v>
      </c>
      <c r="K5137" s="19">
        <v>3</v>
      </c>
    </row>
    <row r="5138" spans="7:11" x14ac:dyDescent="0.25">
      <c r="G5138" s="20">
        <v>41971</v>
      </c>
      <c r="H5138" s="18" t="s">
        <v>13</v>
      </c>
      <c r="I5138" s="18" t="s">
        <v>17</v>
      </c>
      <c r="J5138" s="18">
        <v>0</v>
      </c>
      <c r="K5138" s="18">
        <v>3</v>
      </c>
    </row>
    <row r="5139" spans="7:11" x14ac:dyDescent="0.25">
      <c r="G5139" s="21">
        <v>42000</v>
      </c>
      <c r="H5139" s="19" t="s">
        <v>25</v>
      </c>
      <c r="I5139" s="19" t="s">
        <v>30</v>
      </c>
      <c r="J5139" s="19">
        <v>0</v>
      </c>
      <c r="K5139" s="19">
        <v>2</v>
      </c>
    </row>
    <row r="5140" spans="7:11" x14ac:dyDescent="0.25">
      <c r="G5140" s="20">
        <v>41990</v>
      </c>
      <c r="H5140" s="18" t="s">
        <v>26</v>
      </c>
      <c r="I5140" s="18" t="s">
        <v>16</v>
      </c>
      <c r="J5140" s="18">
        <v>0.03</v>
      </c>
      <c r="K5140" s="18">
        <v>25</v>
      </c>
    </row>
    <row r="5141" spans="7:11" x14ac:dyDescent="0.25">
      <c r="G5141" s="21">
        <v>41956</v>
      </c>
      <c r="H5141" s="19" t="s">
        <v>79</v>
      </c>
      <c r="I5141" s="19" t="s">
        <v>33</v>
      </c>
      <c r="J5141" s="19">
        <v>0.02</v>
      </c>
      <c r="K5141" s="19">
        <v>2</v>
      </c>
    </row>
    <row r="5142" spans="7:11" x14ac:dyDescent="0.25">
      <c r="G5142" s="20">
        <v>41611</v>
      </c>
      <c r="H5142" s="18" t="s">
        <v>89</v>
      </c>
      <c r="I5142" s="18" t="s">
        <v>21</v>
      </c>
      <c r="J5142" s="18">
        <v>0</v>
      </c>
      <c r="K5142" s="18">
        <v>3</v>
      </c>
    </row>
    <row r="5143" spans="7:11" x14ac:dyDescent="0.25">
      <c r="G5143" s="21">
        <v>41735</v>
      </c>
      <c r="H5143" s="19" t="s">
        <v>55</v>
      </c>
      <c r="I5143" s="19" t="s">
        <v>24</v>
      </c>
      <c r="J5143" s="19">
        <v>0</v>
      </c>
      <c r="K5143" s="19">
        <v>3</v>
      </c>
    </row>
    <row r="5144" spans="7:11" x14ac:dyDescent="0.25">
      <c r="G5144" s="20">
        <v>41515</v>
      </c>
      <c r="H5144" s="18" t="s">
        <v>84</v>
      </c>
      <c r="I5144" s="18" t="s">
        <v>16</v>
      </c>
      <c r="J5144" s="18">
        <v>2.5000000000000001E-2</v>
      </c>
      <c r="K5144" s="18">
        <v>3</v>
      </c>
    </row>
    <row r="5145" spans="7:11" x14ac:dyDescent="0.25">
      <c r="G5145" s="21">
        <v>41604</v>
      </c>
      <c r="H5145" s="19" t="s">
        <v>51</v>
      </c>
      <c r="I5145" s="19" t="s">
        <v>21</v>
      </c>
      <c r="J5145" s="19">
        <v>0.01</v>
      </c>
      <c r="K5145" s="19">
        <v>3</v>
      </c>
    </row>
    <row r="5146" spans="7:11" x14ac:dyDescent="0.25">
      <c r="G5146" s="20">
        <v>41604</v>
      </c>
      <c r="H5146" s="18" t="s">
        <v>50</v>
      </c>
      <c r="I5146" s="18" t="s">
        <v>17</v>
      </c>
      <c r="J5146" s="18">
        <v>0.02</v>
      </c>
      <c r="K5146" s="18">
        <v>2</v>
      </c>
    </row>
    <row r="5147" spans="7:11" x14ac:dyDescent="0.25">
      <c r="G5147" s="21">
        <v>41400</v>
      </c>
      <c r="H5147" s="19" t="s">
        <v>65</v>
      </c>
      <c r="I5147" s="19" t="s">
        <v>17</v>
      </c>
      <c r="J5147" s="19">
        <v>0</v>
      </c>
      <c r="K5147" s="19">
        <v>3</v>
      </c>
    </row>
    <row r="5148" spans="7:11" x14ac:dyDescent="0.25">
      <c r="G5148" s="20">
        <v>41637</v>
      </c>
      <c r="H5148" s="18" t="s">
        <v>88</v>
      </c>
      <c r="I5148" s="18" t="s">
        <v>12</v>
      </c>
      <c r="J5148" s="18">
        <v>0</v>
      </c>
      <c r="K5148" s="18">
        <v>3</v>
      </c>
    </row>
    <row r="5149" spans="7:11" x14ac:dyDescent="0.25">
      <c r="G5149" s="21">
        <v>41984</v>
      </c>
      <c r="H5149" s="19" t="s">
        <v>69</v>
      </c>
      <c r="I5149" s="19" t="s">
        <v>24</v>
      </c>
      <c r="J5149" s="19">
        <v>1.4999999999999999E-2</v>
      </c>
      <c r="K5149" s="19">
        <v>1</v>
      </c>
    </row>
    <row r="5150" spans="7:11" x14ac:dyDescent="0.25">
      <c r="G5150" s="20">
        <v>41979</v>
      </c>
      <c r="H5150" s="18" t="s">
        <v>22</v>
      </c>
      <c r="I5150" s="18" t="s">
        <v>21</v>
      </c>
      <c r="J5150" s="18">
        <v>0.02</v>
      </c>
      <c r="K5150" s="18">
        <v>1</v>
      </c>
    </row>
    <row r="5151" spans="7:11" x14ac:dyDescent="0.25">
      <c r="G5151" s="21">
        <v>41582</v>
      </c>
      <c r="H5151" s="19" t="s">
        <v>28</v>
      </c>
      <c r="I5151" s="19" t="s">
        <v>24</v>
      </c>
      <c r="J5151" s="19">
        <v>0</v>
      </c>
      <c r="K5151" s="19">
        <v>1</v>
      </c>
    </row>
    <row r="5152" spans="7:11" x14ac:dyDescent="0.25">
      <c r="G5152" s="20">
        <v>41796</v>
      </c>
      <c r="H5152" s="18" t="s">
        <v>74</v>
      </c>
      <c r="I5152" s="18" t="s">
        <v>36</v>
      </c>
      <c r="J5152" s="18">
        <v>0</v>
      </c>
      <c r="K5152" s="18">
        <v>2</v>
      </c>
    </row>
    <row r="5153" spans="7:11" x14ac:dyDescent="0.25">
      <c r="G5153" s="21">
        <v>41612</v>
      </c>
      <c r="H5153" s="19" t="s">
        <v>42</v>
      </c>
      <c r="I5153" s="19" t="s">
        <v>16</v>
      </c>
      <c r="J5153" s="19">
        <v>0.02</v>
      </c>
      <c r="K5153" s="19">
        <v>2</v>
      </c>
    </row>
    <row r="5154" spans="7:11" x14ac:dyDescent="0.25">
      <c r="G5154" s="20">
        <v>41601</v>
      </c>
      <c r="H5154" s="18" t="s">
        <v>87</v>
      </c>
      <c r="I5154" s="18" t="s">
        <v>12</v>
      </c>
      <c r="J5154" s="18">
        <v>0</v>
      </c>
      <c r="K5154" s="18">
        <v>2</v>
      </c>
    </row>
    <row r="5155" spans="7:11" x14ac:dyDescent="0.25">
      <c r="G5155" s="21">
        <v>41975</v>
      </c>
      <c r="H5155" s="19" t="s">
        <v>46</v>
      </c>
      <c r="I5155" s="19" t="s">
        <v>16</v>
      </c>
      <c r="J5155" s="19">
        <v>0</v>
      </c>
      <c r="K5155" s="19">
        <v>1</v>
      </c>
    </row>
    <row r="5156" spans="7:11" x14ac:dyDescent="0.25">
      <c r="G5156" s="20">
        <v>41622</v>
      </c>
      <c r="H5156" s="18" t="s">
        <v>65</v>
      </c>
      <c r="I5156" s="18" t="s">
        <v>21</v>
      </c>
      <c r="J5156" s="18">
        <v>0</v>
      </c>
      <c r="K5156" s="18">
        <v>1</v>
      </c>
    </row>
    <row r="5157" spans="7:11" x14ac:dyDescent="0.25">
      <c r="G5157" s="21">
        <v>41952</v>
      </c>
      <c r="H5157" s="19" t="s">
        <v>45</v>
      </c>
      <c r="I5157" s="19" t="s">
        <v>21</v>
      </c>
      <c r="J5157" s="19">
        <v>0</v>
      </c>
      <c r="K5157" s="19">
        <v>11</v>
      </c>
    </row>
    <row r="5158" spans="7:11" x14ac:dyDescent="0.25">
      <c r="G5158" s="20">
        <v>41984</v>
      </c>
      <c r="H5158" s="18" t="s">
        <v>45</v>
      </c>
      <c r="I5158" s="18" t="s">
        <v>36</v>
      </c>
      <c r="J5158" s="18">
        <v>0</v>
      </c>
      <c r="K5158" s="18">
        <v>2</v>
      </c>
    </row>
    <row r="5159" spans="7:11" x14ac:dyDescent="0.25">
      <c r="G5159" s="21">
        <v>41622</v>
      </c>
      <c r="H5159" s="19" t="s">
        <v>55</v>
      </c>
      <c r="I5159" s="19" t="s">
        <v>17</v>
      </c>
      <c r="J5159" s="19">
        <v>0</v>
      </c>
      <c r="K5159" s="19">
        <v>3</v>
      </c>
    </row>
    <row r="5160" spans="7:11" x14ac:dyDescent="0.25">
      <c r="G5160" s="20">
        <v>41419</v>
      </c>
      <c r="H5160" s="18" t="s">
        <v>23</v>
      </c>
      <c r="I5160" s="18" t="s">
        <v>24</v>
      </c>
      <c r="J5160" s="18">
        <v>0</v>
      </c>
      <c r="K5160" s="18">
        <v>2</v>
      </c>
    </row>
    <row r="5161" spans="7:11" x14ac:dyDescent="0.25">
      <c r="G5161" s="21">
        <v>41993</v>
      </c>
      <c r="H5161" s="19" t="s">
        <v>86</v>
      </c>
      <c r="I5161" s="19" t="s">
        <v>17</v>
      </c>
      <c r="J5161" s="19">
        <v>0</v>
      </c>
      <c r="K5161" s="19">
        <v>2</v>
      </c>
    </row>
    <row r="5162" spans="7:11" x14ac:dyDescent="0.25">
      <c r="G5162" s="20">
        <v>41397</v>
      </c>
      <c r="H5162" s="18" t="s">
        <v>58</v>
      </c>
      <c r="I5162" s="18" t="s">
        <v>17</v>
      </c>
      <c r="J5162" s="18">
        <v>0</v>
      </c>
      <c r="K5162" s="18">
        <v>1</v>
      </c>
    </row>
    <row r="5163" spans="7:11" x14ac:dyDescent="0.25">
      <c r="G5163" s="21">
        <v>41530</v>
      </c>
      <c r="H5163" s="19" t="s">
        <v>80</v>
      </c>
      <c r="I5163" s="19" t="s">
        <v>16</v>
      </c>
      <c r="J5163" s="19">
        <v>0</v>
      </c>
      <c r="K5163" s="19">
        <v>14</v>
      </c>
    </row>
    <row r="5164" spans="7:11" x14ac:dyDescent="0.25">
      <c r="G5164" s="20">
        <v>41627</v>
      </c>
      <c r="H5164" s="18" t="s">
        <v>84</v>
      </c>
      <c r="I5164" s="18" t="s">
        <v>17</v>
      </c>
      <c r="J5164" s="18">
        <v>0</v>
      </c>
      <c r="K5164" s="18">
        <v>2</v>
      </c>
    </row>
    <row r="5165" spans="7:11" x14ac:dyDescent="0.25">
      <c r="G5165" s="21">
        <v>41945</v>
      </c>
      <c r="H5165" s="19" t="s">
        <v>45</v>
      </c>
      <c r="I5165" s="19" t="s">
        <v>11</v>
      </c>
      <c r="J5165" s="19">
        <v>0.01</v>
      </c>
      <c r="K5165" s="19">
        <v>3</v>
      </c>
    </row>
    <row r="5166" spans="7:11" x14ac:dyDescent="0.25">
      <c r="G5166" s="20">
        <v>41764</v>
      </c>
      <c r="H5166" s="18" t="s">
        <v>45</v>
      </c>
      <c r="I5166" s="18" t="s">
        <v>24</v>
      </c>
      <c r="J5166" s="18">
        <v>0</v>
      </c>
      <c r="K5166" s="18">
        <v>3</v>
      </c>
    </row>
    <row r="5167" spans="7:11" x14ac:dyDescent="0.25">
      <c r="G5167" s="21">
        <v>41988</v>
      </c>
      <c r="H5167" s="19" t="s">
        <v>63</v>
      </c>
      <c r="I5167" s="19" t="s">
        <v>17</v>
      </c>
      <c r="J5167" s="19">
        <v>0</v>
      </c>
      <c r="K5167" s="19">
        <v>1</v>
      </c>
    </row>
    <row r="5168" spans="7:11" x14ac:dyDescent="0.25">
      <c r="G5168" s="20">
        <v>41597</v>
      </c>
      <c r="H5168" s="18" t="s">
        <v>57</v>
      </c>
      <c r="I5168" s="18" t="s">
        <v>16</v>
      </c>
      <c r="J5168" s="18">
        <v>2.5000000000000001E-2</v>
      </c>
      <c r="K5168" s="18">
        <v>3</v>
      </c>
    </row>
    <row r="5169" spans="7:11" x14ac:dyDescent="0.25">
      <c r="G5169" s="21">
        <v>41958</v>
      </c>
      <c r="H5169" s="19" t="s">
        <v>54</v>
      </c>
      <c r="I5169" s="19" t="s">
        <v>17</v>
      </c>
      <c r="J5169" s="19">
        <v>0</v>
      </c>
      <c r="K5169" s="19">
        <v>1</v>
      </c>
    </row>
    <row r="5170" spans="7:11" x14ac:dyDescent="0.25">
      <c r="G5170" s="20">
        <v>41617</v>
      </c>
      <c r="H5170" s="18" t="s">
        <v>84</v>
      </c>
      <c r="I5170" s="18" t="s">
        <v>12</v>
      </c>
      <c r="J5170" s="18">
        <v>0</v>
      </c>
      <c r="K5170" s="18">
        <v>1</v>
      </c>
    </row>
    <row r="5171" spans="7:11" x14ac:dyDescent="0.25">
      <c r="G5171" s="21">
        <v>41950</v>
      </c>
      <c r="H5171" s="19" t="s">
        <v>56</v>
      </c>
      <c r="I5171" s="19" t="s">
        <v>11</v>
      </c>
      <c r="J5171" s="19">
        <v>1.4999999999999999E-2</v>
      </c>
      <c r="K5171" s="19">
        <v>1</v>
      </c>
    </row>
    <row r="5172" spans="7:11" x14ac:dyDescent="0.25">
      <c r="G5172" s="20">
        <v>41994</v>
      </c>
      <c r="H5172" s="18" t="s">
        <v>45</v>
      </c>
      <c r="I5172" s="18" t="s">
        <v>12</v>
      </c>
      <c r="J5172" s="18">
        <v>1.4999999999999999E-2</v>
      </c>
      <c r="K5172" s="18">
        <v>1</v>
      </c>
    </row>
    <row r="5173" spans="7:11" x14ac:dyDescent="0.25">
      <c r="G5173" s="21">
        <v>41703</v>
      </c>
      <c r="H5173" s="19" t="s">
        <v>56</v>
      </c>
      <c r="I5173" s="19" t="s">
        <v>12</v>
      </c>
      <c r="J5173" s="19">
        <v>0</v>
      </c>
      <c r="K5173" s="19">
        <v>1</v>
      </c>
    </row>
    <row r="5174" spans="7:11" x14ac:dyDescent="0.25">
      <c r="G5174" s="20">
        <v>41979</v>
      </c>
      <c r="H5174" s="18" t="s">
        <v>60</v>
      </c>
      <c r="I5174" s="18" t="s">
        <v>16</v>
      </c>
      <c r="J5174" s="18">
        <v>0</v>
      </c>
      <c r="K5174" s="18">
        <v>2</v>
      </c>
    </row>
    <row r="5175" spans="7:11" x14ac:dyDescent="0.25">
      <c r="G5175" s="21">
        <v>41600</v>
      </c>
      <c r="H5175" s="19" t="s">
        <v>48</v>
      </c>
      <c r="I5175" s="19" t="s">
        <v>17</v>
      </c>
      <c r="J5175" s="19">
        <v>0</v>
      </c>
      <c r="K5175" s="19">
        <v>2</v>
      </c>
    </row>
    <row r="5176" spans="7:11" x14ac:dyDescent="0.25">
      <c r="G5176" s="20">
        <v>41622</v>
      </c>
      <c r="H5176" s="18" t="s">
        <v>23</v>
      </c>
      <c r="I5176" s="18" t="s">
        <v>27</v>
      </c>
      <c r="J5176" s="18">
        <v>0</v>
      </c>
      <c r="K5176" s="18">
        <v>1</v>
      </c>
    </row>
    <row r="5177" spans="7:11" x14ac:dyDescent="0.25">
      <c r="G5177" s="21">
        <v>41993</v>
      </c>
      <c r="H5177" s="19" t="s">
        <v>79</v>
      </c>
      <c r="I5177" s="19" t="s">
        <v>12</v>
      </c>
      <c r="J5177" s="19">
        <v>0</v>
      </c>
      <c r="K5177" s="19">
        <v>3</v>
      </c>
    </row>
    <row r="5178" spans="7:11" x14ac:dyDescent="0.25">
      <c r="G5178" s="20">
        <v>41660</v>
      </c>
      <c r="H5178" s="18" t="s">
        <v>81</v>
      </c>
      <c r="I5178" s="18" t="s">
        <v>24</v>
      </c>
      <c r="J5178" s="18">
        <v>2.5000000000000001E-2</v>
      </c>
      <c r="K5178" s="18">
        <v>1</v>
      </c>
    </row>
    <row r="5179" spans="7:11" x14ac:dyDescent="0.25">
      <c r="G5179" s="21">
        <v>41604</v>
      </c>
      <c r="H5179" s="19" t="s">
        <v>31</v>
      </c>
      <c r="I5179" s="19" t="s">
        <v>12</v>
      </c>
      <c r="J5179" s="19">
        <v>2.5000000000000001E-2</v>
      </c>
      <c r="K5179" s="19">
        <v>2</v>
      </c>
    </row>
    <row r="5180" spans="7:11" x14ac:dyDescent="0.25">
      <c r="G5180" s="20">
        <v>41290</v>
      </c>
      <c r="H5180" s="18" t="s">
        <v>63</v>
      </c>
      <c r="I5180" s="18" t="s">
        <v>33</v>
      </c>
      <c r="J5180" s="18">
        <v>0</v>
      </c>
      <c r="K5180" s="18">
        <v>2</v>
      </c>
    </row>
    <row r="5181" spans="7:11" x14ac:dyDescent="0.25">
      <c r="G5181" s="21">
        <v>41584</v>
      </c>
      <c r="H5181" s="19" t="s">
        <v>74</v>
      </c>
      <c r="I5181" s="19" t="s">
        <v>16</v>
      </c>
      <c r="J5181" s="19">
        <v>2.5000000000000001E-2</v>
      </c>
      <c r="K5181" s="19">
        <v>2</v>
      </c>
    </row>
    <row r="5182" spans="7:11" x14ac:dyDescent="0.25">
      <c r="G5182" s="20">
        <v>41861</v>
      </c>
      <c r="H5182" s="18" t="s">
        <v>71</v>
      </c>
      <c r="I5182" s="18" t="s">
        <v>16</v>
      </c>
      <c r="J5182" s="18">
        <v>2.5000000000000001E-2</v>
      </c>
      <c r="K5182" s="18">
        <v>2</v>
      </c>
    </row>
    <row r="5183" spans="7:11" x14ac:dyDescent="0.25">
      <c r="G5183" s="21">
        <v>41632</v>
      </c>
      <c r="H5183" s="19" t="s">
        <v>45</v>
      </c>
      <c r="I5183" s="19" t="s">
        <v>16</v>
      </c>
      <c r="J5183" s="19">
        <v>0</v>
      </c>
      <c r="K5183" s="19">
        <v>2</v>
      </c>
    </row>
    <row r="5184" spans="7:11" x14ac:dyDescent="0.25">
      <c r="G5184" s="20">
        <v>41892</v>
      </c>
      <c r="H5184" s="18" t="s">
        <v>78</v>
      </c>
      <c r="I5184" s="18" t="s">
        <v>17</v>
      </c>
      <c r="J5184" s="18">
        <v>0</v>
      </c>
      <c r="K5184" s="18">
        <v>2</v>
      </c>
    </row>
    <row r="5185" spans="7:11" x14ac:dyDescent="0.25">
      <c r="G5185" s="21">
        <v>41455</v>
      </c>
      <c r="H5185" s="19" t="s">
        <v>23</v>
      </c>
      <c r="I5185" s="19" t="s">
        <v>17</v>
      </c>
      <c r="J5185" s="19">
        <v>0</v>
      </c>
      <c r="K5185" s="19">
        <v>14</v>
      </c>
    </row>
    <row r="5186" spans="7:11" x14ac:dyDescent="0.25">
      <c r="G5186" s="20">
        <v>41973</v>
      </c>
      <c r="H5186" s="18" t="s">
        <v>67</v>
      </c>
      <c r="I5186" s="18" t="s">
        <v>33</v>
      </c>
      <c r="J5186" s="18">
        <v>0.03</v>
      </c>
      <c r="K5186" s="18">
        <v>3</v>
      </c>
    </row>
    <row r="5187" spans="7:11" x14ac:dyDescent="0.25">
      <c r="G5187" s="21">
        <v>41611</v>
      </c>
      <c r="H5187" s="19" t="s">
        <v>58</v>
      </c>
      <c r="I5187" s="19" t="s">
        <v>30</v>
      </c>
      <c r="J5187" s="19">
        <v>0</v>
      </c>
      <c r="K5187" s="19">
        <v>2</v>
      </c>
    </row>
    <row r="5188" spans="7:11" x14ac:dyDescent="0.25">
      <c r="G5188" s="20">
        <v>41621</v>
      </c>
      <c r="H5188" s="18" t="s">
        <v>26</v>
      </c>
      <c r="I5188" s="18" t="s">
        <v>16</v>
      </c>
      <c r="J5188" s="18">
        <v>0</v>
      </c>
      <c r="K5188" s="18">
        <v>2</v>
      </c>
    </row>
    <row r="5189" spans="7:11" x14ac:dyDescent="0.25">
      <c r="G5189" s="21">
        <v>41605</v>
      </c>
      <c r="H5189" s="19" t="s">
        <v>50</v>
      </c>
      <c r="I5189" s="19" t="s">
        <v>27</v>
      </c>
      <c r="J5189" s="19">
        <v>0</v>
      </c>
      <c r="K5189" s="19">
        <v>2</v>
      </c>
    </row>
    <row r="5190" spans="7:11" x14ac:dyDescent="0.25">
      <c r="G5190" s="20">
        <v>41967</v>
      </c>
      <c r="H5190" s="18" t="s">
        <v>82</v>
      </c>
      <c r="I5190" s="18" t="s">
        <v>41</v>
      </c>
      <c r="J5190" s="18">
        <v>0.02</v>
      </c>
      <c r="K5190" s="18">
        <v>1</v>
      </c>
    </row>
    <row r="5191" spans="7:11" x14ac:dyDescent="0.25">
      <c r="G5191" s="21">
        <v>41538</v>
      </c>
      <c r="H5191" s="19" t="s">
        <v>91</v>
      </c>
      <c r="I5191" s="19" t="s">
        <v>30</v>
      </c>
      <c r="J5191" s="19">
        <v>2.5000000000000001E-2</v>
      </c>
      <c r="K5191" s="19">
        <v>3</v>
      </c>
    </row>
    <row r="5192" spans="7:11" x14ac:dyDescent="0.25">
      <c r="G5192" s="20">
        <v>41979</v>
      </c>
      <c r="H5192" s="18" t="s">
        <v>49</v>
      </c>
      <c r="I5192" s="18" t="s">
        <v>27</v>
      </c>
      <c r="J5192" s="18">
        <v>0</v>
      </c>
      <c r="K5192" s="18">
        <v>1</v>
      </c>
    </row>
    <row r="5193" spans="7:11" x14ac:dyDescent="0.25">
      <c r="G5193" s="21">
        <v>41998</v>
      </c>
      <c r="H5193" s="19" t="s">
        <v>61</v>
      </c>
      <c r="I5193" s="19" t="s">
        <v>24</v>
      </c>
      <c r="J5193" s="19">
        <v>0</v>
      </c>
      <c r="K5193" s="19">
        <v>2</v>
      </c>
    </row>
    <row r="5194" spans="7:11" x14ac:dyDescent="0.25">
      <c r="G5194" s="20">
        <v>41989</v>
      </c>
      <c r="H5194" s="18" t="s">
        <v>89</v>
      </c>
      <c r="I5194" s="18" t="s">
        <v>30</v>
      </c>
      <c r="J5194" s="18">
        <v>0</v>
      </c>
      <c r="K5194" s="18">
        <v>3</v>
      </c>
    </row>
    <row r="5195" spans="7:11" x14ac:dyDescent="0.25">
      <c r="G5195" s="21">
        <v>41989</v>
      </c>
      <c r="H5195" s="19" t="s">
        <v>45</v>
      </c>
      <c r="I5195" s="19" t="s">
        <v>17</v>
      </c>
      <c r="J5195" s="19">
        <v>0</v>
      </c>
      <c r="K5195" s="19">
        <v>3</v>
      </c>
    </row>
    <row r="5196" spans="7:11" x14ac:dyDescent="0.25">
      <c r="G5196" s="20">
        <v>41829</v>
      </c>
      <c r="H5196" s="18" t="s">
        <v>87</v>
      </c>
      <c r="I5196" s="18" t="s">
        <v>16</v>
      </c>
      <c r="J5196" s="18">
        <v>0.03</v>
      </c>
      <c r="K5196" s="18">
        <v>2</v>
      </c>
    </row>
    <row r="5197" spans="7:11" x14ac:dyDescent="0.25">
      <c r="G5197" s="21">
        <v>41582</v>
      </c>
      <c r="H5197" s="19" t="s">
        <v>13</v>
      </c>
      <c r="I5197" s="19" t="s">
        <v>17</v>
      </c>
      <c r="J5197" s="19">
        <v>2.5000000000000001E-2</v>
      </c>
      <c r="K5197" s="19">
        <v>2</v>
      </c>
    </row>
    <row r="5198" spans="7:11" x14ac:dyDescent="0.25">
      <c r="G5198" s="20">
        <v>41584</v>
      </c>
      <c r="H5198" s="18" t="s">
        <v>22</v>
      </c>
      <c r="I5198" s="18" t="s">
        <v>16</v>
      </c>
      <c r="J5198" s="18">
        <v>0</v>
      </c>
      <c r="K5198" s="18">
        <v>1</v>
      </c>
    </row>
    <row r="5199" spans="7:11" x14ac:dyDescent="0.25">
      <c r="G5199" s="21">
        <v>41987</v>
      </c>
      <c r="H5199" s="19" t="s">
        <v>69</v>
      </c>
      <c r="I5199" s="19" t="s">
        <v>17</v>
      </c>
      <c r="J5199" s="19">
        <v>0</v>
      </c>
      <c r="K5199" s="19">
        <v>2</v>
      </c>
    </row>
    <row r="5200" spans="7:11" x14ac:dyDescent="0.25">
      <c r="G5200" s="20">
        <v>41956</v>
      </c>
      <c r="H5200" s="18" t="s">
        <v>80</v>
      </c>
      <c r="I5200" s="18" t="s">
        <v>7</v>
      </c>
      <c r="J5200" s="18">
        <v>0</v>
      </c>
      <c r="K5200" s="18">
        <v>2</v>
      </c>
    </row>
    <row r="5201" spans="7:11" x14ac:dyDescent="0.25">
      <c r="G5201" s="21">
        <v>41590</v>
      </c>
      <c r="H5201" s="19" t="s">
        <v>43</v>
      </c>
      <c r="I5201" s="19" t="s">
        <v>36</v>
      </c>
      <c r="J5201" s="19">
        <v>0.01</v>
      </c>
      <c r="K5201" s="19">
        <v>3</v>
      </c>
    </row>
    <row r="5202" spans="7:11" x14ac:dyDescent="0.25">
      <c r="G5202" s="20">
        <v>41992</v>
      </c>
      <c r="H5202" s="18" t="s">
        <v>60</v>
      </c>
      <c r="I5202" s="18" t="s">
        <v>36</v>
      </c>
      <c r="J5202" s="18">
        <v>0</v>
      </c>
      <c r="K5202" s="18">
        <v>3</v>
      </c>
    </row>
    <row r="5203" spans="7:11" x14ac:dyDescent="0.25">
      <c r="G5203" s="21">
        <v>41991</v>
      </c>
      <c r="H5203" s="19" t="s">
        <v>13</v>
      </c>
      <c r="I5203" s="19" t="s">
        <v>21</v>
      </c>
      <c r="J5203" s="19">
        <v>0.01</v>
      </c>
      <c r="K5203" s="19">
        <v>2</v>
      </c>
    </row>
    <row r="5204" spans="7:11" x14ac:dyDescent="0.25">
      <c r="G5204" s="20">
        <v>41588</v>
      </c>
      <c r="H5204" s="18" t="s">
        <v>15</v>
      </c>
      <c r="I5204" s="18" t="s">
        <v>11</v>
      </c>
      <c r="J5204" s="18">
        <v>0</v>
      </c>
      <c r="K5204" s="18">
        <v>3</v>
      </c>
    </row>
    <row r="5205" spans="7:11" x14ac:dyDescent="0.25">
      <c r="G5205" s="21">
        <v>41948</v>
      </c>
      <c r="H5205" s="19" t="s">
        <v>58</v>
      </c>
      <c r="I5205" s="19" t="s">
        <v>24</v>
      </c>
      <c r="J5205" s="19">
        <v>0</v>
      </c>
      <c r="K5205" s="19">
        <v>2</v>
      </c>
    </row>
    <row r="5206" spans="7:11" x14ac:dyDescent="0.25">
      <c r="G5206" s="20">
        <v>41988</v>
      </c>
      <c r="H5206" s="18" t="s">
        <v>62</v>
      </c>
      <c r="I5206" s="18" t="s">
        <v>7</v>
      </c>
      <c r="J5206" s="18">
        <v>0</v>
      </c>
      <c r="K5206" s="18">
        <v>2</v>
      </c>
    </row>
    <row r="5207" spans="7:11" x14ac:dyDescent="0.25">
      <c r="G5207" s="21">
        <v>41964</v>
      </c>
      <c r="H5207" s="19" t="s">
        <v>63</v>
      </c>
      <c r="I5207" s="19" t="s">
        <v>24</v>
      </c>
      <c r="J5207" s="19">
        <v>1.4999999999999999E-2</v>
      </c>
      <c r="K5207" s="19">
        <v>2</v>
      </c>
    </row>
    <row r="5208" spans="7:11" x14ac:dyDescent="0.25">
      <c r="G5208" s="20">
        <v>41608</v>
      </c>
      <c r="H5208" s="18" t="s">
        <v>28</v>
      </c>
      <c r="I5208" s="18" t="s">
        <v>16</v>
      </c>
      <c r="J5208" s="18">
        <v>2.5000000000000001E-2</v>
      </c>
      <c r="K5208" s="18">
        <v>3</v>
      </c>
    </row>
    <row r="5209" spans="7:11" x14ac:dyDescent="0.25">
      <c r="G5209" s="21">
        <v>41616</v>
      </c>
      <c r="H5209" s="19" t="s">
        <v>42</v>
      </c>
      <c r="I5209" s="19" t="s">
        <v>12</v>
      </c>
      <c r="J5209" s="19">
        <v>0</v>
      </c>
      <c r="K5209" s="19">
        <v>2</v>
      </c>
    </row>
    <row r="5210" spans="7:11" x14ac:dyDescent="0.25">
      <c r="G5210" s="20">
        <v>41585</v>
      </c>
      <c r="H5210" s="18" t="s">
        <v>43</v>
      </c>
      <c r="I5210" s="18" t="s">
        <v>30</v>
      </c>
      <c r="J5210" s="18">
        <v>2.5000000000000001E-2</v>
      </c>
      <c r="K5210" s="18">
        <v>3</v>
      </c>
    </row>
    <row r="5211" spans="7:11" x14ac:dyDescent="0.25">
      <c r="G5211" s="21">
        <v>41703</v>
      </c>
      <c r="H5211" s="19" t="s">
        <v>29</v>
      </c>
      <c r="I5211" s="19" t="s">
        <v>33</v>
      </c>
      <c r="J5211" s="19">
        <v>0.02</v>
      </c>
      <c r="K5211" s="19">
        <v>2</v>
      </c>
    </row>
    <row r="5212" spans="7:11" x14ac:dyDescent="0.25">
      <c r="G5212" s="20">
        <v>42004</v>
      </c>
      <c r="H5212" s="18" t="s">
        <v>94</v>
      </c>
      <c r="I5212" s="18" t="s">
        <v>12</v>
      </c>
      <c r="J5212" s="18">
        <v>0</v>
      </c>
      <c r="K5212" s="18">
        <v>1</v>
      </c>
    </row>
    <row r="5213" spans="7:11" x14ac:dyDescent="0.25">
      <c r="G5213" s="21">
        <v>41749</v>
      </c>
      <c r="H5213" s="19" t="s">
        <v>44</v>
      </c>
      <c r="I5213" s="19" t="s">
        <v>41</v>
      </c>
      <c r="J5213" s="19">
        <v>0.01</v>
      </c>
      <c r="K5213" s="19">
        <v>3</v>
      </c>
    </row>
    <row r="5214" spans="7:11" x14ac:dyDescent="0.25">
      <c r="G5214" s="20">
        <v>41624</v>
      </c>
      <c r="H5214" s="18" t="s">
        <v>81</v>
      </c>
      <c r="I5214" s="18" t="s">
        <v>12</v>
      </c>
      <c r="J5214" s="18">
        <v>1.4999999999999999E-2</v>
      </c>
      <c r="K5214" s="18">
        <v>3</v>
      </c>
    </row>
    <row r="5215" spans="7:11" x14ac:dyDescent="0.25">
      <c r="G5215" s="21">
        <v>41961</v>
      </c>
      <c r="H5215" s="19" t="s">
        <v>51</v>
      </c>
      <c r="I5215" s="19" t="s">
        <v>17</v>
      </c>
      <c r="J5215" s="19">
        <v>2.5000000000000001E-2</v>
      </c>
      <c r="K5215" s="19">
        <v>2</v>
      </c>
    </row>
    <row r="5216" spans="7:11" x14ac:dyDescent="0.25">
      <c r="G5216" s="20">
        <v>41626</v>
      </c>
      <c r="H5216" s="18" t="s">
        <v>78</v>
      </c>
      <c r="I5216" s="18" t="s">
        <v>24</v>
      </c>
      <c r="J5216" s="18">
        <v>0</v>
      </c>
      <c r="K5216" s="18">
        <v>3</v>
      </c>
    </row>
    <row r="5217" spans="7:11" x14ac:dyDescent="0.25">
      <c r="G5217" s="21">
        <v>41456</v>
      </c>
      <c r="H5217" s="19" t="s">
        <v>46</v>
      </c>
      <c r="I5217" s="19" t="s">
        <v>36</v>
      </c>
      <c r="J5217" s="19">
        <v>0.02</v>
      </c>
      <c r="K5217" s="19">
        <v>2</v>
      </c>
    </row>
    <row r="5218" spans="7:11" x14ac:dyDescent="0.25">
      <c r="G5218" s="20">
        <v>41305</v>
      </c>
      <c r="H5218" s="18" t="s">
        <v>58</v>
      </c>
      <c r="I5218" s="18" t="s">
        <v>17</v>
      </c>
      <c r="J5218" s="18">
        <v>0</v>
      </c>
      <c r="K5218" s="18">
        <v>1</v>
      </c>
    </row>
    <row r="5219" spans="7:11" x14ac:dyDescent="0.25">
      <c r="G5219" s="21">
        <v>41575</v>
      </c>
      <c r="H5219" s="19" t="s">
        <v>64</v>
      </c>
      <c r="I5219" s="19" t="s">
        <v>12</v>
      </c>
      <c r="J5219" s="19">
        <v>0.01</v>
      </c>
      <c r="K5219" s="19">
        <v>1</v>
      </c>
    </row>
    <row r="5220" spans="7:11" x14ac:dyDescent="0.25">
      <c r="G5220" s="20">
        <v>41560</v>
      </c>
      <c r="H5220" s="18" t="s">
        <v>72</v>
      </c>
      <c r="I5220" s="18" t="s">
        <v>7</v>
      </c>
      <c r="J5220" s="18">
        <v>0</v>
      </c>
      <c r="K5220" s="18">
        <v>3</v>
      </c>
    </row>
    <row r="5221" spans="7:11" x14ac:dyDescent="0.25">
      <c r="G5221" s="21">
        <v>41970</v>
      </c>
      <c r="H5221" s="19" t="s">
        <v>61</v>
      </c>
      <c r="I5221" s="19" t="s">
        <v>36</v>
      </c>
      <c r="J5221" s="19">
        <v>0</v>
      </c>
      <c r="K5221" s="19">
        <v>1</v>
      </c>
    </row>
    <row r="5222" spans="7:11" x14ac:dyDescent="0.25">
      <c r="G5222" s="20">
        <v>41438</v>
      </c>
      <c r="H5222" s="18" t="s">
        <v>68</v>
      </c>
      <c r="I5222" s="18" t="s">
        <v>21</v>
      </c>
      <c r="J5222" s="18">
        <v>0.02</v>
      </c>
      <c r="K5222" s="18">
        <v>1</v>
      </c>
    </row>
    <row r="5223" spans="7:11" x14ac:dyDescent="0.25">
      <c r="G5223" s="21">
        <v>41968</v>
      </c>
      <c r="H5223" s="19" t="s">
        <v>83</v>
      </c>
      <c r="I5223" s="19" t="s">
        <v>16</v>
      </c>
      <c r="J5223" s="19">
        <v>0</v>
      </c>
      <c r="K5223" s="19">
        <v>6</v>
      </c>
    </row>
    <row r="5224" spans="7:11" x14ac:dyDescent="0.25">
      <c r="G5224" s="20">
        <v>41611</v>
      </c>
      <c r="H5224" s="18" t="s">
        <v>53</v>
      </c>
      <c r="I5224" s="18" t="s">
        <v>24</v>
      </c>
      <c r="J5224" s="18">
        <v>0.02</v>
      </c>
      <c r="K5224" s="18">
        <v>2</v>
      </c>
    </row>
    <row r="5225" spans="7:11" x14ac:dyDescent="0.25">
      <c r="G5225" s="21">
        <v>41975</v>
      </c>
      <c r="H5225" s="19" t="s">
        <v>86</v>
      </c>
      <c r="I5225" s="19" t="s">
        <v>24</v>
      </c>
      <c r="J5225" s="19">
        <v>0</v>
      </c>
      <c r="K5225" s="19">
        <v>25</v>
      </c>
    </row>
    <row r="5226" spans="7:11" x14ac:dyDescent="0.25">
      <c r="G5226" s="20">
        <v>41377</v>
      </c>
      <c r="H5226" s="18" t="s">
        <v>20</v>
      </c>
      <c r="I5226" s="18" t="s">
        <v>16</v>
      </c>
      <c r="J5226" s="18">
        <v>1.4999999999999999E-2</v>
      </c>
      <c r="K5226" s="18">
        <v>3</v>
      </c>
    </row>
    <row r="5227" spans="7:11" x14ac:dyDescent="0.25">
      <c r="G5227" s="21">
        <v>41972</v>
      </c>
      <c r="H5227" s="19" t="s">
        <v>8</v>
      </c>
      <c r="I5227" s="19" t="s">
        <v>24</v>
      </c>
      <c r="J5227" s="19">
        <v>0</v>
      </c>
      <c r="K5227" s="19">
        <v>2</v>
      </c>
    </row>
    <row r="5228" spans="7:11" x14ac:dyDescent="0.25">
      <c r="G5228" s="20">
        <v>41564</v>
      </c>
      <c r="H5228" s="18" t="s">
        <v>53</v>
      </c>
      <c r="I5228" s="18" t="s">
        <v>7</v>
      </c>
      <c r="J5228" s="18">
        <v>0.02</v>
      </c>
      <c r="K5228" s="18">
        <v>3</v>
      </c>
    </row>
    <row r="5229" spans="7:11" x14ac:dyDescent="0.25">
      <c r="G5229" s="21">
        <v>41947</v>
      </c>
      <c r="H5229" s="19" t="s">
        <v>78</v>
      </c>
      <c r="I5229" s="19" t="s">
        <v>17</v>
      </c>
      <c r="J5229" s="19">
        <v>0</v>
      </c>
      <c r="K5229" s="19">
        <v>2</v>
      </c>
    </row>
    <row r="5230" spans="7:11" x14ac:dyDescent="0.25">
      <c r="G5230" s="20">
        <v>41593</v>
      </c>
      <c r="H5230" s="18" t="s">
        <v>75</v>
      </c>
      <c r="I5230" s="18" t="s">
        <v>24</v>
      </c>
      <c r="J5230" s="18">
        <v>0</v>
      </c>
      <c r="K5230" s="18">
        <v>3</v>
      </c>
    </row>
    <row r="5231" spans="7:11" x14ac:dyDescent="0.25">
      <c r="G5231" s="21">
        <v>41782</v>
      </c>
      <c r="H5231" s="19" t="s">
        <v>43</v>
      </c>
      <c r="I5231" s="19" t="s">
        <v>16</v>
      </c>
      <c r="J5231" s="19">
        <v>0.03</v>
      </c>
      <c r="K5231" s="19">
        <v>1</v>
      </c>
    </row>
    <row r="5232" spans="7:11" x14ac:dyDescent="0.25">
      <c r="G5232" s="20">
        <v>41674</v>
      </c>
      <c r="H5232" s="18" t="s">
        <v>45</v>
      </c>
      <c r="I5232" s="18" t="s">
        <v>24</v>
      </c>
      <c r="J5232" s="18">
        <v>0.03</v>
      </c>
      <c r="K5232" s="18">
        <v>1</v>
      </c>
    </row>
    <row r="5233" spans="7:11" x14ac:dyDescent="0.25">
      <c r="G5233" s="21">
        <v>41608</v>
      </c>
      <c r="H5233" s="19" t="s">
        <v>59</v>
      </c>
      <c r="I5233" s="19" t="s">
        <v>33</v>
      </c>
      <c r="J5233" s="19">
        <v>0</v>
      </c>
      <c r="K5233" s="19">
        <v>1</v>
      </c>
    </row>
    <row r="5234" spans="7:11" x14ac:dyDescent="0.25">
      <c r="G5234" s="20">
        <v>41469</v>
      </c>
      <c r="H5234" s="18" t="s">
        <v>66</v>
      </c>
      <c r="I5234" s="18" t="s">
        <v>33</v>
      </c>
      <c r="J5234" s="18">
        <v>0</v>
      </c>
      <c r="K5234" s="18">
        <v>3</v>
      </c>
    </row>
    <row r="5235" spans="7:11" x14ac:dyDescent="0.25">
      <c r="G5235" s="21">
        <v>41977</v>
      </c>
      <c r="H5235" s="19" t="s">
        <v>94</v>
      </c>
      <c r="I5235" s="19" t="s">
        <v>27</v>
      </c>
      <c r="J5235" s="19">
        <v>2.5000000000000001E-2</v>
      </c>
      <c r="K5235" s="19">
        <v>2</v>
      </c>
    </row>
    <row r="5236" spans="7:11" x14ac:dyDescent="0.25">
      <c r="G5236" s="20">
        <v>41849</v>
      </c>
      <c r="H5236" s="18" t="s">
        <v>25</v>
      </c>
      <c r="I5236" s="18" t="s">
        <v>16</v>
      </c>
      <c r="J5236" s="18">
        <v>0.03</v>
      </c>
      <c r="K5236" s="18">
        <v>2</v>
      </c>
    </row>
    <row r="5237" spans="7:11" x14ac:dyDescent="0.25">
      <c r="G5237" s="21">
        <v>41376</v>
      </c>
      <c r="H5237" s="19" t="s">
        <v>37</v>
      </c>
      <c r="I5237" s="19" t="s">
        <v>24</v>
      </c>
      <c r="J5237" s="19">
        <v>0.01</v>
      </c>
      <c r="K5237" s="19">
        <v>1</v>
      </c>
    </row>
    <row r="5238" spans="7:11" x14ac:dyDescent="0.25">
      <c r="G5238" s="20">
        <v>41637</v>
      </c>
      <c r="H5238" s="18" t="s">
        <v>40</v>
      </c>
      <c r="I5238" s="18" t="s">
        <v>33</v>
      </c>
      <c r="J5238" s="18">
        <v>0.01</v>
      </c>
      <c r="K5238" s="18">
        <v>2</v>
      </c>
    </row>
    <row r="5239" spans="7:11" x14ac:dyDescent="0.25">
      <c r="G5239" s="21">
        <v>41616</v>
      </c>
      <c r="H5239" s="19" t="s">
        <v>22</v>
      </c>
      <c r="I5239" s="19" t="s">
        <v>17</v>
      </c>
      <c r="J5239" s="19">
        <v>0.01</v>
      </c>
      <c r="K5239" s="19">
        <v>2</v>
      </c>
    </row>
    <row r="5240" spans="7:11" x14ac:dyDescent="0.25">
      <c r="G5240" s="20">
        <v>42004</v>
      </c>
      <c r="H5240" s="18" t="s">
        <v>42</v>
      </c>
      <c r="I5240" s="18" t="s">
        <v>41</v>
      </c>
      <c r="J5240" s="18">
        <v>0.03</v>
      </c>
      <c r="K5240" s="18">
        <v>1</v>
      </c>
    </row>
    <row r="5241" spans="7:11" x14ac:dyDescent="0.25">
      <c r="G5241" s="21">
        <v>41401</v>
      </c>
      <c r="H5241" s="19" t="s">
        <v>51</v>
      </c>
      <c r="I5241" s="19" t="s">
        <v>24</v>
      </c>
      <c r="J5241" s="19">
        <v>0</v>
      </c>
      <c r="K5241" s="19">
        <v>21</v>
      </c>
    </row>
    <row r="5242" spans="7:11" x14ac:dyDescent="0.25">
      <c r="G5242" s="20">
        <v>41988</v>
      </c>
      <c r="H5242" s="18" t="s">
        <v>94</v>
      </c>
      <c r="I5242" s="18" t="s">
        <v>17</v>
      </c>
      <c r="J5242" s="18">
        <v>0.03</v>
      </c>
      <c r="K5242" s="18">
        <v>3</v>
      </c>
    </row>
    <row r="5243" spans="7:11" x14ac:dyDescent="0.25">
      <c r="G5243" s="21">
        <v>41914</v>
      </c>
      <c r="H5243" s="19" t="s">
        <v>89</v>
      </c>
      <c r="I5243" s="19" t="s">
        <v>12</v>
      </c>
      <c r="J5243" s="19">
        <v>0.02</v>
      </c>
      <c r="K5243" s="19">
        <v>1</v>
      </c>
    </row>
    <row r="5244" spans="7:11" x14ac:dyDescent="0.25">
      <c r="G5244" s="20">
        <v>41599</v>
      </c>
      <c r="H5244" s="18" t="s">
        <v>84</v>
      </c>
      <c r="I5244" s="18" t="s">
        <v>17</v>
      </c>
      <c r="J5244" s="18">
        <v>0</v>
      </c>
      <c r="K5244" s="18">
        <v>3</v>
      </c>
    </row>
    <row r="5245" spans="7:11" x14ac:dyDescent="0.25">
      <c r="G5245" s="21">
        <v>41632</v>
      </c>
      <c r="H5245" s="19" t="s">
        <v>40</v>
      </c>
      <c r="I5245" s="19" t="s">
        <v>36</v>
      </c>
      <c r="J5245" s="19">
        <v>0.03</v>
      </c>
      <c r="K5245" s="19">
        <v>3</v>
      </c>
    </row>
    <row r="5246" spans="7:11" x14ac:dyDescent="0.25">
      <c r="G5246" s="20">
        <v>41533</v>
      </c>
      <c r="H5246" s="18" t="s">
        <v>39</v>
      </c>
      <c r="I5246" s="18" t="s">
        <v>30</v>
      </c>
      <c r="J5246" s="18">
        <v>0</v>
      </c>
      <c r="K5246" s="18">
        <v>2</v>
      </c>
    </row>
    <row r="5247" spans="7:11" x14ac:dyDescent="0.25">
      <c r="G5247" s="21">
        <v>41633</v>
      </c>
      <c r="H5247" s="19" t="s">
        <v>70</v>
      </c>
      <c r="I5247" s="19" t="s">
        <v>41</v>
      </c>
      <c r="J5247" s="19">
        <v>1.4999999999999999E-2</v>
      </c>
      <c r="K5247" s="19">
        <v>2</v>
      </c>
    </row>
    <row r="5248" spans="7:11" x14ac:dyDescent="0.25">
      <c r="G5248" s="20">
        <v>41595</v>
      </c>
      <c r="H5248" s="18" t="s">
        <v>53</v>
      </c>
      <c r="I5248" s="18" t="s">
        <v>33</v>
      </c>
      <c r="J5248" s="18">
        <v>0</v>
      </c>
      <c r="K5248" s="18">
        <v>4</v>
      </c>
    </row>
    <row r="5249" spans="7:11" x14ac:dyDescent="0.25">
      <c r="G5249" s="21">
        <v>41625</v>
      </c>
      <c r="H5249" s="19" t="s">
        <v>28</v>
      </c>
      <c r="I5249" s="19" t="s">
        <v>24</v>
      </c>
      <c r="J5249" s="19">
        <v>0</v>
      </c>
      <c r="K5249" s="19">
        <v>3</v>
      </c>
    </row>
    <row r="5250" spans="7:11" x14ac:dyDescent="0.25">
      <c r="G5250" s="20">
        <v>41630</v>
      </c>
      <c r="H5250" s="18" t="s">
        <v>58</v>
      </c>
      <c r="I5250" s="18" t="s">
        <v>36</v>
      </c>
      <c r="J5250" s="18">
        <v>0.02</v>
      </c>
      <c r="K5250" s="18">
        <v>4</v>
      </c>
    </row>
    <row r="5251" spans="7:11" x14ac:dyDescent="0.25">
      <c r="G5251" s="21">
        <v>41595</v>
      </c>
      <c r="H5251" s="19" t="s">
        <v>91</v>
      </c>
      <c r="I5251" s="19" t="s">
        <v>7</v>
      </c>
      <c r="J5251" s="19">
        <v>0</v>
      </c>
      <c r="K5251" s="19">
        <v>3</v>
      </c>
    </row>
    <row r="5252" spans="7:11" x14ac:dyDescent="0.25">
      <c r="G5252" s="20">
        <v>41600</v>
      </c>
      <c r="H5252" s="18" t="s">
        <v>55</v>
      </c>
      <c r="I5252" s="18" t="s">
        <v>16</v>
      </c>
      <c r="J5252" s="18">
        <v>0.01</v>
      </c>
      <c r="K5252" s="18">
        <v>2</v>
      </c>
    </row>
    <row r="5253" spans="7:11" x14ac:dyDescent="0.25">
      <c r="G5253" s="21">
        <v>41436</v>
      </c>
      <c r="H5253" s="19" t="s">
        <v>69</v>
      </c>
      <c r="I5253" s="19" t="s">
        <v>16</v>
      </c>
      <c r="J5253" s="19">
        <v>0.03</v>
      </c>
      <c r="K5253" s="19">
        <v>1</v>
      </c>
    </row>
    <row r="5254" spans="7:11" x14ac:dyDescent="0.25">
      <c r="G5254" s="20">
        <v>41627</v>
      </c>
      <c r="H5254" s="18" t="s">
        <v>50</v>
      </c>
      <c r="I5254" s="18" t="s">
        <v>27</v>
      </c>
      <c r="J5254" s="18">
        <v>0.02</v>
      </c>
      <c r="K5254" s="18">
        <v>18</v>
      </c>
    </row>
    <row r="5255" spans="7:11" x14ac:dyDescent="0.25">
      <c r="G5255" s="21">
        <v>41661</v>
      </c>
      <c r="H5255" s="19" t="s">
        <v>78</v>
      </c>
      <c r="I5255" s="19" t="s">
        <v>33</v>
      </c>
      <c r="J5255" s="19">
        <v>0.01</v>
      </c>
      <c r="K5255" s="19">
        <v>1</v>
      </c>
    </row>
    <row r="5256" spans="7:11" x14ac:dyDescent="0.25">
      <c r="G5256" s="20">
        <v>41812</v>
      </c>
      <c r="H5256" s="18" t="s">
        <v>94</v>
      </c>
      <c r="I5256" s="18" t="s">
        <v>27</v>
      </c>
      <c r="J5256" s="18">
        <v>0</v>
      </c>
      <c r="K5256" s="18">
        <v>3</v>
      </c>
    </row>
    <row r="5257" spans="7:11" x14ac:dyDescent="0.25">
      <c r="G5257" s="21">
        <v>41604</v>
      </c>
      <c r="H5257" s="19" t="s">
        <v>90</v>
      </c>
      <c r="I5257" s="19" t="s">
        <v>21</v>
      </c>
      <c r="J5257" s="19">
        <v>0</v>
      </c>
      <c r="K5257" s="19">
        <v>2</v>
      </c>
    </row>
    <row r="5258" spans="7:11" x14ac:dyDescent="0.25">
      <c r="G5258" s="20">
        <v>41945</v>
      </c>
      <c r="H5258" s="18" t="s">
        <v>69</v>
      </c>
      <c r="I5258" s="18" t="s">
        <v>36</v>
      </c>
      <c r="J5258" s="18">
        <v>1.4999999999999999E-2</v>
      </c>
      <c r="K5258" s="18">
        <v>2</v>
      </c>
    </row>
    <row r="5259" spans="7:11" x14ac:dyDescent="0.25">
      <c r="G5259" s="21">
        <v>41602</v>
      </c>
      <c r="H5259" s="19" t="s">
        <v>52</v>
      </c>
      <c r="I5259" s="19" t="s">
        <v>24</v>
      </c>
      <c r="J5259" s="19">
        <v>0</v>
      </c>
      <c r="K5259" s="19">
        <v>1</v>
      </c>
    </row>
    <row r="5260" spans="7:11" x14ac:dyDescent="0.25">
      <c r="G5260" s="20">
        <v>41951</v>
      </c>
      <c r="H5260" s="18" t="s">
        <v>69</v>
      </c>
      <c r="I5260" s="18" t="s">
        <v>21</v>
      </c>
      <c r="J5260" s="18">
        <v>0</v>
      </c>
      <c r="K5260" s="18">
        <v>2</v>
      </c>
    </row>
    <row r="5261" spans="7:11" x14ac:dyDescent="0.25">
      <c r="G5261" s="21">
        <v>41616</v>
      </c>
      <c r="H5261" s="19" t="s">
        <v>40</v>
      </c>
      <c r="I5261" s="19" t="s">
        <v>17</v>
      </c>
      <c r="J5261" s="19">
        <v>0</v>
      </c>
      <c r="K5261" s="19">
        <v>22</v>
      </c>
    </row>
    <row r="5262" spans="7:11" x14ac:dyDescent="0.25">
      <c r="G5262" s="20">
        <v>41615</v>
      </c>
      <c r="H5262" s="18" t="s">
        <v>43</v>
      </c>
      <c r="I5262" s="18" t="s">
        <v>36</v>
      </c>
      <c r="J5262" s="18">
        <v>0</v>
      </c>
      <c r="K5262" s="18">
        <v>2</v>
      </c>
    </row>
    <row r="5263" spans="7:11" x14ac:dyDescent="0.25">
      <c r="G5263" s="21">
        <v>41609</v>
      </c>
      <c r="H5263" s="19" t="s">
        <v>78</v>
      </c>
      <c r="I5263" s="19" t="s">
        <v>16</v>
      </c>
      <c r="J5263" s="19">
        <v>0</v>
      </c>
      <c r="K5263" s="19">
        <v>2</v>
      </c>
    </row>
    <row r="5264" spans="7:11" x14ac:dyDescent="0.25">
      <c r="G5264" s="20">
        <v>41604</v>
      </c>
      <c r="H5264" s="18" t="s">
        <v>35</v>
      </c>
      <c r="I5264" s="18" t="s">
        <v>24</v>
      </c>
      <c r="J5264" s="18">
        <v>0</v>
      </c>
      <c r="K5264" s="18">
        <v>1</v>
      </c>
    </row>
    <row r="5265" spans="7:11" x14ac:dyDescent="0.25">
      <c r="G5265" s="21">
        <v>41958</v>
      </c>
      <c r="H5265" s="19" t="s">
        <v>23</v>
      </c>
      <c r="I5265" s="19" t="s">
        <v>36</v>
      </c>
      <c r="J5265" s="19">
        <v>0</v>
      </c>
      <c r="K5265" s="19">
        <v>2</v>
      </c>
    </row>
    <row r="5266" spans="7:11" x14ac:dyDescent="0.25">
      <c r="G5266" s="20">
        <v>42000</v>
      </c>
      <c r="H5266" s="18" t="s">
        <v>35</v>
      </c>
      <c r="I5266" s="18" t="s">
        <v>12</v>
      </c>
      <c r="J5266" s="18">
        <v>0</v>
      </c>
      <c r="K5266" s="18">
        <v>1</v>
      </c>
    </row>
    <row r="5267" spans="7:11" x14ac:dyDescent="0.25">
      <c r="G5267" s="21">
        <v>41989</v>
      </c>
      <c r="H5267" s="19" t="s">
        <v>68</v>
      </c>
      <c r="I5267" s="19" t="s">
        <v>16</v>
      </c>
      <c r="J5267" s="19">
        <v>0</v>
      </c>
      <c r="K5267" s="19">
        <v>1</v>
      </c>
    </row>
    <row r="5268" spans="7:11" x14ac:dyDescent="0.25">
      <c r="G5268" s="20">
        <v>41932</v>
      </c>
      <c r="H5268" s="18" t="s">
        <v>75</v>
      </c>
      <c r="I5268" s="18" t="s">
        <v>30</v>
      </c>
      <c r="J5268" s="18">
        <v>0</v>
      </c>
      <c r="K5268" s="18">
        <v>1</v>
      </c>
    </row>
    <row r="5269" spans="7:11" x14ac:dyDescent="0.25">
      <c r="G5269" s="21">
        <v>41325</v>
      </c>
      <c r="H5269" s="19" t="s">
        <v>40</v>
      </c>
      <c r="I5269" s="19" t="s">
        <v>36</v>
      </c>
      <c r="J5269" s="19">
        <v>0.02</v>
      </c>
      <c r="K5269" s="19">
        <v>3</v>
      </c>
    </row>
    <row r="5270" spans="7:11" x14ac:dyDescent="0.25">
      <c r="G5270" s="20">
        <v>41980</v>
      </c>
      <c r="H5270" s="18" t="s">
        <v>64</v>
      </c>
      <c r="I5270" s="18" t="s">
        <v>36</v>
      </c>
      <c r="J5270" s="18">
        <v>0</v>
      </c>
      <c r="K5270" s="18">
        <v>1</v>
      </c>
    </row>
    <row r="5271" spans="7:11" x14ac:dyDescent="0.25">
      <c r="G5271" s="21">
        <v>41601</v>
      </c>
      <c r="H5271" s="19" t="s">
        <v>29</v>
      </c>
      <c r="I5271" s="19" t="s">
        <v>36</v>
      </c>
      <c r="J5271" s="19">
        <v>0</v>
      </c>
      <c r="K5271" s="19">
        <v>2</v>
      </c>
    </row>
    <row r="5272" spans="7:11" x14ac:dyDescent="0.25">
      <c r="G5272" s="20">
        <v>41436</v>
      </c>
      <c r="H5272" s="18" t="s">
        <v>82</v>
      </c>
      <c r="I5272" s="18" t="s">
        <v>17</v>
      </c>
      <c r="J5272" s="18">
        <v>0</v>
      </c>
      <c r="K5272" s="18">
        <v>3</v>
      </c>
    </row>
    <row r="5273" spans="7:11" x14ac:dyDescent="0.25">
      <c r="G5273" s="21">
        <v>41586</v>
      </c>
      <c r="H5273" s="19" t="s">
        <v>87</v>
      </c>
      <c r="I5273" s="19" t="s">
        <v>33</v>
      </c>
      <c r="J5273" s="19">
        <v>2.5000000000000001E-2</v>
      </c>
      <c r="K5273" s="19">
        <v>1</v>
      </c>
    </row>
    <row r="5274" spans="7:11" x14ac:dyDescent="0.25">
      <c r="G5274" s="20">
        <v>41586</v>
      </c>
      <c r="H5274" s="18" t="s">
        <v>72</v>
      </c>
      <c r="I5274" s="18" t="s">
        <v>30</v>
      </c>
      <c r="J5274" s="18">
        <v>0</v>
      </c>
      <c r="K5274" s="18">
        <v>3</v>
      </c>
    </row>
    <row r="5275" spans="7:11" x14ac:dyDescent="0.25">
      <c r="G5275" s="21">
        <v>41623</v>
      </c>
      <c r="H5275" s="19" t="s">
        <v>65</v>
      </c>
      <c r="I5275" s="19" t="s">
        <v>17</v>
      </c>
      <c r="J5275" s="19">
        <v>0.02</v>
      </c>
      <c r="K5275" s="19">
        <v>3</v>
      </c>
    </row>
    <row r="5276" spans="7:11" x14ac:dyDescent="0.25">
      <c r="G5276" s="20">
        <v>42002</v>
      </c>
      <c r="H5276" s="18" t="s">
        <v>28</v>
      </c>
      <c r="I5276" s="18" t="s">
        <v>17</v>
      </c>
      <c r="J5276" s="18">
        <v>2.5000000000000001E-2</v>
      </c>
      <c r="K5276" s="18">
        <v>1</v>
      </c>
    </row>
    <row r="5277" spans="7:11" x14ac:dyDescent="0.25">
      <c r="G5277" s="21">
        <v>41594</v>
      </c>
      <c r="H5277" s="19" t="s">
        <v>63</v>
      </c>
      <c r="I5277" s="19" t="s">
        <v>12</v>
      </c>
      <c r="J5277" s="19">
        <v>0</v>
      </c>
      <c r="K5277" s="19">
        <v>2</v>
      </c>
    </row>
    <row r="5278" spans="7:11" x14ac:dyDescent="0.25">
      <c r="G5278" s="20">
        <v>41982</v>
      </c>
      <c r="H5278" s="18" t="s">
        <v>62</v>
      </c>
      <c r="I5278" s="18" t="s">
        <v>36</v>
      </c>
      <c r="J5278" s="18">
        <v>0</v>
      </c>
      <c r="K5278" s="18">
        <v>1</v>
      </c>
    </row>
    <row r="5279" spans="7:11" x14ac:dyDescent="0.25">
      <c r="G5279" s="21">
        <v>41929</v>
      </c>
      <c r="H5279" s="19" t="s">
        <v>62</v>
      </c>
      <c r="I5279" s="19" t="s">
        <v>30</v>
      </c>
      <c r="J5279" s="19">
        <v>0.03</v>
      </c>
      <c r="K5279" s="19">
        <v>25</v>
      </c>
    </row>
    <row r="5280" spans="7:11" x14ac:dyDescent="0.25">
      <c r="G5280" s="20">
        <v>41593</v>
      </c>
      <c r="H5280" s="18" t="s">
        <v>22</v>
      </c>
      <c r="I5280" s="18" t="s">
        <v>16</v>
      </c>
      <c r="J5280" s="18">
        <v>2.5000000000000001E-2</v>
      </c>
      <c r="K5280" s="18">
        <v>1</v>
      </c>
    </row>
    <row r="5281" spans="7:11" x14ac:dyDescent="0.25">
      <c r="G5281" s="21">
        <v>41986</v>
      </c>
      <c r="H5281" s="19" t="s">
        <v>81</v>
      </c>
      <c r="I5281" s="19" t="s">
        <v>16</v>
      </c>
      <c r="J5281" s="19">
        <v>0</v>
      </c>
      <c r="K5281" s="19">
        <v>3</v>
      </c>
    </row>
    <row r="5282" spans="7:11" x14ac:dyDescent="0.25">
      <c r="G5282" s="20">
        <v>41436</v>
      </c>
      <c r="H5282" s="18" t="s">
        <v>91</v>
      </c>
      <c r="I5282" s="18" t="s">
        <v>36</v>
      </c>
      <c r="J5282" s="18">
        <v>1.4999999999999999E-2</v>
      </c>
      <c r="K5282" s="18">
        <v>3</v>
      </c>
    </row>
    <row r="5283" spans="7:11" x14ac:dyDescent="0.25">
      <c r="G5283" s="21">
        <v>41621</v>
      </c>
      <c r="H5283" s="19" t="s">
        <v>89</v>
      </c>
      <c r="I5283" s="19" t="s">
        <v>24</v>
      </c>
      <c r="J5283" s="19">
        <v>0</v>
      </c>
      <c r="K5283" s="19">
        <v>18</v>
      </c>
    </row>
    <row r="5284" spans="7:11" x14ac:dyDescent="0.25">
      <c r="G5284" s="20">
        <v>42001</v>
      </c>
      <c r="H5284" s="18" t="s">
        <v>40</v>
      </c>
      <c r="I5284" s="18" t="s">
        <v>36</v>
      </c>
      <c r="J5284" s="18">
        <v>0</v>
      </c>
      <c r="K5284" s="18">
        <v>1</v>
      </c>
    </row>
    <row r="5285" spans="7:11" x14ac:dyDescent="0.25">
      <c r="G5285" s="21">
        <v>41611</v>
      </c>
      <c r="H5285" s="19" t="s">
        <v>15</v>
      </c>
      <c r="I5285" s="19" t="s">
        <v>21</v>
      </c>
      <c r="J5285" s="19">
        <v>0</v>
      </c>
      <c r="K5285" s="19">
        <v>1</v>
      </c>
    </row>
    <row r="5286" spans="7:11" x14ac:dyDescent="0.25">
      <c r="G5286" s="20">
        <v>41316</v>
      </c>
      <c r="H5286" s="18" t="s">
        <v>78</v>
      </c>
      <c r="I5286" s="18" t="s">
        <v>16</v>
      </c>
      <c r="J5286" s="18">
        <v>2.5000000000000001E-2</v>
      </c>
      <c r="K5286" s="18">
        <v>4</v>
      </c>
    </row>
    <row r="5287" spans="7:11" x14ac:dyDescent="0.25">
      <c r="G5287" s="21">
        <v>41962</v>
      </c>
      <c r="H5287" s="19" t="s">
        <v>43</v>
      </c>
      <c r="I5287" s="19" t="s">
        <v>12</v>
      </c>
      <c r="J5287" s="19">
        <v>0.01</v>
      </c>
      <c r="K5287" s="19">
        <v>3</v>
      </c>
    </row>
    <row r="5288" spans="7:11" x14ac:dyDescent="0.25">
      <c r="G5288" s="20">
        <v>41622</v>
      </c>
      <c r="H5288" s="18" t="s">
        <v>20</v>
      </c>
      <c r="I5288" s="18" t="s">
        <v>16</v>
      </c>
      <c r="J5288" s="18">
        <v>0.01</v>
      </c>
      <c r="K5288" s="18">
        <v>2</v>
      </c>
    </row>
    <row r="5289" spans="7:11" x14ac:dyDescent="0.25">
      <c r="G5289" s="21">
        <v>41595</v>
      </c>
      <c r="H5289" s="19" t="s">
        <v>32</v>
      </c>
      <c r="I5289" s="19" t="s">
        <v>30</v>
      </c>
      <c r="J5289" s="19">
        <v>0</v>
      </c>
      <c r="K5289" s="19">
        <v>4</v>
      </c>
    </row>
    <row r="5290" spans="7:11" x14ac:dyDescent="0.25">
      <c r="G5290" s="20">
        <v>41768</v>
      </c>
      <c r="H5290" s="18" t="s">
        <v>82</v>
      </c>
      <c r="I5290" s="18" t="s">
        <v>21</v>
      </c>
      <c r="J5290" s="18">
        <v>0.03</v>
      </c>
      <c r="K5290" s="18">
        <v>3</v>
      </c>
    </row>
    <row r="5291" spans="7:11" x14ac:dyDescent="0.25">
      <c r="G5291" s="21">
        <v>41616</v>
      </c>
      <c r="H5291" s="19" t="s">
        <v>56</v>
      </c>
      <c r="I5291" s="19" t="s">
        <v>24</v>
      </c>
      <c r="J5291" s="19">
        <v>0</v>
      </c>
      <c r="K5291" s="19">
        <v>1</v>
      </c>
    </row>
    <row r="5292" spans="7:11" x14ac:dyDescent="0.25">
      <c r="G5292" s="20">
        <v>41948</v>
      </c>
      <c r="H5292" s="18" t="s">
        <v>78</v>
      </c>
      <c r="I5292" s="18" t="s">
        <v>12</v>
      </c>
      <c r="J5292" s="18">
        <v>0</v>
      </c>
      <c r="K5292" s="18">
        <v>3</v>
      </c>
    </row>
    <row r="5293" spans="7:11" x14ac:dyDescent="0.25">
      <c r="G5293" s="21">
        <v>41612</v>
      </c>
      <c r="H5293" s="19" t="s">
        <v>22</v>
      </c>
      <c r="I5293" s="19" t="s">
        <v>17</v>
      </c>
      <c r="J5293" s="19">
        <v>0</v>
      </c>
      <c r="K5293" s="19">
        <v>1</v>
      </c>
    </row>
    <row r="5294" spans="7:11" x14ac:dyDescent="0.25">
      <c r="G5294" s="20">
        <v>41837</v>
      </c>
      <c r="H5294" s="18" t="s">
        <v>40</v>
      </c>
      <c r="I5294" s="18" t="s">
        <v>12</v>
      </c>
      <c r="J5294" s="18">
        <v>0.02</v>
      </c>
      <c r="K5294" s="18">
        <v>2</v>
      </c>
    </row>
    <row r="5295" spans="7:11" x14ac:dyDescent="0.25">
      <c r="G5295" s="21">
        <v>41983</v>
      </c>
      <c r="H5295" s="19" t="s">
        <v>63</v>
      </c>
      <c r="I5295" s="19" t="s">
        <v>30</v>
      </c>
      <c r="J5295" s="19">
        <v>0.03</v>
      </c>
      <c r="K5295" s="19">
        <v>2</v>
      </c>
    </row>
    <row r="5296" spans="7:11" x14ac:dyDescent="0.25">
      <c r="G5296" s="20">
        <v>41955</v>
      </c>
      <c r="H5296" s="18" t="s">
        <v>87</v>
      </c>
      <c r="I5296" s="18" t="s">
        <v>24</v>
      </c>
      <c r="J5296" s="18">
        <v>0.02</v>
      </c>
      <c r="K5296" s="18">
        <v>4</v>
      </c>
    </row>
    <row r="5297" spans="7:11" x14ac:dyDescent="0.25">
      <c r="G5297" s="21">
        <v>41949</v>
      </c>
      <c r="H5297" s="19" t="s">
        <v>76</v>
      </c>
      <c r="I5297" s="19" t="s">
        <v>7</v>
      </c>
      <c r="J5297" s="19">
        <v>0</v>
      </c>
      <c r="K5297" s="19">
        <v>1</v>
      </c>
    </row>
    <row r="5298" spans="7:11" x14ac:dyDescent="0.25">
      <c r="G5298" s="20">
        <v>41612</v>
      </c>
      <c r="H5298" s="18" t="s">
        <v>66</v>
      </c>
      <c r="I5298" s="18" t="s">
        <v>21</v>
      </c>
      <c r="J5298" s="18">
        <v>0</v>
      </c>
      <c r="K5298" s="18">
        <v>2</v>
      </c>
    </row>
    <row r="5299" spans="7:11" x14ac:dyDescent="0.25">
      <c r="G5299" s="21">
        <v>41604</v>
      </c>
      <c r="H5299" s="19" t="s">
        <v>20</v>
      </c>
      <c r="I5299" s="19" t="s">
        <v>16</v>
      </c>
      <c r="J5299" s="19">
        <v>0</v>
      </c>
      <c r="K5299" s="19">
        <v>1</v>
      </c>
    </row>
    <row r="5300" spans="7:11" x14ac:dyDescent="0.25">
      <c r="G5300" s="20">
        <v>41663</v>
      </c>
      <c r="H5300" s="18" t="s">
        <v>92</v>
      </c>
      <c r="I5300" s="18" t="s">
        <v>7</v>
      </c>
      <c r="J5300" s="18">
        <v>0</v>
      </c>
      <c r="K5300" s="18">
        <v>2</v>
      </c>
    </row>
    <row r="5301" spans="7:11" x14ac:dyDescent="0.25">
      <c r="G5301" s="21">
        <v>41638</v>
      </c>
      <c r="H5301" s="19" t="s">
        <v>8</v>
      </c>
      <c r="I5301" s="19" t="s">
        <v>24</v>
      </c>
      <c r="J5301" s="19">
        <v>0</v>
      </c>
      <c r="K5301" s="19">
        <v>1</v>
      </c>
    </row>
    <row r="5302" spans="7:11" x14ac:dyDescent="0.25">
      <c r="G5302" s="20">
        <v>41326</v>
      </c>
      <c r="H5302" s="18" t="s">
        <v>78</v>
      </c>
      <c r="I5302" s="18" t="s">
        <v>21</v>
      </c>
      <c r="J5302" s="18">
        <v>2.5000000000000001E-2</v>
      </c>
      <c r="K5302" s="18">
        <v>3</v>
      </c>
    </row>
    <row r="5303" spans="7:11" x14ac:dyDescent="0.25">
      <c r="G5303" s="21">
        <v>41859</v>
      </c>
      <c r="H5303" s="19" t="s">
        <v>39</v>
      </c>
      <c r="I5303" s="19" t="s">
        <v>17</v>
      </c>
      <c r="J5303" s="19">
        <v>0.01</v>
      </c>
      <c r="K5303" s="19">
        <v>2</v>
      </c>
    </row>
    <row r="5304" spans="7:11" x14ac:dyDescent="0.25">
      <c r="G5304" s="20">
        <v>41606</v>
      </c>
      <c r="H5304" s="18" t="s">
        <v>22</v>
      </c>
      <c r="I5304" s="18" t="s">
        <v>36</v>
      </c>
      <c r="J5304" s="18">
        <v>0.01</v>
      </c>
      <c r="K5304" s="18">
        <v>2</v>
      </c>
    </row>
    <row r="5305" spans="7:11" x14ac:dyDescent="0.25">
      <c r="G5305" s="21">
        <v>41626</v>
      </c>
      <c r="H5305" s="19" t="s">
        <v>55</v>
      </c>
      <c r="I5305" s="19" t="s">
        <v>36</v>
      </c>
      <c r="J5305" s="19">
        <v>0.01</v>
      </c>
      <c r="K5305" s="19">
        <v>2</v>
      </c>
    </row>
    <row r="5306" spans="7:11" x14ac:dyDescent="0.25">
      <c r="G5306" s="20">
        <v>41897</v>
      </c>
      <c r="H5306" s="18" t="s">
        <v>90</v>
      </c>
      <c r="I5306" s="18" t="s">
        <v>16</v>
      </c>
      <c r="J5306" s="18">
        <v>0</v>
      </c>
      <c r="K5306" s="18">
        <v>1</v>
      </c>
    </row>
    <row r="5307" spans="7:11" x14ac:dyDescent="0.25">
      <c r="G5307" s="21">
        <v>41467</v>
      </c>
      <c r="H5307" s="19" t="s">
        <v>29</v>
      </c>
      <c r="I5307" s="19" t="s">
        <v>33</v>
      </c>
      <c r="J5307" s="19">
        <v>0.01</v>
      </c>
      <c r="K5307" s="19">
        <v>3</v>
      </c>
    </row>
    <row r="5308" spans="7:11" x14ac:dyDescent="0.25">
      <c r="G5308" s="20">
        <v>41592</v>
      </c>
      <c r="H5308" s="18" t="s">
        <v>20</v>
      </c>
      <c r="I5308" s="18" t="s">
        <v>33</v>
      </c>
      <c r="J5308" s="18">
        <v>2.5000000000000001E-2</v>
      </c>
      <c r="K5308" s="18">
        <v>3</v>
      </c>
    </row>
    <row r="5309" spans="7:11" x14ac:dyDescent="0.25">
      <c r="G5309" s="21">
        <v>41988</v>
      </c>
      <c r="H5309" s="19" t="s">
        <v>20</v>
      </c>
      <c r="I5309" s="19" t="s">
        <v>16</v>
      </c>
      <c r="J5309" s="19">
        <v>0.01</v>
      </c>
      <c r="K5309" s="19">
        <v>3</v>
      </c>
    </row>
    <row r="5310" spans="7:11" x14ac:dyDescent="0.25">
      <c r="G5310" s="20">
        <v>41589</v>
      </c>
      <c r="H5310" s="18" t="s">
        <v>93</v>
      </c>
      <c r="I5310" s="18" t="s">
        <v>16</v>
      </c>
      <c r="J5310" s="18">
        <v>0.02</v>
      </c>
      <c r="K5310" s="18">
        <v>2</v>
      </c>
    </row>
    <row r="5311" spans="7:11" x14ac:dyDescent="0.25">
      <c r="G5311" s="21">
        <v>41632</v>
      </c>
      <c r="H5311" s="19" t="s">
        <v>93</v>
      </c>
      <c r="I5311" s="19" t="s">
        <v>12</v>
      </c>
      <c r="J5311" s="19">
        <v>0</v>
      </c>
      <c r="K5311" s="19">
        <v>1</v>
      </c>
    </row>
    <row r="5312" spans="7:11" x14ac:dyDescent="0.25">
      <c r="G5312" s="20">
        <v>41580</v>
      </c>
      <c r="H5312" s="18" t="s">
        <v>39</v>
      </c>
      <c r="I5312" s="18" t="s">
        <v>30</v>
      </c>
      <c r="J5312" s="18">
        <v>0</v>
      </c>
      <c r="K5312" s="18">
        <v>1</v>
      </c>
    </row>
    <row r="5313" spans="7:11" x14ac:dyDescent="0.25">
      <c r="G5313" s="21">
        <v>42003</v>
      </c>
      <c r="H5313" s="19" t="s">
        <v>57</v>
      </c>
      <c r="I5313" s="19" t="s">
        <v>12</v>
      </c>
      <c r="J5313" s="19">
        <v>0.03</v>
      </c>
      <c r="K5313" s="19">
        <v>3</v>
      </c>
    </row>
    <row r="5314" spans="7:11" x14ac:dyDescent="0.25">
      <c r="G5314" s="20">
        <v>41620</v>
      </c>
      <c r="H5314" s="18" t="s">
        <v>58</v>
      </c>
      <c r="I5314" s="18" t="s">
        <v>21</v>
      </c>
      <c r="J5314" s="18">
        <v>0.03</v>
      </c>
      <c r="K5314" s="18">
        <v>3</v>
      </c>
    </row>
    <row r="5315" spans="7:11" x14ac:dyDescent="0.25">
      <c r="G5315" s="21">
        <v>41318</v>
      </c>
      <c r="H5315" s="19" t="s">
        <v>89</v>
      </c>
      <c r="I5315" s="19" t="s">
        <v>16</v>
      </c>
      <c r="J5315" s="19">
        <v>0</v>
      </c>
      <c r="K5315" s="19">
        <v>3</v>
      </c>
    </row>
    <row r="5316" spans="7:11" x14ac:dyDescent="0.25">
      <c r="G5316" s="20">
        <v>41993</v>
      </c>
      <c r="H5316" s="18" t="s">
        <v>34</v>
      </c>
      <c r="I5316" s="18" t="s">
        <v>16</v>
      </c>
      <c r="J5316" s="18">
        <v>0</v>
      </c>
      <c r="K5316" s="18">
        <v>3</v>
      </c>
    </row>
    <row r="5317" spans="7:11" x14ac:dyDescent="0.25">
      <c r="G5317" s="21">
        <v>41424</v>
      </c>
      <c r="H5317" s="19" t="s">
        <v>32</v>
      </c>
      <c r="I5317" s="19" t="s">
        <v>24</v>
      </c>
      <c r="J5317" s="19">
        <v>2.5000000000000001E-2</v>
      </c>
      <c r="K5317" s="19">
        <v>1</v>
      </c>
    </row>
    <row r="5318" spans="7:11" x14ac:dyDescent="0.25">
      <c r="G5318" s="20">
        <v>41883</v>
      </c>
      <c r="H5318" s="18" t="s">
        <v>73</v>
      </c>
      <c r="I5318" s="18" t="s">
        <v>30</v>
      </c>
      <c r="J5318" s="18">
        <v>2.5000000000000001E-2</v>
      </c>
      <c r="K5318" s="18">
        <v>3</v>
      </c>
    </row>
    <row r="5319" spans="7:11" x14ac:dyDescent="0.25">
      <c r="G5319" s="21">
        <v>41517</v>
      </c>
      <c r="H5319" s="19" t="s">
        <v>39</v>
      </c>
      <c r="I5319" s="19" t="s">
        <v>30</v>
      </c>
      <c r="J5319" s="19">
        <v>0.02</v>
      </c>
      <c r="K5319" s="19">
        <v>3</v>
      </c>
    </row>
    <row r="5320" spans="7:11" x14ac:dyDescent="0.25">
      <c r="G5320" s="20">
        <v>41876</v>
      </c>
      <c r="H5320" s="18" t="s">
        <v>66</v>
      </c>
      <c r="I5320" s="18" t="s">
        <v>16</v>
      </c>
      <c r="J5320" s="18">
        <v>2.5000000000000001E-2</v>
      </c>
      <c r="K5320" s="18">
        <v>2</v>
      </c>
    </row>
    <row r="5321" spans="7:11" x14ac:dyDescent="0.25">
      <c r="G5321" s="21">
        <v>41614</v>
      </c>
      <c r="H5321" s="19" t="s">
        <v>43</v>
      </c>
      <c r="I5321" s="19" t="s">
        <v>12</v>
      </c>
      <c r="J5321" s="19">
        <v>0</v>
      </c>
      <c r="K5321" s="19">
        <v>17</v>
      </c>
    </row>
    <row r="5322" spans="7:11" x14ac:dyDescent="0.25">
      <c r="G5322" s="20">
        <v>42003</v>
      </c>
      <c r="H5322" s="18" t="s">
        <v>45</v>
      </c>
      <c r="I5322" s="18" t="s">
        <v>16</v>
      </c>
      <c r="J5322" s="18">
        <v>0.02</v>
      </c>
      <c r="K5322" s="18">
        <v>3</v>
      </c>
    </row>
    <row r="5323" spans="7:11" x14ac:dyDescent="0.25">
      <c r="G5323" s="21">
        <v>41618</v>
      </c>
      <c r="H5323" s="19" t="s">
        <v>89</v>
      </c>
      <c r="I5323" s="19" t="s">
        <v>12</v>
      </c>
      <c r="J5323" s="19">
        <v>1.4999999999999999E-2</v>
      </c>
      <c r="K5323" s="19">
        <v>1</v>
      </c>
    </row>
    <row r="5324" spans="7:11" x14ac:dyDescent="0.25">
      <c r="G5324" s="20">
        <v>41617</v>
      </c>
      <c r="H5324" s="18" t="s">
        <v>56</v>
      </c>
      <c r="I5324" s="18" t="s">
        <v>16</v>
      </c>
      <c r="J5324" s="18">
        <v>1.4999999999999999E-2</v>
      </c>
      <c r="K5324" s="18">
        <v>3</v>
      </c>
    </row>
    <row r="5325" spans="7:11" x14ac:dyDescent="0.25">
      <c r="G5325" s="21">
        <v>41490</v>
      </c>
      <c r="H5325" s="19" t="s">
        <v>83</v>
      </c>
      <c r="I5325" s="19" t="s">
        <v>24</v>
      </c>
      <c r="J5325" s="19">
        <v>0</v>
      </c>
      <c r="K5325" s="19">
        <v>3</v>
      </c>
    </row>
    <row r="5326" spans="7:11" x14ac:dyDescent="0.25">
      <c r="G5326" s="20">
        <v>41897</v>
      </c>
      <c r="H5326" s="18" t="s">
        <v>43</v>
      </c>
      <c r="I5326" s="18" t="s">
        <v>36</v>
      </c>
      <c r="J5326" s="18">
        <v>1.4999999999999999E-2</v>
      </c>
      <c r="K5326" s="18">
        <v>2</v>
      </c>
    </row>
    <row r="5327" spans="7:11" x14ac:dyDescent="0.25">
      <c r="G5327" s="21">
        <v>41986</v>
      </c>
      <c r="H5327" s="19" t="s">
        <v>40</v>
      </c>
      <c r="I5327" s="19" t="s">
        <v>12</v>
      </c>
      <c r="J5327" s="19">
        <v>2.5000000000000001E-2</v>
      </c>
      <c r="K5327" s="19">
        <v>3</v>
      </c>
    </row>
    <row r="5328" spans="7:11" x14ac:dyDescent="0.25">
      <c r="G5328" s="20">
        <v>41316</v>
      </c>
      <c r="H5328" s="18" t="s">
        <v>70</v>
      </c>
      <c r="I5328" s="18" t="s">
        <v>30</v>
      </c>
      <c r="J5328" s="18">
        <v>2.5000000000000001E-2</v>
      </c>
      <c r="K5328" s="18">
        <v>18</v>
      </c>
    </row>
    <row r="5329" spans="7:11" x14ac:dyDescent="0.25">
      <c r="G5329" s="21">
        <v>41999</v>
      </c>
      <c r="H5329" s="19" t="s">
        <v>32</v>
      </c>
      <c r="I5329" s="19" t="s">
        <v>33</v>
      </c>
      <c r="J5329" s="19">
        <v>0</v>
      </c>
      <c r="K5329" s="19">
        <v>18</v>
      </c>
    </row>
    <row r="5330" spans="7:11" x14ac:dyDescent="0.25">
      <c r="G5330" s="20">
        <v>41807</v>
      </c>
      <c r="H5330" s="18" t="s">
        <v>46</v>
      </c>
      <c r="I5330" s="18" t="s">
        <v>12</v>
      </c>
      <c r="J5330" s="18">
        <v>0</v>
      </c>
      <c r="K5330" s="18">
        <v>2</v>
      </c>
    </row>
    <row r="5331" spans="7:11" x14ac:dyDescent="0.25">
      <c r="G5331" s="21">
        <v>41625</v>
      </c>
      <c r="H5331" s="19" t="s">
        <v>75</v>
      </c>
      <c r="I5331" s="19" t="s">
        <v>36</v>
      </c>
      <c r="J5331" s="19">
        <v>0.01</v>
      </c>
      <c r="K5331" s="19">
        <v>3</v>
      </c>
    </row>
    <row r="5332" spans="7:11" x14ac:dyDescent="0.25">
      <c r="G5332" s="20">
        <v>41631</v>
      </c>
      <c r="H5332" s="18" t="s">
        <v>91</v>
      </c>
      <c r="I5332" s="18" t="s">
        <v>12</v>
      </c>
      <c r="J5332" s="18">
        <v>0.03</v>
      </c>
      <c r="K5332" s="18">
        <v>2</v>
      </c>
    </row>
    <row r="5333" spans="7:11" x14ac:dyDescent="0.25">
      <c r="G5333" s="21">
        <v>41634</v>
      </c>
      <c r="H5333" s="19" t="s">
        <v>42</v>
      </c>
      <c r="I5333" s="19" t="s">
        <v>12</v>
      </c>
      <c r="J5333" s="19">
        <v>2.5000000000000001E-2</v>
      </c>
      <c r="K5333" s="19">
        <v>4</v>
      </c>
    </row>
    <row r="5334" spans="7:11" x14ac:dyDescent="0.25">
      <c r="G5334" s="20">
        <v>41970</v>
      </c>
      <c r="H5334" s="18" t="s">
        <v>13</v>
      </c>
      <c r="I5334" s="18" t="s">
        <v>16</v>
      </c>
      <c r="J5334" s="18">
        <v>1.4999999999999999E-2</v>
      </c>
      <c r="K5334" s="18">
        <v>3</v>
      </c>
    </row>
    <row r="5335" spans="7:11" x14ac:dyDescent="0.25">
      <c r="G5335" s="21">
        <v>41864</v>
      </c>
      <c r="H5335" s="19" t="s">
        <v>74</v>
      </c>
      <c r="I5335" s="19" t="s">
        <v>30</v>
      </c>
      <c r="J5335" s="19">
        <v>0.03</v>
      </c>
      <c r="K5335" s="19">
        <v>15</v>
      </c>
    </row>
    <row r="5336" spans="7:11" x14ac:dyDescent="0.25">
      <c r="G5336" s="20">
        <v>41589</v>
      </c>
      <c r="H5336" s="18" t="s">
        <v>78</v>
      </c>
      <c r="I5336" s="18" t="s">
        <v>7</v>
      </c>
      <c r="J5336" s="18">
        <v>0</v>
      </c>
      <c r="K5336" s="18">
        <v>3</v>
      </c>
    </row>
    <row r="5337" spans="7:11" x14ac:dyDescent="0.25">
      <c r="G5337" s="21">
        <v>41894</v>
      </c>
      <c r="H5337" s="19" t="s">
        <v>84</v>
      </c>
      <c r="I5337" s="19" t="s">
        <v>33</v>
      </c>
      <c r="J5337" s="19">
        <v>0</v>
      </c>
      <c r="K5337" s="19">
        <v>3</v>
      </c>
    </row>
    <row r="5338" spans="7:11" x14ac:dyDescent="0.25">
      <c r="G5338" s="20">
        <v>41616</v>
      </c>
      <c r="H5338" s="18" t="s">
        <v>60</v>
      </c>
      <c r="I5338" s="18" t="s">
        <v>30</v>
      </c>
      <c r="J5338" s="18">
        <v>0.01</v>
      </c>
      <c r="K5338" s="18">
        <v>18</v>
      </c>
    </row>
    <row r="5339" spans="7:11" x14ac:dyDescent="0.25">
      <c r="G5339" s="21">
        <v>41974</v>
      </c>
      <c r="H5339" s="19" t="s">
        <v>15</v>
      </c>
      <c r="I5339" s="19" t="s">
        <v>27</v>
      </c>
      <c r="J5339" s="19">
        <v>0</v>
      </c>
      <c r="K5339" s="19">
        <v>4</v>
      </c>
    </row>
    <row r="5340" spans="7:11" x14ac:dyDescent="0.25">
      <c r="G5340" s="20">
        <v>41957</v>
      </c>
      <c r="H5340" s="18" t="s">
        <v>58</v>
      </c>
      <c r="I5340" s="18" t="s">
        <v>17</v>
      </c>
      <c r="J5340" s="18">
        <v>0.02</v>
      </c>
      <c r="K5340" s="18">
        <v>20</v>
      </c>
    </row>
    <row r="5341" spans="7:11" x14ac:dyDescent="0.25">
      <c r="G5341" s="21">
        <v>41595</v>
      </c>
      <c r="H5341" s="19" t="s">
        <v>42</v>
      </c>
      <c r="I5341" s="19" t="s">
        <v>11</v>
      </c>
      <c r="J5341" s="19">
        <v>0.02</v>
      </c>
      <c r="K5341" s="19">
        <v>2</v>
      </c>
    </row>
    <row r="5342" spans="7:11" x14ac:dyDescent="0.25">
      <c r="G5342" s="20">
        <v>41981</v>
      </c>
      <c r="H5342" s="18" t="s">
        <v>49</v>
      </c>
      <c r="I5342" s="18" t="s">
        <v>11</v>
      </c>
      <c r="J5342" s="18">
        <v>2.5000000000000001E-2</v>
      </c>
      <c r="K5342" s="18">
        <v>2</v>
      </c>
    </row>
    <row r="5343" spans="7:11" x14ac:dyDescent="0.25">
      <c r="G5343" s="21">
        <v>41625</v>
      </c>
      <c r="H5343" s="19" t="s">
        <v>84</v>
      </c>
      <c r="I5343" s="19" t="s">
        <v>12</v>
      </c>
      <c r="J5343" s="19">
        <v>2.5000000000000001E-2</v>
      </c>
      <c r="K5343" s="19">
        <v>12</v>
      </c>
    </row>
    <row r="5344" spans="7:11" x14ac:dyDescent="0.25">
      <c r="G5344" s="20">
        <v>41606</v>
      </c>
      <c r="H5344" s="18" t="s">
        <v>69</v>
      </c>
      <c r="I5344" s="18" t="s">
        <v>21</v>
      </c>
      <c r="J5344" s="18">
        <v>0</v>
      </c>
      <c r="K5344" s="18">
        <v>2</v>
      </c>
    </row>
    <row r="5345" spans="7:11" x14ac:dyDescent="0.25">
      <c r="G5345" s="21">
        <v>41997</v>
      </c>
      <c r="H5345" s="19" t="s">
        <v>13</v>
      </c>
      <c r="I5345" s="19" t="s">
        <v>27</v>
      </c>
      <c r="J5345" s="19">
        <v>0.03</v>
      </c>
      <c r="K5345" s="19">
        <v>1</v>
      </c>
    </row>
    <row r="5346" spans="7:11" x14ac:dyDescent="0.25">
      <c r="G5346" s="20">
        <v>41552</v>
      </c>
      <c r="H5346" s="18" t="s">
        <v>59</v>
      </c>
      <c r="I5346" s="18" t="s">
        <v>24</v>
      </c>
      <c r="J5346" s="18">
        <v>0.03</v>
      </c>
      <c r="K5346" s="18">
        <v>1</v>
      </c>
    </row>
    <row r="5347" spans="7:11" x14ac:dyDescent="0.25">
      <c r="G5347" s="21">
        <v>41598</v>
      </c>
      <c r="H5347" s="19" t="s">
        <v>55</v>
      </c>
      <c r="I5347" s="19" t="s">
        <v>33</v>
      </c>
      <c r="J5347" s="19">
        <v>0</v>
      </c>
      <c r="K5347" s="19">
        <v>1</v>
      </c>
    </row>
    <row r="5348" spans="7:11" x14ac:dyDescent="0.25">
      <c r="G5348" s="20">
        <v>41492</v>
      </c>
      <c r="H5348" s="18" t="s">
        <v>42</v>
      </c>
      <c r="I5348" s="18" t="s">
        <v>16</v>
      </c>
      <c r="J5348" s="18">
        <v>0</v>
      </c>
      <c r="K5348" s="18">
        <v>1</v>
      </c>
    </row>
    <row r="5349" spans="7:11" x14ac:dyDescent="0.25">
      <c r="G5349" s="21">
        <v>41869</v>
      </c>
      <c r="H5349" s="19" t="s">
        <v>80</v>
      </c>
      <c r="I5349" s="19" t="s">
        <v>24</v>
      </c>
      <c r="J5349" s="19">
        <v>0.01</v>
      </c>
      <c r="K5349" s="19">
        <v>2</v>
      </c>
    </row>
    <row r="5350" spans="7:11" x14ac:dyDescent="0.25">
      <c r="G5350" s="20">
        <v>41950</v>
      </c>
      <c r="H5350" s="18" t="s">
        <v>51</v>
      </c>
      <c r="I5350" s="18" t="s">
        <v>12</v>
      </c>
      <c r="J5350" s="18">
        <v>0</v>
      </c>
      <c r="K5350" s="18">
        <v>23</v>
      </c>
    </row>
    <row r="5351" spans="7:11" x14ac:dyDescent="0.25">
      <c r="G5351" s="21">
        <v>41981</v>
      </c>
      <c r="H5351" s="19" t="s">
        <v>23</v>
      </c>
      <c r="I5351" s="19" t="s">
        <v>16</v>
      </c>
      <c r="J5351" s="19">
        <v>1.4999999999999999E-2</v>
      </c>
      <c r="K5351" s="19">
        <v>2</v>
      </c>
    </row>
    <row r="5352" spans="7:11" x14ac:dyDescent="0.25">
      <c r="G5352" s="20">
        <v>41947</v>
      </c>
      <c r="H5352" s="18" t="s">
        <v>29</v>
      </c>
      <c r="I5352" s="18" t="s">
        <v>17</v>
      </c>
      <c r="J5352" s="18">
        <v>1.4999999999999999E-2</v>
      </c>
      <c r="K5352" s="18">
        <v>2</v>
      </c>
    </row>
    <row r="5353" spans="7:11" x14ac:dyDescent="0.25">
      <c r="G5353" s="21">
        <v>41605</v>
      </c>
      <c r="H5353" s="19" t="s">
        <v>37</v>
      </c>
      <c r="I5353" s="19" t="s">
        <v>21</v>
      </c>
      <c r="J5353" s="19">
        <v>0</v>
      </c>
      <c r="K5353" s="19">
        <v>2</v>
      </c>
    </row>
    <row r="5354" spans="7:11" x14ac:dyDescent="0.25">
      <c r="G5354" s="20">
        <v>41583</v>
      </c>
      <c r="H5354" s="18" t="s">
        <v>82</v>
      </c>
      <c r="I5354" s="18" t="s">
        <v>7</v>
      </c>
      <c r="J5354" s="18">
        <v>0.03</v>
      </c>
      <c r="K5354" s="18">
        <v>1</v>
      </c>
    </row>
    <row r="5355" spans="7:11" x14ac:dyDescent="0.25">
      <c r="G5355" s="21">
        <v>41613</v>
      </c>
      <c r="H5355" s="19" t="s">
        <v>90</v>
      </c>
      <c r="I5355" s="19" t="s">
        <v>36</v>
      </c>
      <c r="J5355" s="19">
        <v>0</v>
      </c>
      <c r="K5355" s="19">
        <v>2</v>
      </c>
    </row>
    <row r="5356" spans="7:11" x14ac:dyDescent="0.25">
      <c r="G5356" s="20">
        <v>41984</v>
      </c>
      <c r="H5356" s="18" t="s">
        <v>53</v>
      </c>
      <c r="I5356" s="18" t="s">
        <v>12</v>
      </c>
      <c r="J5356" s="18">
        <v>0</v>
      </c>
      <c r="K5356" s="18">
        <v>3</v>
      </c>
    </row>
    <row r="5357" spans="7:11" x14ac:dyDescent="0.25">
      <c r="G5357" s="21">
        <v>41977</v>
      </c>
      <c r="H5357" s="19" t="s">
        <v>13</v>
      </c>
      <c r="I5357" s="19" t="s">
        <v>30</v>
      </c>
      <c r="J5357" s="19">
        <v>0.02</v>
      </c>
      <c r="K5357" s="19">
        <v>2</v>
      </c>
    </row>
    <row r="5358" spans="7:11" x14ac:dyDescent="0.25">
      <c r="G5358" s="20">
        <v>41582</v>
      </c>
      <c r="H5358" s="18" t="s">
        <v>29</v>
      </c>
      <c r="I5358" s="18" t="s">
        <v>36</v>
      </c>
      <c r="J5358" s="18">
        <v>0.02</v>
      </c>
      <c r="K5358" s="18">
        <v>3</v>
      </c>
    </row>
    <row r="5359" spans="7:11" x14ac:dyDescent="0.25">
      <c r="G5359" s="21">
        <v>41960</v>
      </c>
      <c r="H5359" s="19" t="s">
        <v>72</v>
      </c>
      <c r="I5359" s="19" t="s">
        <v>33</v>
      </c>
      <c r="J5359" s="19">
        <v>0.03</v>
      </c>
      <c r="K5359" s="19">
        <v>3</v>
      </c>
    </row>
    <row r="5360" spans="7:11" x14ac:dyDescent="0.25">
      <c r="G5360" s="20">
        <v>41301</v>
      </c>
      <c r="H5360" s="18" t="s">
        <v>51</v>
      </c>
      <c r="I5360" s="18" t="s">
        <v>17</v>
      </c>
      <c r="J5360" s="18">
        <v>0</v>
      </c>
      <c r="K5360" s="18">
        <v>2</v>
      </c>
    </row>
    <row r="5361" spans="7:11" x14ac:dyDescent="0.25">
      <c r="G5361" s="21">
        <v>41584</v>
      </c>
      <c r="H5361" s="19" t="s">
        <v>46</v>
      </c>
      <c r="I5361" s="19" t="s">
        <v>24</v>
      </c>
      <c r="J5361" s="19">
        <v>2.5000000000000001E-2</v>
      </c>
      <c r="K5361" s="19">
        <v>3</v>
      </c>
    </row>
    <row r="5362" spans="7:11" x14ac:dyDescent="0.25">
      <c r="G5362" s="20">
        <v>41621</v>
      </c>
      <c r="H5362" s="18" t="s">
        <v>62</v>
      </c>
      <c r="I5362" s="18" t="s">
        <v>16</v>
      </c>
      <c r="J5362" s="18">
        <v>0</v>
      </c>
      <c r="K5362" s="18">
        <v>1</v>
      </c>
    </row>
    <row r="5363" spans="7:11" x14ac:dyDescent="0.25">
      <c r="G5363" s="21">
        <v>41700</v>
      </c>
      <c r="H5363" s="19" t="s">
        <v>82</v>
      </c>
      <c r="I5363" s="19" t="s">
        <v>12</v>
      </c>
      <c r="J5363" s="19">
        <v>0.03</v>
      </c>
      <c r="K5363" s="19">
        <v>1</v>
      </c>
    </row>
    <row r="5364" spans="7:11" x14ac:dyDescent="0.25">
      <c r="G5364" s="20">
        <v>41967</v>
      </c>
      <c r="H5364" s="18" t="s">
        <v>66</v>
      </c>
      <c r="I5364" s="18" t="s">
        <v>17</v>
      </c>
      <c r="J5364" s="18">
        <v>1.4999999999999999E-2</v>
      </c>
      <c r="K5364" s="18">
        <v>2</v>
      </c>
    </row>
    <row r="5365" spans="7:11" x14ac:dyDescent="0.25">
      <c r="G5365" s="21">
        <v>41584</v>
      </c>
      <c r="H5365" s="19" t="s">
        <v>78</v>
      </c>
      <c r="I5365" s="19" t="s">
        <v>36</v>
      </c>
      <c r="J5365" s="19">
        <v>0.03</v>
      </c>
      <c r="K5365" s="19">
        <v>3</v>
      </c>
    </row>
    <row r="5366" spans="7:11" x14ac:dyDescent="0.25">
      <c r="G5366" s="20">
        <v>41610</v>
      </c>
      <c r="H5366" s="18" t="s">
        <v>74</v>
      </c>
      <c r="I5366" s="18" t="s">
        <v>16</v>
      </c>
      <c r="J5366" s="18">
        <v>2.5000000000000001E-2</v>
      </c>
      <c r="K5366" s="18">
        <v>3</v>
      </c>
    </row>
    <row r="5367" spans="7:11" x14ac:dyDescent="0.25">
      <c r="G5367" s="21">
        <v>41635</v>
      </c>
      <c r="H5367" s="19" t="s">
        <v>64</v>
      </c>
      <c r="I5367" s="19" t="s">
        <v>30</v>
      </c>
      <c r="J5367" s="19">
        <v>0.03</v>
      </c>
      <c r="K5367" s="19">
        <v>2</v>
      </c>
    </row>
    <row r="5368" spans="7:11" x14ac:dyDescent="0.25">
      <c r="G5368" s="20">
        <v>41298</v>
      </c>
      <c r="H5368" s="18" t="s">
        <v>73</v>
      </c>
      <c r="I5368" s="18" t="s">
        <v>30</v>
      </c>
      <c r="J5368" s="18">
        <v>0</v>
      </c>
      <c r="K5368" s="18">
        <v>2</v>
      </c>
    </row>
    <row r="5369" spans="7:11" x14ac:dyDescent="0.25">
      <c r="G5369" s="21">
        <v>41952</v>
      </c>
      <c r="H5369" s="19" t="s">
        <v>15</v>
      </c>
      <c r="I5369" s="19" t="s">
        <v>16</v>
      </c>
      <c r="J5369" s="19">
        <v>0.03</v>
      </c>
      <c r="K5369" s="19">
        <v>3</v>
      </c>
    </row>
    <row r="5370" spans="7:11" x14ac:dyDescent="0.25">
      <c r="G5370" s="20">
        <v>41944</v>
      </c>
      <c r="H5370" s="18" t="s">
        <v>39</v>
      </c>
      <c r="I5370" s="18" t="s">
        <v>12</v>
      </c>
      <c r="J5370" s="18">
        <v>1.4999999999999999E-2</v>
      </c>
      <c r="K5370" s="18">
        <v>2</v>
      </c>
    </row>
    <row r="5371" spans="7:11" x14ac:dyDescent="0.25">
      <c r="G5371" s="21">
        <v>41288</v>
      </c>
      <c r="H5371" s="19" t="s">
        <v>42</v>
      </c>
      <c r="I5371" s="19" t="s">
        <v>17</v>
      </c>
      <c r="J5371" s="19">
        <v>2.5000000000000001E-2</v>
      </c>
      <c r="K5371" s="19">
        <v>15</v>
      </c>
    </row>
    <row r="5372" spans="7:11" x14ac:dyDescent="0.25">
      <c r="G5372" s="20">
        <v>41898</v>
      </c>
      <c r="H5372" s="18" t="s">
        <v>73</v>
      </c>
      <c r="I5372" s="18" t="s">
        <v>36</v>
      </c>
      <c r="J5372" s="18">
        <v>0.02</v>
      </c>
      <c r="K5372" s="18">
        <v>3</v>
      </c>
    </row>
    <row r="5373" spans="7:11" x14ac:dyDescent="0.25">
      <c r="G5373" s="21">
        <v>41634</v>
      </c>
      <c r="H5373" s="19" t="s">
        <v>86</v>
      </c>
      <c r="I5373" s="19" t="s">
        <v>41</v>
      </c>
      <c r="J5373" s="19">
        <v>0.02</v>
      </c>
      <c r="K5373" s="19">
        <v>2</v>
      </c>
    </row>
    <row r="5374" spans="7:11" x14ac:dyDescent="0.25">
      <c r="G5374" s="20">
        <v>41979</v>
      </c>
      <c r="H5374" s="18" t="s">
        <v>58</v>
      </c>
      <c r="I5374" s="18" t="s">
        <v>12</v>
      </c>
      <c r="J5374" s="18">
        <v>0.03</v>
      </c>
      <c r="K5374" s="18">
        <v>3</v>
      </c>
    </row>
    <row r="5375" spans="7:11" x14ac:dyDescent="0.25">
      <c r="G5375" s="21">
        <v>41996</v>
      </c>
      <c r="H5375" s="19" t="s">
        <v>90</v>
      </c>
      <c r="I5375" s="19" t="s">
        <v>12</v>
      </c>
      <c r="J5375" s="19">
        <v>0.01</v>
      </c>
      <c r="K5375" s="19">
        <v>2</v>
      </c>
    </row>
    <row r="5376" spans="7:11" x14ac:dyDescent="0.25">
      <c r="G5376" s="20">
        <v>41408</v>
      </c>
      <c r="H5376" s="18" t="s">
        <v>70</v>
      </c>
      <c r="I5376" s="18" t="s">
        <v>12</v>
      </c>
      <c r="J5376" s="18">
        <v>0</v>
      </c>
      <c r="K5376" s="18">
        <v>1</v>
      </c>
    </row>
    <row r="5377" spans="7:11" x14ac:dyDescent="0.25">
      <c r="G5377" s="21">
        <v>41404</v>
      </c>
      <c r="H5377" s="19" t="s">
        <v>86</v>
      </c>
      <c r="I5377" s="19" t="s">
        <v>36</v>
      </c>
      <c r="J5377" s="19">
        <v>0</v>
      </c>
      <c r="K5377" s="19">
        <v>3</v>
      </c>
    </row>
    <row r="5378" spans="7:11" x14ac:dyDescent="0.25">
      <c r="G5378" s="20">
        <v>41993</v>
      </c>
      <c r="H5378" s="18" t="s">
        <v>90</v>
      </c>
      <c r="I5378" s="18" t="s">
        <v>24</v>
      </c>
      <c r="J5378" s="18">
        <v>0.03</v>
      </c>
      <c r="K5378" s="18">
        <v>3</v>
      </c>
    </row>
    <row r="5379" spans="7:11" x14ac:dyDescent="0.25">
      <c r="G5379" s="21">
        <v>41412</v>
      </c>
      <c r="H5379" s="19" t="s">
        <v>89</v>
      </c>
      <c r="I5379" s="19" t="s">
        <v>30</v>
      </c>
      <c r="J5379" s="19">
        <v>2.5000000000000001E-2</v>
      </c>
      <c r="K5379" s="19">
        <v>1</v>
      </c>
    </row>
    <row r="5380" spans="7:11" x14ac:dyDescent="0.25">
      <c r="G5380" s="20">
        <v>41588</v>
      </c>
      <c r="H5380" s="18" t="s">
        <v>62</v>
      </c>
      <c r="I5380" s="18" t="s">
        <v>12</v>
      </c>
      <c r="J5380" s="18">
        <v>0.01</v>
      </c>
      <c r="K5380" s="18">
        <v>2</v>
      </c>
    </row>
    <row r="5381" spans="7:11" x14ac:dyDescent="0.25">
      <c r="G5381" s="21">
        <v>41983</v>
      </c>
      <c r="H5381" s="19" t="s">
        <v>90</v>
      </c>
      <c r="I5381" s="19" t="s">
        <v>16</v>
      </c>
      <c r="J5381" s="19">
        <v>0.01</v>
      </c>
      <c r="K5381" s="19">
        <v>1</v>
      </c>
    </row>
    <row r="5382" spans="7:11" x14ac:dyDescent="0.25">
      <c r="G5382" s="20">
        <v>41950</v>
      </c>
      <c r="H5382" s="18" t="s">
        <v>60</v>
      </c>
      <c r="I5382" s="18" t="s">
        <v>12</v>
      </c>
      <c r="J5382" s="18">
        <v>0</v>
      </c>
      <c r="K5382" s="18">
        <v>2</v>
      </c>
    </row>
    <row r="5383" spans="7:11" x14ac:dyDescent="0.25">
      <c r="G5383" s="21">
        <v>41692</v>
      </c>
      <c r="H5383" s="19" t="s">
        <v>63</v>
      </c>
      <c r="I5383" s="19" t="s">
        <v>12</v>
      </c>
      <c r="J5383" s="19">
        <v>0</v>
      </c>
      <c r="K5383" s="19">
        <v>2</v>
      </c>
    </row>
    <row r="5384" spans="7:11" x14ac:dyDescent="0.25">
      <c r="G5384" s="20">
        <v>41987</v>
      </c>
      <c r="H5384" s="18" t="s">
        <v>39</v>
      </c>
      <c r="I5384" s="18" t="s">
        <v>12</v>
      </c>
      <c r="J5384" s="18">
        <v>2.5000000000000001E-2</v>
      </c>
      <c r="K5384" s="18">
        <v>1</v>
      </c>
    </row>
    <row r="5385" spans="7:11" x14ac:dyDescent="0.25">
      <c r="G5385" s="21">
        <v>41974</v>
      </c>
      <c r="H5385" s="19" t="s">
        <v>53</v>
      </c>
      <c r="I5385" s="19" t="s">
        <v>17</v>
      </c>
      <c r="J5385" s="19">
        <v>0.02</v>
      </c>
      <c r="K5385" s="19">
        <v>1</v>
      </c>
    </row>
    <row r="5386" spans="7:11" x14ac:dyDescent="0.25">
      <c r="G5386" s="20">
        <v>41967</v>
      </c>
      <c r="H5386" s="18" t="s">
        <v>68</v>
      </c>
      <c r="I5386" s="18" t="s">
        <v>12</v>
      </c>
      <c r="J5386" s="18">
        <v>0</v>
      </c>
      <c r="K5386" s="18">
        <v>2</v>
      </c>
    </row>
    <row r="5387" spans="7:11" x14ac:dyDescent="0.25">
      <c r="G5387" s="21">
        <v>41877</v>
      </c>
      <c r="H5387" s="19" t="s">
        <v>77</v>
      </c>
      <c r="I5387" s="19" t="s">
        <v>16</v>
      </c>
      <c r="J5387" s="19">
        <v>1.4999999999999999E-2</v>
      </c>
      <c r="K5387" s="19">
        <v>2</v>
      </c>
    </row>
    <row r="5388" spans="7:11" x14ac:dyDescent="0.25">
      <c r="G5388" s="20">
        <v>41678</v>
      </c>
      <c r="H5388" s="18" t="s">
        <v>57</v>
      </c>
      <c r="I5388" s="18" t="s">
        <v>17</v>
      </c>
      <c r="J5388" s="18">
        <v>0</v>
      </c>
      <c r="K5388" s="18">
        <v>3</v>
      </c>
    </row>
    <row r="5389" spans="7:11" x14ac:dyDescent="0.25">
      <c r="G5389" s="21">
        <v>41994</v>
      </c>
      <c r="H5389" s="19" t="s">
        <v>79</v>
      </c>
      <c r="I5389" s="19" t="s">
        <v>11</v>
      </c>
      <c r="J5389" s="19">
        <v>0</v>
      </c>
      <c r="K5389" s="19">
        <v>2</v>
      </c>
    </row>
    <row r="5390" spans="7:11" x14ac:dyDescent="0.25">
      <c r="G5390" s="20">
        <v>41727</v>
      </c>
      <c r="H5390" s="18" t="s">
        <v>42</v>
      </c>
      <c r="I5390" s="18" t="s">
        <v>7</v>
      </c>
      <c r="J5390" s="18">
        <v>0</v>
      </c>
      <c r="K5390" s="18">
        <v>3</v>
      </c>
    </row>
    <row r="5391" spans="7:11" x14ac:dyDescent="0.25">
      <c r="G5391" s="21">
        <v>41601</v>
      </c>
      <c r="H5391" s="19" t="s">
        <v>13</v>
      </c>
      <c r="I5391" s="19" t="s">
        <v>24</v>
      </c>
      <c r="J5391" s="19">
        <v>0</v>
      </c>
      <c r="K5391" s="19">
        <v>1</v>
      </c>
    </row>
    <row r="5392" spans="7:11" x14ac:dyDescent="0.25">
      <c r="G5392" s="20">
        <v>41602</v>
      </c>
      <c r="H5392" s="18" t="s">
        <v>83</v>
      </c>
      <c r="I5392" s="18" t="s">
        <v>21</v>
      </c>
      <c r="J5392" s="18">
        <v>1.4999999999999999E-2</v>
      </c>
      <c r="K5392" s="18">
        <v>3</v>
      </c>
    </row>
    <row r="5393" spans="7:11" x14ac:dyDescent="0.25">
      <c r="G5393" s="21">
        <v>41997</v>
      </c>
      <c r="H5393" s="19" t="s">
        <v>63</v>
      </c>
      <c r="I5393" s="19" t="s">
        <v>24</v>
      </c>
      <c r="J5393" s="19">
        <v>0</v>
      </c>
      <c r="K5393" s="19">
        <v>2</v>
      </c>
    </row>
    <row r="5394" spans="7:11" x14ac:dyDescent="0.25">
      <c r="G5394" s="20">
        <v>41748</v>
      </c>
      <c r="H5394" s="18" t="s">
        <v>58</v>
      </c>
      <c r="I5394" s="18" t="s">
        <v>12</v>
      </c>
      <c r="J5394" s="18">
        <v>0</v>
      </c>
      <c r="K5394" s="18">
        <v>2</v>
      </c>
    </row>
    <row r="5395" spans="7:11" x14ac:dyDescent="0.25">
      <c r="G5395" s="21">
        <v>41590</v>
      </c>
      <c r="H5395" s="19" t="s">
        <v>87</v>
      </c>
      <c r="I5395" s="19" t="s">
        <v>11</v>
      </c>
      <c r="J5395" s="19">
        <v>1.4999999999999999E-2</v>
      </c>
      <c r="K5395" s="19">
        <v>2</v>
      </c>
    </row>
    <row r="5396" spans="7:11" x14ac:dyDescent="0.25">
      <c r="G5396" s="20">
        <v>41604</v>
      </c>
      <c r="H5396" s="18" t="s">
        <v>20</v>
      </c>
      <c r="I5396" s="18" t="s">
        <v>11</v>
      </c>
      <c r="J5396" s="18">
        <v>1.4999999999999999E-2</v>
      </c>
      <c r="K5396" s="18">
        <v>2</v>
      </c>
    </row>
    <row r="5397" spans="7:11" x14ac:dyDescent="0.25">
      <c r="G5397" s="21">
        <v>41948</v>
      </c>
      <c r="H5397" s="19" t="s">
        <v>89</v>
      </c>
      <c r="I5397" s="19" t="s">
        <v>16</v>
      </c>
      <c r="J5397" s="19">
        <v>0.03</v>
      </c>
      <c r="K5397" s="19">
        <v>2</v>
      </c>
    </row>
    <row r="5398" spans="7:11" x14ac:dyDescent="0.25">
      <c r="G5398" s="20">
        <v>41433</v>
      </c>
      <c r="H5398" s="18" t="s">
        <v>23</v>
      </c>
      <c r="I5398" s="18" t="s">
        <v>24</v>
      </c>
      <c r="J5398" s="18">
        <v>0</v>
      </c>
      <c r="K5398" s="18">
        <v>20</v>
      </c>
    </row>
    <row r="5399" spans="7:11" x14ac:dyDescent="0.25">
      <c r="G5399" s="21">
        <v>41737</v>
      </c>
      <c r="H5399" s="19" t="s">
        <v>18</v>
      </c>
      <c r="I5399" s="19" t="s">
        <v>11</v>
      </c>
      <c r="J5399" s="19">
        <v>0</v>
      </c>
      <c r="K5399" s="19">
        <v>3</v>
      </c>
    </row>
    <row r="5400" spans="7:11" x14ac:dyDescent="0.25">
      <c r="G5400" s="20">
        <v>41951</v>
      </c>
      <c r="H5400" s="18" t="s">
        <v>77</v>
      </c>
      <c r="I5400" s="18" t="s">
        <v>33</v>
      </c>
      <c r="J5400" s="18">
        <v>0</v>
      </c>
      <c r="K5400" s="18">
        <v>3</v>
      </c>
    </row>
    <row r="5401" spans="7:11" x14ac:dyDescent="0.25">
      <c r="G5401" s="21">
        <v>41959</v>
      </c>
      <c r="H5401" s="19" t="s">
        <v>90</v>
      </c>
      <c r="I5401" s="19" t="s">
        <v>16</v>
      </c>
      <c r="J5401" s="19">
        <v>1.4999999999999999E-2</v>
      </c>
      <c r="K5401" s="19">
        <v>2</v>
      </c>
    </row>
    <row r="5402" spans="7:11" x14ac:dyDescent="0.25">
      <c r="G5402" s="20">
        <v>41623</v>
      </c>
      <c r="H5402" s="18" t="s">
        <v>79</v>
      </c>
      <c r="I5402" s="18" t="s">
        <v>33</v>
      </c>
      <c r="J5402" s="18">
        <v>2.5000000000000001E-2</v>
      </c>
      <c r="K5402" s="18">
        <v>3</v>
      </c>
    </row>
    <row r="5403" spans="7:11" x14ac:dyDescent="0.25">
      <c r="G5403" s="21">
        <v>41366</v>
      </c>
      <c r="H5403" s="19" t="s">
        <v>70</v>
      </c>
      <c r="I5403" s="19" t="s">
        <v>33</v>
      </c>
      <c r="J5403" s="19">
        <v>0.03</v>
      </c>
      <c r="K5403" s="19">
        <v>3</v>
      </c>
    </row>
    <row r="5404" spans="7:11" x14ac:dyDescent="0.25">
      <c r="G5404" s="20">
        <v>41987</v>
      </c>
      <c r="H5404" s="18" t="s">
        <v>10</v>
      </c>
      <c r="I5404" s="18" t="s">
        <v>24</v>
      </c>
      <c r="J5404" s="18">
        <v>0</v>
      </c>
      <c r="K5404" s="18">
        <v>3</v>
      </c>
    </row>
    <row r="5405" spans="7:11" x14ac:dyDescent="0.25">
      <c r="G5405" s="21">
        <v>41377</v>
      </c>
      <c r="H5405" s="19" t="s">
        <v>88</v>
      </c>
      <c r="I5405" s="19" t="s">
        <v>12</v>
      </c>
      <c r="J5405" s="19">
        <v>0</v>
      </c>
      <c r="K5405" s="19">
        <v>2</v>
      </c>
    </row>
    <row r="5406" spans="7:11" x14ac:dyDescent="0.25">
      <c r="G5406" s="20">
        <v>41971</v>
      </c>
      <c r="H5406" s="18" t="s">
        <v>54</v>
      </c>
      <c r="I5406" s="18" t="s">
        <v>30</v>
      </c>
      <c r="J5406" s="18">
        <v>0</v>
      </c>
      <c r="K5406" s="18">
        <v>3</v>
      </c>
    </row>
    <row r="5407" spans="7:11" x14ac:dyDescent="0.25">
      <c r="G5407" s="21">
        <v>41609</v>
      </c>
      <c r="H5407" s="19" t="s">
        <v>61</v>
      </c>
      <c r="I5407" s="19" t="s">
        <v>7</v>
      </c>
      <c r="J5407" s="19">
        <v>1.4999999999999999E-2</v>
      </c>
      <c r="K5407" s="19">
        <v>2</v>
      </c>
    </row>
    <row r="5408" spans="7:11" x14ac:dyDescent="0.25">
      <c r="G5408" s="20">
        <v>41474</v>
      </c>
      <c r="H5408" s="18" t="s">
        <v>82</v>
      </c>
      <c r="I5408" s="18" t="s">
        <v>41</v>
      </c>
      <c r="J5408" s="18">
        <v>2.5000000000000001E-2</v>
      </c>
      <c r="K5408" s="18">
        <v>1</v>
      </c>
    </row>
    <row r="5409" spans="7:11" x14ac:dyDescent="0.25">
      <c r="G5409" s="21">
        <v>41591</v>
      </c>
      <c r="H5409" s="19" t="s">
        <v>40</v>
      </c>
      <c r="I5409" s="19" t="s">
        <v>17</v>
      </c>
      <c r="J5409" s="19">
        <v>1.4999999999999999E-2</v>
      </c>
      <c r="K5409" s="19">
        <v>2</v>
      </c>
    </row>
    <row r="5410" spans="7:11" x14ac:dyDescent="0.25">
      <c r="G5410" s="20">
        <v>41873</v>
      </c>
      <c r="H5410" s="18" t="s">
        <v>45</v>
      </c>
      <c r="I5410" s="18" t="s">
        <v>24</v>
      </c>
      <c r="J5410" s="18">
        <v>0.03</v>
      </c>
      <c r="K5410" s="18">
        <v>2</v>
      </c>
    </row>
    <row r="5411" spans="7:11" x14ac:dyDescent="0.25">
      <c r="G5411" s="21">
        <v>41755</v>
      </c>
      <c r="H5411" s="19" t="s">
        <v>79</v>
      </c>
      <c r="I5411" s="19" t="s">
        <v>16</v>
      </c>
      <c r="J5411" s="19">
        <v>1.4999999999999999E-2</v>
      </c>
      <c r="K5411" s="19">
        <v>2</v>
      </c>
    </row>
    <row r="5412" spans="7:11" x14ac:dyDescent="0.25">
      <c r="G5412" s="20">
        <v>41598</v>
      </c>
      <c r="H5412" s="18" t="s">
        <v>10</v>
      </c>
      <c r="I5412" s="18" t="s">
        <v>17</v>
      </c>
      <c r="J5412" s="18">
        <v>0</v>
      </c>
      <c r="K5412" s="18">
        <v>2</v>
      </c>
    </row>
    <row r="5413" spans="7:11" x14ac:dyDescent="0.25">
      <c r="G5413" s="21">
        <v>41986</v>
      </c>
      <c r="H5413" s="19" t="s">
        <v>53</v>
      </c>
      <c r="I5413" s="19" t="s">
        <v>36</v>
      </c>
      <c r="J5413" s="19">
        <v>0.02</v>
      </c>
      <c r="K5413" s="19">
        <v>3</v>
      </c>
    </row>
    <row r="5414" spans="7:11" x14ac:dyDescent="0.25">
      <c r="G5414" s="20">
        <v>41624</v>
      </c>
      <c r="H5414" s="18" t="s">
        <v>84</v>
      </c>
      <c r="I5414" s="18" t="s">
        <v>41</v>
      </c>
      <c r="J5414" s="18">
        <v>0</v>
      </c>
      <c r="K5414" s="18">
        <v>2</v>
      </c>
    </row>
    <row r="5415" spans="7:11" x14ac:dyDescent="0.25">
      <c r="G5415" s="21">
        <v>41552</v>
      </c>
      <c r="H5415" s="19" t="s">
        <v>72</v>
      </c>
      <c r="I5415" s="19" t="s">
        <v>16</v>
      </c>
      <c r="J5415" s="19">
        <v>0.03</v>
      </c>
      <c r="K5415" s="19">
        <v>2</v>
      </c>
    </row>
    <row r="5416" spans="7:11" x14ac:dyDescent="0.25">
      <c r="G5416" s="20">
        <v>41865</v>
      </c>
      <c r="H5416" s="18" t="s">
        <v>59</v>
      </c>
      <c r="I5416" s="18" t="s">
        <v>41</v>
      </c>
      <c r="J5416" s="18">
        <v>0.02</v>
      </c>
      <c r="K5416" s="18">
        <v>2</v>
      </c>
    </row>
    <row r="5417" spans="7:11" x14ac:dyDescent="0.25">
      <c r="G5417" s="21">
        <v>41999</v>
      </c>
      <c r="H5417" s="19" t="s">
        <v>43</v>
      </c>
      <c r="I5417" s="19" t="s">
        <v>17</v>
      </c>
      <c r="J5417" s="19">
        <v>0</v>
      </c>
      <c r="K5417" s="19">
        <v>2</v>
      </c>
    </row>
    <row r="5418" spans="7:11" x14ac:dyDescent="0.25">
      <c r="G5418" s="20">
        <v>41968</v>
      </c>
      <c r="H5418" s="18" t="s">
        <v>81</v>
      </c>
      <c r="I5418" s="18" t="s">
        <v>16</v>
      </c>
      <c r="J5418" s="18">
        <v>0</v>
      </c>
      <c r="K5418" s="18">
        <v>1</v>
      </c>
    </row>
    <row r="5419" spans="7:11" x14ac:dyDescent="0.25">
      <c r="G5419" s="21">
        <v>41647</v>
      </c>
      <c r="H5419" s="19" t="s">
        <v>26</v>
      </c>
      <c r="I5419" s="19" t="s">
        <v>17</v>
      </c>
      <c r="J5419" s="19">
        <v>1.4999999999999999E-2</v>
      </c>
      <c r="K5419" s="19">
        <v>18</v>
      </c>
    </row>
    <row r="5420" spans="7:11" x14ac:dyDescent="0.25">
      <c r="G5420" s="20">
        <v>41619</v>
      </c>
      <c r="H5420" s="18" t="s">
        <v>46</v>
      </c>
      <c r="I5420" s="18" t="s">
        <v>12</v>
      </c>
      <c r="J5420" s="18">
        <v>2.5000000000000001E-2</v>
      </c>
      <c r="K5420" s="18">
        <v>13</v>
      </c>
    </row>
    <row r="5421" spans="7:11" x14ac:dyDescent="0.25">
      <c r="G5421" s="21">
        <v>41695</v>
      </c>
      <c r="H5421" s="19" t="s">
        <v>53</v>
      </c>
      <c r="I5421" s="19" t="s">
        <v>17</v>
      </c>
      <c r="J5421" s="19">
        <v>0</v>
      </c>
      <c r="K5421" s="19">
        <v>3</v>
      </c>
    </row>
    <row r="5422" spans="7:11" x14ac:dyDescent="0.25">
      <c r="G5422" s="20">
        <v>41322</v>
      </c>
      <c r="H5422" s="18" t="s">
        <v>89</v>
      </c>
      <c r="I5422" s="18" t="s">
        <v>16</v>
      </c>
      <c r="J5422" s="18">
        <v>0</v>
      </c>
      <c r="K5422" s="18">
        <v>3</v>
      </c>
    </row>
    <row r="5423" spans="7:11" x14ac:dyDescent="0.25">
      <c r="G5423" s="21">
        <v>41961</v>
      </c>
      <c r="H5423" s="19" t="s">
        <v>70</v>
      </c>
      <c r="I5423" s="19" t="s">
        <v>7</v>
      </c>
      <c r="J5423" s="19">
        <v>0.03</v>
      </c>
      <c r="K5423" s="19">
        <v>2</v>
      </c>
    </row>
    <row r="5424" spans="7:11" x14ac:dyDescent="0.25">
      <c r="G5424" s="20">
        <v>41598</v>
      </c>
      <c r="H5424" s="18" t="s">
        <v>28</v>
      </c>
      <c r="I5424" s="18" t="s">
        <v>30</v>
      </c>
      <c r="J5424" s="18">
        <v>0.03</v>
      </c>
      <c r="K5424" s="18">
        <v>3</v>
      </c>
    </row>
    <row r="5425" spans="7:11" x14ac:dyDescent="0.25">
      <c r="G5425" s="21">
        <v>41946</v>
      </c>
      <c r="H5425" s="19" t="s">
        <v>42</v>
      </c>
      <c r="I5425" s="19" t="s">
        <v>30</v>
      </c>
      <c r="J5425" s="19">
        <v>0</v>
      </c>
      <c r="K5425" s="19">
        <v>1</v>
      </c>
    </row>
    <row r="5426" spans="7:11" x14ac:dyDescent="0.25">
      <c r="G5426" s="20">
        <v>41946</v>
      </c>
      <c r="H5426" s="18" t="s">
        <v>86</v>
      </c>
      <c r="I5426" s="18" t="s">
        <v>12</v>
      </c>
      <c r="J5426" s="18">
        <v>0.03</v>
      </c>
      <c r="K5426" s="18">
        <v>1</v>
      </c>
    </row>
    <row r="5427" spans="7:11" x14ac:dyDescent="0.25">
      <c r="G5427" s="21">
        <v>41976</v>
      </c>
      <c r="H5427" s="19" t="s">
        <v>26</v>
      </c>
      <c r="I5427" s="19" t="s">
        <v>12</v>
      </c>
      <c r="J5427" s="19">
        <v>0</v>
      </c>
      <c r="K5427" s="19">
        <v>25</v>
      </c>
    </row>
    <row r="5428" spans="7:11" x14ac:dyDescent="0.25">
      <c r="G5428" s="20">
        <v>41592</v>
      </c>
      <c r="H5428" s="18" t="s">
        <v>80</v>
      </c>
      <c r="I5428" s="18" t="s">
        <v>12</v>
      </c>
      <c r="J5428" s="18">
        <v>2.5000000000000001E-2</v>
      </c>
      <c r="K5428" s="18">
        <v>1</v>
      </c>
    </row>
    <row r="5429" spans="7:11" x14ac:dyDescent="0.25">
      <c r="G5429" s="21">
        <v>41637</v>
      </c>
      <c r="H5429" s="19" t="s">
        <v>51</v>
      </c>
      <c r="I5429" s="19" t="s">
        <v>17</v>
      </c>
      <c r="J5429" s="19">
        <v>1.4999999999999999E-2</v>
      </c>
      <c r="K5429" s="19">
        <v>1</v>
      </c>
    </row>
    <row r="5430" spans="7:11" x14ac:dyDescent="0.25">
      <c r="G5430" s="20">
        <v>41962</v>
      </c>
      <c r="H5430" s="18" t="s">
        <v>29</v>
      </c>
      <c r="I5430" s="18" t="s">
        <v>16</v>
      </c>
      <c r="J5430" s="18">
        <v>1.4999999999999999E-2</v>
      </c>
      <c r="K5430" s="18">
        <v>1</v>
      </c>
    </row>
    <row r="5431" spans="7:11" x14ac:dyDescent="0.25">
      <c r="G5431" s="21">
        <v>41843</v>
      </c>
      <c r="H5431" s="19" t="s">
        <v>64</v>
      </c>
      <c r="I5431" s="19" t="s">
        <v>21</v>
      </c>
      <c r="J5431" s="19">
        <v>2.5000000000000001E-2</v>
      </c>
      <c r="K5431" s="19">
        <v>2</v>
      </c>
    </row>
    <row r="5432" spans="7:11" x14ac:dyDescent="0.25">
      <c r="G5432" s="20">
        <v>41603</v>
      </c>
      <c r="H5432" s="18" t="s">
        <v>26</v>
      </c>
      <c r="I5432" s="18" t="s">
        <v>24</v>
      </c>
      <c r="J5432" s="18">
        <v>2.5000000000000001E-2</v>
      </c>
      <c r="K5432" s="18">
        <v>3</v>
      </c>
    </row>
    <row r="5433" spans="7:11" x14ac:dyDescent="0.25">
      <c r="G5433" s="21">
        <v>41373</v>
      </c>
      <c r="H5433" s="19" t="s">
        <v>32</v>
      </c>
      <c r="I5433" s="19" t="s">
        <v>17</v>
      </c>
      <c r="J5433" s="19">
        <v>0</v>
      </c>
      <c r="K5433" s="19">
        <v>1</v>
      </c>
    </row>
    <row r="5434" spans="7:11" x14ac:dyDescent="0.25">
      <c r="G5434" s="20">
        <v>41897</v>
      </c>
      <c r="H5434" s="18" t="s">
        <v>77</v>
      </c>
      <c r="I5434" s="18" t="s">
        <v>30</v>
      </c>
      <c r="J5434" s="18">
        <v>0</v>
      </c>
      <c r="K5434" s="18">
        <v>2</v>
      </c>
    </row>
    <row r="5435" spans="7:11" x14ac:dyDescent="0.25">
      <c r="G5435" s="21">
        <v>41629</v>
      </c>
      <c r="H5435" s="19" t="s">
        <v>51</v>
      </c>
      <c r="I5435" s="19" t="s">
        <v>24</v>
      </c>
      <c r="J5435" s="19">
        <v>0</v>
      </c>
      <c r="K5435" s="19">
        <v>1</v>
      </c>
    </row>
    <row r="5436" spans="7:11" x14ac:dyDescent="0.25">
      <c r="G5436" s="20">
        <v>41974</v>
      </c>
      <c r="H5436" s="18" t="s">
        <v>49</v>
      </c>
      <c r="I5436" s="18" t="s">
        <v>36</v>
      </c>
      <c r="J5436" s="18">
        <v>0</v>
      </c>
      <c r="K5436" s="18">
        <v>1</v>
      </c>
    </row>
    <row r="5437" spans="7:11" x14ac:dyDescent="0.25">
      <c r="G5437" s="21">
        <v>41589</v>
      </c>
      <c r="H5437" s="19" t="s">
        <v>75</v>
      </c>
      <c r="I5437" s="19" t="s">
        <v>24</v>
      </c>
      <c r="J5437" s="19">
        <v>0</v>
      </c>
      <c r="K5437" s="19">
        <v>2</v>
      </c>
    </row>
    <row r="5438" spans="7:11" x14ac:dyDescent="0.25">
      <c r="G5438" s="20">
        <v>41688</v>
      </c>
      <c r="H5438" s="18" t="s">
        <v>15</v>
      </c>
      <c r="I5438" s="18" t="s">
        <v>21</v>
      </c>
      <c r="J5438" s="18">
        <v>0</v>
      </c>
      <c r="K5438" s="18">
        <v>3</v>
      </c>
    </row>
    <row r="5439" spans="7:11" x14ac:dyDescent="0.25">
      <c r="G5439" s="21">
        <v>41965</v>
      </c>
      <c r="H5439" s="19" t="s">
        <v>70</v>
      </c>
      <c r="I5439" s="19" t="s">
        <v>12</v>
      </c>
      <c r="J5439" s="19">
        <v>0.03</v>
      </c>
      <c r="K5439" s="19">
        <v>2</v>
      </c>
    </row>
    <row r="5440" spans="7:11" x14ac:dyDescent="0.25">
      <c r="G5440" s="20">
        <v>41959</v>
      </c>
      <c r="H5440" s="18" t="s">
        <v>49</v>
      </c>
      <c r="I5440" s="18" t="s">
        <v>30</v>
      </c>
      <c r="J5440" s="18">
        <v>0</v>
      </c>
      <c r="K5440" s="18">
        <v>2</v>
      </c>
    </row>
    <row r="5441" spans="7:11" x14ac:dyDescent="0.25">
      <c r="G5441" s="21">
        <v>41620</v>
      </c>
      <c r="H5441" s="19" t="s">
        <v>63</v>
      </c>
      <c r="I5441" s="19" t="s">
        <v>36</v>
      </c>
      <c r="J5441" s="19">
        <v>0</v>
      </c>
      <c r="K5441" s="19">
        <v>2</v>
      </c>
    </row>
    <row r="5442" spans="7:11" x14ac:dyDescent="0.25">
      <c r="G5442" s="20">
        <v>41888</v>
      </c>
      <c r="H5442" s="18" t="s">
        <v>40</v>
      </c>
      <c r="I5442" s="18" t="s">
        <v>24</v>
      </c>
      <c r="J5442" s="18">
        <v>0.03</v>
      </c>
      <c r="K5442" s="18">
        <v>3</v>
      </c>
    </row>
    <row r="5443" spans="7:11" x14ac:dyDescent="0.25">
      <c r="G5443" s="21">
        <v>41957</v>
      </c>
      <c r="H5443" s="19" t="s">
        <v>29</v>
      </c>
      <c r="I5443" s="19" t="s">
        <v>7</v>
      </c>
      <c r="J5443" s="19">
        <v>0.01</v>
      </c>
      <c r="K5443" s="19">
        <v>1</v>
      </c>
    </row>
    <row r="5444" spans="7:11" x14ac:dyDescent="0.25">
      <c r="G5444" s="20">
        <v>41832</v>
      </c>
      <c r="H5444" s="18" t="s">
        <v>20</v>
      </c>
      <c r="I5444" s="18" t="s">
        <v>24</v>
      </c>
      <c r="J5444" s="18">
        <v>0</v>
      </c>
      <c r="K5444" s="18">
        <v>3</v>
      </c>
    </row>
    <row r="5445" spans="7:11" x14ac:dyDescent="0.25">
      <c r="G5445" s="21">
        <v>41579</v>
      </c>
      <c r="H5445" s="19" t="s">
        <v>73</v>
      </c>
      <c r="I5445" s="19" t="s">
        <v>16</v>
      </c>
      <c r="J5445" s="19">
        <v>0</v>
      </c>
      <c r="K5445" s="19">
        <v>3</v>
      </c>
    </row>
    <row r="5446" spans="7:11" x14ac:dyDescent="0.25">
      <c r="G5446" s="20">
        <v>41332</v>
      </c>
      <c r="H5446" s="18" t="s">
        <v>29</v>
      </c>
      <c r="I5446" s="18" t="s">
        <v>17</v>
      </c>
      <c r="J5446" s="18">
        <v>1.4999999999999999E-2</v>
      </c>
      <c r="K5446" s="18">
        <v>2</v>
      </c>
    </row>
    <row r="5447" spans="7:11" x14ac:dyDescent="0.25">
      <c r="G5447" s="21">
        <v>41821</v>
      </c>
      <c r="H5447" s="19" t="s">
        <v>45</v>
      </c>
      <c r="I5447" s="19" t="s">
        <v>24</v>
      </c>
      <c r="J5447" s="19">
        <v>0</v>
      </c>
      <c r="K5447" s="19">
        <v>2</v>
      </c>
    </row>
    <row r="5448" spans="7:11" x14ac:dyDescent="0.25">
      <c r="G5448" s="20">
        <v>41425</v>
      </c>
      <c r="H5448" s="18" t="s">
        <v>26</v>
      </c>
      <c r="I5448" s="18" t="s">
        <v>33</v>
      </c>
      <c r="J5448" s="18">
        <v>2.5000000000000001E-2</v>
      </c>
      <c r="K5448" s="18">
        <v>13</v>
      </c>
    </row>
    <row r="5449" spans="7:11" x14ac:dyDescent="0.25">
      <c r="G5449" s="21">
        <v>41592</v>
      </c>
      <c r="H5449" s="19" t="s">
        <v>92</v>
      </c>
      <c r="I5449" s="19" t="s">
        <v>24</v>
      </c>
      <c r="J5449" s="19">
        <v>0.03</v>
      </c>
      <c r="K5449" s="19">
        <v>2</v>
      </c>
    </row>
    <row r="5450" spans="7:11" x14ac:dyDescent="0.25">
      <c r="G5450" s="20">
        <v>41997</v>
      </c>
      <c r="H5450" s="18" t="s">
        <v>23</v>
      </c>
      <c r="I5450" s="18" t="s">
        <v>33</v>
      </c>
      <c r="J5450" s="18">
        <v>1.4999999999999999E-2</v>
      </c>
      <c r="K5450" s="18">
        <v>1</v>
      </c>
    </row>
    <row r="5451" spans="7:11" x14ac:dyDescent="0.25">
      <c r="G5451" s="21">
        <v>41579</v>
      </c>
      <c r="H5451" s="19" t="s">
        <v>43</v>
      </c>
      <c r="I5451" s="19" t="s">
        <v>7</v>
      </c>
      <c r="J5451" s="19">
        <v>0.02</v>
      </c>
      <c r="K5451" s="19">
        <v>2</v>
      </c>
    </row>
    <row r="5452" spans="7:11" x14ac:dyDescent="0.25">
      <c r="G5452" s="20">
        <v>41944</v>
      </c>
      <c r="H5452" s="18" t="s">
        <v>13</v>
      </c>
      <c r="I5452" s="18" t="s">
        <v>16</v>
      </c>
      <c r="J5452" s="18">
        <v>0.01</v>
      </c>
      <c r="K5452" s="18">
        <v>2</v>
      </c>
    </row>
    <row r="5453" spans="7:11" x14ac:dyDescent="0.25">
      <c r="G5453" s="21">
        <v>41589</v>
      </c>
      <c r="H5453" s="19" t="s">
        <v>45</v>
      </c>
      <c r="I5453" s="19" t="s">
        <v>12</v>
      </c>
      <c r="J5453" s="19">
        <v>0.01</v>
      </c>
      <c r="K5453" s="19">
        <v>2</v>
      </c>
    </row>
    <row r="5454" spans="7:11" x14ac:dyDescent="0.25">
      <c r="G5454" s="20">
        <v>41289</v>
      </c>
      <c r="H5454" s="18" t="s">
        <v>62</v>
      </c>
      <c r="I5454" s="18" t="s">
        <v>36</v>
      </c>
      <c r="J5454" s="18">
        <v>1.4999999999999999E-2</v>
      </c>
      <c r="K5454" s="18">
        <v>3</v>
      </c>
    </row>
    <row r="5455" spans="7:11" x14ac:dyDescent="0.25">
      <c r="G5455" s="21">
        <v>41946</v>
      </c>
      <c r="H5455" s="19" t="s">
        <v>86</v>
      </c>
      <c r="I5455" s="19" t="s">
        <v>30</v>
      </c>
      <c r="J5455" s="19">
        <v>0</v>
      </c>
      <c r="K5455" s="19">
        <v>4</v>
      </c>
    </row>
    <row r="5456" spans="7:11" x14ac:dyDescent="0.25">
      <c r="G5456" s="20">
        <v>41306</v>
      </c>
      <c r="H5456" s="18" t="s">
        <v>13</v>
      </c>
      <c r="I5456" s="18" t="s">
        <v>41</v>
      </c>
      <c r="J5456" s="18">
        <v>0</v>
      </c>
      <c r="K5456" s="18">
        <v>3</v>
      </c>
    </row>
    <row r="5457" spans="7:11" x14ac:dyDescent="0.25">
      <c r="G5457" s="21">
        <v>41994</v>
      </c>
      <c r="H5457" s="19" t="s">
        <v>73</v>
      </c>
      <c r="I5457" s="19" t="s">
        <v>24</v>
      </c>
      <c r="J5457" s="19">
        <v>1.4999999999999999E-2</v>
      </c>
      <c r="K5457" s="19">
        <v>4</v>
      </c>
    </row>
    <row r="5458" spans="7:11" x14ac:dyDescent="0.25">
      <c r="G5458" s="20">
        <v>41404</v>
      </c>
      <c r="H5458" s="18" t="s">
        <v>25</v>
      </c>
      <c r="I5458" s="18" t="s">
        <v>17</v>
      </c>
      <c r="J5458" s="18">
        <v>0</v>
      </c>
      <c r="K5458" s="18">
        <v>4</v>
      </c>
    </row>
    <row r="5459" spans="7:11" x14ac:dyDescent="0.25">
      <c r="G5459" s="21">
        <v>41622</v>
      </c>
      <c r="H5459" s="19" t="s">
        <v>93</v>
      </c>
      <c r="I5459" s="19" t="s">
        <v>16</v>
      </c>
      <c r="J5459" s="19">
        <v>0</v>
      </c>
      <c r="K5459" s="19">
        <v>1</v>
      </c>
    </row>
    <row r="5460" spans="7:11" x14ac:dyDescent="0.25">
      <c r="G5460" s="20">
        <v>41976</v>
      </c>
      <c r="H5460" s="18" t="s">
        <v>77</v>
      </c>
      <c r="I5460" s="18" t="s">
        <v>17</v>
      </c>
      <c r="J5460" s="18">
        <v>0.02</v>
      </c>
      <c r="K5460" s="18">
        <v>18</v>
      </c>
    </row>
    <row r="5461" spans="7:11" x14ac:dyDescent="0.25">
      <c r="G5461" s="21">
        <v>41878</v>
      </c>
      <c r="H5461" s="19" t="s">
        <v>51</v>
      </c>
      <c r="I5461" s="19" t="s">
        <v>16</v>
      </c>
      <c r="J5461" s="19">
        <v>2.5000000000000001E-2</v>
      </c>
      <c r="K5461" s="19">
        <v>3</v>
      </c>
    </row>
    <row r="5462" spans="7:11" x14ac:dyDescent="0.25">
      <c r="G5462" s="20">
        <v>41574</v>
      </c>
      <c r="H5462" s="18" t="s">
        <v>49</v>
      </c>
      <c r="I5462" s="18" t="s">
        <v>17</v>
      </c>
      <c r="J5462" s="18">
        <v>0</v>
      </c>
      <c r="K5462" s="18">
        <v>1</v>
      </c>
    </row>
    <row r="5463" spans="7:11" x14ac:dyDescent="0.25">
      <c r="G5463" s="21">
        <v>41953</v>
      </c>
      <c r="H5463" s="19" t="s">
        <v>34</v>
      </c>
      <c r="I5463" s="19" t="s">
        <v>24</v>
      </c>
      <c r="J5463" s="19">
        <v>1.4999999999999999E-2</v>
      </c>
      <c r="K5463" s="19">
        <v>2</v>
      </c>
    </row>
    <row r="5464" spans="7:11" x14ac:dyDescent="0.25">
      <c r="G5464" s="20">
        <v>41299</v>
      </c>
      <c r="H5464" s="18" t="s">
        <v>26</v>
      </c>
      <c r="I5464" s="18" t="s">
        <v>12</v>
      </c>
      <c r="J5464" s="18">
        <v>0.02</v>
      </c>
      <c r="K5464" s="18">
        <v>3</v>
      </c>
    </row>
    <row r="5465" spans="7:11" x14ac:dyDescent="0.25">
      <c r="G5465" s="21">
        <v>41617</v>
      </c>
      <c r="H5465" s="19" t="s">
        <v>60</v>
      </c>
      <c r="I5465" s="19" t="s">
        <v>21</v>
      </c>
      <c r="J5465" s="19">
        <v>2.5000000000000001E-2</v>
      </c>
      <c r="K5465" s="19">
        <v>2</v>
      </c>
    </row>
    <row r="5466" spans="7:11" x14ac:dyDescent="0.25">
      <c r="G5466" s="20">
        <v>41779</v>
      </c>
      <c r="H5466" s="18" t="s">
        <v>53</v>
      </c>
      <c r="I5466" s="18" t="s">
        <v>16</v>
      </c>
      <c r="J5466" s="18">
        <v>1.4999999999999999E-2</v>
      </c>
      <c r="K5466" s="18">
        <v>2</v>
      </c>
    </row>
    <row r="5467" spans="7:11" x14ac:dyDescent="0.25">
      <c r="G5467" s="21">
        <v>41628</v>
      </c>
      <c r="H5467" s="19" t="s">
        <v>53</v>
      </c>
      <c r="I5467" s="19" t="s">
        <v>16</v>
      </c>
      <c r="J5467" s="19">
        <v>0</v>
      </c>
      <c r="K5467" s="19">
        <v>4</v>
      </c>
    </row>
    <row r="5468" spans="7:11" x14ac:dyDescent="0.25">
      <c r="G5468" s="20">
        <v>41581</v>
      </c>
      <c r="H5468" s="18" t="s">
        <v>93</v>
      </c>
      <c r="I5468" s="18" t="s">
        <v>7</v>
      </c>
      <c r="J5468" s="18">
        <v>1.4999999999999999E-2</v>
      </c>
      <c r="K5468" s="18">
        <v>3</v>
      </c>
    </row>
    <row r="5469" spans="7:11" x14ac:dyDescent="0.25">
      <c r="G5469" s="21">
        <v>41591</v>
      </c>
      <c r="H5469" s="19" t="s">
        <v>91</v>
      </c>
      <c r="I5469" s="19" t="s">
        <v>36</v>
      </c>
      <c r="J5469" s="19">
        <v>0</v>
      </c>
      <c r="K5469" s="19">
        <v>17</v>
      </c>
    </row>
    <row r="5470" spans="7:11" x14ac:dyDescent="0.25">
      <c r="G5470" s="20">
        <v>42000</v>
      </c>
      <c r="H5470" s="18" t="s">
        <v>48</v>
      </c>
      <c r="I5470" s="18" t="s">
        <v>21</v>
      </c>
      <c r="J5470" s="18">
        <v>0.02</v>
      </c>
      <c r="K5470" s="18">
        <v>2</v>
      </c>
    </row>
    <row r="5471" spans="7:11" x14ac:dyDescent="0.25">
      <c r="G5471" s="21">
        <v>41615</v>
      </c>
      <c r="H5471" s="19" t="s">
        <v>89</v>
      </c>
      <c r="I5471" s="19" t="s">
        <v>41</v>
      </c>
      <c r="J5471" s="19">
        <v>2.5000000000000001E-2</v>
      </c>
      <c r="K5471" s="19">
        <v>2</v>
      </c>
    </row>
    <row r="5472" spans="7:11" x14ac:dyDescent="0.25">
      <c r="G5472" s="20">
        <v>41969</v>
      </c>
      <c r="H5472" s="18" t="s">
        <v>34</v>
      </c>
      <c r="I5472" s="18" t="s">
        <v>24</v>
      </c>
      <c r="J5472" s="18">
        <v>0.02</v>
      </c>
      <c r="K5472" s="18">
        <v>2</v>
      </c>
    </row>
    <row r="5473" spans="7:11" x14ac:dyDescent="0.25">
      <c r="G5473" s="21">
        <v>41614</v>
      </c>
      <c r="H5473" s="19" t="s">
        <v>73</v>
      </c>
      <c r="I5473" s="19" t="s">
        <v>17</v>
      </c>
      <c r="J5473" s="19">
        <v>1.4999999999999999E-2</v>
      </c>
      <c r="K5473" s="19">
        <v>2</v>
      </c>
    </row>
    <row r="5474" spans="7:11" x14ac:dyDescent="0.25">
      <c r="G5474" s="20">
        <v>41583</v>
      </c>
      <c r="H5474" s="18" t="s">
        <v>76</v>
      </c>
      <c r="I5474" s="18" t="s">
        <v>12</v>
      </c>
      <c r="J5474" s="18">
        <v>0</v>
      </c>
      <c r="K5474" s="18">
        <v>1</v>
      </c>
    </row>
    <row r="5475" spans="7:11" x14ac:dyDescent="0.25">
      <c r="G5475" s="21">
        <v>41971</v>
      </c>
      <c r="H5475" s="19" t="s">
        <v>13</v>
      </c>
      <c r="I5475" s="19" t="s">
        <v>16</v>
      </c>
      <c r="J5475" s="19">
        <v>0</v>
      </c>
      <c r="K5475" s="19">
        <v>1</v>
      </c>
    </row>
    <row r="5476" spans="7:11" x14ac:dyDescent="0.25">
      <c r="G5476" s="20">
        <v>41638</v>
      </c>
      <c r="H5476" s="18" t="s">
        <v>72</v>
      </c>
      <c r="I5476" s="18" t="s">
        <v>24</v>
      </c>
      <c r="J5476" s="18">
        <v>0.01</v>
      </c>
      <c r="K5476" s="18">
        <v>1</v>
      </c>
    </row>
    <row r="5477" spans="7:11" x14ac:dyDescent="0.25">
      <c r="G5477" s="21">
        <v>41951</v>
      </c>
      <c r="H5477" s="19" t="s">
        <v>87</v>
      </c>
      <c r="I5477" s="19" t="s">
        <v>7</v>
      </c>
      <c r="J5477" s="19">
        <v>1.4999999999999999E-2</v>
      </c>
      <c r="K5477" s="19">
        <v>2</v>
      </c>
    </row>
    <row r="5478" spans="7:11" x14ac:dyDescent="0.25">
      <c r="G5478" s="20">
        <v>42000</v>
      </c>
      <c r="H5478" s="18" t="s">
        <v>84</v>
      </c>
      <c r="I5478" s="18" t="s">
        <v>27</v>
      </c>
      <c r="J5478" s="18">
        <v>0.02</v>
      </c>
      <c r="K5478" s="18">
        <v>24</v>
      </c>
    </row>
    <row r="5479" spans="7:11" x14ac:dyDescent="0.25">
      <c r="G5479" s="21">
        <v>41615</v>
      </c>
      <c r="H5479" s="19" t="s">
        <v>51</v>
      </c>
      <c r="I5479" s="19" t="s">
        <v>24</v>
      </c>
      <c r="J5479" s="19">
        <v>0</v>
      </c>
      <c r="K5479" s="19">
        <v>2</v>
      </c>
    </row>
    <row r="5480" spans="7:11" x14ac:dyDescent="0.25">
      <c r="G5480" s="20">
        <v>41632</v>
      </c>
      <c r="H5480" s="18" t="s">
        <v>82</v>
      </c>
      <c r="I5480" s="18" t="s">
        <v>17</v>
      </c>
      <c r="J5480" s="18">
        <v>0</v>
      </c>
      <c r="K5480" s="18">
        <v>3</v>
      </c>
    </row>
    <row r="5481" spans="7:11" x14ac:dyDescent="0.25">
      <c r="G5481" s="21">
        <v>41604</v>
      </c>
      <c r="H5481" s="19" t="s">
        <v>40</v>
      </c>
      <c r="I5481" s="19" t="s">
        <v>41</v>
      </c>
      <c r="J5481" s="19">
        <v>0.02</v>
      </c>
      <c r="K5481" s="19">
        <v>12</v>
      </c>
    </row>
    <row r="5482" spans="7:11" x14ac:dyDescent="0.25">
      <c r="G5482" s="20">
        <v>41974</v>
      </c>
      <c r="H5482" s="18" t="s">
        <v>60</v>
      </c>
      <c r="I5482" s="18" t="s">
        <v>17</v>
      </c>
      <c r="J5482" s="18">
        <v>0</v>
      </c>
      <c r="K5482" s="18">
        <v>1</v>
      </c>
    </row>
    <row r="5483" spans="7:11" x14ac:dyDescent="0.25">
      <c r="G5483" s="21">
        <v>41422</v>
      </c>
      <c r="H5483" s="19" t="s">
        <v>42</v>
      </c>
      <c r="I5483" s="19" t="s">
        <v>36</v>
      </c>
      <c r="J5483" s="19">
        <v>0</v>
      </c>
      <c r="K5483" s="19">
        <v>2</v>
      </c>
    </row>
    <row r="5484" spans="7:11" x14ac:dyDescent="0.25">
      <c r="G5484" s="20">
        <v>41416</v>
      </c>
      <c r="H5484" s="18" t="s">
        <v>62</v>
      </c>
      <c r="I5484" s="18" t="s">
        <v>17</v>
      </c>
      <c r="J5484" s="18">
        <v>0.02</v>
      </c>
      <c r="K5484" s="18">
        <v>2</v>
      </c>
    </row>
    <row r="5485" spans="7:11" x14ac:dyDescent="0.25">
      <c r="G5485" s="21">
        <v>41968</v>
      </c>
      <c r="H5485" s="19" t="s">
        <v>32</v>
      </c>
      <c r="I5485" s="19" t="s">
        <v>11</v>
      </c>
      <c r="J5485" s="19">
        <v>2.5000000000000001E-2</v>
      </c>
      <c r="K5485" s="19">
        <v>2</v>
      </c>
    </row>
    <row r="5486" spans="7:11" x14ac:dyDescent="0.25">
      <c r="G5486" s="20">
        <v>41620</v>
      </c>
      <c r="H5486" s="18" t="s">
        <v>25</v>
      </c>
      <c r="I5486" s="18" t="s">
        <v>30</v>
      </c>
      <c r="J5486" s="18">
        <v>0</v>
      </c>
      <c r="K5486" s="18">
        <v>3</v>
      </c>
    </row>
    <row r="5487" spans="7:11" x14ac:dyDescent="0.25">
      <c r="G5487" s="21">
        <v>41947</v>
      </c>
      <c r="H5487" s="19" t="s">
        <v>48</v>
      </c>
      <c r="I5487" s="19" t="s">
        <v>24</v>
      </c>
      <c r="J5487" s="19">
        <v>0.03</v>
      </c>
      <c r="K5487" s="19">
        <v>3</v>
      </c>
    </row>
    <row r="5488" spans="7:11" x14ac:dyDescent="0.25">
      <c r="G5488" s="20">
        <v>41342</v>
      </c>
      <c r="H5488" s="18" t="s">
        <v>60</v>
      </c>
      <c r="I5488" s="18" t="s">
        <v>36</v>
      </c>
      <c r="J5488" s="18">
        <v>0</v>
      </c>
      <c r="K5488" s="18">
        <v>3</v>
      </c>
    </row>
    <row r="5489" spans="7:11" x14ac:dyDescent="0.25">
      <c r="G5489" s="21">
        <v>41733</v>
      </c>
      <c r="H5489" s="19" t="s">
        <v>59</v>
      </c>
      <c r="I5489" s="19" t="s">
        <v>11</v>
      </c>
      <c r="J5489" s="19">
        <v>0</v>
      </c>
      <c r="K5489" s="19">
        <v>2</v>
      </c>
    </row>
    <row r="5490" spans="7:11" x14ac:dyDescent="0.25">
      <c r="G5490" s="20">
        <v>41579</v>
      </c>
      <c r="H5490" s="18" t="s">
        <v>37</v>
      </c>
      <c r="I5490" s="18" t="s">
        <v>24</v>
      </c>
      <c r="J5490" s="18">
        <v>0.03</v>
      </c>
      <c r="K5490" s="18">
        <v>2</v>
      </c>
    </row>
    <row r="5491" spans="7:11" x14ac:dyDescent="0.25">
      <c r="G5491" s="21">
        <v>41812</v>
      </c>
      <c r="H5491" s="19" t="s">
        <v>22</v>
      </c>
      <c r="I5491" s="19" t="s">
        <v>33</v>
      </c>
      <c r="J5491" s="19">
        <v>0</v>
      </c>
      <c r="K5491" s="19">
        <v>3</v>
      </c>
    </row>
    <row r="5492" spans="7:11" x14ac:dyDescent="0.25">
      <c r="G5492" s="20">
        <v>41588</v>
      </c>
      <c r="H5492" s="18" t="s">
        <v>58</v>
      </c>
      <c r="I5492" s="18" t="s">
        <v>16</v>
      </c>
      <c r="J5492" s="18">
        <v>0.03</v>
      </c>
      <c r="K5492" s="18">
        <v>3</v>
      </c>
    </row>
    <row r="5493" spans="7:11" x14ac:dyDescent="0.25">
      <c r="G5493" s="21">
        <v>41596</v>
      </c>
      <c r="H5493" s="19" t="s">
        <v>62</v>
      </c>
      <c r="I5493" s="19" t="s">
        <v>16</v>
      </c>
      <c r="J5493" s="19">
        <v>0.03</v>
      </c>
      <c r="K5493" s="19">
        <v>1</v>
      </c>
    </row>
    <row r="5494" spans="7:11" x14ac:dyDescent="0.25">
      <c r="G5494" s="20">
        <v>41975</v>
      </c>
      <c r="H5494" s="18" t="s">
        <v>29</v>
      </c>
      <c r="I5494" s="18" t="s">
        <v>36</v>
      </c>
      <c r="J5494" s="18">
        <v>0</v>
      </c>
      <c r="K5494" s="18">
        <v>2</v>
      </c>
    </row>
    <row r="5495" spans="7:11" x14ac:dyDescent="0.25">
      <c r="G5495" s="21">
        <v>41590</v>
      </c>
      <c r="H5495" s="19" t="s">
        <v>25</v>
      </c>
      <c r="I5495" s="19" t="s">
        <v>21</v>
      </c>
      <c r="J5495" s="19">
        <v>0</v>
      </c>
      <c r="K5495" s="19">
        <v>3</v>
      </c>
    </row>
    <row r="5496" spans="7:11" x14ac:dyDescent="0.25">
      <c r="G5496" s="20">
        <v>41592</v>
      </c>
      <c r="H5496" s="18" t="s">
        <v>46</v>
      </c>
      <c r="I5496" s="18" t="s">
        <v>36</v>
      </c>
      <c r="J5496" s="18">
        <v>0.03</v>
      </c>
      <c r="K5496" s="18">
        <v>3</v>
      </c>
    </row>
    <row r="5497" spans="7:11" x14ac:dyDescent="0.25">
      <c r="G5497" s="21">
        <v>41400</v>
      </c>
      <c r="H5497" s="19" t="s">
        <v>42</v>
      </c>
      <c r="I5497" s="19" t="s">
        <v>17</v>
      </c>
      <c r="J5497" s="19">
        <v>0</v>
      </c>
      <c r="K5497" s="19">
        <v>1</v>
      </c>
    </row>
    <row r="5498" spans="7:11" x14ac:dyDescent="0.25">
      <c r="G5498" s="20">
        <v>41584</v>
      </c>
      <c r="H5498" s="18" t="s">
        <v>72</v>
      </c>
      <c r="I5498" s="18" t="s">
        <v>17</v>
      </c>
      <c r="J5498" s="18">
        <v>0</v>
      </c>
      <c r="K5498" s="18">
        <v>3</v>
      </c>
    </row>
    <row r="5499" spans="7:11" x14ac:dyDescent="0.25">
      <c r="G5499" s="21">
        <v>41581</v>
      </c>
      <c r="H5499" s="19" t="s">
        <v>69</v>
      </c>
      <c r="I5499" s="19" t="s">
        <v>7</v>
      </c>
      <c r="J5499" s="19">
        <v>0</v>
      </c>
      <c r="K5499" s="19">
        <v>2</v>
      </c>
    </row>
    <row r="5500" spans="7:11" x14ac:dyDescent="0.25">
      <c r="G5500" s="20">
        <v>41955</v>
      </c>
      <c r="H5500" s="18" t="s">
        <v>42</v>
      </c>
      <c r="I5500" s="18" t="s">
        <v>41</v>
      </c>
      <c r="J5500" s="18">
        <v>0</v>
      </c>
      <c r="K5500" s="18">
        <v>3</v>
      </c>
    </row>
    <row r="5501" spans="7:11" x14ac:dyDescent="0.25">
      <c r="G5501" s="21">
        <v>41975</v>
      </c>
      <c r="H5501" s="19" t="s">
        <v>40</v>
      </c>
      <c r="I5501" s="19" t="s">
        <v>7</v>
      </c>
      <c r="J5501" s="19">
        <v>2.5000000000000001E-2</v>
      </c>
      <c r="K5501" s="19">
        <v>3</v>
      </c>
    </row>
    <row r="5502" spans="7:11" x14ac:dyDescent="0.25">
      <c r="G5502" s="20">
        <v>41992</v>
      </c>
      <c r="H5502" s="18" t="s">
        <v>84</v>
      </c>
      <c r="I5502" s="18" t="s">
        <v>12</v>
      </c>
      <c r="J5502" s="18">
        <v>0.03</v>
      </c>
      <c r="K5502" s="18">
        <v>2</v>
      </c>
    </row>
    <row r="5503" spans="7:11" x14ac:dyDescent="0.25">
      <c r="G5503" s="21">
        <v>41594</v>
      </c>
      <c r="H5503" s="19" t="s">
        <v>54</v>
      </c>
      <c r="I5503" s="19" t="s">
        <v>24</v>
      </c>
      <c r="J5503" s="19">
        <v>0</v>
      </c>
      <c r="K5503" s="19">
        <v>1</v>
      </c>
    </row>
    <row r="5504" spans="7:11" x14ac:dyDescent="0.25">
      <c r="G5504" s="20">
        <v>41585</v>
      </c>
      <c r="H5504" s="18" t="s">
        <v>65</v>
      </c>
      <c r="I5504" s="18" t="s">
        <v>36</v>
      </c>
      <c r="J5504" s="18">
        <v>0.02</v>
      </c>
      <c r="K5504" s="18">
        <v>1</v>
      </c>
    </row>
    <row r="5505" spans="7:11" x14ac:dyDescent="0.25">
      <c r="G5505" s="21">
        <v>41501</v>
      </c>
      <c r="H5505" s="19" t="s">
        <v>40</v>
      </c>
      <c r="I5505" s="19" t="s">
        <v>12</v>
      </c>
      <c r="J5505" s="19">
        <v>0.02</v>
      </c>
      <c r="K5505" s="19">
        <v>3</v>
      </c>
    </row>
    <row r="5506" spans="7:11" x14ac:dyDescent="0.25">
      <c r="G5506" s="20">
        <v>41723</v>
      </c>
      <c r="H5506" s="18" t="s">
        <v>37</v>
      </c>
      <c r="I5506" s="18" t="s">
        <v>7</v>
      </c>
      <c r="J5506" s="18">
        <v>0</v>
      </c>
      <c r="K5506" s="18">
        <v>2</v>
      </c>
    </row>
    <row r="5507" spans="7:11" x14ac:dyDescent="0.25">
      <c r="G5507" s="21">
        <v>41982</v>
      </c>
      <c r="H5507" s="19" t="s">
        <v>57</v>
      </c>
      <c r="I5507" s="19" t="s">
        <v>16</v>
      </c>
      <c r="J5507" s="19">
        <v>0</v>
      </c>
      <c r="K5507" s="19">
        <v>3</v>
      </c>
    </row>
    <row r="5508" spans="7:11" x14ac:dyDescent="0.25">
      <c r="G5508" s="20">
        <v>41291</v>
      </c>
      <c r="H5508" s="18" t="s">
        <v>83</v>
      </c>
      <c r="I5508" s="18" t="s">
        <v>27</v>
      </c>
      <c r="J5508" s="18">
        <v>0.02</v>
      </c>
      <c r="K5508" s="18">
        <v>1</v>
      </c>
    </row>
    <row r="5509" spans="7:11" x14ac:dyDescent="0.25">
      <c r="G5509" s="21">
        <v>41958</v>
      </c>
      <c r="H5509" s="19" t="s">
        <v>79</v>
      </c>
      <c r="I5509" s="19" t="s">
        <v>36</v>
      </c>
      <c r="J5509" s="19">
        <v>0.03</v>
      </c>
      <c r="K5509" s="19">
        <v>2</v>
      </c>
    </row>
    <row r="5510" spans="7:11" x14ac:dyDescent="0.25">
      <c r="G5510" s="20">
        <v>41363</v>
      </c>
      <c r="H5510" s="18" t="s">
        <v>26</v>
      </c>
      <c r="I5510" s="18" t="s">
        <v>17</v>
      </c>
      <c r="J5510" s="18">
        <v>0.02</v>
      </c>
      <c r="K5510" s="18">
        <v>3</v>
      </c>
    </row>
    <row r="5511" spans="7:11" x14ac:dyDescent="0.25">
      <c r="G5511" s="21">
        <v>41583</v>
      </c>
      <c r="H5511" s="19" t="s">
        <v>28</v>
      </c>
      <c r="I5511" s="19" t="s">
        <v>30</v>
      </c>
      <c r="J5511" s="19">
        <v>0.03</v>
      </c>
      <c r="K5511" s="19">
        <v>3</v>
      </c>
    </row>
    <row r="5512" spans="7:11" x14ac:dyDescent="0.25">
      <c r="G5512" s="20">
        <v>41987</v>
      </c>
      <c r="H5512" s="18" t="s">
        <v>89</v>
      </c>
      <c r="I5512" s="18" t="s">
        <v>21</v>
      </c>
      <c r="J5512" s="18">
        <v>0</v>
      </c>
      <c r="K5512" s="18">
        <v>3</v>
      </c>
    </row>
    <row r="5513" spans="7:11" x14ac:dyDescent="0.25">
      <c r="G5513" s="21">
        <v>42000</v>
      </c>
      <c r="H5513" s="19" t="s">
        <v>26</v>
      </c>
      <c r="I5513" s="19" t="s">
        <v>24</v>
      </c>
      <c r="J5513" s="19">
        <v>1.4999999999999999E-2</v>
      </c>
      <c r="K5513" s="19">
        <v>1</v>
      </c>
    </row>
    <row r="5514" spans="7:11" x14ac:dyDescent="0.25">
      <c r="G5514" s="20">
        <v>42000</v>
      </c>
      <c r="H5514" s="18" t="s">
        <v>26</v>
      </c>
      <c r="I5514" s="18" t="s">
        <v>24</v>
      </c>
      <c r="J5514" s="18">
        <v>2.5000000000000001E-2</v>
      </c>
      <c r="K5514" s="18">
        <v>3</v>
      </c>
    </row>
    <row r="5515" spans="7:11" x14ac:dyDescent="0.25">
      <c r="G5515" s="21">
        <v>41622</v>
      </c>
      <c r="H5515" s="19" t="s">
        <v>49</v>
      </c>
      <c r="I5515" s="19" t="s">
        <v>7</v>
      </c>
      <c r="J5515" s="19">
        <v>2.5000000000000001E-2</v>
      </c>
      <c r="K5515" s="19">
        <v>3</v>
      </c>
    </row>
    <row r="5516" spans="7:11" x14ac:dyDescent="0.25">
      <c r="G5516" s="20">
        <v>41583</v>
      </c>
      <c r="H5516" s="18" t="s">
        <v>45</v>
      </c>
      <c r="I5516" s="18" t="s">
        <v>12</v>
      </c>
      <c r="J5516" s="18">
        <v>0</v>
      </c>
      <c r="K5516" s="18">
        <v>1</v>
      </c>
    </row>
    <row r="5517" spans="7:11" x14ac:dyDescent="0.25">
      <c r="G5517" s="21">
        <v>41607</v>
      </c>
      <c r="H5517" s="19" t="s">
        <v>56</v>
      </c>
      <c r="I5517" s="19" t="s">
        <v>17</v>
      </c>
      <c r="J5517" s="19">
        <v>0</v>
      </c>
      <c r="K5517" s="19">
        <v>2</v>
      </c>
    </row>
    <row r="5518" spans="7:11" x14ac:dyDescent="0.25">
      <c r="G5518" s="20">
        <v>41966</v>
      </c>
      <c r="H5518" s="18" t="s">
        <v>51</v>
      </c>
      <c r="I5518" s="18" t="s">
        <v>16</v>
      </c>
      <c r="J5518" s="18">
        <v>1.4999999999999999E-2</v>
      </c>
      <c r="K5518" s="18">
        <v>2</v>
      </c>
    </row>
    <row r="5519" spans="7:11" x14ac:dyDescent="0.25">
      <c r="G5519" s="21">
        <v>41279</v>
      </c>
      <c r="H5519" s="19" t="s">
        <v>82</v>
      </c>
      <c r="I5519" s="19" t="s">
        <v>11</v>
      </c>
      <c r="J5519" s="19">
        <v>2.5000000000000001E-2</v>
      </c>
      <c r="K5519" s="19">
        <v>2</v>
      </c>
    </row>
    <row r="5520" spans="7:11" x14ac:dyDescent="0.25">
      <c r="G5520" s="20">
        <v>41585</v>
      </c>
      <c r="H5520" s="18" t="s">
        <v>93</v>
      </c>
      <c r="I5520" s="18" t="s">
        <v>24</v>
      </c>
      <c r="J5520" s="18">
        <v>0.03</v>
      </c>
      <c r="K5520" s="18">
        <v>3</v>
      </c>
    </row>
    <row r="5521" spans="7:11" x14ac:dyDescent="0.25">
      <c r="G5521" s="21">
        <v>41969</v>
      </c>
      <c r="H5521" s="19" t="s">
        <v>55</v>
      </c>
      <c r="I5521" s="19" t="s">
        <v>24</v>
      </c>
      <c r="J5521" s="19">
        <v>0</v>
      </c>
      <c r="K5521" s="19">
        <v>2</v>
      </c>
    </row>
    <row r="5522" spans="7:11" x14ac:dyDescent="0.25">
      <c r="G5522" s="20">
        <v>41580</v>
      </c>
      <c r="H5522" s="18" t="s">
        <v>73</v>
      </c>
      <c r="I5522" s="18" t="s">
        <v>36</v>
      </c>
      <c r="J5522" s="18">
        <v>0</v>
      </c>
      <c r="K5522" s="18">
        <v>2</v>
      </c>
    </row>
    <row r="5523" spans="7:11" x14ac:dyDescent="0.25">
      <c r="G5523" s="21">
        <v>41633</v>
      </c>
      <c r="H5523" s="19" t="s">
        <v>35</v>
      </c>
      <c r="I5523" s="19" t="s">
        <v>11</v>
      </c>
      <c r="J5523" s="19">
        <v>0.03</v>
      </c>
      <c r="K5523" s="19">
        <v>3</v>
      </c>
    </row>
    <row r="5524" spans="7:11" x14ac:dyDescent="0.25">
      <c r="G5524" s="20">
        <v>41952</v>
      </c>
      <c r="H5524" s="18" t="s">
        <v>55</v>
      </c>
      <c r="I5524" s="18" t="s">
        <v>21</v>
      </c>
      <c r="J5524" s="18">
        <v>2.5000000000000001E-2</v>
      </c>
      <c r="K5524" s="18">
        <v>1</v>
      </c>
    </row>
    <row r="5525" spans="7:11" x14ac:dyDescent="0.25">
      <c r="G5525" s="21">
        <v>41602</v>
      </c>
      <c r="H5525" s="19" t="s">
        <v>20</v>
      </c>
      <c r="I5525" s="19" t="s">
        <v>24</v>
      </c>
      <c r="J5525" s="19">
        <v>0</v>
      </c>
      <c r="K5525" s="19">
        <v>2</v>
      </c>
    </row>
    <row r="5526" spans="7:11" x14ac:dyDescent="0.25">
      <c r="G5526" s="20">
        <v>41955</v>
      </c>
      <c r="H5526" s="18" t="s">
        <v>42</v>
      </c>
      <c r="I5526" s="18" t="s">
        <v>16</v>
      </c>
      <c r="J5526" s="18">
        <v>0.01</v>
      </c>
      <c r="K5526" s="18">
        <v>1</v>
      </c>
    </row>
    <row r="5527" spans="7:11" x14ac:dyDescent="0.25">
      <c r="G5527" s="21">
        <v>41987</v>
      </c>
      <c r="H5527" s="19" t="s">
        <v>59</v>
      </c>
      <c r="I5527" s="19" t="s">
        <v>16</v>
      </c>
      <c r="J5527" s="19">
        <v>0</v>
      </c>
      <c r="K5527" s="19">
        <v>1</v>
      </c>
    </row>
    <row r="5528" spans="7:11" x14ac:dyDescent="0.25">
      <c r="G5528" s="20">
        <v>41951</v>
      </c>
      <c r="H5528" s="18" t="s">
        <v>84</v>
      </c>
      <c r="I5528" s="18" t="s">
        <v>41</v>
      </c>
      <c r="J5528" s="18">
        <v>0</v>
      </c>
      <c r="K5528" s="18">
        <v>2</v>
      </c>
    </row>
    <row r="5529" spans="7:11" x14ac:dyDescent="0.25">
      <c r="G5529" s="21">
        <v>41575</v>
      </c>
      <c r="H5529" s="19" t="s">
        <v>83</v>
      </c>
      <c r="I5529" s="19" t="s">
        <v>24</v>
      </c>
      <c r="J5529" s="19">
        <v>2.5000000000000001E-2</v>
      </c>
      <c r="K5529" s="19">
        <v>1</v>
      </c>
    </row>
    <row r="5530" spans="7:11" x14ac:dyDescent="0.25">
      <c r="G5530" s="20">
        <v>41621</v>
      </c>
      <c r="H5530" s="18" t="s">
        <v>43</v>
      </c>
      <c r="I5530" s="18" t="s">
        <v>30</v>
      </c>
      <c r="J5530" s="18">
        <v>0</v>
      </c>
      <c r="K5530" s="18">
        <v>3</v>
      </c>
    </row>
    <row r="5531" spans="7:11" x14ac:dyDescent="0.25">
      <c r="G5531" s="21">
        <v>41621</v>
      </c>
      <c r="H5531" s="19" t="s">
        <v>67</v>
      </c>
      <c r="I5531" s="19" t="s">
        <v>17</v>
      </c>
      <c r="J5531" s="19">
        <v>1.4999999999999999E-2</v>
      </c>
      <c r="K5531" s="19">
        <v>3</v>
      </c>
    </row>
    <row r="5532" spans="7:11" x14ac:dyDescent="0.25">
      <c r="G5532" s="20">
        <v>41628</v>
      </c>
      <c r="H5532" s="18" t="s">
        <v>63</v>
      </c>
      <c r="I5532" s="18" t="s">
        <v>7</v>
      </c>
      <c r="J5532" s="18">
        <v>0.01</v>
      </c>
      <c r="K5532" s="18">
        <v>3</v>
      </c>
    </row>
    <row r="5533" spans="7:11" x14ac:dyDescent="0.25">
      <c r="G5533" s="21">
        <v>41946</v>
      </c>
      <c r="H5533" s="19" t="s">
        <v>8</v>
      </c>
      <c r="I5533" s="19" t="s">
        <v>16</v>
      </c>
      <c r="J5533" s="19">
        <v>0</v>
      </c>
      <c r="K5533" s="19">
        <v>1</v>
      </c>
    </row>
    <row r="5534" spans="7:11" x14ac:dyDescent="0.25">
      <c r="G5534" s="20">
        <v>41835</v>
      </c>
      <c r="H5534" s="18" t="s">
        <v>55</v>
      </c>
      <c r="I5534" s="18" t="s">
        <v>16</v>
      </c>
      <c r="J5534" s="18">
        <v>0</v>
      </c>
      <c r="K5534" s="18">
        <v>10</v>
      </c>
    </row>
    <row r="5535" spans="7:11" x14ac:dyDescent="0.25">
      <c r="G5535" s="21">
        <v>41989</v>
      </c>
      <c r="H5535" s="19" t="s">
        <v>43</v>
      </c>
      <c r="I5535" s="19" t="s">
        <v>36</v>
      </c>
      <c r="J5535" s="19">
        <v>0</v>
      </c>
      <c r="K5535" s="19">
        <v>3</v>
      </c>
    </row>
    <row r="5536" spans="7:11" x14ac:dyDescent="0.25">
      <c r="G5536" s="20">
        <v>41970</v>
      </c>
      <c r="H5536" s="18" t="s">
        <v>23</v>
      </c>
      <c r="I5536" s="18" t="s">
        <v>12</v>
      </c>
      <c r="J5536" s="18">
        <v>2.5000000000000001E-2</v>
      </c>
      <c r="K5536" s="18">
        <v>1</v>
      </c>
    </row>
    <row r="5537" spans="7:11" x14ac:dyDescent="0.25">
      <c r="G5537" s="21">
        <v>41404</v>
      </c>
      <c r="H5537" s="19" t="s">
        <v>64</v>
      </c>
      <c r="I5537" s="19" t="s">
        <v>24</v>
      </c>
      <c r="J5537" s="19">
        <v>1.4999999999999999E-2</v>
      </c>
      <c r="K5537" s="19">
        <v>3</v>
      </c>
    </row>
    <row r="5538" spans="7:11" x14ac:dyDescent="0.25">
      <c r="G5538" s="20">
        <v>41591</v>
      </c>
      <c r="H5538" s="18" t="s">
        <v>77</v>
      </c>
      <c r="I5538" s="18" t="s">
        <v>12</v>
      </c>
      <c r="J5538" s="18">
        <v>0.01</v>
      </c>
      <c r="K5538" s="18">
        <v>2</v>
      </c>
    </row>
    <row r="5539" spans="7:11" x14ac:dyDescent="0.25">
      <c r="G5539" s="21">
        <v>41596</v>
      </c>
      <c r="H5539" s="19" t="s">
        <v>39</v>
      </c>
      <c r="I5539" s="19" t="s">
        <v>11</v>
      </c>
      <c r="J5539" s="19">
        <v>2.5000000000000001E-2</v>
      </c>
      <c r="K5539" s="19">
        <v>2</v>
      </c>
    </row>
    <row r="5540" spans="7:11" x14ac:dyDescent="0.25">
      <c r="G5540" s="20">
        <v>41535</v>
      </c>
      <c r="H5540" s="18" t="s">
        <v>43</v>
      </c>
      <c r="I5540" s="18" t="s">
        <v>16</v>
      </c>
      <c r="J5540" s="18">
        <v>0.02</v>
      </c>
      <c r="K5540" s="18">
        <v>2</v>
      </c>
    </row>
    <row r="5541" spans="7:11" x14ac:dyDescent="0.25">
      <c r="G5541" s="21">
        <v>41576</v>
      </c>
      <c r="H5541" s="19" t="s">
        <v>22</v>
      </c>
      <c r="I5541" s="19" t="s">
        <v>17</v>
      </c>
      <c r="J5541" s="19">
        <v>0</v>
      </c>
      <c r="K5541" s="19">
        <v>2</v>
      </c>
    </row>
    <row r="5542" spans="7:11" x14ac:dyDescent="0.25">
      <c r="G5542" s="20">
        <v>41334</v>
      </c>
      <c r="H5542" s="18" t="s">
        <v>23</v>
      </c>
      <c r="I5542" s="18" t="s">
        <v>30</v>
      </c>
      <c r="J5542" s="18">
        <v>2.5000000000000001E-2</v>
      </c>
      <c r="K5542" s="18">
        <v>1</v>
      </c>
    </row>
    <row r="5543" spans="7:11" x14ac:dyDescent="0.25">
      <c r="G5543" s="21">
        <v>41599</v>
      </c>
      <c r="H5543" s="19" t="s">
        <v>73</v>
      </c>
      <c r="I5543" s="19" t="s">
        <v>17</v>
      </c>
      <c r="J5543" s="19">
        <v>0.01</v>
      </c>
      <c r="K5543" s="19">
        <v>3</v>
      </c>
    </row>
    <row r="5544" spans="7:11" x14ac:dyDescent="0.25">
      <c r="G5544" s="20">
        <v>41619</v>
      </c>
      <c r="H5544" s="18" t="s">
        <v>55</v>
      </c>
      <c r="I5544" s="18" t="s">
        <v>12</v>
      </c>
      <c r="J5544" s="18">
        <v>0</v>
      </c>
      <c r="K5544" s="18">
        <v>2</v>
      </c>
    </row>
    <row r="5545" spans="7:11" x14ac:dyDescent="0.25">
      <c r="G5545" s="21">
        <v>41615</v>
      </c>
      <c r="H5545" s="19" t="s">
        <v>73</v>
      </c>
      <c r="I5545" s="19" t="s">
        <v>16</v>
      </c>
      <c r="J5545" s="19">
        <v>2.5000000000000001E-2</v>
      </c>
      <c r="K5545" s="19">
        <v>2</v>
      </c>
    </row>
    <row r="5546" spans="7:11" x14ac:dyDescent="0.25">
      <c r="G5546" s="20">
        <v>41985</v>
      </c>
      <c r="H5546" s="18" t="s">
        <v>53</v>
      </c>
      <c r="I5546" s="18" t="s">
        <v>7</v>
      </c>
      <c r="J5546" s="18">
        <v>1.4999999999999999E-2</v>
      </c>
      <c r="K5546" s="18">
        <v>2</v>
      </c>
    </row>
    <row r="5547" spans="7:11" x14ac:dyDescent="0.25">
      <c r="G5547" s="21">
        <v>41945</v>
      </c>
      <c r="H5547" s="19" t="s">
        <v>45</v>
      </c>
      <c r="I5547" s="19" t="s">
        <v>24</v>
      </c>
      <c r="J5547" s="19">
        <v>1.4999999999999999E-2</v>
      </c>
      <c r="K5547" s="19">
        <v>2</v>
      </c>
    </row>
    <row r="5548" spans="7:11" x14ac:dyDescent="0.25">
      <c r="G5548" s="20">
        <v>41599</v>
      </c>
      <c r="H5548" s="18" t="s">
        <v>78</v>
      </c>
      <c r="I5548" s="18" t="s">
        <v>12</v>
      </c>
      <c r="J5548" s="18">
        <v>0.03</v>
      </c>
      <c r="K5548" s="18">
        <v>1</v>
      </c>
    </row>
    <row r="5549" spans="7:11" x14ac:dyDescent="0.25">
      <c r="G5549" s="21">
        <v>41627</v>
      </c>
      <c r="H5549" s="19" t="s">
        <v>8</v>
      </c>
      <c r="I5549" s="19" t="s">
        <v>41</v>
      </c>
      <c r="J5549" s="19">
        <v>1.4999999999999999E-2</v>
      </c>
      <c r="K5549" s="19">
        <v>16</v>
      </c>
    </row>
    <row r="5550" spans="7:11" x14ac:dyDescent="0.25">
      <c r="G5550" s="20">
        <v>41963</v>
      </c>
      <c r="H5550" s="18" t="s">
        <v>59</v>
      </c>
      <c r="I5550" s="18" t="s">
        <v>36</v>
      </c>
      <c r="J5550" s="18">
        <v>0.03</v>
      </c>
      <c r="K5550" s="18">
        <v>2</v>
      </c>
    </row>
    <row r="5551" spans="7:11" x14ac:dyDescent="0.25">
      <c r="G5551" s="21">
        <v>41673</v>
      </c>
      <c r="H5551" s="19" t="s">
        <v>79</v>
      </c>
      <c r="I5551" s="19" t="s">
        <v>27</v>
      </c>
      <c r="J5551" s="19">
        <v>0</v>
      </c>
      <c r="K5551" s="19">
        <v>3</v>
      </c>
    </row>
    <row r="5552" spans="7:11" x14ac:dyDescent="0.25">
      <c r="G5552" s="20">
        <v>41915</v>
      </c>
      <c r="H5552" s="18" t="s">
        <v>13</v>
      </c>
      <c r="I5552" s="18" t="s">
        <v>16</v>
      </c>
      <c r="J5552" s="18">
        <v>0.01</v>
      </c>
      <c r="K5552" s="18">
        <v>2</v>
      </c>
    </row>
    <row r="5553" spans="7:11" x14ac:dyDescent="0.25">
      <c r="G5553" s="21">
        <v>41997</v>
      </c>
      <c r="H5553" s="19" t="s">
        <v>62</v>
      </c>
      <c r="I5553" s="19" t="s">
        <v>11</v>
      </c>
      <c r="J5553" s="19">
        <v>0.02</v>
      </c>
      <c r="K5553" s="19">
        <v>3</v>
      </c>
    </row>
    <row r="5554" spans="7:11" x14ac:dyDescent="0.25">
      <c r="G5554" s="20">
        <v>41543</v>
      </c>
      <c r="H5554" s="18" t="s">
        <v>81</v>
      </c>
      <c r="I5554" s="18" t="s">
        <v>17</v>
      </c>
      <c r="J5554" s="18">
        <v>0.02</v>
      </c>
      <c r="K5554" s="18">
        <v>1</v>
      </c>
    </row>
    <row r="5555" spans="7:11" x14ac:dyDescent="0.25">
      <c r="G5555" s="21">
        <v>41627</v>
      </c>
      <c r="H5555" s="19" t="s">
        <v>20</v>
      </c>
      <c r="I5555" s="19" t="s">
        <v>12</v>
      </c>
      <c r="J5555" s="19">
        <v>0</v>
      </c>
      <c r="K5555" s="19">
        <v>3</v>
      </c>
    </row>
    <row r="5556" spans="7:11" x14ac:dyDescent="0.25">
      <c r="G5556" s="20">
        <v>41882</v>
      </c>
      <c r="H5556" s="18" t="s">
        <v>88</v>
      </c>
      <c r="I5556" s="18" t="s">
        <v>17</v>
      </c>
      <c r="J5556" s="18">
        <v>0</v>
      </c>
      <c r="K5556" s="18">
        <v>2</v>
      </c>
    </row>
    <row r="5557" spans="7:11" x14ac:dyDescent="0.25">
      <c r="G5557" s="21">
        <v>41947</v>
      </c>
      <c r="H5557" s="19" t="s">
        <v>66</v>
      </c>
      <c r="I5557" s="19" t="s">
        <v>7</v>
      </c>
      <c r="J5557" s="19">
        <v>0</v>
      </c>
      <c r="K5557" s="19">
        <v>1</v>
      </c>
    </row>
    <row r="5558" spans="7:11" x14ac:dyDescent="0.25">
      <c r="G5558" s="20">
        <v>41583</v>
      </c>
      <c r="H5558" s="18" t="s">
        <v>56</v>
      </c>
      <c r="I5558" s="18" t="s">
        <v>36</v>
      </c>
      <c r="J5558" s="18">
        <v>0.03</v>
      </c>
      <c r="K5558" s="18">
        <v>2</v>
      </c>
    </row>
    <row r="5559" spans="7:11" x14ac:dyDescent="0.25">
      <c r="G5559" s="21">
        <v>41947</v>
      </c>
      <c r="H5559" s="19" t="s">
        <v>54</v>
      </c>
      <c r="I5559" s="19" t="s">
        <v>12</v>
      </c>
      <c r="J5559" s="19">
        <v>1.4999999999999999E-2</v>
      </c>
      <c r="K5559" s="19">
        <v>2</v>
      </c>
    </row>
    <row r="5560" spans="7:11" x14ac:dyDescent="0.25">
      <c r="G5560" s="20">
        <v>41518</v>
      </c>
      <c r="H5560" s="18" t="s">
        <v>51</v>
      </c>
      <c r="I5560" s="18" t="s">
        <v>36</v>
      </c>
      <c r="J5560" s="18">
        <v>0.03</v>
      </c>
      <c r="K5560" s="18">
        <v>2</v>
      </c>
    </row>
    <row r="5561" spans="7:11" x14ac:dyDescent="0.25">
      <c r="G5561" s="21">
        <v>41993</v>
      </c>
      <c r="H5561" s="19" t="s">
        <v>10</v>
      </c>
      <c r="I5561" s="19" t="s">
        <v>21</v>
      </c>
      <c r="J5561" s="19">
        <v>0</v>
      </c>
      <c r="K5561" s="19">
        <v>19</v>
      </c>
    </row>
    <row r="5562" spans="7:11" x14ac:dyDescent="0.25">
      <c r="G5562" s="20">
        <v>41323</v>
      </c>
      <c r="H5562" s="18" t="s">
        <v>43</v>
      </c>
      <c r="I5562" s="18" t="s">
        <v>27</v>
      </c>
      <c r="J5562" s="18">
        <v>0.02</v>
      </c>
      <c r="K5562" s="18">
        <v>4</v>
      </c>
    </row>
    <row r="5563" spans="7:11" x14ac:dyDescent="0.25">
      <c r="G5563" s="21">
        <v>41632</v>
      </c>
      <c r="H5563" s="19" t="s">
        <v>26</v>
      </c>
      <c r="I5563" s="19" t="s">
        <v>12</v>
      </c>
      <c r="J5563" s="19">
        <v>0</v>
      </c>
      <c r="K5563" s="19">
        <v>2</v>
      </c>
    </row>
    <row r="5564" spans="7:11" x14ac:dyDescent="0.25">
      <c r="G5564" s="20">
        <v>41979</v>
      </c>
      <c r="H5564" s="18" t="s">
        <v>26</v>
      </c>
      <c r="I5564" s="18" t="s">
        <v>24</v>
      </c>
      <c r="J5564" s="18">
        <v>2.5000000000000001E-2</v>
      </c>
      <c r="K5564" s="18">
        <v>2</v>
      </c>
    </row>
    <row r="5565" spans="7:11" x14ac:dyDescent="0.25">
      <c r="G5565" s="21">
        <v>41590</v>
      </c>
      <c r="H5565" s="19" t="s">
        <v>10</v>
      </c>
      <c r="I5565" s="19" t="s">
        <v>24</v>
      </c>
      <c r="J5565" s="19">
        <v>0</v>
      </c>
      <c r="K5565" s="19">
        <v>3</v>
      </c>
    </row>
    <row r="5566" spans="7:11" x14ac:dyDescent="0.25">
      <c r="G5566" s="20">
        <v>41573</v>
      </c>
      <c r="H5566" s="18" t="s">
        <v>66</v>
      </c>
      <c r="I5566" s="18" t="s">
        <v>12</v>
      </c>
      <c r="J5566" s="18">
        <v>0.01</v>
      </c>
      <c r="K5566" s="18">
        <v>1</v>
      </c>
    </row>
    <row r="5567" spans="7:11" x14ac:dyDescent="0.25">
      <c r="G5567" s="21">
        <v>41605</v>
      </c>
      <c r="H5567" s="19" t="s">
        <v>40</v>
      </c>
      <c r="I5567" s="19" t="s">
        <v>24</v>
      </c>
      <c r="J5567" s="19">
        <v>0.03</v>
      </c>
      <c r="K5567" s="19">
        <v>1</v>
      </c>
    </row>
    <row r="5568" spans="7:11" x14ac:dyDescent="0.25">
      <c r="G5568" s="20">
        <v>41908</v>
      </c>
      <c r="H5568" s="18" t="s">
        <v>85</v>
      </c>
      <c r="I5568" s="18" t="s">
        <v>16</v>
      </c>
      <c r="J5568" s="18">
        <v>0</v>
      </c>
      <c r="K5568" s="18">
        <v>3</v>
      </c>
    </row>
    <row r="5569" spans="7:11" x14ac:dyDescent="0.25">
      <c r="G5569" s="21">
        <v>41952</v>
      </c>
      <c r="H5569" s="19" t="s">
        <v>45</v>
      </c>
      <c r="I5569" s="19" t="s">
        <v>17</v>
      </c>
      <c r="J5569" s="19">
        <v>0</v>
      </c>
      <c r="K5569" s="19">
        <v>3</v>
      </c>
    </row>
    <row r="5570" spans="7:11" x14ac:dyDescent="0.25">
      <c r="G5570" s="20">
        <v>41595</v>
      </c>
      <c r="H5570" s="18" t="s">
        <v>23</v>
      </c>
      <c r="I5570" s="18" t="s">
        <v>36</v>
      </c>
      <c r="J5570" s="18">
        <v>0</v>
      </c>
      <c r="K5570" s="18">
        <v>1</v>
      </c>
    </row>
    <row r="5571" spans="7:11" x14ac:dyDescent="0.25">
      <c r="G5571" s="21">
        <v>41945</v>
      </c>
      <c r="H5571" s="19" t="s">
        <v>15</v>
      </c>
      <c r="I5571" s="19" t="s">
        <v>12</v>
      </c>
      <c r="J5571" s="19">
        <v>0.01</v>
      </c>
      <c r="K5571" s="19">
        <v>3</v>
      </c>
    </row>
    <row r="5572" spans="7:11" x14ac:dyDescent="0.25">
      <c r="G5572" s="20">
        <v>41609</v>
      </c>
      <c r="H5572" s="18" t="s">
        <v>74</v>
      </c>
      <c r="I5572" s="18" t="s">
        <v>33</v>
      </c>
      <c r="J5572" s="18">
        <v>0.01</v>
      </c>
      <c r="K5572" s="18">
        <v>2</v>
      </c>
    </row>
    <row r="5573" spans="7:11" x14ac:dyDescent="0.25">
      <c r="G5573" s="21">
        <v>41950</v>
      </c>
      <c r="H5573" s="19" t="s">
        <v>83</v>
      </c>
      <c r="I5573" s="19" t="s">
        <v>27</v>
      </c>
      <c r="J5573" s="19">
        <v>0.03</v>
      </c>
      <c r="K5573" s="19">
        <v>3</v>
      </c>
    </row>
    <row r="5574" spans="7:11" x14ac:dyDescent="0.25">
      <c r="G5574" s="20">
        <v>41313</v>
      </c>
      <c r="H5574" s="18" t="s">
        <v>80</v>
      </c>
      <c r="I5574" s="18" t="s">
        <v>11</v>
      </c>
      <c r="J5574" s="18">
        <v>0.03</v>
      </c>
      <c r="K5574" s="18">
        <v>3</v>
      </c>
    </row>
    <row r="5575" spans="7:11" x14ac:dyDescent="0.25">
      <c r="G5575" s="21">
        <v>41975</v>
      </c>
      <c r="H5575" s="19" t="s">
        <v>74</v>
      </c>
      <c r="I5575" s="19" t="s">
        <v>24</v>
      </c>
      <c r="J5575" s="19">
        <v>2.5000000000000001E-2</v>
      </c>
      <c r="K5575" s="19">
        <v>1</v>
      </c>
    </row>
    <row r="5576" spans="7:11" x14ac:dyDescent="0.25">
      <c r="G5576" s="20">
        <v>41599</v>
      </c>
      <c r="H5576" s="18" t="s">
        <v>23</v>
      </c>
      <c r="I5576" s="18" t="s">
        <v>12</v>
      </c>
      <c r="J5576" s="18">
        <v>0</v>
      </c>
      <c r="K5576" s="18">
        <v>3</v>
      </c>
    </row>
    <row r="5577" spans="7:11" x14ac:dyDescent="0.25">
      <c r="G5577" s="21">
        <v>41594</v>
      </c>
      <c r="H5577" s="19" t="s">
        <v>73</v>
      </c>
      <c r="I5577" s="19" t="s">
        <v>36</v>
      </c>
      <c r="J5577" s="19">
        <v>0</v>
      </c>
      <c r="K5577" s="19">
        <v>3</v>
      </c>
    </row>
    <row r="5578" spans="7:11" x14ac:dyDescent="0.25">
      <c r="G5578" s="20">
        <v>41536</v>
      </c>
      <c r="H5578" s="18" t="s">
        <v>76</v>
      </c>
      <c r="I5578" s="18" t="s">
        <v>17</v>
      </c>
      <c r="J5578" s="18">
        <v>1.4999999999999999E-2</v>
      </c>
      <c r="K5578" s="18">
        <v>3</v>
      </c>
    </row>
    <row r="5579" spans="7:11" x14ac:dyDescent="0.25">
      <c r="G5579" s="21">
        <v>41978</v>
      </c>
      <c r="H5579" s="19" t="s">
        <v>90</v>
      </c>
      <c r="I5579" s="19" t="s">
        <v>11</v>
      </c>
      <c r="J5579" s="19">
        <v>0.03</v>
      </c>
      <c r="K5579" s="19">
        <v>3</v>
      </c>
    </row>
    <row r="5580" spans="7:11" x14ac:dyDescent="0.25">
      <c r="G5580" s="20">
        <v>41738</v>
      </c>
      <c r="H5580" s="18" t="s">
        <v>88</v>
      </c>
      <c r="I5580" s="18" t="s">
        <v>7</v>
      </c>
      <c r="J5580" s="18">
        <v>2.5000000000000001E-2</v>
      </c>
      <c r="K5580" s="18">
        <v>3</v>
      </c>
    </row>
    <row r="5581" spans="7:11" x14ac:dyDescent="0.25">
      <c r="G5581" s="21">
        <v>41980</v>
      </c>
      <c r="H5581" s="19" t="s">
        <v>15</v>
      </c>
      <c r="I5581" s="19" t="s">
        <v>36</v>
      </c>
      <c r="J5581" s="19">
        <v>0.03</v>
      </c>
      <c r="K5581" s="19">
        <v>2</v>
      </c>
    </row>
    <row r="5582" spans="7:11" x14ac:dyDescent="0.25">
      <c r="G5582" s="20">
        <v>41599</v>
      </c>
      <c r="H5582" s="18" t="s">
        <v>53</v>
      </c>
      <c r="I5582" s="18" t="s">
        <v>17</v>
      </c>
      <c r="J5582" s="18">
        <v>1.4999999999999999E-2</v>
      </c>
      <c r="K5582" s="18">
        <v>2</v>
      </c>
    </row>
    <row r="5583" spans="7:11" x14ac:dyDescent="0.25">
      <c r="G5583" s="21">
        <v>41463</v>
      </c>
      <c r="H5583" s="19" t="s">
        <v>44</v>
      </c>
      <c r="I5583" s="19" t="s">
        <v>21</v>
      </c>
      <c r="J5583" s="19">
        <v>1.4999999999999999E-2</v>
      </c>
      <c r="K5583" s="19">
        <v>1</v>
      </c>
    </row>
    <row r="5584" spans="7:11" x14ac:dyDescent="0.25">
      <c r="G5584" s="20">
        <v>41603</v>
      </c>
      <c r="H5584" s="18" t="s">
        <v>45</v>
      </c>
      <c r="I5584" s="18" t="s">
        <v>33</v>
      </c>
      <c r="J5584" s="18">
        <v>0</v>
      </c>
      <c r="K5584" s="18">
        <v>18</v>
      </c>
    </row>
    <row r="5585" spans="7:11" x14ac:dyDescent="0.25">
      <c r="G5585" s="21">
        <v>41616</v>
      </c>
      <c r="H5585" s="19" t="s">
        <v>73</v>
      </c>
      <c r="I5585" s="19" t="s">
        <v>36</v>
      </c>
      <c r="J5585" s="19">
        <v>0</v>
      </c>
      <c r="K5585" s="19">
        <v>2</v>
      </c>
    </row>
    <row r="5586" spans="7:11" x14ac:dyDescent="0.25">
      <c r="G5586" s="20">
        <v>41953</v>
      </c>
      <c r="H5586" s="18" t="s">
        <v>48</v>
      </c>
      <c r="I5586" s="18" t="s">
        <v>12</v>
      </c>
      <c r="J5586" s="18">
        <v>0.01</v>
      </c>
      <c r="K5586" s="18">
        <v>1</v>
      </c>
    </row>
    <row r="5587" spans="7:11" x14ac:dyDescent="0.25">
      <c r="G5587" s="21">
        <v>41605</v>
      </c>
      <c r="H5587" s="19" t="s">
        <v>31</v>
      </c>
      <c r="I5587" s="19" t="s">
        <v>16</v>
      </c>
      <c r="J5587" s="19">
        <v>0.03</v>
      </c>
      <c r="K5587" s="19">
        <v>1</v>
      </c>
    </row>
    <row r="5588" spans="7:11" x14ac:dyDescent="0.25">
      <c r="G5588" s="20">
        <v>41573</v>
      </c>
      <c r="H5588" s="18" t="s">
        <v>85</v>
      </c>
      <c r="I5588" s="18" t="s">
        <v>16</v>
      </c>
      <c r="J5588" s="18">
        <v>1.4999999999999999E-2</v>
      </c>
      <c r="K5588" s="18">
        <v>3</v>
      </c>
    </row>
    <row r="5589" spans="7:11" x14ac:dyDescent="0.25">
      <c r="G5589" s="21">
        <v>41625</v>
      </c>
      <c r="H5589" s="19" t="s">
        <v>83</v>
      </c>
      <c r="I5589" s="19" t="s">
        <v>33</v>
      </c>
      <c r="J5589" s="19">
        <v>0</v>
      </c>
      <c r="K5589" s="19">
        <v>6</v>
      </c>
    </row>
    <row r="5590" spans="7:11" x14ac:dyDescent="0.25">
      <c r="G5590" s="20">
        <v>41988</v>
      </c>
      <c r="H5590" s="18" t="s">
        <v>56</v>
      </c>
      <c r="I5590" s="18" t="s">
        <v>16</v>
      </c>
      <c r="J5590" s="18">
        <v>0.03</v>
      </c>
      <c r="K5590" s="18">
        <v>2</v>
      </c>
    </row>
    <row r="5591" spans="7:11" x14ac:dyDescent="0.25">
      <c r="G5591" s="21">
        <v>41969</v>
      </c>
      <c r="H5591" s="19" t="s">
        <v>51</v>
      </c>
      <c r="I5591" s="19" t="s">
        <v>11</v>
      </c>
      <c r="J5591" s="19">
        <v>0</v>
      </c>
      <c r="K5591" s="19">
        <v>2</v>
      </c>
    </row>
    <row r="5592" spans="7:11" x14ac:dyDescent="0.25">
      <c r="G5592" s="20">
        <v>41797</v>
      </c>
      <c r="H5592" s="18" t="s">
        <v>46</v>
      </c>
      <c r="I5592" s="18" t="s">
        <v>27</v>
      </c>
      <c r="J5592" s="18">
        <v>0.01</v>
      </c>
      <c r="K5592" s="18">
        <v>2</v>
      </c>
    </row>
    <row r="5593" spans="7:11" x14ac:dyDescent="0.25">
      <c r="G5593" s="21">
        <v>41636</v>
      </c>
      <c r="H5593" s="19" t="s">
        <v>89</v>
      </c>
      <c r="I5593" s="19" t="s">
        <v>24</v>
      </c>
      <c r="J5593" s="19">
        <v>0</v>
      </c>
      <c r="K5593" s="19">
        <v>2</v>
      </c>
    </row>
    <row r="5594" spans="7:11" x14ac:dyDescent="0.25">
      <c r="G5594" s="20">
        <v>41336</v>
      </c>
      <c r="H5594" s="18" t="s">
        <v>62</v>
      </c>
      <c r="I5594" s="18" t="s">
        <v>24</v>
      </c>
      <c r="J5594" s="18">
        <v>0.01</v>
      </c>
      <c r="K5594" s="18">
        <v>4</v>
      </c>
    </row>
    <row r="5595" spans="7:11" x14ac:dyDescent="0.25">
      <c r="G5595" s="21">
        <v>41764</v>
      </c>
      <c r="H5595" s="19" t="s">
        <v>40</v>
      </c>
      <c r="I5595" s="19" t="s">
        <v>33</v>
      </c>
      <c r="J5595" s="19">
        <v>0.03</v>
      </c>
      <c r="K5595" s="19">
        <v>2</v>
      </c>
    </row>
    <row r="5596" spans="7:11" x14ac:dyDescent="0.25">
      <c r="G5596" s="20">
        <v>41442</v>
      </c>
      <c r="H5596" s="18" t="s">
        <v>55</v>
      </c>
      <c r="I5596" s="18" t="s">
        <v>24</v>
      </c>
      <c r="J5596" s="18">
        <v>0.02</v>
      </c>
      <c r="K5596" s="18">
        <v>4</v>
      </c>
    </row>
    <row r="5597" spans="7:11" x14ac:dyDescent="0.25">
      <c r="G5597" s="21">
        <v>41606</v>
      </c>
      <c r="H5597" s="19" t="s">
        <v>18</v>
      </c>
      <c r="I5597" s="19" t="s">
        <v>36</v>
      </c>
      <c r="J5597" s="19">
        <v>0.01</v>
      </c>
      <c r="K5597" s="19">
        <v>2</v>
      </c>
    </row>
    <row r="5598" spans="7:11" x14ac:dyDescent="0.25">
      <c r="G5598" s="20">
        <v>41604</v>
      </c>
      <c r="H5598" s="18" t="s">
        <v>94</v>
      </c>
      <c r="I5598" s="18" t="s">
        <v>30</v>
      </c>
      <c r="J5598" s="18">
        <v>0</v>
      </c>
      <c r="K5598" s="18">
        <v>1</v>
      </c>
    </row>
    <row r="5599" spans="7:11" x14ac:dyDescent="0.25">
      <c r="G5599" s="21">
        <v>41595</v>
      </c>
      <c r="H5599" s="19" t="s">
        <v>55</v>
      </c>
      <c r="I5599" s="19" t="s">
        <v>30</v>
      </c>
      <c r="J5599" s="19">
        <v>0.03</v>
      </c>
      <c r="K5599" s="19">
        <v>3</v>
      </c>
    </row>
    <row r="5600" spans="7:11" x14ac:dyDescent="0.25">
      <c r="G5600" s="20">
        <v>41621</v>
      </c>
      <c r="H5600" s="18" t="s">
        <v>20</v>
      </c>
      <c r="I5600" s="18" t="s">
        <v>12</v>
      </c>
      <c r="J5600" s="18">
        <v>2.5000000000000001E-2</v>
      </c>
      <c r="K5600" s="18">
        <v>1</v>
      </c>
    </row>
    <row r="5601" spans="7:11" x14ac:dyDescent="0.25">
      <c r="G5601" s="21">
        <v>41638</v>
      </c>
      <c r="H5601" s="19" t="s">
        <v>85</v>
      </c>
      <c r="I5601" s="19" t="s">
        <v>24</v>
      </c>
      <c r="J5601" s="19">
        <v>1.4999999999999999E-2</v>
      </c>
      <c r="K5601" s="19">
        <v>1</v>
      </c>
    </row>
    <row r="5602" spans="7:11" x14ac:dyDescent="0.25">
      <c r="G5602" s="20">
        <v>41595</v>
      </c>
      <c r="H5602" s="18" t="s">
        <v>29</v>
      </c>
      <c r="I5602" s="18" t="s">
        <v>17</v>
      </c>
      <c r="J5602" s="18">
        <v>0.01</v>
      </c>
      <c r="K5602" s="18">
        <v>2</v>
      </c>
    </row>
    <row r="5603" spans="7:11" x14ac:dyDescent="0.25">
      <c r="G5603" s="21">
        <v>41911</v>
      </c>
      <c r="H5603" s="19" t="s">
        <v>89</v>
      </c>
      <c r="I5603" s="19" t="s">
        <v>30</v>
      </c>
      <c r="J5603" s="19">
        <v>0</v>
      </c>
      <c r="K5603" s="19">
        <v>2</v>
      </c>
    </row>
    <row r="5604" spans="7:11" x14ac:dyDescent="0.25">
      <c r="G5604" s="20">
        <v>41308</v>
      </c>
      <c r="H5604" s="18" t="s">
        <v>81</v>
      </c>
      <c r="I5604" s="18" t="s">
        <v>30</v>
      </c>
      <c r="J5604" s="18">
        <v>0</v>
      </c>
      <c r="K5604" s="18">
        <v>1</v>
      </c>
    </row>
    <row r="5605" spans="7:11" x14ac:dyDescent="0.25">
      <c r="G5605" s="21">
        <v>41443</v>
      </c>
      <c r="H5605" s="19" t="s">
        <v>49</v>
      </c>
      <c r="I5605" s="19" t="s">
        <v>17</v>
      </c>
      <c r="J5605" s="19">
        <v>0.02</v>
      </c>
      <c r="K5605" s="19">
        <v>1</v>
      </c>
    </row>
    <row r="5606" spans="7:11" x14ac:dyDescent="0.25">
      <c r="G5606" s="20">
        <v>41972</v>
      </c>
      <c r="H5606" s="18" t="s">
        <v>8</v>
      </c>
      <c r="I5606" s="18" t="s">
        <v>30</v>
      </c>
      <c r="J5606" s="18">
        <v>0.02</v>
      </c>
      <c r="K5606" s="18">
        <v>2</v>
      </c>
    </row>
    <row r="5607" spans="7:11" x14ac:dyDescent="0.25">
      <c r="G5607" s="21">
        <v>41986</v>
      </c>
      <c r="H5607" s="19" t="s">
        <v>18</v>
      </c>
      <c r="I5607" s="19" t="s">
        <v>16</v>
      </c>
      <c r="J5607" s="19">
        <v>0</v>
      </c>
      <c r="K5607" s="19">
        <v>1</v>
      </c>
    </row>
    <row r="5608" spans="7:11" x14ac:dyDescent="0.25">
      <c r="G5608" s="20">
        <v>41996</v>
      </c>
      <c r="H5608" s="18" t="s">
        <v>43</v>
      </c>
      <c r="I5608" s="18" t="s">
        <v>12</v>
      </c>
      <c r="J5608" s="18">
        <v>2.5000000000000001E-2</v>
      </c>
      <c r="K5608" s="18">
        <v>3</v>
      </c>
    </row>
    <row r="5609" spans="7:11" x14ac:dyDescent="0.25">
      <c r="G5609" s="21">
        <v>41990</v>
      </c>
      <c r="H5609" s="19" t="s">
        <v>62</v>
      </c>
      <c r="I5609" s="19" t="s">
        <v>33</v>
      </c>
      <c r="J5609" s="19">
        <v>0</v>
      </c>
      <c r="K5609" s="19">
        <v>3</v>
      </c>
    </row>
    <row r="5610" spans="7:11" x14ac:dyDescent="0.25">
      <c r="G5610" s="20">
        <v>41974</v>
      </c>
      <c r="H5610" s="18" t="s">
        <v>37</v>
      </c>
      <c r="I5610" s="18" t="s">
        <v>24</v>
      </c>
      <c r="J5610" s="18">
        <v>1.4999999999999999E-2</v>
      </c>
      <c r="K5610" s="18">
        <v>2</v>
      </c>
    </row>
    <row r="5611" spans="7:11" x14ac:dyDescent="0.25">
      <c r="G5611" s="21">
        <v>41981</v>
      </c>
      <c r="H5611" s="19" t="s">
        <v>81</v>
      </c>
      <c r="I5611" s="19" t="s">
        <v>27</v>
      </c>
      <c r="J5611" s="19">
        <v>0</v>
      </c>
      <c r="K5611" s="19">
        <v>1</v>
      </c>
    </row>
    <row r="5612" spans="7:11" x14ac:dyDescent="0.25">
      <c r="G5612" s="20">
        <v>41636</v>
      </c>
      <c r="H5612" s="18" t="s">
        <v>61</v>
      </c>
      <c r="I5612" s="18" t="s">
        <v>16</v>
      </c>
      <c r="J5612" s="18">
        <v>0</v>
      </c>
      <c r="K5612" s="18">
        <v>3</v>
      </c>
    </row>
    <row r="5613" spans="7:11" x14ac:dyDescent="0.25">
      <c r="G5613" s="21">
        <v>41947</v>
      </c>
      <c r="H5613" s="19" t="s">
        <v>70</v>
      </c>
      <c r="I5613" s="19" t="s">
        <v>16</v>
      </c>
      <c r="J5613" s="19">
        <v>1.4999999999999999E-2</v>
      </c>
      <c r="K5613" s="19">
        <v>21</v>
      </c>
    </row>
    <row r="5614" spans="7:11" x14ac:dyDescent="0.25">
      <c r="G5614" s="20">
        <v>41607</v>
      </c>
      <c r="H5614" s="18" t="s">
        <v>13</v>
      </c>
      <c r="I5614" s="18" t="s">
        <v>16</v>
      </c>
      <c r="J5614" s="18">
        <v>0.03</v>
      </c>
      <c r="K5614" s="18">
        <v>3</v>
      </c>
    </row>
    <row r="5615" spans="7:11" x14ac:dyDescent="0.25">
      <c r="G5615" s="21">
        <v>41627</v>
      </c>
      <c r="H5615" s="19" t="s">
        <v>23</v>
      </c>
      <c r="I5615" s="19" t="s">
        <v>16</v>
      </c>
      <c r="J5615" s="19">
        <v>1.4999999999999999E-2</v>
      </c>
      <c r="K5615" s="19">
        <v>3</v>
      </c>
    </row>
    <row r="5616" spans="7:11" x14ac:dyDescent="0.25">
      <c r="G5616" s="20">
        <v>41897</v>
      </c>
      <c r="H5616" s="18" t="s">
        <v>13</v>
      </c>
      <c r="I5616" s="18" t="s">
        <v>41</v>
      </c>
      <c r="J5616" s="18">
        <v>0.03</v>
      </c>
      <c r="K5616" s="18">
        <v>4</v>
      </c>
    </row>
    <row r="5617" spans="7:11" x14ac:dyDescent="0.25">
      <c r="G5617" s="21">
        <v>41462</v>
      </c>
      <c r="H5617" s="19" t="s">
        <v>40</v>
      </c>
      <c r="I5617" s="19" t="s">
        <v>24</v>
      </c>
      <c r="J5617" s="19">
        <v>0.02</v>
      </c>
      <c r="K5617" s="19">
        <v>2</v>
      </c>
    </row>
    <row r="5618" spans="7:11" x14ac:dyDescent="0.25">
      <c r="G5618" s="20">
        <v>41959</v>
      </c>
      <c r="H5618" s="18" t="s">
        <v>83</v>
      </c>
      <c r="I5618" s="18" t="s">
        <v>33</v>
      </c>
      <c r="J5618" s="18">
        <v>0</v>
      </c>
      <c r="K5618" s="18">
        <v>2</v>
      </c>
    </row>
    <row r="5619" spans="7:11" x14ac:dyDescent="0.25">
      <c r="G5619" s="21">
        <v>41532</v>
      </c>
      <c r="H5619" s="19" t="s">
        <v>88</v>
      </c>
      <c r="I5619" s="19" t="s">
        <v>17</v>
      </c>
      <c r="J5619" s="19">
        <v>0</v>
      </c>
      <c r="K5619" s="19">
        <v>11</v>
      </c>
    </row>
    <row r="5620" spans="7:11" x14ac:dyDescent="0.25">
      <c r="G5620" s="20">
        <v>41618</v>
      </c>
      <c r="H5620" s="18" t="s">
        <v>23</v>
      </c>
      <c r="I5620" s="18" t="s">
        <v>24</v>
      </c>
      <c r="J5620" s="18">
        <v>0</v>
      </c>
      <c r="K5620" s="18">
        <v>1</v>
      </c>
    </row>
    <row r="5621" spans="7:11" x14ac:dyDescent="0.25">
      <c r="G5621" s="21">
        <v>41595</v>
      </c>
      <c r="H5621" s="19" t="s">
        <v>56</v>
      </c>
      <c r="I5621" s="19" t="s">
        <v>33</v>
      </c>
      <c r="J5621" s="19">
        <v>0.02</v>
      </c>
      <c r="K5621" s="19">
        <v>2</v>
      </c>
    </row>
    <row r="5622" spans="7:11" x14ac:dyDescent="0.25">
      <c r="G5622" s="20">
        <v>41984</v>
      </c>
      <c r="H5622" s="18" t="s">
        <v>89</v>
      </c>
      <c r="I5622" s="18" t="s">
        <v>12</v>
      </c>
      <c r="J5622" s="18">
        <v>0.01</v>
      </c>
      <c r="K5622" s="18">
        <v>4</v>
      </c>
    </row>
    <row r="5623" spans="7:11" x14ac:dyDescent="0.25">
      <c r="G5623" s="21">
        <v>41415</v>
      </c>
      <c r="H5623" s="19" t="s">
        <v>32</v>
      </c>
      <c r="I5623" s="19" t="s">
        <v>17</v>
      </c>
      <c r="J5623" s="19">
        <v>2.5000000000000001E-2</v>
      </c>
      <c r="K5623" s="19">
        <v>1</v>
      </c>
    </row>
    <row r="5624" spans="7:11" x14ac:dyDescent="0.25">
      <c r="G5624" s="20">
        <v>41771</v>
      </c>
      <c r="H5624" s="18" t="s">
        <v>56</v>
      </c>
      <c r="I5624" s="18" t="s">
        <v>16</v>
      </c>
      <c r="J5624" s="18">
        <v>0</v>
      </c>
      <c r="K5624" s="18">
        <v>1</v>
      </c>
    </row>
    <row r="5625" spans="7:11" x14ac:dyDescent="0.25">
      <c r="G5625" s="21">
        <v>41953</v>
      </c>
      <c r="H5625" s="19" t="s">
        <v>72</v>
      </c>
      <c r="I5625" s="19" t="s">
        <v>30</v>
      </c>
      <c r="J5625" s="19">
        <v>2.5000000000000001E-2</v>
      </c>
      <c r="K5625" s="19">
        <v>1</v>
      </c>
    </row>
    <row r="5626" spans="7:11" x14ac:dyDescent="0.25">
      <c r="G5626" s="20">
        <v>41971</v>
      </c>
      <c r="H5626" s="18" t="s">
        <v>82</v>
      </c>
      <c r="I5626" s="18" t="s">
        <v>24</v>
      </c>
      <c r="J5626" s="18">
        <v>0.02</v>
      </c>
      <c r="K5626" s="18">
        <v>2</v>
      </c>
    </row>
    <row r="5627" spans="7:11" x14ac:dyDescent="0.25">
      <c r="G5627" s="21">
        <v>41619</v>
      </c>
      <c r="H5627" s="19" t="s">
        <v>35</v>
      </c>
      <c r="I5627" s="19" t="s">
        <v>21</v>
      </c>
      <c r="J5627" s="19">
        <v>0</v>
      </c>
      <c r="K5627" s="19">
        <v>25</v>
      </c>
    </row>
    <row r="5628" spans="7:11" x14ac:dyDescent="0.25">
      <c r="G5628" s="20">
        <v>41592</v>
      </c>
      <c r="H5628" s="18" t="s">
        <v>51</v>
      </c>
      <c r="I5628" s="18" t="s">
        <v>24</v>
      </c>
      <c r="J5628" s="18">
        <v>0.02</v>
      </c>
      <c r="K5628" s="18">
        <v>3</v>
      </c>
    </row>
    <row r="5629" spans="7:11" x14ac:dyDescent="0.25">
      <c r="G5629" s="21">
        <v>41972</v>
      </c>
      <c r="H5629" s="19" t="s">
        <v>81</v>
      </c>
      <c r="I5629" s="19" t="s">
        <v>24</v>
      </c>
      <c r="J5629" s="19">
        <v>0</v>
      </c>
      <c r="K5629" s="19">
        <v>3</v>
      </c>
    </row>
    <row r="5630" spans="7:11" x14ac:dyDescent="0.25">
      <c r="G5630" s="20">
        <v>41595</v>
      </c>
      <c r="H5630" s="18" t="s">
        <v>49</v>
      </c>
      <c r="I5630" s="18" t="s">
        <v>12</v>
      </c>
      <c r="J5630" s="18">
        <v>0.01</v>
      </c>
      <c r="K5630" s="18">
        <v>1</v>
      </c>
    </row>
    <row r="5631" spans="7:11" x14ac:dyDescent="0.25">
      <c r="G5631" s="21">
        <v>41995</v>
      </c>
      <c r="H5631" s="19" t="s">
        <v>55</v>
      </c>
      <c r="I5631" s="19" t="s">
        <v>24</v>
      </c>
      <c r="J5631" s="19">
        <v>0.01</v>
      </c>
      <c r="K5631" s="19">
        <v>2</v>
      </c>
    </row>
    <row r="5632" spans="7:11" x14ac:dyDescent="0.25">
      <c r="G5632" s="20">
        <v>41599</v>
      </c>
      <c r="H5632" s="18" t="s">
        <v>81</v>
      </c>
      <c r="I5632" s="18" t="s">
        <v>16</v>
      </c>
      <c r="J5632" s="18">
        <v>1.4999999999999999E-2</v>
      </c>
      <c r="K5632" s="18">
        <v>2</v>
      </c>
    </row>
    <row r="5633" spans="7:11" x14ac:dyDescent="0.25">
      <c r="G5633" s="21">
        <v>42003</v>
      </c>
      <c r="H5633" s="19" t="s">
        <v>20</v>
      </c>
      <c r="I5633" s="19" t="s">
        <v>24</v>
      </c>
      <c r="J5633" s="19">
        <v>0</v>
      </c>
      <c r="K5633" s="19">
        <v>3</v>
      </c>
    </row>
    <row r="5634" spans="7:11" x14ac:dyDescent="0.25">
      <c r="G5634" s="20">
        <v>41991</v>
      </c>
      <c r="H5634" s="18" t="s">
        <v>73</v>
      </c>
      <c r="I5634" s="18" t="s">
        <v>12</v>
      </c>
      <c r="J5634" s="18">
        <v>0.03</v>
      </c>
      <c r="K5634" s="18">
        <v>2</v>
      </c>
    </row>
    <row r="5635" spans="7:11" x14ac:dyDescent="0.25">
      <c r="G5635" s="21">
        <v>41953</v>
      </c>
      <c r="H5635" s="19" t="s">
        <v>71</v>
      </c>
      <c r="I5635" s="19" t="s">
        <v>7</v>
      </c>
      <c r="J5635" s="19">
        <v>2.5000000000000001E-2</v>
      </c>
      <c r="K5635" s="19">
        <v>2</v>
      </c>
    </row>
    <row r="5636" spans="7:11" x14ac:dyDescent="0.25">
      <c r="G5636" s="20">
        <v>41609</v>
      </c>
      <c r="H5636" s="18" t="s">
        <v>49</v>
      </c>
      <c r="I5636" s="18" t="s">
        <v>17</v>
      </c>
      <c r="J5636" s="18">
        <v>1.4999999999999999E-2</v>
      </c>
      <c r="K5636" s="18">
        <v>3</v>
      </c>
    </row>
    <row r="5637" spans="7:11" x14ac:dyDescent="0.25">
      <c r="G5637" s="21">
        <v>41595</v>
      </c>
      <c r="H5637" s="19" t="s">
        <v>69</v>
      </c>
      <c r="I5637" s="19" t="s">
        <v>12</v>
      </c>
      <c r="J5637" s="19">
        <v>0.02</v>
      </c>
      <c r="K5637" s="19">
        <v>1</v>
      </c>
    </row>
    <row r="5638" spans="7:11" x14ac:dyDescent="0.25">
      <c r="G5638" s="20">
        <v>41605</v>
      </c>
      <c r="H5638" s="18" t="s">
        <v>85</v>
      </c>
      <c r="I5638" s="18" t="s">
        <v>17</v>
      </c>
      <c r="J5638" s="18">
        <v>0</v>
      </c>
      <c r="K5638" s="18">
        <v>5</v>
      </c>
    </row>
    <row r="5639" spans="7:11" x14ac:dyDescent="0.25">
      <c r="G5639" s="21">
        <v>41978</v>
      </c>
      <c r="H5639" s="19" t="s">
        <v>29</v>
      </c>
      <c r="I5639" s="19" t="s">
        <v>16</v>
      </c>
      <c r="J5639" s="19">
        <v>0</v>
      </c>
      <c r="K5639" s="19">
        <v>22</v>
      </c>
    </row>
    <row r="5640" spans="7:11" x14ac:dyDescent="0.25">
      <c r="G5640" s="20">
        <v>41960</v>
      </c>
      <c r="H5640" s="18" t="s">
        <v>62</v>
      </c>
      <c r="I5640" s="18" t="s">
        <v>21</v>
      </c>
      <c r="J5640" s="18">
        <v>2.5000000000000001E-2</v>
      </c>
      <c r="K5640" s="18">
        <v>3</v>
      </c>
    </row>
    <row r="5641" spans="7:11" x14ac:dyDescent="0.25">
      <c r="G5641" s="21">
        <v>41587</v>
      </c>
      <c r="H5641" s="19" t="s">
        <v>72</v>
      </c>
      <c r="I5641" s="19" t="s">
        <v>21</v>
      </c>
      <c r="J5641" s="19">
        <v>2.5000000000000001E-2</v>
      </c>
      <c r="K5641" s="19">
        <v>3</v>
      </c>
    </row>
    <row r="5642" spans="7:11" x14ac:dyDescent="0.25">
      <c r="G5642" s="20">
        <v>41958</v>
      </c>
      <c r="H5642" s="18" t="s">
        <v>34</v>
      </c>
      <c r="I5642" s="18" t="s">
        <v>33</v>
      </c>
      <c r="J5642" s="18">
        <v>0.01</v>
      </c>
      <c r="K5642" s="18">
        <v>1</v>
      </c>
    </row>
    <row r="5643" spans="7:11" x14ac:dyDescent="0.25">
      <c r="G5643" s="21">
        <v>41955</v>
      </c>
      <c r="H5643" s="19" t="s">
        <v>86</v>
      </c>
      <c r="I5643" s="19" t="s">
        <v>36</v>
      </c>
      <c r="J5643" s="19">
        <v>0.03</v>
      </c>
      <c r="K5643" s="19">
        <v>18</v>
      </c>
    </row>
    <row r="5644" spans="7:11" x14ac:dyDescent="0.25">
      <c r="G5644" s="20">
        <v>41963</v>
      </c>
      <c r="H5644" s="18" t="s">
        <v>73</v>
      </c>
      <c r="I5644" s="18" t="s">
        <v>33</v>
      </c>
      <c r="J5644" s="18">
        <v>0.03</v>
      </c>
      <c r="K5644" s="18">
        <v>2</v>
      </c>
    </row>
    <row r="5645" spans="7:11" x14ac:dyDescent="0.25">
      <c r="G5645" s="21">
        <v>41610</v>
      </c>
      <c r="H5645" s="19" t="s">
        <v>45</v>
      </c>
      <c r="I5645" s="19" t="s">
        <v>11</v>
      </c>
      <c r="J5645" s="19">
        <v>0</v>
      </c>
      <c r="K5645" s="19">
        <v>3</v>
      </c>
    </row>
    <row r="5646" spans="7:11" x14ac:dyDescent="0.25">
      <c r="G5646" s="20">
        <v>41610</v>
      </c>
      <c r="H5646" s="18" t="s">
        <v>60</v>
      </c>
      <c r="I5646" s="18" t="s">
        <v>16</v>
      </c>
      <c r="J5646" s="18">
        <v>1.4999999999999999E-2</v>
      </c>
      <c r="K5646" s="18">
        <v>4</v>
      </c>
    </row>
    <row r="5647" spans="7:11" x14ac:dyDescent="0.25">
      <c r="G5647" s="21">
        <v>41625</v>
      </c>
      <c r="H5647" s="19" t="s">
        <v>43</v>
      </c>
      <c r="I5647" s="19" t="s">
        <v>27</v>
      </c>
      <c r="J5647" s="19">
        <v>1.4999999999999999E-2</v>
      </c>
      <c r="K5647" s="19">
        <v>2</v>
      </c>
    </row>
    <row r="5648" spans="7:11" x14ac:dyDescent="0.25">
      <c r="G5648" s="20">
        <v>41747</v>
      </c>
      <c r="H5648" s="18" t="s">
        <v>68</v>
      </c>
      <c r="I5648" s="18" t="s">
        <v>17</v>
      </c>
      <c r="J5648" s="18">
        <v>0</v>
      </c>
      <c r="K5648" s="18">
        <v>2</v>
      </c>
    </row>
    <row r="5649" spans="7:11" x14ac:dyDescent="0.25">
      <c r="G5649" s="21">
        <v>41970</v>
      </c>
      <c r="H5649" s="19" t="s">
        <v>40</v>
      </c>
      <c r="I5649" s="19" t="s">
        <v>41</v>
      </c>
      <c r="J5649" s="19">
        <v>0</v>
      </c>
      <c r="K5649" s="19">
        <v>2</v>
      </c>
    </row>
    <row r="5650" spans="7:11" x14ac:dyDescent="0.25">
      <c r="G5650" s="20">
        <v>41956</v>
      </c>
      <c r="H5650" s="18" t="s">
        <v>56</v>
      </c>
      <c r="I5650" s="18" t="s">
        <v>36</v>
      </c>
      <c r="J5650" s="18">
        <v>0</v>
      </c>
      <c r="K5650" s="18">
        <v>2</v>
      </c>
    </row>
    <row r="5651" spans="7:11" x14ac:dyDescent="0.25">
      <c r="G5651" s="21">
        <v>41630</v>
      </c>
      <c r="H5651" s="19" t="s">
        <v>94</v>
      </c>
      <c r="I5651" s="19" t="s">
        <v>33</v>
      </c>
      <c r="J5651" s="19">
        <v>1.4999999999999999E-2</v>
      </c>
      <c r="K5651" s="19">
        <v>3</v>
      </c>
    </row>
    <row r="5652" spans="7:11" x14ac:dyDescent="0.25">
      <c r="G5652" s="20">
        <v>41978</v>
      </c>
      <c r="H5652" s="18" t="s">
        <v>67</v>
      </c>
      <c r="I5652" s="18" t="s">
        <v>16</v>
      </c>
      <c r="J5652" s="18">
        <v>0</v>
      </c>
      <c r="K5652" s="18">
        <v>2</v>
      </c>
    </row>
    <row r="5653" spans="7:11" x14ac:dyDescent="0.25">
      <c r="G5653" s="21">
        <v>41458</v>
      </c>
      <c r="H5653" s="19" t="s">
        <v>57</v>
      </c>
      <c r="I5653" s="19" t="s">
        <v>36</v>
      </c>
      <c r="J5653" s="19">
        <v>0</v>
      </c>
      <c r="K5653" s="19">
        <v>3</v>
      </c>
    </row>
    <row r="5654" spans="7:11" x14ac:dyDescent="0.25">
      <c r="G5654" s="20">
        <v>41557</v>
      </c>
      <c r="H5654" s="18" t="s">
        <v>29</v>
      </c>
      <c r="I5654" s="18" t="s">
        <v>16</v>
      </c>
      <c r="J5654" s="18">
        <v>0.03</v>
      </c>
      <c r="K5654" s="18">
        <v>1</v>
      </c>
    </row>
    <row r="5655" spans="7:11" x14ac:dyDescent="0.25">
      <c r="G5655" s="21">
        <v>41966</v>
      </c>
      <c r="H5655" s="19" t="s">
        <v>58</v>
      </c>
      <c r="I5655" s="19" t="s">
        <v>21</v>
      </c>
      <c r="J5655" s="19">
        <v>0.02</v>
      </c>
      <c r="K5655" s="19">
        <v>1</v>
      </c>
    </row>
    <row r="5656" spans="7:11" x14ac:dyDescent="0.25">
      <c r="G5656" s="20">
        <v>41594</v>
      </c>
      <c r="H5656" s="18" t="s">
        <v>64</v>
      </c>
      <c r="I5656" s="18" t="s">
        <v>21</v>
      </c>
      <c r="J5656" s="18">
        <v>0</v>
      </c>
      <c r="K5656" s="18">
        <v>2</v>
      </c>
    </row>
    <row r="5657" spans="7:11" x14ac:dyDescent="0.25">
      <c r="G5657" s="21">
        <v>41966</v>
      </c>
      <c r="H5657" s="19" t="s">
        <v>88</v>
      </c>
      <c r="I5657" s="19" t="s">
        <v>17</v>
      </c>
      <c r="J5657" s="19">
        <v>0.03</v>
      </c>
      <c r="K5657" s="19">
        <v>2</v>
      </c>
    </row>
    <row r="5658" spans="7:11" x14ac:dyDescent="0.25">
      <c r="G5658" s="20">
        <v>41607</v>
      </c>
      <c r="H5658" s="18" t="s">
        <v>58</v>
      </c>
      <c r="I5658" s="18" t="s">
        <v>36</v>
      </c>
      <c r="J5658" s="18">
        <v>2.5000000000000001E-2</v>
      </c>
      <c r="K5658" s="18">
        <v>2</v>
      </c>
    </row>
    <row r="5659" spans="7:11" x14ac:dyDescent="0.25">
      <c r="G5659" s="21">
        <v>41971</v>
      </c>
      <c r="H5659" s="19" t="s">
        <v>63</v>
      </c>
      <c r="I5659" s="19" t="s">
        <v>7</v>
      </c>
      <c r="J5659" s="19">
        <v>0</v>
      </c>
      <c r="K5659" s="19">
        <v>3</v>
      </c>
    </row>
    <row r="5660" spans="7:11" x14ac:dyDescent="0.25">
      <c r="G5660" s="20">
        <v>41590</v>
      </c>
      <c r="H5660" s="18" t="s">
        <v>23</v>
      </c>
      <c r="I5660" s="18" t="s">
        <v>41</v>
      </c>
      <c r="J5660" s="18">
        <v>1.4999999999999999E-2</v>
      </c>
      <c r="K5660" s="18">
        <v>1</v>
      </c>
    </row>
    <row r="5661" spans="7:11" x14ac:dyDescent="0.25">
      <c r="G5661" s="21">
        <v>42004</v>
      </c>
      <c r="H5661" s="19" t="s">
        <v>63</v>
      </c>
      <c r="I5661" s="19" t="s">
        <v>33</v>
      </c>
      <c r="J5661" s="19">
        <v>2.5000000000000001E-2</v>
      </c>
      <c r="K5661" s="19">
        <v>3</v>
      </c>
    </row>
    <row r="5662" spans="7:11" x14ac:dyDescent="0.25">
      <c r="G5662" s="20">
        <v>41677</v>
      </c>
      <c r="H5662" s="18" t="s">
        <v>22</v>
      </c>
      <c r="I5662" s="18" t="s">
        <v>21</v>
      </c>
      <c r="J5662" s="18">
        <v>2.5000000000000001E-2</v>
      </c>
      <c r="K5662" s="18">
        <v>1</v>
      </c>
    </row>
    <row r="5663" spans="7:11" x14ac:dyDescent="0.25">
      <c r="G5663" s="21">
        <v>41390</v>
      </c>
      <c r="H5663" s="19" t="s">
        <v>68</v>
      </c>
      <c r="I5663" s="19" t="s">
        <v>17</v>
      </c>
      <c r="J5663" s="19">
        <v>0</v>
      </c>
      <c r="K5663" s="19">
        <v>3</v>
      </c>
    </row>
    <row r="5664" spans="7:11" x14ac:dyDescent="0.25">
      <c r="G5664" s="20">
        <v>41414</v>
      </c>
      <c r="H5664" s="18" t="s">
        <v>45</v>
      </c>
      <c r="I5664" s="18" t="s">
        <v>17</v>
      </c>
      <c r="J5664" s="18">
        <v>1.4999999999999999E-2</v>
      </c>
      <c r="K5664" s="18">
        <v>2</v>
      </c>
    </row>
    <row r="5665" spans="7:11" x14ac:dyDescent="0.25">
      <c r="G5665" s="21">
        <v>41654</v>
      </c>
      <c r="H5665" s="19" t="s">
        <v>80</v>
      </c>
      <c r="I5665" s="19" t="s">
        <v>12</v>
      </c>
      <c r="J5665" s="19">
        <v>0</v>
      </c>
      <c r="K5665" s="19">
        <v>1</v>
      </c>
    </row>
    <row r="5666" spans="7:11" x14ac:dyDescent="0.25">
      <c r="G5666" s="20">
        <v>41805</v>
      </c>
      <c r="H5666" s="18" t="s">
        <v>20</v>
      </c>
      <c r="I5666" s="18" t="s">
        <v>12</v>
      </c>
      <c r="J5666" s="18">
        <v>0</v>
      </c>
      <c r="K5666" s="18">
        <v>5</v>
      </c>
    </row>
    <row r="5667" spans="7:11" x14ac:dyDescent="0.25">
      <c r="G5667" s="21">
        <v>41720</v>
      </c>
      <c r="H5667" s="19" t="s">
        <v>80</v>
      </c>
      <c r="I5667" s="19" t="s">
        <v>36</v>
      </c>
      <c r="J5667" s="19">
        <v>0.02</v>
      </c>
      <c r="K5667" s="19">
        <v>2</v>
      </c>
    </row>
    <row r="5668" spans="7:11" x14ac:dyDescent="0.25">
      <c r="G5668" s="20">
        <v>41372</v>
      </c>
      <c r="H5668" s="18" t="s">
        <v>73</v>
      </c>
      <c r="I5668" s="18" t="s">
        <v>30</v>
      </c>
      <c r="J5668" s="18">
        <v>1.4999999999999999E-2</v>
      </c>
      <c r="K5668" s="18">
        <v>3</v>
      </c>
    </row>
    <row r="5669" spans="7:11" x14ac:dyDescent="0.25">
      <c r="G5669" s="21">
        <v>41969</v>
      </c>
      <c r="H5669" s="19" t="s">
        <v>78</v>
      </c>
      <c r="I5669" s="19" t="s">
        <v>11</v>
      </c>
      <c r="J5669" s="19">
        <v>0</v>
      </c>
      <c r="K5669" s="19">
        <v>16</v>
      </c>
    </row>
    <row r="5670" spans="7:11" x14ac:dyDescent="0.25">
      <c r="G5670" s="20">
        <v>41950</v>
      </c>
      <c r="H5670" s="18" t="s">
        <v>29</v>
      </c>
      <c r="I5670" s="18" t="s">
        <v>21</v>
      </c>
      <c r="J5670" s="18">
        <v>2.5000000000000001E-2</v>
      </c>
      <c r="K5670" s="18">
        <v>3</v>
      </c>
    </row>
    <row r="5671" spans="7:11" x14ac:dyDescent="0.25">
      <c r="G5671" s="21">
        <v>41983</v>
      </c>
      <c r="H5671" s="19" t="s">
        <v>40</v>
      </c>
      <c r="I5671" s="19" t="s">
        <v>36</v>
      </c>
      <c r="J5671" s="19">
        <v>0.03</v>
      </c>
      <c r="K5671" s="19">
        <v>1</v>
      </c>
    </row>
    <row r="5672" spans="7:11" x14ac:dyDescent="0.25">
      <c r="G5672" s="20">
        <v>41291</v>
      </c>
      <c r="H5672" s="18" t="s">
        <v>66</v>
      </c>
      <c r="I5672" s="18" t="s">
        <v>16</v>
      </c>
      <c r="J5672" s="18">
        <v>0</v>
      </c>
      <c r="K5672" s="18">
        <v>1</v>
      </c>
    </row>
    <row r="5673" spans="7:11" x14ac:dyDescent="0.25">
      <c r="G5673" s="21">
        <v>41978</v>
      </c>
      <c r="H5673" s="19" t="s">
        <v>29</v>
      </c>
      <c r="I5673" s="19" t="s">
        <v>21</v>
      </c>
      <c r="J5673" s="19">
        <v>0.02</v>
      </c>
      <c r="K5673" s="19">
        <v>1</v>
      </c>
    </row>
    <row r="5674" spans="7:11" x14ac:dyDescent="0.25">
      <c r="G5674" s="20">
        <v>41595</v>
      </c>
      <c r="H5674" s="18" t="s">
        <v>81</v>
      </c>
      <c r="I5674" s="18" t="s">
        <v>36</v>
      </c>
      <c r="J5674" s="18">
        <v>0</v>
      </c>
      <c r="K5674" s="18">
        <v>2</v>
      </c>
    </row>
    <row r="5675" spans="7:11" x14ac:dyDescent="0.25">
      <c r="G5675" s="21">
        <v>41594</v>
      </c>
      <c r="H5675" s="19" t="s">
        <v>47</v>
      </c>
      <c r="I5675" s="19" t="s">
        <v>24</v>
      </c>
      <c r="J5675" s="19">
        <v>0.01</v>
      </c>
      <c r="K5675" s="19">
        <v>1</v>
      </c>
    </row>
    <row r="5676" spans="7:11" x14ac:dyDescent="0.25">
      <c r="G5676" s="20">
        <v>41606</v>
      </c>
      <c r="H5676" s="18" t="s">
        <v>88</v>
      </c>
      <c r="I5676" s="18" t="s">
        <v>17</v>
      </c>
      <c r="J5676" s="18">
        <v>0.01</v>
      </c>
      <c r="K5676" s="18">
        <v>3</v>
      </c>
    </row>
    <row r="5677" spans="7:11" x14ac:dyDescent="0.25">
      <c r="G5677" s="21">
        <v>41954</v>
      </c>
      <c r="H5677" s="19" t="s">
        <v>52</v>
      </c>
      <c r="I5677" s="19" t="s">
        <v>16</v>
      </c>
      <c r="J5677" s="19">
        <v>0.01</v>
      </c>
      <c r="K5677" s="19">
        <v>2</v>
      </c>
    </row>
    <row r="5678" spans="7:11" x14ac:dyDescent="0.25">
      <c r="G5678" s="20">
        <v>42004</v>
      </c>
      <c r="H5678" s="18" t="s">
        <v>43</v>
      </c>
      <c r="I5678" s="18" t="s">
        <v>36</v>
      </c>
      <c r="J5678" s="18">
        <v>2.5000000000000001E-2</v>
      </c>
      <c r="K5678" s="18">
        <v>1</v>
      </c>
    </row>
    <row r="5679" spans="7:11" x14ac:dyDescent="0.25">
      <c r="G5679" s="21">
        <v>41945</v>
      </c>
      <c r="H5679" s="19" t="s">
        <v>52</v>
      </c>
      <c r="I5679" s="19" t="s">
        <v>11</v>
      </c>
      <c r="J5679" s="19">
        <v>0</v>
      </c>
      <c r="K5679" s="19">
        <v>1</v>
      </c>
    </row>
    <row r="5680" spans="7:11" x14ac:dyDescent="0.25">
      <c r="G5680" s="20">
        <v>41632</v>
      </c>
      <c r="H5680" s="18" t="s">
        <v>29</v>
      </c>
      <c r="I5680" s="18" t="s">
        <v>7</v>
      </c>
      <c r="J5680" s="18">
        <v>0</v>
      </c>
      <c r="K5680" s="18">
        <v>3</v>
      </c>
    </row>
    <row r="5681" spans="7:11" x14ac:dyDescent="0.25">
      <c r="G5681" s="21">
        <v>42001</v>
      </c>
      <c r="H5681" s="19" t="s">
        <v>10</v>
      </c>
      <c r="I5681" s="19" t="s">
        <v>21</v>
      </c>
      <c r="J5681" s="19">
        <v>2.5000000000000001E-2</v>
      </c>
      <c r="K5681" s="19">
        <v>2</v>
      </c>
    </row>
    <row r="5682" spans="7:11" x14ac:dyDescent="0.25">
      <c r="G5682" s="20">
        <v>41326</v>
      </c>
      <c r="H5682" s="18" t="s">
        <v>57</v>
      </c>
      <c r="I5682" s="18" t="s">
        <v>12</v>
      </c>
      <c r="J5682" s="18">
        <v>0</v>
      </c>
      <c r="K5682" s="18">
        <v>1</v>
      </c>
    </row>
    <row r="5683" spans="7:11" x14ac:dyDescent="0.25">
      <c r="G5683" s="21">
        <v>42003</v>
      </c>
      <c r="H5683" s="19" t="s">
        <v>29</v>
      </c>
      <c r="I5683" s="19" t="s">
        <v>36</v>
      </c>
      <c r="J5683" s="19">
        <v>0</v>
      </c>
      <c r="K5683" s="19">
        <v>19</v>
      </c>
    </row>
    <row r="5684" spans="7:11" x14ac:dyDescent="0.25">
      <c r="G5684" s="20">
        <v>41547</v>
      </c>
      <c r="H5684" s="18" t="s">
        <v>35</v>
      </c>
      <c r="I5684" s="18" t="s">
        <v>36</v>
      </c>
      <c r="J5684" s="18">
        <v>0</v>
      </c>
      <c r="K5684" s="18">
        <v>2</v>
      </c>
    </row>
    <row r="5685" spans="7:11" x14ac:dyDescent="0.25">
      <c r="G5685" s="21">
        <v>41604</v>
      </c>
      <c r="H5685" s="19" t="s">
        <v>49</v>
      </c>
      <c r="I5685" s="19" t="s">
        <v>33</v>
      </c>
      <c r="J5685" s="19">
        <v>0</v>
      </c>
      <c r="K5685" s="19">
        <v>2</v>
      </c>
    </row>
    <row r="5686" spans="7:11" x14ac:dyDescent="0.25">
      <c r="G5686" s="20">
        <v>41468</v>
      </c>
      <c r="H5686" s="18" t="s">
        <v>23</v>
      </c>
      <c r="I5686" s="18" t="s">
        <v>16</v>
      </c>
      <c r="J5686" s="18">
        <v>0.02</v>
      </c>
      <c r="K5686" s="18">
        <v>1</v>
      </c>
    </row>
    <row r="5687" spans="7:11" x14ac:dyDescent="0.25">
      <c r="G5687" s="21">
        <v>41842</v>
      </c>
      <c r="H5687" s="19" t="s">
        <v>94</v>
      </c>
      <c r="I5687" s="19" t="s">
        <v>11</v>
      </c>
      <c r="J5687" s="19">
        <v>1.4999999999999999E-2</v>
      </c>
      <c r="K5687" s="19">
        <v>3</v>
      </c>
    </row>
    <row r="5688" spans="7:11" x14ac:dyDescent="0.25">
      <c r="G5688" s="20">
        <v>42002</v>
      </c>
      <c r="H5688" s="18" t="s">
        <v>48</v>
      </c>
      <c r="I5688" s="18" t="s">
        <v>17</v>
      </c>
      <c r="J5688" s="18">
        <v>0.03</v>
      </c>
      <c r="K5688" s="18">
        <v>1</v>
      </c>
    </row>
    <row r="5689" spans="7:11" x14ac:dyDescent="0.25">
      <c r="G5689" s="21">
        <v>41738</v>
      </c>
      <c r="H5689" s="19" t="s">
        <v>56</v>
      </c>
      <c r="I5689" s="19" t="s">
        <v>7</v>
      </c>
      <c r="J5689" s="19">
        <v>0.02</v>
      </c>
      <c r="K5689" s="19">
        <v>3</v>
      </c>
    </row>
    <row r="5690" spans="7:11" x14ac:dyDescent="0.25">
      <c r="G5690" s="20">
        <v>41604</v>
      </c>
      <c r="H5690" s="18" t="s">
        <v>40</v>
      </c>
      <c r="I5690" s="18" t="s">
        <v>17</v>
      </c>
      <c r="J5690" s="18">
        <v>0</v>
      </c>
      <c r="K5690" s="18">
        <v>3</v>
      </c>
    </row>
    <row r="5691" spans="7:11" x14ac:dyDescent="0.25">
      <c r="G5691" s="21">
        <v>41994</v>
      </c>
      <c r="H5691" s="19" t="s">
        <v>89</v>
      </c>
      <c r="I5691" s="19" t="s">
        <v>27</v>
      </c>
      <c r="J5691" s="19">
        <v>0.02</v>
      </c>
      <c r="K5691" s="19">
        <v>2</v>
      </c>
    </row>
    <row r="5692" spans="7:11" x14ac:dyDescent="0.25">
      <c r="G5692" s="20">
        <v>41961</v>
      </c>
      <c r="H5692" s="18" t="s">
        <v>46</v>
      </c>
      <c r="I5692" s="18" t="s">
        <v>16</v>
      </c>
      <c r="J5692" s="18">
        <v>0</v>
      </c>
      <c r="K5692" s="18">
        <v>3</v>
      </c>
    </row>
    <row r="5693" spans="7:11" x14ac:dyDescent="0.25">
      <c r="G5693" s="21">
        <v>41598</v>
      </c>
      <c r="H5693" s="19" t="s">
        <v>54</v>
      </c>
      <c r="I5693" s="19" t="s">
        <v>36</v>
      </c>
      <c r="J5693" s="19">
        <v>0</v>
      </c>
      <c r="K5693" s="19">
        <v>2</v>
      </c>
    </row>
    <row r="5694" spans="7:11" x14ac:dyDescent="0.25">
      <c r="G5694" s="20">
        <v>41867</v>
      </c>
      <c r="H5694" s="18" t="s">
        <v>40</v>
      </c>
      <c r="I5694" s="18" t="s">
        <v>33</v>
      </c>
      <c r="J5694" s="18">
        <v>0.01</v>
      </c>
      <c r="K5694" s="18">
        <v>3</v>
      </c>
    </row>
    <row r="5695" spans="7:11" x14ac:dyDescent="0.25">
      <c r="G5695" s="21">
        <v>41725</v>
      </c>
      <c r="H5695" s="19" t="s">
        <v>89</v>
      </c>
      <c r="I5695" s="19" t="s">
        <v>36</v>
      </c>
      <c r="J5695" s="19">
        <v>0</v>
      </c>
      <c r="K5695" s="19">
        <v>3</v>
      </c>
    </row>
    <row r="5696" spans="7:11" x14ac:dyDescent="0.25">
      <c r="G5696" s="20">
        <v>41946</v>
      </c>
      <c r="H5696" s="18" t="s">
        <v>42</v>
      </c>
      <c r="I5696" s="18" t="s">
        <v>24</v>
      </c>
      <c r="J5696" s="18">
        <v>0.02</v>
      </c>
      <c r="K5696" s="18">
        <v>2</v>
      </c>
    </row>
    <row r="5697" spans="7:11" x14ac:dyDescent="0.25">
      <c r="G5697" s="21">
        <v>41613</v>
      </c>
      <c r="H5697" s="19" t="s">
        <v>94</v>
      </c>
      <c r="I5697" s="19" t="s">
        <v>27</v>
      </c>
      <c r="J5697" s="19">
        <v>0</v>
      </c>
      <c r="K5697" s="19">
        <v>1</v>
      </c>
    </row>
    <row r="5698" spans="7:11" x14ac:dyDescent="0.25">
      <c r="G5698" s="20">
        <v>42004</v>
      </c>
      <c r="H5698" s="18" t="s">
        <v>45</v>
      </c>
      <c r="I5698" s="18" t="s">
        <v>16</v>
      </c>
      <c r="J5698" s="18">
        <v>0</v>
      </c>
      <c r="K5698" s="18">
        <v>3</v>
      </c>
    </row>
    <row r="5699" spans="7:11" x14ac:dyDescent="0.25">
      <c r="G5699" s="21">
        <v>41630</v>
      </c>
      <c r="H5699" s="19" t="s">
        <v>93</v>
      </c>
      <c r="I5699" s="19" t="s">
        <v>41</v>
      </c>
      <c r="J5699" s="19">
        <v>0</v>
      </c>
      <c r="K5699" s="19">
        <v>2</v>
      </c>
    </row>
    <row r="5700" spans="7:11" x14ac:dyDescent="0.25">
      <c r="G5700" s="20">
        <v>41617</v>
      </c>
      <c r="H5700" s="18" t="s">
        <v>70</v>
      </c>
      <c r="I5700" s="18" t="s">
        <v>30</v>
      </c>
      <c r="J5700" s="18">
        <v>0.01</v>
      </c>
      <c r="K5700" s="18">
        <v>2</v>
      </c>
    </row>
    <row r="5701" spans="7:11" x14ac:dyDescent="0.25">
      <c r="G5701" s="21">
        <v>41949</v>
      </c>
      <c r="H5701" s="19" t="s">
        <v>50</v>
      </c>
      <c r="I5701" s="19" t="s">
        <v>30</v>
      </c>
      <c r="J5701" s="19">
        <v>0</v>
      </c>
      <c r="K5701" s="19">
        <v>2</v>
      </c>
    </row>
    <row r="5702" spans="7:11" x14ac:dyDescent="0.25">
      <c r="G5702" s="20">
        <v>41968</v>
      </c>
      <c r="H5702" s="18" t="s">
        <v>84</v>
      </c>
      <c r="I5702" s="18" t="s">
        <v>17</v>
      </c>
      <c r="J5702" s="18">
        <v>0</v>
      </c>
      <c r="K5702" s="18">
        <v>1</v>
      </c>
    </row>
    <row r="5703" spans="7:11" x14ac:dyDescent="0.25">
      <c r="G5703" s="21">
        <v>41375</v>
      </c>
      <c r="H5703" s="19" t="s">
        <v>15</v>
      </c>
      <c r="I5703" s="19" t="s">
        <v>27</v>
      </c>
      <c r="J5703" s="19">
        <v>0</v>
      </c>
      <c r="K5703" s="19">
        <v>2</v>
      </c>
    </row>
    <row r="5704" spans="7:11" x14ac:dyDescent="0.25">
      <c r="G5704" s="20">
        <v>41507</v>
      </c>
      <c r="H5704" s="18" t="s">
        <v>87</v>
      </c>
      <c r="I5704" s="18" t="s">
        <v>12</v>
      </c>
      <c r="J5704" s="18">
        <v>0.03</v>
      </c>
      <c r="K5704" s="18">
        <v>2</v>
      </c>
    </row>
    <row r="5705" spans="7:11" x14ac:dyDescent="0.25">
      <c r="G5705" s="21">
        <v>41596</v>
      </c>
      <c r="H5705" s="19" t="s">
        <v>66</v>
      </c>
      <c r="I5705" s="19" t="s">
        <v>36</v>
      </c>
      <c r="J5705" s="19">
        <v>1.4999999999999999E-2</v>
      </c>
      <c r="K5705" s="19">
        <v>3</v>
      </c>
    </row>
    <row r="5706" spans="7:11" x14ac:dyDescent="0.25">
      <c r="G5706" s="20">
        <v>41993</v>
      </c>
      <c r="H5706" s="18" t="s">
        <v>84</v>
      </c>
      <c r="I5706" s="18" t="s">
        <v>33</v>
      </c>
      <c r="J5706" s="18">
        <v>0</v>
      </c>
      <c r="K5706" s="18">
        <v>22</v>
      </c>
    </row>
    <row r="5707" spans="7:11" x14ac:dyDescent="0.25">
      <c r="G5707" s="21">
        <v>41952</v>
      </c>
      <c r="H5707" s="19" t="s">
        <v>53</v>
      </c>
      <c r="I5707" s="19" t="s">
        <v>24</v>
      </c>
      <c r="J5707" s="19">
        <v>0</v>
      </c>
      <c r="K5707" s="19">
        <v>2</v>
      </c>
    </row>
    <row r="5708" spans="7:11" x14ac:dyDescent="0.25">
      <c r="G5708" s="20">
        <v>41316</v>
      </c>
      <c r="H5708" s="18" t="s">
        <v>92</v>
      </c>
      <c r="I5708" s="18" t="s">
        <v>21</v>
      </c>
      <c r="J5708" s="18">
        <v>2.5000000000000001E-2</v>
      </c>
      <c r="K5708" s="18">
        <v>3</v>
      </c>
    </row>
    <row r="5709" spans="7:11" x14ac:dyDescent="0.25">
      <c r="G5709" s="21">
        <v>41354</v>
      </c>
      <c r="H5709" s="19" t="s">
        <v>45</v>
      </c>
      <c r="I5709" s="19" t="s">
        <v>30</v>
      </c>
      <c r="J5709" s="19">
        <v>0.02</v>
      </c>
      <c r="K5709" s="19">
        <v>1</v>
      </c>
    </row>
    <row r="5710" spans="7:11" x14ac:dyDescent="0.25">
      <c r="G5710" s="20">
        <v>41894</v>
      </c>
      <c r="H5710" s="18" t="s">
        <v>8</v>
      </c>
      <c r="I5710" s="18" t="s">
        <v>16</v>
      </c>
      <c r="J5710" s="18">
        <v>0.03</v>
      </c>
      <c r="K5710" s="18">
        <v>3</v>
      </c>
    </row>
    <row r="5711" spans="7:11" x14ac:dyDescent="0.25">
      <c r="G5711" s="21">
        <v>41619</v>
      </c>
      <c r="H5711" s="19" t="s">
        <v>73</v>
      </c>
      <c r="I5711" s="19" t="s">
        <v>24</v>
      </c>
      <c r="J5711" s="19">
        <v>0.03</v>
      </c>
      <c r="K5711" s="19">
        <v>2</v>
      </c>
    </row>
    <row r="5712" spans="7:11" x14ac:dyDescent="0.25">
      <c r="G5712" s="20">
        <v>41977</v>
      </c>
      <c r="H5712" s="18" t="s">
        <v>10</v>
      </c>
      <c r="I5712" s="18" t="s">
        <v>36</v>
      </c>
      <c r="J5712" s="18">
        <v>0</v>
      </c>
      <c r="K5712" s="18">
        <v>2</v>
      </c>
    </row>
    <row r="5713" spans="7:11" x14ac:dyDescent="0.25">
      <c r="G5713" s="21">
        <v>41583</v>
      </c>
      <c r="H5713" s="19" t="s">
        <v>20</v>
      </c>
      <c r="I5713" s="19" t="s">
        <v>11</v>
      </c>
      <c r="J5713" s="19">
        <v>0.03</v>
      </c>
      <c r="K5713" s="19">
        <v>2</v>
      </c>
    </row>
    <row r="5714" spans="7:11" x14ac:dyDescent="0.25">
      <c r="G5714" s="20">
        <v>41999</v>
      </c>
      <c r="H5714" s="18" t="s">
        <v>29</v>
      </c>
      <c r="I5714" s="18" t="s">
        <v>24</v>
      </c>
      <c r="J5714" s="18">
        <v>0.03</v>
      </c>
      <c r="K5714" s="18">
        <v>2</v>
      </c>
    </row>
    <row r="5715" spans="7:11" x14ac:dyDescent="0.25">
      <c r="G5715" s="21">
        <v>41984</v>
      </c>
      <c r="H5715" s="19" t="s">
        <v>73</v>
      </c>
      <c r="I5715" s="19" t="s">
        <v>12</v>
      </c>
      <c r="J5715" s="19">
        <v>1.4999999999999999E-2</v>
      </c>
      <c r="K5715" s="19">
        <v>3</v>
      </c>
    </row>
    <row r="5716" spans="7:11" x14ac:dyDescent="0.25">
      <c r="G5716" s="20">
        <v>41987</v>
      </c>
      <c r="H5716" s="18" t="s">
        <v>57</v>
      </c>
      <c r="I5716" s="18" t="s">
        <v>7</v>
      </c>
      <c r="J5716" s="18">
        <v>0</v>
      </c>
      <c r="K5716" s="18">
        <v>15</v>
      </c>
    </row>
    <row r="5717" spans="7:11" x14ac:dyDescent="0.25">
      <c r="G5717" s="21">
        <v>41980</v>
      </c>
      <c r="H5717" s="19" t="s">
        <v>15</v>
      </c>
      <c r="I5717" s="19" t="s">
        <v>17</v>
      </c>
      <c r="J5717" s="19">
        <v>1.4999999999999999E-2</v>
      </c>
      <c r="K5717" s="19">
        <v>3</v>
      </c>
    </row>
    <row r="5718" spans="7:11" x14ac:dyDescent="0.25">
      <c r="G5718" s="20">
        <v>41686</v>
      </c>
      <c r="H5718" s="18" t="s">
        <v>43</v>
      </c>
      <c r="I5718" s="18" t="s">
        <v>41</v>
      </c>
      <c r="J5718" s="18">
        <v>0.03</v>
      </c>
      <c r="K5718" s="18">
        <v>4</v>
      </c>
    </row>
    <row r="5719" spans="7:11" x14ac:dyDescent="0.25">
      <c r="G5719" s="21">
        <v>41591</v>
      </c>
      <c r="H5719" s="19" t="s">
        <v>59</v>
      </c>
      <c r="I5719" s="19" t="s">
        <v>21</v>
      </c>
      <c r="J5719" s="19">
        <v>0.02</v>
      </c>
      <c r="K5719" s="19">
        <v>1</v>
      </c>
    </row>
    <row r="5720" spans="7:11" x14ac:dyDescent="0.25">
      <c r="G5720" s="20">
        <v>41999</v>
      </c>
      <c r="H5720" s="18" t="s">
        <v>73</v>
      </c>
      <c r="I5720" s="18" t="s">
        <v>7</v>
      </c>
      <c r="J5720" s="18">
        <v>0</v>
      </c>
      <c r="K5720" s="18">
        <v>1</v>
      </c>
    </row>
    <row r="5721" spans="7:11" x14ac:dyDescent="0.25">
      <c r="G5721" s="21">
        <v>41617</v>
      </c>
      <c r="H5721" s="19" t="s">
        <v>74</v>
      </c>
      <c r="I5721" s="19" t="s">
        <v>12</v>
      </c>
      <c r="J5721" s="19">
        <v>0.03</v>
      </c>
      <c r="K5721" s="19">
        <v>2</v>
      </c>
    </row>
    <row r="5722" spans="7:11" x14ac:dyDescent="0.25">
      <c r="G5722" s="20">
        <v>41277</v>
      </c>
      <c r="H5722" s="18" t="s">
        <v>81</v>
      </c>
      <c r="I5722" s="18" t="s">
        <v>11</v>
      </c>
      <c r="J5722" s="18">
        <v>0</v>
      </c>
      <c r="K5722" s="18">
        <v>2</v>
      </c>
    </row>
    <row r="5723" spans="7:11" x14ac:dyDescent="0.25">
      <c r="G5723" s="21">
        <v>41761</v>
      </c>
      <c r="H5723" s="19" t="s">
        <v>45</v>
      </c>
      <c r="I5723" s="19" t="s">
        <v>36</v>
      </c>
      <c r="J5723" s="19">
        <v>0.03</v>
      </c>
      <c r="K5723" s="19">
        <v>3</v>
      </c>
    </row>
    <row r="5724" spans="7:11" x14ac:dyDescent="0.25">
      <c r="G5724" s="20">
        <v>41959</v>
      </c>
      <c r="H5724" s="18" t="s">
        <v>31</v>
      </c>
      <c r="I5724" s="18" t="s">
        <v>16</v>
      </c>
      <c r="J5724" s="18">
        <v>0.01</v>
      </c>
      <c r="K5724" s="18">
        <v>3</v>
      </c>
    </row>
    <row r="5725" spans="7:11" x14ac:dyDescent="0.25">
      <c r="G5725" s="21">
        <v>41527</v>
      </c>
      <c r="H5725" s="19" t="s">
        <v>72</v>
      </c>
      <c r="I5725" s="19" t="s">
        <v>24</v>
      </c>
      <c r="J5725" s="19">
        <v>0</v>
      </c>
      <c r="K5725" s="19">
        <v>2</v>
      </c>
    </row>
    <row r="5726" spans="7:11" x14ac:dyDescent="0.25">
      <c r="G5726" s="20">
        <v>41975</v>
      </c>
      <c r="H5726" s="18" t="s">
        <v>46</v>
      </c>
      <c r="I5726" s="18" t="s">
        <v>30</v>
      </c>
      <c r="J5726" s="18">
        <v>0</v>
      </c>
      <c r="K5726" s="18">
        <v>1</v>
      </c>
    </row>
    <row r="5727" spans="7:11" x14ac:dyDescent="0.25">
      <c r="G5727" s="21">
        <v>41968</v>
      </c>
      <c r="H5727" s="19" t="s">
        <v>94</v>
      </c>
      <c r="I5727" s="19" t="s">
        <v>24</v>
      </c>
      <c r="J5727" s="19">
        <v>1.4999999999999999E-2</v>
      </c>
      <c r="K5727" s="19">
        <v>2</v>
      </c>
    </row>
    <row r="5728" spans="7:11" x14ac:dyDescent="0.25">
      <c r="G5728" s="20">
        <v>41969</v>
      </c>
      <c r="H5728" s="18" t="s">
        <v>15</v>
      </c>
      <c r="I5728" s="18" t="s">
        <v>24</v>
      </c>
      <c r="J5728" s="18">
        <v>0</v>
      </c>
      <c r="K5728" s="18">
        <v>1</v>
      </c>
    </row>
    <row r="5729" spans="7:11" x14ac:dyDescent="0.25">
      <c r="G5729" s="21">
        <v>41607</v>
      </c>
      <c r="H5729" s="19" t="s">
        <v>84</v>
      </c>
      <c r="I5729" s="19" t="s">
        <v>12</v>
      </c>
      <c r="J5729" s="19">
        <v>0</v>
      </c>
      <c r="K5729" s="19">
        <v>3</v>
      </c>
    </row>
    <row r="5730" spans="7:11" x14ac:dyDescent="0.25">
      <c r="G5730" s="20">
        <v>41930</v>
      </c>
      <c r="H5730" s="18" t="s">
        <v>89</v>
      </c>
      <c r="I5730" s="18" t="s">
        <v>33</v>
      </c>
      <c r="J5730" s="18">
        <v>0</v>
      </c>
      <c r="K5730" s="18">
        <v>9</v>
      </c>
    </row>
    <row r="5731" spans="7:11" x14ac:dyDescent="0.25">
      <c r="G5731" s="21">
        <v>41453</v>
      </c>
      <c r="H5731" s="19" t="s">
        <v>34</v>
      </c>
      <c r="I5731" s="19" t="s">
        <v>12</v>
      </c>
      <c r="J5731" s="19">
        <v>0</v>
      </c>
      <c r="K5731" s="19">
        <v>3</v>
      </c>
    </row>
    <row r="5732" spans="7:11" x14ac:dyDescent="0.25">
      <c r="G5732" s="20">
        <v>41962</v>
      </c>
      <c r="H5732" s="18" t="s">
        <v>44</v>
      </c>
      <c r="I5732" s="18" t="s">
        <v>30</v>
      </c>
      <c r="J5732" s="18">
        <v>0</v>
      </c>
      <c r="K5732" s="18">
        <v>1</v>
      </c>
    </row>
    <row r="5733" spans="7:11" x14ac:dyDescent="0.25">
      <c r="G5733" s="21">
        <v>41965</v>
      </c>
      <c r="H5733" s="19" t="s">
        <v>15</v>
      </c>
      <c r="I5733" s="19" t="s">
        <v>36</v>
      </c>
      <c r="J5733" s="19">
        <v>0</v>
      </c>
      <c r="K5733" s="19">
        <v>3</v>
      </c>
    </row>
    <row r="5734" spans="7:11" x14ac:dyDescent="0.25">
      <c r="G5734" s="20">
        <v>41432</v>
      </c>
      <c r="H5734" s="18" t="s">
        <v>55</v>
      </c>
      <c r="I5734" s="18" t="s">
        <v>36</v>
      </c>
      <c r="J5734" s="18">
        <v>0</v>
      </c>
      <c r="K5734" s="18">
        <v>3</v>
      </c>
    </row>
    <row r="5735" spans="7:11" x14ac:dyDescent="0.25">
      <c r="G5735" s="21">
        <v>41983</v>
      </c>
      <c r="H5735" s="19" t="s">
        <v>83</v>
      </c>
      <c r="I5735" s="19" t="s">
        <v>7</v>
      </c>
      <c r="J5735" s="19">
        <v>0</v>
      </c>
      <c r="K5735" s="19">
        <v>3</v>
      </c>
    </row>
    <row r="5736" spans="7:11" x14ac:dyDescent="0.25">
      <c r="G5736" s="20">
        <v>41652</v>
      </c>
      <c r="H5736" s="18" t="s">
        <v>71</v>
      </c>
      <c r="I5736" s="18" t="s">
        <v>30</v>
      </c>
      <c r="J5736" s="18">
        <v>0.01</v>
      </c>
      <c r="K5736" s="18">
        <v>22</v>
      </c>
    </row>
    <row r="5737" spans="7:11" x14ac:dyDescent="0.25">
      <c r="G5737" s="21">
        <v>41889</v>
      </c>
      <c r="H5737" s="19" t="s">
        <v>89</v>
      </c>
      <c r="I5737" s="19" t="s">
        <v>17</v>
      </c>
      <c r="J5737" s="19">
        <v>0.03</v>
      </c>
      <c r="K5737" s="19">
        <v>3</v>
      </c>
    </row>
    <row r="5738" spans="7:11" x14ac:dyDescent="0.25">
      <c r="G5738" s="20">
        <v>41620</v>
      </c>
      <c r="H5738" s="18" t="s">
        <v>92</v>
      </c>
      <c r="I5738" s="18" t="s">
        <v>36</v>
      </c>
      <c r="J5738" s="18">
        <v>0.01</v>
      </c>
      <c r="K5738" s="18">
        <v>2</v>
      </c>
    </row>
    <row r="5739" spans="7:11" x14ac:dyDescent="0.25">
      <c r="G5739" s="21">
        <v>41992</v>
      </c>
      <c r="H5739" s="19" t="s">
        <v>64</v>
      </c>
      <c r="I5739" s="19" t="s">
        <v>16</v>
      </c>
      <c r="J5739" s="19">
        <v>0.03</v>
      </c>
      <c r="K5739" s="19">
        <v>1</v>
      </c>
    </row>
    <row r="5740" spans="7:11" x14ac:dyDescent="0.25">
      <c r="G5740" s="20">
        <v>42000</v>
      </c>
      <c r="H5740" s="18" t="s">
        <v>20</v>
      </c>
      <c r="I5740" s="18" t="s">
        <v>16</v>
      </c>
      <c r="J5740" s="18">
        <v>0.01</v>
      </c>
      <c r="K5740" s="18">
        <v>1</v>
      </c>
    </row>
    <row r="5741" spans="7:11" x14ac:dyDescent="0.25">
      <c r="G5741" s="21">
        <v>41602</v>
      </c>
      <c r="H5741" s="19" t="s">
        <v>63</v>
      </c>
      <c r="I5741" s="19" t="s">
        <v>24</v>
      </c>
      <c r="J5741" s="19">
        <v>0</v>
      </c>
      <c r="K5741" s="19">
        <v>1</v>
      </c>
    </row>
    <row r="5742" spans="7:11" x14ac:dyDescent="0.25">
      <c r="G5742" s="20">
        <v>41994</v>
      </c>
      <c r="H5742" s="18" t="s">
        <v>32</v>
      </c>
      <c r="I5742" s="18" t="s">
        <v>12</v>
      </c>
      <c r="J5742" s="18">
        <v>0</v>
      </c>
      <c r="K5742" s="18">
        <v>1</v>
      </c>
    </row>
    <row r="5743" spans="7:11" x14ac:dyDescent="0.25">
      <c r="G5743" s="21">
        <v>41927</v>
      </c>
      <c r="H5743" s="19" t="s">
        <v>53</v>
      </c>
      <c r="I5743" s="19" t="s">
        <v>36</v>
      </c>
      <c r="J5743" s="19">
        <v>0.01</v>
      </c>
      <c r="K5743" s="19">
        <v>1</v>
      </c>
    </row>
    <row r="5744" spans="7:11" x14ac:dyDescent="0.25">
      <c r="G5744" s="20">
        <v>41957</v>
      </c>
      <c r="H5744" s="18" t="s">
        <v>75</v>
      </c>
      <c r="I5744" s="18" t="s">
        <v>12</v>
      </c>
      <c r="J5744" s="18">
        <v>0</v>
      </c>
      <c r="K5744" s="18">
        <v>2</v>
      </c>
    </row>
    <row r="5745" spans="7:11" x14ac:dyDescent="0.25">
      <c r="G5745" s="21">
        <v>41579</v>
      </c>
      <c r="H5745" s="19" t="s">
        <v>58</v>
      </c>
      <c r="I5745" s="19" t="s">
        <v>16</v>
      </c>
      <c r="J5745" s="19">
        <v>0.03</v>
      </c>
      <c r="K5745" s="19">
        <v>1</v>
      </c>
    </row>
    <row r="5746" spans="7:11" x14ac:dyDescent="0.25">
      <c r="G5746" s="20">
        <v>41296</v>
      </c>
      <c r="H5746" s="18" t="s">
        <v>13</v>
      </c>
      <c r="I5746" s="18" t="s">
        <v>17</v>
      </c>
      <c r="J5746" s="18">
        <v>0.01</v>
      </c>
      <c r="K5746" s="18">
        <v>1</v>
      </c>
    </row>
    <row r="5747" spans="7:11" x14ac:dyDescent="0.25">
      <c r="G5747" s="21">
        <v>41521</v>
      </c>
      <c r="H5747" s="19" t="s">
        <v>22</v>
      </c>
      <c r="I5747" s="19" t="s">
        <v>7</v>
      </c>
      <c r="J5747" s="19">
        <v>0</v>
      </c>
      <c r="K5747" s="19">
        <v>2</v>
      </c>
    </row>
    <row r="5748" spans="7:11" x14ac:dyDescent="0.25">
      <c r="G5748" s="20">
        <v>41626</v>
      </c>
      <c r="H5748" s="18" t="s">
        <v>13</v>
      </c>
      <c r="I5748" s="18" t="s">
        <v>41</v>
      </c>
      <c r="J5748" s="18">
        <v>1.4999999999999999E-2</v>
      </c>
      <c r="K5748" s="18">
        <v>5</v>
      </c>
    </row>
    <row r="5749" spans="7:11" x14ac:dyDescent="0.25">
      <c r="G5749" s="21">
        <v>41915</v>
      </c>
      <c r="H5749" s="19" t="s">
        <v>94</v>
      </c>
      <c r="I5749" s="19" t="s">
        <v>33</v>
      </c>
      <c r="J5749" s="19">
        <v>0</v>
      </c>
      <c r="K5749" s="19">
        <v>3</v>
      </c>
    </row>
    <row r="5750" spans="7:11" x14ac:dyDescent="0.25">
      <c r="G5750" s="20">
        <v>41550</v>
      </c>
      <c r="H5750" s="18" t="s">
        <v>45</v>
      </c>
      <c r="I5750" s="18" t="s">
        <v>36</v>
      </c>
      <c r="J5750" s="18">
        <v>0</v>
      </c>
      <c r="K5750" s="18">
        <v>2</v>
      </c>
    </row>
    <row r="5751" spans="7:11" x14ac:dyDescent="0.25">
      <c r="G5751" s="21">
        <v>41950</v>
      </c>
      <c r="H5751" s="19" t="s">
        <v>20</v>
      </c>
      <c r="I5751" s="19" t="s">
        <v>17</v>
      </c>
      <c r="J5751" s="19">
        <v>0</v>
      </c>
      <c r="K5751" s="19">
        <v>2</v>
      </c>
    </row>
    <row r="5752" spans="7:11" x14ac:dyDescent="0.25">
      <c r="G5752" s="20">
        <v>41987</v>
      </c>
      <c r="H5752" s="18" t="s">
        <v>49</v>
      </c>
      <c r="I5752" s="18" t="s">
        <v>16</v>
      </c>
      <c r="J5752" s="18">
        <v>0</v>
      </c>
      <c r="K5752" s="18">
        <v>2</v>
      </c>
    </row>
    <row r="5753" spans="7:11" x14ac:dyDescent="0.25">
      <c r="G5753" s="21">
        <v>41601</v>
      </c>
      <c r="H5753" s="19" t="s">
        <v>26</v>
      </c>
      <c r="I5753" s="19" t="s">
        <v>36</v>
      </c>
      <c r="J5753" s="19">
        <v>0</v>
      </c>
      <c r="K5753" s="19">
        <v>3</v>
      </c>
    </row>
    <row r="5754" spans="7:11" x14ac:dyDescent="0.25">
      <c r="G5754" s="20">
        <v>41712</v>
      </c>
      <c r="H5754" s="18" t="s">
        <v>60</v>
      </c>
      <c r="I5754" s="18" t="s">
        <v>30</v>
      </c>
      <c r="J5754" s="18">
        <v>0.02</v>
      </c>
      <c r="K5754" s="18">
        <v>3</v>
      </c>
    </row>
    <row r="5755" spans="7:11" x14ac:dyDescent="0.25">
      <c r="G5755" s="21">
        <v>41604</v>
      </c>
      <c r="H5755" s="19" t="s">
        <v>82</v>
      </c>
      <c r="I5755" s="19" t="s">
        <v>27</v>
      </c>
      <c r="J5755" s="19">
        <v>2.5000000000000001E-2</v>
      </c>
      <c r="K5755" s="19">
        <v>2</v>
      </c>
    </row>
    <row r="5756" spans="7:11" x14ac:dyDescent="0.25">
      <c r="G5756" s="20">
        <v>41950</v>
      </c>
      <c r="H5756" s="18" t="s">
        <v>89</v>
      </c>
      <c r="I5756" s="18" t="s">
        <v>16</v>
      </c>
      <c r="J5756" s="18">
        <v>0</v>
      </c>
      <c r="K5756" s="18">
        <v>2</v>
      </c>
    </row>
    <row r="5757" spans="7:11" x14ac:dyDescent="0.25">
      <c r="G5757" s="21">
        <v>41949</v>
      </c>
      <c r="H5757" s="19" t="s">
        <v>89</v>
      </c>
      <c r="I5757" s="19" t="s">
        <v>12</v>
      </c>
      <c r="J5757" s="19">
        <v>2.5000000000000001E-2</v>
      </c>
      <c r="K5757" s="19">
        <v>2</v>
      </c>
    </row>
    <row r="5758" spans="7:11" x14ac:dyDescent="0.25">
      <c r="G5758" s="20">
        <v>41619</v>
      </c>
      <c r="H5758" s="18" t="s">
        <v>94</v>
      </c>
      <c r="I5758" s="18" t="s">
        <v>12</v>
      </c>
      <c r="J5758" s="18">
        <v>0</v>
      </c>
      <c r="K5758" s="18">
        <v>3</v>
      </c>
    </row>
    <row r="5759" spans="7:11" x14ac:dyDescent="0.25">
      <c r="G5759" s="21">
        <v>41614</v>
      </c>
      <c r="H5759" s="19" t="s">
        <v>50</v>
      </c>
      <c r="I5759" s="19" t="s">
        <v>24</v>
      </c>
      <c r="J5759" s="19">
        <v>0</v>
      </c>
      <c r="K5759" s="19">
        <v>3</v>
      </c>
    </row>
    <row r="5760" spans="7:11" x14ac:dyDescent="0.25">
      <c r="G5760" s="20">
        <v>41719</v>
      </c>
      <c r="H5760" s="18" t="s">
        <v>65</v>
      </c>
      <c r="I5760" s="18" t="s">
        <v>24</v>
      </c>
      <c r="J5760" s="18">
        <v>0</v>
      </c>
      <c r="K5760" s="18">
        <v>1</v>
      </c>
    </row>
    <row r="5761" spans="7:11" x14ac:dyDescent="0.25">
      <c r="G5761" s="21">
        <v>41598</v>
      </c>
      <c r="H5761" s="19" t="s">
        <v>73</v>
      </c>
      <c r="I5761" s="19" t="s">
        <v>21</v>
      </c>
      <c r="J5761" s="19">
        <v>0</v>
      </c>
      <c r="K5761" s="19">
        <v>1</v>
      </c>
    </row>
    <row r="5762" spans="7:11" x14ac:dyDescent="0.25">
      <c r="G5762" s="20">
        <v>41949</v>
      </c>
      <c r="H5762" s="18" t="s">
        <v>45</v>
      </c>
      <c r="I5762" s="18" t="s">
        <v>41</v>
      </c>
      <c r="J5762" s="18">
        <v>0.01</v>
      </c>
      <c r="K5762" s="18">
        <v>3</v>
      </c>
    </row>
    <row r="5763" spans="7:11" x14ac:dyDescent="0.25">
      <c r="G5763" s="21">
        <v>41637</v>
      </c>
      <c r="H5763" s="19" t="s">
        <v>49</v>
      </c>
      <c r="I5763" s="19" t="s">
        <v>17</v>
      </c>
      <c r="J5763" s="19">
        <v>0</v>
      </c>
      <c r="K5763" s="19">
        <v>3</v>
      </c>
    </row>
    <row r="5764" spans="7:11" x14ac:dyDescent="0.25">
      <c r="G5764" s="20">
        <v>41620</v>
      </c>
      <c r="H5764" s="18" t="s">
        <v>86</v>
      </c>
      <c r="I5764" s="18" t="s">
        <v>16</v>
      </c>
      <c r="J5764" s="18">
        <v>1.4999999999999999E-2</v>
      </c>
      <c r="K5764" s="18">
        <v>3</v>
      </c>
    </row>
    <row r="5765" spans="7:11" x14ac:dyDescent="0.25">
      <c r="G5765" s="21">
        <v>41962</v>
      </c>
      <c r="H5765" s="19" t="s">
        <v>49</v>
      </c>
      <c r="I5765" s="19" t="s">
        <v>24</v>
      </c>
      <c r="J5765" s="19">
        <v>0</v>
      </c>
      <c r="K5765" s="19">
        <v>3</v>
      </c>
    </row>
    <row r="5766" spans="7:11" x14ac:dyDescent="0.25">
      <c r="G5766" s="20">
        <v>41701</v>
      </c>
      <c r="H5766" s="18" t="s">
        <v>86</v>
      </c>
      <c r="I5766" s="18" t="s">
        <v>36</v>
      </c>
      <c r="J5766" s="18">
        <v>1.4999999999999999E-2</v>
      </c>
      <c r="K5766" s="18">
        <v>3</v>
      </c>
    </row>
    <row r="5767" spans="7:11" x14ac:dyDescent="0.25">
      <c r="G5767" s="21">
        <v>41470</v>
      </c>
      <c r="H5767" s="19" t="s">
        <v>29</v>
      </c>
      <c r="I5767" s="19" t="s">
        <v>12</v>
      </c>
      <c r="J5767" s="19">
        <v>0.03</v>
      </c>
      <c r="K5767" s="19">
        <v>2</v>
      </c>
    </row>
    <row r="5768" spans="7:11" x14ac:dyDescent="0.25">
      <c r="G5768" s="20">
        <v>41609</v>
      </c>
      <c r="H5768" s="18" t="s">
        <v>63</v>
      </c>
      <c r="I5768" s="18" t="s">
        <v>12</v>
      </c>
      <c r="J5768" s="18">
        <v>0</v>
      </c>
      <c r="K5768" s="18">
        <v>2</v>
      </c>
    </row>
    <row r="5769" spans="7:11" x14ac:dyDescent="0.25">
      <c r="G5769" s="21">
        <v>41285</v>
      </c>
      <c r="H5769" s="19" t="s">
        <v>79</v>
      </c>
      <c r="I5769" s="19" t="s">
        <v>16</v>
      </c>
      <c r="J5769" s="19">
        <v>1.4999999999999999E-2</v>
      </c>
      <c r="K5769" s="19">
        <v>2</v>
      </c>
    </row>
    <row r="5770" spans="7:11" x14ac:dyDescent="0.25">
      <c r="G5770" s="20">
        <v>41579</v>
      </c>
      <c r="H5770" s="18" t="s">
        <v>88</v>
      </c>
      <c r="I5770" s="18" t="s">
        <v>36</v>
      </c>
      <c r="J5770" s="18">
        <v>2.5000000000000001E-2</v>
      </c>
      <c r="K5770" s="18">
        <v>1</v>
      </c>
    </row>
    <row r="5771" spans="7:11" x14ac:dyDescent="0.25">
      <c r="G5771" s="21">
        <v>41846</v>
      </c>
      <c r="H5771" s="19" t="s">
        <v>63</v>
      </c>
      <c r="I5771" s="19" t="s">
        <v>30</v>
      </c>
      <c r="J5771" s="19">
        <v>0.03</v>
      </c>
      <c r="K5771" s="19">
        <v>1</v>
      </c>
    </row>
    <row r="5772" spans="7:11" x14ac:dyDescent="0.25">
      <c r="G5772" s="20">
        <v>41969</v>
      </c>
      <c r="H5772" s="18" t="s">
        <v>60</v>
      </c>
      <c r="I5772" s="18" t="s">
        <v>24</v>
      </c>
      <c r="J5772" s="18">
        <v>1.4999999999999999E-2</v>
      </c>
      <c r="K5772" s="18">
        <v>4</v>
      </c>
    </row>
    <row r="5773" spans="7:11" x14ac:dyDescent="0.25">
      <c r="G5773" s="21">
        <v>41605</v>
      </c>
      <c r="H5773" s="19" t="s">
        <v>42</v>
      </c>
      <c r="I5773" s="19" t="s">
        <v>16</v>
      </c>
      <c r="J5773" s="19">
        <v>0</v>
      </c>
      <c r="K5773" s="19">
        <v>25</v>
      </c>
    </row>
    <row r="5774" spans="7:11" x14ac:dyDescent="0.25">
      <c r="G5774" s="20">
        <v>41997</v>
      </c>
      <c r="H5774" s="18" t="s">
        <v>76</v>
      </c>
      <c r="I5774" s="18" t="s">
        <v>24</v>
      </c>
      <c r="J5774" s="18">
        <v>0</v>
      </c>
      <c r="K5774" s="18">
        <v>2</v>
      </c>
    </row>
    <row r="5775" spans="7:11" x14ac:dyDescent="0.25">
      <c r="G5775" s="21">
        <v>42003</v>
      </c>
      <c r="H5775" s="19" t="s">
        <v>58</v>
      </c>
      <c r="I5775" s="19" t="s">
        <v>24</v>
      </c>
      <c r="J5775" s="19">
        <v>0.02</v>
      </c>
      <c r="K5775" s="19">
        <v>3</v>
      </c>
    </row>
    <row r="5776" spans="7:11" x14ac:dyDescent="0.25">
      <c r="G5776" s="20">
        <v>41801</v>
      </c>
      <c r="H5776" s="18" t="s">
        <v>44</v>
      </c>
      <c r="I5776" s="18" t="s">
        <v>30</v>
      </c>
      <c r="J5776" s="18">
        <v>1.4999999999999999E-2</v>
      </c>
      <c r="K5776" s="18">
        <v>3</v>
      </c>
    </row>
    <row r="5777" spans="7:11" x14ac:dyDescent="0.25">
      <c r="G5777" s="21">
        <v>41992</v>
      </c>
      <c r="H5777" s="19" t="s">
        <v>50</v>
      </c>
      <c r="I5777" s="19" t="s">
        <v>21</v>
      </c>
      <c r="J5777" s="19">
        <v>1.4999999999999999E-2</v>
      </c>
      <c r="K5777" s="19">
        <v>3</v>
      </c>
    </row>
    <row r="5778" spans="7:11" x14ac:dyDescent="0.25">
      <c r="G5778" s="20">
        <v>41621</v>
      </c>
      <c r="H5778" s="18" t="s">
        <v>87</v>
      </c>
      <c r="I5778" s="18" t="s">
        <v>17</v>
      </c>
      <c r="J5778" s="18">
        <v>0</v>
      </c>
      <c r="K5778" s="18">
        <v>1</v>
      </c>
    </row>
    <row r="5779" spans="7:11" x14ac:dyDescent="0.25">
      <c r="G5779" s="21">
        <v>41604</v>
      </c>
      <c r="H5779" s="19" t="s">
        <v>20</v>
      </c>
      <c r="I5779" s="19" t="s">
        <v>16</v>
      </c>
      <c r="J5779" s="19">
        <v>0</v>
      </c>
      <c r="K5779" s="19">
        <v>1</v>
      </c>
    </row>
    <row r="5780" spans="7:11" x14ac:dyDescent="0.25">
      <c r="G5780" s="20">
        <v>42002</v>
      </c>
      <c r="H5780" s="18" t="s">
        <v>13</v>
      </c>
      <c r="I5780" s="18" t="s">
        <v>30</v>
      </c>
      <c r="J5780" s="18">
        <v>0.03</v>
      </c>
      <c r="K5780" s="18">
        <v>3</v>
      </c>
    </row>
    <row r="5781" spans="7:11" x14ac:dyDescent="0.25">
      <c r="G5781" s="21">
        <v>41585</v>
      </c>
      <c r="H5781" s="19" t="s">
        <v>45</v>
      </c>
      <c r="I5781" s="19" t="s">
        <v>7</v>
      </c>
      <c r="J5781" s="19">
        <v>1.4999999999999999E-2</v>
      </c>
      <c r="K5781" s="19">
        <v>21</v>
      </c>
    </row>
    <row r="5782" spans="7:11" x14ac:dyDescent="0.25">
      <c r="G5782" s="20">
        <v>41892</v>
      </c>
      <c r="H5782" s="18" t="s">
        <v>45</v>
      </c>
      <c r="I5782" s="18" t="s">
        <v>12</v>
      </c>
      <c r="J5782" s="18">
        <v>0.02</v>
      </c>
      <c r="K5782" s="18">
        <v>2</v>
      </c>
    </row>
    <row r="5783" spans="7:11" x14ac:dyDescent="0.25">
      <c r="G5783" s="21">
        <v>41417</v>
      </c>
      <c r="H5783" s="19" t="s">
        <v>70</v>
      </c>
      <c r="I5783" s="19" t="s">
        <v>41</v>
      </c>
      <c r="J5783" s="19">
        <v>0</v>
      </c>
      <c r="K5783" s="19">
        <v>19</v>
      </c>
    </row>
    <row r="5784" spans="7:11" x14ac:dyDescent="0.25">
      <c r="G5784" s="20">
        <v>41964</v>
      </c>
      <c r="H5784" s="18" t="s">
        <v>37</v>
      </c>
      <c r="I5784" s="18" t="s">
        <v>41</v>
      </c>
      <c r="J5784" s="18">
        <v>1.4999999999999999E-2</v>
      </c>
      <c r="K5784" s="18">
        <v>3</v>
      </c>
    </row>
    <row r="5785" spans="7:11" x14ac:dyDescent="0.25">
      <c r="G5785" s="21">
        <v>41284</v>
      </c>
      <c r="H5785" s="19" t="s">
        <v>87</v>
      </c>
      <c r="I5785" s="19" t="s">
        <v>11</v>
      </c>
      <c r="J5785" s="19">
        <v>0</v>
      </c>
      <c r="K5785" s="19">
        <v>2</v>
      </c>
    </row>
    <row r="5786" spans="7:11" x14ac:dyDescent="0.25">
      <c r="G5786" s="20">
        <v>41949</v>
      </c>
      <c r="H5786" s="18" t="s">
        <v>89</v>
      </c>
      <c r="I5786" s="18" t="s">
        <v>16</v>
      </c>
      <c r="J5786" s="18">
        <v>0</v>
      </c>
      <c r="K5786" s="18">
        <v>3</v>
      </c>
    </row>
    <row r="5787" spans="7:11" x14ac:dyDescent="0.25">
      <c r="G5787" s="21">
        <v>41883</v>
      </c>
      <c r="H5787" s="19" t="s">
        <v>70</v>
      </c>
      <c r="I5787" s="19" t="s">
        <v>16</v>
      </c>
      <c r="J5787" s="19">
        <v>2.5000000000000001E-2</v>
      </c>
      <c r="K5787" s="19">
        <v>1</v>
      </c>
    </row>
    <row r="5788" spans="7:11" x14ac:dyDescent="0.25">
      <c r="G5788" s="20">
        <v>41725</v>
      </c>
      <c r="H5788" s="18" t="s">
        <v>54</v>
      </c>
      <c r="I5788" s="18" t="s">
        <v>24</v>
      </c>
      <c r="J5788" s="18">
        <v>0.02</v>
      </c>
      <c r="K5788" s="18">
        <v>3</v>
      </c>
    </row>
    <row r="5789" spans="7:11" x14ac:dyDescent="0.25">
      <c r="G5789" s="21">
        <v>41633</v>
      </c>
      <c r="H5789" s="19" t="s">
        <v>70</v>
      </c>
      <c r="I5789" s="19" t="s">
        <v>36</v>
      </c>
      <c r="J5789" s="19">
        <v>1.4999999999999999E-2</v>
      </c>
      <c r="K5789" s="19">
        <v>3</v>
      </c>
    </row>
    <row r="5790" spans="7:11" x14ac:dyDescent="0.25">
      <c r="G5790" s="20">
        <v>41464</v>
      </c>
      <c r="H5790" s="18" t="s">
        <v>71</v>
      </c>
      <c r="I5790" s="18" t="s">
        <v>12</v>
      </c>
      <c r="J5790" s="18">
        <v>0.01</v>
      </c>
      <c r="K5790" s="18">
        <v>1</v>
      </c>
    </row>
    <row r="5791" spans="7:11" x14ac:dyDescent="0.25">
      <c r="G5791" s="21">
        <v>41872</v>
      </c>
      <c r="H5791" s="19" t="s">
        <v>81</v>
      </c>
      <c r="I5791" s="19" t="s">
        <v>24</v>
      </c>
      <c r="J5791" s="19">
        <v>2.5000000000000001E-2</v>
      </c>
      <c r="K5791" s="19">
        <v>3</v>
      </c>
    </row>
    <row r="5792" spans="7:11" x14ac:dyDescent="0.25">
      <c r="G5792" s="20">
        <v>41786</v>
      </c>
      <c r="H5792" s="18" t="s">
        <v>44</v>
      </c>
      <c r="I5792" s="18" t="s">
        <v>33</v>
      </c>
      <c r="J5792" s="18">
        <v>0</v>
      </c>
      <c r="K5792" s="18">
        <v>1</v>
      </c>
    </row>
    <row r="5793" spans="7:11" x14ac:dyDescent="0.25">
      <c r="G5793" s="21">
        <v>41403</v>
      </c>
      <c r="H5793" s="19" t="s">
        <v>35</v>
      </c>
      <c r="I5793" s="19" t="s">
        <v>7</v>
      </c>
      <c r="J5793" s="19">
        <v>0</v>
      </c>
      <c r="K5793" s="19">
        <v>2</v>
      </c>
    </row>
    <row r="5794" spans="7:11" x14ac:dyDescent="0.25">
      <c r="G5794" s="20">
        <v>41453</v>
      </c>
      <c r="H5794" s="18" t="s">
        <v>74</v>
      </c>
      <c r="I5794" s="18" t="s">
        <v>30</v>
      </c>
      <c r="J5794" s="18">
        <v>1.4999999999999999E-2</v>
      </c>
      <c r="K5794" s="18">
        <v>2</v>
      </c>
    </row>
    <row r="5795" spans="7:11" x14ac:dyDescent="0.25">
      <c r="G5795" s="21">
        <v>41981</v>
      </c>
      <c r="H5795" s="19" t="s">
        <v>49</v>
      </c>
      <c r="I5795" s="19" t="s">
        <v>30</v>
      </c>
      <c r="J5795" s="19">
        <v>0</v>
      </c>
      <c r="K5795" s="19">
        <v>2</v>
      </c>
    </row>
    <row r="5796" spans="7:11" x14ac:dyDescent="0.25">
      <c r="G5796" s="20">
        <v>41596</v>
      </c>
      <c r="H5796" s="18" t="s">
        <v>83</v>
      </c>
      <c r="I5796" s="18" t="s">
        <v>17</v>
      </c>
      <c r="J5796" s="18">
        <v>0.03</v>
      </c>
      <c r="K5796" s="18">
        <v>2</v>
      </c>
    </row>
    <row r="5797" spans="7:11" x14ac:dyDescent="0.25">
      <c r="G5797" s="21">
        <v>41585</v>
      </c>
      <c r="H5797" s="19" t="s">
        <v>49</v>
      </c>
      <c r="I5797" s="19" t="s">
        <v>12</v>
      </c>
      <c r="J5797" s="19">
        <v>0</v>
      </c>
      <c r="K5797" s="19">
        <v>2</v>
      </c>
    </row>
    <row r="5798" spans="7:11" x14ac:dyDescent="0.25">
      <c r="G5798" s="20">
        <v>41601</v>
      </c>
      <c r="H5798" s="18" t="s">
        <v>53</v>
      </c>
      <c r="I5798" s="18" t="s">
        <v>12</v>
      </c>
      <c r="J5798" s="18">
        <v>0.01</v>
      </c>
      <c r="K5798" s="18">
        <v>3</v>
      </c>
    </row>
    <row r="5799" spans="7:11" x14ac:dyDescent="0.25">
      <c r="G5799" s="21">
        <v>41977</v>
      </c>
      <c r="H5799" s="19" t="s">
        <v>74</v>
      </c>
      <c r="I5799" s="19" t="s">
        <v>24</v>
      </c>
      <c r="J5799" s="19">
        <v>2.5000000000000001E-2</v>
      </c>
      <c r="K5799" s="19">
        <v>2</v>
      </c>
    </row>
    <row r="5800" spans="7:11" x14ac:dyDescent="0.25">
      <c r="G5800" s="20">
        <v>41974</v>
      </c>
      <c r="H5800" s="18" t="s">
        <v>51</v>
      </c>
      <c r="I5800" s="18" t="s">
        <v>17</v>
      </c>
      <c r="J5800" s="18">
        <v>0</v>
      </c>
      <c r="K5800" s="18">
        <v>11</v>
      </c>
    </row>
    <row r="5801" spans="7:11" x14ac:dyDescent="0.25">
      <c r="G5801" s="21">
        <v>41983</v>
      </c>
      <c r="H5801" s="19" t="s">
        <v>44</v>
      </c>
      <c r="I5801" s="19" t="s">
        <v>30</v>
      </c>
      <c r="J5801" s="19">
        <v>0.03</v>
      </c>
      <c r="K5801" s="19">
        <v>7</v>
      </c>
    </row>
    <row r="5802" spans="7:11" x14ac:dyDescent="0.25">
      <c r="G5802" s="20">
        <v>41410</v>
      </c>
      <c r="H5802" s="18" t="s">
        <v>34</v>
      </c>
      <c r="I5802" s="18" t="s">
        <v>7</v>
      </c>
      <c r="J5802" s="18">
        <v>0</v>
      </c>
      <c r="K5802" s="18">
        <v>3</v>
      </c>
    </row>
    <row r="5803" spans="7:11" x14ac:dyDescent="0.25">
      <c r="G5803" s="21">
        <v>41614</v>
      </c>
      <c r="H5803" s="19" t="s">
        <v>45</v>
      </c>
      <c r="I5803" s="19" t="s">
        <v>17</v>
      </c>
      <c r="J5803" s="19">
        <v>2.5000000000000001E-2</v>
      </c>
      <c r="K5803" s="19">
        <v>2</v>
      </c>
    </row>
    <row r="5804" spans="7:11" x14ac:dyDescent="0.25">
      <c r="G5804" s="20">
        <v>41652</v>
      </c>
      <c r="H5804" s="18" t="s">
        <v>67</v>
      </c>
      <c r="I5804" s="18" t="s">
        <v>24</v>
      </c>
      <c r="J5804" s="18">
        <v>0</v>
      </c>
      <c r="K5804" s="18">
        <v>3</v>
      </c>
    </row>
    <row r="5805" spans="7:11" x14ac:dyDescent="0.25">
      <c r="G5805" s="21">
        <v>41416</v>
      </c>
      <c r="H5805" s="19" t="s">
        <v>76</v>
      </c>
      <c r="I5805" s="19" t="s">
        <v>16</v>
      </c>
      <c r="J5805" s="19">
        <v>0</v>
      </c>
      <c r="K5805" s="19">
        <v>2</v>
      </c>
    </row>
    <row r="5806" spans="7:11" x14ac:dyDescent="0.25">
      <c r="G5806" s="20">
        <v>41739</v>
      </c>
      <c r="H5806" s="18" t="s">
        <v>73</v>
      </c>
      <c r="I5806" s="18" t="s">
        <v>24</v>
      </c>
      <c r="J5806" s="18">
        <v>0</v>
      </c>
      <c r="K5806" s="18">
        <v>1</v>
      </c>
    </row>
    <row r="5807" spans="7:11" x14ac:dyDescent="0.25">
      <c r="G5807" s="21">
        <v>41623</v>
      </c>
      <c r="H5807" s="19" t="s">
        <v>79</v>
      </c>
      <c r="I5807" s="19" t="s">
        <v>36</v>
      </c>
      <c r="J5807" s="19">
        <v>0.03</v>
      </c>
      <c r="K5807" s="19">
        <v>3</v>
      </c>
    </row>
    <row r="5808" spans="7:11" x14ac:dyDescent="0.25">
      <c r="G5808" s="20">
        <v>42003</v>
      </c>
      <c r="H5808" s="18" t="s">
        <v>59</v>
      </c>
      <c r="I5808" s="18" t="s">
        <v>12</v>
      </c>
      <c r="J5808" s="18">
        <v>0</v>
      </c>
      <c r="K5808" s="18">
        <v>2</v>
      </c>
    </row>
    <row r="5809" spans="7:11" x14ac:dyDescent="0.25">
      <c r="G5809" s="21">
        <v>41982</v>
      </c>
      <c r="H5809" s="19" t="s">
        <v>46</v>
      </c>
      <c r="I5809" s="19" t="s">
        <v>12</v>
      </c>
      <c r="J5809" s="19">
        <v>2.5000000000000001E-2</v>
      </c>
      <c r="K5809" s="19">
        <v>2</v>
      </c>
    </row>
    <row r="5810" spans="7:11" x14ac:dyDescent="0.25">
      <c r="G5810" s="20">
        <v>41995</v>
      </c>
      <c r="H5810" s="18" t="s">
        <v>89</v>
      </c>
      <c r="I5810" s="18" t="s">
        <v>17</v>
      </c>
      <c r="J5810" s="18">
        <v>0</v>
      </c>
      <c r="K5810" s="18">
        <v>1</v>
      </c>
    </row>
    <row r="5811" spans="7:11" x14ac:dyDescent="0.25">
      <c r="G5811" s="21">
        <v>41634</v>
      </c>
      <c r="H5811" s="19" t="s">
        <v>13</v>
      </c>
      <c r="I5811" s="19" t="s">
        <v>27</v>
      </c>
      <c r="J5811" s="19">
        <v>0.02</v>
      </c>
      <c r="K5811" s="19">
        <v>2</v>
      </c>
    </row>
    <row r="5812" spans="7:11" x14ac:dyDescent="0.25">
      <c r="G5812" s="20">
        <v>41979</v>
      </c>
      <c r="H5812" s="18" t="s">
        <v>47</v>
      </c>
      <c r="I5812" s="18" t="s">
        <v>36</v>
      </c>
      <c r="J5812" s="18">
        <v>2.5000000000000001E-2</v>
      </c>
      <c r="K5812" s="18">
        <v>1</v>
      </c>
    </row>
    <row r="5813" spans="7:11" x14ac:dyDescent="0.25">
      <c r="G5813" s="21">
        <v>41949</v>
      </c>
      <c r="H5813" s="19" t="s">
        <v>82</v>
      </c>
      <c r="I5813" s="19" t="s">
        <v>36</v>
      </c>
      <c r="J5813" s="19">
        <v>0.03</v>
      </c>
      <c r="K5813" s="19">
        <v>1</v>
      </c>
    </row>
    <row r="5814" spans="7:11" x14ac:dyDescent="0.25">
      <c r="G5814" s="20">
        <v>41598</v>
      </c>
      <c r="H5814" s="18" t="s">
        <v>93</v>
      </c>
      <c r="I5814" s="18" t="s">
        <v>21</v>
      </c>
      <c r="J5814" s="18">
        <v>0</v>
      </c>
      <c r="K5814" s="18">
        <v>5</v>
      </c>
    </row>
    <row r="5815" spans="7:11" x14ac:dyDescent="0.25">
      <c r="G5815" s="21">
        <v>41990</v>
      </c>
      <c r="H5815" s="19" t="s">
        <v>45</v>
      </c>
      <c r="I5815" s="19" t="s">
        <v>16</v>
      </c>
      <c r="J5815" s="19">
        <v>2.5000000000000001E-2</v>
      </c>
      <c r="K5815" s="19">
        <v>2</v>
      </c>
    </row>
    <row r="5816" spans="7:11" x14ac:dyDescent="0.25">
      <c r="G5816" s="20">
        <v>41626</v>
      </c>
      <c r="H5816" s="18" t="s">
        <v>51</v>
      </c>
      <c r="I5816" s="18" t="s">
        <v>33</v>
      </c>
      <c r="J5816" s="18">
        <v>2.5000000000000001E-2</v>
      </c>
      <c r="K5816" s="18">
        <v>2</v>
      </c>
    </row>
    <row r="5817" spans="7:11" x14ac:dyDescent="0.25">
      <c r="G5817" s="21">
        <v>41964</v>
      </c>
      <c r="H5817" s="19" t="s">
        <v>93</v>
      </c>
      <c r="I5817" s="19" t="s">
        <v>11</v>
      </c>
      <c r="J5817" s="19">
        <v>0.03</v>
      </c>
      <c r="K5817" s="19">
        <v>15</v>
      </c>
    </row>
    <row r="5818" spans="7:11" x14ac:dyDescent="0.25">
      <c r="G5818" s="20">
        <v>41947</v>
      </c>
      <c r="H5818" s="18" t="s">
        <v>51</v>
      </c>
      <c r="I5818" s="18" t="s">
        <v>12</v>
      </c>
      <c r="J5818" s="18">
        <v>0</v>
      </c>
      <c r="K5818" s="18">
        <v>2</v>
      </c>
    </row>
    <row r="5819" spans="7:11" x14ac:dyDescent="0.25">
      <c r="G5819" s="21">
        <v>41971</v>
      </c>
      <c r="H5819" s="19" t="s">
        <v>60</v>
      </c>
      <c r="I5819" s="19" t="s">
        <v>16</v>
      </c>
      <c r="J5819" s="19">
        <v>0</v>
      </c>
      <c r="K5819" s="19">
        <v>3</v>
      </c>
    </row>
    <row r="5820" spans="7:11" x14ac:dyDescent="0.25">
      <c r="G5820" s="20">
        <v>41995</v>
      </c>
      <c r="H5820" s="18" t="s">
        <v>91</v>
      </c>
      <c r="I5820" s="18" t="s">
        <v>24</v>
      </c>
      <c r="J5820" s="18">
        <v>0</v>
      </c>
      <c r="K5820" s="18">
        <v>1</v>
      </c>
    </row>
    <row r="5821" spans="7:11" x14ac:dyDescent="0.25">
      <c r="G5821" s="21">
        <v>41950</v>
      </c>
      <c r="H5821" s="19" t="s">
        <v>10</v>
      </c>
      <c r="I5821" s="19" t="s">
        <v>36</v>
      </c>
      <c r="J5821" s="19">
        <v>1.4999999999999999E-2</v>
      </c>
      <c r="K5821" s="19">
        <v>1</v>
      </c>
    </row>
    <row r="5822" spans="7:11" x14ac:dyDescent="0.25">
      <c r="G5822" s="20">
        <v>41595</v>
      </c>
      <c r="H5822" s="18" t="s">
        <v>8</v>
      </c>
      <c r="I5822" s="18" t="s">
        <v>7</v>
      </c>
      <c r="J5822" s="18">
        <v>0.03</v>
      </c>
      <c r="K5822" s="18">
        <v>1</v>
      </c>
    </row>
    <row r="5823" spans="7:11" x14ac:dyDescent="0.25">
      <c r="G5823" s="21">
        <v>41966</v>
      </c>
      <c r="H5823" s="19" t="s">
        <v>40</v>
      </c>
      <c r="I5823" s="19" t="s">
        <v>17</v>
      </c>
      <c r="J5823" s="19">
        <v>1.4999999999999999E-2</v>
      </c>
      <c r="K5823" s="19">
        <v>2</v>
      </c>
    </row>
    <row r="5824" spans="7:11" x14ac:dyDescent="0.25">
      <c r="G5824" s="20">
        <v>41977</v>
      </c>
      <c r="H5824" s="18" t="s">
        <v>43</v>
      </c>
      <c r="I5824" s="18" t="s">
        <v>17</v>
      </c>
      <c r="J5824" s="18">
        <v>0</v>
      </c>
      <c r="K5824" s="18">
        <v>3</v>
      </c>
    </row>
    <row r="5825" spans="7:11" x14ac:dyDescent="0.25">
      <c r="G5825" s="21">
        <v>41710</v>
      </c>
      <c r="H5825" s="19" t="s">
        <v>84</v>
      </c>
      <c r="I5825" s="19" t="s">
        <v>30</v>
      </c>
      <c r="J5825" s="19">
        <v>0.02</v>
      </c>
      <c r="K5825" s="19">
        <v>1</v>
      </c>
    </row>
    <row r="5826" spans="7:11" x14ac:dyDescent="0.25">
      <c r="G5826" s="20">
        <v>41288</v>
      </c>
      <c r="H5826" s="18" t="s">
        <v>25</v>
      </c>
      <c r="I5826" s="18" t="s">
        <v>17</v>
      </c>
      <c r="J5826" s="18">
        <v>0.02</v>
      </c>
      <c r="K5826" s="18">
        <v>2</v>
      </c>
    </row>
    <row r="5827" spans="7:11" x14ac:dyDescent="0.25">
      <c r="G5827" s="21">
        <v>41632</v>
      </c>
      <c r="H5827" s="19" t="s">
        <v>90</v>
      </c>
      <c r="I5827" s="19" t="s">
        <v>17</v>
      </c>
      <c r="J5827" s="19">
        <v>0</v>
      </c>
      <c r="K5827" s="19">
        <v>4</v>
      </c>
    </row>
    <row r="5828" spans="7:11" x14ac:dyDescent="0.25">
      <c r="G5828" s="20">
        <v>41936</v>
      </c>
      <c r="H5828" s="18" t="s">
        <v>84</v>
      </c>
      <c r="I5828" s="18" t="s">
        <v>16</v>
      </c>
      <c r="J5828" s="18">
        <v>0</v>
      </c>
      <c r="K5828" s="18">
        <v>3</v>
      </c>
    </row>
    <row r="5829" spans="7:11" x14ac:dyDescent="0.25">
      <c r="G5829" s="21">
        <v>41999</v>
      </c>
      <c r="H5829" s="19" t="s">
        <v>89</v>
      </c>
      <c r="I5829" s="19" t="s">
        <v>17</v>
      </c>
      <c r="J5829" s="19">
        <v>1.4999999999999999E-2</v>
      </c>
      <c r="K5829" s="19">
        <v>2</v>
      </c>
    </row>
    <row r="5830" spans="7:11" x14ac:dyDescent="0.25">
      <c r="G5830" s="20">
        <v>41991</v>
      </c>
      <c r="H5830" s="18" t="s">
        <v>20</v>
      </c>
      <c r="I5830" s="18" t="s">
        <v>21</v>
      </c>
      <c r="J5830" s="18">
        <v>1.4999999999999999E-2</v>
      </c>
      <c r="K5830" s="18">
        <v>2</v>
      </c>
    </row>
    <row r="5831" spans="7:11" x14ac:dyDescent="0.25">
      <c r="G5831" s="21">
        <v>41278</v>
      </c>
      <c r="H5831" s="19" t="s">
        <v>26</v>
      </c>
      <c r="I5831" s="19" t="s">
        <v>7</v>
      </c>
      <c r="J5831" s="19">
        <v>0</v>
      </c>
      <c r="K5831" s="19">
        <v>2</v>
      </c>
    </row>
    <row r="5832" spans="7:11" x14ac:dyDescent="0.25">
      <c r="G5832" s="20">
        <v>41360</v>
      </c>
      <c r="H5832" s="18" t="s">
        <v>29</v>
      </c>
      <c r="I5832" s="18" t="s">
        <v>7</v>
      </c>
      <c r="J5832" s="18">
        <v>1.4999999999999999E-2</v>
      </c>
      <c r="K5832" s="18">
        <v>2</v>
      </c>
    </row>
    <row r="5833" spans="7:11" x14ac:dyDescent="0.25">
      <c r="G5833" s="21">
        <v>41928</v>
      </c>
      <c r="H5833" s="19" t="s">
        <v>84</v>
      </c>
      <c r="I5833" s="19" t="s">
        <v>16</v>
      </c>
      <c r="J5833" s="19">
        <v>1.4999999999999999E-2</v>
      </c>
      <c r="K5833" s="19">
        <v>3</v>
      </c>
    </row>
    <row r="5834" spans="7:11" x14ac:dyDescent="0.25">
      <c r="G5834" s="20">
        <v>41569</v>
      </c>
      <c r="H5834" s="18" t="s">
        <v>26</v>
      </c>
      <c r="I5834" s="18" t="s">
        <v>16</v>
      </c>
      <c r="J5834" s="18">
        <v>0.03</v>
      </c>
      <c r="K5834" s="18">
        <v>2</v>
      </c>
    </row>
    <row r="5835" spans="7:11" x14ac:dyDescent="0.25">
      <c r="G5835" s="21">
        <v>41950</v>
      </c>
      <c r="H5835" s="19" t="s">
        <v>29</v>
      </c>
      <c r="I5835" s="19" t="s">
        <v>27</v>
      </c>
      <c r="J5835" s="19">
        <v>0.02</v>
      </c>
      <c r="K5835" s="19">
        <v>25</v>
      </c>
    </row>
    <row r="5836" spans="7:11" x14ac:dyDescent="0.25">
      <c r="G5836" s="20">
        <v>41393</v>
      </c>
      <c r="H5836" s="18" t="s">
        <v>81</v>
      </c>
      <c r="I5836" s="18" t="s">
        <v>17</v>
      </c>
      <c r="J5836" s="18">
        <v>2.5000000000000001E-2</v>
      </c>
      <c r="K5836" s="18">
        <v>2</v>
      </c>
    </row>
    <row r="5837" spans="7:11" x14ac:dyDescent="0.25">
      <c r="G5837" s="21">
        <v>41959</v>
      </c>
      <c r="H5837" s="19" t="s">
        <v>73</v>
      </c>
      <c r="I5837" s="19" t="s">
        <v>24</v>
      </c>
      <c r="J5837" s="19">
        <v>0</v>
      </c>
      <c r="K5837" s="19">
        <v>1</v>
      </c>
    </row>
    <row r="5838" spans="7:11" x14ac:dyDescent="0.25">
      <c r="G5838" s="20">
        <v>41869</v>
      </c>
      <c r="H5838" s="18" t="s">
        <v>40</v>
      </c>
      <c r="I5838" s="18" t="s">
        <v>16</v>
      </c>
      <c r="J5838" s="18">
        <v>0.03</v>
      </c>
      <c r="K5838" s="18">
        <v>3</v>
      </c>
    </row>
    <row r="5839" spans="7:11" x14ac:dyDescent="0.25">
      <c r="G5839" s="21">
        <v>41688</v>
      </c>
      <c r="H5839" s="19" t="s">
        <v>50</v>
      </c>
      <c r="I5839" s="19" t="s">
        <v>21</v>
      </c>
      <c r="J5839" s="19">
        <v>0.01</v>
      </c>
      <c r="K5839" s="19">
        <v>3</v>
      </c>
    </row>
    <row r="5840" spans="7:11" x14ac:dyDescent="0.25">
      <c r="G5840" s="20">
        <v>41629</v>
      </c>
      <c r="H5840" s="18" t="s">
        <v>78</v>
      </c>
      <c r="I5840" s="18" t="s">
        <v>24</v>
      </c>
      <c r="J5840" s="18">
        <v>2.5000000000000001E-2</v>
      </c>
      <c r="K5840" s="18">
        <v>3</v>
      </c>
    </row>
    <row r="5841" spans="7:11" x14ac:dyDescent="0.25">
      <c r="G5841" s="21">
        <v>41969</v>
      </c>
      <c r="H5841" s="19" t="s">
        <v>8</v>
      </c>
      <c r="I5841" s="19" t="s">
        <v>36</v>
      </c>
      <c r="J5841" s="19">
        <v>0</v>
      </c>
      <c r="K5841" s="19">
        <v>2</v>
      </c>
    </row>
    <row r="5842" spans="7:11" x14ac:dyDescent="0.25">
      <c r="G5842" s="20">
        <v>41956</v>
      </c>
      <c r="H5842" s="18" t="s">
        <v>20</v>
      </c>
      <c r="I5842" s="18" t="s">
        <v>16</v>
      </c>
      <c r="J5842" s="18">
        <v>0</v>
      </c>
      <c r="K5842" s="18">
        <v>3</v>
      </c>
    </row>
    <row r="5843" spans="7:11" x14ac:dyDescent="0.25">
      <c r="G5843" s="21">
        <v>41596</v>
      </c>
      <c r="H5843" s="19" t="s">
        <v>39</v>
      </c>
      <c r="I5843" s="19" t="s">
        <v>36</v>
      </c>
      <c r="J5843" s="19">
        <v>2.5000000000000001E-2</v>
      </c>
      <c r="K5843" s="19">
        <v>1</v>
      </c>
    </row>
    <row r="5844" spans="7:11" x14ac:dyDescent="0.25">
      <c r="G5844" s="20">
        <v>41946</v>
      </c>
      <c r="H5844" s="18" t="s">
        <v>46</v>
      </c>
      <c r="I5844" s="18" t="s">
        <v>17</v>
      </c>
      <c r="J5844" s="18">
        <v>0</v>
      </c>
      <c r="K5844" s="18">
        <v>3</v>
      </c>
    </row>
    <row r="5845" spans="7:11" x14ac:dyDescent="0.25">
      <c r="G5845" s="21">
        <v>42004</v>
      </c>
      <c r="H5845" s="19" t="s">
        <v>29</v>
      </c>
      <c r="I5845" s="19" t="s">
        <v>33</v>
      </c>
      <c r="J5845" s="19">
        <v>0</v>
      </c>
      <c r="K5845" s="19">
        <v>3</v>
      </c>
    </row>
    <row r="5846" spans="7:11" x14ac:dyDescent="0.25">
      <c r="G5846" s="20">
        <v>41752</v>
      </c>
      <c r="H5846" s="18" t="s">
        <v>74</v>
      </c>
      <c r="I5846" s="18" t="s">
        <v>24</v>
      </c>
      <c r="J5846" s="18">
        <v>0</v>
      </c>
      <c r="K5846" s="18">
        <v>4</v>
      </c>
    </row>
    <row r="5847" spans="7:11" x14ac:dyDescent="0.25">
      <c r="G5847" s="21">
        <v>41967</v>
      </c>
      <c r="H5847" s="19" t="s">
        <v>23</v>
      </c>
      <c r="I5847" s="19" t="s">
        <v>16</v>
      </c>
      <c r="J5847" s="19">
        <v>1.4999999999999999E-2</v>
      </c>
      <c r="K5847" s="19">
        <v>2</v>
      </c>
    </row>
    <row r="5848" spans="7:11" x14ac:dyDescent="0.25">
      <c r="G5848" s="20">
        <v>41387</v>
      </c>
      <c r="H5848" s="18" t="s">
        <v>80</v>
      </c>
      <c r="I5848" s="18" t="s">
        <v>11</v>
      </c>
      <c r="J5848" s="18">
        <v>0</v>
      </c>
      <c r="K5848" s="18">
        <v>1</v>
      </c>
    </row>
    <row r="5849" spans="7:11" x14ac:dyDescent="0.25">
      <c r="G5849" s="21">
        <v>41617</v>
      </c>
      <c r="H5849" s="19" t="s">
        <v>42</v>
      </c>
      <c r="I5849" s="19" t="s">
        <v>16</v>
      </c>
      <c r="J5849" s="19">
        <v>0.01</v>
      </c>
      <c r="K5849" s="19">
        <v>13</v>
      </c>
    </row>
    <row r="5850" spans="7:11" x14ac:dyDescent="0.25">
      <c r="G5850" s="20">
        <v>41822</v>
      </c>
      <c r="H5850" s="18" t="s">
        <v>26</v>
      </c>
      <c r="I5850" s="18" t="s">
        <v>30</v>
      </c>
      <c r="J5850" s="18">
        <v>0</v>
      </c>
      <c r="K5850" s="18">
        <v>4</v>
      </c>
    </row>
    <row r="5851" spans="7:11" x14ac:dyDescent="0.25">
      <c r="G5851" s="21">
        <v>41947</v>
      </c>
      <c r="H5851" s="19" t="s">
        <v>62</v>
      </c>
      <c r="I5851" s="19" t="s">
        <v>7</v>
      </c>
      <c r="J5851" s="19">
        <v>0</v>
      </c>
      <c r="K5851" s="19">
        <v>3</v>
      </c>
    </row>
    <row r="5852" spans="7:11" x14ac:dyDescent="0.25">
      <c r="G5852" s="20">
        <v>41968</v>
      </c>
      <c r="H5852" s="18" t="s">
        <v>76</v>
      </c>
      <c r="I5852" s="18" t="s">
        <v>12</v>
      </c>
      <c r="J5852" s="18">
        <v>0.01</v>
      </c>
      <c r="K5852" s="18">
        <v>2</v>
      </c>
    </row>
    <row r="5853" spans="7:11" x14ac:dyDescent="0.25">
      <c r="G5853" s="21">
        <v>41590</v>
      </c>
      <c r="H5853" s="19" t="s">
        <v>13</v>
      </c>
      <c r="I5853" s="19" t="s">
        <v>17</v>
      </c>
      <c r="J5853" s="19">
        <v>0</v>
      </c>
      <c r="K5853" s="19">
        <v>1</v>
      </c>
    </row>
    <row r="5854" spans="7:11" x14ac:dyDescent="0.25">
      <c r="G5854" s="20">
        <v>41314</v>
      </c>
      <c r="H5854" s="18" t="s">
        <v>72</v>
      </c>
      <c r="I5854" s="18" t="s">
        <v>36</v>
      </c>
      <c r="J5854" s="18">
        <v>1.4999999999999999E-2</v>
      </c>
      <c r="K5854" s="18">
        <v>3</v>
      </c>
    </row>
    <row r="5855" spans="7:11" x14ac:dyDescent="0.25">
      <c r="G5855" s="21">
        <v>41977</v>
      </c>
      <c r="H5855" s="19" t="s">
        <v>55</v>
      </c>
      <c r="I5855" s="19" t="s">
        <v>11</v>
      </c>
      <c r="J5855" s="19">
        <v>1.4999999999999999E-2</v>
      </c>
      <c r="K5855" s="19">
        <v>3</v>
      </c>
    </row>
    <row r="5856" spans="7:11" x14ac:dyDescent="0.25">
      <c r="G5856" s="20">
        <v>41997</v>
      </c>
      <c r="H5856" s="18" t="s">
        <v>60</v>
      </c>
      <c r="I5856" s="18" t="s">
        <v>16</v>
      </c>
      <c r="J5856" s="18">
        <v>0.02</v>
      </c>
      <c r="K5856" s="18">
        <v>5</v>
      </c>
    </row>
    <row r="5857" spans="7:11" x14ac:dyDescent="0.25">
      <c r="G5857" s="21">
        <v>41961</v>
      </c>
      <c r="H5857" s="19" t="s">
        <v>28</v>
      </c>
      <c r="I5857" s="19" t="s">
        <v>36</v>
      </c>
      <c r="J5857" s="19">
        <v>0</v>
      </c>
      <c r="K5857" s="19">
        <v>4</v>
      </c>
    </row>
    <row r="5858" spans="7:11" x14ac:dyDescent="0.25">
      <c r="G5858" s="20">
        <v>41987</v>
      </c>
      <c r="H5858" s="18" t="s">
        <v>58</v>
      </c>
      <c r="I5858" s="18" t="s">
        <v>7</v>
      </c>
      <c r="J5858" s="18">
        <v>1.4999999999999999E-2</v>
      </c>
      <c r="K5858" s="18">
        <v>2</v>
      </c>
    </row>
    <row r="5859" spans="7:11" x14ac:dyDescent="0.25">
      <c r="G5859" s="21">
        <v>41967</v>
      </c>
      <c r="H5859" s="19" t="s">
        <v>72</v>
      </c>
      <c r="I5859" s="19" t="s">
        <v>30</v>
      </c>
      <c r="J5859" s="19">
        <v>0.01</v>
      </c>
      <c r="K5859" s="19">
        <v>1</v>
      </c>
    </row>
    <row r="5860" spans="7:11" x14ac:dyDescent="0.25">
      <c r="G5860" s="20">
        <v>41963</v>
      </c>
      <c r="H5860" s="18" t="s">
        <v>23</v>
      </c>
      <c r="I5860" s="18" t="s">
        <v>11</v>
      </c>
      <c r="J5860" s="18">
        <v>1.4999999999999999E-2</v>
      </c>
      <c r="K5860" s="18">
        <v>11</v>
      </c>
    </row>
    <row r="5861" spans="7:11" x14ac:dyDescent="0.25">
      <c r="G5861" s="21">
        <v>41574</v>
      </c>
      <c r="H5861" s="19" t="s">
        <v>61</v>
      </c>
      <c r="I5861" s="19" t="s">
        <v>33</v>
      </c>
      <c r="J5861" s="19">
        <v>0</v>
      </c>
      <c r="K5861" s="19">
        <v>3</v>
      </c>
    </row>
    <row r="5862" spans="7:11" x14ac:dyDescent="0.25">
      <c r="G5862" s="20">
        <v>41953</v>
      </c>
      <c r="H5862" s="18" t="s">
        <v>40</v>
      </c>
      <c r="I5862" s="18" t="s">
        <v>12</v>
      </c>
      <c r="J5862" s="18">
        <v>0.03</v>
      </c>
      <c r="K5862" s="18">
        <v>2</v>
      </c>
    </row>
    <row r="5863" spans="7:11" x14ac:dyDescent="0.25">
      <c r="G5863" s="21">
        <v>41768</v>
      </c>
      <c r="H5863" s="19" t="s">
        <v>73</v>
      </c>
      <c r="I5863" s="19" t="s">
        <v>12</v>
      </c>
      <c r="J5863" s="19">
        <v>0</v>
      </c>
      <c r="K5863" s="19">
        <v>3</v>
      </c>
    </row>
    <row r="5864" spans="7:11" x14ac:dyDescent="0.25">
      <c r="G5864" s="20">
        <v>41596</v>
      </c>
      <c r="H5864" s="18" t="s">
        <v>40</v>
      </c>
      <c r="I5864" s="18" t="s">
        <v>24</v>
      </c>
      <c r="J5864" s="18">
        <v>2.5000000000000001E-2</v>
      </c>
      <c r="K5864" s="18">
        <v>4</v>
      </c>
    </row>
    <row r="5865" spans="7:11" x14ac:dyDescent="0.25">
      <c r="G5865" s="21">
        <v>41970</v>
      </c>
      <c r="H5865" s="19" t="s">
        <v>52</v>
      </c>
      <c r="I5865" s="19" t="s">
        <v>41</v>
      </c>
      <c r="J5865" s="19">
        <v>1.4999999999999999E-2</v>
      </c>
      <c r="K5865" s="19">
        <v>1</v>
      </c>
    </row>
    <row r="5866" spans="7:11" x14ac:dyDescent="0.25">
      <c r="G5866" s="20">
        <v>41586</v>
      </c>
      <c r="H5866" s="18" t="s">
        <v>54</v>
      </c>
      <c r="I5866" s="18" t="s">
        <v>12</v>
      </c>
      <c r="J5866" s="18">
        <v>0</v>
      </c>
      <c r="K5866" s="18">
        <v>2</v>
      </c>
    </row>
    <row r="5867" spans="7:11" x14ac:dyDescent="0.25">
      <c r="G5867" s="21">
        <v>41591</v>
      </c>
      <c r="H5867" s="19" t="s">
        <v>67</v>
      </c>
      <c r="I5867" s="19" t="s">
        <v>17</v>
      </c>
      <c r="J5867" s="19">
        <v>2.5000000000000001E-2</v>
      </c>
      <c r="K5867" s="19">
        <v>3</v>
      </c>
    </row>
    <row r="5868" spans="7:11" x14ac:dyDescent="0.25">
      <c r="G5868" s="20">
        <v>41584</v>
      </c>
      <c r="H5868" s="18" t="s">
        <v>49</v>
      </c>
      <c r="I5868" s="18" t="s">
        <v>16</v>
      </c>
      <c r="J5868" s="18">
        <v>0</v>
      </c>
      <c r="K5868" s="18">
        <v>3</v>
      </c>
    </row>
    <row r="5869" spans="7:11" x14ac:dyDescent="0.25">
      <c r="G5869" s="21">
        <v>41946</v>
      </c>
      <c r="H5869" s="19" t="s">
        <v>40</v>
      </c>
      <c r="I5869" s="19" t="s">
        <v>7</v>
      </c>
      <c r="J5869" s="19">
        <v>1.4999999999999999E-2</v>
      </c>
      <c r="K5869" s="19">
        <v>3</v>
      </c>
    </row>
    <row r="5870" spans="7:11" x14ac:dyDescent="0.25">
      <c r="G5870" s="20">
        <v>41683</v>
      </c>
      <c r="H5870" s="18" t="s">
        <v>85</v>
      </c>
      <c r="I5870" s="18" t="s">
        <v>16</v>
      </c>
      <c r="J5870" s="18">
        <v>0</v>
      </c>
      <c r="K5870" s="18">
        <v>1</v>
      </c>
    </row>
    <row r="5871" spans="7:11" x14ac:dyDescent="0.25">
      <c r="G5871" s="21">
        <v>41982</v>
      </c>
      <c r="H5871" s="19" t="s">
        <v>46</v>
      </c>
      <c r="I5871" s="19" t="s">
        <v>30</v>
      </c>
      <c r="J5871" s="19">
        <v>0</v>
      </c>
      <c r="K5871" s="19">
        <v>2</v>
      </c>
    </row>
    <row r="5872" spans="7:11" x14ac:dyDescent="0.25">
      <c r="G5872" s="20">
        <v>41418</v>
      </c>
      <c r="H5872" s="18" t="s">
        <v>26</v>
      </c>
      <c r="I5872" s="18" t="s">
        <v>12</v>
      </c>
      <c r="J5872" s="18">
        <v>0.02</v>
      </c>
      <c r="K5872" s="18">
        <v>2</v>
      </c>
    </row>
    <row r="5873" spans="7:11" x14ac:dyDescent="0.25">
      <c r="G5873" s="21">
        <v>41986</v>
      </c>
      <c r="H5873" s="19" t="s">
        <v>23</v>
      </c>
      <c r="I5873" s="19" t="s">
        <v>11</v>
      </c>
      <c r="J5873" s="19">
        <v>0.01</v>
      </c>
      <c r="K5873" s="19">
        <v>18</v>
      </c>
    </row>
    <row r="5874" spans="7:11" x14ac:dyDescent="0.25">
      <c r="G5874" s="20">
        <v>41995</v>
      </c>
      <c r="H5874" s="18" t="s">
        <v>53</v>
      </c>
      <c r="I5874" s="18" t="s">
        <v>17</v>
      </c>
      <c r="J5874" s="18">
        <v>0.03</v>
      </c>
      <c r="K5874" s="18">
        <v>3</v>
      </c>
    </row>
    <row r="5875" spans="7:11" x14ac:dyDescent="0.25">
      <c r="G5875" s="21">
        <v>41523</v>
      </c>
      <c r="H5875" s="19" t="s">
        <v>54</v>
      </c>
      <c r="I5875" s="19" t="s">
        <v>16</v>
      </c>
      <c r="J5875" s="19">
        <v>0</v>
      </c>
      <c r="K5875" s="19">
        <v>3</v>
      </c>
    </row>
    <row r="5876" spans="7:11" x14ac:dyDescent="0.25">
      <c r="G5876" s="20">
        <v>41603</v>
      </c>
      <c r="H5876" s="18" t="s">
        <v>22</v>
      </c>
      <c r="I5876" s="18" t="s">
        <v>12</v>
      </c>
      <c r="J5876" s="18">
        <v>0</v>
      </c>
      <c r="K5876" s="18">
        <v>3</v>
      </c>
    </row>
    <row r="5877" spans="7:11" x14ac:dyDescent="0.25">
      <c r="G5877" s="21">
        <v>41626</v>
      </c>
      <c r="H5877" s="19" t="s">
        <v>82</v>
      </c>
      <c r="I5877" s="19" t="s">
        <v>12</v>
      </c>
      <c r="J5877" s="19">
        <v>0</v>
      </c>
      <c r="K5877" s="19">
        <v>1</v>
      </c>
    </row>
    <row r="5878" spans="7:11" x14ac:dyDescent="0.25">
      <c r="G5878" s="20">
        <v>41969</v>
      </c>
      <c r="H5878" s="18" t="s">
        <v>59</v>
      </c>
      <c r="I5878" s="18" t="s">
        <v>11</v>
      </c>
      <c r="J5878" s="18">
        <v>0</v>
      </c>
      <c r="K5878" s="18">
        <v>3</v>
      </c>
    </row>
    <row r="5879" spans="7:11" x14ac:dyDescent="0.25">
      <c r="G5879" s="21">
        <v>41982</v>
      </c>
      <c r="H5879" s="19" t="s">
        <v>73</v>
      </c>
      <c r="I5879" s="19" t="s">
        <v>12</v>
      </c>
      <c r="J5879" s="19">
        <v>0</v>
      </c>
      <c r="K5879" s="19">
        <v>2</v>
      </c>
    </row>
    <row r="5880" spans="7:11" x14ac:dyDescent="0.25">
      <c r="G5880" s="20">
        <v>41965</v>
      </c>
      <c r="H5880" s="18" t="s">
        <v>25</v>
      </c>
      <c r="I5880" s="18" t="s">
        <v>16</v>
      </c>
      <c r="J5880" s="18">
        <v>0.01</v>
      </c>
      <c r="K5880" s="18">
        <v>1</v>
      </c>
    </row>
    <row r="5881" spans="7:11" x14ac:dyDescent="0.25">
      <c r="G5881" s="21">
        <v>41638</v>
      </c>
      <c r="H5881" s="19" t="s">
        <v>53</v>
      </c>
      <c r="I5881" s="19" t="s">
        <v>16</v>
      </c>
      <c r="J5881" s="19">
        <v>0</v>
      </c>
      <c r="K5881" s="19">
        <v>1</v>
      </c>
    </row>
    <row r="5882" spans="7:11" x14ac:dyDescent="0.25">
      <c r="G5882" s="20">
        <v>41814</v>
      </c>
      <c r="H5882" s="18" t="s">
        <v>78</v>
      </c>
      <c r="I5882" s="18" t="s">
        <v>36</v>
      </c>
      <c r="J5882" s="18">
        <v>0</v>
      </c>
      <c r="K5882" s="18">
        <v>2</v>
      </c>
    </row>
    <row r="5883" spans="7:11" x14ac:dyDescent="0.25">
      <c r="G5883" s="21">
        <v>41944</v>
      </c>
      <c r="H5883" s="19" t="s">
        <v>61</v>
      </c>
      <c r="I5883" s="19" t="s">
        <v>12</v>
      </c>
      <c r="J5883" s="19">
        <v>0</v>
      </c>
      <c r="K5883" s="19">
        <v>1</v>
      </c>
    </row>
    <row r="5884" spans="7:11" x14ac:dyDescent="0.25">
      <c r="G5884" s="20">
        <v>41636</v>
      </c>
      <c r="H5884" s="18" t="s">
        <v>84</v>
      </c>
      <c r="I5884" s="18" t="s">
        <v>17</v>
      </c>
      <c r="J5884" s="18">
        <v>0.01</v>
      </c>
      <c r="K5884" s="18">
        <v>19</v>
      </c>
    </row>
    <row r="5885" spans="7:11" x14ac:dyDescent="0.25">
      <c r="G5885" s="21">
        <v>41634</v>
      </c>
      <c r="H5885" s="19" t="s">
        <v>29</v>
      </c>
      <c r="I5885" s="19" t="s">
        <v>24</v>
      </c>
      <c r="J5885" s="19">
        <v>0</v>
      </c>
      <c r="K5885" s="19">
        <v>1</v>
      </c>
    </row>
    <row r="5886" spans="7:11" x14ac:dyDescent="0.25">
      <c r="G5886" s="20">
        <v>41947</v>
      </c>
      <c r="H5886" s="18" t="s">
        <v>58</v>
      </c>
      <c r="I5886" s="18" t="s">
        <v>24</v>
      </c>
      <c r="J5886" s="18">
        <v>0</v>
      </c>
      <c r="K5886" s="18">
        <v>23</v>
      </c>
    </row>
    <row r="5887" spans="7:11" x14ac:dyDescent="0.25">
      <c r="G5887" s="21">
        <v>41949</v>
      </c>
      <c r="H5887" s="19" t="s">
        <v>65</v>
      </c>
      <c r="I5887" s="19" t="s">
        <v>12</v>
      </c>
      <c r="J5887" s="19">
        <v>0</v>
      </c>
      <c r="K5887" s="19">
        <v>1</v>
      </c>
    </row>
    <row r="5888" spans="7:11" x14ac:dyDescent="0.25">
      <c r="G5888" s="20">
        <v>41630</v>
      </c>
      <c r="H5888" s="18" t="s">
        <v>22</v>
      </c>
      <c r="I5888" s="18" t="s">
        <v>24</v>
      </c>
      <c r="J5888" s="18">
        <v>0.02</v>
      </c>
      <c r="K5888" s="18">
        <v>12</v>
      </c>
    </row>
    <row r="5889" spans="7:11" x14ac:dyDescent="0.25">
      <c r="G5889" s="21">
        <v>41612</v>
      </c>
      <c r="H5889" s="19" t="s">
        <v>34</v>
      </c>
      <c r="I5889" s="19" t="s">
        <v>27</v>
      </c>
      <c r="J5889" s="19">
        <v>0</v>
      </c>
      <c r="K5889" s="19">
        <v>2</v>
      </c>
    </row>
    <row r="5890" spans="7:11" x14ac:dyDescent="0.25">
      <c r="G5890" s="20">
        <v>41614</v>
      </c>
      <c r="H5890" s="18" t="s">
        <v>94</v>
      </c>
      <c r="I5890" s="18" t="s">
        <v>17</v>
      </c>
      <c r="J5890" s="18">
        <v>0</v>
      </c>
      <c r="K5890" s="18">
        <v>2</v>
      </c>
    </row>
    <row r="5891" spans="7:11" x14ac:dyDescent="0.25">
      <c r="G5891" s="21">
        <v>41620</v>
      </c>
      <c r="H5891" s="19" t="s">
        <v>26</v>
      </c>
      <c r="I5891" s="19" t="s">
        <v>24</v>
      </c>
      <c r="J5891" s="19">
        <v>1.4999999999999999E-2</v>
      </c>
      <c r="K5891" s="19">
        <v>2</v>
      </c>
    </row>
    <row r="5892" spans="7:11" x14ac:dyDescent="0.25">
      <c r="G5892" s="20">
        <v>41957</v>
      </c>
      <c r="H5892" s="18" t="s">
        <v>93</v>
      </c>
      <c r="I5892" s="18" t="s">
        <v>16</v>
      </c>
      <c r="J5892" s="18">
        <v>0</v>
      </c>
      <c r="K5892" s="18">
        <v>6</v>
      </c>
    </row>
    <row r="5893" spans="7:11" x14ac:dyDescent="0.25">
      <c r="G5893" s="21">
        <v>41993</v>
      </c>
      <c r="H5893" s="19" t="s">
        <v>75</v>
      </c>
      <c r="I5893" s="19" t="s">
        <v>33</v>
      </c>
      <c r="J5893" s="19">
        <v>0.02</v>
      </c>
      <c r="K5893" s="19">
        <v>2</v>
      </c>
    </row>
    <row r="5894" spans="7:11" x14ac:dyDescent="0.25">
      <c r="G5894" s="20">
        <v>41598</v>
      </c>
      <c r="H5894" s="18" t="s">
        <v>10</v>
      </c>
      <c r="I5894" s="18" t="s">
        <v>11</v>
      </c>
      <c r="J5894" s="18">
        <v>0</v>
      </c>
      <c r="K5894" s="18">
        <v>1</v>
      </c>
    </row>
    <row r="5895" spans="7:11" x14ac:dyDescent="0.25">
      <c r="G5895" s="21">
        <v>41594</v>
      </c>
      <c r="H5895" s="19" t="s">
        <v>22</v>
      </c>
      <c r="I5895" s="19" t="s">
        <v>36</v>
      </c>
      <c r="J5895" s="19">
        <v>2.5000000000000001E-2</v>
      </c>
      <c r="K5895" s="19">
        <v>3</v>
      </c>
    </row>
    <row r="5896" spans="7:11" x14ac:dyDescent="0.25">
      <c r="G5896" s="20">
        <v>41956</v>
      </c>
      <c r="H5896" s="18" t="s">
        <v>81</v>
      </c>
      <c r="I5896" s="18" t="s">
        <v>24</v>
      </c>
      <c r="J5896" s="18">
        <v>0</v>
      </c>
      <c r="K5896" s="18">
        <v>3</v>
      </c>
    </row>
    <row r="5897" spans="7:11" x14ac:dyDescent="0.25">
      <c r="G5897" s="21">
        <v>41991</v>
      </c>
      <c r="H5897" s="19" t="s">
        <v>43</v>
      </c>
      <c r="I5897" s="19" t="s">
        <v>12</v>
      </c>
      <c r="J5897" s="19">
        <v>0</v>
      </c>
      <c r="K5897" s="19">
        <v>1</v>
      </c>
    </row>
    <row r="5898" spans="7:11" x14ac:dyDescent="0.25">
      <c r="G5898" s="20">
        <v>41953</v>
      </c>
      <c r="H5898" s="18" t="s">
        <v>71</v>
      </c>
      <c r="I5898" s="18" t="s">
        <v>36</v>
      </c>
      <c r="J5898" s="18">
        <v>0.01</v>
      </c>
      <c r="K5898" s="18">
        <v>1</v>
      </c>
    </row>
    <row r="5899" spans="7:11" x14ac:dyDescent="0.25">
      <c r="G5899" s="21">
        <v>41952</v>
      </c>
      <c r="H5899" s="19" t="s">
        <v>34</v>
      </c>
      <c r="I5899" s="19" t="s">
        <v>30</v>
      </c>
      <c r="J5899" s="19">
        <v>0</v>
      </c>
      <c r="K5899" s="19">
        <v>2</v>
      </c>
    </row>
    <row r="5900" spans="7:11" x14ac:dyDescent="0.25">
      <c r="G5900" s="20">
        <v>41978</v>
      </c>
      <c r="H5900" s="18" t="s">
        <v>74</v>
      </c>
      <c r="I5900" s="18" t="s">
        <v>17</v>
      </c>
      <c r="J5900" s="18">
        <v>0</v>
      </c>
      <c r="K5900" s="18">
        <v>2</v>
      </c>
    </row>
    <row r="5901" spans="7:11" x14ac:dyDescent="0.25">
      <c r="G5901" s="21">
        <v>41963</v>
      </c>
      <c r="H5901" s="19" t="s">
        <v>40</v>
      </c>
      <c r="I5901" s="19" t="s">
        <v>24</v>
      </c>
      <c r="J5901" s="19">
        <v>0.01</v>
      </c>
      <c r="K5901" s="19">
        <v>3</v>
      </c>
    </row>
    <row r="5902" spans="7:11" x14ac:dyDescent="0.25">
      <c r="G5902" s="20">
        <v>41613</v>
      </c>
      <c r="H5902" s="18" t="s">
        <v>40</v>
      </c>
      <c r="I5902" s="18" t="s">
        <v>24</v>
      </c>
      <c r="J5902" s="18">
        <v>0</v>
      </c>
      <c r="K5902" s="18">
        <v>16</v>
      </c>
    </row>
    <row r="5903" spans="7:11" x14ac:dyDescent="0.25">
      <c r="G5903" s="21">
        <v>41615</v>
      </c>
      <c r="H5903" s="19" t="s">
        <v>63</v>
      </c>
      <c r="I5903" s="19" t="s">
        <v>41</v>
      </c>
      <c r="J5903" s="19">
        <v>2.5000000000000001E-2</v>
      </c>
      <c r="K5903" s="19">
        <v>2</v>
      </c>
    </row>
    <row r="5904" spans="7:11" x14ac:dyDescent="0.25">
      <c r="G5904" s="20">
        <v>41601</v>
      </c>
      <c r="H5904" s="18" t="s">
        <v>13</v>
      </c>
      <c r="I5904" s="18" t="s">
        <v>12</v>
      </c>
      <c r="J5904" s="18">
        <v>0</v>
      </c>
      <c r="K5904" s="18">
        <v>1</v>
      </c>
    </row>
    <row r="5905" spans="7:11" x14ac:dyDescent="0.25">
      <c r="G5905" s="21">
        <v>41415</v>
      </c>
      <c r="H5905" s="19" t="s">
        <v>37</v>
      </c>
      <c r="I5905" s="19" t="s">
        <v>21</v>
      </c>
      <c r="J5905" s="19">
        <v>0</v>
      </c>
      <c r="K5905" s="19">
        <v>2</v>
      </c>
    </row>
    <row r="5906" spans="7:11" x14ac:dyDescent="0.25">
      <c r="G5906" s="20">
        <v>41637</v>
      </c>
      <c r="H5906" s="18" t="s">
        <v>45</v>
      </c>
      <c r="I5906" s="18" t="s">
        <v>21</v>
      </c>
      <c r="J5906" s="18">
        <v>0.02</v>
      </c>
      <c r="K5906" s="18">
        <v>3</v>
      </c>
    </row>
    <row r="5907" spans="7:11" x14ac:dyDescent="0.25">
      <c r="G5907" s="21">
        <v>41596</v>
      </c>
      <c r="H5907" s="19" t="s">
        <v>20</v>
      </c>
      <c r="I5907" s="19" t="s">
        <v>24</v>
      </c>
      <c r="J5907" s="19">
        <v>0.02</v>
      </c>
      <c r="K5907" s="19">
        <v>1</v>
      </c>
    </row>
    <row r="5908" spans="7:11" x14ac:dyDescent="0.25">
      <c r="G5908" s="20">
        <v>41960</v>
      </c>
      <c r="H5908" s="18" t="s">
        <v>89</v>
      </c>
      <c r="I5908" s="18" t="s">
        <v>7</v>
      </c>
      <c r="J5908" s="18">
        <v>0.01</v>
      </c>
      <c r="K5908" s="18">
        <v>3</v>
      </c>
    </row>
    <row r="5909" spans="7:11" x14ac:dyDescent="0.25">
      <c r="G5909" s="21">
        <v>41614</v>
      </c>
      <c r="H5909" s="19" t="s">
        <v>29</v>
      </c>
      <c r="I5909" s="19" t="s">
        <v>24</v>
      </c>
      <c r="J5909" s="19">
        <v>0</v>
      </c>
      <c r="K5909" s="19">
        <v>1</v>
      </c>
    </row>
    <row r="5910" spans="7:11" x14ac:dyDescent="0.25">
      <c r="G5910" s="20">
        <v>41783</v>
      </c>
      <c r="H5910" s="18" t="s">
        <v>8</v>
      </c>
      <c r="I5910" s="18" t="s">
        <v>36</v>
      </c>
      <c r="J5910" s="18">
        <v>0</v>
      </c>
      <c r="K5910" s="18">
        <v>2</v>
      </c>
    </row>
    <row r="5911" spans="7:11" x14ac:dyDescent="0.25">
      <c r="G5911" s="21">
        <v>41949</v>
      </c>
      <c r="H5911" s="19" t="s">
        <v>25</v>
      </c>
      <c r="I5911" s="19" t="s">
        <v>27</v>
      </c>
      <c r="J5911" s="19">
        <v>0.02</v>
      </c>
      <c r="K5911" s="19">
        <v>2</v>
      </c>
    </row>
    <row r="5912" spans="7:11" x14ac:dyDescent="0.25">
      <c r="G5912" s="20">
        <v>41584</v>
      </c>
      <c r="H5912" s="18" t="s">
        <v>31</v>
      </c>
      <c r="I5912" s="18" t="s">
        <v>17</v>
      </c>
      <c r="J5912" s="18">
        <v>0</v>
      </c>
      <c r="K5912" s="18">
        <v>3</v>
      </c>
    </row>
    <row r="5913" spans="7:11" x14ac:dyDescent="0.25">
      <c r="G5913" s="21">
        <v>41984</v>
      </c>
      <c r="H5913" s="19" t="s">
        <v>52</v>
      </c>
      <c r="I5913" s="19" t="s">
        <v>16</v>
      </c>
      <c r="J5913" s="19">
        <v>0.03</v>
      </c>
      <c r="K5913" s="19">
        <v>1</v>
      </c>
    </row>
    <row r="5914" spans="7:11" x14ac:dyDescent="0.25">
      <c r="G5914" s="20">
        <v>42003</v>
      </c>
      <c r="H5914" s="18" t="s">
        <v>73</v>
      </c>
      <c r="I5914" s="18" t="s">
        <v>17</v>
      </c>
      <c r="J5914" s="18">
        <v>2.5000000000000001E-2</v>
      </c>
      <c r="K5914" s="18">
        <v>2</v>
      </c>
    </row>
    <row r="5915" spans="7:11" x14ac:dyDescent="0.25">
      <c r="G5915" s="21">
        <v>41625</v>
      </c>
      <c r="H5915" s="19" t="s">
        <v>40</v>
      </c>
      <c r="I5915" s="19" t="s">
        <v>17</v>
      </c>
      <c r="J5915" s="19">
        <v>0</v>
      </c>
      <c r="K5915" s="19">
        <v>3</v>
      </c>
    </row>
    <row r="5916" spans="7:11" x14ac:dyDescent="0.25">
      <c r="G5916" s="20">
        <v>41628</v>
      </c>
      <c r="H5916" s="18" t="s">
        <v>46</v>
      </c>
      <c r="I5916" s="18" t="s">
        <v>17</v>
      </c>
      <c r="J5916" s="18">
        <v>0.01</v>
      </c>
      <c r="K5916" s="18">
        <v>1</v>
      </c>
    </row>
    <row r="5917" spans="7:11" x14ac:dyDescent="0.25">
      <c r="G5917" s="21">
        <v>41966</v>
      </c>
      <c r="H5917" s="19" t="s">
        <v>23</v>
      </c>
      <c r="I5917" s="19" t="s">
        <v>36</v>
      </c>
      <c r="J5917" s="19">
        <v>0</v>
      </c>
      <c r="K5917" s="19">
        <v>1</v>
      </c>
    </row>
    <row r="5918" spans="7:11" x14ac:dyDescent="0.25">
      <c r="G5918" s="20">
        <v>41342</v>
      </c>
      <c r="H5918" s="18" t="s">
        <v>35</v>
      </c>
      <c r="I5918" s="18" t="s">
        <v>24</v>
      </c>
      <c r="J5918" s="18">
        <v>0</v>
      </c>
      <c r="K5918" s="18">
        <v>2</v>
      </c>
    </row>
    <row r="5919" spans="7:11" x14ac:dyDescent="0.25">
      <c r="G5919" s="21">
        <v>41395</v>
      </c>
      <c r="H5919" s="19" t="s">
        <v>20</v>
      </c>
      <c r="I5919" s="19" t="s">
        <v>17</v>
      </c>
      <c r="J5919" s="19">
        <v>1.4999999999999999E-2</v>
      </c>
      <c r="K5919" s="19">
        <v>2</v>
      </c>
    </row>
    <row r="5920" spans="7:11" x14ac:dyDescent="0.25">
      <c r="G5920" s="20">
        <v>41638</v>
      </c>
      <c r="H5920" s="18" t="s">
        <v>49</v>
      </c>
      <c r="I5920" s="18" t="s">
        <v>7</v>
      </c>
      <c r="J5920" s="18">
        <v>0</v>
      </c>
      <c r="K5920" s="18">
        <v>2</v>
      </c>
    </row>
    <row r="5921" spans="7:11" x14ac:dyDescent="0.25">
      <c r="G5921" s="21">
        <v>41613</v>
      </c>
      <c r="H5921" s="19" t="s">
        <v>55</v>
      </c>
      <c r="I5921" s="19" t="s">
        <v>12</v>
      </c>
      <c r="J5921" s="19">
        <v>0</v>
      </c>
      <c r="K5921" s="19">
        <v>3</v>
      </c>
    </row>
    <row r="5922" spans="7:11" x14ac:dyDescent="0.25">
      <c r="G5922" s="20">
        <v>41688</v>
      </c>
      <c r="H5922" s="18" t="s">
        <v>62</v>
      </c>
      <c r="I5922" s="18" t="s">
        <v>36</v>
      </c>
      <c r="J5922" s="18">
        <v>0.03</v>
      </c>
      <c r="K5922" s="18">
        <v>2</v>
      </c>
    </row>
    <row r="5923" spans="7:11" x14ac:dyDescent="0.25">
      <c r="G5923" s="21">
        <v>41856</v>
      </c>
      <c r="H5923" s="19" t="s">
        <v>89</v>
      </c>
      <c r="I5923" s="19" t="s">
        <v>7</v>
      </c>
      <c r="J5923" s="19">
        <v>0.02</v>
      </c>
      <c r="K5923" s="19">
        <v>1</v>
      </c>
    </row>
    <row r="5924" spans="7:11" x14ac:dyDescent="0.25">
      <c r="G5924" s="20">
        <v>41619</v>
      </c>
      <c r="H5924" s="18" t="s">
        <v>42</v>
      </c>
      <c r="I5924" s="18" t="s">
        <v>30</v>
      </c>
      <c r="J5924" s="18">
        <v>1.4999999999999999E-2</v>
      </c>
      <c r="K5924" s="18">
        <v>2</v>
      </c>
    </row>
    <row r="5925" spans="7:11" x14ac:dyDescent="0.25">
      <c r="G5925" s="21">
        <v>41281</v>
      </c>
      <c r="H5925" s="19" t="s">
        <v>42</v>
      </c>
      <c r="I5925" s="19" t="s">
        <v>33</v>
      </c>
      <c r="J5925" s="19">
        <v>0</v>
      </c>
      <c r="K5925" s="19">
        <v>2</v>
      </c>
    </row>
    <row r="5926" spans="7:11" x14ac:dyDescent="0.25">
      <c r="G5926" s="20">
        <v>41603</v>
      </c>
      <c r="H5926" s="18" t="s">
        <v>66</v>
      </c>
      <c r="I5926" s="18" t="s">
        <v>33</v>
      </c>
      <c r="J5926" s="18">
        <v>0</v>
      </c>
      <c r="K5926" s="18">
        <v>2</v>
      </c>
    </row>
    <row r="5927" spans="7:11" x14ac:dyDescent="0.25">
      <c r="G5927" s="21">
        <v>41953</v>
      </c>
      <c r="H5927" s="19" t="s">
        <v>53</v>
      </c>
      <c r="I5927" s="19" t="s">
        <v>11</v>
      </c>
      <c r="J5927" s="19">
        <v>0</v>
      </c>
      <c r="K5927" s="19">
        <v>2</v>
      </c>
    </row>
    <row r="5928" spans="7:11" x14ac:dyDescent="0.25">
      <c r="G5928" s="20">
        <v>41619</v>
      </c>
      <c r="H5928" s="18" t="s">
        <v>26</v>
      </c>
      <c r="I5928" s="18" t="s">
        <v>12</v>
      </c>
      <c r="J5928" s="18">
        <v>1.4999999999999999E-2</v>
      </c>
      <c r="K5928" s="18">
        <v>3</v>
      </c>
    </row>
    <row r="5929" spans="7:11" x14ac:dyDescent="0.25">
      <c r="G5929" s="21">
        <v>41771</v>
      </c>
      <c r="H5929" s="19" t="s">
        <v>47</v>
      </c>
      <c r="I5929" s="19" t="s">
        <v>11</v>
      </c>
      <c r="J5929" s="19">
        <v>0.02</v>
      </c>
      <c r="K5929" s="19">
        <v>20</v>
      </c>
    </row>
    <row r="5930" spans="7:11" x14ac:dyDescent="0.25">
      <c r="G5930" s="20">
        <v>42003</v>
      </c>
      <c r="H5930" s="18" t="s">
        <v>26</v>
      </c>
      <c r="I5930" s="18" t="s">
        <v>17</v>
      </c>
      <c r="J5930" s="18">
        <v>1.4999999999999999E-2</v>
      </c>
      <c r="K5930" s="18">
        <v>1</v>
      </c>
    </row>
    <row r="5931" spans="7:11" x14ac:dyDescent="0.25">
      <c r="G5931" s="21">
        <v>41990</v>
      </c>
      <c r="H5931" s="19" t="s">
        <v>70</v>
      </c>
      <c r="I5931" s="19" t="s">
        <v>36</v>
      </c>
      <c r="J5931" s="19">
        <v>1.4999999999999999E-2</v>
      </c>
      <c r="K5931" s="19">
        <v>1</v>
      </c>
    </row>
    <row r="5932" spans="7:11" x14ac:dyDescent="0.25">
      <c r="G5932" s="20">
        <v>41622</v>
      </c>
      <c r="H5932" s="18" t="s">
        <v>46</v>
      </c>
      <c r="I5932" s="18" t="s">
        <v>33</v>
      </c>
      <c r="J5932" s="18">
        <v>0</v>
      </c>
      <c r="K5932" s="18">
        <v>3</v>
      </c>
    </row>
    <row r="5933" spans="7:11" x14ac:dyDescent="0.25">
      <c r="G5933" s="21">
        <v>41815</v>
      </c>
      <c r="H5933" s="19" t="s">
        <v>89</v>
      </c>
      <c r="I5933" s="19" t="s">
        <v>36</v>
      </c>
      <c r="J5933" s="19">
        <v>0.01</v>
      </c>
      <c r="K5933" s="19">
        <v>3</v>
      </c>
    </row>
    <row r="5934" spans="7:11" x14ac:dyDescent="0.25">
      <c r="G5934" s="20">
        <v>41750</v>
      </c>
      <c r="H5934" s="18" t="s">
        <v>88</v>
      </c>
      <c r="I5934" s="18" t="s">
        <v>36</v>
      </c>
      <c r="J5934" s="18">
        <v>0</v>
      </c>
      <c r="K5934" s="18">
        <v>2</v>
      </c>
    </row>
    <row r="5935" spans="7:11" x14ac:dyDescent="0.25">
      <c r="G5935" s="21">
        <v>41616</v>
      </c>
      <c r="H5935" s="19" t="s">
        <v>29</v>
      </c>
      <c r="I5935" s="19" t="s">
        <v>16</v>
      </c>
      <c r="J5935" s="19">
        <v>0.03</v>
      </c>
      <c r="K5935" s="19">
        <v>1</v>
      </c>
    </row>
    <row r="5936" spans="7:11" x14ac:dyDescent="0.25">
      <c r="G5936" s="20">
        <v>41988</v>
      </c>
      <c r="H5936" s="18" t="s">
        <v>66</v>
      </c>
      <c r="I5936" s="18" t="s">
        <v>17</v>
      </c>
      <c r="J5936" s="18">
        <v>1.4999999999999999E-2</v>
      </c>
      <c r="K5936" s="18">
        <v>2</v>
      </c>
    </row>
    <row r="5937" spans="7:11" x14ac:dyDescent="0.25">
      <c r="G5937" s="21">
        <v>41970</v>
      </c>
      <c r="H5937" s="19" t="s">
        <v>26</v>
      </c>
      <c r="I5937" s="19" t="s">
        <v>33</v>
      </c>
      <c r="J5937" s="19">
        <v>0.03</v>
      </c>
      <c r="K5937" s="19">
        <v>2</v>
      </c>
    </row>
    <row r="5938" spans="7:11" x14ac:dyDescent="0.25">
      <c r="G5938" s="20">
        <v>41957</v>
      </c>
      <c r="H5938" s="18" t="s">
        <v>73</v>
      </c>
      <c r="I5938" s="18" t="s">
        <v>24</v>
      </c>
      <c r="J5938" s="18">
        <v>0</v>
      </c>
      <c r="K5938" s="18">
        <v>2</v>
      </c>
    </row>
    <row r="5939" spans="7:11" x14ac:dyDescent="0.25">
      <c r="G5939" s="21">
        <v>41609</v>
      </c>
      <c r="H5939" s="19" t="s">
        <v>53</v>
      </c>
      <c r="I5939" s="19" t="s">
        <v>12</v>
      </c>
      <c r="J5939" s="19">
        <v>0.01</v>
      </c>
      <c r="K5939" s="19">
        <v>1</v>
      </c>
    </row>
    <row r="5940" spans="7:11" x14ac:dyDescent="0.25">
      <c r="G5940" s="20">
        <v>41625</v>
      </c>
      <c r="H5940" s="18" t="s">
        <v>34</v>
      </c>
      <c r="I5940" s="18" t="s">
        <v>21</v>
      </c>
      <c r="J5940" s="18">
        <v>0.01</v>
      </c>
      <c r="K5940" s="18">
        <v>1</v>
      </c>
    </row>
    <row r="5941" spans="7:11" x14ac:dyDescent="0.25">
      <c r="G5941" s="21">
        <v>42001</v>
      </c>
      <c r="H5941" s="19" t="s">
        <v>49</v>
      </c>
      <c r="I5941" s="19" t="s">
        <v>24</v>
      </c>
      <c r="J5941" s="19">
        <v>0.01</v>
      </c>
      <c r="K5941" s="19">
        <v>4</v>
      </c>
    </row>
    <row r="5942" spans="7:11" x14ac:dyDescent="0.25">
      <c r="G5942" s="20">
        <v>41623</v>
      </c>
      <c r="H5942" s="18" t="s">
        <v>61</v>
      </c>
      <c r="I5942" s="18" t="s">
        <v>24</v>
      </c>
      <c r="J5942" s="18">
        <v>2.5000000000000001E-2</v>
      </c>
      <c r="K5942" s="18">
        <v>1</v>
      </c>
    </row>
    <row r="5943" spans="7:11" x14ac:dyDescent="0.25">
      <c r="G5943" s="21">
        <v>41992</v>
      </c>
      <c r="H5943" s="19" t="s">
        <v>53</v>
      </c>
      <c r="I5943" s="19" t="s">
        <v>24</v>
      </c>
      <c r="J5943" s="19">
        <v>0</v>
      </c>
      <c r="K5943" s="19">
        <v>3</v>
      </c>
    </row>
    <row r="5944" spans="7:11" x14ac:dyDescent="0.25">
      <c r="G5944" s="20">
        <v>41970</v>
      </c>
      <c r="H5944" s="18" t="s">
        <v>42</v>
      </c>
      <c r="I5944" s="18" t="s">
        <v>36</v>
      </c>
      <c r="J5944" s="18">
        <v>0.03</v>
      </c>
      <c r="K5944" s="18">
        <v>1</v>
      </c>
    </row>
    <row r="5945" spans="7:11" x14ac:dyDescent="0.25">
      <c r="G5945" s="21">
        <v>41895</v>
      </c>
      <c r="H5945" s="19" t="s">
        <v>60</v>
      </c>
      <c r="I5945" s="19" t="s">
        <v>36</v>
      </c>
      <c r="J5945" s="19">
        <v>1.4999999999999999E-2</v>
      </c>
      <c r="K5945" s="19">
        <v>3</v>
      </c>
    </row>
    <row r="5946" spans="7:11" x14ac:dyDescent="0.25">
      <c r="G5946" s="20">
        <v>41586</v>
      </c>
      <c r="H5946" s="18" t="s">
        <v>59</v>
      </c>
      <c r="I5946" s="18" t="s">
        <v>16</v>
      </c>
      <c r="J5946" s="18">
        <v>0</v>
      </c>
      <c r="K5946" s="18">
        <v>2</v>
      </c>
    </row>
    <row r="5947" spans="7:11" x14ac:dyDescent="0.25">
      <c r="G5947" s="21">
        <v>41632</v>
      </c>
      <c r="H5947" s="19" t="s">
        <v>46</v>
      </c>
      <c r="I5947" s="19" t="s">
        <v>7</v>
      </c>
      <c r="J5947" s="19">
        <v>0</v>
      </c>
      <c r="K5947" s="19">
        <v>3</v>
      </c>
    </row>
    <row r="5948" spans="7:11" x14ac:dyDescent="0.25">
      <c r="G5948" s="20">
        <v>41774</v>
      </c>
      <c r="H5948" s="18" t="s">
        <v>88</v>
      </c>
      <c r="I5948" s="18" t="s">
        <v>12</v>
      </c>
      <c r="J5948" s="18">
        <v>1.4999999999999999E-2</v>
      </c>
      <c r="K5948" s="18">
        <v>3</v>
      </c>
    </row>
    <row r="5949" spans="7:11" x14ac:dyDescent="0.25">
      <c r="G5949" s="21">
        <v>41629</v>
      </c>
      <c r="H5949" s="19" t="s">
        <v>91</v>
      </c>
      <c r="I5949" s="19" t="s">
        <v>27</v>
      </c>
      <c r="J5949" s="19">
        <v>0.01</v>
      </c>
      <c r="K5949" s="19">
        <v>2</v>
      </c>
    </row>
    <row r="5950" spans="7:11" x14ac:dyDescent="0.25">
      <c r="G5950" s="20">
        <v>41627</v>
      </c>
      <c r="H5950" s="18" t="s">
        <v>29</v>
      </c>
      <c r="I5950" s="18" t="s">
        <v>12</v>
      </c>
      <c r="J5950" s="18">
        <v>2.5000000000000001E-2</v>
      </c>
      <c r="K5950" s="18">
        <v>4</v>
      </c>
    </row>
    <row r="5951" spans="7:11" x14ac:dyDescent="0.25">
      <c r="G5951" s="21">
        <v>41509</v>
      </c>
      <c r="H5951" s="19" t="s">
        <v>26</v>
      </c>
      <c r="I5951" s="19" t="s">
        <v>17</v>
      </c>
      <c r="J5951" s="19">
        <v>0</v>
      </c>
      <c r="K5951" s="19">
        <v>1</v>
      </c>
    </row>
    <row r="5952" spans="7:11" x14ac:dyDescent="0.25">
      <c r="G5952" s="20">
        <v>41975</v>
      </c>
      <c r="H5952" s="18" t="s">
        <v>29</v>
      </c>
      <c r="I5952" s="18" t="s">
        <v>12</v>
      </c>
      <c r="J5952" s="18">
        <v>0</v>
      </c>
      <c r="K5952" s="18">
        <v>2</v>
      </c>
    </row>
    <row r="5953" spans="7:11" x14ac:dyDescent="0.25">
      <c r="G5953" s="21">
        <v>41978</v>
      </c>
      <c r="H5953" s="19" t="s">
        <v>49</v>
      </c>
      <c r="I5953" s="19" t="s">
        <v>24</v>
      </c>
      <c r="J5953" s="19">
        <v>0.02</v>
      </c>
      <c r="K5953" s="19">
        <v>1</v>
      </c>
    </row>
    <row r="5954" spans="7:11" x14ac:dyDescent="0.25">
      <c r="G5954" s="20">
        <v>41961</v>
      </c>
      <c r="H5954" s="18" t="s">
        <v>91</v>
      </c>
      <c r="I5954" s="18" t="s">
        <v>30</v>
      </c>
      <c r="J5954" s="18">
        <v>0.01</v>
      </c>
      <c r="K5954" s="18">
        <v>4</v>
      </c>
    </row>
    <row r="5955" spans="7:11" x14ac:dyDescent="0.25">
      <c r="G5955" s="21">
        <v>41983</v>
      </c>
      <c r="H5955" s="19" t="s">
        <v>55</v>
      </c>
      <c r="I5955" s="19" t="s">
        <v>7</v>
      </c>
      <c r="J5955" s="19">
        <v>0</v>
      </c>
      <c r="K5955" s="19">
        <v>22</v>
      </c>
    </row>
    <row r="5956" spans="7:11" x14ac:dyDescent="0.25">
      <c r="G5956" s="20">
        <v>41628</v>
      </c>
      <c r="H5956" s="18" t="s">
        <v>88</v>
      </c>
      <c r="I5956" s="18" t="s">
        <v>36</v>
      </c>
      <c r="J5956" s="18">
        <v>1.4999999999999999E-2</v>
      </c>
      <c r="K5956" s="18">
        <v>1</v>
      </c>
    </row>
    <row r="5957" spans="7:11" x14ac:dyDescent="0.25">
      <c r="G5957" s="21">
        <v>41977</v>
      </c>
      <c r="H5957" s="19" t="s">
        <v>40</v>
      </c>
      <c r="I5957" s="19" t="s">
        <v>36</v>
      </c>
      <c r="J5957" s="19">
        <v>0</v>
      </c>
      <c r="K5957" s="19">
        <v>4</v>
      </c>
    </row>
    <row r="5958" spans="7:11" x14ac:dyDescent="0.25">
      <c r="G5958" s="20">
        <v>41539</v>
      </c>
      <c r="H5958" s="18" t="s">
        <v>29</v>
      </c>
      <c r="I5958" s="18" t="s">
        <v>41</v>
      </c>
      <c r="J5958" s="18">
        <v>0</v>
      </c>
      <c r="K5958" s="18">
        <v>1</v>
      </c>
    </row>
    <row r="5959" spans="7:11" x14ac:dyDescent="0.25">
      <c r="G5959" s="21">
        <v>41750</v>
      </c>
      <c r="H5959" s="19" t="s">
        <v>10</v>
      </c>
      <c r="I5959" s="19" t="s">
        <v>27</v>
      </c>
      <c r="J5959" s="19">
        <v>0</v>
      </c>
      <c r="K5959" s="19">
        <v>14</v>
      </c>
    </row>
    <row r="5960" spans="7:11" x14ac:dyDescent="0.25">
      <c r="G5960" s="20">
        <v>41619</v>
      </c>
      <c r="H5960" s="18" t="s">
        <v>44</v>
      </c>
      <c r="I5960" s="18" t="s">
        <v>16</v>
      </c>
      <c r="J5960" s="18">
        <v>0</v>
      </c>
      <c r="K5960" s="18">
        <v>2</v>
      </c>
    </row>
    <row r="5961" spans="7:11" x14ac:dyDescent="0.25">
      <c r="G5961" s="21">
        <v>41281</v>
      </c>
      <c r="H5961" s="19" t="s">
        <v>82</v>
      </c>
      <c r="I5961" s="19" t="s">
        <v>12</v>
      </c>
      <c r="J5961" s="19">
        <v>0</v>
      </c>
      <c r="K5961" s="19">
        <v>1</v>
      </c>
    </row>
    <row r="5962" spans="7:11" x14ac:dyDescent="0.25">
      <c r="G5962" s="20">
        <v>41599</v>
      </c>
      <c r="H5962" s="18" t="s">
        <v>60</v>
      </c>
      <c r="I5962" s="18" t="s">
        <v>33</v>
      </c>
      <c r="J5962" s="18">
        <v>0</v>
      </c>
      <c r="K5962" s="18">
        <v>1</v>
      </c>
    </row>
    <row r="5963" spans="7:11" x14ac:dyDescent="0.25">
      <c r="G5963" s="21">
        <v>41583</v>
      </c>
      <c r="H5963" s="19" t="s">
        <v>43</v>
      </c>
      <c r="I5963" s="19" t="s">
        <v>30</v>
      </c>
      <c r="J5963" s="19">
        <v>0</v>
      </c>
      <c r="K5963" s="19">
        <v>3</v>
      </c>
    </row>
    <row r="5964" spans="7:11" x14ac:dyDescent="0.25">
      <c r="G5964" s="20">
        <v>41600</v>
      </c>
      <c r="H5964" s="18" t="s">
        <v>58</v>
      </c>
      <c r="I5964" s="18" t="s">
        <v>16</v>
      </c>
      <c r="J5964" s="18">
        <v>0.01</v>
      </c>
      <c r="K5964" s="18">
        <v>3</v>
      </c>
    </row>
    <row r="5965" spans="7:11" x14ac:dyDescent="0.25">
      <c r="G5965" s="21">
        <v>41592</v>
      </c>
      <c r="H5965" s="19" t="s">
        <v>42</v>
      </c>
      <c r="I5965" s="19" t="s">
        <v>27</v>
      </c>
      <c r="J5965" s="19">
        <v>0</v>
      </c>
      <c r="K5965" s="19">
        <v>1</v>
      </c>
    </row>
    <row r="5966" spans="7:11" x14ac:dyDescent="0.25">
      <c r="G5966" s="20">
        <v>41949</v>
      </c>
      <c r="H5966" s="18" t="s">
        <v>52</v>
      </c>
      <c r="I5966" s="18" t="s">
        <v>36</v>
      </c>
      <c r="J5966" s="18">
        <v>0.03</v>
      </c>
      <c r="K5966" s="18">
        <v>3</v>
      </c>
    </row>
    <row r="5967" spans="7:11" x14ac:dyDescent="0.25">
      <c r="G5967" s="21">
        <v>41590</v>
      </c>
      <c r="H5967" s="19" t="s">
        <v>64</v>
      </c>
      <c r="I5967" s="19" t="s">
        <v>24</v>
      </c>
      <c r="J5967" s="19">
        <v>0</v>
      </c>
      <c r="K5967" s="19">
        <v>2</v>
      </c>
    </row>
    <row r="5968" spans="7:11" x14ac:dyDescent="0.25">
      <c r="G5968" s="20">
        <v>41863</v>
      </c>
      <c r="H5968" s="18" t="s">
        <v>34</v>
      </c>
      <c r="I5968" s="18" t="s">
        <v>36</v>
      </c>
      <c r="J5968" s="18">
        <v>1.4999999999999999E-2</v>
      </c>
      <c r="K5968" s="18">
        <v>2</v>
      </c>
    </row>
    <row r="5969" spans="7:11" x14ac:dyDescent="0.25">
      <c r="G5969" s="21">
        <v>42004</v>
      </c>
      <c r="H5969" s="19" t="s">
        <v>73</v>
      </c>
      <c r="I5969" s="19" t="s">
        <v>12</v>
      </c>
      <c r="J5969" s="19">
        <v>0.03</v>
      </c>
      <c r="K5969" s="19">
        <v>8</v>
      </c>
    </row>
    <row r="5970" spans="7:11" x14ac:dyDescent="0.25">
      <c r="G5970" s="20">
        <v>41635</v>
      </c>
      <c r="H5970" s="18" t="s">
        <v>60</v>
      </c>
      <c r="I5970" s="18" t="s">
        <v>27</v>
      </c>
      <c r="J5970" s="18">
        <v>0.03</v>
      </c>
      <c r="K5970" s="18">
        <v>2</v>
      </c>
    </row>
    <row r="5971" spans="7:11" x14ac:dyDescent="0.25">
      <c r="G5971" s="21">
        <v>41995</v>
      </c>
      <c r="H5971" s="19" t="s">
        <v>89</v>
      </c>
      <c r="I5971" s="19" t="s">
        <v>12</v>
      </c>
      <c r="J5971" s="19">
        <v>0</v>
      </c>
      <c r="K5971" s="19">
        <v>2</v>
      </c>
    </row>
    <row r="5972" spans="7:11" x14ac:dyDescent="0.25">
      <c r="G5972" s="20">
        <v>41584</v>
      </c>
      <c r="H5972" s="18" t="s">
        <v>25</v>
      </c>
      <c r="I5972" s="18" t="s">
        <v>17</v>
      </c>
      <c r="J5972" s="18">
        <v>2.5000000000000001E-2</v>
      </c>
      <c r="K5972" s="18">
        <v>1</v>
      </c>
    </row>
    <row r="5973" spans="7:11" x14ac:dyDescent="0.25">
      <c r="G5973" s="21">
        <v>41585</v>
      </c>
      <c r="H5973" s="19" t="s">
        <v>74</v>
      </c>
      <c r="I5973" s="19" t="s">
        <v>33</v>
      </c>
      <c r="J5973" s="19">
        <v>1.4999999999999999E-2</v>
      </c>
      <c r="K5973" s="19">
        <v>1</v>
      </c>
    </row>
    <row r="5974" spans="7:11" x14ac:dyDescent="0.25">
      <c r="G5974" s="20">
        <v>41598</v>
      </c>
      <c r="H5974" s="18" t="s">
        <v>13</v>
      </c>
      <c r="I5974" s="18" t="s">
        <v>12</v>
      </c>
      <c r="J5974" s="18">
        <v>0</v>
      </c>
      <c r="K5974" s="18">
        <v>3</v>
      </c>
    </row>
    <row r="5975" spans="7:11" x14ac:dyDescent="0.25">
      <c r="G5975" s="21">
        <v>41316</v>
      </c>
      <c r="H5975" s="19" t="s">
        <v>57</v>
      </c>
      <c r="I5975" s="19" t="s">
        <v>24</v>
      </c>
      <c r="J5975" s="19">
        <v>1.4999999999999999E-2</v>
      </c>
      <c r="K5975" s="19">
        <v>3</v>
      </c>
    </row>
    <row r="5976" spans="7:11" x14ac:dyDescent="0.25">
      <c r="G5976" s="20">
        <v>41396</v>
      </c>
      <c r="H5976" s="18" t="s">
        <v>72</v>
      </c>
      <c r="I5976" s="18" t="s">
        <v>24</v>
      </c>
      <c r="J5976" s="18">
        <v>0</v>
      </c>
      <c r="K5976" s="18">
        <v>1</v>
      </c>
    </row>
    <row r="5977" spans="7:11" x14ac:dyDescent="0.25">
      <c r="G5977" s="21">
        <v>41957</v>
      </c>
      <c r="H5977" s="19" t="s">
        <v>73</v>
      </c>
      <c r="I5977" s="19" t="s">
        <v>7</v>
      </c>
      <c r="J5977" s="19">
        <v>0</v>
      </c>
      <c r="K5977" s="19">
        <v>2</v>
      </c>
    </row>
    <row r="5978" spans="7:11" x14ac:dyDescent="0.25">
      <c r="G5978" s="20">
        <v>41613</v>
      </c>
      <c r="H5978" s="18" t="s">
        <v>62</v>
      </c>
      <c r="I5978" s="18" t="s">
        <v>24</v>
      </c>
      <c r="J5978" s="18">
        <v>0.01</v>
      </c>
      <c r="K5978" s="18">
        <v>3</v>
      </c>
    </row>
    <row r="5979" spans="7:11" x14ac:dyDescent="0.25">
      <c r="G5979" s="21">
        <v>41944</v>
      </c>
      <c r="H5979" s="19" t="s">
        <v>29</v>
      </c>
      <c r="I5979" s="19" t="s">
        <v>7</v>
      </c>
      <c r="J5979" s="19">
        <v>0.03</v>
      </c>
      <c r="K5979" s="19">
        <v>1</v>
      </c>
    </row>
    <row r="5980" spans="7:11" x14ac:dyDescent="0.25">
      <c r="G5980" s="20">
        <v>41997</v>
      </c>
      <c r="H5980" s="18" t="s">
        <v>18</v>
      </c>
      <c r="I5980" s="18" t="s">
        <v>36</v>
      </c>
      <c r="J5980" s="18">
        <v>0</v>
      </c>
      <c r="K5980" s="18">
        <v>2</v>
      </c>
    </row>
    <row r="5981" spans="7:11" x14ac:dyDescent="0.25">
      <c r="G5981" s="21">
        <v>41966</v>
      </c>
      <c r="H5981" s="19" t="s">
        <v>37</v>
      </c>
      <c r="I5981" s="19" t="s">
        <v>21</v>
      </c>
      <c r="J5981" s="19">
        <v>0</v>
      </c>
      <c r="K5981" s="19">
        <v>3</v>
      </c>
    </row>
    <row r="5982" spans="7:11" x14ac:dyDescent="0.25">
      <c r="G5982" s="20">
        <v>41587</v>
      </c>
      <c r="H5982" s="18" t="s">
        <v>84</v>
      </c>
      <c r="I5982" s="18" t="s">
        <v>17</v>
      </c>
      <c r="J5982" s="18">
        <v>0.01</v>
      </c>
      <c r="K5982" s="18">
        <v>2</v>
      </c>
    </row>
    <row r="5983" spans="7:11" x14ac:dyDescent="0.25">
      <c r="G5983" s="21">
        <v>41327</v>
      </c>
      <c r="H5983" s="19" t="s">
        <v>84</v>
      </c>
      <c r="I5983" s="19" t="s">
        <v>7</v>
      </c>
      <c r="J5983" s="19">
        <v>2.5000000000000001E-2</v>
      </c>
      <c r="K5983" s="19">
        <v>1</v>
      </c>
    </row>
    <row r="5984" spans="7:11" x14ac:dyDescent="0.25">
      <c r="G5984" s="20">
        <v>41892</v>
      </c>
      <c r="H5984" s="18" t="s">
        <v>78</v>
      </c>
      <c r="I5984" s="18" t="s">
        <v>36</v>
      </c>
      <c r="J5984" s="18">
        <v>0</v>
      </c>
      <c r="K5984" s="18">
        <v>2</v>
      </c>
    </row>
    <row r="5985" spans="7:11" x14ac:dyDescent="0.25">
      <c r="G5985" s="21">
        <v>41392</v>
      </c>
      <c r="H5985" s="19" t="s">
        <v>63</v>
      </c>
      <c r="I5985" s="19" t="s">
        <v>17</v>
      </c>
      <c r="J5985" s="19">
        <v>0.02</v>
      </c>
      <c r="K5985" s="19">
        <v>2</v>
      </c>
    </row>
    <row r="5986" spans="7:11" x14ac:dyDescent="0.25">
      <c r="G5986" s="20">
        <v>41605</v>
      </c>
      <c r="H5986" s="18" t="s">
        <v>62</v>
      </c>
      <c r="I5986" s="18" t="s">
        <v>27</v>
      </c>
      <c r="J5986" s="18">
        <v>2.5000000000000001E-2</v>
      </c>
      <c r="K5986" s="18">
        <v>23</v>
      </c>
    </row>
    <row r="5987" spans="7:11" x14ac:dyDescent="0.25">
      <c r="G5987" s="21">
        <v>41630</v>
      </c>
      <c r="H5987" s="19" t="s">
        <v>77</v>
      </c>
      <c r="I5987" s="19" t="s">
        <v>17</v>
      </c>
      <c r="J5987" s="19">
        <v>0.01</v>
      </c>
      <c r="K5987" s="19">
        <v>11</v>
      </c>
    </row>
    <row r="5988" spans="7:11" x14ac:dyDescent="0.25">
      <c r="G5988" s="20">
        <v>41555</v>
      </c>
      <c r="H5988" s="18" t="s">
        <v>89</v>
      </c>
      <c r="I5988" s="18" t="s">
        <v>30</v>
      </c>
      <c r="J5988" s="18">
        <v>0</v>
      </c>
      <c r="K5988" s="18">
        <v>1</v>
      </c>
    </row>
    <row r="5989" spans="7:11" x14ac:dyDescent="0.25">
      <c r="G5989" s="21">
        <v>42002</v>
      </c>
      <c r="H5989" s="19" t="s">
        <v>29</v>
      </c>
      <c r="I5989" s="19" t="s">
        <v>7</v>
      </c>
      <c r="J5989" s="19">
        <v>0</v>
      </c>
      <c r="K5989" s="19">
        <v>2</v>
      </c>
    </row>
    <row r="5990" spans="7:11" x14ac:dyDescent="0.25">
      <c r="G5990" s="20">
        <v>41626</v>
      </c>
      <c r="H5990" s="18" t="s">
        <v>60</v>
      </c>
      <c r="I5990" s="18" t="s">
        <v>16</v>
      </c>
      <c r="J5990" s="18">
        <v>0.02</v>
      </c>
      <c r="K5990" s="18">
        <v>3</v>
      </c>
    </row>
    <row r="5991" spans="7:11" x14ac:dyDescent="0.25">
      <c r="G5991" s="21">
        <v>41589</v>
      </c>
      <c r="H5991" s="19" t="s">
        <v>88</v>
      </c>
      <c r="I5991" s="19" t="s">
        <v>36</v>
      </c>
      <c r="J5991" s="19">
        <v>0</v>
      </c>
      <c r="K5991" s="19">
        <v>2</v>
      </c>
    </row>
    <row r="5992" spans="7:11" x14ac:dyDescent="0.25">
      <c r="G5992" s="20">
        <v>41947</v>
      </c>
      <c r="H5992" s="18" t="s">
        <v>49</v>
      </c>
      <c r="I5992" s="18" t="s">
        <v>36</v>
      </c>
      <c r="J5992" s="18">
        <v>0</v>
      </c>
      <c r="K5992" s="18">
        <v>20</v>
      </c>
    </row>
    <row r="5993" spans="7:11" x14ac:dyDescent="0.25">
      <c r="G5993" s="21">
        <v>41997</v>
      </c>
      <c r="H5993" s="19" t="s">
        <v>53</v>
      </c>
      <c r="I5993" s="19" t="s">
        <v>12</v>
      </c>
      <c r="J5993" s="19">
        <v>0.02</v>
      </c>
      <c r="K5993" s="19">
        <v>3</v>
      </c>
    </row>
    <row r="5994" spans="7:11" x14ac:dyDescent="0.25">
      <c r="G5994" s="20">
        <v>41632</v>
      </c>
      <c r="H5994" s="18" t="s">
        <v>40</v>
      </c>
      <c r="I5994" s="18" t="s">
        <v>12</v>
      </c>
      <c r="J5994" s="18">
        <v>0</v>
      </c>
      <c r="K5994" s="18">
        <v>3</v>
      </c>
    </row>
    <row r="5995" spans="7:11" x14ac:dyDescent="0.25">
      <c r="G5995" s="21">
        <v>41395</v>
      </c>
      <c r="H5995" s="19" t="s">
        <v>43</v>
      </c>
      <c r="I5995" s="19" t="s">
        <v>7</v>
      </c>
      <c r="J5995" s="19">
        <v>0</v>
      </c>
      <c r="K5995" s="19">
        <v>11</v>
      </c>
    </row>
    <row r="5996" spans="7:11" x14ac:dyDescent="0.25">
      <c r="G5996" s="20">
        <v>41607</v>
      </c>
      <c r="H5996" s="18" t="s">
        <v>88</v>
      </c>
      <c r="I5996" s="18" t="s">
        <v>36</v>
      </c>
      <c r="J5996" s="18">
        <v>0</v>
      </c>
      <c r="K5996" s="18">
        <v>3</v>
      </c>
    </row>
    <row r="5997" spans="7:11" x14ac:dyDescent="0.25">
      <c r="G5997" s="21">
        <v>41615</v>
      </c>
      <c r="H5997" s="19" t="s">
        <v>89</v>
      </c>
      <c r="I5997" s="19" t="s">
        <v>12</v>
      </c>
      <c r="J5997" s="19">
        <v>2.5000000000000001E-2</v>
      </c>
      <c r="K5997" s="19">
        <v>3</v>
      </c>
    </row>
    <row r="5998" spans="7:11" x14ac:dyDescent="0.25">
      <c r="G5998" s="20">
        <v>41981</v>
      </c>
      <c r="H5998" s="18" t="s">
        <v>43</v>
      </c>
      <c r="I5998" s="18" t="s">
        <v>7</v>
      </c>
      <c r="J5998" s="18">
        <v>0</v>
      </c>
      <c r="K5998" s="18">
        <v>3</v>
      </c>
    </row>
    <row r="5999" spans="7:11" x14ac:dyDescent="0.25">
      <c r="G5999" s="21">
        <v>41621</v>
      </c>
      <c r="H5999" s="19" t="s">
        <v>86</v>
      </c>
      <c r="I5999" s="19" t="s">
        <v>24</v>
      </c>
      <c r="J5999" s="19">
        <v>0</v>
      </c>
      <c r="K5999" s="19">
        <v>3</v>
      </c>
    </row>
    <row r="6000" spans="7:11" x14ac:dyDescent="0.25">
      <c r="G6000" s="20">
        <v>41805</v>
      </c>
      <c r="H6000" s="18" t="s">
        <v>82</v>
      </c>
      <c r="I6000" s="18" t="s">
        <v>11</v>
      </c>
      <c r="J6000" s="18">
        <v>0</v>
      </c>
      <c r="K6000" s="18">
        <v>3</v>
      </c>
    </row>
    <row r="6001" spans="7:11" x14ac:dyDescent="0.25">
      <c r="G6001" s="21">
        <v>41528</v>
      </c>
      <c r="H6001" s="19" t="s">
        <v>54</v>
      </c>
      <c r="I6001" s="19" t="s">
        <v>17</v>
      </c>
      <c r="J6001" s="19">
        <v>0</v>
      </c>
      <c r="K6001" s="19">
        <v>2</v>
      </c>
    </row>
    <row r="6002" spans="7:11" x14ac:dyDescent="0.25">
      <c r="G6002" s="20">
        <v>41672</v>
      </c>
      <c r="H6002" s="18" t="s">
        <v>73</v>
      </c>
      <c r="I6002" s="18" t="s">
        <v>12</v>
      </c>
      <c r="J6002" s="18">
        <v>0.03</v>
      </c>
      <c r="K6002" s="18">
        <v>10</v>
      </c>
    </row>
    <row r="6003" spans="7:11" x14ac:dyDescent="0.25">
      <c r="G6003" s="21">
        <v>41628</v>
      </c>
      <c r="H6003" s="19" t="s">
        <v>84</v>
      </c>
      <c r="I6003" s="19" t="s">
        <v>12</v>
      </c>
      <c r="J6003" s="19">
        <v>0.01</v>
      </c>
      <c r="K6003" s="19">
        <v>4</v>
      </c>
    </row>
    <row r="6004" spans="7:11" x14ac:dyDescent="0.25">
      <c r="G6004" s="20">
        <v>41954</v>
      </c>
      <c r="H6004" s="18" t="s">
        <v>23</v>
      </c>
      <c r="I6004" s="18" t="s">
        <v>12</v>
      </c>
      <c r="J6004" s="18">
        <v>0</v>
      </c>
      <c r="K6004" s="18">
        <v>17</v>
      </c>
    </row>
    <row r="6005" spans="7:11" x14ac:dyDescent="0.25">
      <c r="G6005" s="21">
        <v>41811</v>
      </c>
      <c r="H6005" s="19" t="s">
        <v>94</v>
      </c>
      <c r="I6005" s="19" t="s">
        <v>16</v>
      </c>
      <c r="J6005" s="19">
        <v>0.03</v>
      </c>
      <c r="K6005" s="19">
        <v>25</v>
      </c>
    </row>
    <row r="6006" spans="7:11" x14ac:dyDescent="0.25">
      <c r="G6006" s="20">
        <v>41910</v>
      </c>
      <c r="H6006" s="18" t="s">
        <v>75</v>
      </c>
      <c r="I6006" s="18" t="s">
        <v>12</v>
      </c>
      <c r="J6006" s="18">
        <v>0</v>
      </c>
      <c r="K6006" s="18">
        <v>2</v>
      </c>
    </row>
    <row r="6007" spans="7:11" x14ac:dyDescent="0.25">
      <c r="G6007" s="21">
        <v>41963</v>
      </c>
      <c r="H6007" s="19" t="s">
        <v>51</v>
      </c>
      <c r="I6007" s="19" t="s">
        <v>24</v>
      </c>
      <c r="J6007" s="19">
        <v>0.02</v>
      </c>
      <c r="K6007" s="19">
        <v>1</v>
      </c>
    </row>
    <row r="6008" spans="7:11" x14ac:dyDescent="0.25">
      <c r="G6008" s="20">
        <v>41778</v>
      </c>
      <c r="H6008" s="18" t="s">
        <v>76</v>
      </c>
      <c r="I6008" s="18" t="s">
        <v>36</v>
      </c>
      <c r="J6008" s="18">
        <v>0.01</v>
      </c>
      <c r="K6008" s="18">
        <v>1</v>
      </c>
    </row>
    <row r="6009" spans="7:11" x14ac:dyDescent="0.25">
      <c r="G6009" s="21">
        <v>41606</v>
      </c>
      <c r="H6009" s="19" t="s">
        <v>31</v>
      </c>
      <c r="I6009" s="19" t="s">
        <v>36</v>
      </c>
      <c r="J6009" s="19">
        <v>0</v>
      </c>
      <c r="K6009" s="19">
        <v>11</v>
      </c>
    </row>
    <row r="6010" spans="7:11" x14ac:dyDescent="0.25">
      <c r="G6010" s="20">
        <v>41596</v>
      </c>
      <c r="H6010" s="18" t="s">
        <v>46</v>
      </c>
      <c r="I6010" s="18" t="s">
        <v>24</v>
      </c>
      <c r="J6010" s="18">
        <v>0.01</v>
      </c>
      <c r="K6010" s="18">
        <v>4</v>
      </c>
    </row>
    <row r="6011" spans="7:11" x14ac:dyDescent="0.25">
      <c r="G6011" s="21">
        <v>41982</v>
      </c>
      <c r="H6011" s="19" t="s">
        <v>29</v>
      </c>
      <c r="I6011" s="19" t="s">
        <v>36</v>
      </c>
      <c r="J6011" s="19">
        <v>2.5000000000000001E-2</v>
      </c>
      <c r="K6011" s="19">
        <v>3</v>
      </c>
    </row>
    <row r="6012" spans="7:11" x14ac:dyDescent="0.25">
      <c r="G6012" s="20">
        <v>41835</v>
      </c>
      <c r="H6012" s="18" t="s">
        <v>88</v>
      </c>
      <c r="I6012" s="18" t="s">
        <v>16</v>
      </c>
      <c r="J6012" s="18">
        <v>0</v>
      </c>
      <c r="K6012" s="18">
        <v>3</v>
      </c>
    </row>
    <row r="6013" spans="7:11" x14ac:dyDescent="0.25">
      <c r="G6013" s="21">
        <v>41958</v>
      </c>
      <c r="H6013" s="19" t="s">
        <v>89</v>
      </c>
      <c r="I6013" s="19" t="s">
        <v>21</v>
      </c>
      <c r="J6013" s="19">
        <v>1.4999999999999999E-2</v>
      </c>
      <c r="K6013" s="19">
        <v>3</v>
      </c>
    </row>
    <row r="6014" spans="7:11" x14ac:dyDescent="0.25">
      <c r="G6014" s="20">
        <v>41596</v>
      </c>
      <c r="H6014" s="18" t="s">
        <v>48</v>
      </c>
      <c r="I6014" s="18" t="s">
        <v>17</v>
      </c>
      <c r="J6014" s="18">
        <v>0.02</v>
      </c>
      <c r="K6014" s="18">
        <v>2</v>
      </c>
    </row>
    <row r="6015" spans="7:11" x14ac:dyDescent="0.25">
      <c r="G6015" s="21">
        <v>41939</v>
      </c>
      <c r="H6015" s="19" t="s">
        <v>10</v>
      </c>
      <c r="I6015" s="19" t="s">
        <v>24</v>
      </c>
      <c r="J6015" s="19">
        <v>0.03</v>
      </c>
      <c r="K6015" s="19">
        <v>2</v>
      </c>
    </row>
    <row r="6016" spans="7:11" x14ac:dyDescent="0.25">
      <c r="G6016" s="20">
        <v>41992</v>
      </c>
      <c r="H6016" s="18" t="s">
        <v>43</v>
      </c>
      <c r="I6016" s="18" t="s">
        <v>36</v>
      </c>
      <c r="J6016" s="18">
        <v>0.01</v>
      </c>
      <c r="K6016" s="18">
        <v>3</v>
      </c>
    </row>
    <row r="6017" spans="7:11" x14ac:dyDescent="0.25">
      <c r="G6017" s="21">
        <v>41572</v>
      </c>
      <c r="H6017" s="19" t="s">
        <v>35</v>
      </c>
      <c r="I6017" s="19" t="s">
        <v>16</v>
      </c>
      <c r="J6017" s="19">
        <v>0</v>
      </c>
      <c r="K6017" s="19">
        <v>1</v>
      </c>
    </row>
    <row r="6018" spans="7:11" x14ac:dyDescent="0.25">
      <c r="G6018" s="20">
        <v>41636</v>
      </c>
      <c r="H6018" s="18" t="s">
        <v>84</v>
      </c>
      <c r="I6018" s="18" t="s">
        <v>24</v>
      </c>
      <c r="J6018" s="18">
        <v>0</v>
      </c>
      <c r="K6018" s="18">
        <v>2</v>
      </c>
    </row>
    <row r="6019" spans="7:11" x14ac:dyDescent="0.25">
      <c r="G6019" s="21">
        <v>41933</v>
      </c>
      <c r="H6019" s="19" t="s">
        <v>86</v>
      </c>
      <c r="I6019" s="19" t="s">
        <v>33</v>
      </c>
      <c r="J6019" s="19">
        <v>1.4999999999999999E-2</v>
      </c>
      <c r="K6019" s="19">
        <v>3</v>
      </c>
    </row>
    <row r="6020" spans="7:11" x14ac:dyDescent="0.25">
      <c r="G6020" s="20">
        <v>41634</v>
      </c>
      <c r="H6020" s="18" t="s">
        <v>72</v>
      </c>
      <c r="I6020" s="18" t="s">
        <v>24</v>
      </c>
      <c r="J6020" s="18">
        <v>0.03</v>
      </c>
      <c r="K6020" s="18">
        <v>3</v>
      </c>
    </row>
    <row r="6021" spans="7:11" x14ac:dyDescent="0.25">
      <c r="G6021" s="21">
        <v>41591</v>
      </c>
      <c r="H6021" s="19" t="s">
        <v>43</v>
      </c>
      <c r="I6021" s="19" t="s">
        <v>27</v>
      </c>
      <c r="J6021" s="19">
        <v>0</v>
      </c>
      <c r="K6021" s="19">
        <v>2</v>
      </c>
    </row>
    <row r="6022" spans="7:11" x14ac:dyDescent="0.25">
      <c r="G6022" s="20">
        <v>41415</v>
      </c>
      <c r="H6022" s="18" t="s">
        <v>53</v>
      </c>
      <c r="I6022" s="18" t="s">
        <v>30</v>
      </c>
      <c r="J6022" s="18">
        <v>0.01</v>
      </c>
      <c r="K6022" s="18">
        <v>17</v>
      </c>
    </row>
    <row r="6023" spans="7:11" x14ac:dyDescent="0.25">
      <c r="G6023" s="21">
        <v>41408</v>
      </c>
      <c r="H6023" s="19" t="s">
        <v>53</v>
      </c>
      <c r="I6023" s="19" t="s">
        <v>33</v>
      </c>
      <c r="J6023" s="19">
        <v>0</v>
      </c>
      <c r="K6023" s="19">
        <v>2</v>
      </c>
    </row>
    <row r="6024" spans="7:11" x14ac:dyDescent="0.25">
      <c r="G6024" s="20">
        <v>41606</v>
      </c>
      <c r="H6024" s="18" t="s">
        <v>49</v>
      </c>
      <c r="I6024" s="18" t="s">
        <v>24</v>
      </c>
      <c r="J6024" s="18">
        <v>0.03</v>
      </c>
      <c r="K6024" s="18">
        <v>3</v>
      </c>
    </row>
    <row r="6025" spans="7:11" x14ac:dyDescent="0.25">
      <c r="G6025" s="21">
        <v>41634</v>
      </c>
      <c r="H6025" s="19" t="s">
        <v>35</v>
      </c>
      <c r="I6025" s="19" t="s">
        <v>33</v>
      </c>
      <c r="J6025" s="19">
        <v>0.03</v>
      </c>
      <c r="K6025" s="19">
        <v>2</v>
      </c>
    </row>
    <row r="6026" spans="7:11" x14ac:dyDescent="0.25">
      <c r="G6026" s="20">
        <v>41588</v>
      </c>
      <c r="H6026" s="18" t="s">
        <v>53</v>
      </c>
      <c r="I6026" s="18" t="s">
        <v>11</v>
      </c>
      <c r="J6026" s="18">
        <v>2.5000000000000001E-2</v>
      </c>
      <c r="K6026" s="18">
        <v>1</v>
      </c>
    </row>
    <row r="6027" spans="7:11" x14ac:dyDescent="0.25">
      <c r="G6027" s="21">
        <v>41961</v>
      </c>
      <c r="H6027" s="19" t="s">
        <v>43</v>
      </c>
      <c r="I6027" s="19" t="s">
        <v>33</v>
      </c>
      <c r="J6027" s="19">
        <v>0</v>
      </c>
      <c r="K6027" s="19">
        <v>2</v>
      </c>
    </row>
    <row r="6028" spans="7:11" x14ac:dyDescent="0.25">
      <c r="G6028" s="20">
        <v>41627</v>
      </c>
      <c r="H6028" s="18" t="s">
        <v>53</v>
      </c>
      <c r="I6028" s="18" t="s">
        <v>11</v>
      </c>
      <c r="J6028" s="18">
        <v>0</v>
      </c>
      <c r="K6028" s="18">
        <v>3</v>
      </c>
    </row>
    <row r="6029" spans="7:11" x14ac:dyDescent="0.25">
      <c r="G6029" s="21">
        <v>41416</v>
      </c>
      <c r="H6029" s="19" t="s">
        <v>15</v>
      </c>
      <c r="I6029" s="19" t="s">
        <v>36</v>
      </c>
      <c r="J6029" s="19">
        <v>0.01</v>
      </c>
      <c r="K6029" s="19">
        <v>3</v>
      </c>
    </row>
    <row r="6030" spans="7:11" x14ac:dyDescent="0.25">
      <c r="G6030" s="20">
        <v>41818</v>
      </c>
      <c r="H6030" s="18" t="s">
        <v>25</v>
      </c>
      <c r="I6030" s="18" t="s">
        <v>33</v>
      </c>
      <c r="J6030" s="18">
        <v>0.01</v>
      </c>
      <c r="K6030" s="18">
        <v>1</v>
      </c>
    </row>
    <row r="6031" spans="7:11" x14ac:dyDescent="0.25">
      <c r="G6031" s="21">
        <v>41547</v>
      </c>
      <c r="H6031" s="19" t="s">
        <v>87</v>
      </c>
      <c r="I6031" s="19" t="s">
        <v>33</v>
      </c>
      <c r="J6031" s="19">
        <v>0</v>
      </c>
      <c r="K6031" s="19">
        <v>3</v>
      </c>
    </row>
    <row r="6032" spans="7:11" x14ac:dyDescent="0.25">
      <c r="G6032" s="20">
        <v>41947</v>
      </c>
      <c r="H6032" s="18" t="s">
        <v>75</v>
      </c>
      <c r="I6032" s="18" t="s">
        <v>17</v>
      </c>
      <c r="J6032" s="18">
        <v>0.01</v>
      </c>
      <c r="K6032" s="18">
        <v>1</v>
      </c>
    </row>
    <row r="6033" spans="7:11" x14ac:dyDescent="0.25">
      <c r="G6033" s="21">
        <v>41952</v>
      </c>
      <c r="H6033" s="19" t="s">
        <v>45</v>
      </c>
      <c r="I6033" s="19" t="s">
        <v>30</v>
      </c>
      <c r="J6033" s="19">
        <v>0</v>
      </c>
      <c r="K6033" s="19">
        <v>3</v>
      </c>
    </row>
    <row r="6034" spans="7:11" x14ac:dyDescent="0.25">
      <c r="G6034" s="20">
        <v>41997</v>
      </c>
      <c r="H6034" s="18" t="s">
        <v>31</v>
      </c>
      <c r="I6034" s="18" t="s">
        <v>30</v>
      </c>
      <c r="J6034" s="18">
        <v>0</v>
      </c>
      <c r="K6034" s="18">
        <v>2</v>
      </c>
    </row>
    <row r="6035" spans="7:11" x14ac:dyDescent="0.25">
      <c r="G6035" s="21">
        <v>41632</v>
      </c>
      <c r="H6035" s="19" t="s">
        <v>40</v>
      </c>
      <c r="I6035" s="19" t="s">
        <v>24</v>
      </c>
      <c r="J6035" s="19">
        <v>0</v>
      </c>
      <c r="K6035" s="19">
        <v>3</v>
      </c>
    </row>
    <row r="6036" spans="7:11" x14ac:dyDescent="0.25">
      <c r="G6036" s="20">
        <v>41621</v>
      </c>
      <c r="H6036" s="18" t="s">
        <v>42</v>
      </c>
      <c r="I6036" s="18" t="s">
        <v>16</v>
      </c>
      <c r="J6036" s="18">
        <v>0.02</v>
      </c>
      <c r="K6036" s="18">
        <v>4</v>
      </c>
    </row>
    <row r="6037" spans="7:11" x14ac:dyDescent="0.25">
      <c r="G6037" s="21">
        <v>41896</v>
      </c>
      <c r="H6037" s="19" t="s">
        <v>53</v>
      </c>
      <c r="I6037" s="19" t="s">
        <v>36</v>
      </c>
      <c r="J6037" s="19">
        <v>2.5000000000000001E-2</v>
      </c>
      <c r="K6037" s="19">
        <v>2</v>
      </c>
    </row>
    <row r="6038" spans="7:11" x14ac:dyDescent="0.25">
      <c r="G6038" s="20">
        <v>41630</v>
      </c>
      <c r="H6038" s="18" t="s">
        <v>92</v>
      </c>
      <c r="I6038" s="18" t="s">
        <v>16</v>
      </c>
      <c r="J6038" s="18">
        <v>0.02</v>
      </c>
      <c r="K6038" s="18">
        <v>3</v>
      </c>
    </row>
    <row r="6039" spans="7:11" x14ac:dyDescent="0.25">
      <c r="G6039" s="21">
        <v>41613</v>
      </c>
      <c r="H6039" s="19" t="s">
        <v>37</v>
      </c>
      <c r="I6039" s="19" t="s">
        <v>12</v>
      </c>
      <c r="J6039" s="19">
        <v>0</v>
      </c>
      <c r="K6039" s="19">
        <v>2</v>
      </c>
    </row>
    <row r="6040" spans="7:11" x14ac:dyDescent="0.25">
      <c r="G6040" s="20">
        <v>41637</v>
      </c>
      <c r="H6040" s="18" t="s">
        <v>82</v>
      </c>
      <c r="I6040" s="18" t="s">
        <v>12</v>
      </c>
      <c r="J6040" s="18">
        <v>0.03</v>
      </c>
      <c r="K6040" s="18">
        <v>1</v>
      </c>
    </row>
    <row r="6041" spans="7:11" x14ac:dyDescent="0.25">
      <c r="G6041" s="21">
        <v>41584</v>
      </c>
      <c r="H6041" s="19" t="s">
        <v>93</v>
      </c>
      <c r="I6041" s="19" t="s">
        <v>24</v>
      </c>
      <c r="J6041" s="19">
        <v>0</v>
      </c>
      <c r="K6041" s="19">
        <v>2</v>
      </c>
    </row>
    <row r="6042" spans="7:11" x14ac:dyDescent="0.25">
      <c r="G6042" s="20">
        <v>41398</v>
      </c>
      <c r="H6042" s="18" t="s">
        <v>51</v>
      </c>
      <c r="I6042" s="18" t="s">
        <v>16</v>
      </c>
      <c r="J6042" s="18">
        <v>0</v>
      </c>
      <c r="K6042" s="18">
        <v>2</v>
      </c>
    </row>
    <row r="6043" spans="7:11" x14ac:dyDescent="0.25">
      <c r="G6043" s="21">
        <v>41586</v>
      </c>
      <c r="H6043" s="19" t="s">
        <v>72</v>
      </c>
      <c r="I6043" s="19" t="s">
        <v>17</v>
      </c>
      <c r="J6043" s="19">
        <v>0.03</v>
      </c>
      <c r="K6043" s="19">
        <v>3</v>
      </c>
    </row>
    <row r="6044" spans="7:11" x14ac:dyDescent="0.25">
      <c r="G6044" s="20">
        <v>41638</v>
      </c>
      <c r="H6044" s="18" t="s">
        <v>87</v>
      </c>
      <c r="I6044" s="18" t="s">
        <v>17</v>
      </c>
      <c r="J6044" s="18">
        <v>0.02</v>
      </c>
      <c r="K6044" s="18">
        <v>3</v>
      </c>
    </row>
    <row r="6045" spans="7:11" x14ac:dyDescent="0.25">
      <c r="G6045" s="21">
        <v>41373</v>
      </c>
      <c r="H6045" s="19" t="s">
        <v>46</v>
      </c>
      <c r="I6045" s="19" t="s">
        <v>12</v>
      </c>
      <c r="J6045" s="19">
        <v>0</v>
      </c>
      <c r="K6045" s="19">
        <v>3</v>
      </c>
    </row>
    <row r="6046" spans="7:11" x14ac:dyDescent="0.25">
      <c r="G6046" s="20">
        <v>41972</v>
      </c>
      <c r="H6046" s="18" t="s">
        <v>80</v>
      </c>
      <c r="I6046" s="18" t="s">
        <v>16</v>
      </c>
      <c r="J6046" s="18">
        <v>0</v>
      </c>
      <c r="K6046" s="18">
        <v>10</v>
      </c>
    </row>
    <row r="6047" spans="7:11" x14ac:dyDescent="0.25">
      <c r="G6047" s="21">
        <v>41946</v>
      </c>
      <c r="H6047" s="19" t="s">
        <v>93</v>
      </c>
      <c r="I6047" s="19" t="s">
        <v>16</v>
      </c>
      <c r="J6047" s="19">
        <v>0.02</v>
      </c>
      <c r="K6047" s="19">
        <v>4</v>
      </c>
    </row>
    <row r="6048" spans="7:11" x14ac:dyDescent="0.25">
      <c r="G6048" s="20">
        <v>41607</v>
      </c>
      <c r="H6048" s="18" t="s">
        <v>53</v>
      </c>
      <c r="I6048" s="18" t="s">
        <v>24</v>
      </c>
      <c r="J6048" s="18">
        <v>0</v>
      </c>
      <c r="K6048" s="18">
        <v>2</v>
      </c>
    </row>
    <row r="6049" spans="7:11" x14ac:dyDescent="0.25">
      <c r="G6049" s="21">
        <v>41344</v>
      </c>
      <c r="H6049" s="19" t="s">
        <v>34</v>
      </c>
      <c r="I6049" s="19" t="s">
        <v>27</v>
      </c>
      <c r="J6049" s="19">
        <v>0</v>
      </c>
      <c r="K6049" s="19">
        <v>1</v>
      </c>
    </row>
    <row r="6050" spans="7:11" x14ac:dyDescent="0.25">
      <c r="G6050" s="20">
        <v>41624</v>
      </c>
      <c r="H6050" s="18" t="s">
        <v>75</v>
      </c>
      <c r="I6050" s="18" t="s">
        <v>21</v>
      </c>
      <c r="J6050" s="18">
        <v>0</v>
      </c>
      <c r="K6050" s="18">
        <v>2</v>
      </c>
    </row>
    <row r="6051" spans="7:11" x14ac:dyDescent="0.25">
      <c r="G6051" s="21">
        <v>42004</v>
      </c>
      <c r="H6051" s="19" t="s">
        <v>26</v>
      </c>
      <c r="I6051" s="19" t="s">
        <v>36</v>
      </c>
      <c r="J6051" s="19">
        <v>0.03</v>
      </c>
      <c r="K6051" s="19">
        <v>3</v>
      </c>
    </row>
    <row r="6052" spans="7:11" x14ac:dyDescent="0.25">
      <c r="G6052" s="20">
        <v>41969</v>
      </c>
      <c r="H6052" s="18" t="s">
        <v>45</v>
      </c>
      <c r="I6052" s="18" t="s">
        <v>7</v>
      </c>
      <c r="J6052" s="18">
        <v>0</v>
      </c>
      <c r="K6052" s="18">
        <v>1</v>
      </c>
    </row>
    <row r="6053" spans="7:11" x14ac:dyDescent="0.25">
      <c r="G6053" s="21">
        <v>41857</v>
      </c>
      <c r="H6053" s="19" t="s">
        <v>89</v>
      </c>
      <c r="I6053" s="19" t="s">
        <v>17</v>
      </c>
      <c r="J6053" s="19">
        <v>2.5000000000000001E-2</v>
      </c>
      <c r="K6053" s="19">
        <v>3</v>
      </c>
    </row>
    <row r="6054" spans="7:11" x14ac:dyDescent="0.25">
      <c r="G6054" s="20">
        <v>41614</v>
      </c>
      <c r="H6054" s="18" t="s">
        <v>56</v>
      </c>
      <c r="I6054" s="18" t="s">
        <v>12</v>
      </c>
      <c r="J6054" s="18">
        <v>1.4999999999999999E-2</v>
      </c>
      <c r="K6054" s="18">
        <v>1</v>
      </c>
    </row>
    <row r="6055" spans="7:11" x14ac:dyDescent="0.25">
      <c r="G6055" s="21">
        <v>41795</v>
      </c>
      <c r="H6055" s="19" t="s">
        <v>91</v>
      </c>
      <c r="I6055" s="19" t="s">
        <v>17</v>
      </c>
      <c r="J6055" s="19">
        <v>0.02</v>
      </c>
      <c r="K6055" s="19">
        <v>2</v>
      </c>
    </row>
    <row r="6056" spans="7:11" x14ac:dyDescent="0.25">
      <c r="G6056" s="20">
        <v>41286</v>
      </c>
      <c r="H6056" s="18" t="s">
        <v>10</v>
      </c>
      <c r="I6056" s="18" t="s">
        <v>24</v>
      </c>
      <c r="J6056" s="18">
        <v>2.5000000000000001E-2</v>
      </c>
      <c r="K6056" s="18">
        <v>2</v>
      </c>
    </row>
    <row r="6057" spans="7:11" x14ac:dyDescent="0.25">
      <c r="G6057" s="21">
        <v>41983</v>
      </c>
      <c r="H6057" s="19" t="s">
        <v>83</v>
      </c>
      <c r="I6057" s="19" t="s">
        <v>12</v>
      </c>
      <c r="J6057" s="19">
        <v>0</v>
      </c>
      <c r="K6057" s="19">
        <v>2</v>
      </c>
    </row>
    <row r="6058" spans="7:11" x14ac:dyDescent="0.25">
      <c r="G6058" s="20">
        <v>42000</v>
      </c>
      <c r="H6058" s="18" t="s">
        <v>46</v>
      </c>
      <c r="I6058" s="18" t="s">
        <v>36</v>
      </c>
      <c r="J6058" s="18">
        <v>2.5000000000000001E-2</v>
      </c>
      <c r="K6058" s="18">
        <v>2</v>
      </c>
    </row>
    <row r="6059" spans="7:11" x14ac:dyDescent="0.25">
      <c r="G6059" s="21">
        <v>41504</v>
      </c>
      <c r="H6059" s="19" t="s">
        <v>62</v>
      </c>
      <c r="I6059" s="19" t="s">
        <v>16</v>
      </c>
      <c r="J6059" s="19">
        <v>0</v>
      </c>
      <c r="K6059" s="19">
        <v>1</v>
      </c>
    </row>
    <row r="6060" spans="7:11" x14ac:dyDescent="0.25">
      <c r="G6060" s="20">
        <v>41981</v>
      </c>
      <c r="H6060" s="18" t="s">
        <v>81</v>
      </c>
      <c r="I6060" s="18" t="s">
        <v>36</v>
      </c>
      <c r="J6060" s="18">
        <v>0.02</v>
      </c>
      <c r="K6060" s="18">
        <v>1</v>
      </c>
    </row>
    <row r="6061" spans="7:11" x14ac:dyDescent="0.25">
      <c r="G6061" s="21">
        <v>41605</v>
      </c>
      <c r="H6061" s="19" t="s">
        <v>67</v>
      </c>
      <c r="I6061" s="19" t="s">
        <v>24</v>
      </c>
      <c r="J6061" s="19">
        <v>0</v>
      </c>
      <c r="K6061" s="19">
        <v>1</v>
      </c>
    </row>
    <row r="6062" spans="7:11" x14ac:dyDescent="0.25">
      <c r="G6062" s="20">
        <v>41600</v>
      </c>
      <c r="H6062" s="18" t="s">
        <v>79</v>
      </c>
      <c r="I6062" s="18" t="s">
        <v>17</v>
      </c>
      <c r="J6062" s="18">
        <v>1.4999999999999999E-2</v>
      </c>
      <c r="K6062" s="18">
        <v>3</v>
      </c>
    </row>
    <row r="6063" spans="7:11" x14ac:dyDescent="0.25">
      <c r="G6063" s="21">
        <v>41962</v>
      </c>
      <c r="H6063" s="19" t="s">
        <v>87</v>
      </c>
      <c r="I6063" s="19" t="s">
        <v>41</v>
      </c>
      <c r="J6063" s="19">
        <v>0</v>
      </c>
      <c r="K6063" s="19">
        <v>3</v>
      </c>
    </row>
    <row r="6064" spans="7:11" x14ac:dyDescent="0.25">
      <c r="G6064" s="20">
        <v>41626</v>
      </c>
      <c r="H6064" s="18" t="s">
        <v>51</v>
      </c>
      <c r="I6064" s="18" t="s">
        <v>16</v>
      </c>
      <c r="J6064" s="18">
        <v>0.01</v>
      </c>
      <c r="K6064" s="18">
        <v>10</v>
      </c>
    </row>
    <row r="6065" spans="7:11" x14ac:dyDescent="0.25">
      <c r="G6065" s="21">
        <v>41975</v>
      </c>
      <c r="H6065" s="19" t="s">
        <v>40</v>
      </c>
      <c r="I6065" s="19" t="s">
        <v>12</v>
      </c>
      <c r="J6065" s="19">
        <v>0</v>
      </c>
      <c r="K6065" s="19">
        <v>2</v>
      </c>
    </row>
    <row r="6066" spans="7:11" x14ac:dyDescent="0.25">
      <c r="G6066" s="20">
        <v>41592</v>
      </c>
      <c r="H6066" s="18" t="s">
        <v>58</v>
      </c>
      <c r="I6066" s="18" t="s">
        <v>17</v>
      </c>
      <c r="J6066" s="18">
        <v>0</v>
      </c>
      <c r="K6066" s="18">
        <v>2</v>
      </c>
    </row>
    <row r="6067" spans="7:11" x14ac:dyDescent="0.25">
      <c r="G6067" s="21">
        <v>41615</v>
      </c>
      <c r="H6067" s="19" t="s">
        <v>56</v>
      </c>
      <c r="I6067" s="19" t="s">
        <v>24</v>
      </c>
      <c r="J6067" s="19">
        <v>0.01</v>
      </c>
      <c r="K6067" s="19">
        <v>3</v>
      </c>
    </row>
    <row r="6068" spans="7:11" x14ac:dyDescent="0.25">
      <c r="G6068" s="20">
        <v>41602</v>
      </c>
      <c r="H6068" s="18" t="s">
        <v>72</v>
      </c>
      <c r="I6068" s="18" t="s">
        <v>36</v>
      </c>
      <c r="J6068" s="18">
        <v>0</v>
      </c>
      <c r="K6068" s="18">
        <v>3</v>
      </c>
    </row>
    <row r="6069" spans="7:11" x14ac:dyDescent="0.25">
      <c r="G6069" s="21">
        <v>41726</v>
      </c>
      <c r="H6069" s="19" t="s">
        <v>93</v>
      </c>
      <c r="I6069" s="19" t="s">
        <v>17</v>
      </c>
      <c r="J6069" s="19">
        <v>0.01</v>
      </c>
      <c r="K6069" s="19">
        <v>3</v>
      </c>
    </row>
    <row r="6070" spans="7:11" x14ac:dyDescent="0.25">
      <c r="G6070" s="20">
        <v>41325</v>
      </c>
      <c r="H6070" s="18" t="s">
        <v>73</v>
      </c>
      <c r="I6070" s="18" t="s">
        <v>16</v>
      </c>
      <c r="J6070" s="18">
        <v>0</v>
      </c>
      <c r="K6070" s="18">
        <v>3</v>
      </c>
    </row>
    <row r="6071" spans="7:11" x14ac:dyDescent="0.25">
      <c r="G6071" s="21">
        <v>41618</v>
      </c>
      <c r="H6071" s="19" t="s">
        <v>80</v>
      </c>
      <c r="I6071" s="19" t="s">
        <v>24</v>
      </c>
      <c r="J6071" s="19">
        <v>0</v>
      </c>
      <c r="K6071" s="19">
        <v>3</v>
      </c>
    </row>
    <row r="6072" spans="7:11" x14ac:dyDescent="0.25">
      <c r="G6072" s="20">
        <v>41992</v>
      </c>
      <c r="H6072" s="18" t="s">
        <v>29</v>
      </c>
      <c r="I6072" s="18" t="s">
        <v>30</v>
      </c>
      <c r="J6072" s="18">
        <v>0</v>
      </c>
      <c r="K6072" s="18">
        <v>9</v>
      </c>
    </row>
    <row r="6073" spans="7:11" x14ac:dyDescent="0.25">
      <c r="G6073" s="21">
        <v>41625</v>
      </c>
      <c r="H6073" s="19" t="s">
        <v>60</v>
      </c>
      <c r="I6073" s="19" t="s">
        <v>7</v>
      </c>
      <c r="J6073" s="19">
        <v>1.4999999999999999E-2</v>
      </c>
      <c r="K6073" s="19">
        <v>2</v>
      </c>
    </row>
    <row r="6074" spans="7:11" x14ac:dyDescent="0.25">
      <c r="G6074" s="20">
        <v>41580</v>
      </c>
      <c r="H6074" s="18" t="s">
        <v>84</v>
      </c>
      <c r="I6074" s="18" t="s">
        <v>21</v>
      </c>
      <c r="J6074" s="18">
        <v>0.01</v>
      </c>
      <c r="K6074" s="18">
        <v>2</v>
      </c>
    </row>
    <row r="6075" spans="7:11" x14ac:dyDescent="0.25">
      <c r="G6075" s="21">
        <v>41923</v>
      </c>
      <c r="H6075" s="19" t="s">
        <v>89</v>
      </c>
      <c r="I6075" s="19" t="s">
        <v>30</v>
      </c>
      <c r="J6075" s="19">
        <v>1.4999999999999999E-2</v>
      </c>
      <c r="K6075" s="19">
        <v>7</v>
      </c>
    </row>
    <row r="6076" spans="7:11" x14ac:dyDescent="0.25">
      <c r="G6076" s="20">
        <v>41961</v>
      </c>
      <c r="H6076" s="18" t="s">
        <v>48</v>
      </c>
      <c r="I6076" s="18" t="s">
        <v>12</v>
      </c>
      <c r="J6076" s="18">
        <v>0.02</v>
      </c>
      <c r="K6076" s="18">
        <v>3</v>
      </c>
    </row>
    <row r="6077" spans="7:11" x14ac:dyDescent="0.25">
      <c r="G6077" s="21">
        <v>41608</v>
      </c>
      <c r="H6077" s="19" t="s">
        <v>43</v>
      </c>
      <c r="I6077" s="19" t="s">
        <v>7</v>
      </c>
      <c r="J6077" s="19">
        <v>1.4999999999999999E-2</v>
      </c>
      <c r="K6077" s="19">
        <v>2</v>
      </c>
    </row>
    <row r="6078" spans="7:11" x14ac:dyDescent="0.25">
      <c r="G6078" s="20">
        <v>41611</v>
      </c>
      <c r="H6078" s="18" t="s">
        <v>49</v>
      </c>
      <c r="I6078" s="18" t="s">
        <v>36</v>
      </c>
      <c r="J6078" s="18">
        <v>0.02</v>
      </c>
      <c r="K6078" s="18">
        <v>13</v>
      </c>
    </row>
    <row r="6079" spans="7:11" x14ac:dyDescent="0.25">
      <c r="G6079" s="21">
        <v>41464</v>
      </c>
      <c r="H6079" s="19" t="s">
        <v>43</v>
      </c>
      <c r="I6079" s="19" t="s">
        <v>24</v>
      </c>
      <c r="J6079" s="19">
        <v>0.03</v>
      </c>
      <c r="K6079" s="19">
        <v>2</v>
      </c>
    </row>
    <row r="6080" spans="7:11" x14ac:dyDescent="0.25">
      <c r="G6080" s="20">
        <v>41989</v>
      </c>
      <c r="H6080" s="18" t="s">
        <v>58</v>
      </c>
      <c r="I6080" s="18" t="s">
        <v>33</v>
      </c>
      <c r="J6080" s="18">
        <v>0.01</v>
      </c>
      <c r="K6080" s="18">
        <v>3</v>
      </c>
    </row>
    <row r="6081" spans="7:11" x14ac:dyDescent="0.25">
      <c r="G6081" s="21">
        <v>41420</v>
      </c>
      <c r="H6081" s="19" t="s">
        <v>49</v>
      </c>
      <c r="I6081" s="19" t="s">
        <v>12</v>
      </c>
      <c r="J6081" s="19">
        <v>0.03</v>
      </c>
      <c r="K6081" s="19">
        <v>2</v>
      </c>
    </row>
    <row r="6082" spans="7:11" x14ac:dyDescent="0.25">
      <c r="G6082" s="20">
        <v>41611</v>
      </c>
      <c r="H6082" s="18" t="s">
        <v>46</v>
      </c>
      <c r="I6082" s="18" t="s">
        <v>17</v>
      </c>
      <c r="J6082" s="18">
        <v>0.02</v>
      </c>
      <c r="K6082" s="18">
        <v>2</v>
      </c>
    </row>
    <row r="6083" spans="7:11" x14ac:dyDescent="0.25">
      <c r="G6083" s="21">
        <v>41892</v>
      </c>
      <c r="H6083" s="19" t="s">
        <v>73</v>
      </c>
      <c r="I6083" s="19" t="s">
        <v>30</v>
      </c>
      <c r="J6083" s="19">
        <v>0.02</v>
      </c>
      <c r="K6083" s="19">
        <v>2</v>
      </c>
    </row>
    <row r="6084" spans="7:11" x14ac:dyDescent="0.25">
      <c r="G6084" s="20">
        <v>41364</v>
      </c>
      <c r="H6084" s="18" t="s">
        <v>82</v>
      </c>
      <c r="I6084" s="18" t="s">
        <v>17</v>
      </c>
      <c r="J6084" s="18">
        <v>0.03</v>
      </c>
      <c r="K6084" s="18">
        <v>2</v>
      </c>
    </row>
    <row r="6085" spans="7:11" x14ac:dyDescent="0.25">
      <c r="G6085" s="21">
        <v>41689</v>
      </c>
      <c r="H6085" s="19" t="s">
        <v>84</v>
      </c>
      <c r="I6085" s="19" t="s">
        <v>24</v>
      </c>
      <c r="J6085" s="19">
        <v>0</v>
      </c>
      <c r="K6085" s="19">
        <v>2</v>
      </c>
    </row>
    <row r="6086" spans="7:11" x14ac:dyDescent="0.25">
      <c r="G6086" s="20">
        <v>41652</v>
      </c>
      <c r="H6086" s="18" t="s">
        <v>43</v>
      </c>
      <c r="I6086" s="18" t="s">
        <v>7</v>
      </c>
      <c r="J6086" s="18">
        <v>1.4999999999999999E-2</v>
      </c>
      <c r="K6086" s="18">
        <v>3</v>
      </c>
    </row>
    <row r="6087" spans="7:11" x14ac:dyDescent="0.25">
      <c r="G6087" s="21">
        <v>41947</v>
      </c>
      <c r="H6087" s="19" t="s">
        <v>48</v>
      </c>
      <c r="I6087" s="19" t="s">
        <v>24</v>
      </c>
      <c r="J6087" s="19">
        <v>0.03</v>
      </c>
      <c r="K6087" s="19">
        <v>3</v>
      </c>
    </row>
    <row r="6088" spans="7:11" x14ac:dyDescent="0.25">
      <c r="G6088" s="20">
        <v>41620</v>
      </c>
      <c r="H6088" s="18" t="s">
        <v>56</v>
      </c>
      <c r="I6088" s="18" t="s">
        <v>17</v>
      </c>
      <c r="J6088" s="18">
        <v>2.5000000000000001E-2</v>
      </c>
      <c r="K6088" s="18">
        <v>2</v>
      </c>
    </row>
    <row r="6089" spans="7:11" x14ac:dyDescent="0.25">
      <c r="G6089" s="21">
        <v>41992</v>
      </c>
      <c r="H6089" s="19" t="s">
        <v>43</v>
      </c>
      <c r="I6089" s="19" t="s">
        <v>12</v>
      </c>
      <c r="J6089" s="19">
        <v>2.5000000000000001E-2</v>
      </c>
      <c r="K6089" s="19">
        <v>3</v>
      </c>
    </row>
    <row r="6090" spans="7:11" x14ac:dyDescent="0.25">
      <c r="G6090" s="20">
        <v>41602</v>
      </c>
      <c r="H6090" s="18" t="s">
        <v>51</v>
      </c>
      <c r="I6090" s="18" t="s">
        <v>24</v>
      </c>
      <c r="J6090" s="18">
        <v>0</v>
      </c>
      <c r="K6090" s="18">
        <v>2</v>
      </c>
    </row>
    <row r="6091" spans="7:11" x14ac:dyDescent="0.25">
      <c r="G6091" s="21">
        <v>41976</v>
      </c>
      <c r="H6091" s="19" t="s">
        <v>80</v>
      </c>
      <c r="I6091" s="19" t="s">
        <v>36</v>
      </c>
      <c r="J6091" s="19">
        <v>0.03</v>
      </c>
      <c r="K6091" s="19">
        <v>3</v>
      </c>
    </row>
    <row r="6092" spans="7:11" x14ac:dyDescent="0.25">
      <c r="G6092" s="20">
        <v>41627</v>
      </c>
      <c r="H6092" s="18" t="s">
        <v>66</v>
      </c>
      <c r="I6092" s="18" t="s">
        <v>12</v>
      </c>
      <c r="J6092" s="18">
        <v>1.4999999999999999E-2</v>
      </c>
      <c r="K6092" s="18">
        <v>3</v>
      </c>
    </row>
    <row r="6093" spans="7:11" x14ac:dyDescent="0.25">
      <c r="G6093" s="21">
        <v>41616</v>
      </c>
      <c r="H6093" s="19" t="s">
        <v>84</v>
      </c>
      <c r="I6093" s="19" t="s">
        <v>21</v>
      </c>
      <c r="J6093" s="19">
        <v>0.03</v>
      </c>
      <c r="K6093" s="19">
        <v>25</v>
      </c>
    </row>
    <row r="6094" spans="7:11" x14ac:dyDescent="0.25">
      <c r="G6094" s="20">
        <v>41630</v>
      </c>
      <c r="H6094" s="18" t="s">
        <v>60</v>
      </c>
      <c r="I6094" s="18" t="s">
        <v>36</v>
      </c>
      <c r="J6094" s="18">
        <v>0</v>
      </c>
      <c r="K6094" s="18">
        <v>2</v>
      </c>
    </row>
    <row r="6095" spans="7:11" x14ac:dyDescent="0.25">
      <c r="G6095" s="21">
        <v>41980</v>
      </c>
      <c r="H6095" s="19" t="s">
        <v>40</v>
      </c>
      <c r="I6095" s="19" t="s">
        <v>24</v>
      </c>
      <c r="J6095" s="19">
        <v>0.02</v>
      </c>
      <c r="K6095" s="19">
        <v>13</v>
      </c>
    </row>
    <row r="6096" spans="7:11" x14ac:dyDescent="0.25">
      <c r="G6096" s="20">
        <v>41811</v>
      </c>
      <c r="H6096" s="18" t="s">
        <v>39</v>
      </c>
      <c r="I6096" s="18" t="s">
        <v>17</v>
      </c>
      <c r="J6096" s="18">
        <v>0.01</v>
      </c>
      <c r="K6096" s="18">
        <v>1</v>
      </c>
    </row>
    <row r="6097" spans="7:11" x14ac:dyDescent="0.25">
      <c r="G6097" s="21">
        <v>41976</v>
      </c>
      <c r="H6097" s="19" t="s">
        <v>84</v>
      </c>
      <c r="I6097" s="19" t="s">
        <v>24</v>
      </c>
      <c r="J6097" s="19">
        <v>0</v>
      </c>
      <c r="K6097" s="19">
        <v>3</v>
      </c>
    </row>
    <row r="6098" spans="7:11" x14ac:dyDescent="0.25">
      <c r="G6098" s="20">
        <v>41464</v>
      </c>
      <c r="H6098" s="18" t="s">
        <v>88</v>
      </c>
      <c r="I6098" s="18" t="s">
        <v>33</v>
      </c>
      <c r="J6098" s="18">
        <v>0</v>
      </c>
      <c r="K6098" s="18">
        <v>3</v>
      </c>
    </row>
    <row r="6099" spans="7:11" x14ac:dyDescent="0.25">
      <c r="G6099" s="21">
        <v>41949</v>
      </c>
      <c r="H6099" s="19" t="s">
        <v>59</v>
      </c>
      <c r="I6099" s="19" t="s">
        <v>17</v>
      </c>
      <c r="J6099" s="19">
        <v>0</v>
      </c>
      <c r="K6099" s="19">
        <v>1</v>
      </c>
    </row>
    <row r="6100" spans="7:11" x14ac:dyDescent="0.25">
      <c r="G6100" s="20">
        <v>41384</v>
      </c>
      <c r="H6100" s="18" t="s">
        <v>53</v>
      </c>
      <c r="I6100" s="18" t="s">
        <v>36</v>
      </c>
      <c r="J6100" s="18">
        <v>2.5000000000000001E-2</v>
      </c>
      <c r="K6100" s="18">
        <v>3</v>
      </c>
    </row>
    <row r="6101" spans="7:11" x14ac:dyDescent="0.25">
      <c r="G6101" s="21">
        <v>41378</v>
      </c>
      <c r="H6101" s="19" t="s">
        <v>40</v>
      </c>
      <c r="I6101" s="19" t="s">
        <v>24</v>
      </c>
      <c r="J6101" s="19">
        <v>0.02</v>
      </c>
      <c r="K6101" s="19">
        <v>1</v>
      </c>
    </row>
    <row r="6102" spans="7:11" x14ac:dyDescent="0.25">
      <c r="G6102" s="20">
        <v>41995</v>
      </c>
      <c r="H6102" s="18" t="s">
        <v>51</v>
      </c>
      <c r="I6102" s="18" t="s">
        <v>24</v>
      </c>
      <c r="J6102" s="18">
        <v>0</v>
      </c>
      <c r="K6102" s="18">
        <v>2</v>
      </c>
    </row>
    <row r="6103" spans="7:11" x14ac:dyDescent="0.25">
      <c r="G6103" s="21">
        <v>41972</v>
      </c>
      <c r="H6103" s="19" t="s">
        <v>54</v>
      </c>
      <c r="I6103" s="19" t="s">
        <v>30</v>
      </c>
      <c r="J6103" s="19">
        <v>0</v>
      </c>
      <c r="K6103" s="19">
        <v>1</v>
      </c>
    </row>
    <row r="6104" spans="7:11" x14ac:dyDescent="0.25">
      <c r="G6104" s="20">
        <v>41610</v>
      </c>
      <c r="H6104" s="18" t="s">
        <v>49</v>
      </c>
      <c r="I6104" s="18" t="s">
        <v>30</v>
      </c>
      <c r="J6104" s="18">
        <v>0</v>
      </c>
      <c r="K6104" s="18">
        <v>3</v>
      </c>
    </row>
    <row r="6105" spans="7:11" x14ac:dyDescent="0.25">
      <c r="G6105" s="21">
        <v>41619</v>
      </c>
      <c r="H6105" s="19" t="s">
        <v>82</v>
      </c>
      <c r="I6105" s="19" t="s">
        <v>16</v>
      </c>
      <c r="J6105" s="19">
        <v>0</v>
      </c>
      <c r="K6105" s="19">
        <v>1</v>
      </c>
    </row>
    <row r="6106" spans="7:11" x14ac:dyDescent="0.25">
      <c r="G6106" s="20">
        <v>41917</v>
      </c>
      <c r="H6106" s="18" t="s">
        <v>91</v>
      </c>
      <c r="I6106" s="18" t="s">
        <v>24</v>
      </c>
      <c r="J6106" s="18">
        <v>0</v>
      </c>
      <c r="K6106" s="18">
        <v>3</v>
      </c>
    </row>
    <row r="6107" spans="7:11" x14ac:dyDescent="0.25">
      <c r="G6107" s="21">
        <v>41580</v>
      </c>
      <c r="H6107" s="19" t="s">
        <v>29</v>
      </c>
      <c r="I6107" s="19" t="s">
        <v>12</v>
      </c>
      <c r="J6107" s="19">
        <v>0</v>
      </c>
      <c r="K6107" s="19">
        <v>2</v>
      </c>
    </row>
    <row r="6108" spans="7:11" x14ac:dyDescent="0.25">
      <c r="G6108" s="20">
        <v>41602</v>
      </c>
      <c r="H6108" s="18" t="s">
        <v>57</v>
      </c>
      <c r="I6108" s="18" t="s">
        <v>21</v>
      </c>
      <c r="J6108" s="18">
        <v>0</v>
      </c>
      <c r="K6108" s="18">
        <v>1</v>
      </c>
    </row>
    <row r="6109" spans="7:11" x14ac:dyDescent="0.25">
      <c r="G6109" s="21">
        <v>41605</v>
      </c>
      <c r="H6109" s="19" t="s">
        <v>43</v>
      </c>
      <c r="I6109" s="19" t="s">
        <v>16</v>
      </c>
      <c r="J6109" s="19">
        <v>2.5000000000000001E-2</v>
      </c>
      <c r="K6109" s="19">
        <v>14</v>
      </c>
    </row>
    <row r="6110" spans="7:11" x14ac:dyDescent="0.25">
      <c r="G6110" s="20">
        <v>41955</v>
      </c>
      <c r="H6110" s="18" t="s">
        <v>26</v>
      </c>
      <c r="I6110" s="18" t="s">
        <v>24</v>
      </c>
      <c r="J6110" s="18">
        <v>1.4999999999999999E-2</v>
      </c>
      <c r="K6110" s="18">
        <v>16</v>
      </c>
    </row>
    <row r="6111" spans="7:11" x14ac:dyDescent="0.25">
      <c r="G6111" s="21">
        <v>41968</v>
      </c>
      <c r="H6111" s="19" t="s">
        <v>13</v>
      </c>
      <c r="I6111" s="19" t="s">
        <v>30</v>
      </c>
      <c r="J6111" s="19">
        <v>0.01</v>
      </c>
      <c r="K6111" s="19">
        <v>3</v>
      </c>
    </row>
    <row r="6112" spans="7:11" x14ac:dyDescent="0.25">
      <c r="G6112" s="20">
        <v>41630</v>
      </c>
      <c r="H6112" s="18" t="s">
        <v>92</v>
      </c>
      <c r="I6112" s="18" t="s">
        <v>33</v>
      </c>
      <c r="J6112" s="18">
        <v>0.02</v>
      </c>
      <c r="K6112" s="18">
        <v>3</v>
      </c>
    </row>
    <row r="6113" spans="7:11" x14ac:dyDescent="0.25">
      <c r="G6113" s="21">
        <v>41955</v>
      </c>
      <c r="H6113" s="19" t="s">
        <v>81</v>
      </c>
      <c r="I6113" s="19" t="s">
        <v>24</v>
      </c>
      <c r="J6113" s="19">
        <v>0</v>
      </c>
      <c r="K6113" s="19">
        <v>2</v>
      </c>
    </row>
    <row r="6114" spans="7:11" x14ac:dyDescent="0.25">
      <c r="G6114" s="20">
        <v>41579</v>
      </c>
      <c r="H6114" s="18" t="s">
        <v>48</v>
      </c>
      <c r="I6114" s="18" t="s">
        <v>12</v>
      </c>
      <c r="J6114" s="18">
        <v>0</v>
      </c>
      <c r="K6114" s="18">
        <v>1</v>
      </c>
    </row>
    <row r="6115" spans="7:11" x14ac:dyDescent="0.25">
      <c r="G6115" s="21">
        <v>41968</v>
      </c>
      <c r="H6115" s="19" t="s">
        <v>53</v>
      </c>
      <c r="I6115" s="19" t="s">
        <v>27</v>
      </c>
      <c r="J6115" s="19">
        <v>0.02</v>
      </c>
      <c r="K6115" s="19">
        <v>3</v>
      </c>
    </row>
    <row r="6116" spans="7:11" x14ac:dyDescent="0.25">
      <c r="G6116" s="20">
        <v>41580</v>
      </c>
      <c r="H6116" s="18" t="s">
        <v>85</v>
      </c>
      <c r="I6116" s="18" t="s">
        <v>12</v>
      </c>
      <c r="J6116" s="18">
        <v>0.01</v>
      </c>
      <c r="K6116" s="18">
        <v>2</v>
      </c>
    </row>
    <row r="6117" spans="7:11" x14ac:dyDescent="0.25">
      <c r="G6117" s="21">
        <v>41619</v>
      </c>
      <c r="H6117" s="19" t="s">
        <v>43</v>
      </c>
      <c r="I6117" s="19" t="s">
        <v>21</v>
      </c>
      <c r="J6117" s="19">
        <v>0.02</v>
      </c>
      <c r="K6117" s="19">
        <v>1</v>
      </c>
    </row>
    <row r="6118" spans="7:11" x14ac:dyDescent="0.25">
      <c r="G6118" s="20">
        <v>41958</v>
      </c>
      <c r="H6118" s="18" t="s">
        <v>26</v>
      </c>
      <c r="I6118" s="18" t="s">
        <v>33</v>
      </c>
      <c r="J6118" s="18">
        <v>1.4999999999999999E-2</v>
      </c>
      <c r="K6118" s="18">
        <v>6</v>
      </c>
    </row>
    <row r="6119" spans="7:11" x14ac:dyDescent="0.25">
      <c r="G6119" s="21">
        <v>41581</v>
      </c>
      <c r="H6119" s="19" t="s">
        <v>13</v>
      </c>
      <c r="I6119" s="19" t="s">
        <v>16</v>
      </c>
      <c r="J6119" s="19">
        <v>0.01</v>
      </c>
      <c r="K6119" s="19">
        <v>3</v>
      </c>
    </row>
    <row r="6120" spans="7:11" x14ac:dyDescent="0.25">
      <c r="G6120" s="20">
        <v>41981</v>
      </c>
      <c r="H6120" s="18" t="s">
        <v>73</v>
      </c>
      <c r="I6120" s="18" t="s">
        <v>17</v>
      </c>
      <c r="J6120" s="18">
        <v>0</v>
      </c>
      <c r="K6120" s="18">
        <v>3</v>
      </c>
    </row>
    <row r="6121" spans="7:11" x14ac:dyDescent="0.25">
      <c r="G6121" s="21">
        <v>41898</v>
      </c>
      <c r="H6121" s="19" t="s">
        <v>26</v>
      </c>
      <c r="I6121" s="19" t="s">
        <v>16</v>
      </c>
      <c r="J6121" s="19">
        <v>0.01</v>
      </c>
      <c r="K6121" s="19">
        <v>3</v>
      </c>
    </row>
    <row r="6122" spans="7:11" x14ac:dyDescent="0.25">
      <c r="G6122" s="20">
        <v>41909</v>
      </c>
      <c r="H6122" s="18" t="s">
        <v>29</v>
      </c>
      <c r="I6122" s="18" t="s">
        <v>36</v>
      </c>
      <c r="J6122" s="18">
        <v>0</v>
      </c>
      <c r="K6122" s="18">
        <v>2</v>
      </c>
    </row>
    <row r="6123" spans="7:11" x14ac:dyDescent="0.25">
      <c r="G6123" s="21">
        <v>41616</v>
      </c>
      <c r="H6123" s="19" t="s">
        <v>87</v>
      </c>
      <c r="I6123" s="19" t="s">
        <v>24</v>
      </c>
      <c r="J6123" s="19">
        <v>0.01</v>
      </c>
      <c r="K6123" s="19">
        <v>2</v>
      </c>
    </row>
    <row r="6124" spans="7:11" x14ac:dyDescent="0.25">
      <c r="G6124" s="20">
        <v>41625</v>
      </c>
      <c r="H6124" s="18" t="s">
        <v>26</v>
      </c>
      <c r="I6124" s="18" t="s">
        <v>16</v>
      </c>
      <c r="J6124" s="18">
        <v>1.4999999999999999E-2</v>
      </c>
      <c r="K6124" s="18">
        <v>2</v>
      </c>
    </row>
    <row r="6125" spans="7:11" x14ac:dyDescent="0.25">
      <c r="G6125" s="21">
        <v>41959</v>
      </c>
      <c r="H6125" s="19" t="s">
        <v>76</v>
      </c>
      <c r="I6125" s="19" t="s">
        <v>33</v>
      </c>
      <c r="J6125" s="19">
        <v>1.4999999999999999E-2</v>
      </c>
      <c r="K6125" s="19">
        <v>3</v>
      </c>
    </row>
    <row r="6126" spans="7:11" x14ac:dyDescent="0.25">
      <c r="G6126" s="20">
        <v>41636</v>
      </c>
      <c r="H6126" s="18" t="s">
        <v>26</v>
      </c>
      <c r="I6126" s="18" t="s">
        <v>11</v>
      </c>
      <c r="J6126" s="18">
        <v>0</v>
      </c>
      <c r="K6126" s="18">
        <v>1</v>
      </c>
    </row>
    <row r="6127" spans="7:11" x14ac:dyDescent="0.25">
      <c r="G6127" s="21">
        <v>41572</v>
      </c>
      <c r="H6127" s="19" t="s">
        <v>15</v>
      </c>
      <c r="I6127" s="19" t="s">
        <v>16</v>
      </c>
      <c r="J6127" s="19">
        <v>0.03</v>
      </c>
      <c r="K6127" s="19">
        <v>2</v>
      </c>
    </row>
    <row r="6128" spans="7:11" x14ac:dyDescent="0.25">
      <c r="G6128" s="20">
        <v>41976</v>
      </c>
      <c r="H6128" s="18" t="s">
        <v>84</v>
      </c>
      <c r="I6128" s="18" t="s">
        <v>12</v>
      </c>
      <c r="J6128" s="18">
        <v>0.03</v>
      </c>
      <c r="K6128" s="18">
        <v>3</v>
      </c>
    </row>
    <row r="6129" spans="7:11" x14ac:dyDescent="0.25">
      <c r="G6129" s="21">
        <v>41518</v>
      </c>
      <c r="H6129" s="19" t="s">
        <v>48</v>
      </c>
      <c r="I6129" s="19" t="s">
        <v>24</v>
      </c>
      <c r="J6129" s="19">
        <v>0</v>
      </c>
      <c r="K6129" s="19">
        <v>1</v>
      </c>
    </row>
    <row r="6130" spans="7:11" x14ac:dyDescent="0.25">
      <c r="G6130" s="20">
        <v>41384</v>
      </c>
      <c r="H6130" s="18" t="s">
        <v>64</v>
      </c>
      <c r="I6130" s="18" t="s">
        <v>30</v>
      </c>
      <c r="J6130" s="18">
        <v>0.03</v>
      </c>
      <c r="K6130" s="18">
        <v>2</v>
      </c>
    </row>
    <row r="6131" spans="7:11" x14ac:dyDescent="0.25">
      <c r="G6131" s="21">
        <v>41530</v>
      </c>
      <c r="H6131" s="19" t="s">
        <v>53</v>
      </c>
      <c r="I6131" s="19" t="s">
        <v>36</v>
      </c>
      <c r="J6131" s="19">
        <v>0</v>
      </c>
      <c r="K6131" s="19">
        <v>3</v>
      </c>
    </row>
    <row r="6132" spans="7:11" x14ac:dyDescent="0.25">
      <c r="G6132" s="20">
        <v>41733</v>
      </c>
      <c r="H6132" s="18" t="s">
        <v>72</v>
      </c>
      <c r="I6132" s="18" t="s">
        <v>33</v>
      </c>
      <c r="J6132" s="18">
        <v>0.03</v>
      </c>
      <c r="K6132" s="18">
        <v>7</v>
      </c>
    </row>
    <row r="6133" spans="7:11" x14ac:dyDescent="0.25">
      <c r="G6133" s="21">
        <v>41296</v>
      </c>
      <c r="H6133" s="19" t="s">
        <v>65</v>
      </c>
      <c r="I6133" s="19" t="s">
        <v>30</v>
      </c>
      <c r="J6133" s="19">
        <v>0</v>
      </c>
      <c r="K6133" s="19">
        <v>19</v>
      </c>
    </row>
    <row r="6134" spans="7:11" x14ac:dyDescent="0.25">
      <c r="G6134" s="20">
        <v>41946</v>
      </c>
      <c r="H6134" s="18" t="s">
        <v>74</v>
      </c>
      <c r="I6134" s="18" t="s">
        <v>24</v>
      </c>
      <c r="J6134" s="18">
        <v>0.03</v>
      </c>
      <c r="K6134" s="18">
        <v>3</v>
      </c>
    </row>
    <row r="6135" spans="7:11" x14ac:dyDescent="0.25">
      <c r="G6135" s="21">
        <v>41618</v>
      </c>
      <c r="H6135" s="19" t="s">
        <v>45</v>
      </c>
      <c r="I6135" s="19" t="s">
        <v>17</v>
      </c>
      <c r="J6135" s="19">
        <v>0</v>
      </c>
      <c r="K6135" s="19">
        <v>3</v>
      </c>
    </row>
    <row r="6136" spans="7:11" x14ac:dyDescent="0.25">
      <c r="G6136" s="20">
        <v>41560</v>
      </c>
      <c r="H6136" s="18" t="s">
        <v>49</v>
      </c>
      <c r="I6136" s="18" t="s">
        <v>17</v>
      </c>
      <c r="J6136" s="18">
        <v>0</v>
      </c>
      <c r="K6136" s="18">
        <v>1</v>
      </c>
    </row>
    <row r="6137" spans="7:11" x14ac:dyDescent="0.25">
      <c r="G6137" s="21">
        <v>41291</v>
      </c>
      <c r="H6137" s="19" t="s">
        <v>78</v>
      </c>
      <c r="I6137" s="19" t="s">
        <v>12</v>
      </c>
      <c r="J6137" s="19">
        <v>0.02</v>
      </c>
      <c r="K6137" s="19">
        <v>1</v>
      </c>
    </row>
    <row r="6138" spans="7:11" x14ac:dyDescent="0.25">
      <c r="G6138" s="20">
        <v>41599</v>
      </c>
      <c r="H6138" s="18" t="s">
        <v>32</v>
      </c>
      <c r="I6138" s="18" t="s">
        <v>30</v>
      </c>
      <c r="J6138" s="18">
        <v>0.03</v>
      </c>
      <c r="K6138" s="18">
        <v>3</v>
      </c>
    </row>
    <row r="6139" spans="7:11" x14ac:dyDescent="0.25">
      <c r="G6139" s="21">
        <v>41929</v>
      </c>
      <c r="H6139" s="19" t="s">
        <v>23</v>
      </c>
      <c r="I6139" s="19" t="s">
        <v>12</v>
      </c>
      <c r="J6139" s="19">
        <v>0.03</v>
      </c>
      <c r="K6139" s="19">
        <v>2</v>
      </c>
    </row>
    <row r="6140" spans="7:11" x14ac:dyDescent="0.25">
      <c r="G6140" s="20">
        <v>41614</v>
      </c>
      <c r="H6140" s="18" t="s">
        <v>82</v>
      </c>
      <c r="I6140" s="18" t="s">
        <v>21</v>
      </c>
      <c r="J6140" s="18">
        <v>0.02</v>
      </c>
      <c r="K6140" s="18">
        <v>1</v>
      </c>
    </row>
    <row r="6141" spans="7:11" x14ac:dyDescent="0.25">
      <c r="G6141" s="21">
        <v>41832</v>
      </c>
      <c r="H6141" s="19" t="s">
        <v>40</v>
      </c>
      <c r="I6141" s="19" t="s">
        <v>16</v>
      </c>
      <c r="J6141" s="19">
        <v>0</v>
      </c>
      <c r="K6141" s="19">
        <v>2</v>
      </c>
    </row>
    <row r="6142" spans="7:11" x14ac:dyDescent="0.25">
      <c r="G6142" s="20">
        <v>41651</v>
      </c>
      <c r="H6142" s="18" t="s">
        <v>42</v>
      </c>
      <c r="I6142" s="18" t="s">
        <v>24</v>
      </c>
      <c r="J6142" s="18">
        <v>0.03</v>
      </c>
      <c r="K6142" s="18">
        <v>3</v>
      </c>
    </row>
    <row r="6143" spans="7:11" x14ac:dyDescent="0.25">
      <c r="G6143" s="21">
        <v>41394</v>
      </c>
      <c r="H6143" s="19" t="s">
        <v>84</v>
      </c>
      <c r="I6143" s="19" t="s">
        <v>12</v>
      </c>
      <c r="J6143" s="19">
        <v>0.03</v>
      </c>
      <c r="K6143" s="19">
        <v>1</v>
      </c>
    </row>
    <row r="6144" spans="7:11" x14ac:dyDescent="0.25">
      <c r="G6144" s="20">
        <v>41835</v>
      </c>
      <c r="H6144" s="18" t="s">
        <v>40</v>
      </c>
      <c r="I6144" s="18" t="s">
        <v>17</v>
      </c>
      <c r="J6144" s="18">
        <v>0</v>
      </c>
      <c r="K6144" s="18">
        <v>1</v>
      </c>
    </row>
    <row r="6145" spans="7:11" x14ac:dyDescent="0.25">
      <c r="G6145" s="21">
        <v>41946</v>
      </c>
      <c r="H6145" s="19" t="s">
        <v>26</v>
      </c>
      <c r="I6145" s="19" t="s">
        <v>11</v>
      </c>
      <c r="J6145" s="19">
        <v>0</v>
      </c>
      <c r="K6145" s="19">
        <v>1</v>
      </c>
    </row>
    <row r="6146" spans="7:11" x14ac:dyDescent="0.25">
      <c r="G6146" s="20">
        <v>41593</v>
      </c>
      <c r="H6146" s="18" t="s">
        <v>94</v>
      </c>
      <c r="I6146" s="18" t="s">
        <v>7</v>
      </c>
      <c r="J6146" s="18">
        <v>0</v>
      </c>
      <c r="K6146" s="18">
        <v>3</v>
      </c>
    </row>
    <row r="6147" spans="7:11" x14ac:dyDescent="0.25">
      <c r="G6147" s="21">
        <v>41976</v>
      </c>
      <c r="H6147" s="19" t="s">
        <v>46</v>
      </c>
      <c r="I6147" s="19" t="s">
        <v>24</v>
      </c>
      <c r="J6147" s="19">
        <v>0.01</v>
      </c>
      <c r="K6147" s="19">
        <v>18</v>
      </c>
    </row>
    <row r="6148" spans="7:11" x14ac:dyDescent="0.25">
      <c r="G6148" s="20">
        <v>41585</v>
      </c>
      <c r="H6148" s="18" t="s">
        <v>83</v>
      </c>
      <c r="I6148" s="18" t="s">
        <v>11</v>
      </c>
      <c r="J6148" s="18">
        <v>0.01</v>
      </c>
      <c r="K6148" s="18">
        <v>2</v>
      </c>
    </row>
    <row r="6149" spans="7:11" x14ac:dyDescent="0.25">
      <c r="G6149" s="21">
        <v>41970</v>
      </c>
      <c r="H6149" s="19" t="s">
        <v>91</v>
      </c>
      <c r="I6149" s="19" t="s">
        <v>33</v>
      </c>
      <c r="J6149" s="19">
        <v>0</v>
      </c>
      <c r="K6149" s="19">
        <v>3</v>
      </c>
    </row>
    <row r="6150" spans="7:11" x14ac:dyDescent="0.25">
      <c r="G6150" s="20">
        <v>41630</v>
      </c>
      <c r="H6150" s="18" t="s">
        <v>44</v>
      </c>
      <c r="I6150" s="18" t="s">
        <v>21</v>
      </c>
      <c r="J6150" s="18">
        <v>0</v>
      </c>
      <c r="K6150" s="18">
        <v>1</v>
      </c>
    </row>
    <row r="6151" spans="7:11" x14ac:dyDescent="0.25">
      <c r="G6151" s="21">
        <v>41630</v>
      </c>
      <c r="H6151" s="19" t="s">
        <v>89</v>
      </c>
      <c r="I6151" s="19" t="s">
        <v>21</v>
      </c>
      <c r="J6151" s="19">
        <v>0</v>
      </c>
      <c r="K6151" s="19">
        <v>1</v>
      </c>
    </row>
    <row r="6152" spans="7:11" x14ac:dyDescent="0.25">
      <c r="G6152" s="20">
        <v>41606</v>
      </c>
      <c r="H6152" s="18" t="s">
        <v>89</v>
      </c>
      <c r="I6152" s="18" t="s">
        <v>12</v>
      </c>
      <c r="J6152" s="18">
        <v>0.01</v>
      </c>
      <c r="K6152" s="18">
        <v>1</v>
      </c>
    </row>
    <row r="6153" spans="7:11" x14ac:dyDescent="0.25">
      <c r="G6153" s="21">
        <v>41950</v>
      </c>
      <c r="H6153" s="19" t="s">
        <v>26</v>
      </c>
      <c r="I6153" s="19" t="s">
        <v>17</v>
      </c>
      <c r="J6153" s="19">
        <v>0</v>
      </c>
      <c r="K6153" s="19">
        <v>2</v>
      </c>
    </row>
    <row r="6154" spans="7:11" x14ac:dyDescent="0.25">
      <c r="G6154" s="20">
        <v>41616</v>
      </c>
      <c r="H6154" s="18" t="s">
        <v>53</v>
      </c>
      <c r="I6154" s="18" t="s">
        <v>21</v>
      </c>
      <c r="J6154" s="18">
        <v>0</v>
      </c>
      <c r="K6154" s="18">
        <v>2</v>
      </c>
    </row>
    <row r="6155" spans="7:11" x14ac:dyDescent="0.25">
      <c r="G6155" s="21">
        <v>42001</v>
      </c>
      <c r="H6155" s="19" t="s">
        <v>45</v>
      </c>
      <c r="I6155" s="19" t="s">
        <v>33</v>
      </c>
      <c r="J6155" s="19">
        <v>0</v>
      </c>
      <c r="K6155" s="19">
        <v>10</v>
      </c>
    </row>
    <row r="6156" spans="7:11" x14ac:dyDescent="0.25">
      <c r="G6156" s="20">
        <v>41584</v>
      </c>
      <c r="H6156" s="18" t="s">
        <v>42</v>
      </c>
      <c r="I6156" s="18" t="s">
        <v>36</v>
      </c>
      <c r="J6156" s="18">
        <v>0.02</v>
      </c>
      <c r="K6156" s="18">
        <v>1</v>
      </c>
    </row>
    <row r="6157" spans="7:11" x14ac:dyDescent="0.25">
      <c r="G6157" s="21">
        <v>41777</v>
      </c>
      <c r="H6157" s="19" t="s">
        <v>55</v>
      </c>
      <c r="I6157" s="19" t="s">
        <v>24</v>
      </c>
      <c r="J6157" s="19">
        <v>0</v>
      </c>
      <c r="K6157" s="19">
        <v>1</v>
      </c>
    </row>
    <row r="6158" spans="7:11" x14ac:dyDescent="0.25">
      <c r="G6158" s="20">
        <v>41620</v>
      </c>
      <c r="H6158" s="18" t="s">
        <v>48</v>
      </c>
      <c r="I6158" s="18" t="s">
        <v>7</v>
      </c>
      <c r="J6158" s="18">
        <v>0</v>
      </c>
      <c r="K6158" s="18">
        <v>1</v>
      </c>
    </row>
    <row r="6159" spans="7:11" x14ac:dyDescent="0.25">
      <c r="G6159" s="21">
        <v>42001</v>
      </c>
      <c r="H6159" s="19" t="s">
        <v>73</v>
      </c>
      <c r="I6159" s="19" t="s">
        <v>30</v>
      </c>
      <c r="J6159" s="19">
        <v>0</v>
      </c>
      <c r="K6159" s="19">
        <v>2</v>
      </c>
    </row>
    <row r="6160" spans="7:11" x14ac:dyDescent="0.25">
      <c r="G6160" s="20">
        <v>41955</v>
      </c>
      <c r="H6160" s="18" t="s">
        <v>73</v>
      </c>
      <c r="I6160" s="18" t="s">
        <v>21</v>
      </c>
      <c r="J6160" s="18">
        <v>0</v>
      </c>
      <c r="K6160" s="18">
        <v>14</v>
      </c>
    </row>
    <row r="6161" spans="7:11" x14ac:dyDescent="0.25">
      <c r="G6161" s="21">
        <v>41580</v>
      </c>
      <c r="H6161" s="19" t="s">
        <v>85</v>
      </c>
      <c r="I6161" s="19" t="s">
        <v>24</v>
      </c>
      <c r="J6161" s="19">
        <v>2.5000000000000001E-2</v>
      </c>
      <c r="K6161" s="19">
        <v>2</v>
      </c>
    </row>
    <row r="6162" spans="7:11" x14ac:dyDescent="0.25">
      <c r="G6162" s="20">
        <v>41973</v>
      </c>
      <c r="H6162" s="18" t="s">
        <v>87</v>
      </c>
      <c r="I6162" s="18" t="s">
        <v>17</v>
      </c>
      <c r="J6162" s="18">
        <v>0.02</v>
      </c>
      <c r="K6162" s="18">
        <v>2</v>
      </c>
    </row>
    <row r="6163" spans="7:11" x14ac:dyDescent="0.25">
      <c r="G6163" s="21">
        <v>41997</v>
      </c>
      <c r="H6163" s="19" t="s">
        <v>15</v>
      </c>
      <c r="I6163" s="19" t="s">
        <v>21</v>
      </c>
      <c r="J6163" s="19">
        <v>2.5000000000000001E-2</v>
      </c>
      <c r="K6163" s="19">
        <v>1</v>
      </c>
    </row>
    <row r="6164" spans="7:11" x14ac:dyDescent="0.25">
      <c r="G6164" s="20">
        <v>42002</v>
      </c>
      <c r="H6164" s="18" t="s">
        <v>44</v>
      </c>
      <c r="I6164" s="18" t="s">
        <v>17</v>
      </c>
      <c r="J6164" s="18">
        <v>0.03</v>
      </c>
      <c r="K6164" s="18">
        <v>2</v>
      </c>
    </row>
    <row r="6165" spans="7:11" x14ac:dyDescent="0.25">
      <c r="G6165" s="21">
        <v>41959</v>
      </c>
      <c r="H6165" s="19" t="s">
        <v>70</v>
      </c>
      <c r="I6165" s="19" t="s">
        <v>12</v>
      </c>
      <c r="J6165" s="19">
        <v>0</v>
      </c>
      <c r="K6165" s="19">
        <v>2</v>
      </c>
    </row>
    <row r="6166" spans="7:11" x14ac:dyDescent="0.25">
      <c r="G6166" s="20">
        <v>41987</v>
      </c>
      <c r="H6166" s="18" t="s">
        <v>40</v>
      </c>
      <c r="I6166" s="18" t="s">
        <v>36</v>
      </c>
      <c r="J6166" s="18">
        <v>0</v>
      </c>
      <c r="K6166" s="18">
        <v>3</v>
      </c>
    </row>
    <row r="6167" spans="7:11" x14ac:dyDescent="0.25">
      <c r="G6167" s="21">
        <v>41373</v>
      </c>
      <c r="H6167" s="19" t="s">
        <v>44</v>
      </c>
      <c r="I6167" s="19" t="s">
        <v>24</v>
      </c>
      <c r="J6167" s="19">
        <v>0</v>
      </c>
      <c r="K6167" s="19">
        <v>14</v>
      </c>
    </row>
    <row r="6168" spans="7:11" x14ac:dyDescent="0.25">
      <c r="G6168" s="20">
        <v>41631</v>
      </c>
      <c r="H6168" s="18" t="s">
        <v>84</v>
      </c>
      <c r="I6168" s="18" t="s">
        <v>7</v>
      </c>
      <c r="J6168" s="18">
        <v>0</v>
      </c>
      <c r="K6168" s="18">
        <v>10</v>
      </c>
    </row>
    <row r="6169" spans="7:11" x14ac:dyDescent="0.25">
      <c r="G6169" s="21">
        <v>41595</v>
      </c>
      <c r="H6169" s="19" t="s">
        <v>68</v>
      </c>
      <c r="I6169" s="19" t="s">
        <v>36</v>
      </c>
      <c r="J6169" s="19">
        <v>0</v>
      </c>
      <c r="K6169" s="19">
        <v>4</v>
      </c>
    </row>
    <row r="6170" spans="7:11" x14ac:dyDescent="0.25">
      <c r="G6170" s="20">
        <v>41642</v>
      </c>
      <c r="H6170" s="18" t="s">
        <v>54</v>
      </c>
      <c r="I6170" s="18" t="s">
        <v>30</v>
      </c>
      <c r="J6170" s="18">
        <v>1.4999999999999999E-2</v>
      </c>
      <c r="K6170" s="18">
        <v>3</v>
      </c>
    </row>
    <row r="6171" spans="7:11" x14ac:dyDescent="0.25">
      <c r="G6171" s="21">
        <v>41460</v>
      </c>
      <c r="H6171" s="19" t="s">
        <v>73</v>
      </c>
      <c r="I6171" s="19" t="s">
        <v>21</v>
      </c>
      <c r="J6171" s="19">
        <v>0</v>
      </c>
      <c r="K6171" s="19">
        <v>2</v>
      </c>
    </row>
    <row r="6172" spans="7:11" x14ac:dyDescent="0.25">
      <c r="G6172" s="20">
        <v>41584</v>
      </c>
      <c r="H6172" s="18" t="s">
        <v>52</v>
      </c>
      <c r="I6172" s="18" t="s">
        <v>41</v>
      </c>
      <c r="J6172" s="18">
        <v>2.5000000000000001E-2</v>
      </c>
      <c r="K6172" s="18">
        <v>3</v>
      </c>
    </row>
    <row r="6173" spans="7:11" x14ac:dyDescent="0.25">
      <c r="G6173" s="21">
        <v>41945</v>
      </c>
      <c r="H6173" s="19" t="s">
        <v>32</v>
      </c>
      <c r="I6173" s="19" t="s">
        <v>12</v>
      </c>
      <c r="J6173" s="19">
        <v>0.03</v>
      </c>
      <c r="K6173" s="19">
        <v>3</v>
      </c>
    </row>
    <row r="6174" spans="7:11" x14ac:dyDescent="0.25">
      <c r="G6174" s="20">
        <v>41952</v>
      </c>
      <c r="H6174" s="18" t="s">
        <v>46</v>
      </c>
      <c r="I6174" s="18" t="s">
        <v>24</v>
      </c>
      <c r="J6174" s="18">
        <v>0</v>
      </c>
      <c r="K6174" s="18">
        <v>2</v>
      </c>
    </row>
    <row r="6175" spans="7:11" x14ac:dyDescent="0.25">
      <c r="G6175" s="21">
        <v>41991</v>
      </c>
      <c r="H6175" s="19" t="s">
        <v>40</v>
      </c>
      <c r="I6175" s="19" t="s">
        <v>12</v>
      </c>
      <c r="J6175" s="19">
        <v>0.02</v>
      </c>
      <c r="K6175" s="19">
        <v>1</v>
      </c>
    </row>
    <row r="6176" spans="7:11" x14ac:dyDescent="0.25">
      <c r="G6176" s="20">
        <v>41638</v>
      </c>
      <c r="H6176" s="18" t="s">
        <v>43</v>
      </c>
      <c r="I6176" s="18" t="s">
        <v>12</v>
      </c>
      <c r="J6176" s="18">
        <v>2.5000000000000001E-2</v>
      </c>
      <c r="K6176" s="18">
        <v>2</v>
      </c>
    </row>
    <row r="6177" spans="7:11" x14ac:dyDescent="0.25">
      <c r="G6177" s="21">
        <v>41367</v>
      </c>
      <c r="H6177" s="19" t="s">
        <v>20</v>
      </c>
      <c r="I6177" s="19" t="s">
        <v>12</v>
      </c>
      <c r="J6177" s="19">
        <v>0.03</v>
      </c>
      <c r="K6177" s="19">
        <v>2</v>
      </c>
    </row>
    <row r="6178" spans="7:11" x14ac:dyDescent="0.25">
      <c r="G6178" s="20">
        <v>41432</v>
      </c>
      <c r="H6178" s="18" t="s">
        <v>29</v>
      </c>
      <c r="I6178" s="18" t="s">
        <v>33</v>
      </c>
      <c r="J6178" s="18">
        <v>0</v>
      </c>
      <c r="K6178" s="18">
        <v>4</v>
      </c>
    </row>
    <row r="6179" spans="7:11" x14ac:dyDescent="0.25">
      <c r="G6179" s="21">
        <v>41999</v>
      </c>
      <c r="H6179" s="19" t="s">
        <v>81</v>
      </c>
      <c r="I6179" s="19" t="s">
        <v>36</v>
      </c>
      <c r="J6179" s="19">
        <v>0.03</v>
      </c>
      <c r="K6179" s="19">
        <v>1</v>
      </c>
    </row>
    <row r="6180" spans="7:11" x14ac:dyDescent="0.25">
      <c r="G6180" s="20">
        <v>42003</v>
      </c>
      <c r="H6180" s="18" t="s">
        <v>39</v>
      </c>
      <c r="I6180" s="18" t="s">
        <v>7</v>
      </c>
      <c r="J6180" s="18">
        <v>2.5000000000000001E-2</v>
      </c>
      <c r="K6180" s="18">
        <v>2</v>
      </c>
    </row>
    <row r="6181" spans="7:11" x14ac:dyDescent="0.25">
      <c r="G6181" s="21">
        <v>41999</v>
      </c>
      <c r="H6181" s="19" t="s">
        <v>89</v>
      </c>
      <c r="I6181" s="19" t="s">
        <v>24</v>
      </c>
      <c r="J6181" s="19">
        <v>0</v>
      </c>
      <c r="K6181" s="19">
        <v>1</v>
      </c>
    </row>
    <row r="6182" spans="7:11" x14ac:dyDescent="0.25">
      <c r="G6182" s="20">
        <v>41629</v>
      </c>
      <c r="H6182" s="18" t="s">
        <v>45</v>
      </c>
      <c r="I6182" s="18" t="s">
        <v>12</v>
      </c>
      <c r="J6182" s="18">
        <v>1.4999999999999999E-2</v>
      </c>
      <c r="K6182" s="18">
        <v>2</v>
      </c>
    </row>
    <row r="6183" spans="7:11" x14ac:dyDescent="0.25">
      <c r="G6183" s="21">
        <v>41721</v>
      </c>
      <c r="H6183" s="19" t="s">
        <v>39</v>
      </c>
      <c r="I6183" s="19" t="s">
        <v>33</v>
      </c>
      <c r="J6183" s="19">
        <v>0</v>
      </c>
      <c r="K6183" s="19">
        <v>2</v>
      </c>
    </row>
    <row r="6184" spans="7:11" x14ac:dyDescent="0.25">
      <c r="G6184" s="20">
        <v>41969</v>
      </c>
      <c r="H6184" s="18" t="s">
        <v>47</v>
      </c>
      <c r="I6184" s="18" t="s">
        <v>17</v>
      </c>
      <c r="J6184" s="18">
        <v>0.03</v>
      </c>
      <c r="K6184" s="18">
        <v>1</v>
      </c>
    </row>
    <row r="6185" spans="7:11" x14ac:dyDescent="0.25">
      <c r="G6185" s="21">
        <v>41627</v>
      </c>
      <c r="H6185" s="19" t="s">
        <v>31</v>
      </c>
      <c r="I6185" s="19" t="s">
        <v>30</v>
      </c>
      <c r="J6185" s="19">
        <v>2.5000000000000001E-2</v>
      </c>
      <c r="K6185" s="19">
        <v>1</v>
      </c>
    </row>
    <row r="6186" spans="7:11" x14ac:dyDescent="0.25">
      <c r="G6186" s="20">
        <v>41968</v>
      </c>
      <c r="H6186" s="18" t="s">
        <v>81</v>
      </c>
      <c r="I6186" s="18" t="s">
        <v>30</v>
      </c>
      <c r="J6186" s="18">
        <v>0.03</v>
      </c>
      <c r="K6186" s="18">
        <v>2</v>
      </c>
    </row>
    <row r="6187" spans="7:11" x14ac:dyDescent="0.25">
      <c r="G6187" s="21">
        <v>41600</v>
      </c>
      <c r="H6187" s="19" t="s">
        <v>66</v>
      </c>
      <c r="I6187" s="19" t="s">
        <v>17</v>
      </c>
      <c r="J6187" s="19">
        <v>0</v>
      </c>
      <c r="K6187" s="19">
        <v>3</v>
      </c>
    </row>
    <row r="6188" spans="7:11" x14ac:dyDescent="0.25">
      <c r="G6188" s="20">
        <v>41884</v>
      </c>
      <c r="H6188" s="18" t="s">
        <v>15</v>
      </c>
      <c r="I6188" s="18" t="s">
        <v>17</v>
      </c>
      <c r="J6188" s="18">
        <v>0.03</v>
      </c>
      <c r="K6188" s="18">
        <v>2</v>
      </c>
    </row>
    <row r="6189" spans="7:11" x14ac:dyDescent="0.25">
      <c r="G6189" s="21">
        <v>41545</v>
      </c>
      <c r="H6189" s="19" t="s">
        <v>13</v>
      </c>
      <c r="I6189" s="19" t="s">
        <v>24</v>
      </c>
      <c r="J6189" s="19">
        <v>2.5000000000000001E-2</v>
      </c>
      <c r="K6189" s="19">
        <v>4</v>
      </c>
    </row>
    <row r="6190" spans="7:11" x14ac:dyDescent="0.25">
      <c r="G6190" s="20">
        <v>41616</v>
      </c>
      <c r="H6190" s="18" t="s">
        <v>85</v>
      </c>
      <c r="I6190" s="18" t="s">
        <v>12</v>
      </c>
      <c r="J6190" s="18">
        <v>0.03</v>
      </c>
      <c r="K6190" s="18">
        <v>1</v>
      </c>
    </row>
    <row r="6191" spans="7:11" x14ac:dyDescent="0.25">
      <c r="G6191" s="21">
        <v>41975</v>
      </c>
      <c r="H6191" s="19" t="s">
        <v>50</v>
      </c>
      <c r="I6191" s="19" t="s">
        <v>24</v>
      </c>
      <c r="J6191" s="19">
        <v>0</v>
      </c>
      <c r="K6191" s="19">
        <v>2</v>
      </c>
    </row>
    <row r="6192" spans="7:11" x14ac:dyDescent="0.25">
      <c r="G6192" s="20">
        <v>41629</v>
      </c>
      <c r="H6192" s="18" t="s">
        <v>90</v>
      </c>
      <c r="I6192" s="18" t="s">
        <v>12</v>
      </c>
      <c r="J6192" s="18">
        <v>0.03</v>
      </c>
      <c r="K6192" s="18">
        <v>2</v>
      </c>
    </row>
    <row r="6193" spans="7:11" x14ac:dyDescent="0.25">
      <c r="G6193" s="21">
        <v>41605</v>
      </c>
      <c r="H6193" s="19" t="s">
        <v>48</v>
      </c>
      <c r="I6193" s="19" t="s">
        <v>7</v>
      </c>
      <c r="J6193" s="19">
        <v>0.01</v>
      </c>
      <c r="K6193" s="19">
        <v>2</v>
      </c>
    </row>
    <row r="6194" spans="7:11" x14ac:dyDescent="0.25">
      <c r="G6194" s="20">
        <v>41951</v>
      </c>
      <c r="H6194" s="18" t="s">
        <v>22</v>
      </c>
      <c r="I6194" s="18" t="s">
        <v>7</v>
      </c>
      <c r="J6194" s="18">
        <v>0</v>
      </c>
      <c r="K6194" s="18">
        <v>2</v>
      </c>
    </row>
    <row r="6195" spans="7:11" x14ac:dyDescent="0.25">
      <c r="G6195" s="21">
        <v>41795</v>
      </c>
      <c r="H6195" s="19" t="s">
        <v>53</v>
      </c>
      <c r="I6195" s="19" t="s">
        <v>36</v>
      </c>
      <c r="J6195" s="19">
        <v>0.01</v>
      </c>
      <c r="K6195" s="19">
        <v>3</v>
      </c>
    </row>
    <row r="6196" spans="7:11" x14ac:dyDescent="0.25">
      <c r="G6196" s="20">
        <v>41589</v>
      </c>
      <c r="H6196" s="18" t="s">
        <v>58</v>
      </c>
      <c r="I6196" s="18" t="s">
        <v>12</v>
      </c>
      <c r="J6196" s="18">
        <v>0.03</v>
      </c>
      <c r="K6196" s="18">
        <v>2</v>
      </c>
    </row>
    <row r="6197" spans="7:11" x14ac:dyDescent="0.25">
      <c r="G6197" s="21">
        <v>41960</v>
      </c>
      <c r="H6197" s="19" t="s">
        <v>84</v>
      </c>
      <c r="I6197" s="19" t="s">
        <v>12</v>
      </c>
      <c r="J6197" s="19">
        <v>1.4999999999999999E-2</v>
      </c>
      <c r="K6197" s="19">
        <v>1</v>
      </c>
    </row>
    <row r="6198" spans="7:11" x14ac:dyDescent="0.25">
      <c r="G6198" s="20">
        <v>41626</v>
      </c>
      <c r="H6198" s="18" t="s">
        <v>42</v>
      </c>
      <c r="I6198" s="18" t="s">
        <v>24</v>
      </c>
      <c r="J6198" s="18">
        <v>0</v>
      </c>
      <c r="K6198" s="18">
        <v>1</v>
      </c>
    </row>
    <row r="6199" spans="7:11" x14ac:dyDescent="0.25">
      <c r="G6199" s="21">
        <v>41958</v>
      </c>
      <c r="H6199" s="19" t="s">
        <v>54</v>
      </c>
      <c r="I6199" s="19" t="s">
        <v>16</v>
      </c>
      <c r="J6199" s="19">
        <v>0.03</v>
      </c>
      <c r="K6199" s="19">
        <v>2</v>
      </c>
    </row>
    <row r="6200" spans="7:11" x14ac:dyDescent="0.25">
      <c r="G6200" s="20">
        <v>41554</v>
      </c>
      <c r="H6200" s="18" t="s">
        <v>58</v>
      </c>
      <c r="I6200" s="18" t="s">
        <v>24</v>
      </c>
      <c r="J6200" s="18">
        <v>0.03</v>
      </c>
      <c r="K6200" s="18">
        <v>3</v>
      </c>
    </row>
    <row r="6201" spans="7:11" x14ac:dyDescent="0.25">
      <c r="G6201" s="21">
        <v>41637</v>
      </c>
      <c r="H6201" s="19" t="s">
        <v>37</v>
      </c>
      <c r="I6201" s="19" t="s">
        <v>24</v>
      </c>
      <c r="J6201" s="19">
        <v>1.4999999999999999E-2</v>
      </c>
      <c r="K6201" s="19">
        <v>24</v>
      </c>
    </row>
    <row r="6202" spans="7:11" x14ac:dyDescent="0.25">
      <c r="G6202" s="20">
        <v>41964</v>
      </c>
      <c r="H6202" s="18" t="s">
        <v>29</v>
      </c>
      <c r="I6202" s="18" t="s">
        <v>27</v>
      </c>
      <c r="J6202" s="18">
        <v>0</v>
      </c>
      <c r="K6202" s="18">
        <v>1</v>
      </c>
    </row>
    <row r="6203" spans="7:11" x14ac:dyDescent="0.25">
      <c r="G6203" s="21">
        <v>41430</v>
      </c>
      <c r="H6203" s="19" t="s">
        <v>52</v>
      </c>
      <c r="I6203" s="19" t="s">
        <v>27</v>
      </c>
      <c r="J6203" s="19">
        <v>0.02</v>
      </c>
      <c r="K6203" s="19">
        <v>3</v>
      </c>
    </row>
    <row r="6204" spans="7:11" x14ac:dyDescent="0.25">
      <c r="G6204" s="20">
        <v>41432</v>
      </c>
      <c r="H6204" s="18" t="s">
        <v>87</v>
      </c>
      <c r="I6204" s="18" t="s">
        <v>7</v>
      </c>
      <c r="J6204" s="18">
        <v>2.5000000000000001E-2</v>
      </c>
      <c r="K6204" s="18">
        <v>3</v>
      </c>
    </row>
    <row r="6205" spans="7:11" x14ac:dyDescent="0.25">
      <c r="G6205" s="21">
        <v>42004</v>
      </c>
      <c r="H6205" s="19" t="s">
        <v>43</v>
      </c>
      <c r="I6205" s="19" t="s">
        <v>16</v>
      </c>
      <c r="J6205" s="19">
        <v>0.01</v>
      </c>
      <c r="K6205" s="19">
        <v>3</v>
      </c>
    </row>
    <row r="6206" spans="7:11" x14ac:dyDescent="0.25">
      <c r="G6206" s="20">
        <v>41626</v>
      </c>
      <c r="H6206" s="18" t="s">
        <v>62</v>
      </c>
      <c r="I6206" s="18" t="s">
        <v>41</v>
      </c>
      <c r="J6206" s="18">
        <v>0</v>
      </c>
      <c r="K6206" s="18">
        <v>3</v>
      </c>
    </row>
    <row r="6207" spans="7:11" x14ac:dyDescent="0.25">
      <c r="G6207" s="21">
        <v>42004</v>
      </c>
      <c r="H6207" s="19" t="s">
        <v>89</v>
      </c>
      <c r="I6207" s="19" t="s">
        <v>24</v>
      </c>
      <c r="J6207" s="19">
        <v>0</v>
      </c>
      <c r="K6207" s="19">
        <v>3</v>
      </c>
    </row>
    <row r="6208" spans="7:11" x14ac:dyDescent="0.25">
      <c r="G6208" s="20">
        <v>41571</v>
      </c>
      <c r="H6208" s="18" t="s">
        <v>45</v>
      </c>
      <c r="I6208" s="18" t="s">
        <v>36</v>
      </c>
      <c r="J6208" s="18">
        <v>2.5000000000000001E-2</v>
      </c>
      <c r="K6208" s="18">
        <v>3</v>
      </c>
    </row>
    <row r="6209" spans="7:11" x14ac:dyDescent="0.25">
      <c r="G6209" s="21">
        <v>41992</v>
      </c>
      <c r="H6209" s="19" t="s">
        <v>40</v>
      </c>
      <c r="I6209" s="19" t="s">
        <v>7</v>
      </c>
      <c r="J6209" s="19">
        <v>0</v>
      </c>
      <c r="K6209" s="19">
        <v>12</v>
      </c>
    </row>
    <row r="6210" spans="7:11" x14ac:dyDescent="0.25">
      <c r="G6210" s="20">
        <v>41999</v>
      </c>
      <c r="H6210" s="18" t="s">
        <v>78</v>
      </c>
      <c r="I6210" s="18" t="s">
        <v>36</v>
      </c>
      <c r="J6210" s="18">
        <v>0</v>
      </c>
      <c r="K6210" s="18">
        <v>3</v>
      </c>
    </row>
    <row r="6211" spans="7:11" x14ac:dyDescent="0.25">
      <c r="G6211" s="21">
        <v>41624</v>
      </c>
      <c r="H6211" s="19" t="s">
        <v>84</v>
      </c>
      <c r="I6211" s="19" t="s">
        <v>17</v>
      </c>
      <c r="J6211" s="19">
        <v>0</v>
      </c>
      <c r="K6211" s="19">
        <v>3</v>
      </c>
    </row>
    <row r="6212" spans="7:11" x14ac:dyDescent="0.25">
      <c r="G6212" s="20">
        <v>41709</v>
      </c>
      <c r="H6212" s="18" t="s">
        <v>81</v>
      </c>
      <c r="I6212" s="18" t="s">
        <v>24</v>
      </c>
      <c r="J6212" s="18">
        <v>0</v>
      </c>
      <c r="K6212" s="18">
        <v>2</v>
      </c>
    </row>
    <row r="6213" spans="7:11" x14ac:dyDescent="0.25">
      <c r="G6213" s="21">
        <v>41990</v>
      </c>
      <c r="H6213" s="19" t="s">
        <v>31</v>
      </c>
      <c r="I6213" s="19" t="s">
        <v>11</v>
      </c>
      <c r="J6213" s="19">
        <v>0</v>
      </c>
      <c r="K6213" s="19">
        <v>3</v>
      </c>
    </row>
    <row r="6214" spans="7:11" x14ac:dyDescent="0.25">
      <c r="G6214" s="20">
        <v>41951</v>
      </c>
      <c r="H6214" s="18" t="s">
        <v>94</v>
      </c>
      <c r="I6214" s="18" t="s">
        <v>12</v>
      </c>
      <c r="J6214" s="18">
        <v>0</v>
      </c>
      <c r="K6214" s="18">
        <v>2</v>
      </c>
    </row>
    <row r="6215" spans="7:11" x14ac:dyDescent="0.25">
      <c r="G6215" s="21">
        <v>41626</v>
      </c>
      <c r="H6215" s="19" t="s">
        <v>42</v>
      </c>
      <c r="I6215" s="19" t="s">
        <v>27</v>
      </c>
      <c r="J6215" s="19">
        <v>0</v>
      </c>
      <c r="K6215" s="19">
        <v>3</v>
      </c>
    </row>
    <row r="6216" spans="7:11" x14ac:dyDescent="0.25">
      <c r="G6216" s="20">
        <v>41979</v>
      </c>
      <c r="H6216" s="18" t="s">
        <v>83</v>
      </c>
      <c r="I6216" s="18" t="s">
        <v>41</v>
      </c>
      <c r="J6216" s="18">
        <v>0</v>
      </c>
      <c r="K6216" s="18">
        <v>1</v>
      </c>
    </row>
    <row r="6217" spans="7:11" x14ac:dyDescent="0.25">
      <c r="G6217" s="21">
        <v>41597</v>
      </c>
      <c r="H6217" s="19" t="s">
        <v>42</v>
      </c>
      <c r="I6217" s="19" t="s">
        <v>7</v>
      </c>
      <c r="J6217" s="19">
        <v>0.02</v>
      </c>
      <c r="K6217" s="19">
        <v>3</v>
      </c>
    </row>
    <row r="6218" spans="7:11" x14ac:dyDescent="0.25">
      <c r="G6218" s="20">
        <v>41612</v>
      </c>
      <c r="H6218" s="18" t="s">
        <v>20</v>
      </c>
      <c r="I6218" s="18" t="s">
        <v>21</v>
      </c>
      <c r="J6218" s="18">
        <v>0</v>
      </c>
      <c r="K6218" s="18">
        <v>1</v>
      </c>
    </row>
    <row r="6219" spans="7:11" x14ac:dyDescent="0.25">
      <c r="G6219" s="21">
        <v>41837</v>
      </c>
      <c r="H6219" s="19" t="s">
        <v>13</v>
      </c>
      <c r="I6219" s="19" t="s">
        <v>16</v>
      </c>
      <c r="J6219" s="19">
        <v>0</v>
      </c>
      <c r="K6219" s="19">
        <v>11</v>
      </c>
    </row>
    <row r="6220" spans="7:11" x14ac:dyDescent="0.25">
      <c r="G6220" s="20">
        <v>41950</v>
      </c>
      <c r="H6220" s="18" t="s">
        <v>40</v>
      </c>
      <c r="I6220" s="18" t="s">
        <v>30</v>
      </c>
      <c r="J6220" s="18">
        <v>0</v>
      </c>
      <c r="K6220" s="18">
        <v>17</v>
      </c>
    </row>
    <row r="6221" spans="7:11" x14ac:dyDescent="0.25">
      <c r="G6221" s="21">
        <v>41660</v>
      </c>
      <c r="H6221" s="19" t="s">
        <v>40</v>
      </c>
      <c r="I6221" s="19" t="s">
        <v>7</v>
      </c>
      <c r="J6221" s="19">
        <v>0.01</v>
      </c>
      <c r="K6221" s="19">
        <v>3</v>
      </c>
    </row>
    <row r="6222" spans="7:11" x14ac:dyDescent="0.25">
      <c r="G6222" s="20">
        <v>41386</v>
      </c>
      <c r="H6222" s="18" t="s">
        <v>20</v>
      </c>
      <c r="I6222" s="18" t="s">
        <v>27</v>
      </c>
      <c r="J6222" s="18">
        <v>0</v>
      </c>
      <c r="K6222" s="18">
        <v>2</v>
      </c>
    </row>
    <row r="6223" spans="7:11" x14ac:dyDescent="0.25">
      <c r="G6223" s="21">
        <v>41604</v>
      </c>
      <c r="H6223" s="19" t="s">
        <v>29</v>
      </c>
      <c r="I6223" s="19" t="s">
        <v>21</v>
      </c>
      <c r="J6223" s="19">
        <v>0</v>
      </c>
      <c r="K6223" s="19">
        <v>2</v>
      </c>
    </row>
    <row r="6224" spans="7:11" x14ac:dyDescent="0.25">
      <c r="G6224" s="20">
        <v>41998</v>
      </c>
      <c r="H6224" s="18" t="s">
        <v>13</v>
      </c>
      <c r="I6224" s="18" t="s">
        <v>16</v>
      </c>
      <c r="J6224" s="18">
        <v>0</v>
      </c>
      <c r="K6224" s="18">
        <v>3</v>
      </c>
    </row>
    <row r="6225" spans="7:11" x14ac:dyDescent="0.25">
      <c r="G6225" s="21">
        <v>41594</v>
      </c>
      <c r="H6225" s="19" t="s">
        <v>92</v>
      </c>
      <c r="I6225" s="19" t="s">
        <v>36</v>
      </c>
      <c r="J6225" s="19">
        <v>0</v>
      </c>
      <c r="K6225" s="19">
        <v>2</v>
      </c>
    </row>
    <row r="6226" spans="7:11" x14ac:dyDescent="0.25">
      <c r="G6226" s="20">
        <v>42002</v>
      </c>
      <c r="H6226" s="18" t="s">
        <v>81</v>
      </c>
      <c r="I6226" s="18" t="s">
        <v>24</v>
      </c>
      <c r="J6226" s="18">
        <v>0</v>
      </c>
      <c r="K6226" s="18">
        <v>3</v>
      </c>
    </row>
    <row r="6227" spans="7:11" x14ac:dyDescent="0.25">
      <c r="G6227" s="21">
        <v>41952</v>
      </c>
      <c r="H6227" s="19" t="s">
        <v>73</v>
      </c>
      <c r="I6227" s="19" t="s">
        <v>41</v>
      </c>
      <c r="J6227" s="19">
        <v>0.01</v>
      </c>
      <c r="K6227" s="19">
        <v>3</v>
      </c>
    </row>
    <row r="6228" spans="7:11" x14ac:dyDescent="0.25">
      <c r="G6228" s="20">
        <v>41595</v>
      </c>
      <c r="H6228" s="18" t="s">
        <v>20</v>
      </c>
      <c r="I6228" s="18" t="s">
        <v>33</v>
      </c>
      <c r="J6228" s="18">
        <v>0</v>
      </c>
      <c r="K6228" s="18">
        <v>1</v>
      </c>
    </row>
    <row r="6229" spans="7:11" x14ac:dyDescent="0.25">
      <c r="G6229" s="21">
        <v>41596</v>
      </c>
      <c r="H6229" s="19" t="s">
        <v>49</v>
      </c>
      <c r="I6229" s="19" t="s">
        <v>27</v>
      </c>
      <c r="J6229" s="19">
        <v>0.02</v>
      </c>
      <c r="K6229" s="19">
        <v>2</v>
      </c>
    </row>
    <row r="6230" spans="7:11" x14ac:dyDescent="0.25">
      <c r="G6230" s="20">
        <v>41620</v>
      </c>
      <c r="H6230" s="18" t="s">
        <v>35</v>
      </c>
      <c r="I6230" s="18" t="s">
        <v>7</v>
      </c>
      <c r="J6230" s="18">
        <v>0</v>
      </c>
      <c r="K6230" s="18">
        <v>1</v>
      </c>
    </row>
    <row r="6231" spans="7:11" x14ac:dyDescent="0.25">
      <c r="G6231" s="21">
        <v>41973</v>
      </c>
      <c r="H6231" s="19" t="s">
        <v>87</v>
      </c>
      <c r="I6231" s="19" t="s">
        <v>17</v>
      </c>
      <c r="J6231" s="19">
        <v>0.02</v>
      </c>
      <c r="K6231" s="19">
        <v>3</v>
      </c>
    </row>
    <row r="6232" spans="7:11" x14ac:dyDescent="0.25">
      <c r="G6232" s="20">
        <v>41811</v>
      </c>
      <c r="H6232" s="18" t="s">
        <v>71</v>
      </c>
      <c r="I6232" s="18" t="s">
        <v>17</v>
      </c>
      <c r="J6232" s="18">
        <v>0</v>
      </c>
      <c r="K6232" s="18">
        <v>2</v>
      </c>
    </row>
    <row r="6233" spans="7:11" x14ac:dyDescent="0.25">
      <c r="G6233" s="21">
        <v>41987</v>
      </c>
      <c r="H6233" s="19" t="s">
        <v>78</v>
      </c>
      <c r="I6233" s="19" t="s">
        <v>11</v>
      </c>
      <c r="J6233" s="19">
        <v>0</v>
      </c>
      <c r="K6233" s="19">
        <v>2</v>
      </c>
    </row>
    <row r="6234" spans="7:11" x14ac:dyDescent="0.25">
      <c r="G6234" s="20">
        <v>41578</v>
      </c>
      <c r="H6234" s="18" t="s">
        <v>86</v>
      </c>
      <c r="I6234" s="18" t="s">
        <v>30</v>
      </c>
      <c r="J6234" s="18">
        <v>0</v>
      </c>
      <c r="K6234" s="18">
        <v>3</v>
      </c>
    </row>
    <row r="6235" spans="7:11" x14ac:dyDescent="0.25">
      <c r="G6235" s="21">
        <v>41961</v>
      </c>
      <c r="H6235" s="19" t="s">
        <v>76</v>
      </c>
      <c r="I6235" s="19" t="s">
        <v>24</v>
      </c>
      <c r="J6235" s="19">
        <v>1.4999999999999999E-2</v>
      </c>
      <c r="K6235" s="19">
        <v>3</v>
      </c>
    </row>
    <row r="6236" spans="7:11" x14ac:dyDescent="0.25">
      <c r="G6236" s="20">
        <v>41795</v>
      </c>
      <c r="H6236" s="18" t="s">
        <v>65</v>
      </c>
      <c r="I6236" s="18" t="s">
        <v>36</v>
      </c>
      <c r="J6236" s="18">
        <v>0</v>
      </c>
      <c r="K6236" s="18">
        <v>2</v>
      </c>
    </row>
    <row r="6237" spans="7:11" x14ac:dyDescent="0.25">
      <c r="G6237" s="21">
        <v>41377</v>
      </c>
      <c r="H6237" s="19" t="s">
        <v>48</v>
      </c>
      <c r="I6237" s="19" t="s">
        <v>21</v>
      </c>
      <c r="J6237" s="19">
        <v>2.5000000000000001E-2</v>
      </c>
      <c r="K6237" s="19">
        <v>16</v>
      </c>
    </row>
    <row r="6238" spans="7:11" x14ac:dyDescent="0.25">
      <c r="G6238" s="20">
        <v>41596</v>
      </c>
      <c r="H6238" s="18" t="s">
        <v>59</v>
      </c>
      <c r="I6238" s="18" t="s">
        <v>17</v>
      </c>
      <c r="J6238" s="18">
        <v>0</v>
      </c>
      <c r="K6238" s="18">
        <v>19</v>
      </c>
    </row>
    <row r="6239" spans="7:11" x14ac:dyDescent="0.25">
      <c r="G6239" s="21">
        <v>41787</v>
      </c>
      <c r="H6239" s="19" t="s">
        <v>40</v>
      </c>
      <c r="I6239" s="19" t="s">
        <v>7</v>
      </c>
      <c r="J6239" s="19">
        <v>0.03</v>
      </c>
      <c r="K6239" s="19">
        <v>2</v>
      </c>
    </row>
    <row r="6240" spans="7:11" x14ac:dyDescent="0.25">
      <c r="G6240" s="20">
        <v>41994</v>
      </c>
      <c r="H6240" s="18" t="s">
        <v>51</v>
      </c>
      <c r="I6240" s="18" t="s">
        <v>16</v>
      </c>
      <c r="J6240" s="18">
        <v>0</v>
      </c>
      <c r="K6240" s="18">
        <v>3</v>
      </c>
    </row>
    <row r="6241" spans="7:11" x14ac:dyDescent="0.25">
      <c r="G6241" s="21">
        <v>41356</v>
      </c>
      <c r="H6241" s="19" t="s">
        <v>22</v>
      </c>
      <c r="I6241" s="19" t="s">
        <v>16</v>
      </c>
      <c r="J6241" s="19">
        <v>0</v>
      </c>
      <c r="K6241" s="19">
        <v>4</v>
      </c>
    </row>
    <row r="6242" spans="7:11" x14ac:dyDescent="0.25">
      <c r="G6242" s="20">
        <v>41984</v>
      </c>
      <c r="H6242" s="18" t="s">
        <v>31</v>
      </c>
      <c r="I6242" s="18" t="s">
        <v>27</v>
      </c>
      <c r="J6242" s="18">
        <v>0.02</v>
      </c>
      <c r="K6242" s="18">
        <v>3</v>
      </c>
    </row>
    <row r="6243" spans="7:11" x14ac:dyDescent="0.25">
      <c r="G6243" s="21">
        <v>41637</v>
      </c>
      <c r="H6243" s="19" t="s">
        <v>89</v>
      </c>
      <c r="I6243" s="19" t="s">
        <v>36</v>
      </c>
      <c r="J6243" s="19">
        <v>0.01</v>
      </c>
      <c r="K6243" s="19">
        <v>6</v>
      </c>
    </row>
    <row r="6244" spans="7:11" x14ac:dyDescent="0.25">
      <c r="G6244" s="20">
        <v>41618</v>
      </c>
      <c r="H6244" s="18" t="s">
        <v>91</v>
      </c>
      <c r="I6244" s="18" t="s">
        <v>7</v>
      </c>
      <c r="J6244" s="18">
        <v>0.02</v>
      </c>
      <c r="K6244" s="18">
        <v>2</v>
      </c>
    </row>
    <row r="6245" spans="7:11" x14ac:dyDescent="0.25">
      <c r="G6245" s="21">
        <v>41958</v>
      </c>
      <c r="H6245" s="19" t="s">
        <v>43</v>
      </c>
      <c r="I6245" s="19" t="s">
        <v>17</v>
      </c>
      <c r="J6245" s="19">
        <v>2.5000000000000001E-2</v>
      </c>
      <c r="K6245" s="19">
        <v>16</v>
      </c>
    </row>
    <row r="6246" spans="7:11" x14ac:dyDescent="0.25">
      <c r="G6246" s="20">
        <v>41627</v>
      </c>
      <c r="H6246" s="18" t="s">
        <v>75</v>
      </c>
      <c r="I6246" s="18" t="s">
        <v>24</v>
      </c>
      <c r="J6246" s="18">
        <v>0.02</v>
      </c>
      <c r="K6246" s="18">
        <v>2</v>
      </c>
    </row>
    <row r="6247" spans="7:11" x14ac:dyDescent="0.25">
      <c r="G6247" s="21">
        <v>41655</v>
      </c>
      <c r="H6247" s="19" t="s">
        <v>80</v>
      </c>
      <c r="I6247" s="19" t="s">
        <v>17</v>
      </c>
      <c r="J6247" s="19">
        <v>0</v>
      </c>
      <c r="K6247" s="19">
        <v>3</v>
      </c>
    </row>
    <row r="6248" spans="7:11" x14ac:dyDescent="0.25">
      <c r="G6248" s="20">
        <v>41337</v>
      </c>
      <c r="H6248" s="18" t="s">
        <v>10</v>
      </c>
      <c r="I6248" s="18" t="s">
        <v>16</v>
      </c>
      <c r="J6248" s="18">
        <v>0</v>
      </c>
      <c r="K6248" s="18">
        <v>1</v>
      </c>
    </row>
    <row r="6249" spans="7:11" x14ac:dyDescent="0.25">
      <c r="G6249" s="21">
        <v>41982</v>
      </c>
      <c r="H6249" s="19" t="s">
        <v>40</v>
      </c>
      <c r="I6249" s="19" t="s">
        <v>24</v>
      </c>
      <c r="J6249" s="19">
        <v>0</v>
      </c>
      <c r="K6249" s="19">
        <v>3</v>
      </c>
    </row>
    <row r="6250" spans="7:11" x14ac:dyDescent="0.25">
      <c r="G6250" s="20">
        <v>41971</v>
      </c>
      <c r="H6250" s="18" t="s">
        <v>71</v>
      </c>
      <c r="I6250" s="18" t="s">
        <v>21</v>
      </c>
      <c r="J6250" s="18">
        <v>0</v>
      </c>
      <c r="K6250" s="18">
        <v>3</v>
      </c>
    </row>
    <row r="6251" spans="7:11" x14ac:dyDescent="0.25">
      <c r="G6251" s="21">
        <v>41332</v>
      </c>
      <c r="H6251" s="19" t="s">
        <v>91</v>
      </c>
      <c r="I6251" s="19" t="s">
        <v>41</v>
      </c>
      <c r="J6251" s="19">
        <v>0</v>
      </c>
      <c r="K6251" s="19">
        <v>3</v>
      </c>
    </row>
    <row r="6252" spans="7:11" x14ac:dyDescent="0.25">
      <c r="G6252" s="20">
        <v>41610</v>
      </c>
      <c r="H6252" s="18" t="s">
        <v>8</v>
      </c>
      <c r="I6252" s="18" t="s">
        <v>17</v>
      </c>
      <c r="J6252" s="18">
        <v>0</v>
      </c>
      <c r="K6252" s="18">
        <v>2</v>
      </c>
    </row>
    <row r="6253" spans="7:11" x14ac:dyDescent="0.25">
      <c r="G6253" s="21">
        <v>41708</v>
      </c>
      <c r="H6253" s="19" t="s">
        <v>42</v>
      </c>
      <c r="I6253" s="19" t="s">
        <v>7</v>
      </c>
      <c r="J6253" s="19">
        <v>0</v>
      </c>
      <c r="K6253" s="19">
        <v>4</v>
      </c>
    </row>
    <row r="6254" spans="7:11" x14ac:dyDescent="0.25">
      <c r="G6254" s="20">
        <v>41941</v>
      </c>
      <c r="H6254" s="18" t="s">
        <v>65</v>
      </c>
      <c r="I6254" s="18" t="s">
        <v>17</v>
      </c>
      <c r="J6254" s="18">
        <v>2.5000000000000001E-2</v>
      </c>
      <c r="K6254" s="18">
        <v>3</v>
      </c>
    </row>
    <row r="6255" spans="7:11" x14ac:dyDescent="0.25">
      <c r="G6255" s="21">
        <v>41629</v>
      </c>
      <c r="H6255" s="19" t="s">
        <v>81</v>
      </c>
      <c r="I6255" s="19" t="s">
        <v>17</v>
      </c>
      <c r="J6255" s="19">
        <v>1.4999999999999999E-2</v>
      </c>
      <c r="K6255" s="19">
        <v>2</v>
      </c>
    </row>
    <row r="6256" spans="7:11" x14ac:dyDescent="0.25">
      <c r="G6256" s="20">
        <v>41594</v>
      </c>
      <c r="H6256" s="18" t="s">
        <v>55</v>
      </c>
      <c r="I6256" s="18" t="s">
        <v>41</v>
      </c>
      <c r="J6256" s="18">
        <v>2.5000000000000001E-2</v>
      </c>
      <c r="K6256" s="18">
        <v>2</v>
      </c>
    </row>
    <row r="6257" spans="7:11" x14ac:dyDescent="0.25">
      <c r="G6257" s="21">
        <v>41951</v>
      </c>
      <c r="H6257" s="19" t="s">
        <v>42</v>
      </c>
      <c r="I6257" s="19" t="s">
        <v>27</v>
      </c>
      <c r="J6257" s="19">
        <v>0</v>
      </c>
      <c r="K6257" s="19">
        <v>3</v>
      </c>
    </row>
    <row r="6258" spans="7:11" x14ac:dyDescent="0.25">
      <c r="G6258" s="20">
        <v>41612</v>
      </c>
      <c r="H6258" s="18" t="s">
        <v>69</v>
      </c>
      <c r="I6258" s="18" t="s">
        <v>27</v>
      </c>
      <c r="J6258" s="18">
        <v>0.01</v>
      </c>
      <c r="K6258" s="18">
        <v>1</v>
      </c>
    </row>
    <row r="6259" spans="7:11" x14ac:dyDescent="0.25">
      <c r="G6259" s="21">
        <v>41845</v>
      </c>
      <c r="H6259" s="19" t="s">
        <v>53</v>
      </c>
      <c r="I6259" s="19" t="s">
        <v>24</v>
      </c>
      <c r="J6259" s="19">
        <v>0</v>
      </c>
      <c r="K6259" s="19">
        <v>10</v>
      </c>
    </row>
    <row r="6260" spans="7:11" x14ac:dyDescent="0.25">
      <c r="G6260" s="20">
        <v>41753</v>
      </c>
      <c r="H6260" s="18" t="s">
        <v>84</v>
      </c>
      <c r="I6260" s="18" t="s">
        <v>12</v>
      </c>
      <c r="J6260" s="18">
        <v>0</v>
      </c>
      <c r="K6260" s="18">
        <v>3</v>
      </c>
    </row>
    <row r="6261" spans="7:11" x14ac:dyDescent="0.25">
      <c r="G6261" s="21">
        <v>41281</v>
      </c>
      <c r="H6261" s="19" t="s">
        <v>92</v>
      </c>
      <c r="I6261" s="19" t="s">
        <v>21</v>
      </c>
      <c r="J6261" s="19">
        <v>0</v>
      </c>
      <c r="K6261" s="19">
        <v>3</v>
      </c>
    </row>
    <row r="6262" spans="7:11" x14ac:dyDescent="0.25">
      <c r="G6262" s="20">
        <v>41623</v>
      </c>
      <c r="H6262" s="18" t="s">
        <v>57</v>
      </c>
      <c r="I6262" s="18" t="s">
        <v>17</v>
      </c>
      <c r="J6262" s="18">
        <v>0</v>
      </c>
      <c r="K6262" s="18">
        <v>2</v>
      </c>
    </row>
    <row r="6263" spans="7:11" x14ac:dyDescent="0.25">
      <c r="G6263" s="21">
        <v>41694</v>
      </c>
      <c r="H6263" s="19" t="s">
        <v>40</v>
      </c>
      <c r="I6263" s="19" t="s">
        <v>17</v>
      </c>
      <c r="J6263" s="19">
        <v>0</v>
      </c>
      <c r="K6263" s="19">
        <v>2</v>
      </c>
    </row>
    <row r="6264" spans="7:11" x14ac:dyDescent="0.25">
      <c r="G6264" s="20">
        <v>41988</v>
      </c>
      <c r="H6264" s="18" t="s">
        <v>81</v>
      </c>
      <c r="I6264" s="18" t="s">
        <v>24</v>
      </c>
      <c r="J6264" s="18">
        <v>0</v>
      </c>
      <c r="K6264" s="18">
        <v>2</v>
      </c>
    </row>
    <row r="6265" spans="7:11" x14ac:dyDescent="0.25">
      <c r="G6265" s="21">
        <v>41590</v>
      </c>
      <c r="H6265" s="19" t="s">
        <v>42</v>
      </c>
      <c r="I6265" s="19" t="s">
        <v>24</v>
      </c>
      <c r="J6265" s="19">
        <v>2.5000000000000001E-2</v>
      </c>
      <c r="K6265" s="19">
        <v>3</v>
      </c>
    </row>
    <row r="6266" spans="7:11" x14ac:dyDescent="0.25">
      <c r="G6266" s="20">
        <v>41969</v>
      </c>
      <c r="H6266" s="18" t="s">
        <v>87</v>
      </c>
      <c r="I6266" s="18" t="s">
        <v>16</v>
      </c>
      <c r="J6266" s="18">
        <v>0</v>
      </c>
      <c r="K6266" s="18">
        <v>3</v>
      </c>
    </row>
    <row r="6267" spans="7:11" x14ac:dyDescent="0.25">
      <c r="G6267" s="21">
        <v>41611</v>
      </c>
      <c r="H6267" s="19" t="s">
        <v>73</v>
      </c>
      <c r="I6267" s="19" t="s">
        <v>24</v>
      </c>
      <c r="J6267" s="19">
        <v>0.03</v>
      </c>
      <c r="K6267" s="19">
        <v>2</v>
      </c>
    </row>
    <row r="6268" spans="7:11" x14ac:dyDescent="0.25">
      <c r="G6268" s="20">
        <v>41645</v>
      </c>
      <c r="H6268" s="18" t="s">
        <v>52</v>
      </c>
      <c r="I6268" s="18" t="s">
        <v>24</v>
      </c>
      <c r="J6268" s="18">
        <v>0.02</v>
      </c>
      <c r="K6268" s="18">
        <v>3</v>
      </c>
    </row>
    <row r="6269" spans="7:11" x14ac:dyDescent="0.25">
      <c r="G6269" s="21">
        <v>41961</v>
      </c>
      <c r="H6269" s="19" t="s">
        <v>15</v>
      </c>
      <c r="I6269" s="19" t="s">
        <v>17</v>
      </c>
      <c r="J6269" s="19">
        <v>0</v>
      </c>
      <c r="K6269" s="19">
        <v>2</v>
      </c>
    </row>
    <row r="6270" spans="7:11" x14ac:dyDescent="0.25">
      <c r="G6270" s="20">
        <v>41595</v>
      </c>
      <c r="H6270" s="18" t="s">
        <v>57</v>
      </c>
      <c r="I6270" s="18" t="s">
        <v>12</v>
      </c>
      <c r="J6270" s="18">
        <v>0</v>
      </c>
      <c r="K6270" s="18">
        <v>2</v>
      </c>
    </row>
    <row r="6271" spans="7:11" x14ac:dyDescent="0.25">
      <c r="G6271" s="21">
        <v>42004</v>
      </c>
      <c r="H6271" s="19" t="s">
        <v>88</v>
      </c>
      <c r="I6271" s="19" t="s">
        <v>24</v>
      </c>
      <c r="J6271" s="19">
        <v>0.01</v>
      </c>
      <c r="K6271" s="19">
        <v>3</v>
      </c>
    </row>
    <row r="6272" spans="7:11" x14ac:dyDescent="0.25">
      <c r="G6272" s="20">
        <v>41961</v>
      </c>
      <c r="H6272" s="18" t="s">
        <v>48</v>
      </c>
      <c r="I6272" s="18" t="s">
        <v>17</v>
      </c>
      <c r="J6272" s="18">
        <v>0.03</v>
      </c>
      <c r="K6272" s="18">
        <v>3</v>
      </c>
    </row>
    <row r="6273" spans="7:11" x14ac:dyDescent="0.25">
      <c r="G6273" s="21">
        <v>42002</v>
      </c>
      <c r="H6273" s="19" t="s">
        <v>73</v>
      </c>
      <c r="I6273" s="19" t="s">
        <v>24</v>
      </c>
      <c r="J6273" s="19">
        <v>0</v>
      </c>
      <c r="K6273" s="19">
        <v>1</v>
      </c>
    </row>
    <row r="6274" spans="7:11" x14ac:dyDescent="0.25">
      <c r="G6274" s="20">
        <v>41773</v>
      </c>
      <c r="H6274" s="18" t="s">
        <v>45</v>
      </c>
      <c r="I6274" s="18" t="s">
        <v>16</v>
      </c>
      <c r="J6274" s="18">
        <v>0.01</v>
      </c>
      <c r="K6274" s="18">
        <v>2</v>
      </c>
    </row>
    <row r="6275" spans="7:11" x14ac:dyDescent="0.25">
      <c r="G6275" s="21">
        <v>41976</v>
      </c>
      <c r="H6275" s="19" t="s">
        <v>29</v>
      </c>
      <c r="I6275" s="19" t="s">
        <v>21</v>
      </c>
      <c r="J6275" s="19">
        <v>0</v>
      </c>
      <c r="K6275" s="19">
        <v>2</v>
      </c>
    </row>
    <row r="6276" spans="7:11" x14ac:dyDescent="0.25">
      <c r="G6276" s="20">
        <v>41976</v>
      </c>
      <c r="H6276" s="18" t="s">
        <v>10</v>
      </c>
      <c r="I6276" s="18" t="s">
        <v>36</v>
      </c>
      <c r="J6276" s="18">
        <v>0</v>
      </c>
      <c r="K6276" s="18">
        <v>1</v>
      </c>
    </row>
    <row r="6277" spans="7:11" x14ac:dyDescent="0.25">
      <c r="G6277" s="21">
        <v>41863</v>
      </c>
      <c r="H6277" s="19" t="s">
        <v>18</v>
      </c>
      <c r="I6277" s="19" t="s">
        <v>7</v>
      </c>
      <c r="J6277" s="19">
        <v>0.02</v>
      </c>
      <c r="K6277" s="19">
        <v>3</v>
      </c>
    </row>
    <row r="6278" spans="7:11" x14ac:dyDescent="0.25">
      <c r="G6278" s="20">
        <v>41740</v>
      </c>
      <c r="H6278" s="18" t="s">
        <v>73</v>
      </c>
      <c r="I6278" s="18" t="s">
        <v>27</v>
      </c>
      <c r="J6278" s="18">
        <v>1.4999999999999999E-2</v>
      </c>
      <c r="K6278" s="18">
        <v>2</v>
      </c>
    </row>
    <row r="6279" spans="7:11" x14ac:dyDescent="0.25">
      <c r="G6279" s="21">
        <v>41336</v>
      </c>
      <c r="H6279" s="19" t="s">
        <v>75</v>
      </c>
      <c r="I6279" s="19" t="s">
        <v>12</v>
      </c>
      <c r="J6279" s="19">
        <v>0</v>
      </c>
      <c r="K6279" s="19">
        <v>3</v>
      </c>
    </row>
    <row r="6280" spans="7:11" x14ac:dyDescent="0.25">
      <c r="G6280" s="20">
        <v>41606</v>
      </c>
      <c r="H6280" s="18" t="s">
        <v>49</v>
      </c>
      <c r="I6280" s="18" t="s">
        <v>41</v>
      </c>
      <c r="J6280" s="18">
        <v>0.01</v>
      </c>
      <c r="K6280" s="18">
        <v>3</v>
      </c>
    </row>
    <row r="6281" spans="7:11" x14ac:dyDescent="0.25">
      <c r="G6281" s="21">
        <v>41608</v>
      </c>
      <c r="H6281" s="19" t="s">
        <v>65</v>
      </c>
      <c r="I6281" s="19" t="s">
        <v>12</v>
      </c>
      <c r="J6281" s="19">
        <v>0</v>
      </c>
      <c r="K6281" s="19">
        <v>2</v>
      </c>
    </row>
    <row r="6282" spans="7:11" x14ac:dyDescent="0.25">
      <c r="G6282" s="20">
        <v>41645</v>
      </c>
      <c r="H6282" s="18" t="s">
        <v>75</v>
      </c>
      <c r="I6282" s="18" t="s">
        <v>12</v>
      </c>
      <c r="J6282" s="18">
        <v>1.4999999999999999E-2</v>
      </c>
      <c r="K6282" s="18">
        <v>2</v>
      </c>
    </row>
    <row r="6283" spans="7:11" x14ac:dyDescent="0.25">
      <c r="G6283" s="21">
        <v>41987</v>
      </c>
      <c r="H6283" s="19" t="s">
        <v>53</v>
      </c>
      <c r="I6283" s="19" t="s">
        <v>24</v>
      </c>
      <c r="J6283" s="19">
        <v>0.01</v>
      </c>
      <c r="K6283" s="19">
        <v>3</v>
      </c>
    </row>
    <row r="6284" spans="7:11" x14ac:dyDescent="0.25">
      <c r="G6284" s="20">
        <v>41922</v>
      </c>
      <c r="H6284" s="18" t="s">
        <v>50</v>
      </c>
      <c r="I6284" s="18" t="s">
        <v>24</v>
      </c>
      <c r="J6284" s="18">
        <v>0.02</v>
      </c>
      <c r="K6284" s="18">
        <v>3</v>
      </c>
    </row>
    <row r="6285" spans="7:11" x14ac:dyDescent="0.25">
      <c r="G6285" s="21">
        <v>41724</v>
      </c>
      <c r="H6285" s="19" t="s">
        <v>72</v>
      </c>
      <c r="I6285" s="19" t="s">
        <v>12</v>
      </c>
      <c r="J6285" s="19">
        <v>0</v>
      </c>
      <c r="K6285" s="19">
        <v>2</v>
      </c>
    </row>
    <row r="6286" spans="7:11" x14ac:dyDescent="0.25">
      <c r="G6286" s="20">
        <v>41990</v>
      </c>
      <c r="H6286" s="18" t="s">
        <v>85</v>
      </c>
      <c r="I6286" s="18" t="s">
        <v>24</v>
      </c>
      <c r="J6286" s="18">
        <v>2.5000000000000001E-2</v>
      </c>
      <c r="K6286" s="18">
        <v>2</v>
      </c>
    </row>
    <row r="6287" spans="7:11" x14ac:dyDescent="0.25">
      <c r="G6287" s="21">
        <v>41613</v>
      </c>
      <c r="H6287" s="19" t="s">
        <v>86</v>
      </c>
      <c r="I6287" s="19" t="s">
        <v>16</v>
      </c>
      <c r="J6287" s="19">
        <v>0</v>
      </c>
      <c r="K6287" s="19">
        <v>3</v>
      </c>
    </row>
    <row r="6288" spans="7:11" x14ac:dyDescent="0.25">
      <c r="G6288" s="20">
        <v>41597</v>
      </c>
      <c r="H6288" s="18" t="s">
        <v>8</v>
      </c>
      <c r="I6288" s="18" t="s">
        <v>11</v>
      </c>
      <c r="J6288" s="18">
        <v>0</v>
      </c>
      <c r="K6288" s="18">
        <v>2</v>
      </c>
    </row>
    <row r="6289" spans="7:11" x14ac:dyDescent="0.25">
      <c r="G6289" s="21">
        <v>41997</v>
      </c>
      <c r="H6289" s="19" t="s">
        <v>80</v>
      </c>
      <c r="I6289" s="19" t="s">
        <v>16</v>
      </c>
      <c r="J6289" s="19">
        <v>0</v>
      </c>
      <c r="K6289" s="19">
        <v>2</v>
      </c>
    </row>
    <row r="6290" spans="7:11" x14ac:dyDescent="0.25">
      <c r="G6290" s="20">
        <v>41599</v>
      </c>
      <c r="H6290" s="18" t="s">
        <v>73</v>
      </c>
      <c r="I6290" s="18" t="s">
        <v>11</v>
      </c>
      <c r="J6290" s="18">
        <v>0</v>
      </c>
      <c r="K6290" s="18">
        <v>4</v>
      </c>
    </row>
    <row r="6291" spans="7:11" x14ac:dyDescent="0.25">
      <c r="G6291" s="21">
        <v>41888</v>
      </c>
      <c r="H6291" s="19" t="s">
        <v>49</v>
      </c>
      <c r="I6291" s="19" t="s">
        <v>30</v>
      </c>
      <c r="J6291" s="19">
        <v>0.01</v>
      </c>
      <c r="K6291" s="19">
        <v>2</v>
      </c>
    </row>
    <row r="6292" spans="7:11" x14ac:dyDescent="0.25">
      <c r="G6292" s="20">
        <v>41949</v>
      </c>
      <c r="H6292" s="18" t="s">
        <v>74</v>
      </c>
      <c r="I6292" s="18" t="s">
        <v>12</v>
      </c>
      <c r="J6292" s="18">
        <v>0.02</v>
      </c>
      <c r="K6292" s="18">
        <v>3</v>
      </c>
    </row>
    <row r="6293" spans="7:11" x14ac:dyDescent="0.25">
      <c r="G6293" s="21">
        <v>41984</v>
      </c>
      <c r="H6293" s="19" t="s">
        <v>46</v>
      </c>
      <c r="I6293" s="19" t="s">
        <v>30</v>
      </c>
      <c r="J6293" s="19">
        <v>2.5000000000000001E-2</v>
      </c>
      <c r="K6293" s="19">
        <v>1</v>
      </c>
    </row>
    <row r="6294" spans="7:11" x14ac:dyDescent="0.25">
      <c r="G6294" s="20">
        <v>41962</v>
      </c>
      <c r="H6294" s="18" t="s">
        <v>92</v>
      </c>
      <c r="I6294" s="18" t="s">
        <v>11</v>
      </c>
      <c r="J6294" s="18">
        <v>0.02</v>
      </c>
      <c r="K6294" s="18">
        <v>3</v>
      </c>
    </row>
    <row r="6295" spans="7:11" x14ac:dyDescent="0.25">
      <c r="G6295" s="21">
        <v>41946</v>
      </c>
      <c r="H6295" s="19" t="s">
        <v>13</v>
      </c>
      <c r="I6295" s="19" t="s">
        <v>41</v>
      </c>
      <c r="J6295" s="19">
        <v>2.5000000000000001E-2</v>
      </c>
      <c r="K6295" s="19">
        <v>1</v>
      </c>
    </row>
    <row r="6296" spans="7:11" x14ac:dyDescent="0.25">
      <c r="G6296" s="20">
        <v>41600</v>
      </c>
      <c r="H6296" s="18" t="s">
        <v>43</v>
      </c>
      <c r="I6296" s="18" t="s">
        <v>11</v>
      </c>
      <c r="J6296" s="18">
        <v>0.02</v>
      </c>
      <c r="K6296" s="18">
        <v>3</v>
      </c>
    </row>
    <row r="6297" spans="7:11" x14ac:dyDescent="0.25">
      <c r="G6297" s="21">
        <v>41627</v>
      </c>
      <c r="H6297" s="19" t="s">
        <v>84</v>
      </c>
      <c r="I6297" s="19" t="s">
        <v>17</v>
      </c>
      <c r="J6297" s="19">
        <v>0</v>
      </c>
      <c r="K6297" s="19">
        <v>1</v>
      </c>
    </row>
    <row r="6298" spans="7:11" x14ac:dyDescent="0.25">
      <c r="G6298" s="20">
        <v>41959</v>
      </c>
      <c r="H6298" s="18" t="s">
        <v>26</v>
      </c>
      <c r="I6298" s="18" t="s">
        <v>17</v>
      </c>
      <c r="J6298" s="18">
        <v>0.03</v>
      </c>
      <c r="K6298" s="18">
        <v>2</v>
      </c>
    </row>
    <row r="6299" spans="7:11" x14ac:dyDescent="0.25">
      <c r="G6299" s="21">
        <v>41891</v>
      </c>
      <c r="H6299" s="19" t="s">
        <v>79</v>
      </c>
      <c r="I6299" s="19" t="s">
        <v>12</v>
      </c>
      <c r="J6299" s="19">
        <v>0.02</v>
      </c>
      <c r="K6299" s="19">
        <v>4</v>
      </c>
    </row>
    <row r="6300" spans="7:11" x14ac:dyDescent="0.25">
      <c r="G6300" s="20">
        <v>41973</v>
      </c>
      <c r="H6300" s="18" t="s">
        <v>10</v>
      </c>
      <c r="I6300" s="18" t="s">
        <v>12</v>
      </c>
      <c r="J6300" s="18">
        <v>0.01</v>
      </c>
      <c r="K6300" s="18">
        <v>3</v>
      </c>
    </row>
    <row r="6301" spans="7:11" x14ac:dyDescent="0.25">
      <c r="G6301" s="21">
        <v>41974</v>
      </c>
      <c r="H6301" s="19" t="s">
        <v>50</v>
      </c>
      <c r="I6301" s="19" t="s">
        <v>24</v>
      </c>
      <c r="J6301" s="19">
        <v>0</v>
      </c>
      <c r="K6301" s="19">
        <v>2</v>
      </c>
    </row>
    <row r="6302" spans="7:11" x14ac:dyDescent="0.25">
      <c r="G6302" s="20">
        <v>41617</v>
      </c>
      <c r="H6302" s="18" t="s">
        <v>10</v>
      </c>
      <c r="I6302" s="18" t="s">
        <v>33</v>
      </c>
      <c r="J6302" s="18">
        <v>0</v>
      </c>
      <c r="K6302" s="18">
        <v>3</v>
      </c>
    </row>
    <row r="6303" spans="7:11" x14ac:dyDescent="0.25">
      <c r="G6303" s="21">
        <v>41976</v>
      </c>
      <c r="H6303" s="19" t="s">
        <v>90</v>
      </c>
      <c r="I6303" s="19" t="s">
        <v>30</v>
      </c>
      <c r="J6303" s="19">
        <v>0</v>
      </c>
      <c r="K6303" s="19">
        <v>2</v>
      </c>
    </row>
    <row r="6304" spans="7:11" x14ac:dyDescent="0.25">
      <c r="G6304" s="20">
        <v>41638</v>
      </c>
      <c r="H6304" s="18" t="s">
        <v>62</v>
      </c>
      <c r="I6304" s="18" t="s">
        <v>33</v>
      </c>
      <c r="J6304" s="18">
        <v>0</v>
      </c>
      <c r="K6304" s="18">
        <v>3</v>
      </c>
    </row>
    <row r="6305" spans="7:11" x14ac:dyDescent="0.25">
      <c r="G6305" s="21">
        <v>41596</v>
      </c>
      <c r="H6305" s="19" t="s">
        <v>40</v>
      </c>
      <c r="I6305" s="19" t="s">
        <v>16</v>
      </c>
      <c r="J6305" s="19">
        <v>0.03</v>
      </c>
      <c r="K6305" s="19">
        <v>1</v>
      </c>
    </row>
    <row r="6306" spans="7:11" x14ac:dyDescent="0.25">
      <c r="G6306" s="20">
        <v>41634</v>
      </c>
      <c r="H6306" s="18" t="s">
        <v>45</v>
      </c>
      <c r="I6306" s="18" t="s">
        <v>33</v>
      </c>
      <c r="J6306" s="18">
        <v>2.5000000000000001E-2</v>
      </c>
      <c r="K6306" s="18">
        <v>23</v>
      </c>
    </row>
    <row r="6307" spans="7:11" x14ac:dyDescent="0.25">
      <c r="G6307" s="21">
        <v>41558</v>
      </c>
      <c r="H6307" s="19" t="s">
        <v>80</v>
      </c>
      <c r="I6307" s="19" t="s">
        <v>36</v>
      </c>
      <c r="J6307" s="19">
        <v>0.03</v>
      </c>
      <c r="K6307" s="19">
        <v>2</v>
      </c>
    </row>
    <row r="6308" spans="7:11" x14ac:dyDescent="0.25">
      <c r="G6308" s="20">
        <v>41952</v>
      </c>
      <c r="H6308" s="18" t="s">
        <v>34</v>
      </c>
      <c r="I6308" s="18" t="s">
        <v>24</v>
      </c>
      <c r="J6308" s="18">
        <v>1.4999999999999999E-2</v>
      </c>
      <c r="K6308" s="18">
        <v>1</v>
      </c>
    </row>
    <row r="6309" spans="7:11" x14ac:dyDescent="0.25">
      <c r="G6309" s="21">
        <v>41999</v>
      </c>
      <c r="H6309" s="19" t="s">
        <v>13</v>
      </c>
      <c r="I6309" s="19" t="s">
        <v>33</v>
      </c>
      <c r="J6309" s="19">
        <v>0.03</v>
      </c>
      <c r="K6309" s="19">
        <v>4</v>
      </c>
    </row>
    <row r="6310" spans="7:11" x14ac:dyDescent="0.25">
      <c r="G6310" s="20">
        <v>41964</v>
      </c>
      <c r="H6310" s="18" t="s">
        <v>29</v>
      </c>
      <c r="I6310" s="18" t="s">
        <v>24</v>
      </c>
      <c r="J6310" s="18">
        <v>0</v>
      </c>
      <c r="K6310" s="18">
        <v>2</v>
      </c>
    </row>
    <row r="6311" spans="7:11" x14ac:dyDescent="0.25">
      <c r="G6311" s="21">
        <v>41998</v>
      </c>
      <c r="H6311" s="19" t="s">
        <v>42</v>
      </c>
      <c r="I6311" s="19" t="s">
        <v>12</v>
      </c>
      <c r="J6311" s="19">
        <v>0.01</v>
      </c>
      <c r="K6311" s="19">
        <v>1</v>
      </c>
    </row>
    <row r="6312" spans="7:11" x14ac:dyDescent="0.25">
      <c r="G6312" s="20">
        <v>41282</v>
      </c>
      <c r="H6312" s="18" t="s">
        <v>29</v>
      </c>
      <c r="I6312" s="18" t="s">
        <v>16</v>
      </c>
      <c r="J6312" s="18">
        <v>0.01</v>
      </c>
      <c r="K6312" s="18">
        <v>3</v>
      </c>
    </row>
    <row r="6313" spans="7:11" x14ac:dyDescent="0.25">
      <c r="G6313" s="21">
        <v>41631</v>
      </c>
      <c r="H6313" s="19" t="s">
        <v>45</v>
      </c>
      <c r="I6313" s="19" t="s">
        <v>16</v>
      </c>
      <c r="J6313" s="19">
        <v>0</v>
      </c>
      <c r="K6313" s="19">
        <v>2</v>
      </c>
    </row>
    <row r="6314" spans="7:11" x14ac:dyDescent="0.25">
      <c r="G6314" s="20">
        <v>41603</v>
      </c>
      <c r="H6314" s="18" t="s">
        <v>49</v>
      </c>
      <c r="I6314" s="18" t="s">
        <v>24</v>
      </c>
      <c r="J6314" s="18">
        <v>1.4999999999999999E-2</v>
      </c>
      <c r="K6314" s="18">
        <v>2</v>
      </c>
    </row>
    <row r="6315" spans="7:11" x14ac:dyDescent="0.25">
      <c r="G6315" s="21">
        <v>41945</v>
      </c>
      <c r="H6315" s="19" t="s">
        <v>91</v>
      </c>
      <c r="I6315" s="19" t="s">
        <v>16</v>
      </c>
      <c r="J6315" s="19">
        <v>0.01</v>
      </c>
      <c r="K6315" s="19">
        <v>3</v>
      </c>
    </row>
    <row r="6316" spans="7:11" x14ac:dyDescent="0.25">
      <c r="G6316" s="20">
        <v>41991</v>
      </c>
      <c r="H6316" s="18" t="s">
        <v>42</v>
      </c>
      <c r="I6316" s="18" t="s">
        <v>17</v>
      </c>
      <c r="J6316" s="18">
        <v>0.03</v>
      </c>
      <c r="K6316" s="18">
        <v>2</v>
      </c>
    </row>
    <row r="6317" spans="7:11" x14ac:dyDescent="0.25">
      <c r="G6317" s="21">
        <v>41954</v>
      </c>
      <c r="H6317" s="19" t="s">
        <v>92</v>
      </c>
      <c r="I6317" s="19" t="s">
        <v>24</v>
      </c>
      <c r="J6317" s="19">
        <v>0.02</v>
      </c>
      <c r="K6317" s="19">
        <v>2</v>
      </c>
    </row>
    <row r="6318" spans="7:11" x14ac:dyDescent="0.25">
      <c r="G6318" s="20">
        <v>41624</v>
      </c>
      <c r="H6318" s="18" t="s">
        <v>73</v>
      </c>
      <c r="I6318" s="18" t="s">
        <v>24</v>
      </c>
      <c r="J6318" s="18">
        <v>0</v>
      </c>
      <c r="K6318" s="18">
        <v>3</v>
      </c>
    </row>
    <row r="6319" spans="7:11" x14ac:dyDescent="0.25">
      <c r="G6319" s="21">
        <v>41591</v>
      </c>
      <c r="H6319" s="19" t="s">
        <v>15</v>
      </c>
      <c r="I6319" s="19" t="s">
        <v>24</v>
      </c>
      <c r="J6319" s="19">
        <v>0.03</v>
      </c>
      <c r="K6319" s="19">
        <v>2</v>
      </c>
    </row>
    <row r="6320" spans="7:11" x14ac:dyDescent="0.25">
      <c r="G6320" s="20">
        <v>41954</v>
      </c>
      <c r="H6320" s="18" t="s">
        <v>40</v>
      </c>
      <c r="I6320" s="18" t="s">
        <v>17</v>
      </c>
      <c r="J6320" s="18">
        <v>0</v>
      </c>
      <c r="K6320" s="18">
        <v>1</v>
      </c>
    </row>
    <row r="6321" spans="7:11" x14ac:dyDescent="0.25">
      <c r="G6321" s="21">
        <v>41606</v>
      </c>
      <c r="H6321" s="19" t="s">
        <v>13</v>
      </c>
      <c r="I6321" s="19" t="s">
        <v>16</v>
      </c>
      <c r="J6321" s="19">
        <v>0.02</v>
      </c>
      <c r="K6321" s="19">
        <v>3</v>
      </c>
    </row>
    <row r="6322" spans="7:11" x14ac:dyDescent="0.25">
      <c r="G6322" s="20">
        <v>41603</v>
      </c>
      <c r="H6322" s="18" t="s">
        <v>56</v>
      </c>
      <c r="I6322" s="18" t="s">
        <v>16</v>
      </c>
      <c r="J6322" s="18">
        <v>2.5000000000000001E-2</v>
      </c>
      <c r="K6322" s="18">
        <v>3</v>
      </c>
    </row>
    <row r="6323" spans="7:11" x14ac:dyDescent="0.25">
      <c r="G6323" s="21">
        <v>41638</v>
      </c>
      <c r="H6323" s="19" t="s">
        <v>81</v>
      </c>
      <c r="I6323" s="19" t="s">
        <v>12</v>
      </c>
      <c r="J6323" s="19">
        <v>0.03</v>
      </c>
      <c r="K6323" s="19">
        <v>1</v>
      </c>
    </row>
    <row r="6324" spans="7:11" x14ac:dyDescent="0.25">
      <c r="G6324" s="20">
        <v>41596</v>
      </c>
      <c r="H6324" s="18" t="s">
        <v>71</v>
      </c>
      <c r="I6324" s="18" t="s">
        <v>7</v>
      </c>
      <c r="J6324" s="18">
        <v>0.01</v>
      </c>
      <c r="K6324" s="18">
        <v>2</v>
      </c>
    </row>
    <row r="6325" spans="7:11" x14ac:dyDescent="0.25">
      <c r="G6325" s="21">
        <v>41731</v>
      </c>
      <c r="H6325" s="19" t="s">
        <v>71</v>
      </c>
      <c r="I6325" s="19" t="s">
        <v>12</v>
      </c>
      <c r="J6325" s="19">
        <v>0</v>
      </c>
      <c r="K6325" s="19">
        <v>1</v>
      </c>
    </row>
    <row r="6326" spans="7:11" x14ac:dyDescent="0.25">
      <c r="G6326" s="20">
        <v>41634</v>
      </c>
      <c r="H6326" s="18" t="s">
        <v>43</v>
      </c>
      <c r="I6326" s="18" t="s">
        <v>36</v>
      </c>
      <c r="J6326" s="18">
        <v>0.01</v>
      </c>
      <c r="K6326" s="18">
        <v>2</v>
      </c>
    </row>
    <row r="6327" spans="7:11" x14ac:dyDescent="0.25">
      <c r="G6327" s="21">
        <v>41976</v>
      </c>
      <c r="H6327" s="19" t="s">
        <v>26</v>
      </c>
      <c r="I6327" s="19" t="s">
        <v>36</v>
      </c>
      <c r="J6327" s="19">
        <v>2.5000000000000001E-2</v>
      </c>
      <c r="K6327" s="19">
        <v>2</v>
      </c>
    </row>
    <row r="6328" spans="7:11" x14ac:dyDescent="0.25">
      <c r="G6328" s="20">
        <v>41631</v>
      </c>
      <c r="H6328" s="18" t="s">
        <v>51</v>
      </c>
      <c r="I6328" s="18" t="s">
        <v>17</v>
      </c>
      <c r="J6328" s="18">
        <v>2.5000000000000001E-2</v>
      </c>
      <c r="K6328" s="18">
        <v>2</v>
      </c>
    </row>
    <row r="6329" spans="7:11" x14ac:dyDescent="0.25">
      <c r="G6329" s="21">
        <v>41947</v>
      </c>
      <c r="H6329" s="19" t="s">
        <v>82</v>
      </c>
      <c r="I6329" s="19" t="s">
        <v>36</v>
      </c>
      <c r="J6329" s="19">
        <v>0</v>
      </c>
      <c r="K6329" s="19">
        <v>2</v>
      </c>
    </row>
    <row r="6330" spans="7:11" x14ac:dyDescent="0.25">
      <c r="G6330" s="20">
        <v>41970</v>
      </c>
      <c r="H6330" s="18" t="s">
        <v>53</v>
      </c>
      <c r="I6330" s="18" t="s">
        <v>16</v>
      </c>
      <c r="J6330" s="18">
        <v>0</v>
      </c>
      <c r="K6330" s="18">
        <v>4</v>
      </c>
    </row>
    <row r="6331" spans="7:11" x14ac:dyDescent="0.25">
      <c r="G6331" s="21">
        <v>41620</v>
      </c>
      <c r="H6331" s="19" t="s">
        <v>20</v>
      </c>
      <c r="I6331" s="19" t="s">
        <v>36</v>
      </c>
      <c r="J6331" s="19">
        <v>0</v>
      </c>
      <c r="K6331" s="19">
        <v>1</v>
      </c>
    </row>
    <row r="6332" spans="7:11" x14ac:dyDescent="0.25">
      <c r="G6332" s="20">
        <v>41712</v>
      </c>
      <c r="H6332" s="18" t="s">
        <v>89</v>
      </c>
      <c r="I6332" s="18" t="s">
        <v>30</v>
      </c>
      <c r="J6332" s="18">
        <v>0</v>
      </c>
      <c r="K6332" s="18">
        <v>2</v>
      </c>
    </row>
    <row r="6333" spans="7:11" x14ac:dyDescent="0.25">
      <c r="G6333" s="21">
        <v>41608</v>
      </c>
      <c r="H6333" s="19" t="s">
        <v>26</v>
      </c>
      <c r="I6333" s="19" t="s">
        <v>41</v>
      </c>
      <c r="J6333" s="19">
        <v>0</v>
      </c>
      <c r="K6333" s="19">
        <v>2</v>
      </c>
    </row>
    <row r="6334" spans="7:11" x14ac:dyDescent="0.25">
      <c r="G6334" s="20">
        <v>41961</v>
      </c>
      <c r="H6334" s="18" t="s">
        <v>59</v>
      </c>
      <c r="I6334" s="18" t="s">
        <v>12</v>
      </c>
      <c r="J6334" s="18">
        <v>2.5000000000000001E-2</v>
      </c>
      <c r="K6334" s="18">
        <v>2</v>
      </c>
    </row>
    <row r="6335" spans="7:11" x14ac:dyDescent="0.25">
      <c r="G6335" s="21">
        <v>41581</v>
      </c>
      <c r="H6335" s="19" t="s">
        <v>72</v>
      </c>
      <c r="I6335" s="19" t="s">
        <v>16</v>
      </c>
      <c r="J6335" s="19">
        <v>0</v>
      </c>
      <c r="K6335" s="19">
        <v>2</v>
      </c>
    </row>
    <row r="6336" spans="7:11" x14ac:dyDescent="0.25">
      <c r="G6336" s="20">
        <v>41955</v>
      </c>
      <c r="H6336" s="18" t="s">
        <v>62</v>
      </c>
      <c r="I6336" s="18" t="s">
        <v>17</v>
      </c>
      <c r="J6336" s="18">
        <v>0</v>
      </c>
      <c r="K6336" s="18">
        <v>2</v>
      </c>
    </row>
    <row r="6337" spans="7:11" x14ac:dyDescent="0.25">
      <c r="G6337" s="21">
        <v>41626</v>
      </c>
      <c r="H6337" s="19" t="s">
        <v>84</v>
      </c>
      <c r="I6337" s="19" t="s">
        <v>21</v>
      </c>
      <c r="J6337" s="19">
        <v>0</v>
      </c>
      <c r="K6337" s="19">
        <v>3</v>
      </c>
    </row>
    <row r="6338" spans="7:11" x14ac:dyDescent="0.25">
      <c r="G6338" s="20">
        <v>42003</v>
      </c>
      <c r="H6338" s="18" t="s">
        <v>84</v>
      </c>
      <c r="I6338" s="18" t="s">
        <v>36</v>
      </c>
      <c r="J6338" s="18">
        <v>0.01</v>
      </c>
      <c r="K6338" s="18">
        <v>2</v>
      </c>
    </row>
    <row r="6339" spans="7:11" x14ac:dyDescent="0.25">
      <c r="G6339" s="21">
        <v>41974</v>
      </c>
      <c r="H6339" s="19" t="s">
        <v>43</v>
      </c>
      <c r="I6339" s="19" t="s">
        <v>24</v>
      </c>
      <c r="J6339" s="19">
        <v>0.03</v>
      </c>
      <c r="K6339" s="19">
        <v>3</v>
      </c>
    </row>
    <row r="6340" spans="7:11" x14ac:dyDescent="0.25">
      <c r="G6340" s="20">
        <v>41584</v>
      </c>
      <c r="H6340" s="18" t="s">
        <v>18</v>
      </c>
      <c r="I6340" s="18" t="s">
        <v>24</v>
      </c>
      <c r="J6340" s="18">
        <v>0.03</v>
      </c>
      <c r="K6340" s="18">
        <v>2</v>
      </c>
    </row>
    <row r="6341" spans="7:11" x14ac:dyDescent="0.25">
      <c r="G6341" s="21">
        <v>41582</v>
      </c>
      <c r="H6341" s="19" t="s">
        <v>42</v>
      </c>
      <c r="I6341" s="19" t="s">
        <v>12</v>
      </c>
      <c r="J6341" s="19">
        <v>2.5000000000000001E-2</v>
      </c>
      <c r="K6341" s="19">
        <v>3</v>
      </c>
    </row>
    <row r="6342" spans="7:11" x14ac:dyDescent="0.25">
      <c r="G6342" s="20">
        <v>41949</v>
      </c>
      <c r="H6342" s="18" t="s">
        <v>35</v>
      </c>
      <c r="I6342" s="18" t="s">
        <v>12</v>
      </c>
      <c r="J6342" s="18">
        <v>1.4999999999999999E-2</v>
      </c>
      <c r="K6342" s="18">
        <v>2</v>
      </c>
    </row>
    <row r="6343" spans="7:11" x14ac:dyDescent="0.25">
      <c r="G6343" s="21">
        <v>41497</v>
      </c>
      <c r="H6343" s="19" t="s">
        <v>13</v>
      </c>
      <c r="I6343" s="19" t="s">
        <v>41</v>
      </c>
      <c r="J6343" s="19">
        <v>0</v>
      </c>
      <c r="K6343" s="19">
        <v>2</v>
      </c>
    </row>
    <row r="6344" spans="7:11" x14ac:dyDescent="0.25">
      <c r="G6344" s="20">
        <v>42002</v>
      </c>
      <c r="H6344" s="18" t="s">
        <v>51</v>
      </c>
      <c r="I6344" s="18" t="s">
        <v>16</v>
      </c>
      <c r="J6344" s="18">
        <v>0.02</v>
      </c>
      <c r="K6344" s="18">
        <v>2</v>
      </c>
    </row>
    <row r="6345" spans="7:11" x14ac:dyDescent="0.25">
      <c r="G6345" s="21">
        <v>41952</v>
      </c>
      <c r="H6345" s="19" t="s">
        <v>25</v>
      </c>
      <c r="I6345" s="19" t="s">
        <v>12</v>
      </c>
      <c r="J6345" s="19">
        <v>0</v>
      </c>
      <c r="K6345" s="19">
        <v>1</v>
      </c>
    </row>
    <row r="6346" spans="7:11" x14ac:dyDescent="0.25">
      <c r="G6346" s="20">
        <v>41983</v>
      </c>
      <c r="H6346" s="18" t="s">
        <v>26</v>
      </c>
      <c r="I6346" s="18" t="s">
        <v>17</v>
      </c>
      <c r="J6346" s="18">
        <v>0</v>
      </c>
      <c r="K6346" s="18">
        <v>2</v>
      </c>
    </row>
    <row r="6347" spans="7:11" x14ac:dyDescent="0.25">
      <c r="G6347" s="21">
        <v>41593</v>
      </c>
      <c r="H6347" s="19" t="s">
        <v>43</v>
      </c>
      <c r="I6347" s="19" t="s">
        <v>21</v>
      </c>
      <c r="J6347" s="19">
        <v>0.03</v>
      </c>
      <c r="K6347" s="19">
        <v>14</v>
      </c>
    </row>
    <row r="6348" spans="7:11" x14ac:dyDescent="0.25">
      <c r="G6348" s="20">
        <v>41951</v>
      </c>
      <c r="H6348" s="18" t="s">
        <v>26</v>
      </c>
      <c r="I6348" s="18" t="s">
        <v>30</v>
      </c>
      <c r="J6348" s="18">
        <v>0.03</v>
      </c>
      <c r="K6348" s="18">
        <v>2</v>
      </c>
    </row>
    <row r="6349" spans="7:11" x14ac:dyDescent="0.25">
      <c r="G6349" s="21">
        <v>41972</v>
      </c>
      <c r="H6349" s="19" t="s">
        <v>49</v>
      </c>
      <c r="I6349" s="19" t="s">
        <v>12</v>
      </c>
      <c r="J6349" s="19">
        <v>0.01</v>
      </c>
      <c r="K6349" s="19">
        <v>2</v>
      </c>
    </row>
    <row r="6350" spans="7:11" x14ac:dyDescent="0.25">
      <c r="G6350" s="20">
        <v>41606</v>
      </c>
      <c r="H6350" s="18" t="s">
        <v>34</v>
      </c>
      <c r="I6350" s="18" t="s">
        <v>24</v>
      </c>
      <c r="J6350" s="18">
        <v>0.03</v>
      </c>
      <c r="K6350" s="18">
        <v>3</v>
      </c>
    </row>
    <row r="6351" spans="7:11" x14ac:dyDescent="0.25">
      <c r="G6351" s="21">
        <v>41978</v>
      </c>
      <c r="H6351" s="19" t="s">
        <v>67</v>
      </c>
      <c r="I6351" s="19" t="s">
        <v>12</v>
      </c>
      <c r="J6351" s="19">
        <v>2.5000000000000001E-2</v>
      </c>
      <c r="K6351" s="19">
        <v>8</v>
      </c>
    </row>
    <row r="6352" spans="7:11" x14ac:dyDescent="0.25">
      <c r="G6352" s="20">
        <v>41618</v>
      </c>
      <c r="H6352" s="18" t="s">
        <v>29</v>
      </c>
      <c r="I6352" s="18" t="s">
        <v>12</v>
      </c>
      <c r="J6352" s="18">
        <v>0</v>
      </c>
      <c r="K6352" s="18">
        <v>2</v>
      </c>
    </row>
    <row r="6353" spans="7:11" x14ac:dyDescent="0.25">
      <c r="G6353" s="21">
        <v>41415</v>
      </c>
      <c r="H6353" s="19" t="s">
        <v>46</v>
      </c>
      <c r="I6353" s="19" t="s">
        <v>16</v>
      </c>
      <c r="J6353" s="19">
        <v>0.02</v>
      </c>
      <c r="K6353" s="19">
        <v>1</v>
      </c>
    </row>
    <row r="6354" spans="7:11" x14ac:dyDescent="0.25">
      <c r="G6354" s="20">
        <v>41582</v>
      </c>
      <c r="H6354" s="18" t="s">
        <v>25</v>
      </c>
      <c r="I6354" s="18" t="s">
        <v>30</v>
      </c>
      <c r="J6354" s="18">
        <v>0.01</v>
      </c>
      <c r="K6354" s="18">
        <v>1</v>
      </c>
    </row>
    <row r="6355" spans="7:11" x14ac:dyDescent="0.25">
      <c r="G6355" s="21">
        <v>41588</v>
      </c>
      <c r="H6355" s="19" t="s">
        <v>26</v>
      </c>
      <c r="I6355" s="19" t="s">
        <v>11</v>
      </c>
      <c r="J6355" s="19">
        <v>0</v>
      </c>
      <c r="K6355" s="19">
        <v>1</v>
      </c>
    </row>
    <row r="6356" spans="7:11" x14ac:dyDescent="0.25">
      <c r="G6356" s="20">
        <v>41971</v>
      </c>
      <c r="H6356" s="18" t="s">
        <v>25</v>
      </c>
      <c r="I6356" s="18" t="s">
        <v>24</v>
      </c>
      <c r="J6356" s="18">
        <v>0</v>
      </c>
      <c r="K6356" s="18">
        <v>3</v>
      </c>
    </row>
    <row r="6357" spans="7:11" x14ac:dyDescent="0.25">
      <c r="G6357" s="21">
        <v>41708</v>
      </c>
      <c r="H6357" s="19" t="s">
        <v>77</v>
      </c>
      <c r="I6357" s="19" t="s">
        <v>24</v>
      </c>
      <c r="J6357" s="19">
        <v>0.01</v>
      </c>
      <c r="K6357" s="19">
        <v>3</v>
      </c>
    </row>
    <row r="6358" spans="7:11" x14ac:dyDescent="0.25">
      <c r="G6358" s="20">
        <v>41945</v>
      </c>
      <c r="H6358" s="18" t="s">
        <v>39</v>
      </c>
      <c r="I6358" s="18" t="s">
        <v>16</v>
      </c>
      <c r="J6358" s="18">
        <v>2.5000000000000001E-2</v>
      </c>
      <c r="K6358" s="18">
        <v>2</v>
      </c>
    </row>
    <row r="6359" spans="7:11" x14ac:dyDescent="0.25">
      <c r="G6359" s="21">
        <v>41997</v>
      </c>
      <c r="H6359" s="19" t="s">
        <v>49</v>
      </c>
      <c r="I6359" s="19" t="s">
        <v>7</v>
      </c>
      <c r="J6359" s="19">
        <v>0</v>
      </c>
      <c r="K6359" s="19">
        <v>2</v>
      </c>
    </row>
    <row r="6360" spans="7:11" x14ac:dyDescent="0.25">
      <c r="G6360" s="20">
        <v>41976</v>
      </c>
      <c r="H6360" s="18" t="s">
        <v>23</v>
      </c>
      <c r="I6360" s="18" t="s">
        <v>24</v>
      </c>
      <c r="J6360" s="18">
        <v>0</v>
      </c>
      <c r="K6360" s="18">
        <v>1</v>
      </c>
    </row>
    <row r="6361" spans="7:11" x14ac:dyDescent="0.25">
      <c r="G6361" s="21">
        <v>41967</v>
      </c>
      <c r="H6361" s="19" t="s">
        <v>55</v>
      </c>
      <c r="I6361" s="19" t="s">
        <v>16</v>
      </c>
      <c r="J6361" s="19">
        <v>0.01</v>
      </c>
      <c r="K6361" s="19">
        <v>2</v>
      </c>
    </row>
    <row r="6362" spans="7:11" x14ac:dyDescent="0.25">
      <c r="G6362" s="20">
        <v>41517</v>
      </c>
      <c r="H6362" s="18" t="s">
        <v>89</v>
      </c>
      <c r="I6362" s="18" t="s">
        <v>7</v>
      </c>
      <c r="J6362" s="18">
        <v>1.4999999999999999E-2</v>
      </c>
      <c r="K6362" s="18">
        <v>4</v>
      </c>
    </row>
    <row r="6363" spans="7:11" x14ac:dyDescent="0.25">
      <c r="G6363" s="21">
        <v>41637</v>
      </c>
      <c r="H6363" s="19" t="s">
        <v>26</v>
      </c>
      <c r="I6363" s="19" t="s">
        <v>41</v>
      </c>
      <c r="J6363" s="19">
        <v>0</v>
      </c>
      <c r="K6363" s="19">
        <v>2</v>
      </c>
    </row>
    <row r="6364" spans="7:11" x14ac:dyDescent="0.25">
      <c r="G6364" s="20">
        <v>41627</v>
      </c>
      <c r="H6364" s="18" t="s">
        <v>43</v>
      </c>
      <c r="I6364" s="18" t="s">
        <v>24</v>
      </c>
      <c r="J6364" s="18">
        <v>0.01</v>
      </c>
      <c r="K6364" s="18">
        <v>3</v>
      </c>
    </row>
    <row r="6365" spans="7:11" x14ac:dyDescent="0.25">
      <c r="G6365" s="21">
        <v>41976</v>
      </c>
      <c r="H6365" s="19" t="s">
        <v>48</v>
      </c>
      <c r="I6365" s="19" t="s">
        <v>21</v>
      </c>
      <c r="J6365" s="19">
        <v>0</v>
      </c>
      <c r="K6365" s="19">
        <v>2</v>
      </c>
    </row>
    <row r="6366" spans="7:11" x14ac:dyDescent="0.25">
      <c r="G6366" s="20">
        <v>41361</v>
      </c>
      <c r="H6366" s="18" t="s">
        <v>76</v>
      </c>
      <c r="I6366" s="18" t="s">
        <v>30</v>
      </c>
      <c r="J6366" s="18">
        <v>0.02</v>
      </c>
      <c r="K6366" s="18">
        <v>17</v>
      </c>
    </row>
    <row r="6367" spans="7:11" x14ac:dyDescent="0.25">
      <c r="G6367" s="21">
        <v>41347</v>
      </c>
      <c r="H6367" s="19" t="s">
        <v>72</v>
      </c>
      <c r="I6367" s="19" t="s">
        <v>16</v>
      </c>
      <c r="J6367" s="19">
        <v>2.5000000000000001E-2</v>
      </c>
      <c r="K6367" s="19">
        <v>3</v>
      </c>
    </row>
    <row r="6368" spans="7:11" x14ac:dyDescent="0.25">
      <c r="G6368" s="20">
        <v>41624</v>
      </c>
      <c r="H6368" s="18" t="s">
        <v>52</v>
      </c>
      <c r="I6368" s="18" t="s">
        <v>24</v>
      </c>
      <c r="J6368" s="18">
        <v>0</v>
      </c>
      <c r="K6368" s="18">
        <v>2</v>
      </c>
    </row>
    <row r="6369" spans="7:11" x14ac:dyDescent="0.25">
      <c r="G6369" s="21">
        <v>41968</v>
      </c>
      <c r="H6369" s="19" t="s">
        <v>53</v>
      </c>
      <c r="I6369" s="19" t="s">
        <v>11</v>
      </c>
      <c r="J6369" s="19">
        <v>0.01</v>
      </c>
      <c r="K6369" s="19">
        <v>2</v>
      </c>
    </row>
    <row r="6370" spans="7:11" x14ac:dyDescent="0.25">
      <c r="G6370" s="20">
        <v>41999</v>
      </c>
      <c r="H6370" s="18" t="s">
        <v>25</v>
      </c>
      <c r="I6370" s="18" t="s">
        <v>24</v>
      </c>
      <c r="J6370" s="18">
        <v>2.5000000000000001E-2</v>
      </c>
      <c r="K6370" s="18">
        <v>1</v>
      </c>
    </row>
    <row r="6371" spans="7:11" x14ac:dyDescent="0.25">
      <c r="G6371" s="21">
        <v>41427</v>
      </c>
      <c r="H6371" s="19" t="s">
        <v>56</v>
      </c>
      <c r="I6371" s="19" t="s">
        <v>41</v>
      </c>
      <c r="J6371" s="19">
        <v>0</v>
      </c>
      <c r="K6371" s="19">
        <v>3</v>
      </c>
    </row>
    <row r="6372" spans="7:11" x14ac:dyDescent="0.25">
      <c r="G6372" s="20">
        <v>41630</v>
      </c>
      <c r="H6372" s="18" t="s">
        <v>73</v>
      </c>
      <c r="I6372" s="18" t="s">
        <v>17</v>
      </c>
      <c r="J6372" s="18">
        <v>0</v>
      </c>
      <c r="K6372" s="18">
        <v>4</v>
      </c>
    </row>
    <row r="6373" spans="7:11" x14ac:dyDescent="0.25">
      <c r="G6373" s="21">
        <v>41562</v>
      </c>
      <c r="H6373" s="19" t="s">
        <v>23</v>
      </c>
      <c r="I6373" s="19" t="s">
        <v>12</v>
      </c>
      <c r="J6373" s="19">
        <v>0.02</v>
      </c>
      <c r="K6373" s="19">
        <v>3</v>
      </c>
    </row>
    <row r="6374" spans="7:11" x14ac:dyDescent="0.25">
      <c r="G6374" s="20">
        <v>41427</v>
      </c>
      <c r="H6374" s="18" t="s">
        <v>70</v>
      </c>
      <c r="I6374" s="18" t="s">
        <v>27</v>
      </c>
      <c r="J6374" s="18">
        <v>0.02</v>
      </c>
      <c r="K6374" s="18">
        <v>3</v>
      </c>
    </row>
    <row r="6375" spans="7:11" x14ac:dyDescent="0.25">
      <c r="G6375" s="21">
        <v>41660</v>
      </c>
      <c r="H6375" s="19" t="s">
        <v>43</v>
      </c>
      <c r="I6375" s="19" t="s">
        <v>36</v>
      </c>
      <c r="J6375" s="19">
        <v>0.01</v>
      </c>
      <c r="K6375" s="19">
        <v>3</v>
      </c>
    </row>
    <row r="6376" spans="7:11" x14ac:dyDescent="0.25">
      <c r="G6376" s="20">
        <v>41935</v>
      </c>
      <c r="H6376" s="18" t="s">
        <v>26</v>
      </c>
      <c r="I6376" s="18" t="s">
        <v>36</v>
      </c>
      <c r="J6376" s="18">
        <v>0.01</v>
      </c>
      <c r="K6376" s="18">
        <v>3</v>
      </c>
    </row>
    <row r="6377" spans="7:11" x14ac:dyDescent="0.25">
      <c r="G6377" s="21">
        <v>41973</v>
      </c>
      <c r="H6377" s="19" t="s">
        <v>10</v>
      </c>
      <c r="I6377" s="19" t="s">
        <v>17</v>
      </c>
      <c r="J6377" s="19">
        <v>2.5000000000000001E-2</v>
      </c>
      <c r="K6377" s="19">
        <v>3</v>
      </c>
    </row>
    <row r="6378" spans="7:11" x14ac:dyDescent="0.25">
      <c r="G6378" s="20">
        <v>41583</v>
      </c>
      <c r="H6378" s="18" t="s">
        <v>49</v>
      </c>
      <c r="I6378" s="18" t="s">
        <v>24</v>
      </c>
      <c r="J6378" s="18">
        <v>0.01</v>
      </c>
      <c r="K6378" s="18">
        <v>3</v>
      </c>
    </row>
    <row r="6379" spans="7:11" x14ac:dyDescent="0.25">
      <c r="G6379" s="21">
        <v>41965</v>
      </c>
      <c r="H6379" s="19" t="s">
        <v>42</v>
      </c>
      <c r="I6379" s="19" t="s">
        <v>36</v>
      </c>
      <c r="J6379" s="19">
        <v>0</v>
      </c>
      <c r="K6379" s="19">
        <v>3</v>
      </c>
    </row>
    <row r="6380" spans="7:11" x14ac:dyDescent="0.25">
      <c r="G6380" s="20">
        <v>41968</v>
      </c>
      <c r="H6380" s="18" t="s">
        <v>61</v>
      </c>
      <c r="I6380" s="18" t="s">
        <v>36</v>
      </c>
      <c r="J6380" s="18">
        <v>0.01</v>
      </c>
      <c r="K6380" s="18">
        <v>2</v>
      </c>
    </row>
    <row r="6381" spans="7:11" x14ac:dyDescent="0.25">
      <c r="G6381" s="21">
        <v>41961</v>
      </c>
      <c r="H6381" s="19" t="s">
        <v>66</v>
      </c>
      <c r="I6381" s="19" t="s">
        <v>16</v>
      </c>
      <c r="J6381" s="19">
        <v>0</v>
      </c>
      <c r="K6381" s="19">
        <v>2</v>
      </c>
    </row>
    <row r="6382" spans="7:11" x14ac:dyDescent="0.25">
      <c r="G6382" s="20">
        <v>41618</v>
      </c>
      <c r="H6382" s="18" t="s">
        <v>20</v>
      </c>
      <c r="I6382" s="18" t="s">
        <v>21</v>
      </c>
      <c r="J6382" s="18">
        <v>0.03</v>
      </c>
      <c r="K6382" s="18">
        <v>2</v>
      </c>
    </row>
    <row r="6383" spans="7:11" x14ac:dyDescent="0.25">
      <c r="G6383" s="21">
        <v>41630</v>
      </c>
      <c r="H6383" s="19" t="s">
        <v>82</v>
      </c>
      <c r="I6383" s="19" t="s">
        <v>27</v>
      </c>
      <c r="J6383" s="19">
        <v>0.02</v>
      </c>
      <c r="K6383" s="19">
        <v>2</v>
      </c>
    </row>
    <row r="6384" spans="7:11" x14ac:dyDescent="0.25">
      <c r="G6384" s="20">
        <v>41616</v>
      </c>
      <c r="H6384" s="18" t="s">
        <v>23</v>
      </c>
      <c r="I6384" s="18" t="s">
        <v>11</v>
      </c>
      <c r="J6384" s="18">
        <v>2.5000000000000001E-2</v>
      </c>
      <c r="K6384" s="18">
        <v>3</v>
      </c>
    </row>
    <row r="6385" spans="7:11" x14ac:dyDescent="0.25">
      <c r="G6385" s="21">
        <v>41988</v>
      </c>
      <c r="H6385" s="19" t="s">
        <v>53</v>
      </c>
      <c r="I6385" s="19" t="s">
        <v>16</v>
      </c>
      <c r="J6385" s="19">
        <v>0</v>
      </c>
      <c r="K6385" s="19">
        <v>1</v>
      </c>
    </row>
    <row r="6386" spans="7:11" x14ac:dyDescent="0.25">
      <c r="G6386" s="20">
        <v>41664</v>
      </c>
      <c r="H6386" s="18" t="s">
        <v>45</v>
      </c>
      <c r="I6386" s="18" t="s">
        <v>30</v>
      </c>
      <c r="J6386" s="18">
        <v>2.5000000000000001E-2</v>
      </c>
      <c r="K6386" s="18">
        <v>2</v>
      </c>
    </row>
    <row r="6387" spans="7:11" x14ac:dyDescent="0.25">
      <c r="G6387" s="21">
        <v>41397</v>
      </c>
      <c r="H6387" s="19" t="s">
        <v>81</v>
      </c>
      <c r="I6387" s="19" t="s">
        <v>16</v>
      </c>
      <c r="J6387" s="19">
        <v>1.4999999999999999E-2</v>
      </c>
      <c r="K6387" s="19">
        <v>2</v>
      </c>
    </row>
    <row r="6388" spans="7:11" x14ac:dyDescent="0.25">
      <c r="G6388" s="20">
        <v>41935</v>
      </c>
      <c r="H6388" s="18" t="s">
        <v>20</v>
      </c>
      <c r="I6388" s="18" t="s">
        <v>36</v>
      </c>
      <c r="J6388" s="18">
        <v>0</v>
      </c>
      <c r="K6388" s="18">
        <v>1</v>
      </c>
    </row>
    <row r="6389" spans="7:11" x14ac:dyDescent="0.25">
      <c r="G6389" s="21">
        <v>41637</v>
      </c>
      <c r="H6389" s="19" t="s">
        <v>45</v>
      </c>
      <c r="I6389" s="19" t="s">
        <v>7</v>
      </c>
      <c r="J6389" s="19">
        <v>0</v>
      </c>
      <c r="K6389" s="19">
        <v>5</v>
      </c>
    </row>
    <row r="6390" spans="7:11" x14ac:dyDescent="0.25">
      <c r="G6390" s="20">
        <v>41515</v>
      </c>
      <c r="H6390" s="18" t="s">
        <v>58</v>
      </c>
      <c r="I6390" s="18" t="s">
        <v>12</v>
      </c>
      <c r="J6390" s="18">
        <v>0</v>
      </c>
      <c r="K6390" s="18">
        <v>15</v>
      </c>
    </row>
    <row r="6391" spans="7:11" x14ac:dyDescent="0.25">
      <c r="G6391" s="21">
        <v>41951</v>
      </c>
      <c r="H6391" s="19" t="s">
        <v>86</v>
      </c>
      <c r="I6391" s="19" t="s">
        <v>17</v>
      </c>
      <c r="J6391" s="19">
        <v>0</v>
      </c>
      <c r="K6391" s="19">
        <v>3</v>
      </c>
    </row>
    <row r="6392" spans="7:11" x14ac:dyDescent="0.25">
      <c r="G6392" s="20">
        <v>41605</v>
      </c>
      <c r="H6392" s="18" t="s">
        <v>73</v>
      </c>
      <c r="I6392" s="18" t="s">
        <v>17</v>
      </c>
      <c r="J6392" s="18">
        <v>0</v>
      </c>
      <c r="K6392" s="18">
        <v>1</v>
      </c>
    </row>
    <row r="6393" spans="7:11" x14ac:dyDescent="0.25">
      <c r="G6393" s="21">
        <v>41839</v>
      </c>
      <c r="H6393" s="19" t="s">
        <v>44</v>
      </c>
      <c r="I6393" s="19" t="s">
        <v>36</v>
      </c>
      <c r="J6393" s="19">
        <v>0</v>
      </c>
      <c r="K6393" s="19">
        <v>1</v>
      </c>
    </row>
    <row r="6394" spans="7:11" x14ac:dyDescent="0.25">
      <c r="G6394" s="20">
        <v>41990</v>
      </c>
      <c r="H6394" s="18" t="s">
        <v>64</v>
      </c>
      <c r="I6394" s="18" t="s">
        <v>21</v>
      </c>
      <c r="J6394" s="18">
        <v>0</v>
      </c>
      <c r="K6394" s="18">
        <v>2</v>
      </c>
    </row>
    <row r="6395" spans="7:11" x14ac:dyDescent="0.25">
      <c r="G6395" s="21">
        <v>41901</v>
      </c>
      <c r="H6395" s="19" t="s">
        <v>81</v>
      </c>
      <c r="I6395" s="19" t="s">
        <v>24</v>
      </c>
      <c r="J6395" s="19">
        <v>0.01</v>
      </c>
      <c r="K6395" s="19">
        <v>2</v>
      </c>
    </row>
    <row r="6396" spans="7:11" x14ac:dyDescent="0.25">
      <c r="G6396" s="20">
        <v>42001</v>
      </c>
      <c r="H6396" s="18" t="s">
        <v>74</v>
      </c>
      <c r="I6396" s="18" t="s">
        <v>33</v>
      </c>
      <c r="J6396" s="18">
        <v>0</v>
      </c>
      <c r="K6396" s="18">
        <v>1</v>
      </c>
    </row>
    <row r="6397" spans="7:11" x14ac:dyDescent="0.25">
      <c r="G6397" s="21">
        <v>41787</v>
      </c>
      <c r="H6397" s="19" t="s">
        <v>60</v>
      </c>
      <c r="I6397" s="19" t="s">
        <v>41</v>
      </c>
      <c r="J6397" s="19">
        <v>0.02</v>
      </c>
      <c r="K6397" s="19">
        <v>3</v>
      </c>
    </row>
    <row r="6398" spans="7:11" x14ac:dyDescent="0.25">
      <c r="G6398" s="20">
        <v>41602</v>
      </c>
      <c r="H6398" s="18" t="s">
        <v>65</v>
      </c>
      <c r="I6398" s="18" t="s">
        <v>36</v>
      </c>
      <c r="J6398" s="18">
        <v>0.03</v>
      </c>
      <c r="K6398" s="18">
        <v>2</v>
      </c>
    </row>
    <row r="6399" spans="7:11" x14ac:dyDescent="0.25">
      <c r="G6399" s="21">
        <v>41960</v>
      </c>
      <c r="H6399" s="19" t="s">
        <v>8</v>
      </c>
      <c r="I6399" s="19" t="s">
        <v>16</v>
      </c>
      <c r="J6399" s="19">
        <v>1.4999999999999999E-2</v>
      </c>
      <c r="K6399" s="19">
        <v>3</v>
      </c>
    </row>
    <row r="6400" spans="7:11" x14ac:dyDescent="0.25">
      <c r="G6400" s="20">
        <v>41946</v>
      </c>
      <c r="H6400" s="18" t="s">
        <v>53</v>
      </c>
      <c r="I6400" s="18" t="s">
        <v>21</v>
      </c>
      <c r="J6400" s="18">
        <v>1.4999999999999999E-2</v>
      </c>
      <c r="K6400" s="18">
        <v>3</v>
      </c>
    </row>
    <row r="6401" spans="7:11" x14ac:dyDescent="0.25">
      <c r="G6401" s="21">
        <v>41477</v>
      </c>
      <c r="H6401" s="19" t="s">
        <v>40</v>
      </c>
      <c r="I6401" s="19" t="s">
        <v>27</v>
      </c>
      <c r="J6401" s="19">
        <v>1.4999999999999999E-2</v>
      </c>
      <c r="K6401" s="19">
        <v>2</v>
      </c>
    </row>
    <row r="6402" spans="7:11" x14ac:dyDescent="0.25">
      <c r="G6402" s="20">
        <v>41536</v>
      </c>
      <c r="H6402" s="18" t="s">
        <v>82</v>
      </c>
      <c r="I6402" s="18" t="s">
        <v>24</v>
      </c>
      <c r="J6402" s="18">
        <v>1.4999999999999999E-2</v>
      </c>
      <c r="K6402" s="18">
        <v>24</v>
      </c>
    </row>
    <row r="6403" spans="7:11" x14ac:dyDescent="0.25">
      <c r="G6403" s="21">
        <v>41768</v>
      </c>
      <c r="H6403" s="19" t="s">
        <v>90</v>
      </c>
      <c r="I6403" s="19" t="s">
        <v>24</v>
      </c>
      <c r="J6403" s="19">
        <v>0</v>
      </c>
      <c r="K6403" s="19">
        <v>1</v>
      </c>
    </row>
    <row r="6404" spans="7:11" x14ac:dyDescent="0.25">
      <c r="G6404" s="20">
        <v>41610</v>
      </c>
      <c r="H6404" s="18" t="s">
        <v>40</v>
      </c>
      <c r="I6404" s="18" t="s">
        <v>12</v>
      </c>
      <c r="J6404" s="18">
        <v>1.4999999999999999E-2</v>
      </c>
      <c r="K6404" s="18">
        <v>3</v>
      </c>
    </row>
    <row r="6405" spans="7:11" x14ac:dyDescent="0.25">
      <c r="G6405" s="21">
        <v>41766</v>
      </c>
      <c r="H6405" s="19" t="s">
        <v>88</v>
      </c>
      <c r="I6405" s="19" t="s">
        <v>12</v>
      </c>
      <c r="J6405" s="19">
        <v>0</v>
      </c>
      <c r="K6405" s="19">
        <v>6</v>
      </c>
    </row>
    <row r="6406" spans="7:11" x14ac:dyDescent="0.25">
      <c r="G6406" s="20">
        <v>41974</v>
      </c>
      <c r="H6406" s="18" t="s">
        <v>8</v>
      </c>
      <c r="I6406" s="18" t="s">
        <v>12</v>
      </c>
      <c r="J6406" s="18">
        <v>0</v>
      </c>
      <c r="K6406" s="18">
        <v>1</v>
      </c>
    </row>
    <row r="6407" spans="7:11" x14ac:dyDescent="0.25">
      <c r="G6407" s="21">
        <v>41946</v>
      </c>
      <c r="H6407" s="19" t="s">
        <v>73</v>
      </c>
      <c r="I6407" s="19" t="s">
        <v>17</v>
      </c>
      <c r="J6407" s="19">
        <v>0</v>
      </c>
      <c r="K6407" s="19">
        <v>3</v>
      </c>
    </row>
    <row r="6408" spans="7:11" x14ac:dyDescent="0.25">
      <c r="G6408" s="20">
        <v>41965</v>
      </c>
      <c r="H6408" s="18" t="s">
        <v>53</v>
      </c>
      <c r="I6408" s="18" t="s">
        <v>24</v>
      </c>
      <c r="J6408" s="18">
        <v>0</v>
      </c>
      <c r="K6408" s="18">
        <v>1</v>
      </c>
    </row>
    <row r="6409" spans="7:11" x14ac:dyDescent="0.25">
      <c r="G6409" s="21">
        <v>41993</v>
      </c>
      <c r="H6409" s="19" t="s">
        <v>13</v>
      </c>
      <c r="I6409" s="19" t="s">
        <v>21</v>
      </c>
      <c r="J6409" s="19">
        <v>0.03</v>
      </c>
      <c r="K6409" s="19">
        <v>3</v>
      </c>
    </row>
    <row r="6410" spans="7:11" x14ac:dyDescent="0.25">
      <c r="G6410" s="20">
        <v>41995</v>
      </c>
      <c r="H6410" s="18" t="s">
        <v>79</v>
      </c>
      <c r="I6410" s="18" t="s">
        <v>30</v>
      </c>
      <c r="J6410" s="18">
        <v>0</v>
      </c>
      <c r="K6410" s="18">
        <v>18</v>
      </c>
    </row>
    <row r="6411" spans="7:11" x14ac:dyDescent="0.25">
      <c r="G6411" s="21">
        <v>41941</v>
      </c>
      <c r="H6411" s="19" t="s">
        <v>78</v>
      </c>
      <c r="I6411" s="19" t="s">
        <v>30</v>
      </c>
      <c r="J6411" s="19">
        <v>0.02</v>
      </c>
      <c r="K6411" s="19">
        <v>3</v>
      </c>
    </row>
    <row r="6412" spans="7:11" x14ac:dyDescent="0.25">
      <c r="G6412" s="20">
        <v>42003</v>
      </c>
      <c r="H6412" s="18" t="s">
        <v>89</v>
      </c>
      <c r="I6412" s="18" t="s">
        <v>21</v>
      </c>
      <c r="J6412" s="18">
        <v>1.4999999999999999E-2</v>
      </c>
      <c r="K6412" s="18">
        <v>2</v>
      </c>
    </row>
    <row r="6413" spans="7:11" x14ac:dyDescent="0.25">
      <c r="G6413" s="21">
        <v>41592</v>
      </c>
      <c r="H6413" s="19" t="s">
        <v>86</v>
      </c>
      <c r="I6413" s="19" t="s">
        <v>36</v>
      </c>
      <c r="J6413" s="19">
        <v>0.01</v>
      </c>
      <c r="K6413" s="19">
        <v>1</v>
      </c>
    </row>
    <row r="6414" spans="7:11" x14ac:dyDescent="0.25">
      <c r="G6414" s="20">
        <v>41833</v>
      </c>
      <c r="H6414" s="18" t="s">
        <v>23</v>
      </c>
      <c r="I6414" s="18" t="s">
        <v>17</v>
      </c>
      <c r="J6414" s="18">
        <v>0.03</v>
      </c>
      <c r="K6414" s="18">
        <v>4</v>
      </c>
    </row>
    <row r="6415" spans="7:11" x14ac:dyDescent="0.25">
      <c r="G6415" s="21">
        <v>41954</v>
      </c>
      <c r="H6415" s="19" t="s">
        <v>25</v>
      </c>
      <c r="I6415" s="19" t="s">
        <v>7</v>
      </c>
      <c r="J6415" s="19">
        <v>0</v>
      </c>
      <c r="K6415" s="19">
        <v>3</v>
      </c>
    </row>
    <row r="6416" spans="7:11" x14ac:dyDescent="0.25">
      <c r="G6416" s="20">
        <v>42001</v>
      </c>
      <c r="H6416" s="18" t="s">
        <v>44</v>
      </c>
      <c r="I6416" s="18" t="s">
        <v>21</v>
      </c>
      <c r="J6416" s="18">
        <v>1.4999999999999999E-2</v>
      </c>
      <c r="K6416" s="18">
        <v>2</v>
      </c>
    </row>
    <row r="6417" spans="7:11" x14ac:dyDescent="0.25">
      <c r="G6417" s="21">
        <v>41957</v>
      </c>
      <c r="H6417" s="19" t="s">
        <v>76</v>
      </c>
      <c r="I6417" s="19" t="s">
        <v>24</v>
      </c>
      <c r="J6417" s="19">
        <v>0</v>
      </c>
      <c r="K6417" s="19">
        <v>3</v>
      </c>
    </row>
    <row r="6418" spans="7:11" x14ac:dyDescent="0.25">
      <c r="G6418" s="20">
        <v>41579</v>
      </c>
      <c r="H6418" s="18" t="s">
        <v>31</v>
      </c>
      <c r="I6418" s="18" t="s">
        <v>36</v>
      </c>
      <c r="J6418" s="18">
        <v>0.03</v>
      </c>
      <c r="K6418" s="18">
        <v>3</v>
      </c>
    </row>
    <row r="6419" spans="7:11" x14ac:dyDescent="0.25">
      <c r="G6419" s="21">
        <v>41981</v>
      </c>
      <c r="H6419" s="19" t="s">
        <v>76</v>
      </c>
      <c r="I6419" s="19" t="s">
        <v>30</v>
      </c>
      <c r="J6419" s="19">
        <v>2.5000000000000001E-2</v>
      </c>
      <c r="K6419" s="19">
        <v>2</v>
      </c>
    </row>
    <row r="6420" spans="7:11" x14ac:dyDescent="0.25">
      <c r="G6420" s="20">
        <v>41731</v>
      </c>
      <c r="H6420" s="18" t="s">
        <v>43</v>
      </c>
      <c r="I6420" s="18" t="s">
        <v>12</v>
      </c>
      <c r="J6420" s="18">
        <v>1.4999999999999999E-2</v>
      </c>
      <c r="K6420" s="18">
        <v>2</v>
      </c>
    </row>
    <row r="6421" spans="7:11" x14ac:dyDescent="0.25">
      <c r="G6421" s="21">
        <v>41979</v>
      </c>
      <c r="H6421" s="19" t="s">
        <v>45</v>
      </c>
      <c r="I6421" s="19" t="s">
        <v>30</v>
      </c>
      <c r="J6421" s="19">
        <v>0.01</v>
      </c>
      <c r="K6421" s="19">
        <v>4</v>
      </c>
    </row>
    <row r="6422" spans="7:11" x14ac:dyDescent="0.25">
      <c r="G6422" s="20">
        <v>41607</v>
      </c>
      <c r="H6422" s="18" t="s">
        <v>32</v>
      </c>
      <c r="I6422" s="18" t="s">
        <v>11</v>
      </c>
      <c r="J6422" s="18">
        <v>0</v>
      </c>
      <c r="K6422" s="18">
        <v>2</v>
      </c>
    </row>
    <row r="6423" spans="7:11" x14ac:dyDescent="0.25">
      <c r="G6423" s="21">
        <v>41952</v>
      </c>
      <c r="H6423" s="19" t="s">
        <v>74</v>
      </c>
      <c r="I6423" s="19" t="s">
        <v>11</v>
      </c>
      <c r="J6423" s="19">
        <v>0.01</v>
      </c>
      <c r="K6423" s="19">
        <v>2</v>
      </c>
    </row>
    <row r="6424" spans="7:11" x14ac:dyDescent="0.25">
      <c r="G6424" s="20">
        <v>41995</v>
      </c>
      <c r="H6424" s="18" t="s">
        <v>84</v>
      </c>
      <c r="I6424" s="18" t="s">
        <v>17</v>
      </c>
      <c r="J6424" s="18">
        <v>0</v>
      </c>
      <c r="K6424" s="18">
        <v>1</v>
      </c>
    </row>
    <row r="6425" spans="7:11" x14ac:dyDescent="0.25">
      <c r="G6425" s="21">
        <v>41607</v>
      </c>
      <c r="H6425" s="19" t="s">
        <v>59</v>
      </c>
      <c r="I6425" s="19" t="s">
        <v>33</v>
      </c>
      <c r="J6425" s="19">
        <v>2.5000000000000001E-2</v>
      </c>
      <c r="K6425" s="19">
        <v>3</v>
      </c>
    </row>
    <row r="6426" spans="7:11" x14ac:dyDescent="0.25">
      <c r="G6426" s="20">
        <v>41636</v>
      </c>
      <c r="H6426" s="18" t="s">
        <v>57</v>
      </c>
      <c r="I6426" s="18" t="s">
        <v>24</v>
      </c>
      <c r="J6426" s="18">
        <v>2.5000000000000001E-2</v>
      </c>
      <c r="K6426" s="18">
        <v>23</v>
      </c>
    </row>
    <row r="6427" spans="7:11" x14ac:dyDescent="0.25">
      <c r="G6427" s="21">
        <v>41921</v>
      </c>
      <c r="H6427" s="19" t="s">
        <v>47</v>
      </c>
      <c r="I6427" s="19" t="s">
        <v>17</v>
      </c>
      <c r="J6427" s="19">
        <v>0</v>
      </c>
      <c r="K6427" s="19">
        <v>4</v>
      </c>
    </row>
    <row r="6428" spans="7:11" x14ac:dyDescent="0.25">
      <c r="G6428" s="20">
        <v>41957</v>
      </c>
      <c r="H6428" s="18" t="s">
        <v>35</v>
      </c>
      <c r="I6428" s="18" t="s">
        <v>36</v>
      </c>
      <c r="J6428" s="18">
        <v>1.4999999999999999E-2</v>
      </c>
      <c r="K6428" s="18">
        <v>1</v>
      </c>
    </row>
    <row r="6429" spans="7:11" x14ac:dyDescent="0.25">
      <c r="G6429" s="21">
        <v>41712</v>
      </c>
      <c r="H6429" s="19" t="s">
        <v>29</v>
      </c>
      <c r="I6429" s="19" t="s">
        <v>30</v>
      </c>
      <c r="J6429" s="19">
        <v>0</v>
      </c>
      <c r="K6429" s="19">
        <v>2</v>
      </c>
    </row>
    <row r="6430" spans="7:11" x14ac:dyDescent="0.25">
      <c r="G6430" s="20">
        <v>41837</v>
      </c>
      <c r="H6430" s="18" t="s">
        <v>67</v>
      </c>
      <c r="I6430" s="18" t="s">
        <v>17</v>
      </c>
      <c r="J6430" s="18">
        <v>0</v>
      </c>
      <c r="K6430" s="18">
        <v>1</v>
      </c>
    </row>
    <row r="6431" spans="7:11" x14ac:dyDescent="0.25">
      <c r="G6431" s="21">
        <v>41781</v>
      </c>
      <c r="H6431" s="19" t="s">
        <v>58</v>
      </c>
      <c r="I6431" s="19" t="s">
        <v>41</v>
      </c>
      <c r="J6431" s="19">
        <v>0.02</v>
      </c>
      <c r="K6431" s="19">
        <v>1</v>
      </c>
    </row>
    <row r="6432" spans="7:11" x14ac:dyDescent="0.25">
      <c r="G6432" s="20">
        <v>41929</v>
      </c>
      <c r="H6432" s="18" t="s">
        <v>66</v>
      </c>
      <c r="I6432" s="18" t="s">
        <v>30</v>
      </c>
      <c r="J6432" s="18">
        <v>0.03</v>
      </c>
      <c r="K6432" s="18">
        <v>3</v>
      </c>
    </row>
    <row r="6433" spans="7:11" x14ac:dyDescent="0.25">
      <c r="G6433" s="21">
        <v>41917</v>
      </c>
      <c r="H6433" s="19" t="s">
        <v>10</v>
      </c>
      <c r="I6433" s="19" t="s">
        <v>36</v>
      </c>
      <c r="J6433" s="19">
        <v>0.03</v>
      </c>
      <c r="K6433" s="19">
        <v>3</v>
      </c>
    </row>
    <row r="6434" spans="7:11" x14ac:dyDescent="0.25">
      <c r="G6434" s="20">
        <v>41992</v>
      </c>
      <c r="H6434" s="18" t="s">
        <v>71</v>
      </c>
      <c r="I6434" s="18" t="s">
        <v>36</v>
      </c>
      <c r="J6434" s="18">
        <v>1.4999999999999999E-2</v>
      </c>
      <c r="K6434" s="18">
        <v>1</v>
      </c>
    </row>
    <row r="6435" spans="7:11" x14ac:dyDescent="0.25">
      <c r="G6435" s="21">
        <v>41812</v>
      </c>
      <c r="H6435" s="19" t="s">
        <v>58</v>
      </c>
      <c r="I6435" s="19" t="s">
        <v>16</v>
      </c>
      <c r="J6435" s="19">
        <v>0.02</v>
      </c>
      <c r="K6435" s="19">
        <v>2</v>
      </c>
    </row>
    <row r="6436" spans="7:11" x14ac:dyDescent="0.25">
      <c r="G6436" s="20">
        <v>41959</v>
      </c>
      <c r="H6436" s="18" t="s">
        <v>22</v>
      </c>
      <c r="I6436" s="18" t="s">
        <v>36</v>
      </c>
      <c r="J6436" s="18">
        <v>0</v>
      </c>
      <c r="K6436" s="18">
        <v>2</v>
      </c>
    </row>
    <row r="6437" spans="7:11" x14ac:dyDescent="0.25">
      <c r="G6437" s="21">
        <v>41968</v>
      </c>
      <c r="H6437" s="19" t="s">
        <v>82</v>
      </c>
      <c r="I6437" s="19" t="s">
        <v>11</v>
      </c>
      <c r="J6437" s="19">
        <v>1.4999999999999999E-2</v>
      </c>
      <c r="K6437" s="19">
        <v>3</v>
      </c>
    </row>
    <row r="6438" spans="7:11" x14ac:dyDescent="0.25">
      <c r="G6438" s="20">
        <v>41401</v>
      </c>
      <c r="H6438" s="18" t="s">
        <v>92</v>
      </c>
      <c r="I6438" s="18" t="s">
        <v>12</v>
      </c>
      <c r="J6438" s="18">
        <v>2.5000000000000001E-2</v>
      </c>
      <c r="K6438" s="18">
        <v>1</v>
      </c>
    </row>
    <row r="6439" spans="7:11" x14ac:dyDescent="0.25">
      <c r="G6439" s="21">
        <v>41840</v>
      </c>
      <c r="H6439" s="19" t="s">
        <v>45</v>
      </c>
      <c r="I6439" s="19" t="s">
        <v>21</v>
      </c>
      <c r="J6439" s="19">
        <v>1.4999999999999999E-2</v>
      </c>
      <c r="K6439" s="19">
        <v>3</v>
      </c>
    </row>
    <row r="6440" spans="7:11" x14ac:dyDescent="0.25">
      <c r="G6440" s="20">
        <v>41384</v>
      </c>
      <c r="H6440" s="18" t="s">
        <v>88</v>
      </c>
      <c r="I6440" s="18" t="s">
        <v>7</v>
      </c>
      <c r="J6440" s="18">
        <v>2.5000000000000001E-2</v>
      </c>
      <c r="K6440" s="18">
        <v>3</v>
      </c>
    </row>
    <row r="6441" spans="7:11" x14ac:dyDescent="0.25">
      <c r="G6441" s="21">
        <v>41975</v>
      </c>
      <c r="H6441" s="19" t="s">
        <v>73</v>
      </c>
      <c r="I6441" s="19" t="s">
        <v>17</v>
      </c>
      <c r="J6441" s="19">
        <v>0.02</v>
      </c>
      <c r="K6441" s="19">
        <v>3</v>
      </c>
    </row>
    <row r="6442" spans="7:11" x14ac:dyDescent="0.25">
      <c r="G6442" s="20">
        <v>41626</v>
      </c>
      <c r="H6442" s="18" t="s">
        <v>40</v>
      </c>
      <c r="I6442" s="18" t="s">
        <v>12</v>
      </c>
      <c r="J6442" s="18">
        <v>0</v>
      </c>
      <c r="K6442" s="18">
        <v>3</v>
      </c>
    </row>
    <row r="6443" spans="7:11" x14ac:dyDescent="0.25">
      <c r="G6443" s="21">
        <v>41727</v>
      </c>
      <c r="H6443" s="19" t="s">
        <v>55</v>
      </c>
      <c r="I6443" s="19" t="s">
        <v>36</v>
      </c>
      <c r="J6443" s="19">
        <v>2.5000000000000001E-2</v>
      </c>
      <c r="K6443" s="19">
        <v>3</v>
      </c>
    </row>
    <row r="6444" spans="7:11" x14ac:dyDescent="0.25">
      <c r="G6444" s="20">
        <v>41629</v>
      </c>
      <c r="H6444" s="18" t="s">
        <v>66</v>
      </c>
      <c r="I6444" s="18" t="s">
        <v>16</v>
      </c>
      <c r="J6444" s="18">
        <v>1.4999999999999999E-2</v>
      </c>
      <c r="K6444" s="18">
        <v>3</v>
      </c>
    </row>
    <row r="6445" spans="7:11" x14ac:dyDescent="0.25">
      <c r="G6445" s="21">
        <v>41649</v>
      </c>
      <c r="H6445" s="19" t="s">
        <v>84</v>
      </c>
      <c r="I6445" s="19" t="s">
        <v>12</v>
      </c>
      <c r="J6445" s="19">
        <v>0</v>
      </c>
      <c r="K6445" s="19">
        <v>13</v>
      </c>
    </row>
    <row r="6446" spans="7:11" x14ac:dyDescent="0.25">
      <c r="G6446" s="20">
        <v>41619</v>
      </c>
      <c r="H6446" s="18" t="s">
        <v>46</v>
      </c>
      <c r="I6446" s="18" t="s">
        <v>11</v>
      </c>
      <c r="J6446" s="18">
        <v>0.01</v>
      </c>
      <c r="K6446" s="18">
        <v>2</v>
      </c>
    </row>
    <row r="6447" spans="7:11" x14ac:dyDescent="0.25">
      <c r="G6447" s="21">
        <v>41493</v>
      </c>
      <c r="H6447" s="19" t="s">
        <v>53</v>
      </c>
      <c r="I6447" s="19" t="s">
        <v>36</v>
      </c>
      <c r="J6447" s="19">
        <v>0.03</v>
      </c>
      <c r="K6447" s="19">
        <v>3</v>
      </c>
    </row>
    <row r="6448" spans="7:11" x14ac:dyDescent="0.25">
      <c r="G6448" s="20">
        <v>41475</v>
      </c>
      <c r="H6448" s="18" t="s">
        <v>75</v>
      </c>
      <c r="I6448" s="18" t="s">
        <v>17</v>
      </c>
      <c r="J6448" s="18">
        <v>0</v>
      </c>
      <c r="K6448" s="18">
        <v>2</v>
      </c>
    </row>
    <row r="6449" spans="7:11" x14ac:dyDescent="0.25">
      <c r="G6449" s="21">
        <v>41644</v>
      </c>
      <c r="H6449" s="19" t="s">
        <v>80</v>
      </c>
      <c r="I6449" s="19" t="s">
        <v>41</v>
      </c>
      <c r="J6449" s="19">
        <v>0.02</v>
      </c>
      <c r="K6449" s="19">
        <v>3</v>
      </c>
    </row>
    <row r="6450" spans="7:11" x14ac:dyDescent="0.25">
      <c r="G6450" s="20">
        <v>41526</v>
      </c>
      <c r="H6450" s="18" t="s">
        <v>32</v>
      </c>
      <c r="I6450" s="18" t="s">
        <v>36</v>
      </c>
      <c r="J6450" s="18">
        <v>1.4999999999999999E-2</v>
      </c>
      <c r="K6450" s="18">
        <v>1</v>
      </c>
    </row>
    <row r="6451" spans="7:11" x14ac:dyDescent="0.25">
      <c r="G6451" s="21">
        <v>41985</v>
      </c>
      <c r="H6451" s="19" t="s">
        <v>29</v>
      </c>
      <c r="I6451" s="19" t="s">
        <v>33</v>
      </c>
      <c r="J6451" s="19">
        <v>2.5000000000000001E-2</v>
      </c>
      <c r="K6451" s="19">
        <v>2</v>
      </c>
    </row>
    <row r="6452" spans="7:11" x14ac:dyDescent="0.25">
      <c r="G6452" s="20">
        <v>41969</v>
      </c>
      <c r="H6452" s="18" t="s">
        <v>35</v>
      </c>
      <c r="I6452" s="18" t="s">
        <v>36</v>
      </c>
      <c r="J6452" s="18">
        <v>0.02</v>
      </c>
      <c r="K6452" s="18">
        <v>1</v>
      </c>
    </row>
    <row r="6453" spans="7:11" x14ac:dyDescent="0.25">
      <c r="G6453" s="21">
        <v>41982</v>
      </c>
      <c r="H6453" s="19" t="s">
        <v>69</v>
      </c>
      <c r="I6453" s="19" t="s">
        <v>24</v>
      </c>
      <c r="J6453" s="19">
        <v>0.03</v>
      </c>
      <c r="K6453" s="19">
        <v>2</v>
      </c>
    </row>
    <row r="6454" spans="7:11" x14ac:dyDescent="0.25">
      <c r="G6454" s="20">
        <v>41947</v>
      </c>
      <c r="H6454" s="18" t="s">
        <v>23</v>
      </c>
      <c r="I6454" s="18" t="s">
        <v>36</v>
      </c>
      <c r="J6454" s="18">
        <v>0.02</v>
      </c>
      <c r="K6454" s="18">
        <v>3</v>
      </c>
    </row>
    <row r="6455" spans="7:11" x14ac:dyDescent="0.25">
      <c r="G6455" s="21">
        <v>41622</v>
      </c>
      <c r="H6455" s="19" t="s">
        <v>53</v>
      </c>
      <c r="I6455" s="19" t="s">
        <v>17</v>
      </c>
      <c r="J6455" s="19">
        <v>1.4999999999999999E-2</v>
      </c>
      <c r="K6455" s="19">
        <v>2</v>
      </c>
    </row>
    <row r="6456" spans="7:11" x14ac:dyDescent="0.25">
      <c r="G6456" s="20">
        <v>41599</v>
      </c>
      <c r="H6456" s="18" t="s">
        <v>60</v>
      </c>
      <c r="I6456" s="18" t="s">
        <v>36</v>
      </c>
      <c r="J6456" s="18">
        <v>0</v>
      </c>
      <c r="K6456" s="18">
        <v>1</v>
      </c>
    </row>
    <row r="6457" spans="7:11" x14ac:dyDescent="0.25">
      <c r="G6457" s="21">
        <v>41986</v>
      </c>
      <c r="H6457" s="19" t="s">
        <v>45</v>
      </c>
      <c r="I6457" s="19" t="s">
        <v>7</v>
      </c>
      <c r="J6457" s="19">
        <v>2.5000000000000001E-2</v>
      </c>
      <c r="K6457" s="19">
        <v>4</v>
      </c>
    </row>
    <row r="6458" spans="7:11" x14ac:dyDescent="0.25">
      <c r="G6458" s="20">
        <v>41969</v>
      </c>
      <c r="H6458" s="18" t="s">
        <v>62</v>
      </c>
      <c r="I6458" s="18" t="s">
        <v>21</v>
      </c>
      <c r="J6458" s="18">
        <v>2.5000000000000001E-2</v>
      </c>
      <c r="K6458" s="18">
        <v>3</v>
      </c>
    </row>
    <row r="6459" spans="7:11" x14ac:dyDescent="0.25">
      <c r="G6459" s="21">
        <v>41601</v>
      </c>
      <c r="H6459" s="19" t="s">
        <v>86</v>
      </c>
      <c r="I6459" s="19" t="s">
        <v>24</v>
      </c>
      <c r="J6459" s="19">
        <v>0.03</v>
      </c>
      <c r="K6459" s="19">
        <v>3</v>
      </c>
    </row>
    <row r="6460" spans="7:11" x14ac:dyDescent="0.25">
      <c r="G6460" s="20">
        <v>41285</v>
      </c>
      <c r="H6460" s="18" t="s">
        <v>83</v>
      </c>
      <c r="I6460" s="18" t="s">
        <v>30</v>
      </c>
      <c r="J6460" s="18">
        <v>0.01</v>
      </c>
      <c r="K6460" s="18">
        <v>2</v>
      </c>
    </row>
    <row r="6461" spans="7:11" x14ac:dyDescent="0.25">
      <c r="G6461" s="21">
        <v>41633</v>
      </c>
      <c r="H6461" s="19" t="s">
        <v>68</v>
      </c>
      <c r="I6461" s="19" t="s">
        <v>16</v>
      </c>
      <c r="J6461" s="19">
        <v>0.01</v>
      </c>
      <c r="K6461" s="19">
        <v>3</v>
      </c>
    </row>
    <row r="6462" spans="7:11" x14ac:dyDescent="0.25">
      <c r="G6462" s="20">
        <v>41861</v>
      </c>
      <c r="H6462" s="18" t="s">
        <v>25</v>
      </c>
      <c r="I6462" s="18" t="s">
        <v>12</v>
      </c>
      <c r="J6462" s="18">
        <v>0.02</v>
      </c>
      <c r="K6462" s="18">
        <v>3</v>
      </c>
    </row>
    <row r="6463" spans="7:11" x14ac:dyDescent="0.25">
      <c r="G6463" s="21">
        <v>41607</v>
      </c>
      <c r="H6463" s="19" t="s">
        <v>48</v>
      </c>
      <c r="I6463" s="19" t="s">
        <v>24</v>
      </c>
      <c r="J6463" s="19">
        <v>0</v>
      </c>
      <c r="K6463" s="19">
        <v>1</v>
      </c>
    </row>
    <row r="6464" spans="7:11" x14ac:dyDescent="0.25">
      <c r="G6464" s="20">
        <v>41606</v>
      </c>
      <c r="H6464" s="18" t="s">
        <v>28</v>
      </c>
      <c r="I6464" s="18" t="s">
        <v>12</v>
      </c>
      <c r="J6464" s="18">
        <v>0.02</v>
      </c>
      <c r="K6464" s="18">
        <v>2</v>
      </c>
    </row>
    <row r="6465" spans="7:11" x14ac:dyDescent="0.25">
      <c r="G6465" s="21">
        <v>41486</v>
      </c>
      <c r="H6465" s="19" t="s">
        <v>64</v>
      </c>
      <c r="I6465" s="19" t="s">
        <v>41</v>
      </c>
      <c r="J6465" s="19">
        <v>0</v>
      </c>
      <c r="K6465" s="19">
        <v>1</v>
      </c>
    </row>
    <row r="6466" spans="7:11" x14ac:dyDescent="0.25">
      <c r="G6466" s="20">
        <v>41995</v>
      </c>
      <c r="H6466" s="18" t="s">
        <v>73</v>
      </c>
      <c r="I6466" s="18" t="s">
        <v>16</v>
      </c>
      <c r="J6466" s="18">
        <v>2.5000000000000001E-2</v>
      </c>
      <c r="K6466" s="18">
        <v>1</v>
      </c>
    </row>
    <row r="6467" spans="7:11" x14ac:dyDescent="0.25">
      <c r="G6467" s="21">
        <v>41674</v>
      </c>
      <c r="H6467" s="19" t="s">
        <v>46</v>
      </c>
      <c r="I6467" s="19" t="s">
        <v>7</v>
      </c>
      <c r="J6467" s="19">
        <v>0.03</v>
      </c>
      <c r="K6467" s="19">
        <v>11</v>
      </c>
    </row>
    <row r="6468" spans="7:11" x14ac:dyDescent="0.25">
      <c r="G6468" s="20">
        <v>41593</v>
      </c>
      <c r="H6468" s="18" t="s">
        <v>13</v>
      </c>
      <c r="I6468" s="18" t="s">
        <v>24</v>
      </c>
      <c r="J6468" s="18">
        <v>0.01</v>
      </c>
      <c r="K6468" s="18">
        <v>3</v>
      </c>
    </row>
    <row r="6469" spans="7:11" x14ac:dyDescent="0.25">
      <c r="G6469" s="21">
        <v>41594</v>
      </c>
      <c r="H6469" s="19" t="s">
        <v>58</v>
      </c>
      <c r="I6469" s="19" t="s">
        <v>12</v>
      </c>
      <c r="J6469" s="19">
        <v>0.03</v>
      </c>
      <c r="K6469" s="19">
        <v>2</v>
      </c>
    </row>
    <row r="6470" spans="7:11" x14ac:dyDescent="0.25">
      <c r="G6470" s="20">
        <v>42004</v>
      </c>
      <c r="H6470" s="18" t="s">
        <v>89</v>
      </c>
      <c r="I6470" s="18" t="s">
        <v>33</v>
      </c>
      <c r="J6470" s="18">
        <v>0</v>
      </c>
      <c r="K6470" s="18">
        <v>8</v>
      </c>
    </row>
    <row r="6471" spans="7:11" x14ac:dyDescent="0.25">
      <c r="G6471" s="21">
        <v>41580</v>
      </c>
      <c r="H6471" s="19" t="s">
        <v>28</v>
      </c>
      <c r="I6471" s="19" t="s">
        <v>17</v>
      </c>
      <c r="J6471" s="19">
        <v>0.03</v>
      </c>
      <c r="K6471" s="19">
        <v>3</v>
      </c>
    </row>
    <row r="6472" spans="7:11" x14ac:dyDescent="0.25">
      <c r="G6472" s="20">
        <v>41950</v>
      </c>
      <c r="H6472" s="18" t="s">
        <v>29</v>
      </c>
      <c r="I6472" s="18" t="s">
        <v>24</v>
      </c>
      <c r="J6472" s="18">
        <v>0</v>
      </c>
      <c r="K6472" s="18">
        <v>3</v>
      </c>
    </row>
    <row r="6473" spans="7:11" x14ac:dyDescent="0.25">
      <c r="G6473" s="21">
        <v>41895</v>
      </c>
      <c r="H6473" s="19" t="s">
        <v>22</v>
      </c>
      <c r="I6473" s="19" t="s">
        <v>12</v>
      </c>
      <c r="J6473" s="19">
        <v>2.5000000000000001E-2</v>
      </c>
      <c r="K6473" s="19">
        <v>3</v>
      </c>
    </row>
    <row r="6474" spans="7:11" x14ac:dyDescent="0.25">
      <c r="G6474" s="20">
        <v>41625</v>
      </c>
      <c r="H6474" s="18" t="s">
        <v>40</v>
      </c>
      <c r="I6474" s="18" t="s">
        <v>33</v>
      </c>
      <c r="J6474" s="18">
        <v>0.02</v>
      </c>
      <c r="K6474" s="18">
        <v>3</v>
      </c>
    </row>
    <row r="6475" spans="7:11" x14ac:dyDescent="0.25">
      <c r="G6475" s="21">
        <v>41319</v>
      </c>
      <c r="H6475" s="19" t="s">
        <v>26</v>
      </c>
      <c r="I6475" s="19" t="s">
        <v>41</v>
      </c>
      <c r="J6475" s="19">
        <v>2.5000000000000001E-2</v>
      </c>
      <c r="K6475" s="19">
        <v>1</v>
      </c>
    </row>
    <row r="6476" spans="7:11" x14ac:dyDescent="0.25">
      <c r="G6476" s="20">
        <v>41591</v>
      </c>
      <c r="H6476" s="18" t="s">
        <v>72</v>
      </c>
      <c r="I6476" s="18" t="s">
        <v>11</v>
      </c>
      <c r="J6476" s="18">
        <v>2.5000000000000001E-2</v>
      </c>
      <c r="K6476" s="18">
        <v>3</v>
      </c>
    </row>
    <row r="6477" spans="7:11" x14ac:dyDescent="0.25">
      <c r="G6477" s="21">
        <v>41563</v>
      </c>
      <c r="H6477" s="19" t="s">
        <v>73</v>
      </c>
      <c r="I6477" s="19" t="s">
        <v>7</v>
      </c>
      <c r="J6477" s="19">
        <v>0.03</v>
      </c>
      <c r="K6477" s="19">
        <v>3</v>
      </c>
    </row>
    <row r="6478" spans="7:11" x14ac:dyDescent="0.25">
      <c r="G6478" s="20">
        <v>41611</v>
      </c>
      <c r="H6478" s="18" t="s">
        <v>26</v>
      </c>
      <c r="I6478" s="18" t="s">
        <v>12</v>
      </c>
      <c r="J6478" s="18">
        <v>0</v>
      </c>
      <c r="K6478" s="18">
        <v>4</v>
      </c>
    </row>
    <row r="6479" spans="7:11" x14ac:dyDescent="0.25">
      <c r="G6479" s="21">
        <v>41579</v>
      </c>
      <c r="H6479" s="19" t="s">
        <v>86</v>
      </c>
      <c r="I6479" s="19" t="s">
        <v>41</v>
      </c>
      <c r="J6479" s="19">
        <v>0</v>
      </c>
      <c r="K6479" s="19">
        <v>1</v>
      </c>
    </row>
    <row r="6480" spans="7:11" x14ac:dyDescent="0.25">
      <c r="G6480" s="20">
        <v>41580</v>
      </c>
      <c r="H6480" s="18" t="s">
        <v>47</v>
      </c>
      <c r="I6480" s="18" t="s">
        <v>17</v>
      </c>
      <c r="J6480" s="18">
        <v>2.5000000000000001E-2</v>
      </c>
      <c r="K6480" s="18">
        <v>2</v>
      </c>
    </row>
    <row r="6481" spans="7:11" x14ac:dyDescent="0.25">
      <c r="G6481" s="21">
        <v>41579</v>
      </c>
      <c r="H6481" s="19" t="s">
        <v>88</v>
      </c>
      <c r="I6481" s="19" t="s">
        <v>7</v>
      </c>
      <c r="J6481" s="19">
        <v>0.03</v>
      </c>
      <c r="K6481" s="19">
        <v>2</v>
      </c>
    </row>
    <row r="6482" spans="7:11" x14ac:dyDescent="0.25">
      <c r="G6482" s="20">
        <v>41994</v>
      </c>
      <c r="H6482" s="18" t="s">
        <v>52</v>
      </c>
      <c r="I6482" s="18" t="s">
        <v>16</v>
      </c>
      <c r="J6482" s="18">
        <v>2.5000000000000001E-2</v>
      </c>
      <c r="K6482" s="18">
        <v>3</v>
      </c>
    </row>
    <row r="6483" spans="7:11" x14ac:dyDescent="0.25">
      <c r="G6483" s="21">
        <v>41865</v>
      </c>
      <c r="H6483" s="19" t="s">
        <v>91</v>
      </c>
      <c r="I6483" s="19" t="s">
        <v>36</v>
      </c>
      <c r="J6483" s="19">
        <v>0</v>
      </c>
      <c r="K6483" s="19">
        <v>19</v>
      </c>
    </row>
    <row r="6484" spans="7:11" x14ac:dyDescent="0.25">
      <c r="G6484" s="20">
        <v>41965</v>
      </c>
      <c r="H6484" s="18" t="s">
        <v>13</v>
      </c>
      <c r="I6484" s="18" t="s">
        <v>12</v>
      </c>
      <c r="J6484" s="18">
        <v>2.5000000000000001E-2</v>
      </c>
      <c r="K6484" s="18">
        <v>3</v>
      </c>
    </row>
    <row r="6485" spans="7:11" x14ac:dyDescent="0.25">
      <c r="G6485" s="21">
        <v>41997</v>
      </c>
      <c r="H6485" s="19" t="s">
        <v>49</v>
      </c>
      <c r="I6485" s="19" t="s">
        <v>7</v>
      </c>
      <c r="J6485" s="19">
        <v>0.03</v>
      </c>
      <c r="K6485" s="19">
        <v>3</v>
      </c>
    </row>
    <row r="6486" spans="7:11" x14ac:dyDescent="0.25">
      <c r="G6486" s="20">
        <v>41559</v>
      </c>
      <c r="H6486" s="18" t="s">
        <v>86</v>
      </c>
      <c r="I6486" s="18" t="s">
        <v>27</v>
      </c>
      <c r="J6486" s="18">
        <v>2.5000000000000001E-2</v>
      </c>
      <c r="K6486" s="18">
        <v>1</v>
      </c>
    </row>
    <row r="6487" spans="7:11" x14ac:dyDescent="0.25">
      <c r="G6487" s="21">
        <v>41972</v>
      </c>
      <c r="H6487" s="19" t="s">
        <v>60</v>
      </c>
      <c r="I6487" s="19" t="s">
        <v>7</v>
      </c>
      <c r="J6487" s="19">
        <v>2.5000000000000001E-2</v>
      </c>
      <c r="K6487" s="19">
        <v>1</v>
      </c>
    </row>
    <row r="6488" spans="7:11" x14ac:dyDescent="0.25">
      <c r="G6488" s="20">
        <v>41968</v>
      </c>
      <c r="H6488" s="18" t="s">
        <v>57</v>
      </c>
      <c r="I6488" s="18" t="s">
        <v>30</v>
      </c>
      <c r="J6488" s="18">
        <v>0.03</v>
      </c>
      <c r="K6488" s="18">
        <v>3</v>
      </c>
    </row>
    <row r="6489" spans="7:11" x14ac:dyDescent="0.25">
      <c r="G6489" s="21">
        <v>41630</v>
      </c>
      <c r="H6489" s="19" t="s">
        <v>85</v>
      </c>
      <c r="I6489" s="19" t="s">
        <v>21</v>
      </c>
      <c r="J6489" s="19">
        <v>0</v>
      </c>
      <c r="K6489" s="19">
        <v>1</v>
      </c>
    </row>
    <row r="6490" spans="7:11" x14ac:dyDescent="0.25">
      <c r="G6490" s="20">
        <v>41967</v>
      </c>
      <c r="H6490" s="18" t="s">
        <v>63</v>
      </c>
      <c r="I6490" s="18" t="s">
        <v>33</v>
      </c>
      <c r="J6490" s="18">
        <v>0</v>
      </c>
      <c r="K6490" s="18">
        <v>3</v>
      </c>
    </row>
    <row r="6491" spans="7:11" x14ac:dyDescent="0.25">
      <c r="G6491" s="21">
        <v>41438</v>
      </c>
      <c r="H6491" s="19" t="s">
        <v>20</v>
      </c>
      <c r="I6491" s="19" t="s">
        <v>17</v>
      </c>
      <c r="J6491" s="19">
        <v>0</v>
      </c>
      <c r="K6491" s="19">
        <v>4</v>
      </c>
    </row>
    <row r="6492" spans="7:11" x14ac:dyDescent="0.25">
      <c r="G6492" s="20">
        <v>41613</v>
      </c>
      <c r="H6492" s="18" t="s">
        <v>63</v>
      </c>
      <c r="I6492" s="18" t="s">
        <v>41</v>
      </c>
      <c r="J6492" s="18">
        <v>2.5000000000000001E-2</v>
      </c>
      <c r="K6492" s="18">
        <v>2</v>
      </c>
    </row>
    <row r="6493" spans="7:11" x14ac:dyDescent="0.25">
      <c r="G6493" s="21">
        <v>41306</v>
      </c>
      <c r="H6493" s="19" t="s">
        <v>43</v>
      </c>
      <c r="I6493" s="19" t="s">
        <v>24</v>
      </c>
      <c r="J6493" s="19">
        <v>0.03</v>
      </c>
      <c r="K6493" s="19">
        <v>1</v>
      </c>
    </row>
    <row r="6494" spans="7:11" x14ac:dyDescent="0.25">
      <c r="G6494" s="20">
        <v>41998</v>
      </c>
      <c r="H6494" s="18" t="s">
        <v>84</v>
      </c>
      <c r="I6494" s="18" t="s">
        <v>24</v>
      </c>
      <c r="J6494" s="18">
        <v>0</v>
      </c>
      <c r="K6494" s="18">
        <v>1</v>
      </c>
    </row>
    <row r="6495" spans="7:11" x14ac:dyDescent="0.25">
      <c r="G6495" s="21">
        <v>41337</v>
      </c>
      <c r="H6495" s="19" t="s">
        <v>48</v>
      </c>
      <c r="I6495" s="19" t="s">
        <v>12</v>
      </c>
      <c r="J6495" s="19">
        <v>2.5000000000000001E-2</v>
      </c>
      <c r="K6495" s="19">
        <v>10</v>
      </c>
    </row>
    <row r="6496" spans="7:11" x14ac:dyDescent="0.25">
      <c r="G6496" s="20">
        <v>41718</v>
      </c>
      <c r="H6496" s="18" t="s">
        <v>49</v>
      </c>
      <c r="I6496" s="18" t="s">
        <v>12</v>
      </c>
      <c r="J6496" s="18">
        <v>1.4999999999999999E-2</v>
      </c>
      <c r="K6496" s="18">
        <v>2</v>
      </c>
    </row>
    <row r="6497" spans="7:11" x14ac:dyDescent="0.25">
      <c r="G6497" s="21">
        <v>41741</v>
      </c>
      <c r="H6497" s="19" t="s">
        <v>26</v>
      </c>
      <c r="I6497" s="19" t="s">
        <v>17</v>
      </c>
      <c r="J6497" s="19">
        <v>2.5000000000000001E-2</v>
      </c>
      <c r="K6497" s="19">
        <v>3</v>
      </c>
    </row>
    <row r="6498" spans="7:11" x14ac:dyDescent="0.25">
      <c r="G6498" s="20">
        <v>41602</v>
      </c>
      <c r="H6498" s="18" t="s">
        <v>26</v>
      </c>
      <c r="I6498" s="18" t="s">
        <v>27</v>
      </c>
      <c r="J6498" s="18">
        <v>1.4999999999999999E-2</v>
      </c>
      <c r="K6498" s="18">
        <v>2</v>
      </c>
    </row>
    <row r="6499" spans="7:11" x14ac:dyDescent="0.25">
      <c r="G6499" s="21">
        <v>41949</v>
      </c>
      <c r="H6499" s="19" t="s">
        <v>23</v>
      </c>
      <c r="I6499" s="19" t="s">
        <v>27</v>
      </c>
      <c r="J6499" s="19">
        <v>0</v>
      </c>
      <c r="K6499" s="19">
        <v>1</v>
      </c>
    </row>
    <row r="6500" spans="7:11" x14ac:dyDescent="0.25">
      <c r="G6500" s="20">
        <v>41979</v>
      </c>
      <c r="H6500" s="18" t="s">
        <v>32</v>
      </c>
      <c r="I6500" s="18" t="s">
        <v>17</v>
      </c>
      <c r="J6500" s="18">
        <v>0.01</v>
      </c>
      <c r="K6500" s="18">
        <v>1</v>
      </c>
    </row>
    <row r="6501" spans="7:11" x14ac:dyDescent="0.25">
      <c r="G6501" s="21">
        <v>41946</v>
      </c>
      <c r="H6501" s="19" t="s">
        <v>23</v>
      </c>
      <c r="I6501" s="19" t="s">
        <v>16</v>
      </c>
      <c r="J6501" s="19">
        <v>0.01</v>
      </c>
      <c r="K6501" s="19">
        <v>3</v>
      </c>
    </row>
    <row r="6502" spans="7:11" x14ac:dyDescent="0.25">
      <c r="G6502" s="20">
        <v>41966</v>
      </c>
      <c r="H6502" s="18" t="s">
        <v>84</v>
      </c>
      <c r="I6502" s="18" t="s">
        <v>33</v>
      </c>
      <c r="J6502" s="18">
        <v>0</v>
      </c>
      <c r="K6502" s="18">
        <v>2</v>
      </c>
    </row>
    <row r="6503" spans="7:11" x14ac:dyDescent="0.25">
      <c r="G6503" s="21">
        <v>41579</v>
      </c>
      <c r="H6503" s="19" t="s">
        <v>26</v>
      </c>
      <c r="I6503" s="19" t="s">
        <v>21</v>
      </c>
      <c r="J6503" s="19">
        <v>0.03</v>
      </c>
      <c r="K6503" s="19">
        <v>2</v>
      </c>
    </row>
    <row r="6504" spans="7:11" x14ac:dyDescent="0.25">
      <c r="G6504" s="20">
        <v>41967</v>
      </c>
      <c r="H6504" s="18" t="s">
        <v>40</v>
      </c>
      <c r="I6504" s="18" t="s">
        <v>41</v>
      </c>
      <c r="J6504" s="18">
        <v>0</v>
      </c>
      <c r="K6504" s="18">
        <v>2</v>
      </c>
    </row>
    <row r="6505" spans="7:11" x14ac:dyDescent="0.25">
      <c r="G6505" s="21">
        <v>41667</v>
      </c>
      <c r="H6505" s="19" t="s">
        <v>91</v>
      </c>
      <c r="I6505" s="19" t="s">
        <v>12</v>
      </c>
      <c r="J6505" s="19">
        <v>0.03</v>
      </c>
      <c r="K6505" s="19">
        <v>2</v>
      </c>
    </row>
    <row r="6506" spans="7:11" x14ac:dyDescent="0.25">
      <c r="G6506" s="20">
        <v>41994</v>
      </c>
      <c r="H6506" s="18" t="s">
        <v>45</v>
      </c>
      <c r="I6506" s="18" t="s">
        <v>12</v>
      </c>
      <c r="J6506" s="18">
        <v>1.4999999999999999E-2</v>
      </c>
      <c r="K6506" s="18">
        <v>2</v>
      </c>
    </row>
    <row r="6507" spans="7:11" x14ac:dyDescent="0.25">
      <c r="G6507" s="21">
        <v>41846</v>
      </c>
      <c r="H6507" s="19" t="s">
        <v>92</v>
      </c>
      <c r="I6507" s="19" t="s">
        <v>33</v>
      </c>
      <c r="J6507" s="19">
        <v>1.4999999999999999E-2</v>
      </c>
      <c r="K6507" s="19">
        <v>1</v>
      </c>
    </row>
    <row r="6508" spans="7:11" x14ac:dyDescent="0.25">
      <c r="G6508" s="20">
        <v>41626</v>
      </c>
      <c r="H6508" s="18" t="s">
        <v>29</v>
      </c>
      <c r="I6508" s="18" t="s">
        <v>12</v>
      </c>
      <c r="J6508" s="18">
        <v>0</v>
      </c>
      <c r="K6508" s="18">
        <v>2</v>
      </c>
    </row>
    <row r="6509" spans="7:11" x14ac:dyDescent="0.25">
      <c r="G6509" s="21">
        <v>42004</v>
      </c>
      <c r="H6509" s="19" t="s">
        <v>29</v>
      </c>
      <c r="I6509" s="19" t="s">
        <v>7</v>
      </c>
      <c r="J6509" s="19">
        <v>0</v>
      </c>
      <c r="K6509" s="19">
        <v>2</v>
      </c>
    </row>
    <row r="6510" spans="7:11" x14ac:dyDescent="0.25">
      <c r="G6510" s="20">
        <v>42001</v>
      </c>
      <c r="H6510" s="18" t="s">
        <v>80</v>
      </c>
      <c r="I6510" s="18" t="s">
        <v>17</v>
      </c>
      <c r="J6510" s="18">
        <v>0</v>
      </c>
      <c r="K6510" s="18">
        <v>2</v>
      </c>
    </row>
    <row r="6511" spans="7:11" x14ac:dyDescent="0.25">
      <c r="G6511" s="21">
        <v>41798</v>
      </c>
      <c r="H6511" s="19" t="s">
        <v>69</v>
      </c>
      <c r="I6511" s="19" t="s">
        <v>33</v>
      </c>
      <c r="J6511" s="19">
        <v>0.02</v>
      </c>
      <c r="K6511" s="19">
        <v>2</v>
      </c>
    </row>
    <row r="6512" spans="7:11" x14ac:dyDescent="0.25">
      <c r="G6512" s="20">
        <v>41949</v>
      </c>
      <c r="H6512" s="18" t="s">
        <v>87</v>
      </c>
      <c r="I6512" s="18" t="s">
        <v>16</v>
      </c>
      <c r="J6512" s="18">
        <v>0.02</v>
      </c>
      <c r="K6512" s="18">
        <v>1</v>
      </c>
    </row>
    <row r="6513" spans="7:11" x14ac:dyDescent="0.25">
      <c r="G6513" s="21">
        <v>41955</v>
      </c>
      <c r="H6513" s="19" t="s">
        <v>53</v>
      </c>
      <c r="I6513" s="19" t="s">
        <v>17</v>
      </c>
      <c r="J6513" s="19">
        <v>2.5000000000000001E-2</v>
      </c>
      <c r="K6513" s="19">
        <v>3</v>
      </c>
    </row>
    <row r="6514" spans="7:11" x14ac:dyDescent="0.25">
      <c r="G6514" s="20">
        <v>41357</v>
      </c>
      <c r="H6514" s="18" t="s">
        <v>85</v>
      </c>
      <c r="I6514" s="18" t="s">
        <v>36</v>
      </c>
      <c r="J6514" s="18">
        <v>1.4999999999999999E-2</v>
      </c>
      <c r="K6514" s="18">
        <v>2</v>
      </c>
    </row>
    <row r="6515" spans="7:11" x14ac:dyDescent="0.25">
      <c r="G6515" s="21">
        <v>41584</v>
      </c>
      <c r="H6515" s="19" t="s">
        <v>93</v>
      </c>
      <c r="I6515" s="19" t="s">
        <v>17</v>
      </c>
      <c r="J6515" s="19">
        <v>0</v>
      </c>
      <c r="K6515" s="19">
        <v>3</v>
      </c>
    </row>
    <row r="6516" spans="7:11" x14ac:dyDescent="0.25">
      <c r="G6516" s="20">
        <v>41285</v>
      </c>
      <c r="H6516" s="18" t="s">
        <v>45</v>
      </c>
      <c r="I6516" s="18" t="s">
        <v>27</v>
      </c>
      <c r="J6516" s="18">
        <v>0</v>
      </c>
      <c r="K6516" s="18">
        <v>2</v>
      </c>
    </row>
    <row r="6517" spans="7:11" x14ac:dyDescent="0.25">
      <c r="G6517" s="21">
        <v>41713</v>
      </c>
      <c r="H6517" s="19" t="s">
        <v>53</v>
      </c>
      <c r="I6517" s="19" t="s">
        <v>33</v>
      </c>
      <c r="J6517" s="19">
        <v>0</v>
      </c>
      <c r="K6517" s="19">
        <v>1</v>
      </c>
    </row>
    <row r="6518" spans="7:11" x14ac:dyDescent="0.25">
      <c r="G6518" s="20">
        <v>41322</v>
      </c>
      <c r="H6518" s="18" t="s">
        <v>26</v>
      </c>
      <c r="I6518" s="18" t="s">
        <v>12</v>
      </c>
      <c r="J6518" s="18">
        <v>0</v>
      </c>
      <c r="K6518" s="18">
        <v>13</v>
      </c>
    </row>
    <row r="6519" spans="7:11" x14ac:dyDescent="0.25">
      <c r="G6519" s="21">
        <v>41955</v>
      </c>
      <c r="H6519" s="19" t="s">
        <v>42</v>
      </c>
      <c r="I6519" s="19" t="s">
        <v>7</v>
      </c>
      <c r="J6519" s="19">
        <v>2.5000000000000001E-2</v>
      </c>
      <c r="K6519" s="19">
        <v>3</v>
      </c>
    </row>
    <row r="6520" spans="7:11" x14ac:dyDescent="0.25">
      <c r="G6520" s="20">
        <v>41519</v>
      </c>
      <c r="H6520" s="18" t="s">
        <v>81</v>
      </c>
      <c r="I6520" s="18" t="s">
        <v>16</v>
      </c>
      <c r="J6520" s="18">
        <v>0.01</v>
      </c>
      <c r="K6520" s="18">
        <v>2</v>
      </c>
    </row>
    <row r="6521" spans="7:11" x14ac:dyDescent="0.25">
      <c r="G6521" s="21">
        <v>41416</v>
      </c>
      <c r="H6521" s="19" t="s">
        <v>56</v>
      </c>
      <c r="I6521" s="19" t="s">
        <v>21</v>
      </c>
      <c r="J6521" s="19">
        <v>0</v>
      </c>
      <c r="K6521" s="19">
        <v>13</v>
      </c>
    </row>
    <row r="6522" spans="7:11" x14ac:dyDescent="0.25">
      <c r="G6522" s="20">
        <v>41278</v>
      </c>
      <c r="H6522" s="18" t="s">
        <v>48</v>
      </c>
      <c r="I6522" s="18" t="s">
        <v>17</v>
      </c>
      <c r="J6522" s="18">
        <v>1.4999999999999999E-2</v>
      </c>
      <c r="K6522" s="18">
        <v>2</v>
      </c>
    </row>
    <row r="6523" spans="7:11" x14ac:dyDescent="0.25">
      <c r="G6523" s="21">
        <v>41886</v>
      </c>
      <c r="H6523" s="19" t="s">
        <v>42</v>
      </c>
      <c r="I6523" s="19" t="s">
        <v>21</v>
      </c>
      <c r="J6523" s="19">
        <v>0.02</v>
      </c>
      <c r="K6523" s="19">
        <v>3</v>
      </c>
    </row>
    <row r="6524" spans="7:11" x14ac:dyDescent="0.25">
      <c r="G6524" s="20">
        <v>41632</v>
      </c>
      <c r="H6524" s="18" t="s">
        <v>93</v>
      </c>
      <c r="I6524" s="18" t="s">
        <v>33</v>
      </c>
      <c r="J6524" s="18">
        <v>0.02</v>
      </c>
      <c r="K6524" s="18">
        <v>3</v>
      </c>
    </row>
    <row r="6525" spans="7:11" x14ac:dyDescent="0.25">
      <c r="G6525" s="21">
        <v>41627</v>
      </c>
      <c r="H6525" s="19" t="s">
        <v>91</v>
      </c>
      <c r="I6525" s="19" t="s">
        <v>12</v>
      </c>
      <c r="J6525" s="19">
        <v>0</v>
      </c>
      <c r="K6525" s="19">
        <v>3</v>
      </c>
    </row>
    <row r="6526" spans="7:11" x14ac:dyDescent="0.25">
      <c r="G6526" s="20">
        <v>41987</v>
      </c>
      <c r="H6526" s="18" t="s">
        <v>59</v>
      </c>
      <c r="I6526" s="18" t="s">
        <v>17</v>
      </c>
      <c r="J6526" s="18">
        <v>2.5000000000000001E-2</v>
      </c>
      <c r="K6526" s="18">
        <v>2</v>
      </c>
    </row>
    <row r="6527" spans="7:11" x14ac:dyDescent="0.25">
      <c r="G6527" s="21">
        <v>42003</v>
      </c>
      <c r="H6527" s="19" t="s">
        <v>40</v>
      </c>
      <c r="I6527" s="19" t="s">
        <v>12</v>
      </c>
      <c r="J6527" s="19">
        <v>0.03</v>
      </c>
      <c r="K6527" s="19">
        <v>2</v>
      </c>
    </row>
    <row r="6528" spans="7:11" x14ac:dyDescent="0.25">
      <c r="G6528" s="20">
        <v>41847</v>
      </c>
      <c r="H6528" s="18" t="s">
        <v>62</v>
      </c>
      <c r="I6528" s="18" t="s">
        <v>12</v>
      </c>
      <c r="J6528" s="18">
        <v>0.02</v>
      </c>
      <c r="K6528" s="18">
        <v>3</v>
      </c>
    </row>
    <row r="6529" spans="7:11" x14ac:dyDescent="0.25">
      <c r="G6529" s="21">
        <v>41965</v>
      </c>
      <c r="H6529" s="19" t="s">
        <v>57</v>
      </c>
      <c r="I6529" s="19" t="s">
        <v>17</v>
      </c>
      <c r="J6529" s="19">
        <v>0.01</v>
      </c>
      <c r="K6529" s="19">
        <v>1</v>
      </c>
    </row>
    <row r="6530" spans="7:11" x14ac:dyDescent="0.25">
      <c r="G6530" s="20">
        <v>41580</v>
      </c>
      <c r="H6530" s="18" t="s">
        <v>51</v>
      </c>
      <c r="I6530" s="18" t="s">
        <v>16</v>
      </c>
      <c r="J6530" s="18">
        <v>1.4999999999999999E-2</v>
      </c>
      <c r="K6530" s="18">
        <v>3</v>
      </c>
    </row>
    <row r="6531" spans="7:11" x14ac:dyDescent="0.25">
      <c r="G6531" s="21">
        <v>41949</v>
      </c>
      <c r="H6531" s="19" t="s">
        <v>80</v>
      </c>
      <c r="I6531" s="19" t="s">
        <v>27</v>
      </c>
      <c r="J6531" s="19">
        <v>2.5000000000000001E-2</v>
      </c>
      <c r="K6531" s="19">
        <v>1</v>
      </c>
    </row>
    <row r="6532" spans="7:11" x14ac:dyDescent="0.25">
      <c r="G6532" s="20">
        <v>41619</v>
      </c>
      <c r="H6532" s="18" t="s">
        <v>69</v>
      </c>
      <c r="I6532" s="18" t="s">
        <v>24</v>
      </c>
      <c r="J6532" s="18">
        <v>0</v>
      </c>
      <c r="K6532" s="18">
        <v>2</v>
      </c>
    </row>
    <row r="6533" spans="7:11" x14ac:dyDescent="0.25">
      <c r="G6533" s="21">
        <v>41945</v>
      </c>
      <c r="H6533" s="19" t="s">
        <v>53</v>
      </c>
      <c r="I6533" s="19" t="s">
        <v>17</v>
      </c>
      <c r="J6533" s="19">
        <v>2.5000000000000001E-2</v>
      </c>
      <c r="K6533" s="19">
        <v>2</v>
      </c>
    </row>
    <row r="6534" spans="7:11" x14ac:dyDescent="0.25">
      <c r="G6534" s="20">
        <v>41959</v>
      </c>
      <c r="H6534" s="18" t="s">
        <v>34</v>
      </c>
      <c r="I6534" s="18" t="s">
        <v>36</v>
      </c>
      <c r="J6534" s="18">
        <v>0.02</v>
      </c>
      <c r="K6534" s="18">
        <v>3</v>
      </c>
    </row>
    <row r="6535" spans="7:11" x14ac:dyDescent="0.25">
      <c r="G6535" s="21">
        <v>41974</v>
      </c>
      <c r="H6535" s="19" t="s">
        <v>86</v>
      </c>
      <c r="I6535" s="19" t="s">
        <v>16</v>
      </c>
      <c r="J6535" s="19">
        <v>0</v>
      </c>
      <c r="K6535" s="19">
        <v>1</v>
      </c>
    </row>
    <row r="6536" spans="7:11" x14ac:dyDescent="0.25">
      <c r="G6536" s="20">
        <v>41623</v>
      </c>
      <c r="H6536" s="18" t="s">
        <v>75</v>
      </c>
      <c r="I6536" s="18" t="s">
        <v>30</v>
      </c>
      <c r="J6536" s="18">
        <v>0.01</v>
      </c>
      <c r="K6536" s="18">
        <v>2</v>
      </c>
    </row>
    <row r="6537" spans="7:11" x14ac:dyDescent="0.25">
      <c r="G6537" s="21">
        <v>41949</v>
      </c>
      <c r="H6537" s="19" t="s">
        <v>44</v>
      </c>
      <c r="I6537" s="19" t="s">
        <v>24</v>
      </c>
      <c r="J6537" s="19">
        <v>0</v>
      </c>
      <c r="K6537" s="19">
        <v>3</v>
      </c>
    </row>
    <row r="6538" spans="7:11" x14ac:dyDescent="0.25">
      <c r="G6538" s="20">
        <v>41972</v>
      </c>
      <c r="H6538" s="18" t="s">
        <v>56</v>
      </c>
      <c r="I6538" s="18" t="s">
        <v>24</v>
      </c>
      <c r="J6538" s="18">
        <v>0.03</v>
      </c>
      <c r="K6538" s="18">
        <v>20</v>
      </c>
    </row>
    <row r="6539" spans="7:11" x14ac:dyDescent="0.25">
      <c r="G6539" s="21">
        <v>41989</v>
      </c>
      <c r="H6539" s="19" t="s">
        <v>15</v>
      </c>
      <c r="I6539" s="19" t="s">
        <v>33</v>
      </c>
      <c r="J6539" s="19">
        <v>0</v>
      </c>
      <c r="K6539" s="19">
        <v>2</v>
      </c>
    </row>
    <row r="6540" spans="7:11" x14ac:dyDescent="0.25">
      <c r="G6540" s="20">
        <v>41949</v>
      </c>
      <c r="H6540" s="18" t="s">
        <v>45</v>
      </c>
      <c r="I6540" s="18" t="s">
        <v>30</v>
      </c>
      <c r="J6540" s="18">
        <v>1.4999999999999999E-2</v>
      </c>
      <c r="K6540" s="18">
        <v>3</v>
      </c>
    </row>
    <row r="6541" spans="7:11" x14ac:dyDescent="0.25">
      <c r="G6541" s="21">
        <v>41583</v>
      </c>
      <c r="H6541" s="19" t="s">
        <v>78</v>
      </c>
      <c r="I6541" s="19" t="s">
        <v>16</v>
      </c>
      <c r="J6541" s="19">
        <v>1.4999999999999999E-2</v>
      </c>
      <c r="K6541" s="19">
        <v>3</v>
      </c>
    </row>
    <row r="6542" spans="7:11" x14ac:dyDescent="0.25">
      <c r="G6542" s="20">
        <v>41342</v>
      </c>
      <c r="H6542" s="18" t="s">
        <v>45</v>
      </c>
      <c r="I6542" s="18" t="s">
        <v>36</v>
      </c>
      <c r="J6542" s="18">
        <v>0.01</v>
      </c>
      <c r="K6542" s="18">
        <v>2</v>
      </c>
    </row>
    <row r="6543" spans="7:11" x14ac:dyDescent="0.25">
      <c r="G6543" s="21">
        <v>41958</v>
      </c>
      <c r="H6543" s="19" t="s">
        <v>29</v>
      </c>
      <c r="I6543" s="19" t="s">
        <v>33</v>
      </c>
      <c r="J6543" s="19">
        <v>0.02</v>
      </c>
      <c r="K6543" s="19">
        <v>24</v>
      </c>
    </row>
    <row r="6544" spans="7:11" x14ac:dyDescent="0.25">
      <c r="G6544" s="20">
        <v>41602</v>
      </c>
      <c r="H6544" s="18" t="s">
        <v>40</v>
      </c>
      <c r="I6544" s="18" t="s">
        <v>27</v>
      </c>
      <c r="J6544" s="18">
        <v>0</v>
      </c>
      <c r="K6544" s="18">
        <v>3</v>
      </c>
    </row>
    <row r="6545" spans="7:11" x14ac:dyDescent="0.25">
      <c r="G6545" s="21">
        <v>41971</v>
      </c>
      <c r="H6545" s="19" t="s">
        <v>55</v>
      </c>
      <c r="I6545" s="19" t="s">
        <v>17</v>
      </c>
      <c r="J6545" s="19">
        <v>0.03</v>
      </c>
      <c r="K6545" s="19">
        <v>2</v>
      </c>
    </row>
    <row r="6546" spans="7:11" x14ac:dyDescent="0.25">
      <c r="G6546" s="20">
        <v>41772</v>
      </c>
      <c r="H6546" s="18" t="s">
        <v>51</v>
      </c>
      <c r="I6546" s="18" t="s">
        <v>27</v>
      </c>
      <c r="J6546" s="18">
        <v>0.01</v>
      </c>
      <c r="K6546" s="18">
        <v>2</v>
      </c>
    </row>
    <row r="6547" spans="7:11" x14ac:dyDescent="0.25">
      <c r="G6547" s="21">
        <v>41622</v>
      </c>
      <c r="H6547" s="19" t="s">
        <v>73</v>
      </c>
      <c r="I6547" s="19" t="s">
        <v>24</v>
      </c>
      <c r="J6547" s="19">
        <v>0</v>
      </c>
      <c r="K6547" s="19">
        <v>2</v>
      </c>
    </row>
    <row r="6548" spans="7:11" x14ac:dyDescent="0.25">
      <c r="G6548" s="20">
        <v>41615</v>
      </c>
      <c r="H6548" s="18" t="s">
        <v>77</v>
      </c>
      <c r="I6548" s="18" t="s">
        <v>17</v>
      </c>
      <c r="J6548" s="18">
        <v>0.02</v>
      </c>
      <c r="K6548" s="18">
        <v>1</v>
      </c>
    </row>
    <row r="6549" spans="7:11" x14ac:dyDescent="0.25">
      <c r="G6549" s="21">
        <v>41802</v>
      </c>
      <c r="H6549" s="19" t="s">
        <v>13</v>
      </c>
      <c r="I6549" s="19" t="s">
        <v>12</v>
      </c>
      <c r="J6549" s="19">
        <v>1.4999999999999999E-2</v>
      </c>
      <c r="K6549" s="19">
        <v>2</v>
      </c>
    </row>
    <row r="6550" spans="7:11" x14ac:dyDescent="0.25">
      <c r="G6550" s="20">
        <v>41660</v>
      </c>
      <c r="H6550" s="18" t="s">
        <v>29</v>
      </c>
      <c r="I6550" s="18" t="s">
        <v>24</v>
      </c>
      <c r="J6550" s="18">
        <v>2.5000000000000001E-2</v>
      </c>
      <c r="K6550" s="18">
        <v>2</v>
      </c>
    </row>
    <row r="6551" spans="7:11" x14ac:dyDescent="0.25">
      <c r="G6551" s="21">
        <v>41630</v>
      </c>
      <c r="H6551" s="19" t="s">
        <v>26</v>
      </c>
      <c r="I6551" s="19" t="s">
        <v>17</v>
      </c>
      <c r="J6551" s="19">
        <v>2.5000000000000001E-2</v>
      </c>
      <c r="K6551" s="19">
        <v>2</v>
      </c>
    </row>
    <row r="6552" spans="7:11" x14ac:dyDescent="0.25">
      <c r="G6552" s="20">
        <v>42000</v>
      </c>
      <c r="H6552" s="18" t="s">
        <v>43</v>
      </c>
      <c r="I6552" s="18" t="s">
        <v>24</v>
      </c>
      <c r="J6552" s="18">
        <v>0</v>
      </c>
      <c r="K6552" s="18">
        <v>3</v>
      </c>
    </row>
    <row r="6553" spans="7:11" x14ac:dyDescent="0.25">
      <c r="G6553" s="21">
        <v>41619</v>
      </c>
      <c r="H6553" s="19" t="s">
        <v>20</v>
      </c>
      <c r="I6553" s="19" t="s">
        <v>36</v>
      </c>
      <c r="J6553" s="19">
        <v>0.02</v>
      </c>
      <c r="K6553" s="19">
        <v>2</v>
      </c>
    </row>
    <row r="6554" spans="7:11" x14ac:dyDescent="0.25">
      <c r="G6554" s="20">
        <v>41983</v>
      </c>
      <c r="H6554" s="18" t="s">
        <v>88</v>
      </c>
      <c r="I6554" s="18" t="s">
        <v>11</v>
      </c>
      <c r="J6554" s="18">
        <v>0.01</v>
      </c>
      <c r="K6554" s="18">
        <v>3</v>
      </c>
    </row>
    <row r="6555" spans="7:11" x14ac:dyDescent="0.25">
      <c r="G6555" s="21">
        <v>41633</v>
      </c>
      <c r="H6555" s="19" t="s">
        <v>20</v>
      </c>
      <c r="I6555" s="19" t="s">
        <v>16</v>
      </c>
      <c r="J6555" s="19">
        <v>0.01</v>
      </c>
      <c r="K6555" s="19">
        <v>3</v>
      </c>
    </row>
    <row r="6556" spans="7:11" x14ac:dyDescent="0.25">
      <c r="G6556" s="20">
        <v>41319</v>
      </c>
      <c r="H6556" s="18" t="s">
        <v>39</v>
      </c>
      <c r="I6556" s="18" t="s">
        <v>16</v>
      </c>
      <c r="J6556" s="18">
        <v>0</v>
      </c>
      <c r="K6556" s="18">
        <v>1</v>
      </c>
    </row>
    <row r="6557" spans="7:11" x14ac:dyDescent="0.25">
      <c r="G6557" s="21">
        <v>41633</v>
      </c>
      <c r="H6557" s="19" t="s">
        <v>65</v>
      </c>
      <c r="I6557" s="19" t="s">
        <v>21</v>
      </c>
      <c r="J6557" s="19">
        <v>1.4999999999999999E-2</v>
      </c>
      <c r="K6557" s="19">
        <v>1</v>
      </c>
    </row>
    <row r="6558" spans="7:11" x14ac:dyDescent="0.25">
      <c r="G6558" s="20">
        <v>41895</v>
      </c>
      <c r="H6558" s="18" t="s">
        <v>49</v>
      </c>
      <c r="I6558" s="18" t="s">
        <v>27</v>
      </c>
      <c r="J6558" s="18">
        <v>0.01</v>
      </c>
      <c r="K6558" s="18">
        <v>1</v>
      </c>
    </row>
    <row r="6559" spans="7:11" x14ac:dyDescent="0.25">
      <c r="G6559" s="21">
        <v>41963</v>
      </c>
      <c r="H6559" s="19" t="s">
        <v>45</v>
      </c>
      <c r="I6559" s="19" t="s">
        <v>30</v>
      </c>
      <c r="J6559" s="19">
        <v>2.5000000000000001E-2</v>
      </c>
      <c r="K6559" s="19">
        <v>21</v>
      </c>
    </row>
    <row r="6560" spans="7:11" x14ac:dyDescent="0.25">
      <c r="G6560" s="20">
        <v>41772</v>
      </c>
      <c r="H6560" s="18" t="s">
        <v>72</v>
      </c>
      <c r="I6560" s="18" t="s">
        <v>41</v>
      </c>
      <c r="J6560" s="18">
        <v>0.01</v>
      </c>
      <c r="K6560" s="18">
        <v>3</v>
      </c>
    </row>
    <row r="6561" spans="7:11" x14ac:dyDescent="0.25">
      <c r="G6561" s="21">
        <v>41997</v>
      </c>
      <c r="H6561" s="19" t="s">
        <v>87</v>
      </c>
      <c r="I6561" s="19" t="s">
        <v>33</v>
      </c>
      <c r="J6561" s="19">
        <v>0</v>
      </c>
      <c r="K6561" s="19">
        <v>1</v>
      </c>
    </row>
    <row r="6562" spans="7:11" x14ac:dyDescent="0.25">
      <c r="G6562" s="20">
        <v>41625</v>
      </c>
      <c r="H6562" s="18" t="s">
        <v>28</v>
      </c>
      <c r="I6562" s="18" t="s">
        <v>17</v>
      </c>
      <c r="J6562" s="18">
        <v>0</v>
      </c>
      <c r="K6562" s="18">
        <v>3</v>
      </c>
    </row>
    <row r="6563" spans="7:11" x14ac:dyDescent="0.25">
      <c r="G6563" s="21">
        <v>41582</v>
      </c>
      <c r="H6563" s="19" t="s">
        <v>13</v>
      </c>
      <c r="I6563" s="19" t="s">
        <v>16</v>
      </c>
      <c r="J6563" s="19">
        <v>0</v>
      </c>
      <c r="K6563" s="19">
        <v>3</v>
      </c>
    </row>
    <row r="6564" spans="7:11" x14ac:dyDescent="0.25">
      <c r="G6564" s="20">
        <v>41290</v>
      </c>
      <c r="H6564" s="18" t="s">
        <v>70</v>
      </c>
      <c r="I6564" s="18" t="s">
        <v>12</v>
      </c>
      <c r="J6564" s="18">
        <v>1.4999999999999999E-2</v>
      </c>
      <c r="K6564" s="18">
        <v>3</v>
      </c>
    </row>
    <row r="6565" spans="7:11" x14ac:dyDescent="0.25">
      <c r="G6565" s="21">
        <v>41790</v>
      </c>
      <c r="H6565" s="19" t="s">
        <v>20</v>
      </c>
      <c r="I6565" s="19" t="s">
        <v>33</v>
      </c>
      <c r="J6565" s="19">
        <v>2.5000000000000001E-2</v>
      </c>
      <c r="K6565" s="19">
        <v>3</v>
      </c>
    </row>
    <row r="6566" spans="7:11" x14ac:dyDescent="0.25">
      <c r="G6566" s="20">
        <v>41580</v>
      </c>
      <c r="H6566" s="18" t="s">
        <v>85</v>
      </c>
      <c r="I6566" s="18" t="s">
        <v>17</v>
      </c>
      <c r="J6566" s="18">
        <v>0</v>
      </c>
      <c r="K6566" s="18">
        <v>3</v>
      </c>
    </row>
    <row r="6567" spans="7:11" x14ac:dyDescent="0.25">
      <c r="G6567" s="21">
        <v>41992</v>
      </c>
      <c r="H6567" s="19" t="s">
        <v>29</v>
      </c>
      <c r="I6567" s="19" t="s">
        <v>36</v>
      </c>
      <c r="J6567" s="19">
        <v>0.01</v>
      </c>
      <c r="K6567" s="19">
        <v>3</v>
      </c>
    </row>
    <row r="6568" spans="7:11" x14ac:dyDescent="0.25">
      <c r="G6568" s="20">
        <v>41625</v>
      </c>
      <c r="H6568" s="18" t="s">
        <v>68</v>
      </c>
      <c r="I6568" s="18" t="s">
        <v>17</v>
      </c>
      <c r="J6568" s="18">
        <v>0.03</v>
      </c>
      <c r="K6568" s="18">
        <v>2</v>
      </c>
    </row>
    <row r="6569" spans="7:11" x14ac:dyDescent="0.25">
      <c r="G6569" s="21">
        <v>41626</v>
      </c>
      <c r="H6569" s="19" t="s">
        <v>75</v>
      </c>
      <c r="I6569" s="19" t="s">
        <v>33</v>
      </c>
      <c r="J6569" s="19">
        <v>2.5000000000000001E-2</v>
      </c>
      <c r="K6569" s="19">
        <v>1</v>
      </c>
    </row>
    <row r="6570" spans="7:11" x14ac:dyDescent="0.25">
      <c r="G6570" s="20">
        <v>41918</v>
      </c>
      <c r="H6570" s="18" t="s">
        <v>13</v>
      </c>
      <c r="I6570" s="18" t="s">
        <v>17</v>
      </c>
      <c r="J6570" s="18">
        <v>2.5000000000000001E-2</v>
      </c>
      <c r="K6570" s="18">
        <v>2</v>
      </c>
    </row>
    <row r="6571" spans="7:11" x14ac:dyDescent="0.25">
      <c r="G6571" s="21">
        <v>41791</v>
      </c>
      <c r="H6571" s="19" t="s">
        <v>22</v>
      </c>
      <c r="I6571" s="19" t="s">
        <v>21</v>
      </c>
      <c r="J6571" s="19">
        <v>0.01</v>
      </c>
      <c r="K6571" s="19">
        <v>2</v>
      </c>
    </row>
    <row r="6572" spans="7:11" x14ac:dyDescent="0.25">
      <c r="G6572" s="20">
        <v>41542</v>
      </c>
      <c r="H6572" s="18" t="s">
        <v>47</v>
      </c>
      <c r="I6572" s="18" t="s">
        <v>21</v>
      </c>
      <c r="J6572" s="18">
        <v>0</v>
      </c>
      <c r="K6572" s="18">
        <v>2</v>
      </c>
    </row>
    <row r="6573" spans="7:11" x14ac:dyDescent="0.25">
      <c r="G6573" s="21">
        <v>41971</v>
      </c>
      <c r="H6573" s="19" t="s">
        <v>45</v>
      </c>
      <c r="I6573" s="19" t="s">
        <v>33</v>
      </c>
      <c r="J6573" s="19">
        <v>0.03</v>
      </c>
      <c r="K6573" s="19">
        <v>3</v>
      </c>
    </row>
    <row r="6574" spans="7:11" x14ac:dyDescent="0.25">
      <c r="G6574" s="20">
        <v>41973</v>
      </c>
      <c r="H6574" s="18" t="s">
        <v>67</v>
      </c>
      <c r="I6574" s="18" t="s">
        <v>30</v>
      </c>
      <c r="J6574" s="18">
        <v>1.4999999999999999E-2</v>
      </c>
      <c r="K6574" s="18">
        <v>21</v>
      </c>
    </row>
    <row r="6575" spans="7:11" x14ac:dyDescent="0.25">
      <c r="G6575" s="21">
        <v>41960</v>
      </c>
      <c r="H6575" s="19" t="s">
        <v>74</v>
      </c>
      <c r="I6575" s="19" t="s">
        <v>33</v>
      </c>
      <c r="J6575" s="19">
        <v>1.4999999999999999E-2</v>
      </c>
      <c r="K6575" s="19">
        <v>24</v>
      </c>
    </row>
    <row r="6576" spans="7:11" x14ac:dyDescent="0.25">
      <c r="G6576" s="20">
        <v>41927</v>
      </c>
      <c r="H6576" s="18" t="s">
        <v>45</v>
      </c>
      <c r="I6576" s="18" t="s">
        <v>36</v>
      </c>
      <c r="J6576" s="18">
        <v>0.01</v>
      </c>
      <c r="K6576" s="18">
        <v>3</v>
      </c>
    </row>
    <row r="6577" spans="7:11" x14ac:dyDescent="0.25">
      <c r="G6577" s="21">
        <v>41992</v>
      </c>
      <c r="H6577" s="19" t="s">
        <v>93</v>
      </c>
      <c r="I6577" s="19" t="s">
        <v>12</v>
      </c>
      <c r="J6577" s="19">
        <v>1.4999999999999999E-2</v>
      </c>
      <c r="K6577" s="19">
        <v>2</v>
      </c>
    </row>
    <row r="6578" spans="7:11" x14ac:dyDescent="0.25">
      <c r="G6578" s="20">
        <v>41613</v>
      </c>
      <c r="H6578" s="18" t="s">
        <v>32</v>
      </c>
      <c r="I6578" s="18" t="s">
        <v>24</v>
      </c>
      <c r="J6578" s="18">
        <v>0.03</v>
      </c>
      <c r="K6578" s="18">
        <v>1</v>
      </c>
    </row>
    <row r="6579" spans="7:11" x14ac:dyDescent="0.25">
      <c r="G6579" s="21">
        <v>41907</v>
      </c>
      <c r="H6579" s="19" t="s">
        <v>10</v>
      </c>
      <c r="I6579" s="19" t="s">
        <v>16</v>
      </c>
      <c r="J6579" s="19">
        <v>0.01</v>
      </c>
      <c r="K6579" s="19">
        <v>3</v>
      </c>
    </row>
    <row r="6580" spans="7:11" x14ac:dyDescent="0.25">
      <c r="G6580" s="20">
        <v>41596</v>
      </c>
      <c r="H6580" s="18" t="s">
        <v>67</v>
      </c>
      <c r="I6580" s="18" t="s">
        <v>16</v>
      </c>
      <c r="J6580" s="18">
        <v>0</v>
      </c>
      <c r="K6580" s="18">
        <v>1</v>
      </c>
    </row>
    <row r="6581" spans="7:11" x14ac:dyDescent="0.25">
      <c r="G6581" s="21">
        <v>41991</v>
      </c>
      <c r="H6581" s="19" t="s">
        <v>42</v>
      </c>
      <c r="I6581" s="19" t="s">
        <v>24</v>
      </c>
      <c r="J6581" s="19">
        <v>1.4999999999999999E-2</v>
      </c>
      <c r="K6581" s="19">
        <v>2</v>
      </c>
    </row>
    <row r="6582" spans="7:11" x14ac:dyDescent="0.25">
      <c r="G6582" s="20">
        <v>41636</v>
      </c>
      <c r="H6582" s="18" t="s">
        <v>77</v>
      </c>
      <c r="I6582" s="18" t="s">
        <v>16</v>
      </c>
      <c r="J6582" s="18">
        <v>0.02</v>
      </c>
      <c r="K6582" s="18">
        <v>3</v>
      </c>
    </row>
    <row r="6583" spans="7:11" x14ac:dyDescent="0.25">
      <c r="G6583" s="21">
        <v>41987</v>
      </c>
      <c r="H6583" s="19" t="s">
        <v>20</v>
      </c>
      <c r="I6583" s="19" t="s">
        <v>12</v>
      </c>
      <c r="J6583" s="19">
        <v>0</v>
      </c>
      <c r="K6583" s="19">
        <v>1</v>
      </c>
    </row>
    <row r="6584" spans="7:11" x14ac:dyDescent="0.25">
      <c r="G6584" s="20">
        <v>41579</v>
      </c>
      <c r="H6584" s="18" t="s">
        <v>48</v>
      </c>
      <c r="I6584" s="18" t="s">
        <v>12</v>
      </c>
      <c r="J6584" s="18">
        <v>0</v>
      </c>
      <c r="K6584" s="18">
        <v>2</v>
      </c>
    </row>
    <row r="6585" spans="7:11" x14ac:dyDescent="0.25">
      <c r="G6585" s="21">
        <v>41703</v>
      </c>
      <c r="H6585" s="19" t="s">
        <v>79</v>
      </c>
      <c r="I6585" s="19" t="s">
        <v>17</v>
      </c>
      <c r="J6585" s="19">
        <v>0</v>
      </c>
      <c r="K6585" s="19">
        <v>2</v>
      </c>
    </row>
    <row r="6586" spans="7:11" x14ac:dyDescent="0.25">
      <c r="G6586" s="20">
        <v>41625</v>
      </c>
      <c r="H6586" s="18" t="s">
        <v>89</v>
      </c>
      <c r="I6586" s="18" t="s">
        <v>24</v>
      </c>
      <c r="J6586" s="18">
        <v>0</v>
      </c>
      <c r="K6586" s="18">
        <v>1</v>
      </c>
    </row>
    <row r="6587" spans="7:11" x14ac:dyDescent="0.25">
      <c r="G6587" s="21">
        <v>41971</v>
      </c>
      <c r="H6587" s="19" t="s">
        <v>45</v>
      </c>
      <c r="I6587" s="19" t="s">
        <v>36</v>
      </c>
      <c r="J6587" s="19">
        <v>0</v>
      </c>
      <c r="K6587" s="19">
        <v>4</v>
      </c>
    </row>
    <row r="6588" spans="7:11" x14ac:dyDescent="0.25">
      <c r="G6588" s="20">
        <v>41966</v>
      </c>
      <c r="H6588" s="18" t="s">
        <v>10</v>
      </c>
      <c r="I6588" s="18" t="s">
        <v>12</v>
      </c>
      <c r="J6588" s="18">
        <v>0.02</v>
      </c>
      <c r="K6588" s="18">
        <v>3</v>
      </c>
    </row>
    <row r="6589" spans="7:11" x14ac:dyDescent="0.25">
      <c r="G6589" s="21">
        <v>41990</v>
      </c>
      <c r="H6589" s="19" t="s">
        <v>85</v>
      </c>
      <c r="I6589" s="19" t="s">
        <v>21</v>
      </c>
      <c r="J6589" s="19">
        <v>0</v>
      </c>
      <c r="K6589" s="19">
        <v>1</v>
      </c>
    </row>
    <row r="6590" spans="7:11" x14ac:dyDescent="0.25">
      <c r="G6590" s="20">
        <v>41587</v>
      </c>
      <c r="H6590" s="18" t="s">
        <v>47</v>
      </c>
      <c r="I6590" s="18" t="s">
        <v>17</v>
      </c>
      <c r="J6590" s="18">
        <v>2.5000000000000001E-2</v>
      </c>
      <c r="K6590" s="18">
        <v>3</v>
      </c>
    </row>
    <row r="6591" spans="7:11" x14ac:dyDescent="0.25">
      <c r="G6591" s="21">
        <v>41622</v>
      </c>
      <c r="H6591" s="19" t="s">
        <v>83</v>
      </c>
      <c r="I6591" s="19" t="s">
        <v>33</v>
      </c>
      <c r="J6591" s="19">
        <v>1.4999999999999999E-2</v>
      </c>
      <c r="K6591" s="19">
        <v>3</v>
      </c>
    </row>
    <row r="6592" spans="7:11" x14ac:dyDescent="0.25">
      <c r="G6592" s="20">
        <v>41409</v>
      </c>
      <c r="H6592" s="18" t="s">
        <v>58</v>
      </c>
      <c r="I6592" s="18" t="s">
        <v>24</v>
      </c>
      <c r="J6592" s="18">
        <v>0</v>
      </c>
      <c r="K6592" s="18">
        <v>2</v>
      </c>
    </row>
    <row r="6593" spans="7:11" x14ac:dyDescent="0.25">
      <c r="G6593" s="21">
        <v>41591</v>
      </c>
      <c r="H6593" s="19" t="s">
        <v>20</v>
      </c>
      <c r="I6593" s="19" t="s">
        <v>41</v>
      </c>
      <c r="J6593" s="19">
        <v>0.02</v>
      </c>
      <c r="K6593" s="19">
        <v>1</v>
      </c>
    </row>
    <row r="6594" spans="7:11" x14ac:dyDescent="0.25">
      <c r="G6594" s="20">
        <v>41583</v>
      </c>
      <c r="H6594" s="18" t="s">
        <v>59</v>
      </c>
      <c r="I6594" s="18" t="s">
        <v>12</v>
      </c>
      <c r="J6594" s="18">
        <v>2.5000000000000001E-2</v>
      </c>
      <c r="K6594" s="18">
        <v>1</v>
      </c>
    </row>
    <row r="6595" spans="7:11" x14ac:dyDescent="0.25">
      <c r="G6595" s="21">
        <v>41604</v>
      </c>
      <c r="H6595" s="19" t="s">
        <v>49</v>
      </c>
      <c r="I6595" s="19" t="s">
        <v>24</v>
      </c>
      <c r="J6595" s="19">
        <v>0</v>
      </c>
      <c r="K6595" s="19">
        <v>3</v>
      </c>
    </row>
    <row r="6596" spans="7:11" x14ac:dyDescent="0.25">
      <c r="G6596" s="20">
        <v>41596</v>
      </c>
      <c r="H6596" s="18" t="s">
        <v>23</v>
      </c>
      <c r="I6596" s="18" t="s">
        <v>21</v>
      </c>
      <c r="J6596" s="18">
        <v>0</v>
      </c>
      <c r="K6596" s="18">
        <v>2</v>
      </c>
    </row>
    <row r="6597" spans="7:11" x14ac:dyDescent="0.25">
      <c r="G6597" s="21">
        <v>41587</v>
      </c>
      <c r="H6597" s="19" t="s">
        <v>45</v>
      </c>
      <c r="I6597" s="19" t="s">
        <v>36</v>
      </c>
      <c r="J6597" s="19">
        <v>0</v>
      </c>
      <c r="K6597" s="19">
        <v>3</v>
      </c>
    </row>
    <row r="6598" spans="7:11" x14ac:dyDescent="0.25">
      <c r="G6598" s="20">
        <v>41989</v>
      </c>
      <c r="H6598" s="18" t="s">
        <v>84</v>
      </c>
      <c r="I6598" s="18" t="s">
        <v>30</v>
      </c>
      <c r="J6598" s="18">
        <v>0.01</v>
      </c>
      <c r="K6598" s="18">
        <v>1</v>
      </c>
    </row>
    <row r="6599" spans="7:11" x14ac:dyDescent="0.25">
      <c r="G6599" s="21">
        <v>41392</v>
      </c>
      <c r="H6599" s="19" t="s">
        <v>43</v>
      </c>
      <c r="I6599" s="19" t="s">
        <v>41</v>
      </c>
      <c r="J6599" s="19">
        <v>0</v>
      </c>
      <c r="K6599" s="19">
        <v>3</v>
      </c>
    </row>
    <row r="6600" spans="7:11" x14ac:dyDescent="0.25">
      <c r="G6600" s="20">
        <v>41393</v>
      </c>
      <c r="H6600" s="18" t="s">
        <v>49</v>
      </c>
      <c r="I6600" s="18" t="s">
        <v>24</v>
      </c>
      <c r="J6600" s="18">
        <v>0</v>
      </c>
      <c r="K6600" s="18">
        <v>1</v>
      </c>
    </row>
    <row r="6601" spans="7:11" x14ac:dyDescent="0.25">
      <c r="G6601" s="21">
        <v>41536</v>
      </c>
      <c r="H6601" s="19" t="s">
        <v>53</v>
      </c>
      <c r="I6601" s="19" t="s">
        <v>33</v>
      </c>
      <c r="J6601" s="19">
        <v>0.02</v>
      </c>
      <c r="K6601" s="19">
        <v>1</v>
      </c>
    </row>
    <row r="6602" spans="7:11" x14ac:dyDescent="0.25">
      <c r="G6602" s="20">
        <v>41594</v>
      </c>
      <c r="H6602" s="18" t="s">
        <v>73</v>
      </c>
      <c r="I6602" s="18" t="s">
        <v>36</v>
      </c>
      <c r="J6602" s="18">
        <v>0</v>
      </c>
      <c r="K6602" s="18">
        <v>2</v>
      </c>
    </row>
    <row r="6603" spans="7:11" x14ac:dyDescent="0.25">
      <c r="G6603" s="21">
        <v>41994</v>
      </c>
      <c r="H6603" s="19" t="s">
        <v>85</v>
      </c>
      <c r="I6603" s="19" t="s">
        <v>24</v>
      </c>
      <c r="J6603" s="19">
        <v>0</v>
      </c>
      <c r="K6603" s="19">
        <v>2</v>
      </c>
    </row>
    <row r="6604" spans="7:11" x14ac:dyDescent="0.25">
      <c r="G6604" s="20">
        <v>41600</v>
      </c>
      <c r="H6604" s="18" t="s">
        <v>49</v>
      </c>
      <c r="I6604" s="18" t="s">
        <v>12</v>
      </c>
      <c r="J6604" s="18">
        <v>0</v>
      </c>
      <c r="K6604" s="18">
        <v>2</v>
      </c>
    </row>
    <row r="6605" spans="7:11" x14ac:dyDescent="0.25">
      <c r="G6605" s="21">
        <v>41983</v>
      </c>
      <c r="H6605" s="19" t="s">
        <v>23</v>
      </c>
      <c r="I6605" s="19" t="s">
        <v>27</v>
      </c>
      <c r="J6605" s="19">
        <v>0</v>
      </c>
      <c r="K6605" s="19">
        <v>3</v>
      </c>
    </row>
    <row r="6606" spans="7:11" x14ac:dyDescent="0.25">
      <c r="G6606" s="20">
        <v>41620</v>
      </c>
      <c r="H6606" s="18" t="s">
        <v>48</v>
      </c>
      <c r="I6606" s="18" t="s">
        <v>17</v>
      </c>
      <c r="J6606" s="18">
        <v>0</v>
      </c>
      <c r="K6606" s="18">
        <v>2</v>
      </c>
    </row>
    <row r="6607" spans="7:11" x14ac:dyDescent="0.25">
      <c r="G6607" s="21">
        <v>41949</v>
      </c>
      <c r="H6607" s="19" t="s">
        <v>53</v>
      </c>
      <c r="I6607" s="19" t="s">
        <v>24</v>
      </c>
      <c r="J6607" s="19">
        <v>0.02</v>
      </c>
      <c r="K6607" s="19">
        <v>13</v>
      </c>
    </row>
    <row r="6608" spans="7:11" x14ac:dyDescent="0.25">
      <c r="G6608" s="20">
        <v>41973</v>
      </c>
      <c r="H6608" s="18" t="s">
        <v>94</v>
      </c>
      <c r="I6608" s="18" t="s">
        <v>12</v>
      </c>
      <c r="J6608" s="18">
        <v>2.5000000000000001E-2</v>
      </c>
      <c r="K6608" s="18">
        <v>3</v>
      </c>
    </row>
    <row r="6609" spans="7:11" x14ac:dyDescent="0.25">
      <c r="G6609" s="21">
        <v>41607</v>
      </c>
      <c r="H6609" s="19" t="s">
        <v>20</v>
      </c>
      <c r="I6609" s="19" t="s">
        <v>17</v>
      </c>
      <c r="J6609" s="19">
        <v>0.01</v>
      </c>
      <c r="K6609" s="19">
        <v>3</v>
      </c>
    </row>
    <row r="6610" spans="7:11" x14ac:dyDescent="0.25">
      <c r="G6610" s="20">
        <v>41957</v>
      </c>
      <c r="H6610" s="18" t="s">
        <v>58</v>
      </c>
      <c r="I6610" s="18" t="s">
        <v>24</v>
      </c>
      <c r="J6610" s="18">
        <v>0.03</v>
      </c>
      <c r="K6610" s="18">
        <v>3</v>
      </c>
    </row>
    <row r="6611" spans="7:11" x14ac:dyDescent="0.25">
      <c r="G6611" s="21">
        <v>41895</v>
      </c>
      <c r="H6611" s="19" t="s">
        <v>46</v>
      </c>
      <c r="I6611" s="19" t="s">
        <v>12</v>
      </c>
      <c r="J6611" s="19">
        <v>0</v>
      </c>
      <c r="K6611" s="19">
        <v>1</v>
      </c>
    </row>
    <row r="6612" spans="7:11" x14ac:dyDescent="0.25">
      <c r="G6612" s="20">
        <v>41971</v>
      </c>
      <c r="H6612" s="18" t="s">
        <v>29</v>
      </c>
      <c r="I6612" s="18" t="s">
        <v>24</v>
      </c>
      <c r="J6612" s="18">
        <v>0</v>
      </c>
      <c r="K6612" s="18">
        <v>2</v>
      </c>
    </row>
    <row r="6613" spans="7:11" x14ac:dyDescent="0.25">
      <c r="G6613" s="21">
        <v>41592</v>
      </c>
      <c r="H6613" s="19" t="s">
        <v>49</v>
      </c>
      <c r="I6613" s="19" t="s">
        <v>24</v>
      </c>
      <c r="J6613" s="19">
        <v>0</v>
      </c>
      <c r="K6613" s="19">
        <v>2</v>
      </c>
    </row>
    <row r="6614" spans="7:11" x14ac:dyDescent="0.25">
      <c r="G6614" s="20">
        <v>41599</v>
      </c>
      <c r="H6614" s="18" t="s">
        <v>59</v>
      </c>
      <c r="I6614" s="18" t="s">
        <v>17</v>
      </c>
      <c r="J6614" s="18">
        <v>2.5000000000000001E-2</v>
      </c>
      <c r="K6614" s="18">
        <v>3</v>
      </c>
    </row>
    <row r="6615" spans="7:11" x14ac:dyDescent="0.25">
      <c r="G6615" s="21">
        <v>41579</v>
      </c>
      <c r="H6615" s="19" t="s">
        <v>50</v>
      </c>
      <c r="I6615" s="19" t="s">
        <v>12</v>
      </c>
      <c r="J6615" s="19">
        <v>2.5000000000000001E-2</v>
      </c>
      <c r="K6615" s="19">
        <v>3</v>
      </c>
    </row>
    <row r="6616" spans="7:11" x14ac:dyDescent="0.25">
      <c r="G6616" s="20">
        <v>41954</v>
      </c>
      <c r="H6616" s="18" t="s">
        <v>37</v>
      </c>
      <c r="I6616" s="18" t="s">
        <v>16</v>
      </c>
      <c r="J6616" s="18">
        <v>0</v>
      </c>
      <c r="K6616" s="18">
        <v>1</v>
      </c>
    </row>
    <row r="6617" spans="7:11" x14ac:dyDescent="0.25">
      <c r="G6617" s="21">
        <v>41591</v>
      </c>
      <c r="H6617" s="19" t="s">
        <v>84</v>
      </c>
      <c r="I6617" s="19" t="s">
        <v>12</v>
      </c>
      <c r="J6617" s="19">
        <v>0.01</v>
      </c>
      <c r="K6617" s="19">
        <v>1</v>
      </c>
    </row>
    <row r="6618" spans="7:11" x14ac:dyDescent="0.25">
      <c r="G6618" s="20">
        <v>41412</v>
      </c>
      <c r="H6618" s="18" t="s">
        <v>46</v>
      </c>
      <c r="I6618" s="18" t="s">
        <v>24</v>
      </c>
      <c r="J6618" s="18">
        <v>0.03</v>
      </c>
      <c r="K6618" s="18">
        <v>1</v>
      </c>
    </row>
    <row r="6619" spans="7:11" x14ac:dyDescent="0.25">
      <c r="G6619" s="21">
        <v>41963</v>
      </c>
      <c r="H6619" s="19" t="s">
        <v>22</v>
      </c>
      <c r="I6619" s="19" t="s">
        <v>17</v>
      </c>
      <c r="J6619" s="19">
        <v>0.02</v>
      </c>
      <c r="K6619" s="19">
        <v>1</v>
      </c>
    </row>
    <row r="6620" spans="7:11" x14ac:dyDescent="0.25">
      <c r="G6620" s="20">
        <v>41581</v>
      </c>
      <c r="H6620" s="18" t="s">
        <v>13</v>
      </c>
      <c r="I6620" s="18" t="s">
        <v>21</v>
      </c>
      <c r="J6620" s="18">
        <v>1.4999999999999999E-2</v>
      </c>
      <c r="K6620" s="18">
        <v>2</v>
      </c>
    </row>
    <row r="6621" spans="7:11" x14ac:dyDescent="0.25">
      <c r="G6621" s="21">
        <v>41960</v>
      </c>
      <c r="H6621" s="19" t="s">
        <v>23</v>
      </c>
      <c r="I6621" s="19" t="s">
        <v>24</v>
      </c>
      <c r="J6621" s="19">
        <v>0</v>
      </c>
      <c r="K6621" s="19">
        <v>1</v>
      </c>
    </row>
    <row r="6622" spans="7:11" x14ac:dyDescent="0.25">
      <c r="G6622" s="20">
        <v>41687</v>
      </c>
      <c r="H6622" s="18" t="s">
        <v>46</v>
      </c>
      <c r="I6622" s="18" t="s">
        <v>17</v>
      </c>
      <c r="J6622" s="18">
        <v>2.5000000000000001E-2</v>
      </c>
      <c r="K6622" s="18">
        <v>1</v>
      </c>
    </row>
    <row r="6623" spans="7:11" x14ac:dyDescent="0.25">
      <c r="G6623" s="21">
        <v>41903</v>
      </c>
      <c r="H6623" s="19" t="s">
        <v>51</v>
      </c>
      <c r="I6623" s="19" t="s">
        <v>30</v>
      </c>
      <c r="J6623" s="19">
        <v>2.5000000000000001E-2</v>
      </c>
      <c r="K6623" s="19">
        <v>2</v>
      </c>
    </row>
    <row r="6624" spans="7:11" x14ac:dyDescent="0.25">
      <c r="G6624" s="20">
        <v>41354</v>
      </c>
      <c r="H6624" s="18" t="s">
        <v>35</v>
      </c>
      <c r="I6624" s="18" t="s">
        <v>16</v>
      </c>
      <c r="J6624" s="18">
        <v>0</v>
      </c>
      <c r="K6624" s="18">
        <v>2</v>
      </c>
    </row>
    <row r="6625" spans="7:11" x14ac:dyDescent="0.25">
      <c r="G6625" s="21">
        <v>41956</v>
      </c>
      <c r="H6625" s="19" t="s">
        <v>64</v>
      </c>
      <c r="I6625" s="19" t="s">
        <v>16</v>
      </c>
      <c r="J6625" s="19">
        <v>0.02</v>
      </c>
      <c r="K6625" s="19">
        <v>4</v>
      </c>
    </row>
    <row r="6626" spans="7:11" x14ac:dyDescent="0.25">
      <c r="G6626" s="20">
        <v>41949</v>
      </c>
      <c r="H6626" s="18" t="s">
        <v>50</v>
      </c>
      <c r="I6626" s="18" t="s">
        <v>21</v>
      </c>
      <c r="J6626" s="18">
        <v>0</v>
      </c>
      <c r="K6626" s="18">
        <v>3</v>
      </c>
    </row>
    <row r="6627" spans="7:11" x14ac:dyDescent="0.25">
      <c r="G6627" s="21">
        <v>41391</v>
      </c>
      <c r="H6627" s="19" t="s">
        <v>18</v>
      </c>
      <c r="I6627" s="19" t="s">
        <v>36</v>
      </c>
      <c r="J6627" s="19">
        <v>0.03</v>
      </c>
      <c r="K6627" s="19">
        <v>2</v>
      </c>
    </row>
    <row r="6628" spans="7:11" x14ac:dyDescent="0.25">
      <c r="G6628" s="20">
        <v>41594</v>
      </c>
      <c r="H6628" s="18" t="s">
        <v>61</v>
      </c>
      <c r="I6628" s="18" t="s">
        <v>41</v>
      </c>
      <c r="J6628" s="18">
        <v>1.4999999999999999E-2</v>
      </c>
      <c r="K6628" s="18">
        <v>2</v>
      </c>
    </row>
    <row r="6629" spans="7:11" x14ac:dyDescent="0.25">
      <c r="G6629" s="21">
        <v>41627</v>
      </c>
      <c r="H6629" s="19" t="s">
        <v>58</v>
      </c>
      <c r="I6629" s="19" t="s">
        <v>36</v>
      </c>
      <c r="J6629" s="19">
        <v>0.03</v>
      </c>
      <c r="K6629" s="19">
        <v>1</v>
      </c>
    </row>
    <row r="6630" spans="7:11" x14ac:dyDescent="0.25">
      <c r="G6630" s="20">
        <v>41600</v>
      </c>
      <c r="H6630" s="18" t="s">
        <v>39</v>
      </c>
      <c r="I6630" s="18" t="s">
        <v>16</v>
      </c>
      <c r="J6630" s="18">
        <v>0</v>
      </c>
      <c r="K6630" s="18">
        <v>3</v>
      </c>
    </row>
    <row r="6631" spans="7:11" x14ac:dyDescent="0.25">
      <c r="G6631" s="21">
        <v>41616</v>
      </c>
      <c r="H6631" s="19" t="s">
        <v>87</v>
      </c>
      <c r="I6631" s="19" t="s">
        <v>17</v>
      </c>
      <c r="J6631" s="19">
        <v>0</v>
      </c>
      <c r="K6631" s="19">
        <v>2</v>
      </c>
    </row>
    <row r="6632" spans="7:11" x14ac:dyDescent="0.25">
      <c r="G6632" s="20">
        <v>41977</v>
      </c>
      <c r="H6632" s="18" t="s">
        <v>63</v>
      </c>
      <c r="I6632" s="18" t="s">
        <v>24</v>
      </c>
      <c r="J6632" s="18">
        <v>0</v>
      </c>
      <c r="K6632" s="18">
        <v>3</v>
      </c>
    </row>
    <row r="6633" spans="7:11" x14ac:dyDescent="0.25">
      <c r="G6633" s="21">
        <v>41627</v>
      </c>
      <c r="H6633" s="19" t="s">
        <v>65</v>
      </c>
      <c r="I6633" s="19" t="s">
        <v>24</v>
      </c>
      <c r="J6633" s="19">
        <v>1.4999999999999999E-2</v>
      </c>
      <c r="K6633" s="19">
        <v>2</v>
      </c>
    </row>
    <row r="6634" spans="7:11" x14ac:dyDescent="0.25">
      <c r="G6634" s="20">
        <v>41596</v>
      </c>
      <c r="H6634" s="18" t="s">
        <v>26</v>
      </c>
      <c r="I6634" s="18" t="s">
        <v>24</v>
      </c>
      <c r="J6634" s="18">
        <v>0</v>
      </c>
      <c r="K6634" s="18">
        <v>2</v>
      </c>
    </row>
    <row r="6635" spans="7:11" x14ac:dyDescent="0.25">
      <c r="G6635" s="21">
        <v>41970</v>
      </c>
      <c r="H6635" s="19" t="s">
        <v>77</v>
      </c>
      <c r="I6635" s="19" t="s">
        <v>41</v>
      </c>
      <c r="J6635" s="19">
        <v>0</v>
      </c>
      <c r="K6635" s="19">
        <v>21</v>
      </c>
    </row>
    <row r="6636" spans="7:11" x14ac:dyDescent="0.25">
      <c r="G6636" s="20">
        <v>41984</v>
      </c>
      <c r="H6636" s="18" t="s">
        <v>34</v>
      </c>
      <c r="I6636" s="18" t="s">
        <v>16</v>
      </c>
      <c r="J6636" s="18">
        <v>0.03</v>
      </c>
      <c r="K6636" s="18">
        <v>2</v>
      </c>
    </row>
    <row r="6637" spans="7:11" x14ac:dyDescent="0.25">
      <c r="G6637" s="21">
        <v>41588</v>
      </c>
      <c r="H6637" s="19" t="s">
        <v>58</v>
      </c>
      <c r="I6637" s="19" t="s">
        <v>36</v>
      </c>
      <c r="J6637" s="19">
        <v>0</v>
      </c>
      <c r="K6637" s="19">
        <v>19</v>
      </c>
    </row>
    <row r="6638" spans="7:11" x14ac:dyDescent="0.25">
      <c r="G6638" s="20">
        <v>41596</v>
      </c>
      <c r="H6638" s="18" t="s">
        <v>26</v>
      </c>
      <c r="I6638" s="18" t="s">
        <v>27</v>
      </c>
      <c r="J6638" s="18">
        <v>0</v>
      </c>
      <c r="K6638" s="18">
        <v>1</v>
      </c>
    </row>
    <row r="6639" spans="7:11" x14ac:dyDescent="0.25">
      <c r="G6639" s="21">
        <v>41596</v>
      </c>
      <c r="H6639" s="19" t="s">
        <v>66</v>
      </c>
      <c r="I6639" s="19" t="s">
        <v>7</v>
      </c>
      <c r="J6639" s="19">
        <v>0.01</v>
      </c>
      <c r="K6639" s="19">
        <v>3</v>
      </c>
    </row>
    <row r="6640" spans="7:11" x14ac:dyDescent="0.25">
      <c r="G6640" s="20">
        <v>41949</v>
      </c>
      <c r="H6640" s="18" t="s">
        <v>76</v>
      </c>
      <c r="I6640" s="18" t="s">
        <v>12</v>
      </c>
      <c r="J6640" s="18">
        <v>1.4999999999999999E-2</v>
      </c>
      <c r="K6640" s="18">
        <v>3</v>
      </c>
    </row>
    <row r="6641" spans="7:11" x14ac:dyDescent="0.25">
      <c r="G6641" s="21">
        <v>41492</v>
      </c>
      <c r="H6641" s="19" t="s">
        <v>84</v>
      </c>
      <c r="I6641" s="19" t="s">
        <v>17</v>
      </c>
      <c r="J6641" s="19">
        <v>1.4999999999999999E-2</v>
      </c>
      <c r="K6641" s="19">
        <v>2</v>
      </c>
    </row>
    <row r="6642" spans="7:11" x14ac:dyDescent="0.25">
      <c r="G6642" s="20">
        <v>41765</v>
      </c>
      <c r="H6642" s="18" t="s">
        <v>45</v>
      </c>
      <c r="I6642" s="18" t="s">
        <v>24</v>
      </c>
      <c r="J6642" s="18">
        <v>1.4999999999999999E-2</v>
      </c>
      <c r="K6642" s="18">
        <v>3</v>
      </c>
    </row>
    <row r="6643" spans="7:11" x14ac:dyDescent="0.25">
      <c r="G6643" s="21">
        <v>41545</v>
      </c>
      <c r="H6643" s="19" t="s">
        <v>13</v>
      </c>
      <c r="I6643" s="19" t="s">
        <v>24</v>
      </c>
      <c r="J6643" s="19">
        <v>2.5000000000000001E-2</v>
      </c>
      <c r="K6643" s="19">
        <v>1</v>
      </c>
    </row>
    <row r="6644" spans="7:11" x14ac:dyDescent="0.25">
      <c r="G6644" s="20">
        <v>41535</v>
      </c>
      <c r="H6644" s="18" t="s">
        <v>67</v>
      </c>
      <c r="I6644" s="18" t="s">
        <v>16</v>
      </c>
      <c r="J6644" s="18">
        <v>0</v>
      </c>
      <c r="K6644" s="18">
        <v>2</v>
      </c>
    </row>
    <row r="6645" spans="7:11" x14ac:dyDescent="0.25">
      <c r="G6645" s="21">
        <v>41956</v>
      </c>
      <c r="H6645" s="19" t="s">
        <v>26</v>
      </c>
      <c r="I6645" s="19" t="s">
        <v>7</v>
      </c>
      <c r="J6645" s="19">
        <v>0.02</v>
      </c>
      <c r="K6645" s="19">
        <v>3</v>
      </c>
    </row>
    <row r="6646" spans="7:11" x14ac:dyDescent="0.25">
      <c r="G6646" s="20">
        <v>41597</v>
      </c>
      <c r="H6646" s="18" t="s">
        <v>79</v>
      </c>
      <c r="I6646" s="18" t="s">
        <v>12</v>
      </c>
      <c r="J6646" s="18">
        <v>2.5000000000000001E-2</v>
      </c>
      <c r="K6646" s="18">
        <v>3</v>
      </c>
    </row>
    <row r="6647" spans="7:11" x14ac:dyDescent="0.25">
      <c r="G6647" s="21">
        <v>41985</v>
      </c>
      <c r="H6647" s="19" t="s">
        <v>42</v>
      </c>
      <c r="I6647" s="19" t="s">
        <v>27</v>
      </c>
      <c r="J6647" s="19">
        <v>1.4999999999999999E-2</v>
      </c>
      <c r="K6647" s="19">
        <v>2</v>
      </c>
    </row>
    <row r="6648" spans="7:11" x14ac:dyDescent="0.25">
      <c r="G6648" s="20">
        <v>41958</v>
      </c>
      <c r="H6648" s="18" t="s">
        <v>75</v>
      </c>
      <c r="I6648" s="18" t="s">
        <v>36</v>
      </c>
      <c r="J6648" s="18">
        <v>1.4999999999999999E-2</v>
      </c>
      <c r="K6648" s="18">
        <v>4</v>
      </c>
    </row>
    <row r="6649" spans="7:11" x14ac:dyDescent="0.25">
      <c r="G6649" s="21">
        <v>41959</v>
      </c>
      <c r="H6649" s="19" t="s">
        <v>42</v>
      </c>
      <c r="I6649" s="19" t="s">
        <v>24</v>
      </c>
      <c r="J6649" s="19">
        <v>2.5000000000000001E-2</v>
      </c>
      <c r="K6649" s="19">
        <v>2</v>
      </c>
    </row>
    <row r="6650" spans="7:11" x14ac:dyDescent="0.25">
      <c r="G6650" s="20">
        <v>41595</v>
      </c>
      <c r="H6650" s="18" t="s">
        <v>91</v>
      </c>
      <c r="I6650" s="18" t="s">
        <v>30</v>
      </c>
      <c r="J6650" s="18">
        <v>0</v>
      </c>
      <c r="K6650" s="18">
        <v>21</v>
      </c>
    </row>
    <row r="6651" spans="7:11" x14ac:dyDescent="0.25">
      <c r="G6651" s="21">
        <v>41382</v>
      </c>
      <c r="H6651" s="19" t="s">
        <v>88</v>
      </c>
      <c r="I6651" s="19" t="s">
        <v>24</v>
      </c>
      <c r="J6651" s="19">
        <v>2.5000000000000001E-2</v>
      </c>
      <c r="K6651" s="19">
        <v>2</v>
      </c>
    </row>
    <row r="6652" spans="7:11" x14ac:dyDescent="0.25">
      <c r="G6652" s="20">
        <v>41638</v>
      </c>
      <c r="H6652" s="18" t="s">
        <v>68</v>
      </c>
      <c r="I6652" s="18" t="s">
        <v>33</v>
      </c>
      <c r="J6652" s="18">
        <v>0.01</v>
      </c>
      <c r="K6652" s="18">
        <v>2</v>
      </c>
    </row>
    <row r="6653" spans="7:11" x14ac:dyDescent="0.25">
      <c r="G6653" s="21">
        <v>41436</v>
      </c>
      <c r="H6653" s="19" t="s">
        <v>52</v>
      </c>
      <c r="I6653" s="19" t="s">
        <v>17</v>
      </c>
      <c r="J6653" s="19">
        <v>0</v>
      </c>
      <c r="K6653" s="19">
        <v>2</v>
      </c>
    </row>
    <row r="6654" spans="7:11" x14ac:dyDescent="0.25">
      <c r="G6654" s="20">
        <v>41549</v>
      </c>
      <c r="H6654" s="18" t="s">
        <v>23</v>
      </c>
      <c r="I6654" s="18" t="s">
        <v>30</v>
      </c>
      <c r="J6654" s="18">
        <v>0.01</v>
      </c>
      <c r="K6654" s="18">
        <v>2</v>
      </c>
    </row>
    <row r="6655" spans="7:11" x14ac:dyDescent="0.25">
      <c r="G6655" s="21">
        <v>41632</v>
      </c>
      <c r="H6655" s="19" t="s">
        <v>61</v>
      </c>
      <c r="I6655" s="19" t="s">
        <v>21</v>
      </c>
      <c r="J6655" s="19">
        <v>2.5000000000000001E-2</v>
      </c>
      <c r="K6655" s="19">
        <v>2</v>
      </c>
    </row>
    <row r="6656" spans="7:11" x14ac:dyDescent="0.25">
      <c r="G6656" s="20">
        <v>41955</v>
      </c>
      <c r="H6656" s="18" t="s">
        <v>79</v>
      </c>
      <c r="I6656" s="18" t="s">
        <v>12</v>
      </c>
      <c r="J6656" s="18">
        <v>1.4999999999999999E-2</v>
      </c>
      <c r="K6656" s="18">
        <v>2</v>
      </c>
    </row>
    <row r="6657" spans="7:11" x14ac:dyDescent="0.25">
      <c r="G6657" s="21">
        <v>41617</v>
      </c>
      <c r="H6657" s="19" t="s">
        <v>90</v>
      </c>
      <c r="I6657" s="19" t="s">
        <v>24</v>
      </c>
      <c r="J6657" s="19">
        <v>0.02</v>
      </c>
      <c r="K6657" s="19">
        <v>3</v>
      </c>
    </row>
    <row r="6658" spans="7:11" x14ac:dyDescent="0.25">
      <c r="G6658" s="20">
        <v>41952</v>
      </c>
      <c r="H6658" s="18" t="s">
        <v>32</v>
      </c>
      <c r="I6658" s="18" t="s">
        <v>7</v>
      </c>
      <c r="J6658" s="18">
        <v>2.5000000000000001E-2</v>
      </c>
      <c r="K6658" s="18">
        <v>1</v>
      </c>
    </row>
    <row r="6659" spans="7:11" x14ac:dyDescent="0.25">
      <c r="G6659" s="21">
        <v>42004</v>
      </c>
      <c r="H6659" s="19" t="s">
        <v>58</v>
      </c>
      <c r="I6659" s="19" t="s">
        <v>16</v>
      </c>
      <c r="J6659" s="19">
        <v>0.01</v>
      </c>
      <c r="K6659" s="19">
        <v>2</v>
      </c>
    </row>
    <row r="6660" spans="7:11" x14ac:dyDescent="0.25">
      <c r="G6660" s="20">
        <v>41635</v>
      </c>
      <c r="H6660" s="18" t="s">
        <v>37</v>
      </c>
      <c r="I6660" s="18" t="s">
        <v>16</v>
      </c>
      <c r="J6660" s="18">
        <v>0</v>
      </c>
      <c r="K6660" s="18">
        <v>3</v>
      </c>
    </row>
    <row r="6661" spans="7:11" x14ac:dyDescent="0.25">
      <c r="G6661" s="21">
        <v>41704</v>
      </c>
      <c r="H6661" s="19" t="s">
        <v>73</v>
      </c>
      <c r="I6661" s="19" t="s">
        <v>30</v>
      </c>
      <c r="J6661" s="19">
        <v>1.4999999999999999E-2</v>
      </c>
      <c r="K6661" s="19">
        <v>1</v>
      </c>
    </row>
    <row r="6662" spans="7:11" x14ac:dyDescent="0.25">
      <c r="G6662" s="20">
        <v>41280</v>
      </c>
      <c r="H6662" s="18" t="s">
        <v>35</v>
      </c>
      <c r="I6662" s="18" t="s">
        <v>24</v>
      </c>
      <c r="J6662" s="18">
        <v>2.5000000000000001E-2</v>
      </c>
      <c r="K6662" s="18">
        <v>1</v>
      </c>
    </row>
    <row r="6663" spans="7:11" x14ac:dyDescent="0.25">
      <c r="G6663" s="21">
        <v>41950</v>
      </c>
      <c r="H6663" s="19" t="s">
        <v>88</v>
      </c>
      <c r="I6663" s="19" t="s">
        <v>7</v>
      </c>
      <c r="J6663" s="19">
        <v>0.01</v>
      </c>
      <c r="K6663" s="19">
        <v>2</v>
      </c>
    </row>
    <row r="6664" spans="7:11" x14ac:dyDescent="0.25">
      <c r="G6664" s="20">
        <v>41596</v>
      </c>
      <c r="H6664" s="18" t="s">
        <v>64</v>
      </c>
      <c r="I6664" s="18" t="s">
        <v>30</v>
      </c>
      <c r="J6664" s="18">
        <v>0</v>
      </c>
      <c r="K6664" s="18">
        <v>2</v>
      </c>
    </row>
    <row r="6665" spans="7:11" x14ac:dyDescent="0.25">
      <c r="G6665" s="21">
        <v>41611</v>
      </c>
      <c r="H6665" s="19" t="s">
        <v>84</v>
      </c>
      <c r="I6665" s="19" t="s">
        <v>36</v>
      </c>
      <c r="J6665" s="19">
        <v>0</v>
      </c>
      <c r="K6665" s="19">
        <v>2</v>
      </c>
    </row>
    <row r="6666" spans="7:11" x14ac:dyDescent="0.25">
      <c r="G6666" s="20">
        <v>41615</v>
      </c>
      <c r="H6666" s="18" t="s">
        <v>72</v>
      </c>
      <c r="I6666" s="18" t="s">
        <v>27</v>
      </c>
      <c r="J6666" s="18">
        <v>1.4999999999999999E-2</v>
      </c>
      <c r="K6666" s="18">
        <v>2</v>
      </c>
    </row>
    <row r="6667" spans="7:11" x14ac:dyDescent="0.25">
      <c r="G6667" s="21">
        <v>41976</v>
      </c>
      <c r="H6667" s="19" t="s">
        <v>32</v>
      </c>
      <c r="I6667" s="19" t="s">
        <v>12</v>
      </c>
      <c r="J6667" s="19">
        <v>2.5000000000000001E-2</v>
      </c>
      <c r="K6667" s="19">
        <v>3</v>
      </c>
    </row>
    <row r="6668" spans="7:11" x14ac:dyDescent="0.25">
      <c r="G6668" s="20">
        <v>41595</v>
      </c>
      <c r="H6668" s="18" t="s">
        <v>73</v>
      </c>
      <c r="I6668" s="18" t="s">
        <v>12</v>
      </c>
      <c r="J6668" s="18">
        <v>0</v>
      </c>
      <c r="K6668" s="18">
        <v>2</v>
      </c>
    </row>
    <row r="6669" spans="7:11" x14ac:dyDescent="0.25">
      <c r="G6669" s="21">
        <v>41952</v>
      </c>
      <c r="H6669" s="19" t="s">
        <v>89</v>
      </c>
      <c r="I6669" s="19" t="s">
        <v>12</v>
      </c>
      <c r="J6669" s="19">
        <v>2.5000000000000001E-2</v>
      </c>
      <c r="K6669" s="19">
        <v>3</v>
      </c>
    </row>
    <row r="6670" spans="7:11" x14ac:dyDescent="0.25">
      <c r="G6670" s="20">
        <v>41610</v>
      </c>
      <c r="H6670" s="18" t="s">
        <v>53</v>
      </c>
      <c r="I6670" s="18" t="s">
        <v>24</v>
      </c>
      <c r="J6670" s="18">
        <v>1.4999999999999999E-2</v>
      </c>
      <c r="K6670" s="18">
        <v>14</v>
      </c>
    </row>
    <row r="6671" spans="7:11" x14ac:dyDescent="0.25">
      <c r="G6671" s="21">
        <v>41988</v>
      </c>
      <c r="H6671" s="19" t="s">
        <v>57</v>
      </c>
      <c r="I6671" s="19" t="s">
        <v>21</v>
      </c>
      <c r="J6671" s="19">
        <v>0.01</v>
      </c>
      <c r="K6671" s="19">
        <v>3</v>
      </c>
    </row>
    <row r="6672" spans="7:11" x14ac:dyDescent="0.25">
      <c r="G6672" s="20">
        <v>41285</v>
      </c>
      <c r="H6672" s="18" t="s">
        <v>64</v>
      </c>
      <c r="I6672" s="18" t="s">
        <v>27</v>
      </c>
      <c r="J6672" s="18">
        <v>0</v>
      </c>
      <c r="K6672" s="18">
        <v>3</v>
      </c>
    </row>
    <row r="6673" spans="7:11" x14ac:dyDescent="0.25">
      <c r="G6673" s="21">
        <v>41375</v>
      </c>
      <c r="H6673" s="19" t="s">
        <v>55</v>
      </c>
      <c r="I6673" s="19" t="s">
        <v>12</v>
      </c>
      <c r="J6673" s="19">
        <v>0</v>
      </c>
      <c r="K6673" s="19">
        <v>4</v>
      </c>
    </row>
    <row r="6674" spans="7:11" x14ac:dyDescent="0.25">
      <c r="G6674" s="20">
        <v>41597</v>
      </c>
      <c r="H6674" s="18" t="s">
        <v>15</v>
      </c>
      <c r="I6674" s="18" t="s">
        <v>12</v>
      </c>
      <c r="J6674" s="18">
        <v>0</v>
      </c>
      <c r="K6674" s="18">
        <v>1</v>
      </c>
    </row>
    <row r="6675" spans="7:11" x14ac:dyDescent="0.25">
      <c r="G6675" s="21">
        <v>41704</v>
      </c>
      <c r="H6675" s="19" t="s">
        <v>85</v>
      </c>
      <c r="I6675" s="19" t="s">
        <v>33</v>
      </c>
      <c r="J6675" s="19">
        <v>2.5000000000000001E-2</v>
      </c>
      <c r="K6675" s="19">
        <v>3</v>
      </c>
    </row>
    <row r="6676" spans="7:11" x14ac:dyDescent="0.25">
      <c r="G6676" s="20">
        <v>42004</v>
      </c>
      <c r="H6676" s="18" t="s">
        <v>63</v>
      </c>
      <c r="I6676" s="18" t="s">
        <v>33</v>
      </c>
      <c r="J6676" s="18">
        <v>0</v>
      </c>
      <c r="K6676" s="18">
        <v>3</v>
      </c>
    </row>
    <row r="6677" spans="7:11" x14ac:dyDescent="0.25">
      <c r="G6677" s="21">
        <v>41988</v>
      </c>
      <c r="H6677" s="19" t="s">
        <v>88</v>
      </c>
      <c r="I6677" s="19" t="s">
        <v>24</v>
      </c>
      <c r="J6677" s="19">
        <v>0</v>
      </c>
      <c r="K6677" s="19">
        <v>23</v>
      </c>
    </row>
    <row r="6678" spans="7:11" x14ac:dyDescent="0.25">
      <c r="G6678" s="20">
        <v>41617</v>
      </c>
      <c r="H6678" s="18" t="s">
        <v>65</v>
      </c>
      <c r="I6678" s="18" t="s">
        <v>24</v>
      </c>
      <c r="J6678" s="18">
        <v>0</v>
      </c>
      <c r="K6678" s="18">
        <v>3</v>
      </c>
    </row>
    <row r="6679" spans="7:11" x14ac:dyDescent="0.25">
      <c r="G6679" s="21">
        <v>41955</v>
      </c>
      <c r="H6679" s="19" t="s">
        <v>76</v>
      </c>
      <c r="I6679" s="19" t="s">
        <v>41</v>
      </c>
      <c r="J6679" s="19">
        <v>0</v>
      </c>
      <c r="K6679" s="19">
        <v>12</v>
      </c>
    </row>
    <row r="6680" spans="7:11" x14ac:dyDescent="0.25">
      <c r="G6680" s="20">
        <v>41815</v>
      </c>
      <c r="H6680" s="18" t="s">
        <v>84</v>
      </c>
      <c r="I6680" s="18" t="s">
        <v>12</v>
      </c>
      <c r="J6680" s="18">
        <v>0.01</v>
      </c>
      <c r="K6680" s="18">
        <v>2</v>
      </c>
    </row>
    <row r="6681" spans="7:11" x14ac:dyDescent="0.25">
      <c r="G6681" s="21">
        <v>41621</v>
      </c>
      <c r="H6681" s="19" t="s">
        <v>26</v>
      </c>
      <c r="I6681" s="19" t="s">
        <v>7</v>
      </c>
      <c r="J6681" s="19">
        <v>1.4999999999999999E-2</v>
      </c>
      <c r="K6681" s="19">
        <v>1</v>
      </c>
    </row>
    <row r="6682" spans="7:11" x14ac:dyDescent="0.25">
      <c r="G6682" s="20">
        <v>41680</v>
      </c>
      <c r="H6682" s="18" t="s">
        <v>72</v>
      </c>
      <c r="I6682" s="18" t="s">
        <v>30</v>
      </c>
      <c r="J6682" s="18">
        <v>0.02</v>
      </c>
      <c r="K6682" s="18">
        <v>2</v>
      </c>
    </row>
    <row r="6683" spans="7:11" x14ac:dyDescent="0.25">
      <c r="G6683" s="21">
        <v>41597</v>
      </c>
      <c r="H6683" s="19" t="s">
        <v>32</v>
      </c>
      <c r="I6683" s="19" t="s">
        <v>12</v>
      </c>
      <c r="J6683" s="19">
        <v>0</v>
      </c>
      <c r="K6683" s="19">
        <v>2</v>
      </c>
    </row>
    <row r="6684" spans="7:11" x14ac:dyDescent="0.25">
      <c r="G6684" s="20">
        <v>41849</v>
      </c>
      <c r="H6684" s="18" t="s">
        <v>53</v>
      </c>
      <c r="I6684" s="18" t="s">
        <v>41</v>
      </c>
      <c r="J6684" s="18">
        <v>0.01</v>
      </c>
      <c r="K6684" s="18">
        <v>2</v>
      </c>
    </row>
    <row r="6685" spans="7:11" x14ac:dyDescent="0.25">
      <c r="G6685" s="21">
        <v>41602</v>
      </c>
      <c r="H6685" s="19" t="s">
        <v>45</v>
      </c>
      <c r="I6685" s="19" t="s">
        <v>21</v>
      </c>
      <c r="J6685" s="19">
        <v>0.02</v>
      </c>
      <c r="K6685" s="19">
        <v>3</v>
      </c>
    </row>
    <row r="6686" spans="7:11" x14ac:dyDescent="0.25">
      <c r="G6686" s="20">
        <v>41603</v>
      </c>
      <c r="H6686" s="18" t="s">
        <v>84</v>
      </c>
      <c r="I6686" s="18" t="s">
        <v>16</v>
      </c>
      <c r="J6686" s="18">
        <v>0.02</v>
      </c>
      <c r="K6686" s="18">
        <v>1</v>
      </c>
    </row>
    <row r="6687" spans="7:11" x14ac:dyDescent="0.25">
      <c r="G6687" s="21">
        <v>41622</v>
      </c>
      <c r="H6687" s="19" t="s">
        <v>70</v>
      </c>
      <c r="I6687" s="19" t="s">
        <v>33</v>
      </c>
      <c r="J6687" s="19">
        <v>0</v>
      </c>
      <c r="K6687" s="19">
        <v>3</v>
      </c>
    </row>
    <row r="6688" spans="7:11" x14ac:dyDescent="0.25">
      <c r="G6688" s="20">
        <v>41596</v>
      </c>
      <c r="H6688" s="18" t="s">
        <v>39</v>
      </c>
      <c r="I6688" s="18" t="s">
        <v>36</v>
      </c>
      <c r="J6688" s="18">
        <v>0.03</v>
      </c>
      <c r="K6688" s="18">
        <v>2</v>
      </c>
    </row>
    <row r="6689" spans="7:11" x14ac:dyDescent="0.25">
      <c r="G6689" s="21">
        <v>41969</v>
      </c>
      <c r="H6689" s="19" t="s">
        <v>15</v>
      </c>
      <c r="I6689" s="19" t="s">
        <v>17</v>
      </c>
      <c r="J6689" s="19">
        <v>0</v>
      </c>
      <c r="K6689" s="19">
        <v>2</v>
      </c>
    </row>
    <row r="6690" spans="7:11" x14ac:dyDescent="0.25">
      <c r="G6690" s="20">
        <v>41591</v>
      </c>
      <c r="H6690" s="18" t="s">
        <v>55</v>
      </c>
      <c r="I6690" s="18" t="s">
        <v>7</v>
      </c>
      <c r="J6690" s="18">
        <v>0.02</v>
      </c>
      <c r="K6690" s="18">
        <v>2</v>
      </c>
    </row>
    <row r="6691" spans="7:11" x14ac:dyDescent="0.25">
      <c r="G6691" s="21">
        <v>41956</v>
      </c>
      <c r="H6691" s="19" t="s">
        <v>88</v>
      </c>
      <c r="I6691" s="19" t="s">
        <v>36</v>
      </c>
      <c r="J6691" s="19">
        <v>0.02</v>
      </c>
      <c r="K6691" s="19">
        <v>4</v>
      </c>
    </row>
    <row r="6692" spans="7:11" x14ac:dyDescent="0.25">
      <c r="G6692" s="20">
        <v>41978</v>
      </c>
      <c r="H6692" s="18" t="s">
        <v>94</v>
      </c>
      <c r="I6692" s="18" t="s">
        <v>36</v>
      </c>
      <c r="J6692" s="18">
        <v>0</v>
      </c>
      <c r="K6692" s="18">
        <v>2</v>
      </c>
    </row>
    <row r="6693" spans="7:11" x14ac:dyDescent="0.25">
      <c r="G6693" s="21">
        <v>41833</v>
      </c>
      <c r="H6693" s="19" t="s">
        <v>49</v>
      </c>
      <c r="I6693" s="19" t="s">
        <v>17</v>
      </c>
      <c r="J6693" s="19">
        <v>0.03</v>
      </c>
      <c r="K6693" s="19">
        <v>2</v>
      </c>
    </row>
    <row r="6694" spans="7:11" x14ac:dyDescent="0.25">
      <c r="G6694" s="20">
        <v>41982</v>
      </c>
      <c r="H6694" s="18" t="s">
        <v>52</v>
      </c>
      <c r="I6694" s="18" t="s">
        <v>30</v>
      </c>
      <c r="J6694" s="18">
        <v>0</v>
      </c>
      <c r="K6694" s="18">
        <v>1</v>
      </c>
    </row>
    <row r="6695" spans="7:11" x14ac:dyDescent="0.25">
      <c r="G6695" s="21">
        <v>41964</v>
      </c>
      <c r="H6695" s="19" t="s">
        <v>51</v>
      </c>
      <c r="I6695" s="19" t="s">
        <v>12</v>
      </c>
      <c r="J6695" s="19">
        <v>0</v>
      </c>
      <c r="K6695" s="19">
        <v>1</v>
      </c>
    </row>
    <row r="6696" spans="7:11" x14ac:dyDescent="0.25">
      <c r="G6696" s="20">
        <v>41608</v>
      </c>
      <c r="H6696" s="18" t="s">
        <v>22</v>
      </c>
      <c r="I6696" s="18" t="s">
        <v>7</v>
      </c>
      <c r="J6696" s="18">
        <v>1.4999999999999999E-2</v>
      </c>
      <c r="K6696" s="18">
        <v>1</v>
      </c>
    </row>
    <row r="6697" spans="7:11" x14ac:dyDescent="0.25">
      <c r="G6697" s="21">
        <v>41585</v>
      </c>
      <c r="H6697" s="19" t="s">
        <v>84</v>
      </c>
      <c r="I6697" s="19" t="s">
        <v>24</v>
      </c>
      <c r="J6697" s="19">
        <v>0</v>
      </c>
      <c r="K6697" s="19">
        <v>1</v>
      </c>
    </row>
    <row r="6698" spans="7:11" x14ac:dyDescent="0.25">
      <c r="G6698" s="20">
        <v>41889</v>
      </c>
      <c r="H6698" s="18" t="s">
        <v>8</v>
      </c>
      <c r="I6698" s="18" t="s">
        <v>27</v>
      </c>
      <c r="J6698" s="18">
        <v>0.02</v>
      </c>
      <c r="K6698" s="18">
        <v>1</v>
      </c>
    </row>
    <row r="6699" spans="7:11" x14ac:dyDescent="0.25">
      <c r="G6699" s="21">
        <v>41624</v>
      </c>
      <c r="H6699" s="19" t="s">
        <v>59</v>
      </c>
      <c r="I6699" s="19" t="s">
        <v>16</v>
      </c>
      <c r="J6699" s="19">
        <v>0</v>
      </c>
      <c r="K6699" s="19">
        <v>2</v>
      </c>
    </row>
    <row r="6700" spans="7:11" x14ac:dyDescent="0.25">
      <c r="G6700" s="20">
        <v>41623</v>
      </c>
      <c r="H6700" s="18" t="s">
        <v>69</v>
      </c>
      <c r="I6700" s="18" t="s">
        <v>24</v>
      </c>
      <c r="J6700" s="18">
        <v>2.5000000000000001E-2</v>
      </c>
      <c r="K6700" s="18">
        <v>2</v>
      </c>
    </row>
    <row r="6701" spans="7:11" x14ac:dyDescent="0.25">
      <c r="G6701" s="21">
        <v>41954</v>
      </c>
      <c r="H6701" s="19" t="s">
        <v>52</v>
      </c>
      <c r="I6701" s="19" t="s">
        <v>36</v>
      </c>
      <c r="J6701" s="19">
        <v>0</v>
      </c>
      <c r="K6701" s="19">
        <v>2</v>
      </c>
    </row>
    <row r="6702" spans="7:11" x14ac:dyDescent="0.25">
      <c r="G6702" s="20">
        <v>41607</v>
      </c>
      <c r="H6702" s="18" t="s">
        <v>47</v>
      </c>
      <c r="I6702" s="18" t="s">
        <v>30</v>
      </c>
      <c r="J6702" s="18">
        <v>2.5000000000000001E-2</v>
      </c>
      <c r="K6702" s="18">
        <v>3</v>
      </c>
    </row>
    <row r="6703" spans="7:11" x14ac:dyDescent="0.25">
      <c r="G6703" s="21">
        <v>41610</v>
      </c>
      <c r="H6703" s="19" t="s">
        <v>66</v>
      </c>
      <c r="I6703" s="19" t="s">
        <v>16</v>
      </c>
      <c r="J6703" s="19">
        <v>0.02</v>
      </c>
      <c r="K6703" s="19">
        <v>3</v>
      </c>
    </row>
    <row r="6704" spans="7:11" x14ac:dyDescent="0.25">
      <c r="G6704" s="20">
        <v>41975</v>
      </c>
      <c r="H6704" s="18" t="s">
        <v>57</v>
      </c>
      <c r="I6704" s="18" t="s">
        <v>33</v>
      </c>
      <c r="J6704" s="18">
        <v>0</v>
      </c>
      <c r="K6704" s="18">
        <v>2</v>
      </c>
    </row>
    <row r="6705" spans="7:11" x14ac:dyDescent="0.25">
      <c r="G6705" s="21">
        <v>41601</v>
      </c>
      <c r="H6705" s="19" t="s">
        <v>87</v>
      </c>
      <c r="I6705" s="19" t="s">
        <v>16</v>
      </c>
      <c r="J6705" s="19">
        <v>0</v>
      </c>
      <c r="K6705" s="19">
        <v>3</v>
      </c>
    </row>
    <row r="6706" spans="7:11" x14ac:dyDescent="0.25">
      <c r="G6706" s="20">
        <v>41767</v>
      </c>
      <c r="H6706" s="18" t="s">
        <v>92</v>
      </c>
      <c r="I6706" s="18" t="s">
        <v>17</v>
      </c>
      <c r="J6706" s="18">
        <v>0.01</v>
      </c>
      <c r="K6706" s="18">
        <v>3</v>
      </c>
    </row>
    <row r="6707" spans="7:11" x14ac:dyDescent="0.25">
      <c r="G6707" s="21">
        <v>41607</v>
      </c>
      <c r="H6707" s="19" t="s">
        <v>47</v>
      </c>
      <c r="I6707" s="19" t="s">
        <v>17</v>
      </c>
      <c r="J6707" s="19">
        <v>0</v>
      </c>
      <c r="K6707" s="19">
        <v>3</v>
      </c>
    </row>
    <row r="6708" spans="7:11" x14ac:dyDescent="0.25">
      <c r="G6708" s="20">
        <v>41379</v>
      </c>
      <c r="H6708" s="18" t="s">
        <v>89</v>
      </c>
      <c r="I6708" s="18" t="s">
        <v>24</v>
      </c>
      <c r="J6708" s="18">
        <v>0.01</v>
      </c>
      <c r="K6708" s="18">
        <v>3</v>
      </c>
    </row>
    <row r="6709" spans="7:11" x14ac:dyDescent="0.25">
      <c r="G6709" s="21">
        <v>41610</v>
      </c>
      <c r="H6709" s="19" t="s">
        <v>52</v>
      </c>
      <c r="I6709" s="19" t="s">
        <v>7</v>
      </c>
      <c r="J6709" s="19">
        <v>0</v>
      </c>
      <c r="K6709" s="19">
        <v>2</v>
      </c>
    </row>
    <row r="6710" spans="7:11" x14ac:dyDescent="0.25">
      <c r="G6710" s="20">
        <v>41408</v>
      </c>
      <c r="H6710" s="18" t="s">
        <v>86</v>
      </c>
      <c r="I6710" s="18" t="s">
        <v>36</v>
      </c>
      <c r="J6710" s="18">
        <v>2.5000000000000001E-2</v>
      </c>
      <c r="K6710" s="18">
        <v>3</v>
      </c>
    </row>
    <row r="6711" spans="7:11" x14ac:dyDescent="0.25">
      <c r="G6711" s="21">
        <v>41357</v>
      </c>
      <c r="H6711" s="19" t="s">
        <v>20</v>
      </c>
      <c r="I6711" s="19" t="s">
        <v>36</v>
      </c>
      <c r="J6711" s="19">
        <v>0.02</v>
      </c>
      <c r="K6711" s="19">
        <v>17</v>
      </c>
    </row>
    <row r="6712" spans="7:11" x14ac:dyDescent="0.25">
      <c r="G6712" s="20">
        <v>41582</v>
      </c>
      <c r="H6712" s="18" t="s">
        <v>42</v>
      </c>
      <c r="I6712" s="18" t="s">
        <v>41</v>
      </c>
      <c r="J6712" s="18">
        <v>0.03</v>
      </c>
      <c r="K6712" s="18">
        <v>3</v>
      </c>
    </row>
    <row r="6713" spans="7:11" x14ac:dyDescent="0.25">
      <c r="G6713" s="21">
        <v>41946</v>
      </c>
      <c r="H6713" s="19" t="s">
        <v>32</v>
      </c>
      <c r="I6713" s="19" t="s">
        <v>12</v>
      </c>
      <c r="J6713" s="19">
        <v>0.02</v>
      </c>
      <c r="K6713" s="19">
        <v>1</v>
      </c>
    </row>
    <row r="6714" spans="7:11" x14ac:dyDescent="0.25">
      <c r="G6714" s="20">
        <v>41862</v>
      </c>
      <c r="H6714" s="18" t="s">
        <v>8</v>
      </c>
      <c r="I6714" s="18" t="s">
        <v>33</v>
      </c>
      <c r="J6714" s="18">
        <v>0</v>
      </c>
      <c r="K6714" s="18">
        <v>3</v>
      </c>
    </row>
    <row r="6715" spans="7:11" x14ac:dyDescent="0.25">
      <c r="G6715" s="21">
        <v>41346</v>
      </c>
      <c r="H6715" s="19" t="s">
        <v>46</v>
      </c>
      <c r="I6715" s="19" t="s">
        <v>12</v>
      </c>
      <c r="J6715" s="19">
        <v>0</v>
      </c>
      <c r="K6715" s="19">
        <v>2</v>
      </c>
    </row>
    <row r="6716" spans="7:11" x14ac:dyDescent="0.25">
      <c r="G6716" s="20">
        <v>41624</v>
      </c>
      <c r="H6716" s="18" t="s">
        <v>48</v>
      </c>
      <c r="I6716" s="18" t="s">
        <v>41</v>
      </c>
      <c r="J6716" s="18">
        <v>0</v>
      </c>
      <c r="K6716" s="18">
        <v>1</v>
      </c>
    </row>
    <row r="6717" spans="7:11" x14ac:dyDescent="0.25">
      <c r="G6717" s="21">
        <v>41611</v>
      </c>
      <c r="H6717" s="19" t="s">
        <v>40</v>
      </c>
      <c r="I6717" s="19" t="s">
        <v>24</v>
      </c>
      <c r="J6717" s="19">
        <v>0</v>
      </c>
      <c r="K6717" s="19">
        <v>1</v>
      </c>
    </row>
    <row r="6718" spans="7:11" x14ac:dyDescent="0.25">
      <c r="G6718" s="20">
        <v>41628</v>
      </c>
      <c r="H6718" s="18" t="s">
        <v>84</v>
      </c>
      <c r="I6718" s="18" t="s">
        <v>17</v>
      </c>
      <c r="J6718" s="18">
        <v>0</v>
      </c>
      <c r="K6718" s="18">
        <v>12</v>
      </c>
    </row>
    <row r="6719" spans="7:11" x14ac:dyDescent="0.25">
      <c r="G6719" s="21">
        <v>41986</v>
      </c>
      <c r="H6719" s="19" t="s">
        <v>40</v>
      </c>
      <c r="I6719" s="19" t="s">
        <v>30</v>
      </c>
      <c r="J6719" s="19">
        <v>0</v>
      </c>
      <c r="K6719" s="19">
        <v>18</v>
      </c>
    </row>
    <row r="6720" spans="7:11" x14ac:dyDescent="0.25">
      <c r="G6720" s="20">
        <v>41391</v>
      </c>
      <c r="H6720" s="18" t="s">
        <v>23</v>
      </c>
      <c r="I6720" s="18" t="s">
        <v>36</v>
      </c>
      <c r="J6720" s="18">
        <v>0</v>
      </c>
      <c r="K6720" s="18">
        <v>3</v>
      </c>
    </row>
    <row r="6721" spans="7:11" x14ac:dyDescent="0.25">
      <c r="G6721" s="21">
        <v>41951</v>
      </c>
      <c r="H6721" s="19" t="s">
        <v>25</v>
      </c>
      <c r="I6721" s="19" t="s">
        <v>11</v>
      </c>
      <c r="J6721" s="19">
        <v>0.03</v>
      </c>
      <c r="K6721" s="19">
        <v>3</v>
      </c>
    </row>
    <row r="6722" spans="7:11" x14ac:dyDescent="0.25">
      <c r="G6722" s="20">
        <v>41973</v>
      </c>
      <c r="H6722" s="18" t="s">
        <v>70</v>
      </c>
      <c r="I6722" s="18" t="s">
        <v>36</v>
      </c>
      <c r="J6722" s="18">
        <v>0.01</v>
      </c>
      <c r="K6722" s="18">
        <v>2</v>
      </c>
    </row>
    <row r="6723" spans="7:11" x14ac:dyDescent="0.25">
      <c r="G6723" s="21">
        <v>41834</v>
      </c>
      <c r="H6723" s="19" t="s">
        <v>91</v>
      </c>
      <c r="I6723" s="19" t="s">
        <v>30</v>
      </c>
      <c r="J6723" s="19">
        <v>1.4999999999999999E-2</v>
      </c>
      <c r="K6723" s="19">
        <v>1</v>
      </c>
    </row>
    <row r="6724" spans="7:11" x14ac:dyDescent="0.25">
      <c r="G6724" s="20">
        <v>41979</v>
      </c>
      <c r="H6724" s="18" t="s">
        <v>29</v>
      </c>
      <c r="I6724" s="18" t="s">
        <v>7</v>
      </c>
      <c r="J6724" s="18">
        <v>0</v>
      </c>
      <c r="K6724" s="18">
        <v>1</v>
      </c>
    </row>
    <row r="6725" spans="7:11" x14ac:dyDescent="0.25">
      <c r="G6725" s="21">
        <v>41410</v>
      </c>
      <c r="H6725" s="19" t="s">
        <v>67</v>
      </c>
      <c r="I6725" s="19" t="s">
        <v>7</v>
      </c>
      <c r="J6725" s="19">
        <v>2.5000000000000001E-2</v>
      </c>
      <c r="K6725" s="19">
        <v>3</v>
      </c>
    </row>
    <row r="6726" spans="7:11" x14ac:dyDescent="0.25">
      <c r="G6726" s="20">
        <v>41996</v>
      </c>
      <c r="H6726" s="18" t="s">
        <v>39</v>
      </c>
      <c r="I6726" s="18" t="s">
        <v>36</v>
      </c>
      <c r="J6726" s="18">
        <v>0.03</v>
      </c>
      <c r="K6726" s="18">
        <v>3</v>
      </c>
    </row>
    <row r="6727" spans="7:11" x14ac:dyDescent="0.25">
      <c r="G6727" s="21">
        <v>41979</v>
      </c>
      <c r="H6727" s="19" t="s">
        <v>74</v>
      </c>
      <c r="I6727" s="19" t="s">
        <v>41</v>
      </c>
      <c r="J6727" s="19">
        <v>1.4999999999999999E-2</v>
      </c>
      <c r="K6727" s="19">
        <v>3</v>
      </c>
    </row>
    <row r="6728" spans="7:11" x14ac:dyDescent="0.25">
      <c r="G6728" s="20">
        <v>41982</v>
      </c>
      <c r="H6728" s="18" t="s">
        <v>57</v>
      </c>
      <c r="I6728" s="18" t="s">
        <v>41</v>
      </c>
      <c r="J6728" s="18">
        <v>2.5000000000000001E-2</v>
      </c>
      <c r="K6728" s="18">
        <v>3</v>
      </c>
    </row>
    <row r="6729" spans="7:11" x14ac:dyDescent="0.25">
      <c r="G6729" s="21">
        <v>41848</v>
      </c>
      <c r="H6729" s="19" t="s">
        <v>26</v>
      </c>
      <c r="I6729" s="19" t="s">
        <v>12</v>
      </c>
      <c r="J6729" s="19">
        <v>0.03</v>
      </c>
      <c r="K6729" s="19">
        <v>2</v>
      </c>
    </row>
    <row r="6730" spans="7:11" x14ac:dyDescent="0.25">
      <c r="G6730" s="20">
        <v>41378</v>
      </c>
      <c r="H6730" s="18" t="s">
        <v>40</v>
      </c>
      <c r="I6730" s="18" t="s">
        <v>11</v>
      </c>
      <c r="J6730" s="18">
        <v>0</v>
      </c>
      <c r="K6730" s="18">
        <v>2</v>
      </c>
    </row>
    <row r="6731" spans="7:11" x14ac:dyDescent="0.25">
      <c r="G6731" s="21">
        <v>42001</v>
      </c>
      <c r="H6731" s="19" t="s">
        <v>34</v>
      </c>
      <c r="I6731" s="19" t="s">
        <v>11</v>
      </c>
      <c r="J6731" s="19">
        <v>0</v>
      </c>
      <c r="K6731" s="19">
        <v>2</v>
      </c>
    </row>
    <row r="6732" spans="7:11" x14ac:dyDescent="0.25">
      <c r="G6732" s="20">
        <v>41981</v>
      </c>
      <c r="H6732" s="18" t="s">
        <v>37</v>
      </c>
      <c r="I6732" s="18" t="s">
        <v>16</v>
      </c>
      <c r="J6732" s="18">
        <v>0</v>
      </c>
      <c r="K6732" s="18">
        <v>3</v>
      </c>
    </row>
    <row r="6733" spans="7:11" x14ac:dyDescent="0.25">
      <c r="G6733" s="21">
        <v>41666</v>
      </c>
      <c r="H6733" s="19" t="s">
        <v>77</v>
      </c>
      <c r="I6733" s="19" t="s">
        <v>27</v>
      </c>
      <c r="J6733" s="19">
        <v>0.01</v>
      </c>
      <c r="K6733" s="19">
        <v>1</v>
      </c>
    </row>
    <row r="6734" spans="7:11" x14ac:dyDescent="0.25">
      <c r="G6734" s="20">
        <v>41608</v>
      </c>
      <c r="H6734" s="18" t="s">
        <v>56</v>
      </c>
      <c r="I6734" s="18" t="s">
        <v>17</v>
      </c>
      <c r="J6734" s="18">
        <v>2.5000000000000001E-2</v>
      </c>
      <c r="K6734" s="18">
        <v>3</v>
      </c>
    </row>
    <row r="6735" spans="7:11" x14ac:dyDescent="0.25">
      <c r="G6735" s="21">
        <v>41986</v>
      </c>
      <c r="H6735" s="19" t="s">
        <v>44</v>
      </c>
      <c r="I6735" s="19" t="s">
        <v>17</v>
      </c>
      <c r="J6735" s="19">
        <v>0</v>
      </c>
      <c r="K6735" s="19">
        <v>1</v>
      </c>
    </row>
    <row r="6736" spans="7:11" x14ac:dyDescent="0.25">
      <c r="G6736" s="20">
        <v>41432</v>
      </c>
      <c r="H6736" s="18" t="s">
        <v>45</v>
      </c>
      <c r="I6736" s="18" t="s">
        <v>16</v>
      </c>
      <c r="J6736" s="18">
        <v>1.4999999999999999E-2</v>
      </c>
      <c r="K6736" s="18">
        <v>2</v>
      </c>
    </row>
    <row r="6737" spans="7:11" x14ac:dyDescent="0.25">
      <c r="G6737" s="21">
        <v>41984</v>
      </c>
      <c r="H6737" s="19" t="s">
        <v>13</v>
      </c>
      <c r="I6737" s="19" t="s">
        <v>12</v>
      </c>
      <c r="J6737" s="19">
        <v>1.4999999999999999E-2</v>
      </c>
      <c r="K6737" s="19">
        <v>4</v>
      </c>
    </row>
    <row r="6738" spans="7:11" x14ac:dyDescent="0.25">
      <c r="G6738" s="20">
        <v>42003</v>
      </c>
      <c r="H6738" s="18" t="s">
        <v>76</v>
      </c>
      <c r="I6738" s="18" t="s">
        <v>24</v>
      </c>
      <c r="J6738" s="18">
        <v>0.03</v>
      </c>
      <c r="K6738" s="18">
        <v>3</v>
      </c>
    </row>
    <row r="6739" spans="7:11" x14ac:dyDescent="0.25">
      <c r="G6739" s="21">
        <v>41637</v>
      </c>
      <c r="H6739" s="19" t="s">
        <v>53</v>
      </c>
      <c r="I6739" s="19" t="s">
        <v>7</v>
      </c>
      <c r="J6739" s="19">
        <v>1.4999999999999999E-2</v>
      </c>
      <c r="K6739" s="19">
        <v>1</v>
      </c>
    </row>
    <row r="6740" spans="7:11" x14ac:dyDescent="0.25">
      <c r="G6740" s="20">
        <v>41313</v>
      </c>
      <c r="H6740" s="18" t="s">
        <v>55</v>
      </c>
      <c r="I6740" s="18" t="s">
        <v>17</v>
      </c>
      <c r="J6740" s="18">
        <v>0.03</v>
      </c>
      <c r="K6740" s="18">
        <v>2</v>
      </c>
    </row>
    <row r="6741" spans="7:11" x14ac:dyDescent="0.25">
      <c r="G6741" s="21">
        <v>41999</v>
      </c>
      <c r="H6741" s="19" t="s">
        <v>61</v>
      </c>
      <c r="I6741" s="19" t="s">
        <v>11</v>
      </c>
      <c r="J6741" s="19">
        <v>0</v>
      </c>
      <c r="K6741" s="19">
        <v>3</v>
      </c>
    </row>
    <row r="6742" spans="7:11" x14ac:dyDescent="0.25">
      <c r="G6742" s="20">
        <v>41995</v>
      </c>
      <c r="H6742" s="18" t="s">
        <v>34</v>
      </c>
      <c r="I6742" s="18" t="s">
        <v>16</v>
      </c>
      <c r="J6742" s="18">
        <v>0</v>
      </c>
      <c r="K6742" s="18">
        <v>2</v>
      </c>
    </row>
    <row r="6743" spans="7:11" x14ac:dyDescent="0.25">
      <c r="G6743" s="21">
        <v>41986</v>
      </c>
      <c r="H6743" s="19" t="s">
        <v>64</v>
      </c>
      <c r="I6743" s="19" t="s">
        <v>36</v>
      </c>
      <c r="J6743" s="19">
        <v>0</v>
      </c>
      <c r="K6743" s="19">
        <v>1</v>
      </c>
    </row>
    <row r="6744" spans="7:11" x14ac:dyDescent="0.25">
      <c r="G6744" s="20">
        <v>41623</v>
      </c>
      <c r="H6744" s="18" t="s">
        <v>75</v>
      </c>
      <c r="I6744" s="18" t="s">
        <v>27</v>
      </c>
      <c r="J6744" s="18">
        <v>0.03</v>
      </c>
      <c r="K6744" s="18">
        <v>2</v>
      </c>
    </row>
    <row r="6745" spans="7:11" x14ac:dyDescent="0.25">
      <c r="G6745" s="21">
        <v>41610</v>
      </c>
      <c r="H6745" s="19" t="s">
        <v>32</v>
      </c>
      <c r="I6745" s="19" t="s">
        <v>16</v>
      </c>
      <c r="J6745" s="19">
        <v>0</v>
      </c>
      <c r="K6745" s="19">
        <v>2</v>
      </c>
    </row>
    <row r="6746" spans="7:11" x14ac:dyDescent="0.25">
      <c r="G6746" s="20">
        <v>41594</v>
      </c>
      <c r="H6746" s="18" t="s">
        <v>22</v>
      </c>
      <c r="I6746" s="18" t="s">
        <v>21</v>
      </c>
      <c r="J6746" s="18">
        <v>0.03</v>
      </c>
      <c r="K6746" s="18">
        <v>3</v>
      </c>
    </row>
    <row r="6747" spans="7:11" x14ac:dyDescent="0.25">
      <c r="G6747" s="21">
        <v>41636</v>
      </c>
      <c r="H6747" s="19" t="s">
        <v>31</v>
      </c>
      <c r="I6747" s="19" t="s">
        <v>36</v>
      </c>
      <c r="J6747" s="19">
        <v>0.02</v>
      </c>
      <c r="K6747" s="19">
        <v>3</v>
      </c>
    </row>
    <row r="6748" spans="7:11" x14ac:dyDescent="0.25">
      <c r="G6748" s="20">
        <v>41812</v>
      </c>
      <c r="H6748" s="18" t="s">
        <v>50</v>
      </c>
      <c r="I6748" s="18" t="s">
        <v>12</v>
      </c>
      <c r="J6748" s="18">
        <v>1.4999999999999999E-2</v>
      </c>
      <c r="K6748" s="18">
        <v>2</v>
      </c>
    </row>
    <row r="6749" spans="7:11" x14ac:dyDescent="0.25">
      <c r="G6749" s="21">
        <v>41628</v>
      </c>
      <c r="H6749" s="19" t="s">
        <v>47</v>
      </c>
      <c r="I6749" s="19" t="s">
        <v>24</v>
      </c>
      <c r="J6749" s="19">
        <v>0.01</v>
      </c>
      <c r="K6749" s="19">
        <v>1</v>
      </c>
    </row>
    <row r="6750" spans="7:11" x14ac:dyDescent="0.25">
      <c r="G6750" s="20">
        <v>41712</v>
      </c>
      <c r="H6750" s="18" t="s">
        <v>88</v>
      </c>
      <c r="I6750" s="18" t="s">
        <v>36</v>
      </c>
      <c r="J6750" s="18">
        <v>0</v>
      </c>
      <c r="K6750" s="18">
        <v>3</v>
      </c>
    </row>
    <row r="6751" spans="7:11" x14ac:dyDescent="0.25">
      <c r="G6751" s="21">
        <v>41600</v>
      </c>
      <c r="H6751" s="19" t="s">
        <v>93</v>
      </c>
      <c r="I6751" s="19" t="s">
        <v>30</v>
      </c>
      <c r="J6751" s="19">
        <v>0.03</v>
      </c>
      <c r="K6751" s="19">
        <v>2</v>
      </c>
    </row>
    <row r="6752" spans="7:11" x14ac:dyDescent="0.25">
      <c r="G6752" s="20">
        <v>41892</v>
      </c>
      <c r="H6752" s="18" t="s">
        <v>35</v>
      </c>
      <c r="I6752" s="18" t="s">
        <v>11</v>
      </c>
      <c r="J6752" s="18">
        <v>2.5000000000000001E-2</v>
      </c>
      <c r="K6752" s="18">
        <v>11</v>
      </c>
    </row>
    <row r="6753" spans="7:11" x14ac:dyDescent="0.25">
      <c r="G6753" s="21">
        <v>41605</v>
      </c>
      <c r="H6753" s="19" t="s">
        <v>31</v>
      </c>
      <c r="I6753" s="19" t="s">
        <v>12</v>
      </c>
      <c r="J6753" s="19">
        <v>0</v>
      </c>
      <c r="K6753" s="19">
        <v>2</v>
      </c>
    </row>
    <row r="6754" spans="7:11" x14ac:dyDescent="0.25">
      <c r="G6754" s="20">
        <v>41963</v>
      </c>
      <c r="H6754" s="18" t="s">
        <v>91</v>
      </c>
      <c r="I6754" s="18" t="s">
        <v>17</v>
      </c>
      <c r="J6754" s="18">
        <v>0.01</v>
      </c>
      <c r="K6754" s="18">
        <v>1</v>
      </c>
    </row>
    <row r="6755" spans="7:11" x14ac:dyDescent="0.25">
      <c r="G6755" s="21">
        <v>41635</v>
      </c>
      <c r="H6755" s="19" t="s">
        <v>10</v>
      </c>
      <c r="I6755" s="19" t="s">
        <v>24</v>
      </c>
      <c r="J6755" s="19">
        <v>2.5000000000000001E-2</v>
      </c>
      <c r="K6755" s="19">
        <v>3</v>
      </c>
    </row>
    <row r="6756" spans="7:11" x14ac:dyDescent="0.25">
      <c r="G6756" s="20">
        <v>41849</v>
      </c>
      <c r="H6756" s="18" t="s">
        <v>60</v>
      </c>
      <c r="I6756" s="18" t="s">
        <v>30</v>
      </c>
      <c r="J6756" s="18">
        <v>0.01</v>
      </c>
      <c r="K6756" s="18">
        <v>3</v>
      </c>
    </row>
    <row r="6757" spans="7:11" x14ac:dyDescent="0.25">
      <c r="G6757" s="21">
        <v>41833</v>
      </c>
      <c r="H6757" s="19" t="s">
        <v>54</v>
      </c>
      <c r="I6757" s="19" t="s">
        <v>36</v>
      </c>
      <c r="J6757" s="19">
        <v>0</v>
      </c>
      <c r="K6757" s="19">
        <v>3</v>
      </c>
    </row>
    <row r="6758" spans="7:11" x14ac:dyDescent="0.25">
      <c r="G6758" s="20">
        <v>41623</v>
      </c>
      <c r="H6758" s="18" t="s">
        <v>10</v>
      </c>
      <c r="I6758" s="18" t="s">
        <v>24</v>
      </c>
      <c r="J6758" s="18">
        <v>1.4999999999999999E-2</v>
      </c>
      <c r="K6758" s="18">
        <v>1</v>
      </c>
    </row>
    <row r="6759" spans="7:11" x14ac:dyDescent="0.25">
      <c r="G6759" s="21">
        <v>41621</v>
      </c>
      <c r="H6759" s="19" t="s">
        <v>42</v>
      </c>
      <c r="I6759" s="19" t="s">
        <v>24</v>
      </c>
      <c r="J6759" s="19">
        <v>0.01</v>
      </c>
      <c r="K6759" s="19">
        <v>1</v>
      </c>
    </row>
    <row r="6760" spans="7:11" x14ac:dyDescent="0.25">
      <c r="G6760" s="20">
        <v>41281</v>
      </c>
      <c r="H6760" s="18" t="s">
        <v>81</v>
      </c>
      <c r="I6760" s="18" t="s">
        <v>30</v>
      </c>
      <c r="J6760" s="18">
        <v>2.5000000000000001E-2</v>
      </c>
      <c r="K6760" s="18">
        <v>1</v>
      </c>
    </row>
    <row r="6761" spans="7:11" x14ac:dyDescent="0.25">
      <c r="G6761" s="21">
        <v>41306</v>
      </c>
      <c r="H6761" s="19" t="s">
        <v>84</v>
      </c>
      <c r="I6761" s="19" t="s">
        <v>36</v>
      </c>
      <c r="J6761" s="19">
        <v>2.5000000000000001E-2</v>
      </c>
      <c r="K6761" s="19">
        <v>1</v>
      </c>
    </row>
    <row r="6762" spans="7:11" x14ac:dyDescent="0.25">
      <c r="G6762" s="20">
        <v>41685</v>
      </c>
      <c r="H6762" s="18" t="s">
        <v>50</v>
      </c>
      <c r="I6762" s="18" t="s">
        <v>12</v>
      </c>
      <c r="J6762" s="18">
        <v>1.4999999999999999E-2</v>
      </c>
      <c r="K6762" s="18">
        <v>1</v>
      </c>
    </row>
    <row r="6763" spans="7:11" x14ac:dyDescent="0.25">
      <c r="G6763" s="21">
        <v>41971</v>
      </c>
      <c r="H6763" s="19" t="s">
        <v>29</v>
      </c>
      <c r="I6763" s="19" t="s">
        <v>7</v>
      </c>
      <c r="J6763" s="19">
        <v>0</v>
      </c>
      <c r="K6763" s="19">
        <v>3</v>
      </c>
    </row>
    <row r="6764" spans="7:11" x14ac:dyDescent="0.25">
      <c r="G6764" s="20">
        <v>41572</v>
      </c>
      <c r="H6764" s="18" t="s">
        <v>48</v>
      </c>
      <c r="I6764" s="18" t="s">
        <v>16</v>
      </c>
      <c r="J6764" s="18">
        <v>0</v>
      </c>
      <c r="K6764" s="18">
        <v>3</v>
      </c>
    </row>
    <row r="6765" spans="7:11" x14ac:dyDescent="0.25">
      <c r="G6765" s="21">
        <v>41871</v>
      </c>
      <c r="H6765" s="19" t="s">
        <v>31</v>
      </c>
      <c r="I6765" s="19" t="s">
        <v>12</v>
      </c>
      <c r="J6765" s="19">
        <v>0.02</v>
      </c>
      <c r="K6765" s="19">
        <v>2</v>
      </c>
    </row>
    <row r="6766" spans="7:11" x14ac:dyDescent="0.25">
      <c r="G6766" s="20">
        <v>41614</v>
      </c>
      <c r="H6766" s="18" t="s">
        <v>46</v>
      </c>
      <c r="I6766" s="18" t="s">
        <v>16</v>
      </c>
      <c r="J6766" s="18">
        <v>0</v>
      </c>
      <c r="K6766" s="18">
        <v>2</v>
      </c>
    </row>
    <row r="6767" spans="7:11" x14ac:dyDescent="0.25">
      <c r="G6767" s="21">
        <v>41963</v>
      </c>
      <c r="H6767" s="19" t="s">
        <v>89</v>
      </c>
      <c r="I6767" s="19" t="s">
        <v>24</v>
      </c>
      <c r="J6767" s="19">
        <v>0</v>
      </c>
      <c r="K6767" s="19">
        <v>3</v>
      </c>
    </row>
    <row r="6768" spans="7:11" x14ac:dyDescent="0.25">
      <c r="G6768" s="20">
        <v>41583</v>
      </c>
      <c r="H6768" s="18" t="s">
        <v>51</v>
      </c>
      <c r="I6768" s="18" t="s">
        <v>17</v>
      </c>
      <c r="J6768" s="18">
        <v>0</v>
      </c>
      <c r="K6768" s="18">
        <v>21</v>
      </c>
    </row>
    <row r="6769" spans="7:11" x14ac:dyDescent="0.25">
      <c r="G6769" s="21">
        <v>41543</v>
      </c>
      <c r="H6769" s="19" t="s">
        <v>70</v>
      </c>
      <c r="I6769" s="19" t="s">
        <v>24</v>
      </c>
      <c r="J6769" s="19">
        <v>0.02</v>
      </c>
      <c r="K6769" s="19">
        <v>3</v>
      </c>
    </row>
    <row r="6770" spans="7:11" x14ac:dyDescent="0.25">
      <c r="G6770" s="20">
        <v>41947</v>
      </c>
      <c r="H6770" s="18" t="s">
        <v>20</v>
      </c>
      <c r="I6770" s="18" t="s">
        <v>12</v>
      </c>
      <c r="J6770" s="18">
        <v>0.03</v>
      </c>
      <c r="K6770" s="18">
        <v>2</v>
      </c>
    </row>
    <row r="6771" spans="7:11" x14ac:dyDescent="0.25">
      <c r="G6771" s="21">
        <v>41993</v>
      </c>
      <c r="H6771" s="19" t="s">
        <v>43</v>
      </c>
      <c r="I6771" s="19" t="s">
        <v>36</v>
      </c>
      <c r="J6771" s="19">
        <v>2.5000000000000001E-2</v>
      </c>
      <c r="K6771" s="19">
        <v>3</v>
      </c>
    </row>
    <row r="6772" spans="7:11" x14ac:dyDescent="0.25">
      <c r="G6772" s="20">
        <v>41620</v>
      </c>
      <c r="H6772" s="18" t="s">
        <v>46</v>
      </c>
      <c r="I6772" s="18" t="s">
        <v>16</v>
      </c>
      <c r="J6772" s="18">
        <v>0</v>
      </c>
      <c r="K6772" s="18">
        <v>2</v>
      </c>
    </row>
    <row r="6773" spans="7:11" x14ac:dyDescent="0.25">
      <c r="G6773" s="21">
        <v>41340</v>
      </c>
      <c r="H6773" s="19" t="s">
        <v>26</v>
      </c>
      <c r="I6773" s="19" t="s">
        <v>16</v>
      </c>
      <c r="J6773" s="19">
        <v>0.02</v>
      </c>
      <c r="K6773" s="19">
        <v>16</v>
      </c>
    </row>
    <row r="6774" spans="7:11" x14ac:dyDescent="0.25">
      <c r="G6774" s="20">
        <v>41529</v>
      </c>
      <c r="H6774" s="18" t="s">
        <v>84</v>
      </c>
      <c r="I6774" s="18" t="s">
        <v>12</v>
      </c>
      <c r="J6774" s="18">
        <v>2.5000000000000001E-2</v>
      </c>
      <c r="K6774" s="18">
        <v>3</v>
      </c>
    </row>
    <row r="6775" spans="7:11" x14ac:dyDescent="0.25">
      <c r="G6775" s="21">
        <v>41885</v>
      </c>
      <c r="H6775" s="19" t="s">
        <v>84</v>
      </c>
      <c r="I6775" s="19" t="s">
        <v>7</v>
      </c>
      <c r="J6775" s="19">
        <v>0.03</v>
      </c>
      <c r="K6775" s="19">
        <v>2</v>
      </c>
    </row>
    <row r="6776" spans="7:11" x14ac:dyDescent="0.25">
      <c r="G6776" s="20">
        <v>41589</v>
      </c>
      <c r="H6776" s="18" t="s">
        <v>64</v>
      </c>
      <c r="I6776" s="18" t="s">
        <v>12</v>
      </c>
      <c r="J6776" s="18">
        <v>0</v>
      </c>
      <c r="K6776" s="18">
        <v>3</v>
      </c>
    </row>
    <row r="6777" spans="7:11" x14ac:dyDescent="0.25">
      <c r="G6777" s="21">
        <v>41608</v>
      </c>
      <c r="H6777" s="19" t="s">
        <v>61</v>
      </c>
      <c r="I6777" s="19" t="s">
        <v>17</v>
      </c>
      <c r="J6777" s="19">
        <v>0</v>
      </c>
      <c r="K6777" s="19">
        <v>1</v>
      </c>
    </row>
    <row r="6778" spans="7:11" x14ac:dyDescent="0.25">
      <c r="G6778" s="20">
        <v>41308</v>
      </c>
      <c r="H6778" s="18" t="s">
        <v>51</v>
      </c>
      <c r="I6778" s="18" t="s">
        <v>17</v>
      </c>
      <c r="J6778" s="18">
        <v>0</v>
      </c>
      <c r="K6778" s="18">
        <v>1</v>
      </c>
    </row>
    <row r="6779" spans="7:11" x14ac:dyDescent="0.25">
      <c r="G6779" s="21">
        <v>41983</v>
      </c>
      <c r="H6779" s="19" t="s">
        <v>72</v>
      </c>
      <c r="I6779" s="19" t="s">
        <v>21</v>
      </c>
      <c r="J6779" s="19">
        <v>0</v>
      </c>
      <c r="K6779" s="19">
        <v>3</v>
      </c>
    </row>
    <row r="6780" spans="7:11" x14ac:dyDescent="0.25">
      <c r="G6780" s="20">
        <v>41390</v>
      </c>
      <c r="H6780" s="18" t="s">
        <v>84</v>
      </c>
      <c r="I6780" s="18" t="s">
        <v>21</v>
      </c>
      <c r="J6780" s="18">
        <v>0</v>
      </c>
      <c r="K6780" s="18">
        <v>1</v>
      </c>
    </row>
    <row r="6781" spans="7:11" x14ac:dyDescent="0.25">
      <c r="G6781" s="21">
        <v>41989</v>
      </c>
      <c r="H6781" s="19" t="s">
        <v>32</v>
      </c>
      <c r="I6781" s="19" t="s">
        <v>16</v>
      </c>
      <c r="J6781" s="19">
        <v>1.4999999999999999E-2</v>
      </c>
      <c r="K6781" s="19">
        <v>1</v>
      </c>
    </row>
    <row r="6782" spans="7:11" x14ac:dyDescent="0.25">
      <c r="G6782" s="20">
        <v>41988</v>
      </c>
      <c r="H6782" s="18" t="s">
        <v>20</v>
      </c>
      <c r="I6782" s="18" t="s">
        <v>17</v>
      </c>
      <c r="J6782" s="18">
        <v>0</v>
      </c>
      <c r="K6782" s="18">
        <v>3</v>
      </c>
    </row>
    <row r="6783" spans="7:11" x14ac:dyDescent="0.25">
      <c r="G6783" s="21">
        <v>41606</v>
      </c>
      <c r="H6783" s="19" t="s">
        <v>29</v>
      </c>
      <c r="I6783" s="19" t="s">
        <v>33</v>
      </c>
      <c r="J6783" s="19">
        <v>0</v>
      </c>
      <c r="K6783" s="19">
        <v>2</v>
      </c>
    </row>
    <row r="6784" spans="7:11" x14ac:dyDescent="0.25">
      <c r="G6784" s="20">
        <v>41763</v>
      </c>
      <c r="H6784" s="18" t="s">
        <v>13</v>
      </c>
      <c r="I6784" s="18" t="s">
        <v>24</v>
      </c>
      <c r="J6784" s="18">
        <v>0.03</v>
      </c>
      <c r="K6784" s="18">
        <v>2</v>
      </c>
    </row>
    <row r="6785" spans="7:11" x14ac:dyDescent="0.25">
      <c r="G6785" s="21">
        <v>41960</v>
      </c>
      <c r="H6785" s="19" t="s">
        <v>75</v>
      </c>
      <c r="I6785" s="19" t="s">
        <v>17</v>
      </c>
      <c r="J6785" s="19">
        <v>0</v>
      </c>
      <c r="K6785" s="19">
        <v>3</v>
      </c>
    </row>
    <row r="6786" spans="7:11" x14ac:dyDescent="0.25">
      <c r="G6786" s="20">
        <v>41844</v>
      </c>
      <c r="H6786" s="18" t="s">
        <v>72</v>
      </c>
      <c r="I6786" s="18" t="s">
        <v>24</v>
      </c>
      <c r="J6786" s="18">
        <v>0.01</v>
      </c>
      <c r="K6786" s="18">
        <v>3</v>
      </c>
    </row>
    <row r="6787" spans="7:11" x14ac:dyDescent="0.25">
      <c r="G6787" s="21">
        <v>41965</v>
      </c>
      <c r="H6787" s="19" t="s">
        <v>28</v>
      </c>
      <c r="I6787" s="19" t="s">
        <v>36</v>
      </c>
      <c r="J6787" s="19">
        <v>0</v>
      </c>
      <c r="K6787" s="19">
        <v>3</v>
      </c>
    </row>
    <row r="6788" spans="7:11" x14ac:dyDescent="0.25">
      <c r="G6788" s="20">
        <v>41608</v>
      </c>
      <c r="H6788" s="18" t="s">
        <v>77</v>
      </c>
      <c r="I6788" s="18" t="s">
        <v>7</v>
      </c>
      <c r="J6788" s="18">
        <v>0.03</v>
      </c>
      <c r="K6788" s="18">
        <v>2</v>
      </c>
    </row>
    <row r="6789" spans="7:11" x14ac:dyDescent="0.25">
      <c r="G6789" s="21">
        <v>41584</v>
      </c>
      <c r="H6789" s="19" t="s">
        <v>75</v>
      </c>
      <c r="I6789" s="19" t="s">
        <v>7</v>
      </c>
      <c r="J6789" s="19">
        <v>0.02</v>
      </c>
      <c r="K6789" s="19">
        <v>3</v>
      </c>
    </row>
    <row r="6790" spans="7:11" x14ac:dyDescent="0.25">
      <c r="G6790" s="20">
        <v>41972</v>
      </c>
      <c r="H6790" s="18" t="s">
        <v>65</v>
      </c>
      <c r="I6790" s="18" t="s">
        <v>41</v>
      </c>
      <c r="J6790" s="18">
        <v>0</v>
      </c>
      <c r="K6790" s="18">
        <v>1</v>
      </c>
    </row>
    <row r="6791" spans="7:11" x14ac:dyDescent="0.25">
      <c r="G6791" s="21">
        <v>41959</v>
      </c>
      <c r="H6791" s="19" t="s">
        <v>26</v>
      </c>
      <c r="I6791" s="19" t="s">
        <v>33</v>
      </c>
      <c r="J6791" s="19">
        <v>0</v>
      </c>
      <c r="K6791" s="19">
        <v>2</v>
      </c>
    </row>
    <row r="6792" spans="7:11" x14ac:dyDescent="0.25">
      <c r="G6792" s="20">
        <v>41921</v>
      </c>
      <c r="H6792" s="18" t="s">
        <v>63</v>
      </c>
      <c r="I6792" s="18" t="s">
        <v>21</v>
      </c>
      <c r="J6792" s="18">
        <v>0</v>
      </c>
      <c r="K6792" s="18">
        <v>2</v>
      </c>
    </row>
    <row r="6793" spans="7:11" x14ac:dyDescent="0.25">
      <c r="G6793" s="21">
        <v>41617</v>
      </c>
      <c r="H6793" s="19" t="s">
        <v>69</v>
      </c>
      <c r="I6793" s="19" t="s">
        <v>7</v>
      </c>
      <c r="J6793" s="19">
        <v>0.02</v>
      </c>
      <c r="K6793" s="19">
        <v>3</v>
      </c>
    </row>
    <row r="6794" spans="7:11" x14ac:dyDescent="0.25">
      <c r="G6794" s="20">
        <v>41618</v>
      </c>
      <c r="H6794" s="18" t="s">
        <v>67</v>
      </c>
      <c r="I6794" s="18" t="s">
        <v>16</v>
      </c>
      <c r="J6794" s="18">
        <v>1.4999999999999999E-2</v>
      </c>
      <c r="K6794" s="18">
        <v>3</v>
      </c>
    </row>
    <row r="6795" spans="7:11" x14ac:dyDescent="0.25">
      <c r="G6795" s="21">
        <v>41999</v>
      </c>
      <c r="H6795" s="19" t="s">
        <v>42</v>
      </c>
      <c r="I6795" s="19" t="s">
        <v>30</v>
      </c>
      <c r="J6795" s="19">
        <v>0.02</v>
      </c>
      <c r="K6795" s="19">
        <v>23</v>
      </c>
    </row>
    <row r="6796" spans="7:11" x14ac:dyDescent="0.25">
      <c r="G6796" s="20">
        <v>42001</v>
      </c>
      <c r="H6796" s="18" t="s">
        <v>62</v>
      </c>
      <c r="I6796" s="18" t="s">
        <v>7</v>
      </c>
      <c r="J6796" s="18">
        <v>0</v>
      </c>
      <c r="K6796" s="18">
        <v>2</v>
      </c>
    </row>
    <row r="6797" spans="7:11" x14ac:dyDescent="0.25">
      <c r="G6797" s="21">
        <v>41625</v>
      </c>
      <c r="H6797" s="19" t="s">
        <v>45</v>
      </c>
      <c r="I6797" s="19" t="s">
        <v>16</v>
      </c>
      <c r="J6797" s="19">
        <v>2.5000000000000001E-2</v>
      </c>
      <c r="K6797" s="19">
        <v>3</v>
      </c>
    </row>
    <row r="6798" spans="7:11" x14ac:dyDescent="0.25">
      <c r="G6798" s="20">
        <v>41611</v>
      </c>
      <c r="H6798" s="18" t="s">
        <v>39</v>
      </c>
      <c r="I6798" s="18" t="s">
        <v>27</v>
      </c>
      <c r="J6798" s="18">
        <v>0.01</v>
      </c>
      <c r="K6798" s="18">
        <v>2</v>
      </c>
    </row>
    <row r="6799" spans="7:11" x14ac:dyDescent="0.25">
      <c r="G6799" s="21">
        <v>41391</v>
      </c>
      <c r="H6799" s="19" t="s">
        <v>86</v>
      </c>
      <c r="I6799" s="19" t="s">
        <v>16</v>
      </c>
      <c r="J6799" s="19">
        <v>2.5000000000000001E-2</v>
      </c>
      <c r="K6799" s="19">
        <v>1</v>
      </c>
    </row>
    <row r="6800" spans="7:11" x14ac:dyDescent="0.25">
      <c r="G6800" s="20">
        <v>41716</v>
      </c>
      <c r="H6800" s="18" t="s">
        <v>10</v>
      </c>
      <c r="I6800" s="18" t="s">
        <v>12</v>
      </c>
      <c r="J6800" s="18">
        <v>1.4999999999999999E-2</v>
      </c>
      <c r="K6800" s="18">
        <v>1</v>
      </c>
    </row>
    <row r="6801" spans="7:11" x14ac:dyDescent="0.25">
      <c r="G6801" s="21">
        <v>41595</v>
      </c>
      <c r="H6801" s="19" t="s">
        <v>68</v>
      </c>
      <c r="I6801" s="19" t="s">
        <v>24</v>
      </c>
      <c r="J6801" s="19">
        <v>0</v>
      </c>
      <c r="K6801" s="19">
        <v>2</v>
      </c>
    </row>
    <row r="6802" spans="7:11" x14ac:dyDescent="0.25">
      <c r="G6802" s="20">
        <v>41635</v>
      </c>
      <c r="H6802" s="18" t="s">
        <v>31</v>
      </c>
      <c r="I6802" s="18" t="s">
        <v>30</v>
      </c>
      <c r="J6802" s="18">
        <v>0</v>
      </c>
      <c r="K6802" s="18">
        <v>2</v>
      </c>
    </row>
    <row r="6803" spans="7:11" x14ac:dyDescent="0.25">
      <c r="G6803" s="21">
        <v>41596</v>
      </c>
      <c r="H6803" s="19" t="s">
        <v>73</v>
      </c>
      <c r="I6803" s="19" t="s">
        <v>16</v>
      </c>
      <c r="J6803" s="19">
        <v>0</v>
      </c>
      <c r="K6803" s="19">
        <v>2</v>
      </c>
    </row>
    <row r="6804" spans="7:11" x14ac:dyDescent="0.25">
      <c r="G6804" s="20">
        <v>41998</v>
      </c>
      <c r="H6804" s="18" t="s">
        <v>68</v>
      </c>
      <c r="I6804" s="18" t="s">
        <v>16</v>
      </c>
      <c r="J6804" s="18">
        <v>0</v>
      </c>
      <c r="K6804" s="18">
        <v>2</v>
      </c>
    </row>
    <row r="6805" spans="7:11" x14ac:dyDescent="0.25">
      <c r="G6805" s="21">
        <v>41634</v>
      </c>
      <c r="H6805" s="19" t="s">
        <v>53</v>
      </c>
      <c r="I6805" s="19" t="s">
        <v>17</v>
      </c>
      <c r="J6805" s="19">
        <v>0</v>
      </c>
      <c r="K6805" s="19">
        <v>3</v>
      </c>
    </row>
    <row r="6806" spans="7:11" x14ac:dyDescent="0.25">
      <c r="G6806" s="20">
        <v>41434</v>
      </c>
      <c r="H6806" s="18" t="s">
        <v>68</v>
      </c>
      <c r="I6806" s="18" t="s">
        <v>7</v>
      </c>
      <c r="J6806" s="18">
        <v>2.5000000000000001E-2</v>
      </c>
      <c r="K6806" s="18">
        <v>3</v>
      </c>
    </row>
    <row r="6807" spans="7:11" x14ac:dyDescent="0.25">
      <c r="G6807" s="21">
        <v>41637</v>
      </c>
      <c r="H6807" s="19" t="s">
        <v>53</v>
      </c>
      <c r="I6807" s="19" t="s">
        <v>12</v>
      </c>
      <c r="J6807" s="19">
        <v>0</v>
      </c>
      <c r="K6807" s="19">
        <v>2</v>
      </c>
    </row>
    <row r="6808" spans="7:11" x14ac:dyDescent="0.25">
      <c r="G6808" s="20">
        <v>41987</v>
      </c>
      <c r="H6808" s="18" t="s">
        <v>46</v>
      </c>
      <c r="I6808" s="18" t="s">
        <v>27</v>
      </c>
      <c r="J6808" s="18">
        <v>0.02</v>
      </c>
      <c r="K6808" s="18">
        <v>3</v>
      </c>
    </row>
    <row r="6809" spans="7:11" x14ac:dyDescent="0.25">
      <c r="G6809" s="21">
        <v>41918</v>
      </c>
      <c r="H6809" s="19" t="s">
        <v>23</v>
      </c>
      <c r="I6809" s="19" t="s">
        <v>24</v>
      </c>
      <c r="J6809" s="19">
        <v>0.02</v>
      </c>
      <c r="K6809" s="19">
        <v>1</v>
      </c>
    </row>
    <row r="6810" spans="7:11" x14ac:dyDescent="0.25">
      <c r="G6810" s="20">
        <v>41566</v>
      </c>
      <c r="H6810" s="18" t="s">
        <v>20</v>
      </c>
      <c r="I6810" s="18" t="s">
        <v>33</v>
      </c>
      <c r="J6810" s="18">
        <v>0.02</v>
      </c>
      <c r="K6810" s="18">
        <v>3</v>
      </c>
    </row>
    <row r="6811" spans="7:11" x14ac:dyDescent="0.25">
      <c r="G6811" s="21">
        <v>41581</v>
      </c>
      <c r="H6811" s="19" t="s">
        <v>62</v>
      </c>
      <c r="I6811" s="19" t="s">
        <v>33</v>
      </c>
      <c r="J6811" s="19">
        <v>0</v>
      </c>
      <c r="K6811" s="19">
        <v>2</v>
      </c>
    </row>
    <row r="6812" spans="7:11" x14ac:dyDescent="0.25">
      <c r="G6812" s="20">
        <v>42004</v>
      </c>
      <c r="H6812" s="18" t="s">
        <v>29</v>
      </c>
      <c r="I6812" s="18" t="s">
        <v>24</v>
      </c>
      <c r="J6812" s="18">
        <v>0</v>
      </c>
      <c r="K6812" s="18">
        <v>1</v>
      </c>
    </row>
    <row r="6813" spans="7:11" x14ac:dyDescent="0.25">
      <c r="G6813" s="21">
        <v>41606</v>
      </c>
      <c r="H6813" s="19" t="s">
        <v>29</v>
      </c>
      <c r="I6813" s="19" t="s">
        <v>27</v>
      </c>
      <c r="J6813" s="19">
        <v>1.4999999999999999E-2</v>
      </c>
      <c r="K6813" s="19">
        <v>19</v>
      </c>
    </row>
    <row r="6814" spans="7:11" x14ac:dyDescent="0.25">
      <c r="G6814" s="20">
        <v>41505</v>
      </c>
      <c r="H6814" s="18" t="s">
        <v>26</v>
      </c>
      <c r="I6814" s="18" t="s">
        <v>36</v>
      </c>
      <c r="J6814" s="18">
        <v>0.01</v>
      </c>
      <c r="K6814" s="18">
        <v>2</v>
      </c>
    </row>
    <row r="6815" spans="7:11" x14ac:dyDescent="0.25">
      <c r="G6815" s="21">
        <v>41891</v>
      </c>
      <c r="H6815" s="19" t="s">
        <v>56</v>
      </c>
      <c r="I6815" s="19" t="s">
        <v>17</v>
      </c>
      <c r="J6815" s="19">
        <v>0</v>
      </c>
      <c r="K6815" s="19">
        <v>1</v>
      </c>
    </row>
    <row r="6816" spans="7:11" x14ac:dyDescent="0.25">
      <c r="G6816" s="20">
        <v>41892</v>
      </c>
      <c r="H6816" s="18" t="s">
        <v>85</v>
      </c>
      <c r="I6816" s="18" t="s">
        <v>12</v>
      </c>
      <c r="J6816" s="18">
        <v>0</v>
      </c>
      <c r="K6816" s="18">
        <v>2</v>
      </c>
    </row>
    <row r="6817" spans="7:11" x14ac:dyDescent="0.25">
      <c r="G6817" s="21">
        <v>41998</v>
      </c>
      <c r="H6817" s="19" t="s">
        <v>32</v>
      </c>
      <c r="I6817" s="19" t="s">
        <v>36</v>
      </c>
      <c r="J6817" s="19">
        <v>0</v>
      </c>
      <c r="K6817" s="19">
        <v>3</v>
      </c>
    </row>
    <row r="6818" spans="7:11" x14ac:dyDescent="0.25">
      <c r="G6818" s="20">
        <v>41969</v>
      </c>
      <c r="H6818" s="18" t="s">
        <v>81</v>
      </c>
      <c r="I6818" s="18" t="s">
        <v>24</v>
      </c>
      <c r="J6818" s="18">
        <v>2.5000000000000001E-2</v>
      </c>
      <c r="K6818" s="18">
        <v>4</v>
      </c>
    </row>
    <row r="6819" spans="7:11" x14ac:dyDescent="0.25">
      <c r="G6819" s="21">
        <v>41716</v>
      </c>
      <c r="H6819" s="19" t="s">
        <v>52</v>
      </c>
      <c r="I6819" s="19" t="s">
        <v>17</v>
      </c>
      <c r="J6819" s="19">
        <v>0</v>
      </c>
      <c r="K6819" s="19">
        <v>1</v>
      </c>
    </row>
    <row r="6820" spans="7:11" x14ac:dyDescent="0.25">
      <c r="G6820" s="20">
        <v>41404</v>
      </c>
      <c r="H6820" s="18" t="s">
        <v>58</v>
      </c>
      <c r="I6820" s="18" t="s">
        <v>36</v>
      </c>
      <c r="J6820" s="18">
        <v>0</v>
      </c>
      <c r="K6820" s="18">
        <v>3</v>
      </c>
    </row>
    <row r="6821" spans="7:11" x14ac:dyDescent="0.25">
      <c r="G6821" s="21">
        <v>41618</v>
      </c>
      <c r="H6821" s="19" t="s">
        <v>23</v>
      </c>
      <c r="I6821" s="19" t="s">
        <v>33</v>
      </c>
      <c r="J6821" s="19">
        <v>0</v>
      </c>
      <c r="K6821" s="19">
        <v>3</v>
      </c>
    </row>
    <row r="6822" spans="7:11" x14ac:dyDescent="0.25">
      <c r="G6822" s="20">
        <v>41316</v>
      </c>
      <c r="H6822" s="18" t="s">
        <v>71</v>
      </c>
      <c r="I6822" s="18" t="s">
        <v>11</v>
      </c>
      <c r="J6822" s="18">
        <v>0</v>
      </c>
      <c r="K6822" s="18">
        <v>1</v>
      </c>
    </row>
    <row r="6823" spans="7:11" x14ac:dyDescent="0.25">
      <c r="G6823" s="21">
        <v>41929</v>
      </c>
      <c r="H6823" s="19" t="s">
        <v>48</v>
      </c>
      <c r="I6823" s="19" t="s">
        <v>24</v>
      </c>
      <c r="J6823" s="19">
        <v>0.01</v>
      </c>
      <c r="K6823" s="19">
        <v>2</v>
      </c>
    </row>
    <row r="6824" spans="7:11" x14ac:dyDescent="0.25">
      <c r="G6824" s="20">
        <v>41953</v>
      </c>
      <c r="H6824" s="18" t="s">
        <v>77</v>
      </c>
      <c r="I6824" s="18" t="s">
        <v>33</v>
      </c>
      <c r="J6824" s="18">
        <v>0</v>
      </c>
      <c r="K6824" s="18">
        <v>3</v>
      </c>
    </row>
    <row r="6825" spans="7:11" x14ac:dyDescent="0.25">
      <c r="G6825" s="21">
        <v>41350</v>
      </c>
      <c r="H6825" s="19" t="s">
        <v>10</v>
      </c>
      <c r="I6825" s="19" t="s">
        <v>24</v>
      </c>
      <c r="J6825" s="19">
        <v>1.4999999999999999E-2</v>
      </c>
      <c r="K6825" s="19">
        <v>2</v>
      </c>
    </row>
    <row r="6826" spans="7:11" x14ac:dyDescent="0.25">
      <c r="G6826" s="20">
        <v>41624</v>
      </c>
      <c r="H6826" s="18" t="s">
        <v>89</v>
      </c>
      <c r="I6826" s="18" t="s">
        <v>33</v>
      </c>
      <c r="J6826" s="18">
        <v>0</v>
      </c>
      <c r="K6826" s="18">
        <v>1</v>
      </c>
    </row>
    <row r="6827" spans="7:11" x14ac:dyDescent="0.25">
      <c r="G6827" s="21">
        <v>41297</v>
      </c>
      <c r="H6827" s="19" t="s">
        <v>20</v>
      </c>
      <c r="I6827" s="19" t="s">
        <v>7</v>
      </c>
      <c r="J6827" s="19">
        <v>2.5000000000000001E-2</v>
      </c>
      <c r="K6827" s="19">
        <v>23</v>
      </c>
    </row>
    <row r="6828" spans="7:11" x14ac:dyDescent="0.25">
      <c r="G6828" s="20">
        <v>41824</v>
      </c>
      <c r="H6828" s="18" t="s">
        <v>53</v>
      </c>
      <c r="I6828" s="18" t="s">
        <v>12</v>
      </c>
      <c r="J6828" s="18">
        <v>0.01</v>
      </c>
      <c r="K6828" s="18">
        <v>2</v>
      </c>
    </row>
    <row r="6829" spans="7:11" x14ac:dyDescent="0.25">
      <c r="G6829" s="21">
        <v>41945</v>
      </c>
      <c r="H6829" s="19" t="s">
        <v>42</v>
      </c>
      <c r="I6829" s="19" t="s">
        <v>21</v>
      </c>
      <c r="J6829" s="19">
        <v>0</v>
      </c>
      <c r="K6829" s="19">
        <v>1</v>
      </c>
    </row>
    <row r="6830" spans="7:11" x14ac:dyDescent="0.25">
      <c r="G6830" s="20">
        <v>41970</v>
      </c>
      <c r="H6830" s="18" t="s">
        <v>47</v>
      </c>
      <c r="I6830" s="18" t="s">
        <v>17</v>
      </c>
      <c r="J6830" s="18">
        <v>0</v>
      </c>
      <c r="K6830" s="18">
        <v>3</v>
      </c>
    </row>
    <row r="6831" spans="7:11" x14ac:dyDescent="0.25">
      <c r="G6831" s="21">
        <v>41592</v>
      </c>
      <c r="H6831" s="19" t="s">
        <v>43</v>
      </c>
      <c r="I6831" s="19" t="s">
        <v>12</v>
      </c>
      <c r="J6831" s="19">
        <v>0.01</v>
      </c>
      <c r="K6831" s="19">
        <v>2</v>
      </c>
    </row>
    <row r="6832" spans="7:11" x14ac:dyDescent="0.25">
      <c r="G6832" s="20">
        <v>41751</v>
      </c>
      <c r="H6832" s="18" t="s">
        <v>18</v>
      </c>
      <c r="I6832" s="18" t="s">
        <v>33</v>
      </c>
      <c r="J6832" s="18">
        <v>1.4999999999999999E-2</v>
      </c>
      <c r="K6832" s="18">
        <v>4</v>
      </c>
    </row>
    <row r="6833" spans="7:11" x14ac:dyDescent="0.25">
      <c r="G6833" s="21">
        <v>41633</v>
      </c>
      <c r="H6833" s="19" t="s">
        <v>85</v>
      </c>
      <c r="I6833" s="19" t="s">
        <v>12</v>
      </c>
      <c r="J6833" s="19">
        <v>1.4999999999999999E-2</v>
      </c>
      <c r="K6833" s="19">
        <v>3</v>
      </c>
    </row>
    <row r="6834" spans="7:11" x14ac:dyDescent="0.25">
      <c r="G6834" s="20">
        <v>41632</v>
      </c>
      <c r="H6834" s="18" t="s">
        <v>35</v>
      </c>
      <c r="I6834" s="18" t="s">
        <v>24</v>
      </c>
      <c r="J6834" s="18">
        <v>0.01</v>
      </c>
      <c r="K6834" s="18">
        <v>2</v>
      </c>
    </row>
    <row r="6835" spans="7:11" x14ac:dyDescent="0.25">
      <c r="G6835" s="21">
        <v>41276</v>
      </c>
      <c r="H6835" s="19" t="s">
        <v>81</v>
      </c>
      <c r="I6835" s="19" t="s">
        <v>30</v>
      </c>
      <c r="J6835" s="19">
        <v>0</v>
      </c>
      <c r="K6835" s="19">
        <v>4</v>
      </c>
    </row>
    <row r="6836" spans="7:11" x14ac:dyDescent="0.25">
      <c r="G6836" s="20">
        <v>41612</v>
      </c>
      <c r="H6836" s="18" t="s">
        <v>93</v>
      </c>
      <c r="I6836" s="18" t="s">
        <v>16</v>
      </c>
      <c r="J6836" s="18">
        <v>0.02</v>
      </c>
      <c r="K6836" s="18">
        <v>3</v>
      </c>
    </row>
    <row r="6837" spans="7:11" x14ac:dyDescent="0.25">
      <c r="G6837" s="21">
        <v>41972</v>
      </c>
      <c r="H6837" s="19" t="s">
        <v>84</v>
      </c>
      <c r="I6837" s="19" t="s">
        <v>41</v>
      </c>
      <c r="J6837" s="19">
        <v>0.03</v>
      </c>
      <c r="K6837" s="19">
        <v>3</v>
      </c>
    </row>
    <row r="6838" spans="7:11" x14ac:dyDescent="0.25">
      <c r="G6838" s="20">
        <v>41625</v>
      </c>
      <c r="H6838" s="18" t="s">
        <v>42</v>
      </c>
      <c r="I6838" s="18" t="s">
        <v>12</v>
      </c>
      <c r="J6838" s="18">
        <v>0</v>
      </c>
      <c r="K6838" s="18">
        <v>2</v>
      </c>
    </row>
    <row r="6839" spans="7:11" x14ac:dyDescent="0.25">
      <c r="G6839" s="21">
        <v>41611</v>
      </c>
      <c r="H6839" s="19" t="s">
        <v>31</v>
      </c>
      <c r="I6839" s="19" t="s">
        <v>41</v>
      </c>
      <c r="J6839" s="19">
        <v>0.01</v>
      </c>
      <c r="K6839" s="19">
        <v>2</v>
      </c>
    </row>
    <row r="6840" spans="7:11" x14ac:dyDescent="0.25">
      <c r="G6840" s="20">
        <v>41843</v>
      </c>
      <c r="H6840" s="18" t="s">
        <v>43</v>
      </c>
      <c r="I6840" s="18" t="s">
        <v>21</v>
      </c>
      <c r="J6840" s="18">
        <v>1.4999999999999999E-2</v>
      </c>
      <c r="K6840" s="18">
        <v>3</v>
      </c>
    </row>
    <row r="6841" spans="7:11" x14ac:dyDescent="0.25">
      <c r="G6841" s="21">
        <v>41360</v>
      </c>
      <c r="H6841" s="19" t="s">
        <v>49</v>
      </c>
      <c r="I6841" s="19" t="s">
        <v>17</v>
      </c>
      <c r="J6841" s="19">
        <v>0.02</v>
      </c>
      <c r="K6841" s="19">
        <v>2</v>
      </c>
    </row>
    <row r="6842" spans="7:11" x14ac:dyDescent="0.25">
      <c r="G6842" s="20">
        <v>41588</v>
      </c>
      <c r="H6842" s="18" t="s">
        <v>43</v>
      </c>
      <c r="I6842" s="18" t="s">
        <v>36</v>
      </c>
      <c r="J6842" s="18">
        <v>1.4999999999999999E-2</v>
      </c>
      <c r="K6842" s="18">
        <v>3</v>
      </c>
    </row>
    <row r="6843" spans="7:11" x14ac:dyDescent="0.25">
      <c r="G6843" s="21">
        <v>41409</v>
      </c>
      <c r="H6843" s="19" t="s">
        <v>86</v>
      </c>
      <c r="I6843" s="19" t="s">
        <v>16</v>
      </c>
      <c r="J6843" s="19">
        <v>0</v>
      </c>
      <c r="K6843" s="19">
        <v>24</v>
      </c>
    </row>
    <row r="6844" spans="7:11" x14ac:dyDescent="0.25">
      <c r="G6844" s="20">
        <v>41579</v>
      </c>
      <c r="H6844" s="18" t="s">
        <v>50</v>
      </c>
      <c r="I6844" s="18" t="s">
        <v>24</v>
      </c>
      <c r="J6844" s="18">
        <v>0.01</v>
      </c>
      <c r="K6844" s="18">
        <v>3</v>
      </c>
    </row>
    <row r="6845" spans="7:11" x14ac:dyDescent="0.25">
      <c r="G6845" s="21">
        <v>41981</v>
      </c>
      <c r="H6845" s="19" t="s">
        <v>49</v>
      </c>
      <c r="I6845" s="19" t="s">
        <v>24</v>
      </c>
      <c r="J6845" s="19">
        <v>0</v>
      </c>
      <c r="K6845" s="19">
        <v>3</v>
      </c>
    </row>
    <row r="6846" spans="7:11" x14ac:dyDescent="0.25">
      <c r="G6846" s="20">
        <v>41588</v>
      </c>
      <c r="H6846" s="18" t="s">
        <v>85</v>
      </c>
      <c r="I6846" s="18" t="s">
        <v>33</v>
      </c>
      <c r="J6846" s="18">
        <v>0.02</v>
      </c>
      <c r="K6846" s="18">
        <v>3</v>
      </c>
    </row>
    <row r="6847" spans="7:11" x14ac:dyDescent="0.25">
      <c r="G6847" s="21">
        <v>41599</v>
      </c>
      <c r="H6847" s="19" t="s">
        <v>39</v>
      </c>
      <c r="I6847" s="19" t="s">
        <v>36</v>
      </c>
      <c r="J6847" s="19">
        <v>0.01</v>
      </c>
      <c r="K6847" s="19">
        <v>3</v>
      </c>
    </row>
    <row r="6848" spans="7:11" x14ac:dyDescent="0.25">
      <c r="G6848" s="20">
        <v>41921</v>
      </c>
      <c r="H6848" s="18" t="s">
        <v>48</v>
      </c>
      <c r="I6848" s="18" t="s">
        <v>36</v>
      </c>
      <c r="J6848" s="18">
        <v>0.02</v>
      </c>
      <c r="K6848" s="18">
        <v>3</v>
      </c>
    </row>
    <row r="6849" spans="7:11" x14ac:dyDescent="0.25">
      <c r="G6849" s="21">
        <v>41614</v>
      </c>
      <c r="H6849" s="19" t="s">
        <v>73</v>
      </c>
      <c r="I6849" s="19" t="s">
        <v>24</v>
      </c>
      <c r="J6849" s="19">
        <v>0</v>
      </c>
      <c r="K6849" s="19">
        <v>3</v>
      </c>
    </row>
    <row r="6850" spans="7:11" x14ac:dyDescent="0.25">
      <c r="G6850" s="20">
        <v>41971</v>
      </c>
      <c r="H6850" s="18" t="s">
        <v>26</v>
      </c>
      <c r="I6850" s="18" t="s">
        <v>16</v>
      </c>
      <c r="J6850" s="18">
        <v>0.01</v>
      </c>
      <c r="K6850" s="18">
        <v>2</v>
      </c>
    </row>
    <row r="6851" spans="7:11" x14ac:dyDescent="0.25">
      <c r="G6851" s="21">
        <v>41956</v>
      </c>
      <c r="H6851" s="19" t="s">
        <v>88</v>
      </c>
      <c r="I6851" s="19" t="s">
        <v>17</v>
      </c>
      <c r="J6851" s="19">
        <v>0.01</v>
      </c>
      <c r="K6851" s="19">
        <v>20</v>
      </c>
    </row>
    <row r="6852" spans="7:11" x14ac:dyDescent="0.25">
      <c r="G6852" s="20">
        <v>41408</v>
      </c>
      <c r="H6852" s="18" t="s">
        <v>62</v>
      </c>
      <c r="I6852" s="18" t="s">
        <v>24</v>
      </c>
      <c r="J6852" s="18">
        <v>0</v>
      </c>
      <c r="K6852" s="18">
        <v>2</v>
      </c>
    </row>
    <row r="6853" spans="7:11" x14ac:dyDescent="0.25">
      <c r="G6853" s="21">
        <v>41872</v>
      </c>
      <c r="H6853" s="19" t="s">
        <v>87</v>
      </c>
      <c r="I6853" s="19" t="s">
        <v>12</v>
      </c>
      <c r="J6853" s="19">
        <v>1.4999999999999999E-2</v>
      </c>
      <c r="K6853" s="19">
        <v>2</v>
      </c>
    </row>
    <row r="6854" spans="7:11" x14ac:dyDescent="0.25">
      <c r="G6854" s="20">
        <v>41293</v>
      </c>
      <c r="H6854" s="18" t="s">
        <v>20</v>
      </c>
      <c r="I6854" s="18" t="s">
        <v>12</v>
      </c>
      <c r="J6854" s="18">
        <v>0.02</v>
      </c>
      <c r="K6854" s="18">
        <v>3</v>
      </c>
    </row>
    <row r="6855" spans="7:11" x14ac:dyDescent="0.25">
      <c r="G6855" s="21">
        <v>41976</v>
      </c>
      <c r="H6855" s="19" t="s">
        <v>46</v>
      </c>
      <c r="I6855" s="19" t="s">
        <v>21</v>
      </c>
      <c r="J6855" s="19">
        <v>0</v>
      </c>
      <c r="K6855" s="19">
        <v>5</v>
      </c>
    </row>
    <row r="6856" spans="7:11" x14ac:dyDescent="0.25">
      <c r="G6856" s="20">
        <v>41713</v>
      </c>
      <c r="H6856" s="18" t="s">
        <v>23</v>
      </c>
      <c r="I6856" s="18" t="s">
        <v>12</v>
      </c>
      <c r="J6856" s="18">
        <v>0.03</v>
      </c>
      <c r="K6856" s="18">
        <v>2</v>
      </c>
    </row>
    <row r="6857" spans="7:11" x14ac:dyDescent="0.25">
      <c r="G6857" s="21">
        <v>41995</v>
      </c>
      <c r="H6857" s="19" t="s">
        <v>88</v>
      </c>
      <c r="I6857" s="19" t="s">
        <v>12</v>
      </c>
      <c r="J6857" s="19">
        <v>2.5000000000000001E-2</v>
      </c>
      <c r="K6857" s="19">
        <v>2</v>
      </c>
    </row>
    <row r="6858" spans="7:11" x14ac:dyDescent="0.25">
      <c r="G6858" s="20">
        <v>41990</v>
      </c>
      <c r="H6858" s="18" t="s">
        <v>23</v>
      </c>
      <c r="I6858" s="18" t="s">
        <v>16</v>
      </c>
      <c r="J6858" s="18">
        <v>0</v>
      </c>
      <c r="K6858" s="18">
        <v>2</v>
      </c>
    </row>
    <row r="6859" spans="7:11" x14ac:dyDescent="0.25">
      <c r="G6859" s="21">
        <v>41949</v>
      </c>
      <c r="H6859" s="19" t="s">
        <v>62</v>
      </c>
      <c r="I6859" s="19" t="s">
        <v>17</v>
      </c>
      <c r="J6859" s="19">
        <v>0</v>
      </c>
      <c r="K6859" s="19">
        <v>3</v>
      </c>
    </row>
    <row r="6860" spans="7:11" x14ac:dyDescent="0.25">
      <c r="G6860" s="20">
        <v>42002</v>
      </c>
      <c r="H6860" s="18" t="s">
        <v>49</v>
      </c>
      <c r="I6860" s="18" t="s">
        <v>33</v>
      </c>
      <c r="J6860" s="18">
        <v>2.5000000000000001E-2</v>
      </c>
      <c r="K6860" s="18">
        <v>1</v>
      </c>
    </row>
    <row r="6861" spans="7:11" x14ac:dyDescent="0.25">
      <c r="G6861" s="21">
        <v>41636</v>
      </c>
      <c r="H6861" s="19" t="s">
        <v>56</v>
      </c>
      <c r="I6861" s="19" t="s">
        <v>16</v>
      </c>
      <c r="J6861" s="19">
        <v>0.02</v>
      </c>
      <c r="K6861" s="19">
        <v>2</v>
      </c>
    </row>
    <row r="6862" spans="7:11" x14ac:dyDescent="0.25">
      <c r="G6862" s="20">
        <v>41808</v>
      </c>
      <c r="H6862" s="18" t="s">
        <v>40</v>
      </c>
      <c r="I6862" s="18" t="s">
        <v>41</v>
      </c>
      <c r="J6862" s="18">
        <v>0</v>
      </c>
      <c r="K6862" s="18">
        <v>2</v>
      </c>
    </row>
    <row r="6863" spans="7:11" x14ac:dyDescent="0.25">
      <c r="G6863" s="21">
        <v>41630</v>
      </c>
      <c r="H6863" s="19" t="s">
        <v>40</v>
      </c>
      <c r="I6863" s="19" t="s">
        <v>16</v>
      </c>
      <c r="J6863" s="19">
        <v>0</v>
      </c>
      <c r="K6863" s="19">
        <v>1</v>
      </c>
    </row>
    <row r="6864" spans="7:11" x14ac:dyDescent="0.25">
      <c r="G6864" s="20">
        <v>41636</v>
      </c>
      <c r="H6864" s="18" t="s">
        <v>20</v>
      </c>
      <c r="I6864" s="18" t="s">
        <v>17</v>
      </c>
      <c r="J6864" s="18">
        <v>0</v>
      </c>
      <c r="K6864" s="18">
        <v>3</v>
      </c>
    </row>
    <row r="6865" spans="7:11" x14ac:dyDescent="0.25">
      <c r="G6865" s="21">
        <v>41953</v>
      </c>
      <c r="H6865" s="19" t="s">
        <v>80</v>
      </c>
      <c r="I6865" s="19" t="s">
        <v>21</v>
      </c>
      <c r="J6865" s="19">
        <v>0.01</v>
      </c>
      <c r="K6865" s="19">
        <v>3</v>
      </c>
    </row>
    <row r="6866" spans="7:11" x14ac:dyDescent="0.25">
      <c r="G6866" s="20">
        <v>41595</v>
      </c>
      <c r="H6866" s="18" t="s">
        <v>43</v>
      </c>
      <c r="I6866" s="18" t="s">
        <v>27</v>
      </c>
      <c r="J6866" s="18">
        <v>0.01</v>
      </c>
      <c r="K6866" s="18">
        <v>3</v>
      </c>
    </row>
    <row r="6867" spans="7:11" x14ac:dyDescent="0.25">
      <c r="G6867" s="21">
        <v>41615</v>
      </c>
      <c r="H6867" s="19" t="s">
        <v>63</v>
      </c>
      <c r="I6867" s="19" t="s">
        <v>17</v>
      </c>
      <c r="J6867" s="19">
        <v>0.03</v>
      </c>
      <c r="K6867" s="19">
        <v>16</v>
      </c>
    </row>
    <row r="6868" spans="7:11" x14ac:dyDescent="0.25">
      <c r="G6868" s="20">
        <v>41605</v>
      </c>
      <c r="H6868" s="18" t="s">
        <v>51</v>
      </c>
      <c r="I6868" s="18" t="s">
        <v>36</v>
      </c>
      <c r="J6868" s="18">
        <v>2.5000000000000001E-2</v>
      </c>
      <c r="K6868" s="18">
        <v>2</v>
      </c>
    </row>
    <row r="6869" spans="7:11" x14ac:dyDescent="0.25">
      <c r="G6869" s="21">
        <v>41634</v>
      </c>
      <c r="H6869" s="19" t="s">
        <v>45</v>
      </c>
      <c r="I6869" s="19" t="s">
        <v>17</v>
      </c>
      <c r="J6869" s="19">
        <v>0</v>
      </c>
      <c r="K6869" s="19">
        <v>4</v>
      </c>
    </row>
    <row r="6870" spans="7:11" x14ac:dyDescent="0.25">
      <c r="G6870" s="20">
        <v>41818</v>
      </c>
      <c r="H6870" s="18" t="s">
        <v>29</v>
      </c>
      <c r="I6870" s="18" t="s">
        <v>16</v>
      </c>
      <c r="J6870" s="18">
        <v>0</v>
      </c>
      <c r="K6870" s="18">
        <v>2</v>
      </c>
    </row>
    <row r="6871" spans="7:11" x14ac:dyDescent="0.25">
      <c r="G6871" s="21">
        <v>41960</v>
      </c>
      <c r="H6871" s="19" t="s">
        <v>77</v>
      </c>
      <c r="I6871" s="19" t="s">
        <v>7</v>
      </c>
      <c r="J6871" s="19">
        <v>0.01</v>
      </c>
      <c r="K6871" s="19">
        <v>2</v>
      </c>
    </row>
    <row r="6872" spans="7:11" x14ac:dyDescent="0.25">
      <c r="G6872" s="20">
        <v>41599</v>
      </c>
      <c r="H6872" s="18" t="s">
        <v>23</v>
      </c>
      <c r="I6872" s="18" t="s">
        <v>17</v>
      </c>
      <c r="J6872" s="18">
        <v>0</v>
      </c>
      <c r="K6872" s="18">
        <v>2</v>
      </c>
    </row>
    <row r="6873" spans="7:11" x14ac:dyDescent="0.25">
      <c r="G6873" s="21">
        <v>41743</v>
      </c>
      <c r="H6873" s="19" t="s">
        <v>26</v>
      </c>
      <c r="I6873" s="19" t="s">
        <v>16</v>
      </c>
      <c r="J6873" s="19">
        <v>0</v>
      </c>
      <c r="K6873" s="19">
        <v>1</v>
      </c>
    </row>
    <row r="6874" spans="7:11" x14ac:dyDescent="0.25">
      <c r="G6874" s="20">
        <v>41991</v>
      </c>
      <c r="H6874" s="18" t="s">
        <v>48</v>
      </c>
      <c r="I6874" s="18" t="s">
        <v>7</v>
      </c>
      <c r="J6874" s="18">
        <v>0</v>
      </c>
      <c r="K6874" s="18">
        <v>3</v>
      </c>
    </row>
    <row r="6875" spans="7:11" x14ac:dyDescent="0.25">
      <c r="G6875" s="21">
        <v>41590</v>
      </c>
      <c r="H6875" s="19" t="s">
        <v>65</v>
      </c>
      <c r="I6875" s="19" t="s">
        <v>21</v>
      </c>
      <c r="J6875" s="19">
        <v>0</v>
      </c>
      <c r="K6875" s="19">
        <v>2</v>
      </c>
    </row>
    <row r="6876" spans="7:11" x14ac:dyDescent="0.25">
      <c r="G6876" s="20">
        <v>41703</v>
      </c>
      <c r="H6876" s="18" t="s">
        <v>43</v>
      </c>
      <c r="I6876" s="18" t="s">
        <v>21</v>
      </c>
      <c r="J6876" s="18">
        <v>0</v>
      </c>
      <c r="K6876" s="18">
        <v>1</v>
      </c>
    </row>
    <row r="6877" spans="7:11" x14ac:dyDescent="0.25">
      <c r="G6877" s="21">
        <v>41909</v>
      </c>
      <c r="H6877" s="19" t="s">
        <v>85</v>
      </c>
      <c r="I6877" s="19" t="s">
        <v>41</v>
      </c>
      <c r="J6877" s="19">
        <v>0.02</v>
      </c>
      <c r="K6877" s="19">
        <v>1</v>
      </c>
    </row>
    <row r="6878" spans="7:11" x14ac:dyDescent="0.25">
      <c r="G6878" s="20">
        <v>41590</v>
      </c>
      <c r="H6878" s="18" t="s">
        <v>20</v>
      </c>
      <c r="I6878" s="18" t="s">
        <v>17</v>
      </c>
      <c r="J6878" s="18">
        <v>0.02</v>
      </c>
      <c r="K6878" s="18">
        <v>1</v>
      </c>
    </row>
    <row r="6879" spans="7:11" x14ac:dyDescent="0.25">
      <c r="G6879" s="21">
        <v>41618</v>
      </c>
      <c r="H6879" s="19" t="s">
        <v>40</v>
      </c>
      <c r="I6879" s="19" t="s">
        <v>7</v>
      </c>
      <c r="J6879" s="19">
        <v>0</v>
      </c>
      <c r="K6879" s="19">
        <v>2</v>
      </c>
    </row>
    <row r="6880" spans="7:11" x14ac:dyDescent="0.25">
      <c r="G6880" s="20">
        <v>41947</v>
      </c>
      <c r="H6880" s="18" t="s">
        <v>43</v>
      </c>
      <c r="I6880" s="18" t="s">
        <v>36</v>
      </c>
      <c r="J6880" s="18">
        <v>2.5000000000000001E-2</v>
      </c>
      <c r="K6880" s="18">
        <v>1</v>
      </c>
    </row>
    <row r="6881" spans="7:11" x14ac:dyDescent="0.25">
      <c r="G6881" s="21">
        <v>42001</v>
      </c>
      <c r="H6881" s="19" t="s">
        <v>45</v>
      </c>
      <c r="I6881" s="19" t="s">
        <v>27</v>
      </c>
      <c r="J6881" s="19">
        <v>0.01</v>
      </c>
      <c r="K6881" s="19">
        <v>12</v>
      </c>
    </row>
    <row r="6882" spans="7:11" x14ac:dyDescent="0.25">
      <c r="G6882" s="20">
        <v>41655</v>
      </c>
      <c r="H6882" s="18" t="s">
        <v>85</v>
      </c>
      <c r="I6882" s="18" t="s">
        <v>24</v>
      </c>
      <c r="J6882" s="18">
        <v>0</v>
      </c>
      <c r="K6882" s="18">
        <v>2</v>
      </c>
    </row>
    <row r="6883" spans="7:11" x14ac:dyDescent="0.25">
      <c r="G6883" s="21">
        <v>41603</v>
      </c>
      <c r="H6883" s="19" t="s">
        <v>89</v>
      </c>
      <c r="I6883" s="19" t="s">
        <v>21</v>
      </c>
      <c r="J6883" s="19">
        <v>2.5000000000000001E-2</v>
      </c>
      <c r="K6883" s="19">
        <v>1</v>
      </c>
    </row>
    <row r="6884" spans="7:11" x14ac:dyDescent="0.25">
      <c r="G6884" s="20">
        <v>41623</v>
      </c>
      <c r="H6884" s="18" t="s">
        <v>46</v>
      </c>
      <c r="I6884" s="18" t="s">
        <v>16</v>
      </c>
      <c r="J6884" s="18">
        <v>0</v>
      </c>
      <c r="K6884" s="18">
        <v>1</v>
      </c>
    </row>
    <row r="6885" spans="7:11" x14ac:dyDescent="0.25">
      <c r="G6885" s="21">
        <v>41579</v>
      </c>
      <c r="H6885" s="19" t="s">
        <v>51</v>
      </c>
      <c r="I6885" s="19" t="s">
        <v>16</v>
      </c>
      <c r="J6885" s="19">
        <v>0.02</v>
      </c>
      <c r="K6885" s="19">
        <v>2</v>
      </c>
    </row>
    <row r="6886" spans="7:11" x14ac:dyDescent="0.25">
      <c r="G6886" s="20">
        <v>41833</v>
      </c>
      <c r="H6886" s="18" t="s">
        <v>10</v>
      </c>
      <c r="I6886" s="18" t="s">
        <v>33</v>
      </c>
      <c r="J6886" s="18">
        <v>0</v>
      </c>
      <c r="K6886" s="18">
        <v>3</v>
      </c>
    </row>
    <row r="6887" spans="7:11" x14ac:dyDescent="0.25">
      <c r="G6887" s="21">
        <v>41959</v>
      </c>
      <c r="H6887" s="19" t="s">
        <v>57</v>
      </c>
      <c r="I6887" s="19" t="s">
        <v>33</v>
      </c>
      <c r="J6887" s="19">
        <v>2.5000000000000001E-2</v>
      </c>
      <c r="K6887" s="19">
        <v>1</v>
      </c>
    </row>
    <row r="6888" spans="7:11" x14ac:dyDescent="0.25">
      <c r="G6888" s="20">
        <v>41944</v>
      </c>
      <c r="H6888" s="18" t="s">
        <v>46</v>
      </c>
      <c r="I6888" s="18" t="s">
        <v>7</v>
      </c>
      <c r="J6888" s="18">
        <v>0</v>
      </c>
      <c r="K6888" s="18">
        <v>1</v>
      </c>
    </row>
    <row r="6889" spans="7:11" x14ac:dyDescent="0.25">
      <c r="G6889" s="21">
        <v>42003</v>
      </c>
      <c r="H6889" s="19" t="s">
        <v>20</v>
      </c>
      <c r="I6889" s="19" t="s">
        <v>36</v>
      </c>
      <c r="J6889" s="19">
        <v>0</v>
      </c>
      <c r="K6889" s="19">
        <v>2</v>
      </c>
    </row>
    <row r="6890" spans="7:11" x14ac:dyDescent="0.25">
      <c r="G6890" s="20">
        <v>41956</v>
      </c>
      <c r="H6890" s="18" t="s">
        <v>72</v>
      </c>
      <c r="I6890" s="18" t="s">
        <v>41</v>
      </c>
      <c r="J6890" s="18">
        <v>0</v>
      </c>
      <c r="K6890" s="18">
        <v>1</v>
      </c>
    </row>
    <row r="6891" spans="7:11" x14ac:dyDescent="0.25">
      <c r="G6891" s="21">
        <v>41654</v>
      </c>
      <c r="H6891" s="19" t="s">
        <v>77</v>
      </c>
      <c r="I6891" s="19" t="s">
        <v>41</v>
      </c>
      <c r="J6891" s="19">
        <v>2.5000000000000001E-2</v>
      </c>
      <c r="K6891" s="19">
        <v>1</v>
      </c>
    </row>
    <row r="6892" spans="7:11" x14ac:dyDescent="0.25">
      <c r="G6892" s="20">
        <v>42002</v>
      </c>
      <c r="H6892" s="18" t="s">
        <v>40</v>
      </c>
      <c r="I6892" s="18" t="s">
        <v>12</v>
      </c>
      <c r="J6892" s="18">
        <v>0.01</v>
      </c>
      <c r="K6892" s="18">
        <v>2</v>
      </c>
    </row>
    <row r="6893" spans="7:11" x14ac:dyDescent="0.25">
      <c r="G6893" s="21">
        <v>41972</v>
      </c>
      <c r="H6893" s="19" t="s">
        <v>86</v>
      </c>
      <c r="I6893" s="19" t="s">
        <v>24</v>
      </c>
      <c r="J6893" s="19">
        <v>1.4999999999999999E-2</v>
      </c>
      <c r="K6893" s="19">
        <v>2</v>
      </c>
    </row>
    <row r="6894" spans="7:11" x14ac:dyDescent="0.25">
      <c r="G6894" s="20">
        <v>41593</v>
      </c>
      <c r="H6894" s="18" t="s">
        <v>15</v>
      </c>
      <c r="I6894" s="18" t="s">
        <v>12</v>
      </c>
      <c r="J6894" s="18">
        <v>0</v>
      </c>
      <c r="K6894" s="18">
        <v>1</v>
      </c>
    </row>
    <row r="6895" spans="7:11" x14ac:dyDescent="0.25">
      <c r="G6895" s="21">
        <v>41620</v>
      </c>
      <c r="H6895" s="19" t="s">
        <v>29</v>
      </c>
      <c r="I6895" s="19" t="s">
        <v>16</v>
      </c>
      <c r="J6895" s="19">
        <v>0</v>
      </c>
      <c r="K6895" s="19">
        <v>1</v>
      </c>
    </row>
    <row r="6896" spans="7:11" x14ac:dyDescent="0.25">
      <c r="G6896" s="20">
        <v>41779</v>
      </c>
      <c r="H6896" s="18" t="s">
        <v>84</v>
      </c>
      <c r="I6896" s="18" t="s">
        <v>30</v>
      </c>
      <c r="J6896" s="18">
        <v>0</v>
      </c>
      <c r="K6896" s="18">
        <v>2</v>
      </c>
    </row>
    <row r="6897" spans="7:11" x14ac:dyDescent="0.25">
      <c r="G6897" s="21">
        <v>41968</v>
      </c>
      <c r="H6897" s="19" t="s">
        <v>81</v>
      </c>
      <c r="I6897" s="19" t="s">
        <v>24</v>
      </c>
      <c r="J6897" s="19">
        <v>0</v>
      </c>
      <c r="K6897" s="19">
        <v>2</v>
      </c>
    </row>
    <row r="6898" spans="7:11" x14ac:dyDescent="0.25">
      <c r="G6898" s="20">
        <v>41613</v>
      </c>
      <c r="H6898" s="18" t="s">
        <v>83</v>
      </c>
      <c r="I6898" s="18" t="s">
        <v>17</v>
      </c>
      <c r="J6898" s="18">
        <v>0</v>
      </c>
      <c r="K6898" s="18">
        <v>3</v>
      </c>
    </row>
    <row r="6899" spans="7:11" x14ac:dyDescent="0.25">
      <c r="G6899" s="21">
        <v>41884</v>
      </c>
      <c r="H6899" s="19" t="s">
        <v>79</v>
      </c>
      <c r="I6899" s="19" t="s">
        <v>21</v>
      </c>
      <c r="J6899" s="19">
        <v>0.02</v>
      </c>
      <c r="K6899" s="19">
        <v>1</v>
      </c>
    </row>
    <row r="6900" spans="7:11" x14ac:dyDescent="0.25">
      <c r="G6900" s="20">
        <v>41292</v>
      </c>
      <c r="H6900" s="18" t="s">
        <v>73</v>
      </c>
      <c r="I6900" s="18" t="s">
        <v>21</v>
      </c>
      <c r="J6900" s="18">
        <v>0</v>
      </c>
      <c r="K6900" s="18">
        <v>2</v>
      </c>
    </row>
    <row r="6901" spans="7:11" x14ac:dyDescent="0.25">
      <c r="G6901" s="21">
        <v>41996</v>
      </c>
      <c r="H6901" s="19" t="s">
        <v>77</v>
      </c>
      <c r="I6901" s="19" t="s">
        <v>41</v>
      </c>
      <c r="J6901" s="19">
        <v>0</v>
      </c>
      <c r="K6901" s="19">
        <v>1</v>
      </c>
    </row>
    <row r="6902" spans="7:11" x14ac:dyDescent="0.25">
      <c r="G6902" s="20">
        <v>41784</v>
      </c>
      <c r="H6902" s="18" t="s">
        <v>62</v>
      </c>
      <c r="I6902" s="18" t="s">
        <v>33</v>
      </c>
      <c r="J6902" s="18">
        <v>0.03</v>
      </c>
      <c r="K6902" s="18">
        <v>2</v>
      </c>
    </row>
    <row r="6903" spans="7:11" x14ac:dyDescent="0.25">
      <c r="G6903" s="21">
        <v>41958</v>
      </c>
      <c r="H6903" s="19" t="s">
        <v>42</v>
      </c>
      <c r="I6903" s="19" t="s">
        <v>24</v>
      </c>
      <c r="J6903" s="19">
        <v>2.5000000000000001E-2</v>
      </c>
      <c r="K6903" s="19">
        <v>2</v>
      </c>
    </row>
    <row r="6904" spans="7:11" x14ac:dyDescent="0.25">
      <c r="G6904" s="20">
        <v>41983</v>
      </c>
      <c r="H6904" s="18" t="s">
        <v>49</v>
      </c>
      <c r="I6904" s="18" t="s">
        <v>24</v>
      </c>
      <c r="J6904" s="18">
        <v>0</v>
      </c>
      <c r="K6904" s="18">
        <v>2</v>
      </c>
    </row>
    <row r="6905" spans="7:11" x14ac:dyDescent="0.25">
      <c r="G6905" s="21">
        <v>41965</v>
      </c>
      <c r="H6905" s="19" t="s">
        <v>53</v>
      </c>
      <c r="I6905" s="19" t="s">
        <v>7</v>
      </c>
      <c r="J6905" s="19">
        <v>2.5000000000000001E-2</v>
      </c>
      <c r="K6905" s="19">
        <v>2</v>
      </c>
    </row>
    <row r="6906" spans="7:11" x14ac:dyDescent="0.25">
      <c r="G6906" s="20">
        <v>41721</v>
      </c>
      <c r="H6906" s="18" t="s">
        <v>55</v>
      </c>
      <c r="I6906" s="18" t="s">
        <v>24</v>
      </c>
      <c r="J6906" s="18">
        <v>0.03</v>
      </c>
      <c r="K6906" s="18">
        <v>17</v>
      </c>
    </row>
    <row r="6907" spans="7:11" x14ac:dyDescent="0.25">
      <c r="G6907" s="21">
        <v>41965</v>
      </c>
      <c r="H6907" s="19" t="s">
        <v>23</v>
      </c>
      <c r="I6907" s="19" t="s">
        <v>24</v>
      </c>
      <c r="J6907" s="19">
        <v>0.01</v>
      </c>
      <c r="K6907" s="19">
        <v>1</v>
      </c>
    </row>
    <row r="6908" spans="7:11" x14ac:dyDescent="0.25">
      <c r="G6908" s="20">
        <v>41579</v>
      </c>
      <c r="H6908" s="18" t="s">
        <v>92</v>
      </c>
      <c r="I6908" s="18" t="s">
        <v>33</v>
      </c>
      <c r="J6908" s="18">
        <v>0</v>
      </c>
      <c r="K6908" s="18">
        <v>4</v>
      </c>
    </row>
    <row r="6909" spans="7:11" x14ac:dyDescent="0.25">
      <c r="G6909" s="21">
        <v>41625</v>
      </c>
      <c r="H6909" s="19" t="s">
        <v>46</v>
      </c>
      <c r="I6909" s="19" t="s">
        <v>12</v>
      </c>
      <c r="J6909" s="19">
        <v>0</v>
      </c>
      <c r="K6909" s="19">
        <v>3</v>
      </c>
    </row>
    <row r="6910" spans="7:11" x14ac:dyDescent="0.25">
      <c r="G6910" s="20">
        <v>41594</v>
      </c>
      <c r="H6910" s="18" t="s">
        <v>26</v>
      </c>
      <c r="I6910" s="18" t="s">
        <v>41</v>
      </c>
      <c r="J6910" s="18">
        <v>2.5000000000000001E-2</v>
      </c>
      <c r="K6910" s="18">
        <v>3</v>
      </c>
    </row>
    <row r="6911" spans="7:11" x14ac:dyDescent="0.25">
      <c r="G6911" s="21">
        <v>41383</v>
      </c>
      <c r="H6911" s="19" t="s">
        <v>53</v>
      </c>
      <c r="I6911" s="19" t="s">
        <v>24</v>
      </c>
      <c r="J6911" s="19">
        <v>0.01</v>
      </c>
      <c r="K6911" s="19">
        <v>15</v>
      </c>
    </row>
    <row r="6912" spans="7:11" x14ac:dyDescent="0.25">
      <c r="G6912" s="20">
        <v>41593</v>
      </c>
      <c r="H6912" s="18" t="s">
        <v>45</v>
      </c>
      <c r="I6912" s="18" t="s">
        <v>21</v>
      </c>
      <c r="J6912" s="18">
        <v>2.5000000000000001E-2</v>
      </c>
      <c r="K6912" s="18">
        <v>3</v>
      </c>
    </row>
    <row r="6913" spans="7:11" x14ac:dyDescent="0.25">
      <c r="G6913" s="21">
        <v>41618</v>
      </c>
      <c r="H6913" s="19" t="s">
        <v>66</v>
      </c>
      <c r="I6913" s="19" t="s">
        <v>30</v>
      </c>
      <c r="J6913" s="19">
        <v>0.02</v>
      </c>
      <c r="K6913" s="19">
        <v>3</v>
      </c>
    </row>
    <row r="6914" spans="7:11" x14ac:dyDescent="0.25">
      <c r="G6914" s="20">
        <v>41982</v>
      </c>
      <c r="H6914" s="18" t="s">
        <v>89</v>
      </c>
      <c r="I6914" s="18" t="s">
        <v>12</v>
      </c>
      <c r="J6914" s="18">
        <v>2.5000000000000001E-2</v>
      </c>
      <c r="K6914" s="18">
        <v>2</v>
      </c>
    </row>
    <row r="6915" spans="7:11" x14ac:dyDescent="0.25">
      <c r="G6915" s="21">
        <v>41606</v>
      </c>
      <c r="H6915" s="19" t="s">
        <v>29</v>
      </c>
      <c r="I6915" s="19" t="s">
        <v>30</v>
      </c>
      <c r="J6915" s="19">
        <v>0.02</v>
      </c>
      <c r="K6915" s="19">
        <v>1</v>
      </c>
    </row>
    <row r="6916" spans="7:11" x14ac:dyDescent="0.25">
      <c r="G6916" s="20">
        <v>41979</v>
      </c>
      <c r="H6916" s="18" t="s">
        <v>88</v>
      </c>
      <c r="I6916" s="18" t="s">
        <v>16</v>
      </c>
      <c r="J6916" s="18">
        <v>0.01</v>
      </c>
      <c r="K6916" s="18">
        <v>2</v>
      </c>
    </row>
    <row r="6917" spans="7:11" x14ac:dyDescent="0.25">
      <c r="G6917" s="21">
        <v>41582</v>
      </c>
      <c r="H6917" s="19" t="s">
        <v>42</v>
      </c>
      <c r="I6917" s="19" t="s">
        <v>24</v>
      </c>
      <c r="J6917" s="19">
        <v>0.01</v>
      </c>
      <c r="K6917" s="19">
        <v>2</v>
      </c>
    </row>
    <row r="6918" spans="7:11" x14ac:dyDescent="0.25">
      <c r="G6918" s="20">
        <v>41617</v>
      </c>
      <c r="H6918" s="18" t="s">
        <v>42</v>
      </c>
      <c r="I6918" s="18" t="s">
        <v>36</v>
      </c>
      <c r="J6918" s="18">
        <v>0.02</v>
      </c>
      <c r="K6918" s="18">
        <v>2</v>
      </c>
    </row>
    <row r="6919" spans="7:11" x14ac:dyDescent="0.25">
      <c r="G6919" s="21">
        <v>41621</v>
      </c>
      <c r="H6919" s="19" t="s">
        <v>72</v>
      </c>
      <c r="I6919" s="19" t="s">
        <v>36</v>
      </c>
      <c r="J6919" s="19">
        <v>2.5000000000000001E-2</v>
      </c>
      <c r="K6919" s="19">
        <v>3</v>
      </c>
    </row>
    <row r="6920" spans="7:11" x14ac:dyDescent="0.25">
      <c r="G6920" s="20">
        <v>41369</v>
      </c>
      <c r="H6920" s="18" t="s">
        <v>65</v>
      </c>
      <c r="I6920" s="18" t="s">
        <v>33</v>
      </c>
      <c r="J6920" s="18">
        <v>0.03</v>
      </c>
      <c r="K6920" s="18">
        <v>2</v>
      </c>
    </row>
    <row r="6921" spans="7:11" x14ac:dyDescent="0.25">
      <c r="G6921" s="21">
        <v>41987</v>
      </c>
      <c r="H6921" s="19" t="s">
        <v>75</v>
      </c>
      <c r="I6921" s="19" t="s">
        <v>16</v>
      </c>
      <c r="J6921" s="19">
        <v>0.03</v>
      </c>
      <c r="K6921" s="19">
        <v>4</v>
      </c>
    </row>
    <row r="6922" spans="7:11" x14ac:dyDescent="0.25">
      <c r="G6922" s="20">
        <v>41374</v>
      </c>
      <c r="H6922" s="18" t="s">
        <v>51</v>
      </c>
      <c r="I6922" s="18" t="s">
        <v>12</v>
      </c>
      <c r="J6922" s="18">
        <v>0</v>
      </c>
      <c r="K6922" s="18">
        <v>1</v>
      </c>
    </row>
    <row r="6923" spans="7:11" x14ac:dyDescent="0.25">
      <c r="G6923" s="21">
        <v>41586</v>
      </c>
      <c r="H6923" s="19" t="s">
        <v>46</v>
      </c>
      <c r="I6923" s="19" t="s">
        <v>33</v>
      </c>
      <c r="J6923" s="19">
        <v>0</v>
      </c>
      <c r="K6923" s="19">
        <v>4</v>
      </c>
    </row>
    <row r="6924" spans="7:11" x14ac:dyDescent="0.25">
      <c r="G6924" s="20">
        <v>41710</v>
      </c>
      <c r="H6924" s="18" t="s">
        <v>26</v>
      </c>
      <c r="I6924" s="18" t="s">
        <v>16</v>
      </c>
      <c r="J6924" s="18">
        <v>0.01</v>
      </c>
      <c r="K6924" s="18">
        <v>1</v>
      </c>
    </row>
    <row r="6925" spans="7:11" x14ac:dyDescent="0.25">
      <c r="G6925" s="21">
        <v>41723</v>
      </c>
      <c r="H6925" s="19" t="s">
        <v>62</v>
      </c>
      <c r="I6925" s="19" t="s">
        <v>30</v>
      </c>
      <c r="J6925" s="19">
        <v>0</v>
      </c>
      <c r="K6925" s="19">
        <v>2</v>
      </c>
    </row>
    <row r="6926" spans="7:11" x14ac:dyDescent="0.25">
      <c r="G6926" s="20">
        <v>41618</v>
      </c>
      <c r="H6926" s="18" t="s">
        <v>51</v>
      </c>
      <c r="I6926" s="18" t="s">
        <v>17</v>
      </c>
      <c r="J6926" s="18">
        <v>0</v>
      </c>
      <c r="K6926" s="18">
        <v>2</v>
      </c>
    </row>
    <row r="6927" spans="7:11" x14ac:dyDescent="0.25">
      <c r="G6927" s="21">
        <v>41631</v>
      </c>
      <c r="H6927" s="19" t="s">
        <v>26</v>
      </c>
      <c r="I6927" s="19" t="s">
        <v>30</v>
      </c>
      <c r="J6927" s="19">
        <v>1.4999999999999999E-2</v>
      </c>
      <c r="K6927" s="19">
        <v>4</v>
      </c>
    </row>
    <row r="6928" spans="7:11" x14ac:dyDescent="0.25">
      <c r="G6928" s="20">
        <v>41915</v>
      </c>
      <c r="H6928" s="18" t="s">
        <v>37</v>
      </c>
      <c r="I6928" s="18" t="s">
        <v>21</v>
      </c>
      <c r="J6928" s="18">
        <v>0</v>
      </c>
      <c r="K6928" s="18">
        <v>2</v>
      </c>
    </row>
    <row r="6929" spans="7:11" x14ac:dyDescent="0.25">
      <c r="G6929" s="21">
        <v>41630</v>
      </c>
      <c r="H6929" s="19" t="s">
        <v>83</v>
      </c>
      <c r="I6929" s="19" t="s">
        <v>12</v>
      </c>
      <c r="J6929" s="19">
        <v>0</v>
      </c>
      <c r="K6929" s="19">
        <v>3</v>
      </c>
    </row>
    <row r="6930" spans="7:11" x14ac:dyDescent="0.25">
      <c r="G6930" s="20">
        <v>41613</v>
      </c>
      <c r="H6930" s="18" t="s">
        <v>61</v>
      </c>
      <c r="I6930" s="18" t="s">
        <v>17</v>
      </c>
      <c r="J6930" s="18">
        <v>0</v>
      </c>
      <c r="K6930" s="18">
        <v>2</v>
      </c>
    </row>
    <row r="6931" spans="7:11" x14ac:dyDescent="0.25">
      <c r="G6931" s="21">
        <v>41967</v>
      </c>
      <c r="H6931" s="19" t="s">
        <v>62</v>
      </c>
      <c r="I6931" s="19" t="s">
        <v>24</v>
      </c>
      <c r="J6931" s="19">
        <v>0.01</v>
      </c>
      <c r="K6931" s="19">
        <v>1</v>
      </c>
    </row>
    <row r="6932" spans="7:11" x14ac:dyDescent="0.25">
      <c r="G6932" s="20">
        <v>41961</v>
      </c>
      <c r="H6932" s="18" t="s">
        <v>26</v>
      </c>
      <c r="I6932" s="18" t="s">
        <v>21</v>
      </c>
      <c r="J6932" s="18">
        <v>0.01</v>
      </c>
      <c r="K6932" s="18">
        <v>2</v>
      </c>
    </row>
    <row r="6933" spans="7:11" x14ac:dyDescent="0.25">
      <c r="G6933" s="21">
        <v>41591</v>
      </c>
      <c r="H6933" s="19" t="s">
        <v>74</v>
      </c>
      <c r="I6933" s="19" t="s">
        <v>21</v>
      </c>
      <c r="J6933" s="19">
        <v>0</v>
      </c>
      <c r="K6933" s="19">
        <v>2</v>
      </c>
    </row>
    <row r="6934" spans="7:11" x14ac:dyDescent="0.25">
      <c r="G6934" s="20">
        <v>41625</v>
      </c>
      <c r="H6934" s="18" t="s">
        <v>64</v>
      </c>
      <c r="I6934" s="18" t="s">
        <v>7</v>
      </c>
      <c r="J6934" s="18">
        <v>0.01</v>
      </c>
      <c r="K6934" s="18">
        <v>1</v>
      </c>
    </row>
    <row r="6935" spans="7:11" x14ac:dyDescent="0.25">
      <c r="G6935" s="21">
        <v>41621</v>
      </c>
      <c r="H6935" s="19" t="s">
        <v>39</v>
      </c>
      <c r="I6935" s="19" t="s">
        <v>16</v>
      </c>
      <c r="J6935" s="19">
        <v>0</v>
      </c>
      <c r="K6935" s="19">
        <v>3</v>
      </c>
    </row>
    <row r="6936" spans="7:11" x14ac:dyDescent="0.25">
      <c r="G6936" s="20">
        <v>41393</v>
      </c>
      <c r="H6936" s="18" t="s">
        <v>26</v>
      </c>
      <c r="I6936" s="18" t="s">
        <v>21</v>
      </c>
      <c r="J6936" s="18">
        <v>0</v>
      </c>
      <c r="K6936" s="18">
        <v>4</v>
      </c>
    </row>
    <row r="6937" spans="7:11" x14ac:dyDescent="0.25">
      <c r="G6937" s="21">
        <v>41997</v>
      </c>
      <c r="H6937" s="19" t="s">
        <v>40</v>
      </c>
      <c r="I6937" s="19" t="s">
        <v>17</v>
      </c>
      <c r="J6937" s="19">
        <v>2.5000000000000001E-2</v>
      </c>
      <c r="K6937" s="19">
        <v>1</v>
      </c>
    </row>
    <row r="6938" spans="7:11" x14ac:dyDescent="0.25">
      <c r="G6938" s="20">
        <v>41710</v>
      </c>
      <c r="H6938" s="18" t="s">
        <v>58</v>
      </c>
      <c r="I6938" s="18" t="s">
        <v>17</v>
      </c>
      <c r="J6938" s="18">
        <v>0</v>
      </c>
      <c r="K6938" s="18">
        <v>2</v>
      </c>
    </row>
    <row r="6939" spans="7:11" x14ac:dyDescent="0.25">
      <c r="G6939" s="21">
        <v>41961</v>
      </c>
      <c r="H6939" s="19" t="s">
        <v>92</v>
      </c>
      <c r="I6939" s="19" t="s">
        <v>24</v>
      </c>
      <c r="J6939" s="19">
        <v>1.4999999999999999E-2</v>
      </c>
      <c r="K6939" s="19">
        <v>2</v>
      </c>
    </row>
    <row r="6940" spans="7:11" x14ac:dyDescent="0.25">
      <c r="G6940" s="20">
        <v>41581</v>
      </c>
      <c r="H6940" s="18" t="s">
        <v>87</v>
      </c>
      <c r="I6940" s="18" t="s">
        <v>21</v>
      </c>
      <c r="J6940" s="18">
        <v>0.03</v>
      </c>
      <c r="K6940" s="18">
        <v>2</v>
      </c>
    </row>
    <row r="6941" spans="7:11" x14ac:dyDescent="0.25">
      <c r="G6941" s="21">
        <v>41593</v>
      </c>
      <c r="H6941" s="19" t="s">
        <v>20</v>
      </c>
      <c r="I6941" s="19" t="s">
        <v>33</v>
      </c>
      <c r="J6941" s="19">
        <v>1.4999999999999999E-2</v>
      </c>
      <c r="K6941" s="19">
        <v>1</v>
      </c>
    </row>
    <row r="6942" spans="7:11" x14ac:dyDescent="0.25">
      <c r="G6942" s="20">
        <v>41344</v>
      </c>
      <c r="H6942" s="18" t="s">
        <v>20</v>
      </c>
      <c r="I6942" s="18" t="s">
        <v>17</v>
      </c>
      <c r="J6942" s="18">
        <v>2.5000000000000001E-2</v>
      </c>
      <c r="K6942" s="18">
        <v>3</v>
      </c>
    </row>
    <row r="6943" spans="7:11" x14ac:dyDescent="0.25">
      <c r="G6943" s="21">
        <v>41964</v>
      </c>
      <c r="H6943" s="19" t="s">
        <v>77</v>
      </c>
      <c r="I6943" s="19" t="s">
        <v>36</v>
      </c>
      <c r="J6943" s="19">
        <v>2.5000000000000001E-2</v>
      </c>
      <c r="K6943" s="19">
        <v>2</v>
      </c>
    </row>
    <row r="6944" spans="7:11" x14ac:dyDescent="0.25">
      <c r="G6944" s="20">
        <v>41972</v>
      </c>
      <c r="H6944" s="18" t="s">
        <v>40</v>
      </c>
      <c r="I6944" s="18" t="s">
        <v>11</v>
      </c>
      <c r="J6944" s="18">
        <v>2.5000000000000001E-2</v>
      </c>
      <c r="K6944" s="18">
        <v>3</v>
      </c>
    </row>
    <row r="6945" spans="7:11" x14ac:dyDescent="0.25">
      <c r="G6945" s="21">
        <v>42002</v>
      </c>
      <c r="H6945" s="19" t="s">
        <v>81</v>
      </c>
      <c r="I6945" s="19" t="s">
        <v>16</v>
      </c>
      <c r="J6945" s="19">
        <v>0</v>
      </c>
      <c r="K6945" s="19">
        <v>1</v>
      </c>
    </row>
    <row r="6946" spans="7:11" x14ac:dyDescent="0.25">
      <c r="G6946" s="20">
        <v>41616</v>
      </c>
      <c r="H6946" s="18" t="s">
        <v>40</v>
      </c>
      <c r="I6946" s="18" t="s">
        <v>17</v>
      </c>
      <c r="J6946" s="18">
        <v>2.5000000000000001E-2</v>
      </c>
      <c r="K6946" s="18">
        <v>2</v>
      </c>
    </row>
    <row r="6947" spans="7:11" x14ac:dyDescent="0.25">
      <c r="G6947" s="21">
        <v>41868</v>
      </c>
      <c r="H6947" s="19" t="s">
        <v>61</v>
      </c>
      <c r="I6947" s="19" t="s">
        <v>21</v>
      </c>
      <c r="J6947" s="19">
        <v>0</v>
      </c>
      <c r="K6947" s="19">
        <v>1</v>
      </c>
    </row>
    <row r="6948" spans="7:11" x14ac:dyDescent="0.25">
      <c r="G6948" s="20">
        <v>41601</v>
      </c>
      <c r="H6948" s="18" t="s">
        <v>49</v>
      </c>
      <c r="I6948" s="18" t="s">
        <v>16</v>
      </c>
      <c r="J6948" s="18">
        <v>0.02</v>
      </c>
      <c r="K6948" s="18">
        <v>2</v>
      </c>
    </row>
    <row r="6949" spans="7:11" x14ac:dyDescent="0.25">
      <c r="G6949" s="21">
        <v>41964</v>
      </c>
      <c r="H6949" s="19" t="s">
        <v>47</v>
      </c>
      <c r="I6949" s="19" t="s">
        <v>11</v>
      </c>
      <c r="J6949" s="19">
        <v>0.02</v>
      </c>
      <c r="K6949" s="19">
        <v>2</v>
      </c>
    </row>
    <row r="6950" spans="7:11" x14ac:dyDescent="0.25">
      <c r="G6950" s="20">
        <v>41596</v>
      </c>
      <c r="H6950" s="18" t="s">
        <v>82</v>
      </c>
      <c r="I6950" s="18" t="s">
        <v>36</v>
      </c>
      <c r="J6950" s="18">
        <v>0</v>
      </c>
      <c r="K6950" s="18">
        <v>2</v>
      </c>
    </row>
    <row r="6951" spans="7:11" x14ac:dyDescent="0.25">
      <c r="G6951" s="21">
        <v>41497</v>
      </c>
      <c r="H6951" s="19" t="s">
        <v>8</v>
      </c>
      <c r="I6951" s="19" t="s">
        <v>21</v>
      </c>
      <c r="J6951" s="19">
        <v>0</v>
      </c>
      <c r="K6951" s="19">
        <v>2</v>
      </c>
    </row>
    <row r="6952" spans="7:11" x14ac:dyDescent="0.25">
      <c r="G6952" s="20">
        <v>41584</v>
      </c>
      <c r="H6952" s="18" t="s">
        <v>78</v>
      </c>
      <c r="I6952" s="18" t="s">
        <v>36</v>
      </c>
      <c r="J6952" s="18">
        <v>2.5000000000000001E-2</v>
      </c>
      <c r="K6952" s="18">
        <v>2</v>
      </c>
    </row>
    <row r="6953" spans="7:11" x14ac:dyDescent="0.25">
      <c r="G6953" s="21">
        <v>41553</v>
      </c>
      <c r="H6953" s="19" t="s">
        <v>85</v>
      </c>
      <c r="I6953" s="19" t="s">
        <v>21</v>
      </c>
      <c r="J6953" s="19">
        <v>0</v>
      </c>
      <c r="K6953" s="19">
        <v>3</v>
      </c>
    </row>
    <row r="6954" spans="7:11" x14ac:dyDescent="0.25">
      <c r="G6954" s="20">
        <v>41611</v>
      </c>
      <c r="H6954" s="18" t="s">
        <v>64</v>
      </c>
      <c r="I6954" s="18" t="s">
        <v>21</v>
      </c>
      <c r="J6954" s="18">
        <v>1.4999999999999999E-2</v>
      </c>
      <c r="K6954" s="18">
        <v>2</v>
      </c>
    </row>
    <row r="6955" spans="7:11" x14ac:dyDescent="0.25">
      <c r="G6955" s="21">
        <v>41627</v>
      </c>
      <c r="H6955" s="19" t="s">
        <v>34</v>
      </c>
      <c r="I6955" s="19" t="s">
        <v>7</v>
      </c>
      <c r="J6955" s="19">
        <v>0</v>
      </c>
      <c r="K6955" s="19">
        <v>3</v>
      </c>
    </row>
    <row r="6956" spans="7:11" x14ac:dyDescent="0.25">
      <c r="G6956" s="20">
        <v>41929</v>
      </c>
      <c r="H6956" s="18" t="s">
        <v>13</v>
      </c>
      <c r="I6956" s="18" t="s">
        <v>12</v>
      </c>
      <c r="J6956" s="18">
        <v>0</v>
      </c>
      <c r="K6956" s="18">
        <v>13</v>
      </c>
    </row>
    <row r="6957" spans="7:11" x14ac:dyDescent="0.25">
      <c r="G6957" s="21">
        <v>41967</v>
      </c>
      <c r="H6957" s="19" t="s">
        <v>50</v>
      </c>
      <c r="I6957" s="19" t="s">
        <v>12</v>
      </c>
      <c r="J6957" s="19">
        <v>0</v>
      </c>
      <c r="K6957" s="19">
        <v>3</v>
      </c>
    </row>
    <row r="6958" spans="7:11" x14ac:dyDescent="0.25">
      <c r="G6958" s="20">
        <v>41987</v>
      </c>
      <c r="H6958" s="18" t="s">
        <v>71</v>
      </c>
      <c r="I6958" s="18" t="s">
        <v>30</v>
      </c>
      <c r="J6958" s="18">
        <v>0</v>
      </c>
      <c r="K6958" s="18">
        <v>3</v>
      </c>
    </row>
    <row r="6959" spans="7:11" x14ac:dyDescent="0.25">
      <c r="G6959" s="21">
        <v>41978</v>
      </c>
      <c r="H6959" s="19" t="s">
        <v>84</v>
      </c>
      <c r="I6959" s="19" t="s">
        <v>17</v>
      </c>
      <c r="J6959" s="19">
        <v>1.4999999999999999E-2</v>
      </c>
      <c r="K6959" s="19">
        <v>2</v>
      </c>
    </row>
    <row r="6960" spans="7:11" x14ac:dyDescent="0.25">
      <c r="G6960" s="20">
        <v>41584</v>
      </c>
      <c r="H6960" s="18" t="s">
        <v>22</v>
      </c>
      <c r="I6960" s="18" t="s">
        <v>24</v>
      </c>
      <c r="J6960" s="18">
        <v>0</v>
      </c>
      <c r="K6960" s="18">
        <v>2</v>
      </c>
    </row>
    <row r="6961" spans="7:11" x14ac:dyDescent="0.25">
      <c r="G6961" s="21">
        <v>41633</v>
      </c>
      <c r="H6961" s="19" t="s">
        <v>61</v>
      </c>
      <c r="I6961" s="19" t="s">
        <v>12</v>
      </c>
      <c r="J6961" s="19">
        <v>0</v>
      </c>
      <c r="K6961" s="19">
        <v>2</v>
      </c>
    </row>
    <row r="6962" spans="7:11" x14ac:dyDescent="0.25">
      <c r="G6962" s="20">
        <v>41994</v>
      </c>
      <c r="H6962" s="18" t="s">
        <v>18</v>
      </c>
      <c r="I6962" s="18" t="s">
        <v>24</v>
      </c>
      <c r="J6962" s="18">
        <v>0</v>
      </c>
      <c r="K6962" s="18">
        <v>1</v>
      </c>
    </row>
    <row r="6963" spans="7:11" x14ac:dyDescent="0.25">
      <c r="G6963" s="21">
        <v>41588</v>
      </c>
      <c r="H6963" s="19" t="s">
        <v>71</v>
      </c>
      <c r="I6963" s="19" t="s">
        <v>30</v>
      </c>
      <c r="J6963" s="19">
        <v>0.01</v>
      </c>
      <c r="K6963" s="19">
        <v>2</v>
      </c>
    </row>
    <row r="6964" spans="7:11" x14ac:dyDescent="0.25">
      <c r="G6964" s="20">
        <v>41589</v>
      </c>
      <c r="H6964" s="18" t="s">
        <v>22</v>
      </c>
      <c r="I6964" s="18" t="s">
        <v>17</v>
      </c>
      <c r="J6964" s="18">
        <v>0.03</v>
      </c>
      <c r="K6964" s="18">
        <v>2</v>
      </c>
    </row>
    <row r="6965" spans="7:11" x14ac:dyDescent="0.25">
      <c r="G6965" s="21">
        <v>41585</v>
      </c>
      <c r="H6965" s="19" t="s">
        <v>10</v>
      </c>
      <c r="I6965" s="19" t="s">
        <v>33</v>
      </c>
      <c r="J6965" s="19">
        <v>2.5000000000000001E-2</v>
      </c>
      <c r="K6965" s="19">
        <v>2</v>
      </c>
    </row>
    <row r="6966" spans="7:11" x14ac:dyDescent="0.25">
      <c r="G6966" s="20">
        <v>41626</v>
      </c>
      <c r="H6966" s="18" t="s">
        <v>66</v>
      </c>
      <c r="I6966" s="18" t="s">
        <v>12</v>
      </c>
      <c r="J6966" s="18">
        <v>0</v>
      </c>
      <c r="K6966" s="18">
        <v>2</v>
      </c>
    </row>
    <row r="6967" spans="7:11" x14ac:dyDescent="0.25">
      <c r="G6967" s="21">
        <v>41972</v>
      </c>
      <c r="H6967" s="19" t="s">
        <v>84</v>
      </c>
      <c r="I6967" s="19" t="s">
        <v>11</v>
      </c>
      <c r="J6967" s="19">
        <v>0</v>
      </c>
      <c r="K6967" s="19">
        <v>18</v>
      </c>
    </row>
    <row r="6968" spans="7:11" x14ac:dyDescent="0.25">
      <c r="G6968" s="20">
        <v>41945</v>
      </c>
      <c r="H6968" s="18" t="s">
        <v>71</v>
      </c>
      <c r="I6968" s="18" t="s">
        <v>36</v>
      </c>
      <c r="J6968" s="18">
        <v>0.03</v>
      </c>
      <c r="K6968" s="18">
        <v>3</v>
      </c>
    </row>
    <row r="6969" spans="7:11" x14ac:dyDescent="0.25">
      <c r="G6969" s="21">
        <v>41945</v>
      </c>
      <c r="H6969" s="19" t="s">
        <v>51</v>
      </c>
      <c r="I6969" s="19" t="s">
        <v>11</v>
      </c>
      <c r="J6969" s="19">
        <v>0</v>
      </c>
      <c r="K6969" s="19">
        <v>1</v>
      </c>
    </row>
    <row r="6970" spans="7:11" x14ac:dyDescent="0.25">
      <c r="G6970" s="20">
        <v>41988</v>
      </c>
      <c r="H6970" s="18" t="s">
        <v>52</v>
      </c>
      <c r="I6970" s="18" t="s">
        <v>17</v>
      </c>
      <c r="J6970" s="18">
        <v>0.03</v>
      </c>
      <c r="K6970" s="18">
        <v>3</v>
      </c>
    </row>
    <row r="6971" spans="7:11" x14ac:dyDescent="0.25">
      <c r="G6971" s="21">
        <v>41975</v>
      </c>
      <c r="H6971" s="19" t="s">
        <v>72</v>
      </c>
      <c r="I6971" s="19" t="s">
        <v>27</v>
      </c>
      <c r="J6971" s="19">
        <v>0.03</v>
      </c>
      <c r="K6971" s="19">
        <v>2</v>
      </c>
    </row>
    <row r="6972" spans="7:11" x14ac:dyDescent="0.25">
      <c r="G6972" s="20">
        <v>41584</v>
      </c>
      <c r="H6972" s="18" t="s">
        <v>26</v>
      </c>
      <c r="I6972" s="18" t="s">
        <v>33</v>
      </c>
      <c r="J6972" s="18">
        <v>0</v>
      </c>
      <c r="K6972" s="18">
        <v>8</v>
      </c>
    </row>
    <row r="6973" spans="7:11" x14ac:dyDescent="0.25">
      <c r="G6973" s="21">
        <v>41621</v>
      </c>
      <c r="H6973" s="19" t="s">
        <v>64</v>
      </c>
      <c r="I6973" s="19" t="s">
        <v>17</v>
      </c>
      <c r="J6973" s="19">
        <v>0.01</v>
      </c>
      <c r="K6973" s="19">
        <v>3</v>
      </c>
    </row>
    <row r="6974" spans="7:11" x14ac:dyDescent="0.25">
      <c r="G6974" s="20">
        <v>41593</v>
      </c>
      <c r="H6974" s="18" t="s">
        <v>13</v>
      </c>
      <c r="I6974" s="18" t="s">
        <v>36</v>
      </c>
      <c r="J6974" s="18">
        <v>0.01</v>
      </c>
      <c r="K6974" s="18">
        <v>2</v>
      </c>
    </row>
    <row r="6975" spans="7:11" x14ac:dyDescent="0.25">
      <c r="G6975" s="21">
        <v>41604</v>
      </c>
      <c r="H6975" s="19" t="s">
        <v>64</v>
      </c>
      <c r="I6975" s="19" t="s">
        <v>12</v>
      </c>
      <c r="J6975" s="19">
        <v>0.01</v>
      </c>
      <c r="K6975" s="19">
        <v>3</v>
      </c>
    </row>
    <row r="6976" spans="7:11" x14ac:dyDescent="0.25">
      <c r="G6976" s="20">
        <v>41610</v>
      </c>
      <c r="H6976" s="18" t="s">
        <v>85</v>
      </c>
      <c r="I6976" s="18" t="s">
        <v>7</v>
      </c>
      <c r="J6976" s="18">
        <v>0</v>
      </c>
      <c r="K6976" s="18">
        <v>2</v>
      </c>
    </row>
    <row r="6977" spans="7:11" x14ac:dyDescent="0.25">
      <c r="G6977" s="21">
        <v>41969</v>
      </c>
      <c r="H6977" s="19" t="s">
        <v>66</v>
      </c>
      <c r="I6977" s="19" t="s">
        <v>33</v>
      </c>
      <c r="J6977" s="19">
        <v>0</v>
      </c>
      <c r="K6977" s="19">
        <v>2</v>
      </c>
    </row>
    <row r="6978" spans="7:11" x14ac:dyDescent="0.25">
      <c r="G6978" s="20">
        <v>41983</v>
      </c>
      <c r="H6978" s="18" t="s">
        <v>51</v>
      </c>
      <c r="I6978" s="18" t="s">
        <v>17</v>
      </c>
      <c r="J6978" s="18">
        <v>0</v>
      </c>
      <c r="K6978" s="18">
        <v>3</v>
      </c>
    </row>
    <row r="6979" spans="7:11" x14ac:dyDescent="0.25">
      <c r="G6979" s="21">
        <v>41618</v>
      </c>
      <c r="H6979" s="19" t="s">
        <v>67</v>
      </c>
      <c r="I6979" s="19" t="s">
        <v>41</v>
      </c>
      <c r="J6979" s="19">
        <v>0</v>
      </c>
      <c r="K6979" s="19">
        <v>2</v>
      </c>
    </row>
    <row r="6980" spans="7:11" x14ac:dyDescent="0.25">
      <c r="G6980" s="20">
        <v>41960</v>
      </c>
      <c r="H6980" s="18" t="s">
        <v>88</v>
      </c>
      <c r="I6980" s="18" t="s">
        <v>24</v>
      </c>
      <c r="J6980" s="18">
        <v>1.4999999999999999E-2</v>
      </c>
      <c r="K6980" s="18">
        <v>2</v>
      </c>
    </row>
    <row r="6981" spans="7:11" x14ac:dyDescent="0.25">
      <c r="G6981" s="21">
        <v>41711</v>
      </c>
      <c r="H6981" s="19" t="s">
        <v>28</v>
      </c>
      <c r="I6981" s="19" t="s">
        <v>16</v>
      </c>
      <c r="J6981" s="19">
        <v>0.01</v>
      </c>
      <c r="K6981" s="19">
        <v>3</v>
      </c>
    </row>
    <row r="6982" spans="7:11" x14ac:dyDescent="0.25">
      <c r="G6982" s="20">
        <v>41466</v>
      </c>
      <c r="H6982" s="18" t="s">
        <v>20</v>
      </c>
      <c r="I6982" s="18" t="s">
        <v>12</v>
      </c>
      <c r="J6982" s="18">
        <v>0</v>
      </c>
      <c r="K6982" s="18">
        <v>2</v>
      </c>
    </row>
    <row r="6983" spans="7:11" x14ac:dyDescent="0.25">
      <c r="G6983" s="21">
        <v>41584</v>
      </c>
      <c r="H6983" s="19" t="s">
        <v>64</v>
      </c>
      <c r="I6983" s="19" t="s">
        <v>12</v>
      </c>
      <c r="J6983" s="19">
        <v>0</v>
      </c>
      <c r="K6983" s="19">
        <v>2</v>
      </c>
    </row>
    <row r="6984" spans="7:11" x14ac:dyDescent="0.25">
      <c r="G6984" s="20">
        <v>41603</v>
      </c>
      <c r="H6984" s="18" t="s">
        <v>60</v>
      </c>
      <c r="I6984" s="18" t="s">
        <v>24</v>
      </c>
      <c r="J6984" s="18">
        <v>0</v>
      </c>
      <c r="K6984" s="18">
        <v>2</v>
      </c>
    </row>
    <row r="6985" spans="7:11" x14ac:dyDescent="0.25">
      <c r="G6985" s="21">
        <v>41627</v>
      </c>
      <c r="H6985" s="19" t="s">
        <v>20</v>
      </c>
      <c r="I6985" s="19" t="s">
        <v>30</v>
      </c>
      <c r="J6985" s="19">
        <v>2.5000000000000001E-2</v>
      </c>
      <c r="K6985" s="19">
        <v>2</v>
      </c>
    </row>
    <row r="6986" spans="7:11" x14ac:dyDescent="0.25">
      <c r="G6986" s="20">
        <v>41759</v>
      </c>
      <c r="H6986" s="18" t="s">
        <v>54</v>
      </c>
      <c r="I6986" s="18" t="s">
        <v>12</v>
      </c>
      <c r="J6986" s="18">
        <v>0.03</v>
      </c>
      <c r="K6986" s="18">
        <v>1</v>
      </c>
    </row>
    <row r="6987" spans="7:11" x14ac:dyDescent="0.25">
      <c r="G6987" s="21">
        <v>41326</v>
      </c>
      <c r="H6987" s="19" t="s">
        <v>94</v>
      </c>
      <c r="I6987" s="19" t="s">
        <v>27</v>
      </c>
      <c r="J6987" s="19">
        <v>0</v>
      </c>
      <c r="K6987" s="19">
        <v>3</v>
      </c>
    </row>
    <row r="6988" spans="7:11" x14ac:dyDescent="0.25">
      <c r="G6988" s="20">
        <v>41876</v>
      </c>
      <c r="H6988" s="18" t="s">
        <v>49</v>
      </c>
      <c r="I6988" s="18" t="s">
        <v>12</v>
      </c>
      <c r="J6988" s="18">
        <v>0.02</v>
      </c>
      <c r="K6988" s="18">
        <v>22</v>
      </c>
    </row>
    <row r="6989" spans="7:11" x14ac:dyDescent="0.25">
      <c r="G6989" s="21">
        <v>41953</v>
      </c>
      <c r="H6989" s="19" t="s">
        <v>91</v>
      </c>
      <c r="I6989" s="19" t="s">
        <v>16</v>
      </c>
      <c r="J6989" s="19">
        <v>0</v>
      </c>
      <c r="K6989" s="19">
        <v>12</v>
      </c>
    </row>
    <row r="6990" spans="7:11" x14ac:dyDescent="0.25">
      <c r="G6990" s="20">
        <v>41428</v>
      </c>
      <c r="H6990" s="18" t="s">
        <v>22</v>
      </c>
      <c r="I6990" s="18" t="s">
        <v>17</v>
      </c>
      <c r="J6990" s="18">
        <v>0</v>
      </c>
      <c r="K6990" s="18">
        <v>1</v>
      </c>
    </row>
    <row r="6991" spans="7:11" x14ac:dyDescent="0.25">
      <c r="G6991" s="21">
        <v>41967</v>
      </c>
      <c r="H6991" s="19" t="s">
        <v>86</v>
      </c>
      <c r="I6991" s="19" t="s">
        <v>36</v>
      </c>
      <c r="J6991" s="19">
        <v>0</v>
      </c>
      <c r="K6991" s="19">
        <v>1</v>
      </c>
    </row>
    <row r="6992" spans="7:11" x14ac:dyDescent="0.25">
      <c r="G6992" s="20">
        <v>41615</v>
      </c>
      <c r="H6992" s="18" t="s">
        <v>53</v>
      </c>
      <c r="I6992" s="18" t="s">
        <v>12</v>
      </c>
      <c r="J6992" s="18">
        <v>0</v>
      </c>
      <c r="K6992" s="18">
        <v>1</v>
      </c>
    </row>
    <row r="6993" spans="7:11" x14ac:dyDescent="0.25">
      <c r="G6993" s="21">
        <v>41622</v>
      </c>
      <c r="H6993" s="19" t="s">
        <v>89</v>
      </c>
      <c r="I6993" s="19" t="s">
        <v>12</v>
      </c>
      <c r="J6993" s="19">
        <v>1.4999999999999999E-2</v>
      </c>
      <c r="K6993" s="19">
        <v>3</v>
      </c>
    </row>
    <row r="6994" spans="7:11" x14ac:dyDescent="0.25">
      <c r="G6994" s="20">
        <v>41964</v>
      </c>
      <c r="H6994" s="18" t="s">
        <v>89</v>
      </c>
      <c r="I6994" s="18" t="s">
        <v>36</v>
      </c>
      <c r="J6994" s="18">
        <v>0.03</v>
      </c>
      <c r="K6994" s="18">
        <v>2</v>
      </c>
    </row>
    <row r="6995" spans="7:11" x14ac:dyDescent="0.25">
      <c r="G6995" s="21">
        <v>41976</v>
      </c>
      <c r="H6995" s="19" t="s">
        <v>91</v>
      </c>
      <c r="I6995" s="19" t="s">
        <v>24</v>
      </c>
      <c r="J6995" s="19">
        <v>2.5000000000000001E-2</v>
      </c>
      <c r="K6995" s="19">
        <v>2</v>
      </c>
    </row>
    <row r="6996" spans="7:11" x14ac:dyDescent="0.25">
      <c r="G6996" s="20">
        <v>41720</v>
      </c>
      <c r="H6996" s="18" t="s">
        <v>55</v>
      </c>
      <c r="I6996" s="18" t="s">
        <v>36</v>
      </c>
      <c r="J6996" s="18">
        <v>0.03</v>
      </c>
      <c r="K6996" s="18">
        <v>11</v>
      </c>
    </row>
    <row r="6997" spans="7:11" x14ac:dyDescent="0.25">
      <c r="G6997" s="21">
        <v>41979</v>
      </c>
      <c r="H6997" s="19" t="s">
        <v>37</v>
      </c>
      <c r="I6997" s="19" t="s">
        <v>24</v>
      </c>
      <c r="J6997" s="19">
        <v>0</v>
      </c>
      <c r="K6997" s="19">
        <v>4</v>
      </c>
    </row>
    <row r="6998" spans="7:11" x14ac:dyDescent="0.25">
      <c r="G6998" s="20">
        <v>41607</v>
      </c>
      <c r="H6998" s="18" t="s">
        <v>55</v>
      </c>
      <c r="I6998" s="18" t="s">
        <v>17</v>
      </c>
      <c r="J6998" s="18">
        <v>0</v>
      </c>
      <c r="K6998" s="18">
        <v>1</v>
      </c>
    </row>
    <row r="6999" spans="7:11" x14ac:dyDescent="0.25">
      <c r="G6999" s="21">
        <v>41597</v>
      </c>
      <c r="H6999" s="19" t="s">
        <v>42</v>
      </c>
      <c r="I6999" s="19" t="s">
        <v>11</v>
      </c>
      <c r="J6999" s="19">
        <v>0</v>
      </c>
      <c r="K6999" s="19">
        <v>2</v>
      </c>
    </row>
    <row r="7000" spans="7:11" x14ac:dyDescent="0.25">
      <c r="G7000" s="20">
        <v>41739</v>
      </c>
      <c r="H7000" s="18" t="s">
        <v>42</v>
      </c>
      <c r="I7000" s="18" t="s">
        <v>24</v>
      </c>
      <c r="J7000" s="18">
        <v>0.01</v>
      </c>
      <c r="K7000" s="18">
        <v>1</v>
      </c>
    </row>
    <row r="7001" spans="7:11" x14ac:dyDescent="0.25">
      <c r="G7001" s="21">
        <v>41988</v>
      </c>
      <c r="H7001" s="19" t="s">
        <v>92</v>
      </c>
      <c r="I7001" s="19" t="s">
        <v>33</v>
      </c>
      <c r="J7001" s="19">
        <v>0.01</v>
      </c>
      <c r="K7001" s="19">
        <v>13</v>
      </c>
    </row>
    <row r="7002" spans="7:11" x14ac:dyDescent="0.25">
      <c r="G7002" s="20">
        <v>41482</v>
      </c>
      <c r="H7002" s="18" t="s">
        <v>57</v>
      </c>
      <c r="I7002" s="18" t="s">
        <v>24</v>
      </c>
      <c r="J7002" s="18">
        <v>0</v>
      </c>
      <c r="K7002" s="18">
        <v>2</v>
      </c>
    </row>
    <row r="7003" spans="7:11" x14ac:dyDescent="0.25">
      <c r="G7003" s="21">
        <v>41966</v>
      </c>
      <c r="H7003" s="19" t="s">
        <v>29</v>
      </c>
      <c r="I7003" s="19" t="s">
        <v>36</v>
      </c>
      <c r="J7003" s="19">
        <v>0</v>
      </c>
      <c r="K7003" s="19">
        <v>1</v>
      </c>
    </row>
    <row r="7004" spans="7:11" x14ac:dyDescent="0.25">
      <c r="G7004" s="20">
        <v>41597</v>
      </c>
      <c r="H7004" s="18" t="s">
        <v>26</v>
      </c>
      <c r="I7004" s="18" t="s">
        <v>27</v>
      </c>
      <c r="J7004" s="18">
        <v>1.4999999999999999E-2</v>
      </c>
      <c r="K7004" s="18">
        <v>2</v>
      </c>
    </row>
    <row r="7005" spans="7:11" x14ac:dyDescent="0.25">
      <c r="G7005" s="21">
        <v>41291</v>
      </c>
      <c r="H7005" s="19" t="s">
        <v>89</v>
      </c>
      <c r="I7005" s="19" t="s">
        <v>24</v>
      </c>
      <c r="J7005" s="19">
        <v>0</v>
      </c>
      <c r="K7005" s="19">
        <v>2</v>
      </c>
    </row>
    <row r="7006" spans="7:11" x14ac:dyDescent="0.25">
      <c r="G7006" s="20">
        <v>41590</v>
      </c>
      <c r="H7006" s="18" t="s">
        <v>89</v>
      </c>
      <c r="I7006" s="18" t="s">
        <v>21</v>
      </c>
      <c r="J7006" s="18">
        <v>0.03</v>
      </c>
      <c r="K7006" s="18">
        <v>1</v>
      </c>
    </row>
    <row r="7007" spans="7:11" x14ac:dyDescent="0.25">
      <c r="G7007" s="21">
        <v>41694</v>
      </c>
      <c r="H7007" s="19" t="s">
        <v>89</v>
      </c>
      <c r="I7007" s="19" t="s">
        <v>36</v>
      </c>
      <c r="J7007" s="19">
        <v>0</v>
      </c>
      <c r="K7007" s="19">
        <v>4</v>
      </c>
    </row>
    <row r="7008" spans="7:11" x14ac:dyDescent="0.25">
      <c r="G7008" s="20">
        <v>41611</v>
      </c>
      <c r="H7008" s="18" t="s">
        <v>47</v>
      </c>
      <c r="I7008" s="18" t="s">
        <v>12</v>
      </c>
      <c r="J7008" s="18">
        <v>1.4999999999999999E-2</v>
      </c>
      <c r="K7008" s="18">
        <v>2</v>
      </c>
    </row>
    <row r="7009" spans="7:11" x14ac:dyDescent="0.25">
      <c r="G7009" s="21">
        <v>41957</v>
      </c>
      <c r="H7009" s="19" t="s">
        <v>75</v>
      </c>
      <c r="I7009" s="19" t="s">
        <v>16</v>
      </c>
      <c r="J7009" s="19">
        <v>2.5000000000000001E-2</v>
      </c>
      <c r="K7009" s="19">
        <v>3</v>
      </c>
    </row>
    <row r="7010" spans="7:11" x14ac:dyDescent="0.25">
      <c r="G7010" s="20">
        <v>41597</v>
      </c>
      <c r="H7010" s="18" t="s">
        <v>40</v>
      </c>
      <c r="I7010" s="18" t="s">
        <v>33</v>
      </c>
      <c r="J7010" s="18">
        <v>0</v>
      </c>
      <c r="K7010" s="18">
        <v>3</v>
      </c>
    </row>
    <row r="7011" spans="7:11" x14ac:dyDescent="0.25">
      <c r="G7011" s="21">
        <v>41978</v>
      </c>
      <c r="H7011" s="19" t="s">
        <v>69</v>
      </c>
      <c r="I7011" s="19" t="s">
        <v>16</v>
      </c>
      <c r="J7011" s="19">
        <v>0.01</v>
      </c>
      <c r="K7011" s="19">
        <v>1</v>
      </c>
    </row>
    <row r="7012" spans="7:11" x14ac:dyDescent="0.25">
      <c r="G7012" s="20">
        <v>41623</v>
      </c>
      <c r="H7012" s="18" t="s">
        <v>29</v>
      </c>
      <c r="I7012" s="18" t="s">
        <v>12</v>
      </c>
      <c r="J7012" s="18">
        <v>0.01</v>
      </c>
      <c r="K7012" s="18">
        <v>3</v>
      </c>
    </row>
    <row r="7013" spans="7:11" x14ac:dyDescent="0.25">
      <c r="G7013" s="21">
        <v>41635</v>
      </c>
      <c r="H7013" s="19" t="s">
        <v>45</v>
      </c>
      <c r="I7013" s="19" t="s">
        <v>21</v>
      </c>
      <c r="J7013" s="19">
        <v>0</v>
      </c>
      <c r="K7013" s="19">
        <v>3</v>
      </c>
    </row>
    <row r="7014" spans="7:11" x14ac:dyDescent="0.25">
      <c r="G7014" s="20">
        <v>41466</v>
      </c>
      <c r="H7014" s="18" t="s">
        <v>69</v>
      </c>
      <c r="I7014" s="18" t="s">
        <v>11</v>
      </c>
      <c r="J7014" s="18">
        <v>0.03</v>
      </c>
      <c r="K7014" s="18">
        <v>3</v>
      </c>
    </row>
    <row r="7015" spans="7:11" x14ac:dyDescent="0.25">
      <c r="G7015" s="21">
        <v>41600</v>
      </c>
      <c r="H7015" s="19" t="s">
        <v>26</v>
      </c>
      <c r="I7015" s="19" t="s">
        <v>36</v>
      </c>
      <c r="J7015" s="19">
        <v>0.03</v>
      </c>
      <c r="K7015" s="19">
        <v>1</v>
      </c>
    </row>
    <row r="7016" spans="7:11" x14ac:dyDescent="0.25">
      <c r="G7016" s="20">
        <v>41968</v>
      </c>
      <c r="H7016" s="18" t="s">
        <v>58</v>
      </c>
      <c r="I7016" s="18" t="s">
        <v>7</v>
      </c>
      <c r="J7016" s="18">
        <v>2.5000000000000001E-2</v>
      </c>
      <c r="K7016" s="18">
        <v>1</v>
      </c>
    </row>
    <row r="7017" spans="7:11" x14ac:dyDescent="0.25">
      <c r="G7017" s="21">
        <v>41966</v>
      </c>
      <c r="H7017" s="19" t="s">
        <v>56</v>
      </c>
      <c r="I7017" s="19" t="s">
        <v>17</v>
      </c>
      <c r="J7017" s="19">
        <v>0</v>
      </c>
      <c r="K7017" s="19">
        <v>1</v>
      </c>
    </row>
    <row r="7018" spans="7:11" x14ac:dyDescent="0.25">
      <c r="G7018" s="20">
        <v>41947</v>
      </c>
      <c r="H7018" s="18" t="s">
        <v>40</v>
      </c>
      <c r="I7018" s="18" t="s">
        <v>36</v>
      </c>
      <c r="J7018" s="18">
        <v>0.01</v>
      </c>
      <c r="K7018" s="18">
        <v>1</v>
      </c>
    </row>
    <row r="7019" spans="7:11" x14ac:dyDescent="0.25">
      <c r="G7019" s="21">
        <v>41902</v>
      </c>
      <c r="H7019" s="19" t="s">
        <v>89</v>
      </c>
      <c r="I7019" s="19" t="s">
        <v>36</v>
      </c>
      <c r="J7019" s="19">
        <v>0</v>
      </c>
      <c r="K7019" s="19">
        <v>3</v>
      </c>
    </row>
    <row r="7020" spans="7:11" x14ac:dyDescent="0.25">
      <c r="G7020" s="20">
        <v>41962</v>
      </c>
      <c r="H7020" s="18" t="s">
        <v>56</v>
      </c>
      <c r="I7020" s="18" t="s">
        <v>12</v>
      </c>
      <c r="J7020" s="18">
        <v>0</v>
      </c>
      <c r="K7020" s="18">
        <v>2</v>
      </c>
    </row>
    <row r="7021" spans="7:11" x14ac:dyDescent="0.25">
      <c r="G7021" s="21">
        <v>41986</v>
      </c>
      <c r="H7021" s="19" t="s">
        <v>75</v>
      </c>
      <c r="I7021" s="19" t="s">
        <v>17</v>
      </c>
      <c r="J7021" s="19">
        <v>1.4999999999999999E-2</v>
      </c>
      <c r="K7021" s="19">
        <v>2</v>
      </c>
    </row>
    <row r="7022" spans="7:11" x14ac:dyDescent="0.25">
      <c r="G7022" s="20">
        <v>41609</v>
      </c>
      <c r="H7022" s="18" t="s">
        <v>23</v>
      </c>
      <c r="I7022" s="18" t="s">
        <v>21</v>
      </c>
      <c r="J7022" s="18">
        <v>1.4999999999999999E-2</v>
      </c>
      <c r="K7022" s="18">
        <v>1</v>
      </c>
    </row>
    <row r="7023" spans="7:11" x14ac:dyDescent="0.25">
      <c r="G7023" s="21">
        <v>41670</v>
      </c>
      <c r="H7023" s="19" t="s">
        <v>32</v>
      </c>
      <c r="I7023" s="19" t="s">
        <v>7</v>
      </c>
      <c r="J7023" s="19">
        <v>0.01</v>
      </c>
      <c r="K7023" s="19">
        <v>1</v>
      </c>
    </row>
    <row r="7024" spans="7:11" x14ac:dyDescent="0.25">
      <c r="G7024" s="20">
        <v>41997</v>
      </c>
      <c r="H7024" s="18" t="s">
        <v>72</v>
      </c>
      <c r="I7024" s="18" t="s">
        <v>7</v>
      </c>
      <c r="J7024" s="18">
        <v>2.5000000000000001E-2</v>
      </c>
      <c r="K7024" s="18">
        <v>3</v>
      </c>
    </row>
    <row r="7025" spans="7:11" x14ac:dyDescent="0.25">
      <c r="G7025" s="21">
        <v>41951</v>
      </c>
      <c r="H7025" s="19" t="s">
        <v>69</v>
      </c>
      <c r="I7025" s="19" t="s">
        <v>41</v>
      </c>
      <c r="J7025" s="19">
        <v>2.5000000000000001E-2</v>
      </c>
      <c r="K7025" s="19">
        <v>1</v>
      </c>
    </row>
    <row r="7026" spans="7:11" x14ac:dyDescent="0.25">
      <c r="G7026" s="20">
        <v>41618</v>
      </c>
      <c r="H7026" s="18" t="s">
        <v>81</v>
      </c>
      <c r="I7026" s="18" t="s">
        <v>33</v>
      </c>
      <c r="J7026" s="18">
        <v>0.01</v>
      </c>
      <c r="K7026" s="18">
        <v>1</v>
      </c>
    </row>
    <row r="7027" spans="7:11" x14ac:dyDescent="0.25">
      <c r="G7027" s="21">
        <v>41944</v>
      </c>
      <c r="H7027" s="19" t="s">
        <v>73</v>
      </c>
      <c r="I7027" s="19" t="s">
        <v>12</v>
      </c>
      <c r="J7027" s="19">
        <v>0.01</v>
      </c>
      <c r="K7027" s="19">
        <v>2</v>
      </c>
    </row>
    <row r="7028" spans="7:11" x14ac:dyDescent="0.25">
      <c r="G7028" s="20">
        <v>41992</v>
      </c>
      <c r="H7028" s="18" t="s">
        <v>13</v>
      </c>
      <c r="I7028" s="18" t="s">
        <v>12</v>
      </c>
      <c r="J7028" s="18">
        <v>0</v>
      </c>
      <c r="K7028" s="18">
        <v>3</v>
      </c>
    </row>
    <row r="7029" spans="7:11" x14ac:dyDescent="0.25">
      <c r="G7029" s="21">
        <v>41972</v>
      </c>
      <c r="H7029" s="19" t="s">
        <v>13</v>
      </c>
      <c r="I7029" s="19" t="s">
        <v>21</v>
      </c>
      <c r="J7029" s="19">
        <v>0.01</v>
      </c>
      <c r="K7029" s="19">
        <v>2</v>
      </c>
    </row>
    <row r="7030" spans="7:11" x14ac:dyDescent="0.25">
      <c r="G7030" s="20">
        <v>41981</v>
      </c>
      <c r="H7030" s="18" t="s">
        <v>44</v>
      </c>
      <c r="I7030" s="18" t="s">
        <v>41</v>
      </c>
      <c r="J7030" s="18">
        <v>0.03</v>
      </c>
      <c r="K7030" s="18">
        <v>1</v>
      </c>
    </row>
    <row r="7031" spans="7:11" x14ac:dyDescent="0.25">
      <c r="G7031" s="21">
        <v>41972</v>
      </c>
      <c r="H7031" s="19" t="s">
        <v>54</v>
      </c>
      <c r="I7031" s="19" t="s">
        <v>17</v>
      </c>
      <c r="J7031" s="19">
        <v>0</v>
      </c>
      <c r="K7031" s="19">
        <v>2</v>
      </c>
    </row>
    <row r="7032" spans="7:11" x14ac:dyDescent="0.25">
      <c r="G7032" s="20">
        <v>41590</v>
      </c>
      <c r="H7032" s="18" t="s">
        <v>64</v>
      </c>
      <c r="I7032" s="18" t="s">
        <v>7</v>
      </c>
      <c r="J7032" s="18">
        <v>0</v>
      </c>
      <c r="K7032" s="18">
        <v>3</v>
      </c>
    </row>
    <row r="7033" spans="7:11" x14ac:dyDescent="0.25">
      <c r="G7033" s="21">
        <v>41593</v>
      </c>
      <c r="H7033" s="19" t="s">
        <v>59</v>
      </c>
      <c r="I7033" s="19" t="s">
        <v>17</v>
      </c>
      <c r="J7033" s="19">
        <v>0</v>
      </c>
      <c r="K7033" s="19">
        <v>2</v>
      </c>
    </row>
    <row r="7034" spans="7:11" x14ac:dyDescent="0.25">
      <c r="G7034" s="20">
        <v>41632</v>
      </c>
      <c r="H7034" s="18" t="s">
        <v>86</v>
      </c>
      <c r="I7034" s="18" t="s">
        <v>12</v>
      </c>
      <c r="J7034" s="18">
        <v>0</v>
      </c>
      <c r="K7034" s="18">
        <v>2</v>
      </c>
    </row>
    <row r="7035" spans="7:11" x14ac:dyDescent="0.25">
      <c r="G7035" s="21">
        <v>41771</v>
      </c>
      <c r="H7035" s="19" t="s">
        <v>58</v>
      </c>
      <c r="I7035" s="19" t="s">
        <v>24</v>
      </c>
      <c r="J7035" s="19">
        <v>0</v>
      </c>
      <c r="K7035" s="19">
        <v>1</v>
      </c>
    </row>
    <row r="7036" spans="7:11" x14ac:dyDescent="0.25">
      <c r="G7036" s="20">
        <v>41603</v>
      </c>
      <c r="H7036" s="18" t="s">
        <v>93</v>
      </c>
      <c r="I7036" s="18" t="s">
        <v>33</v>
      </c>
      <c r="J7036" s="18">
        <v>0.01</v>
      </c>
      <c r="K7036" s="18">
        <v>1</v>
      </c>
    </row>
    <row r="7037" spans="7:11" x14ac:dyDescent="0.25">
      <c r="G7037" s="21">
        <v>41638</v>
      </c>
      <c r="H7037" s="19" t="s">
        <v>73</v>
      </c>
      <c r="I7037" s="19" t="s">
        <v>27</v>
      </c>
      <c r="J7037" s="19">
        <v>2.5000000000000001E-2</v>
      </c>
      <c r="K7037" s="19">
        <v>1</v>
      </c>
    </row>
    <row r="7038" spans="7:11" x14ac:dyDescent="0.25">
      <c r="G7038" s="20">
        <v>41984</v>
      </c>
      <c r="H7038" s="18" t="s">
        <v>81</v>
      </c>
      <c r="I7038" s="18" t="s">
        <v>30</v>
      </c>
      <c r="J7038" s="18">
        <v>0.03</v>
      </c>
      <c r="K7038" s="18">
        <v>3</v>
      </c>
    </row>
    <row r="7039" spans="7:11" x14ac:dyDescent="0.25">
      <c r="G7039" s="21">
        <v>41616</v>
      </c>
      <c r="H7039" s="19" t="s">
        <v>76</v>
      </c>
      <c r="I7039" s="19" t="s">
        <v>24</v>
      </c>
      <c r="J7039" s="19">
        <v>2.5000000000000001E-2</v>
      </c>
      <c r="K7039" s="19">
        <v>4</v>
      </c>
    </row>
    <row r="7040" spans="7:11" x14ac:dyDescent="0.25">
      <c r="G7040" s="20">
        <v>41966</v>
      </c>
      <c r="H7040" s="18" t="s">
        <v>62</v>
      </c>
      <c r="I7040" s="18" t="s">
        <v>7</v>
      </c>
      <c r="J7040" s="18">
        <v>0</v>
      </c>
      <c r="K7040" s="18">
        <v>3</v>
      </c>
    </row>
    <row r="7041" spans="7:11" x14ac:dyDescent="0.25">
      <c r="G7041" s="21">
        <v>41691</v>
      </c>
      <c r="H7041" s="19" t="s">
        <v>51</v>
      </c>
      <c r="I7041" s="19" t="s">
        <v>21</v>
      </c>
      <c r="J7041" s="19">
        <v>0</v>
      </c>
      <c r="K7041" s="19">
        <v>5</v>
      </c>
    </row>
    <row r="7042" spans="7:11" x14ac:dyDescent="0.25">
      <c r="G7042" s="20">
        <v>41621</v>
      </c>
      <c r="H7042" s="18" t="s">
        <v>8</v>
      </c>
      <c r="I7042" s="18" t="s">
        <v>17</v>
      </c>
      <c r="J7042" s="18">
        <v>0.01</v>
      </c>
      <c r="K7042" s="18">
        <v>2</v>
      </c>
    </row>
    <row r="7043" spans="7:11" x14ac:dyDescent="0.25">
      <c r="G7043" s="21">
        <v>41627</v>
      </c>
      <c r="H7043" s="19" t="s">
        <v>29</v>
      </c>
      <c r="I7043" s="19" t="s">
        <v>12</v>
      </c>
      <c r="J7043" s="19">
        <v>1.4999999999999999E-2</v>
      </c>
      <c r="K7043" s="19">
        <v>3</v>
      </c>
    </row>
    <row r="7044" spans="7:11" x14ac:dyDescent="0.25">
      <c r="G7044" s="20">
        <v>41954</v>
      </c>
      <c r="H7044" s="18" t="s">
        <v>45</v>
      </c>
      <c r="I7044" s="18" t="s">
        <v>24</v>
      </c>
      <c r="J7044" s="18">
        <v>0.01</v>
      </c>
      <c r="K7044" s="18">
        <v>3</v>
      </c>
    </row>
    <row r="7045" spans="7:11" x14ac:dyDescent="0.25">
      <c r="G7045" s="21">
        <v>41960</v>
      </c>
      <c r="H7045" s="19" t="s">
        <v>84</v>
      </c>
      <c r="I7045" s="19" t="s">
        <v>17</v>
      </c>
      <c r="J7045" s="19">
        <v>1.4999999999999999E-2</v>
      </c>
      <c r="K7045" s="19">
        <v>2</v>
      </c>
    </row>
    <row r="7046" spans="7:11" x14ac:dyDescent="0.25">
      <c r="G7046" s="20">
        <v>41984</v>
      </c>
      <c r="H7046" s="18" t="s">
        <v>53</v>
      </c>
      <c r="I7046" s="18" t="s">
        <v>12</v>
      </c>
      <c r="J7046" s="18">
        <v>0.02</v>
      </c>
      <c r="K7046" s="18">
        <v>1</v>
      </c>
    </row>
    <row r="7047" spans="7:11" x14ac:dyDescent="0.25">
      <c r="G7047" s="21">
        <v>41438</v>
      </c>
      <c r="H7047" s="19" t="s">
        <v>57</v>
      </c>
      <c r="I7047" s="19" t="s">
        <v>33</v>
      </c>
      <c r="J7047" s="19">
        <v>0</v>
      </c>
      <c r="K7047" s="19">
        <v>2</v>
      </c>
    </row>
    <row r="7048" spans="7:11" x14ac:dyDescent="0.25">
      <c r="G7048" s="20">
        <v>41581</v>
      </c>
      <c r="H7048" s="18" t="s">
        <v>43</v>
      </c>
      <c r="I7048" s="18" t="s">
        <v>24</v>
      </c>
      <c r="J7048" s="18">
        <v>0</v>
      </c>
      <c r="K7048" s="18">
        <v>2</v>
      </c>
    </row>
    <row r="7049" spans="7:11" x14ac:dyDescent="0.25">
      <c r="G7049" s="21">
        <v>41991</v>
      </c>
      <c r="H7049" s="19" t="s">
        <v>91</v>
      </c>
      <c r="I7049" s="19" t="s">
        <v>21</v>
      </c>
      <c r="J7049" s="19">
        <v>0.03</v>
      </c>
      <c r="K7049" s="19">
        <v>3</v>
      </c>
    </row>
    <row r="7050" spans="7:11" x14ac:dyDescent="0.25">
      <c r="G7050" s="20">
        <v>41628</v>
      </c>
      <c r="H7050" s="18" t="s">
        <v>47</v>
      </c>
      <c r="I7050" s="18" t="s">
        <v>36</v>
      </c>
      <c r="J7050" s="18">
        <v>0.02</v>
      </c>
      <c r="K7050" s="18">
        <v>2</v>
      </c>
    </row>
    <row r="7051" spans="7:11" x14ac:dyDescent="0.25">
      <c r="G7051" s="21">
        <v>41580</v>
      </c>
      <c r="H7051" s="19" t="s">
        <v>61</v>
      </c>
      <c r="I7051" s="19" t="s">
        <v>12</v>
      </c>
      <c r="J7051" s="19">
        <v>0</v>
      </c>
      <c r="K7051" s="19">
        <v>2</v>
      </c>
    </row>
    <row r="7052" spans="7:11" x14ac:dyDescent="0.25">
      <c r="G7052" s="20">
        <v>41959</v>
      </c>
      <c r="H7052" s="18" t="s">
        <v>89</v>
      </c>
      <c r="I7052" s="18" t="s">
        <v>30</v>
      </c>
      <c r="J7052" s="18">
        <v>1.4999999999999999E-2</v>
      </c>
      <c r="K7052" s="18">
        <v>3</v>
      </c>
    </row>
    <row r="7053" spans="7:11" x14ac:dyDescent="0.25">
      <c r="G7053" s="21">
        <v>41981</v>
      </c>
      <c r="H7053" s="19" t="s">
        <v>46</v>
      </c>
      <c r="I7053" s="19" t="s">
        <v>12</v>
      </c>
      <c r="J7053" s="19">
        <v>0</v>
      </c>
      <c r="K7053" s="19">
        <v>10</v>
      </c>
    </row>
    <row r="7054" spans="7:11" x14ac:dyDescent="0.25">
      <c r="G7054" s="20">
        <v>41606</v>
      </c>
      <c r="H7054" s="18" t="s">
        <v>80</v>
      </c>
      <c r="I7054" s="18" t="s">
        <v>16</v>
      </c>
      <c r="J7054" s="18">
        <v>2.5000000000000001E-2</v>
      </c>
      <c r="K7054" s="18">
        <v>3</v>
      </c>
    </row>
    <row r="7055" spans="7:11" x14ac:dyDescent="0.25">
      <c r="G7055" s="21">
        <v>41984</v>
      </c>
      <c r="H7055" s="19" t="s">
        <v>51</v>
      </c>
      <c r="I7055" s="19" t="s">
        <v>7</v>
      </c>
      <c r="J7055" s="19">
        <v>0</v>
      </c>
      <c r="K7055" s="19">
        <v>1</v>
      </c>
    </row>
    <row r="7056" spans="7:11" x14ac:dyDescent="0.25">
      <c r="G7056" s="20">
        <v>41619</v>
      </c>
      <c r="H7056" s="18" t="s">
        <v>61</v>
      </c>
      <c r="I7056" s="18" t="s">
        <v>30</v>
      </c>
      <c r="J7056" s="18">
        <v>0</v>
      </c>
      <c r="K7056" s="18">
        <v>2</v>
      </c>
    </row>
    <row r="7057" spans="7:11" x14ac:dyDescent="0.25">
      <c r="G7057" s="21">
        <v>41428</v>
      </c>
      <c r="H7057" s="19" t="s">
        <v>29</v>
      </c>
      <c r="I7057" s="19" t="s">
        <v>33</v>
      </c>
      <c r="J7057" s="19">
        <v>2.5000000000000001E-2</v>
      </c>
      <c r="K7057" s="19">
        <v>14</v>
      </c>
    </row>
    <row r="7058" spans="7:11" x14ac:dyDescent="0.25">
      <c r="G7058" s="20">
        <v>41661</v>
      </c>
      <c r="H7058" s="18" t="s">
        <v>44</v>
      </c>
      <c r="I7058" s="18" t="s">
        <v>30</v>
      </c>
      <c r="J7058" s="18">
        <v>2.5000000000000001E-2</v>
      </c>
      <c r="K7058" s="18">
        <v>2</v>
      </c>
    </row>
    <row r="7059" spans="7:11" x14ac:dyDescent="0.25">
      <c r="G7059" s="21">
        <v>41557</v>
      </c>
      <c r="H7059" s="19" t="s">
        <v>42</v>
      </c>
      <c r="I7059" s="19" t="s">
        <v>33</v>
      </c>
      <c r="J7059" s="19">
        <v>2.5000000000000001E-2</v>
      </c>
      <c r="K7059" s="19">
        <v>3</v>
      </c>
    </row>
    <row r="7060" spans="7:11" x14ac:dyDescent="0.25">
      <c r="G7060" s="20">
        <v>41327</v>
      </c>
      <c r="H7060" s="18" t="s">
        <v>47</v>
      </c>
      <c r="I7060" s="18" t="s">
        <v>7</v>
      </c>
      <c r="J7060" s="18">
        <v>0</v>
      </c>
      <c r="K7060" s="18">
        <v>13</v>
      </c>
    </row>
    <row r="7061" spans="7:11" x14ac:dyDescent="0.25">
      <c r="G7061" s="21">
        <v>41831</v>
      </c>
      <c r="H7061" s="19" t="s">
        <v>44</v>
      </c>
      <c r="I7061" s="19" t="s">
        <v>30</v>
      </c>
      <c r="J7061" s="19">
        <v>0</v>
      </c>
      <c r="K7061" s="19">
        <v>1</v>
      </c>
    </row>
    <row r="7062" spans="7:11" x14ac:dyDescent="0.25">
      <c r="G7062" s="20">
        <v>41594</v>
      </c>
      <c r="H7062" s="18" t="s">
        <v>20</v>
      </c>
      <c r="I7062" s="18" t="s">
        <v>12</v>
      </c>
      <c r="J7062" s="18">
        <v>1.4999999999999999E-2</v>
      </c>
      <c r="K7062" s="18">
        <v>1</v>
      </c>
    </row>
    <row r="7063" spans="7:11" x14ac:dyDescent="0.25">
      <c r="G7063" s="21">
        <v>41447</v>
      </c>
      <c r="H7063" s="19" t="s">
        <v>58</v>
      </c>
      <c r="I7063" s="19" t="s">
        <v>17</v>
      </c>
      <c r="J7063" s="19">
        <v>0</v>
      </c>
      <c r="K7063" s="19">
        <v>1</v>
      </c>
    </row>
    <row r="7064" spans="7:11" x14ac:dyDescent="0.25">
      <c r="G7064" s="20">
        <v>41773</v>
      </c>
      <c r="H7064" s="18" t="s">
        <v>43</v>
      </c>
      <c r="I7064" s="18" t="s">
        <v>21</v>
      </c>
      <c r="J7064" s="18">
        <v>2.5000000000000001E-2</v>
      </c>
      <c r="K7064" s="18">
        <v>24</v>
      </c>
    </row>
    <row r="7065" spans="7:11" x14ac:dyDescent="0.25">
      <c r="G7065" s="21">
        <v>41627</v>
      </c>
      <c r="H7065" s="19" t="s">
        <v>34</v>
      </c>
      <c r="I7065" s="19" t="s">
        <v>27</v>
      </c>
      <c r="J7065" s="19">
        <v>0.01</v>
      </c>
      <c r="K7065" s="19">
        <v>3</v>
      </c>
    </row>
    <row r="7066" spans="7:11" x14ac:dyDescent="0.25">
      <c r="G7066" s="20">
        <v>41606</v>
      </c>
      <c r="H7066" s="18" t="s">
        <v>29</v>
      </c>
      <c r="I7066" s="18" t="s">
        <v>30</v>
      </c>
      <c r="J7066" s="18">
        <v>2.5000000000000001E-2</v>
      </c>
      <c r="K7066" s="18">
        <v>2</v>
      </c>
    </row>
    <row r="7067" spans="7:11" x14ac:dyDescent="0.25">
      <c r="G7067" s="21">
        <v>41628</v>
      </c>
      <c r="H7067" s="19" t="s">
        <v>26</v>
      </c>
      <c r="I7067" s="19" t="s">
        <v>7</v>
      </c>
      <c r="J7067" s="19">
        <v>0</v>
      </c>
      <c r="K7067" s="19">
        <v>1</v>
      </c>
    </row>
    <row r="7068" spans="7:11" x14ac:dyDescent="0.25">
      <c r="G7068" s="20">
        <v>41977</v>
      </c>
      <c r="H7068" s="18" t="s">
        <v>42</v>
      </c>
      <c r="I7068" s="18" t="s">
        <v>24</v>
      </c>
      <c r="J7068" s="18">
        <v>0</v>
      </c>
      <c r="K7068" s="18">
        <v>9</v>
      </c>
    </row>
    <row r="7069" spans="7:11" x14ac:dyDescent="0.25">
      <c r="G7069" s="21">
        <v>41866</v>
      </c>
      <c r="H7069" s="19" t="s">
        <v>64</v>
      </c>
      <c r="I7069" s="19" t="s">
        <v>30</v>
      </c>
      <c r="J7069" s="19">
        <v>0</v>
      </c>
      <c r="K7069" s="19">
        <v>3</v>
      </c>
    </row>
    <row r="7070" spans="7:11" x14ac:dyDescent="0.25">
      <c r="G7070" s="20">
        <v>41900</v>
      </c>
      <c r="H7070" s="18" t="s">
        <v>76</v>
      </c>
      <c r="I7070" s="18" t="s">
        <v>12</v>
      </c>
      <c r="J7070" s="18">
        <v>0</v>
      </c>
      <c r="K7070" s="18">
        <v>3</v>
      </c>
    </row>
    <row r="7071" spans="7:11" x14ac:dyDescent="0.25">
      <c r="G7071" s="21">
        <v>41950</v>
      </c>
      <c r="H7071" s="19" t="s">
        <v>39</v>
      </c>
      <c r="I7071" s="19" t="s">
        <v>12</v>
      </c>
      <c r="J7071" s="19">
        <v>0.01</v>
      </c>
      <c r="K7071" s="19">
        <v>1</v>
      </c>
    </row>
    <row r="7072" spans="7:11" x14ac:dyDescent="0.25">
      <c r="G7072" s="20">
        <v>41579</v>
      </c>
      <c r="H7072" s="18" t="s">
        <v>77</v>
      </c>
      <c r="I7072" s="18" t="s">
        <v>24</v>
      </c>
      <c r="J7072" s="18">
        <v>0</v>
      </c>
      <c r="K7072" s="18">
        <v>2</v>
      </c>
    </row>
    <row r="7073" spans="7:11" x14ac:dyDescent="0.25">
      <c r="G7073" s="21">
        <v>41956</v>
      </c>
      <c r="H7073" s="19" t="s">
        <v>29</v>
      </c>
      <c r="I7073" s="19" t="s">
        <v>33</v>
      </c>
      <c r="J7073" s="19">
        <v>1.4999999999999999E-2</v>
      </c>
      <c r="K7073" s="19">
        <v>2</v>
      </c>
    </row>
    <row r="7074" spans="7:11" x14ac:dyDescent="0.25">
      <c r="G7074" s="20">
        <v>41712</v>
      </c>
      <c r="H7074" s="18" t="s">
        <v>86</v>
      </c>
      <c r="I7074" s="18" t="s">
        <v>36</v>
      </c>
      <c r="J7074" s="18">
        <v>0.01</v>
      </c>
      <c r="K7074" s="18">
        <v>2</v>
      </c>
    </row>
    <row r="7075" spans="7:11" x14ac:dyDescent="0.25">
      <c r="G7075" s="21">
        <v>41989</v>
      </c>
      <c r="H7075" s="19" t="s">
        <v>25</v>
      </c>
      <c r="I7075" s="19" t="s">
        <v>24</v>
      </c>
      <c r="J7075" s="19">
        <v>0</v>
      </c>
      <c r="K7075" s="19">
        <v>2</v>
      </c>
    </row>
    <row r="7076" spans="7:11" x14ac:dyDescent="0.25">
      <c r="G7076" s="20">
        <v>41923</v>
      </c>
      <c r="H7076" s="18" t="s">
        <v>56</v>
      </c>
      <c r="I7076" s="18" t="s">
        <v>41</v>
      </c>
      <c r="J7076" s="18">
        <v>0</v>
      </c>
      <c r="K7076" s="18">
        <v>9</v>
      </c>
    </row>
    <row r="7077" spans="7:11" x14ac:dyDescent="0.25">
      <c r="G7077" s="21">
        <v>41627</v>
      </c>
      <c r="H7077" s="19" t="s">
        <v>62</v>
      </c>
      <c r="I7077" s="19" t="s">
        <v>33</v>
      </c>
      <c r="J7077" s="19">
        <v>0</v>
      </c>
      <c r="K7077" s="19">
        <v>12</v>
      </c>
    </row>
    <row r="7078" spans="7:11" x14ac:dyDescent="0.25">
      <c r="G7078" s="20">
        <v>41988</v>
      </c>
      <c r="H7078" s="18" t="s">
        <v>48</v>
      </c>
      <c r="I7078" s="18" t="s">
        <v>30</v>
      </c>
      <c r="J7078" s="18">
        <v>1.4999999999999999E-2</v>
      </c>
      <c r="K7078" s="18">
        <v>1</v>
      </c>
    </row>
    <row r="7079" spans="7:11" x14ac:dyDescent="0.25">
      <c r="G7079" s="21">
        <v>41979</v>
      </c>
      <c r="H7079" s="19" t="s">
        <v>84</v>
      </c>
      <c r="I7079" s="19" t="s">
        <v>11</v>
      </c>
      <c r="J7079" s="19">
        <v>2.5000000000000001E-2</v>
      </c>
      <c r="K7079" s="19">
        <v>3</v>
      </c>
    </row>
    <row r="7080" spans="7:11" x14ac:dyDescent="0.25">
      <c r="G7080" s="20">
        <v>41969</v>
      </c>
      <c r="H7080" s="18" t="s">
        <v>62</v>
      </c>
      <c r="I7080" s="18" t="s">
        <v>24</v>
      </c>
      <c r="J7080" s="18">
        <v>0</v>
      </c>
      <c r="K7080" s="18">
        <v>13</v>
      </c>
    </row>
    <row r="7081" spans="7:11" x14ac:dyDescent="0.25">
      <c r="G7081" s="21">
        <v>41955</v>
      </c>
      <c r="H7081" s="19" t="s">
        <v>59</v>
      </c>
      <c r="I7081" s="19" t="s">
        <v>24</v>
      </c>
      <c r="J7081" s="19">
        <v>0</v>
      </c>
      <c r="K7081" s="19">
        <v>2</v>
      </c>
    </row>
    <row r="7082" spans="7:11" x14ac:dyDescent="0.25">
      <c r="G7082" s="20">
        <v>41621</v>
      </c>
      <c r="H7082" s="18" t="s">
        <v>29</v>
      </c>
      <c r="I7082" s="18" t="s">
        <v>12</v>
      </c>
      <c r="J7082" s="18">
        <v>0.02</v>
      </c>
      <c r="K7082" s="18">
        <v>2</v>
      </c>
    </row>
    <row r="7083" spans="7:11" x14ac:dyDescent="0.25">
      <c r="G7083" s="21">
        <v>41614</v>
      </c>
      <c r="H7083" s="19" t="s">
        <v>40</v>
      </c>
      <c r="I7083" s="19" t="s">
        <v>24</v>
      </c>
      <c r="J7083" s="19">
        <v>2.5000000000000001E-2</v>
      </c>
      <c r="K7083" s="19">
        <v>2</v>
      </c>
    </row>
    <row r="7084" spans="7:11" x14ac:dyDescent="0.25">
      <c r="G7084" s="20">
        <v>41944</v>
      </c>
      <c r="H7084" s="18" t="s">
        <v>67</v>
      </c>
      <c r="I7084" s="18" t="s">
        <v>30</v>
      </c>
      <c r="J7084" s="18">
        <v>1.4999999999999999E-2</v>
      </c>
      <c r="K7084" s="18">
        <v>1</v>
      </c>
    </row>
    <row r="7085" spans="7:11" x14ac:dyDescent="0.25">
      <c r="G7085" s="21">
        <v>41635</v>
      </c>
      <c r="H7085" s="19" t="s">
        <v>20</v>
      </c>
      <c r="I7085" s="19" t="s">
        <v>24</v>
      </c>
      <c r="J7085" s="19">
        <v>1.4999999999999999E-2</v>
      </c>
      <c r="K7085" s="19">
        <v>3</v>
      </c>
    </row>
    <row r="7086" spans="7:11" x14ac:dyDescent="0.25">
      <c r="G7086" s="20">
        <v>41332</v>
      </c>
      <c r="H7086" s="18" t="s">
        <v>73</v>
      </c>
      <c r="I7086" s="18" t="s">
        <v>11</v>
      </c>
      <c r="J7086" s="18">
        <v>0</v>
      </c>
      <c r="K7086" s="18">
        <v>2</v>
      </c>
    </row>
    <row r="7087" spans="7:11" x14ac:dyDescent="0.25">
      <c r="G7087" s="21">
        <v>41622</v>
      </c>
      <c r="H7087" s="19" t="s">
        <v>42</v>
      </c>
      <c r="I7087" s="19" t="s">
        <v>27</v>
      </c>
      <c r="J7087" s="19">
        <v>0.03</v>
      </c>
      <c r="K7087" s="19">
        <v>4</v>
      </c>
    </row>
    <row r="7088" spans="7:11" x14ac:dyDescent="0.25">
      <c r="G7088" s="20">
        <v>41998</v>
      </c>
      <c r="H7088" s="18" t="s">
        <v>51</v>
      </c>
      <c r="I7088" s="18" t="s">
        <v>16</v>
      </c>
      <c r="J7088" s="18">
        <v>0</v>
      </c>
      <c r="K7088" s="18">
        <v>1</v>
      </c>
    </row>
    <row r="7089" spans="7:11" x14ac:dyDescent="0.25">
      <c r="G7089" s="21">
        <v>41966</v>
      </c>
      <c r="H7089" s="19" t="s">
        <v>79</v>
      </c>
      <c r="I7089" s="19" t="s">
        <v>12</v>
      </c>
      <c r="J7089" s="19">
        <v>0</v>
      </c>
      <c r="K7089" s="19">
        <v>3</v>
      </c>
    </row>
    <row r="7090" spans="7:11" x14ac:dyDescent="0.25">
      <c r="G7090" s="20">
        <v>41586</v>
      </c>
      <c r="H7090" s="18" t="s">
        <v>45</v>
      </c>
      <c r="I7090" s="18" t="s">
        <v>24</v>
      </c>
      <c r="J7090" s="18">
        <v>0.01</v>
      </c>
      <c r="K7090" s="18">
        <v>3</v>
      </c>
    </row>
    <row r="7091" spans="7:11" x14ac:dyDescent="0.25">
      <c r="G7091" s="21">
        <v>41991</v>
      </c>
      <c r="H7091" s="19" t="s">
        <v>53</v>
      </c>
      <c r="I7091" s="19" t="s">
        <v>17</v>
      </c>
      <c r="J7091" s="19">
        <v>0</v>
      </c>
      <c r="K7091" s="19">
        <v>3</v>
      </c>
    </row>
    <row r="7092" spans="7:11" x14ac:dyDescent="0.25">
      <c r="G7092" s="20">
        <v>41636</v>
      </c>
      <c r="H7092" s="18" t="s">
        <v>13</v>
      </c>
      <c r="I7092" s="18" t="s">
        <v>21</v>
      </c>
      <c r="J7092" s="18">
        <v>0.02</v>
      </c>
      <c r="K7092" s="18">
        <v>2</v>
      </c>
    </row>
    <row r="7093" spans="7:11" x14ac:dyDescent="0.25">
      <c r="G7093" s="21">
        <v>41637</v>
      </c>
      <c r="H7093" s="19" t="s">
        <v>42</v>
      </c>
      <c r="I7093" s="19" t="s">
        <v>11</v>
      </c>
      <c r="J7093" s="19">
        <v>0</v>
      </c>
      <c r="K7093" s="19">
        <v>2</v>
      </c>
    </row>
    <row r="7094" spans="7:11" x14ac:dyDescent="0.25">
      <c r="G7094" s="20">
        <v>41888</v>
      </c>
      <c r="H7094" s="18" t="s">
        <v>28</v>
      </c>
      <c r="I7094" s="18" t="s">
        <v>12</v>
      </c>
      <c r="J7094" s="18">
        <v>0</v>
      </c>
      <c r="K7094" s="18">
        <v>1</v>
      </c>
    </row>
    <row r="7095" spans="7:11" x14ac:dyDescent="0.25">
      <c r="G7095" s="21">
        <v>41696</v>
      </c>
      <c r="H7095" s="19" t="s">
        <v>47</v>
      </c>
      <c r="I7095" s="19" t="s">
        <v>21</v>
      </c>
      <c r="J7095" s="19">
        <v>0</v>
      </c>
      <c r="K7095" s="19">
        <v>2</v>
      </c>
    </row>
    <row r="7096" spans="7:11" x14ac:dyDescent="0.25">
      <c r="G7096" s="20">
        <v>41623</v>
      </c>
      <c r="H7096" s="18" t="s">
        <v>28</v>
      </c>
      <c r="I7096" s="18" t="s">
        <v>16</v>
      </c>
      <c r="J7096" s="18">
        <v>0.01</v>
      </c>
      <c r="K7096" s="18">
        <v>3</v>
      </c>
    </row>
    <row r="7097" spans="7:11" x14ac:dyDescent="0.25">
      <c r="G7097" s="21">
        <v>41625</v>
      </c>
      <c r="H7097" s="19" t="s">
        <v>45</v>
      </c>
      <c r="I7097" s="19" t="s">
        <v>24</v>
      </c>
      <c r="J7097" s="19">
        <v>0</v>
      </c>
      <c r="K7097" s="19">
        <v>2</v>
      </c>
    </row>
    <row r="7098" spans="7:11" x14ac:dyDescent="0.25">
      <c r="G7098" s="20">
        <v>41607</v>
      </c>
      <c r="H7098" s="18" t="s">
        <v>62</v>
      </c>
      <c r="I7098" s="18" t="s">
        <v>16</v>
      </c>
      <c r="J7098" s="18">
        <v>0</v>
      </c>
      <c r="K7098" s="18">
        <v>1</v>
      </c>
    </row>
    <row r="7099" spans="7:11" x14ac:dyDescent="0.25">
      <c r="G7099" s="21">
        <v>41978</v>
      </c>
      <c r="H7099" s="19" t="s">
        <v>46</v>
      </c>
      <c r="I7099" s="19" t="s">
        <v>11</v>
      </c>
      <c r="J7099" s="19">
        <v>0.02</v>
      </c>
      <c r="K7099" s="19">
        <v>3</v>
      </c>
    </row>
    <row r="7100" spans="7:11" x14ac:dyDescent="0.25">
      <c r="G7100" s="20">
        <v>41876</v>
      </c>
      <c r="H7100" s="18" t="s">
        <v>53</v>
      </c>
      <c r="I7100" s="18" t="s">
        <v>21</v>
      </c>
      <c r="J7100" s="18">
        <v>0</v>
      </c>
      <c r="K7100" s="18">
        <v>3</v>
      </c>
    </row>
    <row r="7101" spans="7:11" x14ac:dyDescent="0.25">
      <c r="G7101" s="21">
        <v>41606</v>
      </c>
      <c r="H7101" s="19" t="s">
        <v>59</v>
      </c>
      <c r="I7101" s="19" t="s">
        <v>16</v>
      </c>
      <c r="J7101" s="19">
        <v>0</v>
      </c>
      <c r="K7101" s="19">
        <v>3</v>
      </c>
    </row>
    <row r="7102" spans="7:11" x14ac:dyDescent="0.25">
      <c r="G7102" s="20">
        <v>41616</v>
      </c>
      <c r="H7102" s="18" t="s">
        <v>45</v>
      </c>
      <c r="I7102" s="18" t="s">
        <v>41</v>
      </c>
      <c r="J7102" s="18">
        <v>1.4999999999999999E-2</v>
      </c>
      <c r="K7102" s="18">
        <v>2</v>
      </c>
    </row>
    <row r="7103" spans="7:11" x14ac:dyDescent="0.25">
      <c r="G7103" s="21">
        <v>41599</v>
      </c>
      <c r="H7103" s="19" t="s">
        <v>10</v>
      </c>
      <c r="I7103" s="19" t="s">
        <v>24</v>
      </c>
      <c r="J7103" s="19">
        <v>1.4999999999999999E-2</v>
      </c>
      <c r="K7103" s="19">
        <v>2</v>
      </c>
    </row>
    <row r="7104" spans="7:11" x14ac:dyDescent="0.25">
      <c r="G7104" s="20">
        <v>41852</v>
      </c>
      <c r="H7104" s="18" t="s">
        <v>63</v>
      </c>
      <c r="I7104" s="18" t="s">
        <v>27</v>
      </c>
      <c r="J7104" s="18">
        <v>0.02</v>
      </c>
      <c r="K7104" s="18">
        <v>3</v>
      </c>
    </row>
    <row r="7105" spans="7:11" x14ac:dyDescent="0.25">
      <c r="G7105" s="21">
        <v>41972</v>
      </c>
      <c r="H7105" s="19" t="s">
        <v>45</v>
      </c>
      <c r="I7105" s="19" t="s">
        <v>41</v>
      </c>
      <c r="J7105" s="19">
        <v>0</v>
      </c>
      <c r="K7105" s="19">
        <v>2</v>
      </c>
    </row>
    <row r="7106" spans="7:11" x14ac:dyDescent="0.25">
      <c r="G7106" s="20">
        <v>41295</v>
      </c>
      <c r="H7106" s="18" t="s">
        <v>89</v>
      </c>
      <c r="I7106" s="18" t="s">
        <v>21</v>
      </c>
      <c r="J7106" s="18">
        <v>0.02</v>
      </c>
      <c r="K7106" s="18">
        <v>1</v>
      </c>
    </row>
    <row r="7107" spans="7:11" x14ac:dyDescent="0.25">
      <c r="G7107" s="21">
        <v>41633</v>
      </c>
      <c r="H7107" s="19" t="s">
        <v>28</v>
      </c>
      <c r="I7107" s="19" t="s">
        <v>24</v>
      </c>
      <c r="J7107" s="19">
        <v>2.5000000000000001E-2</v>
      </c>
      <c r="K7107" s="19">
        <v>3</v>
      </c>
    </row>
    <row r="7108" spans="7:11" x14ac:dyDescent="0.25">
      <c r="G7108" s="20">
        <v>41601</v>
      </c>
      <c r="H7108" s="18" t="s">
        <v>84</v>
      </c>
      <c r="I7108" s="18" t="s">
        <v>17</v>
      </c>
      <c r="J7108" s="18">
        <v>0</v>
      </c>
      <c r="K7108" s="18">
        <v>4</v>
      </c>
    </row>
    <row r="7109" spans="7:11" x14ac:dyDescent="0.25">
      <c r="G7109" s="21">
        <v>41990</v>
      </c>
      <c r="H7109" s="19" t="s">
        <v>53</v>
      </c>
      <c r="I7109" s="19" t="s">
        <v>16</v>
      </c>
      <c r="J7109" s="19">
        <v>0.01</v>
      </c>
      <c r="K7109" s="19">
        <v>2</v>
      </c>
    </row>
    <row r="7110" spans="7:11" x14ac:dyDescent="0.25">
      <c r="G7110" s="20">
        <v>41731</v>
      </c>
      <c r="H7110" s="18" t="s">
        <v>54</v>
      </c>
      <c r="I7110" s="18" t="s">
        <v>24</v>
      </c>
      <c r="J7110" s="18">
        <v>2.5000000000000001E-2</v>
      </c>
      <c r="K7110" s="18">
        <v>11</v>
      </c>
    </row>
    <row r="7111" spans="7:11" x14ac:dyDescent="0.25">
      <c r="G7111" s="21">
        <v>41622</v>
      </c>
      <c r="H7111" s="19" t="s">
        <v>88</v>
      </c>
      <c r="I7111" s="19" t="s">
        <v>24</v>
      </c>
      <c r="J7111" s="19">
        <v>1.4999999999999999E-2</v>
      </c>
      <c r="K7111" s="19">
        <v>2</v>
      </c>
    </row>
    <row r="7112" spans="7:11" x14ac:dyDescent="0.25">
      <c r="G7112" s="20">
        <v>41574</v>
      </c>
      <c r="H7112" s="18" t="s">
        <v>43</v>
      </c>
      <c r="I7112" s="18" t="s">
        <v>16</v>
      </c>
      <c r="J7112" s="18">
        <v>0.02</v>
      </c>
      <c r="K7112" s="18">
        <v>2</v>
      </c>
    </row>
    <row r="7113" spans="7:11" x14ac:dyDescent="0.25">
      <c r="G7113" s="21">
        <v>41988</v>
      </c>
      <c r="H7113" s="19" t="s">
        <v>45</v>
      </c>
      <c r="I7113" s="19" t="s">
        <v>33</v>
      </c>
      <c r="J7113" s="19">
        <v>0</v>
      </c>
      <c r="K7113" s="19">
        <v>3</v>
      </c>
    </row>
    <row r="7114" spans="7:11" x14ac:dyDescent="0.25">
      <c r="G7114" s="20">
        <v>41612</v>
      </c>
      <c r="H7114" s="18" t="s">
        <v>28</v>
      </c>
      <c r="I7114" s="18" t="s">
        <v>12</v>
      </c>
      <c r="J7114" s="18">
        <v>1.4999999999999999E-2</v>
      </c>
      <c r="K7114" s="18">
        <v>3</v>
      </c>
    </row>
    <row r="7115" spans="7:11" x14ac:dyDescent="0.25">
      <c r="G7115" s="21">
        <v>42002</v>
      </c>
      <c r="H7115" s="19" t="s">
        <v>66</v>
      </c>
      <c r="I7115" s="19" t="s">
        <v>16</v>
      </c>
      <c r="J7115" s="19">
        <v>0</v>
      </c>
      <c r="K7115" s="19">
        <v>14</v>
      </c>
    </row>
    <row r="7116" spans="7:11" x14ac:dyDescent="0.25">
      <c r="G7116" s="20">
        <v>41986</v>
      </c>
      <c r="H7116" s="18" t="s">
        <v>94</v>
      </c>
      <c r="I7116" s="18" t="s">
        <v>16</v>
      </c>
      <c r="J7116" s="18">
        <v>0</v>
      </c>
      <c r="K7116" s="18">
        <v>2</v>
      </c>
    </row>
    <row r="7117" spans="7:11" x14ac:dyDescent="0.25">
      <c r="G7117" s="21">
        <v>41762</v>
      </c>
      <c r="H7117" s="19" t="s">
        <v>40</v>
      </c>
      <c r="I7117" s="19" t="s">
        <v>16</v>
      </c>
      <c r="J7117" s="19">
        <v>0.02</v>
      </c>
      <c r="K7117" s="19">
        <v>2</v>
      </c>
    </row>
    <row r="7118" spans="7:11" x14ac:dyDescent="0.25">
      <c r="G7118" s="20">
        <v>41594</v>
      </c>
      <c r="H7118" s="18" t="s">
        <v>46</v>
      </c>
      <c r="I7118" s="18" t="s">
        <v>11</v>
      </c>
      <c r="J7118" s="18">
        <v>0.02</v>
      </c>
      <c r="K7118" s="18">
        <v>3</v>
      </c>
    </row>
    <row r="7119" spans="7:11" x14ac:dyDescent="0.25">
      <c r="G7119" s="21">
        <v>41977</v>
      </c>
      <c r="H7119" s="19" t="s">
        <v>61</v>
      </c>
      <c r="I7119" s="19" t="s">
        <v>24</v>
      </c>
      <c r="J7119" s="19">
        <v>0.02</v>
      </c>
      <c r="K7119" s="19">
        <v>2</v>
      </c>
    </row>
    <row r="7120" spans="7:11" x14ac:dyDescent="0.25">
      <c r="G7120" s="20">
        <v>41446</v>
      </c>
      <c r="H7120" s="18" t="s">
        <v>49</v>
      </c>
      <c r="I7120" s="18" t="s">
        <v>30</v>
      </c>
      <c r="J7120" s="18">
        <v>2.5000000000000001E-2</v>
      </c>
      <c r="K7120" s="18">
        <v>3</v>
      </c>
    </row>
    <row r="7121" spans="7:11" x14ac:dyDescent="0.25">
      <c r="G7121" s="21">
        <v>41950</v>
      </c>
      <c r="H7121" s="19" t="s">
        <v>51</v>
      </c>
      <c r="I7121" s="19" t="s">
        <v>41</v>
      </c>
      <c r="J7121" s="19">
        <v>0</v>
      </c>
      <c r="K7121" s="19">
        <v>1</v>
      </c>
    </row>
    <row r="7122" spans="7:11" x14ac:dyDescent="0.25">
      <c r="G7122" s="20">
        <v>41448</v>
      </c>
      <c r="H7122" s="18" t="s">
        <v>55</v>
      </c>
      <c r="I7122" s="18" t="s">
        <v>27</v>
      </c>
      <c r="J7122" s="18">
        <v>0</v>
      </c>
      <c r="K7122" s="18">
        <v>1</v>
      </c>
    </row>
    <row r="7123" spans="7:11" x14ac:dyDescent="0.25">
      <c r="G7123" s="21">
        <v>41618</v>
      </c>
      <c r="H7123" s="19" t="s">
        <v>51</v>
      </c>
      <c r="I7123" s="19" t="s">
        <v>41</v>
      </c>
      <c r="J7123" s="19">
        <v>0</v>
      </c>
      <c r="K7123" s="19">
        <v>3</v>
      </c>
    </row>
    <row r="7124" spans="7:11" x14ac:dyDescent="0.25">
      <c r="G7124" s="20">
        <v>41611</v>
      </c>
      <c r="H7124" s="18" t="s">
        <v>60</v>
      </c>
      <c r="I7124" s="18" t="s">
        <v>17</v>
      </c>
      <c r="J7124" s="18">
        <v>0.01</v>
      </c>
      <c r="K7124" s="18">
        <v>2</v>
      </c>
    </row>
    <row r="7125" spans="7:11" x14ac:dyDescent="0.25">
      <c r="G7125" s="21">
        <v>41939</v>
      </c>
      <c r="H7125" s="19" t="s">
        <v>45</v>
      </c>
      <c r="I7125" s="19" t="s">
        <v>33</v>
      </c>
      <c r="J7125" s="19">
        <v>2.5000000000000001E-2</v>
      </c>
      <c r="K7125" s="19">
        <v>2</v>
      </c>
    </row>
    <row r="7126" spans="7:11" x14ac:dyDescent="0.25">
      <c r="G7126" s="20">
        <v>41613</v>
      </c>
      <c r="H7126" s="18" t="s">
        <v>26</v>
      </c>
      <c r="I7126" s="18" t="s">
        <v>16</v>
      </c>
      <c r="J7126" s="18">
        <v>0</v>
      </c>
      <c r="K7126" s="18">
        <v>2</v>
      </c>
    </row>
    <row r="7127" spans="7:11" x14ac:dyDescent="0.25">
      <c r="G7127" s="21">
        <v>41945</v>
      </c>
      <c r="H7127" s="19" t="s">
        <v>55</v>
      </c>
      <c r="I7127" s="19" t="s">
        <v>27</v>
      </c>
      <c r="J7127" s="19">
        <v>0</v>
      </c>
      <c r="K7127" s="19">
        <v>19</v>
      </c>
    </row>
    <row r="7128" spans="7:11" x14ac:dyDescent="0.25">
      <c r="G7128" s="20">
        <v>41574</v>
      </c>
      <c r="H7128" s="18" t="s">
        <v>60</v>
      </c>
      <c r="I7128" s="18" t="s">
        <v>27</v>
      </c>
      <c r="J7128" s="18">
        <v>1.4999999999999999E-2</v>
      </c>
      <c r="K7128" s="18">
        <v>3</v>
      </c>
    </row>
    <row r="7129" spans="7:11" x14ac:dyDescent="0.25">
      <c r="G7129" s="21">
        <v>41960</v>
      </c>
      <c r="H7129" s="19" t="s">
        <v>42</v>
      </c>
      <c r="I7129" s="19" t="s">
        <v>36</v>
      </c>
      <c r="J7129" s="19">
        <v>0.01</v>
      </c>
      <c r="K7129" s="19">
        <v>1</v>
      </c>
    </row>
    <row r="7130" spans="7:11" x14ac:dyDescent="0.25">
      <c r="G7130" s="20">
        <v>41593</v>
      </c>
      <c r="H7130" s="18" t="s">
        <v>52</v>
      </c>
      <c r="I7130" s="18" t="s">
        <v>24</v>
      </c>
      <c r="J7130" s="18">
        <v>0</v>
      </c>
      <c r="K7130" s="18">
        <v>4</v>
      </c>
    </row>
    <row r="7131" spans="7:11" x14ac:dyDescent="0.25">
      <c r="G7131" s="21">
        <v>41971</v>
      </c>
      <c r="H7131" s="19" t="s">
        <v>74</v>
      </c>
      <c r="I7131" s="19" t="s">
        <v>17</v>
      </c>
      <c r="J7131" s="19">
        <v>2.5000000000000001E-2</v>
      </c>
      <c r="K7131" s="19">
        <v>3</v>
      </c>
    </row>
    <row r="7132" spans="7:11" x14ac:dyDescent="0.25">
      <c r="G7132" s="20">
        <v>41622</v>
      </c>
      <c r="H7132" s="18" t="s">
        <v>79</v>
      </c>
      <c r="I7132" s="18" t="s">
        <v>16</v>
      </c>
      <c r="J7132" s="18">
        <v>0</v>
      </c>
      <c r="K7132" s="18">
        <v>1</v>
      </c>
    </row>
    <row r="7133" spans="7:11" x14ac:dyDescent="0.25">
      <c r="G7133" s="21">
        <v>41459</v>
      </c>
      <c r="H7133" s="19" t="s">
        <v>57</v>
      </c>
      <c r="I7133" s="19" t="s">
        <v>17</v>
      </c>
      <c r="J7133" s="19">
        <v>1.4999999999999999E-2</v>
      </c>
      <c r="K7133" s="19">
        <v>1</v>
      </c>
    </row>
    <row r="7134" spans="7:11" x14ac:dyDescent="0.25">
      <c r="G7134" s="20">
        <v>41959</v>
      </c>
      <c r="H7134" s="18" t="s">
        <v>74</v>
      </c>
      <c r="I7134" s="18" t="s">
        <v>17</v>
      </c>
      <c r="J7134" s="18">
        <v>0</v>
      </c>
      <c r="K7134" s="18">
        <v>2</v>
      </c>
    </row>
    <row r="7135" spans="7:11" x14ac:dyDescent="0.25">
      <c r="G7135" s="21">
        <v>41987</v>
      </c>
      <c r="H7135" s="19" t="s">
        <v>18</v>
      </c>
      <c r="I7135" s="19" t="s">
        <v>36</v>
      </c>
      <c r="J7135" s="19">
        <v>0.02</v>
      </c>
      <c r="K7135" s="19">
        <v>3</v>
      </c>
    </row>
    <row r="7136" spans="7:11" x14ac:dyDescent="0.25">
      <c r="G7136" s="20">
        <v>41432</v>
      </c>
      <c r="H7136" s="18" t="s">
        <v>89</v>
      </c>
      <c r="I7136" s="18" t="s">
        <v>24</v>
      </c>
      <c r="J7136" s="18">
        <v>0</v>
      </c>
      <c r="K7136" s="18">
        <v>1</v>
      </c>
    </row>
    <row r="7137" spans="7:11" x14ac:dyDescent="0.25">
      <c r="G7137" s="21">
        <v>41610</v>
      </c>
      <c r="H7137" s="19" t="s">
        <v>68</v>
      </c>
      <c r="I7137" s="19" t="s">
        <v>17</v>
      </c>
      <c r="J7137" s="19">
        <v>0.01</v>
      </c>
      <c r="K7137" s="19">
        <v>20</v>
      </c>
    </row>
    <row r="7138" spans="7:11" x14ac:dyDescent="0.25">
      <c r="G7138" s="20">
        <v>41563</v>
      </c>
      <c r="H7138" s="18" t="s">
        <v>92</v>
      </c>
      <c r="I7138" s="18" t="s">
        <v>11</v>
      </c>
      <c r="J7138" s="18">
        <v>2.5000000000000001E-2</v>
      </c>
      <c r="K7138" s="18">
        <v>1</v>
      </c>
    </row>
    <row r="7139" spans="7:11" x14ac:dyDescent="0.25">
      <c r="G7139" s="21">
        <v>41994</v>
      </c>
      <c r="H7139" s="19" t="s">
        <v>35</v>
      </c>
      <c r="I7139" s="19" t="s">
        <v>36</v>
      </c>
      <c r="J7139" s="19">
        <v>0.01</v>
      </c>
      <c r="K7139" s="19">
        <v>1</v>
      </c>
    </row>
    <row r="7140" spans="7:11" x14ac:dyDescent="0.25">
      <c r="G7140" s="20">
        <v>41595</v>
      </c>
      <c r="H7140" s="18" t="s">
        <v>58</v>
      </c>
      <c r="I7140" s="18" t="s">
        <v>24</v>
      </c>
      <c r="J7140" s="18">
        <v>0.02</v>
      </c>
      <c r="K7140" s="18">
        <v>2</v>
      </c>
    </row>
    <row r="7141" spans="7:11" x14ac:dyDescent="0.25">
      <c r="G7141" s="21">
        <v>41963</v>
      </c>
      <c r="H7141" s="19" t="s">
        <v>48</v>
      </c>
      <c r="I7141" s="19" t="s">
        <v>7</v>
      </c>
      <c r="J7141" s="19">
        <v>1.4999999999999999E-2</v>
      </c>
      <c r="K7141" s="19">
        <v>4</v>
      </c>
    </row>
    <row r="7142" spans="7:11" x14ac:dyDescent="0.25">
      <c r="G7142" s="20">
        <v>41598</v>
      </c>
      <c r="H7142" s="18" t="s">
        <v>46</v>
      </c>
      <c r="I7142" s="18" t="s">
        <v>24</v>
      </c>
      <c r="J7142" s="18">
        <v>2.5000000000000001E-2</v>
      </c>
      <c r="K7142" s="18">
        <v>3</v>
      </c>
    </row>
    <row r="7143" spans="7:11" x14ac:dyDescent="0.25">
      <c r="G7143" s="21">
        <v>41742</v>
      </c>
      <c r="H7143" s="19" t="s">
        <v>87</v>
      </c>
      <c r="I7143" s="19" t="s">
        <v>36</v>
      </c>
      <c r="J7143" s="19">
        <v>0</v>
      </c>
      <c r="K7143" s="19">
        <v>1</v>
      </c>
    </row>
    <row r="7144" spans="7:11" x14ac:dyDescent="0.25">
      <c r="G7144" s="20">
        <v>41985</v>
      </c>
      <c r="H7144" s="18" t="s">
        <v>37</v>
      </c>
      <c r="I7144" s="18" t="s">
        <v>17</v>
      </c>
      <c r="J7144" s="18">
        <v>0.01</v>
      </c>
      <c r="K7144" s="18">
        <v>3</v>
      </c>
    </row>
    <row r="7145" spans="7:11" x14ac:dyDescent="0.25">
      <c r="G7145" s="21">
        <v>41614</v>
      </c>
      <c r="H7145" s="19" t="s">
        <v>82</v>
      </c>
      <c r="I7145" s="19" t="s">
        <v>33</v>
      </c>
      <c r="J7145" s="19">
        <v>0.01</v>
      </c>
      <c r="K7145" s="19">
        <v>3</v>
      </c>
    </row>
    <row r="7146" spans="7:11" x14ac:dyDescent="0.25">
      <c r="G7146" s="20">
        <v>41622</v>
      </c>
      <c r="H7146" s="18" t="s">
        <v>50</v>
      </c>
      <c r="I7146" s="18" t="s">
        <v>7</v>
      </c>
      <c r="J7146" s="18">
        <v>0.03</v>
      </c>
      <c r="K7146" s="18">
        <v>1</v>
      </c>
    </row>
    <row r="7147" spans="7:11" x14ac:dyDescent="0.25">
      <c r="G7147" s="21">
        <v>41840</v>
      </c>
      <c r="H7147" s="19" t="s">
        <v>29</v>
      </c>
      <c r="I7147" s="19" t="s">
        <v>41</v>
      </c>
      <c r="J7147" s="19">
        <v>0.03</v>
      </c>
      <c r="K7147" s="19">
        <v>1</v>
      </c>
    </row>
    <row r="7148" spans="7:11" x14ac:dyDescent="0.25">
      <c r="G7148" s="20">
        <v>41949</v>
      </c>
      <c r="H7148" s="18" t="s">
        <v>18</v>
      </c>
      <c r="I7148" s="18" t="s">
        <v>12</v>
      </c>
      <c r="J7148" s="18">
        <v>0</v>
      </c>
      <c r="K7148" s="18">
        <v>4</v>
      </c>
    </row>
    <row r="7149" spans="7:11" x14ac:dyDescent="0.25">
      <c r="G7149" s="21">
        <v>41996</v>
      </c>
      <c r="H7149" s="19" t="s">
        <v>46</v>
      </c>
      <c r="I7149" s="19" t="s">
        <v>17</v>
      </c>
      <c r="J7149" s="19">
        <v>0</v>
      </c>
      <c r="K7149" s="19">
        <v>3</v>
      </c>
    </row>
    <row r="7150" spans="7:11" x14ac:dyDescent="0.25">
      <c r="G7150" s="20">
        <v>41964</v>
      </c>
      <c r="H7150" s="18" t="s">
        <v>49</v>
      </c>
      <c r="I7150" s="18" t="s">
        <v>36</v>
      </c>
      <c r="J7150" s="18">
        <v>2.5000000000000001E-2</v>
      </c>
      <c r="K7150" s="18">
        <v>2</v>
      </c>
    </row>
    <row r="7151" spans="7:11" x14ac:dyDescent="0.25">
      <c r="G7151" s="21">
        <v>41946</v>
      </c>
      <c r="H7151" s="19" t="s">
        <v>67</v>
      </c>
      <c r="I7151" s="19" t="s">
        <v>12</v>
      </c>
      <c r="J7151" s="19">
        <v>0.02</v>
      </c>
      <c r="K7151" s="19">
        <v>9</v>
      </c>
    </row>
    <row r="7152" spans="7:11" x14ac:dyDescent="0.25">
      <c r="G7152" s="20">
        <v>41995</v>
      </c>
      <c r="H7152" s="18" t="s">
        <v>69</v>
      </c>
      <c r="I7152" s="18" t="s">
        <v>21</v>
      </c>
      <c r="J7152" s="18">
        <v>0.03</v>
      </c>
      <c r="K7152" s="18">
        <v>3</v>
      </c>
    </row>
    <row r="7153" spans="7:11" x14ac:dyDescent="0.25">
      <c r="G7153" s="21">
        <v>41953</v>
      </c>
      <c r="H7153" s="19" t="s">
        <v>77</v>
      </c>
      <c r="I7153" s="19" t="s">
        <v>16</v>
      </c>
      <c r="J7153" s="19">
        <v>0.02</v>
      </c>
      <c r="K7153" s="19">
        <v>2</v>
      </c>
    </row>
    <row r="7154" spans="7:11" x14ac:dyDescent="0.25">
      <c r="G7154" s="20">
        <v>41976</v>
      </c>
      <c r="H7154" s="18" t="s">
        <v>55</v>
      </c>
      <c r="I7154" s="18" t="s">
        <v>12</v>
      </c>
      <c r="J7154" s="18">
        <v>0.02</v>
      </c>
      <c r="K7154" s="18">
        <v>3</v>
      </c>
    </row>
    <row r="7155" spans="7:11" x14ac:dyDescent="0.25">
      <c r="G7155" s="21">
        <v>41961</v>
      </c>
      <c r="H7155" s="19" t="s">
        <v>87</v>
      </c>
      <c r="I7155" s="19" t="s">
        <v>7</v>
      </c>
      <c r="J7155" s="19">
        <v>1.4999999999999999E-2</v>
      </c>
      <c r="K7155" s="19">
        <v>3</v>
      </c>
    </row>
    <row r="7156" spans="7:11" x14ac:dyDescent="0.25">
      <c r="G7156" s="20">
        <v>41900</v>
      </c>
      <c r="H7156" s="18" t="s">
        <v>46</v>
      </c>
      <c r="I7156" s="18" t="s">
        <v>36</v>
      </c>
      <c r="J7156" s="18">
        <v>0.03</v>
      </c>
      <c r="K7156" s="18">
        <v>2</v>
      </c>
    </row>
    <row r="7157" spans="7:11" x14ac:dyDescent="0.25">
      <c r="G7157" s="21">
        <v>41593</v>
      </c>
      <c r="H7157" s="19" t="s">
        <v>15</v>
      </c>
      <c r="I7157" s="19" t="s">
        <v>41</v>
      </c>
      <c r="J7157" s="19">
        <v>0</v>
      </c>
      <c r="K7157" s="19">
        <v>1</v>
      </c>
    </row>
    <row r="7158" spans="7:11" x14ac:dyDescent="0.25">
      <c r="G7158" s="20">
        <v>41591</v>
      </c>
      <c r="H7158" s="18" t="s">
        <v>62</v>
      </c>
      <c r="I7158" s="18" t="s">
        <v>12</v>
      </c>
      <c r="J7158" s="18">
        <v>0.01</v>
      </c>
      <c r="K7158" s="18">
        <v>3</v>
      </c>
    </row>
    <row r="7159" spans="7:11" x14ac:dyDescent="0.25">
      <c r="G7159" s="21">
        <v>41629</v>
      </c>
      <c r="H7159" s="19" t="s">
        <v>35</v>
      </c>
      <c r="I7159" s="19" t="s">
        <v>24</v>
      </c>
      <c r="J7159" s="19">
        <v>0</v>
      </c>
      <c r="K7159" s="19">
        <v>2</v>
      </c>
    </row>
    <row r="7160" spans="7:11" x14ac:dyDescent="0.25">
      <c r="G7160" s="20">
        <v>41958</v>
      </c>
      <c r="H7160" s="18" t="s">
        <v>26</v>
      </c>
      <c r="I7160" s="18" t="s">
        <v>12</v>
      </c>
      <c r="J7160" s="18">
        <v>0.02</v>
      </c>
      <c r="K7160" s="18">
        <v>22</v>
      </c>
    </row>
    <row r="7161" spans="7:11" x14ac:dyDescent="0.25">
      <c r="G7161" s="21">
        <v>41975</v>
      </c>
      <c r="H7161" s="19" t="s">
        <v>29</v>
      </c>
      <c r="I7161" s="19" t="s">
        <v>36</v>
      </c>
      <c r="J7161" s="19">
        <v>1.4999999999999999E-2</v>
      </c>
      <c r="K7161" s="19">
        <v>3</v>
      </c>
    </row>
    <row r="7162" spans="7:11" x14ac:dyDescent="0.25">
      <c r="G7162" s="20">
        <v>41951</v>
      </c>
      <c r="H7162" s="18" t="s">
        <v>84</v>
      </c>
      <c r="I7162" s="18" t="s">
        <v>24</v>
      </c>
      <c r="J7162" s="18">
        <v>0.01</v>
      </c>
      <c r="K7162" s="18">
        <v>2</v>
      </c>
    </row>
    <row r="7163" spans="7:11" x14ac:dyDescent="0.25">
      <c r="G7163" s="21">
        <v>41601</v>
      </c>
      <c r="H7163" s="19" t="s">
        <v>26</v>
      </c>
      <c r="I7163" s="19" t="s">
        <v>16</v>
      </c>
      <c r="J7163" s="19">
        <v>0</v>
      </c>
      <c r="K7163" s="19">
        <v>1</v>
      </c>
    </row>
    <row r="7164" spans="7:11" x14ac:dyDescent="0.25">
      <c r="G7164" s="20">
        <v>41985</v>
      </c>
      <c r="H7164" s="18" t="s">
        <v>84</v>
      </c>
      <c r="I7164" s="18" t="s">
        <v>33</v>
      </c>
      <c r="J7164" s="18">
        <v>0</v>
      </c>
      <c r="K7164" s="18">
        <v>10</v>
      </c>
    </row>
    <row r="7165" spans="7:11" x14ac:dyDescent="0.25">
      <c r="G7165" s="21">
        <v>41976</v>
      </c>
      <c r="H7165" s="19" t="s">
        <v>46</v>
      </c>
      <c r="I7165" s="19" t="s">
        <v>36</v>
      </c>
      <c r="J7165" s="19">
        <v>0.01</v>
      </c>
      <c r="K7165" s="19">
        <v>11</v>
      </c>
    </row>
    <row r="7166" spans="7:11" x14ac:dyDescent="0.25">
      <c r="G7166" s="20">
        <v>41569</v>
      </c>
      <c r="H7166" s="18" t="s">
        <v>49</v>
      </c>
      <c r="I7166" s="18" t="s">
        <v>33</v>
      </c>
      <c r="J7166" s="18">
        <v>0.02</v>
      </c>
      <c r="K7166" s="18">
        <v>2</v>
      </c>
    </row>
    <row r="7167" spans="7:11" x14ac:dyDescent="0.25">
      <c r="G7167" s="21">
        <v>41967</v>
      </c>
      <c r="H7167" s="19" t="s">
        <v>89</v>
      </c>
      <c r="I7167" s="19" t="s">
        <v>12</v>
      </c>
      <c r="J7167" s="19">
        <v>0.02</v>
      </c>
      <c r="K7167" s="19">
        <v>3</v>
      </c>
    </row>
    <row r="7168" spans="7:11" x14ac:dyDescent="0.25">
      <c r="G7168" s="20">
        <v>41901</v>
      </c>
      <c r="H7168" s="18" t="s">
        <v>22</v>
      </c>
      <c r="I7168" s="18" t="s">
        <v>17</v>
      </c>
      <c r="J7168" s="18">
        <v>0.03</v>
      </c>
      <c r="K7168" s="18">
        <v>2</v>
      </c>
    </row>
    <row r="7169" spans="7:11" x14ac:dyDescent="0.25">
      <c r="G7169" s="21">
        <v>41971</v>
      </c>
      <c r="H7169" s="19" t="s">
        <v>74</v>
      </c>
      <c r="I7169" s="19" t="s">
        <v>12</v>
      </c>
      <c r="J7169" s="19">
        <v>0</v>
      </c>
      <c r="K7169" s="19">
        <v>2</v>
      </c>
    </row>
    <row r="7170" spans="7:11" x14ac:dyDescent="0.25">
      <c r="G7170" s="20">
        <v>41969</v>
      </c>
      <c r="H7170" s="18" t="s">
        <v>35</v>
      </c>
      <c r="I7170" s="18" t="s">
        <v>21</v>
      </c>
      <c r="J7170" s="18">
        <v>0</v>
      </c>
      <c r="K7170" s="18">
        <v>3</v>
      </c>
    </row>
    <row r="7171" spans="7:11" x14ac:dyDescent="0.25">
      <c r="G7171" s="21">
        <v>41592</v>
      </c>
      <c r="H7171" s="19" t="s">
        <v>93</v>
      </c>
      <c r="I7171" s="19" t="s">
        <v>24</v>
      </c>
      <c r="J7171" s="19">
        <v>0</v>
      </c>
      <c r="K7171" s="19">
        <v>3</v>
      </c>
    </row>
    <row r="7172" spans="7:11" x14ac:dyDescent="0.25">
      <c r="G7172" s="20">
        <v>41625</v>
      </c>
      <c r="H7172" s="18" t="s">
        <v>85</v>
      </c>
      <c r="I7172" s="18" t="s">
        <v>27</v>
      </c>
      <c r="J7172" s="18">
        <v>1.4999999999999999E-2</v>
      </c>
      <c r="K7172" s="18">
        <v>3</v>
      </c>
    </row>
    <row r="7173" spans="7:11" x14ac:dyDescent="0.25">
      <c r="G7173" s="21">
        <v>42004</v>
      </c>
      <c r="H7173" s="19" t="s">
        <v>53</v>
      </c>
      <c r="I7173" s="19" t="s">
        <v>33</v>
      </c>
      <c r="J7173" s="19">
        <v>0</v>
      </c>
      <c r="K7173" s="19">
        <v>4</v>
      </c>
    </row>
    <row r="7174" spans="7:11" x14ac:dyDescent="0.25">
      <c r="G7174" s="20">
        <v>41995</v>
      </c>
      <c r="H7174" s="18" t="s">
        <v>31</v>
      </c>
      <c r="I7174" s="18" t="s">
        <v>7</v>
      </c>
      <c r="J7174" s="18">
        <v>0</v>
      </c>
      <c r="K7174" s="18">
        <v>3</v>
      </c>
    </row>
    <row r="7175" spans="7:11" x14ac:dyDescent="0.25">
      <c r="G7175" s="21">
        <v>41958</v>
      </c>
      <c r="H7175" s="19" t="s">
        <v>43</v>
      </c>
      <c r="I7175" s="19" t="s">
        <v>17</v>
      </c>
      <c r="J7175" s="19">
        <v>0</v>
      </c>
      <c r="K7175" s="19">
        <v>4</v>
      </c>
    </row>
    <row r="7176" spans="7:11" x14ac:dyDescent="0.25">
      <c r="G7176" s="20">
        <v>41975</v>
      </c>
      <c r="H7176" s="18" t="s">
        <v>40</v>
      </c>
      <c r="I7176" s="18" t="s">
        <v>33</v>
      </c>
      <c r="J7176" s="18">
        <v>0</v>
      </c>
      <c r="K7176" s="18">
        <v>13</v>
      </c>
    </row>
    <row r="7177" spans="7:11" x14ac:dyDescent="0.25">
      <c r="G7177" s="21">
        <v>41580</v>
      </c>
      <c r="H7177" s="19" t="s">
        <v>93</v>
      </c>
      <c r="I7177" s="19" t="s">
        <v>16</v>
      </c>
      <c r="J7177" s="19">
        <v>0</v>
      </c>
      <c r="K7177" s="19">
        <v>3</v>
      </c>
    </row>
    <row r="7178" spans="7:11" x14ac:dyDescent="0.25">
      <c r="G7178" s="20">
        <v>41953</v>
      </c>
      <c r="H7178" s="18" t="s">
        <v>52</v>
      </c>
      <c r="I7178" s="18" t="s">
        <v>12</v>
      </c>
      <c r="J7178" s="18">
        <v>0.02</v>
      </c>
      <c r="K7178" s="18">
        <v>3</v>
      </c>
    </row>
    <row r="7179" spans="7:11" x14ac:dyDescent="0.25">
      <c r="G7179" s="21">
        <v>41951</v>
      </c>
      <c r="H7179" s="19" t="s">
        <v>93</v>
      </c>
      <c r="I7179" s="19" t="s">
        <v>17</v>
      </c>
      <c r="J7179" s="19">
        <v>0</v>
      </c>
      <c r="K7179" s="19">
        <v>2</v>
      </c>
    </row>
    <row r="7180" spans="7:11" x14ac:dyDescent="0.25">
      <c r="G7180" s="20">
        <v>41955</v>
      </c>
      <c r="H7180" s="18" t="s">
        <v>40</v>
      </c>
      <c r="I7180" s="18" t="s">
        <v>33</v>
      </c>
      <c r="J7180" s="18">
        <v>0</v>
      </c>
      <c r="K7180" s="18">
        <v>2</v>
      </c>
    </row>
    <row r="7181" spans="7:11" x14ac:dyDescent="0.25">
      <c r="G7181" s="21">
        <v>41986</v>
      </c>
      <c r="H7181" s="19" t="s">
        <v>29</v>
      </c>
      <c r="I7181" s="19" t="s">
        <v>36</v>
      </c>
      <c r="J7181" s="19">
        <v>0.03</v>
      </c>
      <c r="K7181" s="19">
        <v>3</v>
      </c>
    </row>
    <row r="7182" spans="7:11" x14ac:dyDescent="0.25">
      <c r="G7182" s="20">
        <v>41982</v>
      </c>
      <c r="H7182" s="18" t="s">
        <v>49</v>
      </c>
      <c r="I7182" s="18" t="s">
        <v>17</v>
      </c>
      <c r="J7182" s="18">
        <v>0.03</v>
      </c>
      <c r="K7182" s="18">
        <v>3</v>
      </c>
    </row>
    <row r="7183" spans="7:11" x14ac:dyDescent="0.25">
      <c r="G7183" s="21">
        <v>41604</v>
      </c>
      <c r="H7183" s="19" t="s">
        <v>20</v>
      </c>
      <c r="I7183" s="19" t="s">
        <v>41</v>
      </c>
      <c r="J7183" s="19">
        <v>0</v>
      </c>
      <c r="K7183" s="19">
        <v>1</v>
      </c>
    </row>
    <row r="7184" spans="7:11" x14ac:dyDescent="0.25">
      <c r="G7184" s="20">
        <v>41626</v>
      </c>
      <c r="H7184" s="18" t="s">
        <v>40</v>
      </c>
      <c r="I7184" s="18" t="s">
        <v>16</v>
      </c>
      <c r="J7184" s="18">
        <v>0</v>
      </c>
      <c r="K7184" s="18">
        <v>6</v>
      </c>
    </row>
    <row r="7185" spans="7:11" x14ac:dyDescent="0.25">
      <c r="G7185" s="21">
        <v>41974</v>
      </c>
      <c r="H7185" s="19" t="s">
        <v>23</v>
      </c>
      <c r="I7185" s="19" t="s">
        <v>16</v>
      </c>
      <c r="J7185" s="19">
        <v>0.02</v>
      </c>
      <c r="K7185" s="19">
        <v>3</v>
      </c>
    </row>
    <row r="7186" spans="7:11" x14ac:dyDescent="0.25">
      <c r="G7186" s="20">
        <v>41981</v>
      </c>
      <c r="H7186" s="18" t="s">
        <v>78</v>
      </c>
      <c r="I7186" s="18" t="s">
        <v>27</v>
      </c>
      <c r="J7186" s="18">
        <v>1.4999999999999999E-2</v>
      </c>
      <c r="K7186" s="18">
        <v>1</v>
      </c>
    </row>
    <row r="7187" spans="7:11" x14ac:dyDescent="0.25">
      <c r="G7187" s="21">
        <v>41961</v>
      </c>
      <c r="H7187" s="19" t="s">
        <v>84</v>
      </c>
      <c r="I7187" s="19" t="s">
        <v>24</v>
      </c>
      <c r="J7187" s="19">
        <v>0</v>
      </c>
      <c r="K7187" s="19">
        <v>3</v>
      </c>
    </row>
    <row r="7188" spans="7:11" x14ac:dyDescent="0.25">
      <c r="G7188" s="20">
        <v>42002</v>
      </c>
      <c r="H7188" s="18" t="s">
        <v>47</v>
      </c>
      <c r="I7188" s="18" t="s">
        <v>17</v>
      </c>
      <c r="J7188" s="18">
        <v>0.01</v>
      </c>
      <c r="K7188" s="18">
        <v>2</v>
      </c>
    </row>
    <row r="7189" spans="7:11" x14ac:dyDescent="0.25">
      <c r="G7189" s="21">
        <v>41944</v>
      </c>
      <c r="H7189" s="19" t="s">
        <v>93</v>
      </c>
      <c r="I7189" s="19" t="s">
        <v>17</v>
      </c>
      <c r="J7189" s="19">
        <v>0.03</v>
      </c>
      <c r="K7189" s="19">
        <v>3</v>
      </c>
    </row>
    <row r="7190" spans="7:11" x14ac:dyDescent="0.25">
      <c r="G7190" s="20">
        <v>41960</v>
      </c>
      <c r="H7190" s="18" t="s">
        <v>43</v>
      </c>
      <c r="I7190" s="18" t="s">
        <v>12</v>
      </c>
      <c r="J7190" s="18">
        <v>0.03</v>
      </c>
      <c r="K7190" s="18">
        <v>3</v>
      </c>
    </row>
    <row r="7191" spans="7:11" x14ac:dyDescent="0.25">
      <c r="G7191" s="21">
        <v>41973</v>
      </c>
      <c r="H7191" s="19" t="s">
        <v>84</v>
      </c>
      <c r="I7191" s="19" t="s">
        <v>36</v>
      </c>
      <c r="J7191" s="19">
        <v>1.4999999999999999E-2</v>
      </c>
      <c r="K7191" s="19">
        <v>3</v>
      </c>
    </row>
    <row r="7192" spans="7:11" x14ac:dyDescent="0.25">
      <c r="G7192" s="20">
        <v>41978</v>
      </c>
      <c r="H7192" s="18" t="s">
        <v>51</v>
      </c>
      <c r="I7192" s="18" t="s">
        <v>16</v>
      </c>
      <c r="J7192" s="18">
        <v>0.03</v>
      </c>
      <c r="K7192" s="18">
        <v>2</v>
      </c>
    </row>
    <row r="7193" spans="7:11" x14ac:dyDescent="0.25">
      <c r="G7193" s="21">
        <v>41613</v>
      </c>
      <c r="H7193" s="19" t="s">
        <v>51</v>
      </c>
      <c r="I7193" s="19" t="s">
        <v>27</v>
      </c>
      <c r="J7193" s="19">
        <v>2.5000000000000001E-2</v>
      </c>
      <c r="K7193" s="19">
        <v>2</v>
      </c>
    </row>
    <row r="7194" spans="7:11" x14ac:dyDescent="0.25">
      <c r="G7194" s="20">
        <v>41717</v>
      </c>
      <c r="H7194" s="18" t="s">
        <v>44</v>
      </c>
      <c r="I7194" s="18" t="s">
        <v>16</v>
      </c>
      <c r="J7194" s="18">
        <v>0.03</v>
      </c>
      <c r="K7194" s="18">
        <v>4</v>
      </c>
    </row>
    <row r="7195" spans="7:11" x14ac:dyDescent="0.25">
      <c r="G7195" s="21">
        <v>41742</v>
      </c>
      <c r="H7195" s="19" t="s">
        <v>23</v>
      </c>
      <c r="I7195" s="19" t="s">
        <v>24</v>
      </c>
      <c r="J7195" s="19">
        <v>2.5000000000000001E-2</v>
      </c>
      <c r="K7195" s="19">
        <v>3</v>
      </c>
    </row>
    <row r="7196" spans="7:11" x14ac:dyDescent="0.25">
      <c r="G7196" s="20">
        <v>41624</v>
      </c>
      <c r="H7196" s="18" t="s">
        <v>45</v>
      </c>
      <c r="I7196" s="18" t="s">
        <v>30</v>
      </c>
      <c r="J7196" s="18">
        <v>1.4999999999999999E-2</v>
      </c>
      <c r="K7196" s="18">
        <v>2</v>
      </c>
    </row>
    <row r="7197" spans="7:11" x14ac:dyDescent="0.25">
      <c r="G7197" s="21">
        <v>41366</v>
      </c>
      <c r="H7197" s="19" t="s">
        <v>45</v>
      </c>
      <c r="I7197" s="19" t="s">
        <v>24</v>
      </c>
      <c r="J7197" s="19">
        <v>0.02</v>
      </c>
      <c r="K7197" s="19">
        <v>1</v>
      </c>
    </row>
    <row r="7198" spans="7:11" x14ac:dyDescent="0.25">
      <c r="G7198" s="20">
        <v>41856</v>
      </c>
      <c r="H7198" s="18" t="s">
        <v>43</v>
      </c>
      <c r="I7198" s="18" t="s">
        <v>7</v>
      </c>
      <c r="J7198" s="18">
        <v>0.01</v>
      </c>
      <c r="K7198" s="18">
        <v>2</v>
      </c>
    </row>
    <row r="7199" spans="7:11" x14ac:dyDescent="0.25">
      <c r="G7199" s="21">
        <v>42004</v>
      </c>
      <c r="H7199" s="19" t="s">
        <v>93</v>
      </c>
      <c r="I7199" s="19" t="s">
        <v>21</v>
      </c>
      <c r="J7199" s="19">
        <v>1.4999999999999999E-2</v>
      </c>
      <c r="K7199" s="19">
        <v>1</v>
      </c>
    </row>
    <row r="7200" spans="7:11" x14ac:dyDescent="0.25">
      <c r="G7200" s="20">
        <v>41616</v>
      </c>
      <c r="H7200" s="18" t="s">
        <v>68</v>
      </c>
      <c r="I7200" s="18" t="s">
        <v>30</v>
      </c>
      <c r="J7200" s="18">
        <v>0</v>
      </c>
      <c r="K7200" s="18">
        <v>1</v>
      </c>
    </row>
    <row r="7201" spans="7:11" x14ac:dyDescent="0.25">
      <c r="G7201" s="21">
        <v>41590</v>
      </c>
      <c r="H7201" s="19" t="s">
        <v>49</v>
      </c>
      <c r="I7201" s="19" t="s">
        <v>24</v>
      </c>
      <c r="J7201" s="19">
        <v>0.03</v>
      </c>
      <c r="K7201" s="19">
        <v>1</v>
      </c>
    </row>
    <row r="7202" spans="7:11" x14ac:dyDescent="0.25">
      <c r="G7202" s="20">
        <v>41516</v>
      </c>
      <c r="H7202" s="18" t="s">
        <v>51</v>
      </c>
      <c r="I7202" s="18" t="s">
        <v>36</v>
      </c>
      <c r="J7202" s="18">
        <v>0</v>
      </c>
      <c r="K7202" s="18">
        <v>3</v>
      </c>
    </row>
    <row r="7203" spans="7:11" x14ac:dyDescent="0.25">
      <c r="G7203" s="21">
        <v>41630</v>
      </c>
      <c r="H7203" s="19" t="s">
        <v>86</v>
      </c>
      <c r="I7203" s="19" t="s">
        <v>24</v>
      </c>
      <c r="J7203" s="19">
        <v>0</v>
      </c>
      <c r="K7203" s="19">
        <v>3</v>
      </c>
    </row>
    <row r="7204" spans="7:11" x14ac:dyDescent="0.25">
      <c r="G7204" s="20">
        <v>41635</v>
      </c>
      <c r="H7204" s="18" t="s">
        <v>81</v>
      </c>
      <c r="I7204" s="18" t="s">
        <v>12</v>
      </c>
      <c r="J7204" s="18">
        <v>0</v>
      </c>
      <c r="K7204" s="18">
        <v>1</v>
      </c>
    </row>
    <row r="7205" spans="7:11" x14ac:dyDescent="0.25">
      <c r="G7205" s="21">
        <v>41978</v>
      </c>
      <c r="H7205" s="19" t="s">
        <v>25</v>
      </c>
      <c r="I7205" s="19" t="s">
        <v>17</v>
      </c>
      <c r="J7205" s="19">
        <v>0</v>
      </c>
      <c r="K7205" s="19">
        <v>3</v>
      </c>
    </row>
    <row r="7206" spans="7:11" x14ac:dyDescent="0.25">
      <c r="G7206" s="20">
        <v>41754</v>
      </c>
      <c r="H7206" s="18" t="s">
        <v>74</v>
      </c>
      <c r="I7206" s="18" t="s">
        <v>16</v>
      </c>
      <c r="J7206" s="18">
        <v>0</v>
      </c>
      <c r="K7206" s="18">
        <v>1</v>
      </c>
    </row>
    <row r="7207" spans="7:11" x14ac:dyDescent="0.25">
      <c r="G7207" s="21">
        <v>41603</v>
      </c>
      <c r="H7207" s="19" t="s">
        <v>80</v>
      </c>
      <c r="I7207" s="19" t="s">
        <v>12</v>
      </c>
      <c r="J7207" s="19">
        <v>0</v>
      </c>
      <c r="K7207" s="19">
        <v>2</v>
      </c>
    </row>
    <row r="7208" spans="7:11" x14ac:dyDescent="0.25">
      <c r="G7208" s="20">
        <v>41976</v>
      </c>
      <c r="H7208" s="18" t="s">
        <v>70</v>
      </c>
      <c r="I7208" s="18" t="s">
        <v>33</v>
      </c>
      <c r="J7208" s="18">
        <v>0.01</v>
      </c>
      <c r="K7208" s="18">
        <v>3</v>
      </c>
    </row>
    <row r="7209" spans="7:11" x14ac:dyDescent="0.25">
      <c r="G7209" s="21">
        <v>41764</v>
      </c>
      <c r="H7209" s="19" t="s">
        <v>51</v>
      </c>
      <c r="I7209" s="19" t="s">
        <v>17</v>
      </c>
      <c r="J7209" s="19">
        <v>2.5000000000000001E-2</v>
      </c>
      <c r="K7209" s="19">
        <v>7</v>
      </c>
    </row>
    <row r="7210" spans="7:11" x14ac:dyDescent="0.25">
      <c r="G7210" s="20">
        <v>41995</v>
      </c>
      <c r="H7210" s="18" t="s">
        <v>35</v>
      </c>
      <c r="I7210" s="18" t="s">
        <v>24</v>
      </c>
      <c r="J7210" s="18">
        <v>2.5000000000000001E-2</v>
      </c>
      <c r="K7210" s="18">
        <v>1</v>
      </c>
    </row>
    <row r="7211" spans="7:11" x14ac:dyDescent="0.25">
      <c r="G7211" s="21">
        <v>41951</v>
      </c>
      <c r="H7211" s="19" t="s">
        <v>13</v>
      </c>
      <c r="I7211" s="19" t="s">
        <v>17</v>
      </c>
      <c r="J7211" s="19">
        <v>1.4999999999999999E-2</v>
      </c>
      <c r="K7211" s="19">
        <v>3</v>
      </c>
    </row>
    <row r="7212" spans="7:11" x14ac:dyDescent="0.25">
      <c r="G7212" s="20">
        <v>41579</v>
      </c>
      <c r="H7212" s="18" t="s">
        <v>25</v>
      </c>
      <c r="I7212" s="18" t="s">
        <v>11</v>
      </c>
      <c r="J7212" s="18">
        <v>2.5000000000000001E-2</v>
      </c>
      <c r="K7212" s="18">
        <v>4</v>
      </c>
    </row>
    <row r="7213" spans="7:11" x14ac:dyDescent="0.25">
      <c r="G7213" s="21">
        <v>41906</v>
      </c>
      <c r="H7213" s="19" t="s">
        <v>20</v>
      </c>
      <c r="I7213" s="19" t="s">
        <v>17</v>
      </c>
      <c r="J7213" s="19">
        <v>2.5000000000000001E-2</v>
      </c>
      <c r="K7213" s="19">
        <v>7</v>
      </c>
    </row>
    <row r="7214" spans="7:11" x14ac:dyDescent="0.25">
      <c r="G7214" s="20">
        <v>41467</v>
      </c>
      <c r="H7214" s="18" t="s">
        <v>84</v>
      </c>
      <c r="I7214" s="18" t="s">
        <v>21</v>
      </c>
      <c r="J7214" s="18">
        <v>0.02</v>
      </c>
      <c r="K7214" s="18">
        <v>3</v>
      </c>
    </row>
    <row r="7215" spans="7:11" x14ac:dyDescent="0.25">
      <c r="G7215" s="21">
        <v>42003</v>
      </c>
      <c r="H7215" s="19" t="s">
        <v>86</v>
      </c>
      <c r="I7215" s="19" t="s">
        <v>7</v>
      </c>
      <c r="J7215" s="19">
        <v>0.02</v>
      </c>
      <c r="K7215" s="19">
        <v>2</v>
      </c>
    </row>
    <row r="7216" spans="7:11" x14ac:dyDescent="0.25">
      <c r="G7216" s="20">
        <v>41971</v>
      </c>
      <c r="H7216" s="18" t="s">
        <v>73</v>
      </c>
      <c r="I7216" s="18" t="s">
        <v>30</v>
      </c>
      <c r="J7216" s="18">
        <v>0.01</v>
      </c>
      <c r="K7216" s="18">
        <v>1</v>
      </c>
    </row>
    <row r="7217" spans="7:11" x14ac:dyDescent="0.25">
      <c r="G7217" s="21">
        <v>41956</v>
      </c>
      <c r="H7217" s="19" t="s">
        <v>68</v>
      </c>
      <c r="I7217" s="19" t="s">
        <v>17</v>
      </c>
      <c r="J7217" s="19">
        <v>1.4999999999999999E-2</v>
      </c>
      <c r="K7217" s="19">
        <v>3</v>
      </c>
    </row>
    <row r="7218" spans="7:11" x14ac:dyDescent="0.25">
      <c r="G7218" s="20">
        <v>41704</v>
      </c>
      <c r="H7218" s="18" t="s">
        <v>53</v>
      </c>
      <c r="I7218" s="18" t="s">
        <v>21</v>
      </c>
      <c r="J7218" s="18">
        <v>0.03</v>
      </c>
      <c r="K7218" s="18">
        <v>2</v>
      </c>
    </row>
    <row r="7219" spans="7:11" x14ac:dyDescent="0.25">
      <c r="G7219" s="21">
        <v>41940</v>
      </c>
      <c r="H7219" s="19" t="s">
        <v>67</v>
      </c>
      <c r="I7219" s="19" t="s">
        <v>33</v>
      </c>
      <c r="J7219" s="19">
        <v>0</v>
      </c>
      <c r="K7219" s="19">
        <v>3</v>
      </c>
    </row>
    <row r="7220" spans="7:11" x14ac:dyDescent="0.25">
      <c r="G7220" s="20">
        <v>41594</v>
      </c>
      <c r="H7220" s="18" t="s">
        <v>23</v>
      </c>
      <c r="I7220" s="18" t="s">
        <v>36</v>
      </c>
      <c r="J7220" s="18">
        <v>0.03</v>
      </c>
      <c r="K7220" s="18">
        <v>2</v>
      </c>
    </row>
    <row r="7221" spans="7:11" x14ac:dyDescent="0.25">
      <c r="G7221" s="21">
        <v>41727</v>
      </c>
      <c r="H7221" s="19" t="s">
        <v>91</v>
      </c>
      <c r="I7221" s="19" t="s">
        <v>36</v>
      </c>
      <c r="J7221" s="19">
        <v>0</v>
      </c>
      <c r="K7221" s="19">
        <v>2</v>
      </c>
    </row>
    <row r="7222" spans="7:11" x14ac:dyDescent="0.25">
      <c r="G7222" s="20">
        <v>41610</v>
      </c>
      <c r="H7222" s="18" t="s">
        <v>43</v>
      </c>
      <c r="I7222" s="18" t="s">
        <v>21</v>
      </c>
      <c r="J7222" s="18">
        <v>0.02</v>
      </c>
      <c r="K7222" s="18">
        <v>3</v>
      </c>
    </row>
    <row r="7223" spans="7:11" x14ac:dyDescent="0.25">
      <c r="G7223" s="21">
        <v>42000</v>
      </c>
      <c r="H7223" s="19" t="s">
        <v>42</v>
      </c>
      <c r="I7223" s="19" t="s">
        <v>16</v>
      </c>
      <c r="J7223" s="19">
        <v>0.03</v>
      </c>
      <c r="K7223" s="19">
        <v>3</v>
      </c>
    </row>
    <row r="7224" spans="7:11" x14ac:dyDescent="0.25">
      <c r="G7224" s="20">
        <v>41616</v>
      </c>
      <c r="H7224" s="18" t="s">
        <v>43</v>
      </c>
      <c r="I7224" s="18" t="s">
        <v>12</v>
      </c>
      <c r="J7224" s="18">
        <v>0.02</v>
      </c>
      <c r="K7224" s="18">
        <v>1</v>
      </c>
    </row>
    <row r="7225" spans="7:11" x14ac:dyDescent="0.25">
      <c r="G7225" s="21">
        <v>41625</v>
      </c>
      <c r="H7225" s="19" t="s">
        <v>73</v>
      </c>
      <c r="I7225" s="19" t="s">
        <v>12</v>
      </c>
      <c r="J7225" s="19">
        <v>0.03</v>
      </c>
      <c r="K7225" s="19">
        <v>2</v>
      </c>
    </row>
    <row r="7226" spans="7:11" x14ac:dyDescent="0.25">
      <c r="G7226" s="20">
        <v>41583</v>
      </c>
      <c r="H7226" s="18" t="s">
        <v>13</v>
      </c>
      <c r="I7226" s="18" t="s">
        <v>33</v>
      </c>
      <c r="J7226" s="18">
        <v>0</v>
      </c>
      <c r="K7226" s="18">
        <v>1</v>
      </c>
    </row>
    <row r="7227" spans="7:11" x14ac:dyDescent="0.25">
      <c r="G7227" s="21">
        <v>41968</v>
      </c>
      <c r="H7227" s="19" t="s">
        <v>13</v>
      </c>
      <c r="I7227" s="19" t="s">
        <v>12</v>
      </c>
      <c r="J7227" s="19">
        <v>0</v>
      </c>
      <c r="K7227" s="19">
        <v>3</v>
      </c>
    </row>
    <row r="7228" spans="7:11" x14ac:dyDescent="0.25">
      <c r="G7228" s="20">
        <v>41355</v>
      </c>
      <c r="H7228" s="18" t="s">
        <v>80</v>
      </c>
      <c r="I7228" s="18" t="s">
        <v>17</v>
      </c>
      <c r="J7228" s="18">
        <v>0</v>
      </c>
      <c r="K7228" s="18">
        <v>3</v>
      </c>
    </row>
    <row r="7229" spans="7:11" x14ac:dyDescent="0.25">
      <c r="G7229" s="21">
        <v>41581</v>
      </c>
      <c r="H7229" s="19" t="s">
        <v>89</v>
      </c>
      <c r="I7229" s="19" t="s">
        <v>16</v>
      </c>
      <c r="J7229" s="19">
        <v>0</v>
      </c>
      <c r="K7229" s="19">
        <v>1</v>
      </c>
    </row>
    <row r="7230" spans="7:11" x14ac:dyDescent="0.25">
      <c r="G7230" s="20">
        <v>41461</v>
      </c>
      <c r="H7230" s="18" t="s">
        <v>46</v>
      </c>
      <c r="I7230" s="18" t="s">
        <v>7</v>
      </c>
      <c r="J7230" s="18">
        <v>0</v>
      </c>
      <c r="K7230" s="18">
        <v>1</v>
      </c>
    </row>
    <row r="7231" spans="7:11" x14ac:dyDescent="0.25">
      <c r="G7231" s="21">
        <v>41999</v>
      </c>
      <c r="H7231" s="19" t="s">
        <v>88</v>
      </c>
      <c r="I7231" s="19" t="s">
        <v>7</v>
      </c>
      <c r="J7231" s="19">
        <v>1.4999999999999999E-2</v>
      </c>
      <c r="K7231" s="19">
        <v>19</v>
      </c>
    </row>
    <row r="7232" spans="7:11" x14ac:dyDescent="0.25">
      <c r="G7232" s="20">
        <v>41471</v>
      </c>
      <c r="H7232" s="18" t="s">
        <v>88</v>
      </c>
      <c r="I7232" s="18" t="s">
        <v>17</v>
      </c>
      <c r="J7232" s="18">
        <v>0.02</v>
      </c>
      <c r="K7232" s="18">
        <v>1</v>
      </c>
    </row>
    <row r="7233" spans="7:11" x14ac:dyDescent="0.25">
      <c r="G7233" s="21">
        <v>41586</v>
      </c>
      <c r="H7233" s="19" t="s">
        <v>94</v>
      </c>
      <c r="I7233" s="19" t="s">
        <v>30</v>
      </c>
      <c r="J7233" s="19">
        <v>0.01</v>
      </c>
      <c r="K7233" s="19">
        <v>2</v>
      </c>
    </row>
    <row r="7234" spans="7:11" x14ac:dyDescent="0.25">
      <c r="G7234" s="20">
        <v>41908</v>
      </c>
      <c r="H7234" s="18" t="s">
        <v>83</v>
      </c>
      <c r="I7234" s="18" t="s">
        <v>12</v>
      </c>
      <c r="J7234" s="18">
        <v>0.02</v>
      </c>
      <c r="K7234" s="18">
        <v>1</v>
      </c>
    </row>
    <row r="7235" spans="7:11" x14ac:dyDescent="0.25">
      <c r="G7235" s="21">
        <v>41962</v>
      </c>
      <c r="H7235" s="19" t="s">
        <v>83</v>
      </c>
      <c r="I7235" s="19" t="s">
        <v>12</v>
      </c>
      <c r="J7235" s="19">
        <v>0</v>
      </c>
      <c r="K7235" s="19">
        <v>3</v>
      </c>
    </row>
    <row r="7236" spans="7:11" x14ac:dyDescent="0.25">
      <c r="G7236" s="20">
        <v>41626</v>
      </c>
      <c r="H7236" s="18" t="s">
        <v>53</v>
      </c>
      <c r="I7236" s="18" t="s">
        <v>27</v>
      </c>
      <c r="J7236" s="18">
        <v>0.02</v>
      </c>
      <c r="K7236" s="18">
        <v>3</v>
      </c>
    </row>
    <row r="7237" spans="7:11" x14ac:dyDescent="0.25">
      <c r="G7237" s="21">
        <v>41420</v>
      </c>
      <c r="H7237" s="19" t="s">
        <v>63</v>
      </c>
      <c r="I7237" s="19" t="s">
        <v>12</v>
      </c>
      <c r="J7237" s="19">
        <v>0</v>
      </c>
      <c r="K7237" s="19">
        <v>5</v>
      </c>
    </row>
    <row r="7238" spans="7:11" x14ac:dyDescent="0.25">
      <c r="G7238" s="20">
        <v>41582</v>
      </c>
      <c r="H7238" s="18" t="s">
        <v>45</v>
      </c>
      <c r="I7238" s="18" t="s">
        <v>36</v>
      </c>
      <c r="J7238" s="18">
        <v>0.02</v>
      </c>
      <c r="K7238" s="18">
        <v>2</v>
      </c>
    </row>
    <row r="7239" spans="7:11" x14ac:dyDescent="0.25">
      <c r="G7239" s="21">
        <v>41476</v>
      </c>
      <c r="H7239" s="19" t="s">
        <v>71</v>
      </c>
      <c r="I7239" s="19" t="s">
        <v>7</v>
      </c>
      <c r="J7239" s="19">
        <v>0</v>
      </c>
      <c r="K7239" s="19">
        <v>1</v>
      </c>
    </row>
    <row r="7240" spans="7:11" x14ac:dyDescent="0.25">
      <c r="G7240" s="20">
        <v>41964</v>
      </c>
      <c r="H7240" s="18" t="s">
        <v>45</v>
      </c>
      <c r="I7240" s="18" t="s">
        <v>16</v>
      </c>
      <c r="J7240" s="18">
        <v>2.5000000000000001E-2</v>
      </c>
      <c r="K7240" s="18">
        <v>8</v>
      </c>
    </row>
    <row r="7241" spans="7:11" x14ac:dyDescent="0.25">
      <c r="G7241" s="21">
        <v>41582</v>
      </c>
      <c r="H7241" s="19" t="s">
        <v>46</v>
      </c>
      <c r="I7241" s="19" t="s">
        <v>7</v>
      </c>
      <c r="J7241" s="19">
        <v>0</v>
      </c>
      <c r="K7241" s="19">
        <v>4</v>
      </c>
    </row>
    <row r="7242" spans="7:11" x14ac:dyDescent="0.25">
      <c r="G7242" s="20">
        <v>41597</v>
      </c>
      <c r="H7242" s="18" t="s">
        <v>10</v>
      </c>
      <c r="I7242" s="18" t="s">
        <v>12</v>
      </c>
      <c r="J7242" s="18">
        <v>0</v>
      </c>
      <c r="K7242" s="18">
        <v>1</v>
      </c>
    </row>
    <row r="7243" spans="7:11" x14ac:dyDescent="0.25">
      <c r="G7243" s="21">
        <v>41638</v>
      </c>
      <c r="H7243" s="19" t="s">
        <v>48</v>
      </c>
      <c r="I7243" s="19" t="s">
        <v>12</v>
      </c>
      <c r="J7243" s="19">
        <v>0</v>
      </c>
      <c r="K7243" s="19">
        <v>1</v>
      </c>
    </row>
    <row r="7244" spans="7:11" x14ac:dyDescent="0.25">
      <c r="G7244" s="20">
        <v>41586</v>
      </c>
      <c r="H7244" s="18" t="s">
        <v>49</v>
      </c>
      <c r="I7244" s="18" t="s">
        <v>16</v>
      </c>
      <c r="J7244" s="18">
        <v>0.03</v>
      </c>
      <c r="K7244" s="18">
        <v>1</v>
      </c>
    </row>
    <row r="7245" spans="7:11" x14ac:dyDescent="0.25">
      <c r="G7245" s="21">
        <v>41926</v>
      </c>
      <c r="H7245" s="19" t="s">
        <v>62</v>
      </c>
      <c r="I7245" s="19" t="s">
        <v>24</v>
      </c>
      <c r="J7245" s="19">
        <v>0</v>
      </c>
      <c r="K7245" s="19">
        <v>1</v>
      </c>
    </row>
    <row r="7246" spans="7:11" x14ac:dyDescent="0.25">
      <c r="G7246" s="20">
        <v>41602</v>
      </c>
      <c r="H7246" s="18" t="s">
        <v>42</v>
      </c>
      <c r="I7246" s="18" t="s">
        <v>12</v>
      </c>
      <c r="J7246" s="18">
        <v>0</v>
      </c>
      <c r="K7246" s="18">
        <v>4</v>
      </c>
    </row>
    <row r="7247" spans="7:11" x14ac:dyDescent="0.25">
      <c r="G7247" s="21">
        <v>41578</v>
      </c>
      <c r="H7247" s="19" t="s">
        <v>84</v>
      </c>
      <c r="I7247" s="19" t="s">
        <v>33</v>
      </c>
      <c r="J7247" s="19">
        <v>0</v>
      </c>
      <c r="K7247" s="19">
        <v>3</v>
      </c>
    </row>
    <row r="7248" spans="7:11" x14ac:dyDescent="0.25">
      <c r="G7248" s="20">
        <v>41944</v>
      </c>
      <c r="H7248" s="18" t="s">
        <v>42</v>
      </c>
      <c r="I7248" s="18" t="s">
        <v>12</v>
      </c>
      <c r="J7248" s="18">
        <v>0.03</v>
      </c>
      <c r="K7248" s="18">
        <v>3</v>
      </c>
    </row>
    <row r="7249" spans="7:11" x14ac:dyDescent="0.25">
      <c r="G7249" s="21">
        <v>41371</v>
      </c>
      <c r="H7249" s="19" t="s">
        <v>86</v>
      </c>
      <c r="I7249" s="19" t="s">
        <v>24</v>
      </c>
      <c r="J7249" s="19">
        <v>0.03</v>
      </c>
      <c r="K7249" s="19">
        <v>3</v>
      </c>
    </row>
    <row r="7250" spans="7:11" x14ac:dyDescent="0.25">
      <c r="G7250" s="20">
        <v>41988</v>
      </c>
      <c r="H7250" s="18" t="s">
        <v>68</v>
      </c>
      <c r="I7250" s="18" t="s">
        <v>16</v>
      </c>
      <c r="J7250" s="18">
        <v>0</v>
      </c>
      <c r="K7250" s="18">
        <v>18</v>
      </c>
    </row>
    <row r="7251" spans="7:11" x14ac:dyDescent="0.25">
      <c r="G7251" s="21">
        <v>41596</v>
      </c>
      <c r="H7251" s="19" t="s">
        <v>50</v>
      </c>
      <c r="I7251" s="19" t="s">
        <v>17</v>
      </c>
      <c r="J7251" s="19">
        <v>0.03</v>
      </c>
      <c r="K7251" s="19">
        <v>2</v>
      </c>
    </row>
    <row r="7252" spans="7:11" x14ac:dyDescent="0.25">
      <c r="G7252" s="20">
        <v>41986</v>
      </c>
      <c r="H7252" s="18" t="s">
        <v>39</v>
      </c>
      <c r="I7252" s="18" t="s">
        <v>36</v>
      </c>
      <c r="J7252" s="18">
        <v>1.4999999999999999E-2</v>
      </c>
      <c r="K7252" s="18">
        <v>2</v>
      </c>
    </row>
    <row r="7253" spans="7:11" x14ac:dyDescent="0.25">
      <c r="G7253" s="21">
        <v>41570</v>
      </c>
      <c r="H7253" s="19" t="s">
        <v>29</v>
      </c>
      <c r="I7253" s="19" t="s">
        <v>7</v>
      </c>
      <c r="J7253" s="19">
        <v>0</v>
      </c>
      <c r="K7253" s="19">
        <v>4</v>
      </c>
    </row>
    <row r="7254" spans="7:11" x14ac:dyDescent="0.25">
      <c r="G7254" s="20">
        <v>41612</v>
      </c>
      <c r="H7254" s="18" t="s">
        <v>26</v>
      </c>
      <c r="I7254" s="18" t="s">
        <v>7</v>
      </c>
      <c r="J7254" s="18">
        <v>0</v>
      </c>
      <c r="K7254" s="18">
        <v>2</v>
      </c>
    </row>
    <row r="7255" spans="7:11" x14ac:dyDescent="0.25">
      <c r="G7255" s="21">
        <v>41405</v>
      </c>
      <c r="H7255" s="19" t="s">
        <v>64</v>
      </c>
      <c r="I7255" s="19" t="s">
        <v>30</v>
      </c>
      <c r="J7255" s="19">
        <v>0</v>
      </c>
      <c r="K7255" s="19">
        <v>1</v>
      </c>
    </row>
    <row r="7256" spans="7:11" x14ac:dyDescent="0.25">
      <c r="G7256" s="20">
        <v>41947</v>
      </c>
      <c r="H7256" s="18" t="s">
        <v>8</v>
      </c>
      <c r="I7256" s="18" t="s">
        <v>24</v>
      </c>
      <c r="J7256" s="18">
        <v>0</v>
      </c>
      <c r="K7256" s="18">
        <v>3</v>
      </c>
    </row>
    <row r="7257" spans="7:11" x14ac:dyDescent="0.25">
      <c r="G7257" s="21">
        <v>41951</v>
      </c>
      <c r="H7257" s="19" t="s">
        <v>58</v>
      </c>
      <c r="I7257" s="19" t="s">
        <v>21</v>
      </c>
      <c r="J7257" s="19">
        <v>0.02</v>
      </c>
      <c r="K7257" s="19">
        <v>3</v>
      </c>
    </row>
    <row r="7258" spans="7:11" x14ac:dyDescent="0.25">
      <c r="G7258" s="20">
        <v>41835</v>
      </c>
      <c r="H7258" s="18" t="s">
        <v>35</v>
      </c>
      <c r="I7258" s="18" t="s">
        <v>36</v>
      </c>
      <c r="J7258" s="18">
        <v>1.4999999999999999E-2</v>
      </c>
      <c r="K7258" s="18">
        <v>12</v>
      </c>
    </row>
    <row r="7259" spans="7:11" x14ac:dyDescent="0.25">
      <c r="G7259" s="21">
        <v>41631</v>
      </c>
      <c r="H7259" s="19" t="s">
        <v>31</v>
      </c>
      <c r="I7259" s="19" t="s">
        <v>17</v>
      </c>
      <c r="J7259" s="19">
        <v>0</v>
      </c>
      <c r="K7259" s="19">
        <v>1</v>
      </c>
    </row>
    <row r="7260" spans="7:11" x14ac:dyDescent="0.25">
      <c r="G7260" s="20">
        <v>41764</v>
      </c>
      <c r="H7260" s="18" t="s">
        <v>83</v>
      </c>
      <c r="I7260" s="18" t="s">
        <v>33</v>
      </c>
      <c r="J7260" s="18">
        <v>0</v>
      </c>
      <c r="K7260" s="18">
        <v>1</v>
      </c>
    </row>
    <row r="7261" spans="7:11" x14ac:dyDescent="0.25">
      <c r="G7261" s="21">
        <v>41590</v>
      </c>
      <c r="H7261" s="19" t="s">
        <v>76</v>
      </c>
      <c r="I7261" s="19" t="s">
        <v>36</v>
      </c>
      <c r="J7261" s="19">
        <v>0</v>
      </c>
      <c r="K7261" s="19">
        <v>1</v>
      </c>
    </row>
    <row r="7262" spans="7:11" x14ac:dyDescent="0.25">
      <c r="G7262" s="20">
        <v>41966</v>
      </c>
      <c r="H7262" s="18" t="s">
        <v>53</v>
      </c>
      <c r="I7262" s="18" t="s">
        <v>16</v>
      </c>
      <c r="J7262" s="18">
        <v>0</v>
      </c>
      <c r="K7262" s="18">
        <v>1</v>
      </c>
    </row>
    <row r="7263" spans="7:11" x14ac:dyDescent="0.25">
      <c r="G7263" s="21">
        <v>41572</v>
      </c>
      <c r="H7263" s="19" t="s">
        <v>50</v>
      </c>
      <c r="I7263" s="19" t="s">
        <v>17</v>
      </c>
      <c r="J7263" s="19">
        <v>0</v>
      </c>
      <c r="K7263" s="19">
        <v>1</v>
      </c>
    </row>
    <row r="7264" spans="7:11" x14ac:dyDescent="0.25">
      <c r="G7264" s="20">
        <v>41968</v>
      </c>
      <c r="H7264" s="18" t="s">
        <v>42</v>
      </c>
      <c r="I7264" s="18" t="s">
        <v>12</v>
      </c>
      <c r="J7264" s="18">
        <v>2.5000000000000001E-2</v>
      </c>
      <c r="K7264" s="18">
        <v>4</v>
      </c>
    </row>
    <row r="7265" spans="7:11" x14ac:dyDescent="0.25">
      <c r="G7265" s="21">
        <v>41984</v>
      </c>
      <c r="H7265" s="19" t="s">
        <v>89</v>
      </c>
      <c r="I7265" s="19" t="s">
        <v>27</v>
      </c>
      <c r="J7265" s="19">
        <v>0.03</v>
      </c>
      <c r="K7265" s="19">
        <v>2</v>
      </c>
    </row>
    <row r="7266" spans="7:11" x14ac:dyDescent="0.25">
      <c r="G7266" s="20">
        <v>41633</v>
      </c>
      <c r="H7266" s="18" t="s">
        <v>73</v>
      </c>
      <c r="I7266" s="18" t="s">
        <v>36</v>
      </c>
      <c r="J7266" s="18">
        <v>0.02</v>
      </c>
      <c r="K7266" s="18">
        <v>3</v>
      </c>
    </row>
    <row r="7267" spans="7:11" x14ac:dyDescent="0.25">
      <c r="G7267" s="21">
        <v>41960</v>
      </c>
      <c r="H7267" s="19" t="s">
        <v>29</v>
      </c>
      <c r="I7267" s="19" t="s">
        <v>17</v>
      </c>
      <c r="J7267" s="19">
        <v>0.03</v>
      </c>
      <c r="K7267" s="19">
        <v>1</v>
      </c>
    </row>
    <row r="7268" spans="7:11" x14ac:dyDescent="0.25">
      <c r="G7268" s="20">
        <v>41289</v>
      </c>
      <c r="H7268" s="18" t="s">
        <v>43</v>
      </c>
      <c r="I7268" s="18" t="s">
        <v>7</v>
      </c>
      <c r="J7268" s="18">
        <v>0</v>
      </c>
      <c r="K7268" s="18">
        <v>1</v>
      </c>
    </row>
    <row r="7269" spans="7:11" x14ac:dyDescent="0.25">
      <c r="G7269" s="21">
        <v>41514</v>
      </c>
      <c r="H7269" s="19" t="s">
        <v>84</v>
      </c>
      <c r="I7269" s="19" t="s">
        <v>24</v>
      </c>
      <c r="J7269" s="19">
        <v>0</v>
      </c>
      <c r="K7269" s="19">
        <v>3</v>
      </c>
    </row>
    <row r="7270" spans="7:11" x14ac:dyDescent="0.25">
      <c r="G7270" s="20">
        <v>41588</v>
      </c>
      <c r="H7270" s="18" t="s">
        <v>77</v>
      </c>
      <c r="I7270" s="18" t="s">
        <v>24</v>
      </c>
      <c r="J7270" s="18">
        <v>0</v>
      </c>
      <c r="K7270" s="18">
        <v>3</v>
      </c>
    </row>
    <row r="7271" spans="7:11" x14ac:dyDescent="0.25">
      <c r="G7271" s="21">
        <v>41904</v>
      </c>
      <c r="H7271" s="19" t="s">
        <v>43</v>
      </c>
      <c r="I7271" s="19" t="s">
        <v>7</v>
      </c>
      <c r="J7271" s="19">
        <v>0.03</v>
      </c>
      <c r="K7271" s="19">
        <v>2</v>
      </c>
    </row>
    <row r="7272" spans="7:11" x14ac:dyDescent="0.25">
      <c r="G7272" s="20">
        <v>41992</v>
      </c>
      <c r="H7272" s="18" t="s">
        <v>43</v>
      </c>
      <c r="I7272" s="18" t="s">
        <v>30</v>
      </c>
      <c r="J7272" s="18">
        <v>0</v>
      </c>
      <c r="K7272" s="18">
        <v>2</v>
      </c>
    </row>
    <row r="7273" spans="7:11" x14ac:dyDescent="0.25">
      <c r="G7273" s="21">
        <v>41593</v>
      </c>
      <c r="H7273" s="19" t="s">
        <v>59</v>
      </c>
      <c r="I7273" s="19" t="s">
        <v>21</v>
      </c>
      <c r="J7273" s="19">
        <v>0.01</v>
      </c>
      <c r="K7273" s="19">
        <v>1</v>
      </c>
    </row>
    <row r="7274" spans="7:11" x14ac:dyDescent="0.25">
      <c r="G7274" s="20">
        <v>41745</v>
      </c>
      <c r="H7274" s="18" t="s">
        <v>68</v>
      </c>
      <c r="I7274" s="18" t="s">
        <v>12</v>
      </c>
      <c r="J7274" s="18">
        <v>0</v>
      </c>
      <c r="K7274" s="18">
        <v>3</v>
      </c>
    </row>
    <row r="7275" spans="7:11" x14ac:dyDescent="0.25">
      <c r="G7275" s="21">
        <v>41582</v>
      </c>
      <c r="H7275" s="19" t="s">
        <v>89</v>
      </c>
      <c r="I7275" s="19" t="s">
        <v>24</v>
      </c>
      <c r="J7275" s="19">
        <v>0</v>
      </c>
      <c r="K7275" s="19">
        <v>2</v>
      </c>
    </row>
    <row r="7276" spans="7:11" x14ac:dyDescent="0.25">
      <c r="G7276" s="20">
        <v>41337</v>
      </c>
      <c r="H7276" s="18" t="s">
        <v>89</v>
      </c>
      <c r="I7276" s="18" t="s">
        <v>27</v>
      </c>
      <c r="J7276" s="18">
        <v>1.4999999999999999E-2</v>
      </c>
      <c r="K7276" s="18">
        <v>1</v>
      </c>
    </row>
    <row r="7277" spans="7:11" x14ac:dyDescent="0.25">
      <c r="G7277" s="21">
        <v>41957</v>
      </c>
      <c r="H7277" s="19" t="s">
        <v>28</v>
      </c>
      <c r="I7277" s="19" t="s">
        <v>16</v>
      </c>
      <c r="J7277" s="19">
        <v>0</v>
      </c>
      <c r="K7277" s="19">
        <v>2</v>
      </c>
    </row>
    <row r="7278" spans="7:11" x14ac:dyDescent="0.25">
      <c r="G7278" s="20">
        <v>41615</v>
      </c>
      <c r="H7278" s="18" t="s">
        <v>85</v>
      </c>
      <c r="I7278" s="18" t="s">
        <v>33</v>
      </c>
      <c r="J7278" s="18">
        <v>0</v>
      </c>
      <c r="K7278" s="18">
        <v>2</v>
      </c>
    </row>
    <row r="7279" spans="7:11" x14ac:dyDescent="0.25">
      <c r="G7279" s="21">
        <v>41605</v>
      </c>
      <c r="H7279" s="19" t="s">
        <v>45</v>
      </c>
      <c r="I7279" s="19" t="s">
        <v>16</v>
      </c>
      <c r="J7279" s="19">
        <v>2.5000000000000001E-2</v>
      </c>
      <c r="K7279" s="19">
        <v>1</v>
      </c>
    </row>
    <row r="7280" spans="7:11" x14ac:dyDescent="0.25">
      <c r="G7280" s="20">
        <v>41957</v>
      </c>
      <c r="H7280" s="18" t="s">
        <v>42</v>
      </c>
      <c r="I7280" s="18" t="s">
        <v>33</v>
      </c>
      <c r="J7280" s="18">
        <v>0.01</v>
      </c>
      <c r="K7280" s="18">
        <v>3</v>
      </c>
    </row>
    <row r="7281" spans="7:11" x14ac:dyDescent="0.25">
      <c r="G7281" s="21">
        <v>41554</v>
      </c>
      <c r="H7281" s="19" t="s">
        <v>74</v>
      </c>
      <c r="I7281" s="19" t="s">
        <v>36</v>
      </c>
      <c r="J7281" s="19">
        <v>0</v>
      </c>
      <c r="K7281" s="19">
        <v>2</v>
      </c>
    </row>
    <row r="7282" spans="7:11" x14ac:dyDescent="0.25">
      <c r="G7282" s="20">
        <v>41998</v>
      </c>
      <c r="H7282" s="18" t="s">
        <v>79</v>
      </c>
      <c r="I7282" s="18" t="s">
        <v>30</v>
      </c>
      <c r="J7282" s="18">
        <v>0</v>
      </c>
      <c r="K7282" s="18">
        <v>24</v>
      </c>
    </row>
    <row r="7283" spans="7:11" x14ac:dyDescent="0.25">
      <c r="G7283" s="21">
        <v>41987</v>
      </c>
      <c r="H7283" s="19" t="s">
        <v>25</v>
      </c>
      <c r="I7283" s="19" t="s">
        <v>21</v>
      </c>
      <c r="J7283" s="19">
        <v>0.03</v>
      </c>
      <c r="K7283" s="19">
        <v>2</v>
      </c>
    </row>
    <row r="7284" spans="7:11" x14ac:dyDescent="0.25">
      <c r="G7284" s="20">
        <v>41403</v>
      </c>
      <c r="H7284" s="18" t="s">
        <v>60</v>
      </c>
      <c r="I7284" s="18" t="s">
        <v>24</v>
      </c>
      <c r="J7284" s="18">
        <v>0</v>
      </c>
      <c r="K7284" s="18">
        <v>1</v>
      </c>
    </row>
    <row r="7285" spans="7:11" x14ac:dyDescent="0.25">
      <c r="G7285" s="21">
        <v>42002</v>
      </c>
      <c r="H7285" s="19" t="s">
        <v>84</v>
      </c>
      <c r="I7285" s="19" t="s">
        <v>16</v>
      </c>
      <c r="J7285" s="19">
        <v>0.03</v>
      </c>
      <c r="K7285" s="19">
        <v>1</v>
      </c>
    </row>
    <row r="7286" spans="7:11" x14ac:dyDescent="0.25">
      <c r="G7286" s="20">
        <v>42002</v>
      </c>
      <c r="H7286" s="18" t="s">
        <v>66</v>
      </c>
      <c r="I7286" s="18" t="s">
        <v>24</v>
      </c>
      <c r="J7286" s="18">
        <v>0.01</v>
      </c>
      <c r="K7286" s="18">
        <v>1</v>
      </c>
    </row>
    <row r="7287" spans="7:11" x14ac:dyDescent="0.25">
      <c r="G7287" s="21">
        <v>41664</v>
      </c>
      <c r="H7287" s="19" t="s">
        <v>43</v>
      </c>
      <c r="I7287" s="19" t="s">
        <v>16</v>
      </c>
      <c r="J7287" s="19">
        <v>0.02</v>
      </c>
      <c r="K7287" s="19">
        <v>2</v>
      </c>
    </row>
    <row r="7288" spans="7:11" x14ac:dyDescent="0.25">
      <c r="G7288" s="20">
        <v>41553</v>
      </c>
      <c r="H7288" s="18" t="s">
        <v>34</v>
      </c>
      <c r="I7288" s="18" t="s">
        <v>12</v>
      </c>
      <c r="J7288" s="18">
        <v>0</v>
      </c>
      <c r="K7288" s="18">
        <v>2</v>
      </c>
    </row>
    <row r="7289" spans="7:11" x14ac:dyDescent="0.25">
      <c r="G7289" s="21">
        <v>41978</v>
      </c>
      <c r="H7289" s="19" t="s">
        <v>66</v>
      </c>
      <c r="I7289" s="19" t="s">
        <v>36</v>
      </c>
      <c r="J7289" s="19">
        <v>0.01</v>
      </c>
      <c r="K7289" s="19">
        <v>3</v>
      </c>
    </row>
    <row r="7290" spans="7:11" x14ac:dyDescent="0.25">
      <c r="G7290" s="20">
        <v>41835</v>
      </c>
      <c r="H7290" s="18" t="s">
        <v>28</v>
      </c>
      <c r="I7290" s="18" t="s">
        <v>12</v>
      </c>
      <c r="J7290" s="18">
        <v>2.5000000000000001E-2</v>
      </c>
      <c r="K7290" s="18">
        <v>3</v>
      </c>
    </row>
    <row r="7291" spans="7:11" x14ac:dyDescent="0.25">
      <c r="G7291" s="21">
        <v>41957</v>
      </c>
      <c r="H7291" s="19" t="s">
        <v>26</v>
      </c>
      <c r="I7291" s="19" t="s">
        <v>7</v>
      </c>
      <c r="J7291" s="19">
        <v>2.5000000000000001E-2</v>
      </c>
      <c r="K7291" s="19">
        <v>1</v>
      </c>
    </row>
    <row r="7292" spans="7:11" x14ac:dyDescent="0.25">
      <c r="G7292" s="20">
        <v>41602</v>
      </c>
      <c r="H7292" s="18" t="s">
        <v>34</v>
      </c>
      <c r="I7292" s="18" t="s">
        <v>17</v>
      </c>
      <c r="J7292" s="18">
        <v>0.02</v>
      </c>
      <c r="K7292" s="18">
        <v>2</v>
      </c>
    </row>
    <row r="7293" spans="7:11" x14ac:dyDescent="0.25">
      <c r="G7293" s="21">
        <v>41981</v>
      </c>
      <c r="H7293" s="19" t="s">
        <v>84</v>
      </c>
      <c r="I7293" s="19" t="s">
        <v>36</v>
      </c>
      <c r="J7293" s="19">
        <v>0</v>
      </c>
      <c r="K7293" s="19">
        <v>1</v>
      </c>
    </row>
    <row r="7294" spans="7:11" x14ac:dyDescent="0.25">
      <c r="G7294" s="20">
        <v>41976</v>
      </c>
      <c r="H7294" s="18" t="s">
        <v>44</v>
      </c>
      <c r="I7294" s="18" t="s">
        <v>36</v>
      </c>
      <c r="J7294" s="18">
        <v>0</v>
      </c>
      <c r="K7294" s="18">
        <v>3</v>
      </c>
    </row>
    <row r="7295" spans="7:11" x14ac:dyDescent="0.25">
      <c r="G7295" s="21">
        <v>41624</v>
      </c>
      <c r="H7295" s="19" t="s">
        <v>13</v>
      </c>
      <c r="I7295" s="19" t="s">
        <v>21</v>
      </c>
      <c r="J7295" s="19">
        <v>0</v>
      </c>
      <c r="K7295" s="19">
        <v>2</v>
      </c>
    </row>
    <row r="7296" spans="7:11" x14ac:dyDescent="0.25">
      <c r="G7296" s="20">
        <v>41905</v>
      </c>
      <c r="H7296" s="18" t="s">
        <v>45</v>
      </c>
      <c r="I7296" s="18" t="s">
        <v>27</v>
      </c>
      <c r="J7296" s="18">
        <v>0.03</v>
      </c>
      <c r="K7296" s="18">
        <v>2</v>
      </c>
    </row>
    <row r="7297" spans="7:11" x14ac:dyDescent="0.25">
      <c r="G7297" s="21">
        <v>41979</v>
      </c>
      <c r="H7297" s="19" t="s">
        <v>89</v>
      </c>
      <c r="I7297" s="19" t="s">
        <v>33</v>
      </c>
      <c r="J7297" s="19">
        <v>1.4999999999999999E-2</v>
      </c>
      <c r="K7297" s="19">
        <v>2</v>
      </c>
    </row>
    <row r="7298" spans="7:11" x14ac:dyDescent="0.25">
      <c r="G7298" s="20">
        <v>41986</v>
      </c>
      <c r="H7298" s="18" t="s">
        <v>90</v>
      </c>
      <c r="I7298" s="18" t="s">
        <v>12</v>
      </c>
      <c r="J7298" s="18">
        <v>0.03</v>
      </c>
      <c r="K7298" s="18">
        <v>3</v>
      </c>
    </row>
    <row r="7299" spans="7:11" x14ac:dyDescent="0.25">
      <c r="G7299" s="21">
        <v>41620</v>
      </c>
      <c r="H7299" s="19" t="s">
        <v>40</v>
      </c>
      <c r="I7299" s="19" t="s">
        <v>12</v>
      </c>
      <c r="J7299" s="19">
        <v>0</v>
      </c>
      <c r="K7299" s="19">
        <v>3</v>
      </c>
    </row>
    <row r="7300" spans="7:11" x14ac:dyDescent="0.25">
      <c r="G7300" s="20">
        <v>41320</v>
      </c>
      <c r="H7300" s="18" t="s">
        <v>40</v>
      </c>
      <c r="I7300" s="18" t="s">
        <v>33</v>
      </c>
      <c r="J7300" s="18">
        <v>2.5000000000000001E-2</v>
      </c>
      <c r="K7300" s="18">
        <v>2</v>
      </c>
    </row>
    <row r="7301" spans="7:11" x14ac:dyDescent="0.25">
      <c r="G7301" s="21">
        <v>41736</v>
      </c>
      <c r="H7301" s="19" t="s">
        <v>42</v>
      </c>
      <c r="I7301" s="19" t="s">
        <v>12</v>
      </c>
      <c r="J7301" s="19">
        <v>0.02</v>
      </c>
      <c r="K7301" s="19">
        <v>20</v>
      </c>
    </row>
    <row r="7302" spans="7:11" x14ac:dyDescent="0.25">
      <c r="G7302" s="20">
        <v>41959</v>
      </c>
      <c r="H7302" s="18" t="s">
        <v>54</v>
      </c>
      <c r="I7302" s="18" t="s">
        <v>27</v>
      </c>
      <c r="J7302" s="18">
        <v>0.02</v>
      </c>
      <c r="K7302" s="18">
        <v>2</v>
      </c>
    </row>
    <row r="7303" spans="7:11" x14ac:dyDescent="0.25">
      <c r="G7303" s="21">
        <v>41637</v>
      </c>
      <c r="H7303" s="19" t="s">
        <v>87</v>
      </c>
      <c r="I7303" s="19" t="s">
        <v>24</v>
      </c>
      <c r="J7303" s="19">
        <v>2.5000000000000001E-2</v>
      </c>
      <c r="K7303" s="19">
        <v>2</v>
      </c>
    </row>
    <row r="7304" spans="7:11" x14ac:dyDescent="0.25">
      <c r="G7304" s="20">
        <v>42003</v>
      </c>
      <c r="H7304" s="18" t="s">
        <v>40</v>
      </c>
      <c r="I7304" s="18" t="s">
        <v>12</v>
      </c>
      <c r="J7304" s="18">
        <v>0</v>
      </c>
      <c r="K7304" s="18">
        <v>4</v>
      </c>
    </row>
    <row r="7305" spans="7:11" x14ac:dyDescent="0.25">
      <c r="G7305" s="21">
        <v>41593</v>
      </c>
      <c r="H7305" s="19" t="s">
        <v>13</v>
      </c>
      <c r="I7305" s="19" t="s">
        <v>36</v>
      </c>
      <c r="J7305" s="19">
        <v>0.02</v>
      </c>
      <c r="K7305" s="19">
        <v>2</v>
      </c>
    </row>
    <row r="7306" spans="7:11" x14ac:dyDescent="0.25">
      <c r="G7306" s="20">
        <v>41624</v>
      </c>
      <c r="H7306" s="18" t="s">
        <v>73</v>
      </c>
      <c r="I7306" s="18" t="s">
        <v>7</v>
      </c>
      <c r="J7306" s="18">
        <v>0</v>
      </c>
      <c r="K7306" s="18">
        <v>2</v>
      </c>
    </row>
    <row r="7307" spans="7:11" x14ac:dyDescent="0.25">
      <c r="G7307" s="21">
        <v>41621</v>
      </c>
      <c r="H7307" s="19" t="s">
        <v>92</v>
      </c>
      <c r="I7307" s="19" t="s">
        <v>33</v>
      </c>
      <c r="J7307" s="19">
        <v>0</v>
      </c>
      <c r="K7307" s="19">
        <v>2</v>
      </c>
    </row>
    <row r="7308" spans="7:11" x14ac:dyDescent="0.25">
      <c r="G7308" s="20">
        <v>41628</v>
      </c>
      <c r="H7308" s="18" t="s">
        <v>26</v>
      </c>
      <c r="I7308" s="18" t="s">
        <v>24</v>
      </c>
      <c r="J7308" s="18">
        <v>0.01</v>
      </c>
      <c r="K7308" s="18">
        <v>2</v>
      </c>
    </row>
    <row r="7309" spans="7:11" x14ac:dyDescent="0.25">
      <c r="G7309" s="21">
        <v>41960</v>
      </c>
      <c r="H7309" s="19" t="s">
        <v>65</v>
      </c>
      <c r="I7309" s="19" t="s">
        <v>30</v>
      </c>
      <c r="J7309" s="19">
        <v>0</v>
      </c>
      <c r="K7309" s="19">
        <v>2</v>
      </c>
    </row>
    <row r="7310" spans="7:11" x14ac:dyDescent="0.25">
      <c r="G7310" s="20">
        <v>41609</v>
      </c>
      <c r="H7310" s="18" t="s">
        <v>67</v>
      </c>
      <c r="I7310" s="18" t="s">
        <v>33</v>
      </c>
      <c r="J7310" s="18">
        <v>0</v>
      </c>
      <c r="K7310" s="18">
        <v>1</v>
      </c>
    </row>
    <row r="7311" spans="7:11" x14ac:dyDescent="0.25">
      <c r="G7311" s="21">
        <v>41990</v>
      </c>
      <c r="H7311" s="19" t="s">
        <v>84</v>
      </c>
      <c r="I7311" s="19" t="s">
        <v>17</v>
      </c>
      <c r="J7311" s="19">
        <v>0</v>
      </c>
      <c r="K7311" s="19">
        <v>2</v>
      </c>
    </row>
    <row r="7312" spans="7:11" x14ac:dyDescent="0.25">
      <c r="G7312" s="20">
        <v>41940</v>
      </c>
      <c r="H7312" s="18" t="s">
        <v>49</v>
      </c>
      <c r="I7312" s="18" t="s">
        <v>12</v>
      </c>
      <c r="J7312" s="18">
        <v>0</v>
      </c>
      <c r="K7312" s="18">
        <v>2</v>
      </c>
    </row>
    <row r="7313" spans="7:11" x14ac:dyDescent="0.25">
      <c r="G7313" s="21">
        <v>41972</v>
      </c>
      <c r="H7313" s="19" t="s">
        <v>13</v>
      </c>
      <c r="I7313" s="19" t="s">
        <v>24</v>
      </c>
      <c r="J7313" s="19">
        <v>1.4999999999999999E-2</v>
      </c>
      <c r="K7313" s="19">
        <v>2</v>
      </c>
    </row>
    <row r="7314" spans="7:11" x14ac:dyDescent="0.25">
      <c r="G7314" s="20">
        <v>41972</v>
      </c>
      <c r="H7314" s="18" t="s">
        <v>23</v>
      </c>
      <c r="I7314" s="18" t="s">
        <v>17</v>
      </c>
      <c r="J7314" s="18">
        <v>0.02</v>
      </c>
      <c r="K7314" s="18">
        <v>2</v>
      </c>
    </row>
    <row r="7315" spans="7:11" x14ac:dyDescent="0.25">
      <c r="G7315" s="21">
        <v>41968</v>
      </c>
      <c r="H7315" s="19" t="s">
        <v>13</v>
      </c>
      <c r="I7315" s="19" t="s">
        <v>33</v>
      </c>
      <c r="J7315" s="19">
        <v>2.5000000000000001E-2</v>
      </c>
      <c r="K7315" s="19">
        <v>3</v>
      </c>
    </row>
    <row r="7316" spans="7:11" x14ac:dyDescent="0.25">
      <c r="G7316" s="20">
        <v>41918</v>
      </c>
      <c r="H7316" s="18" t="s">
        <v>28</v>
      </c>
      <c r="I7316" s="18" t="s">
        <v>16</v>
      </c>
      <c r="J7316" s="18">
        <v>0</v>
      </c>
      <c r="K7316" s="18">
        <v>3</v>
      </c>
    </row>
    <row r="7317" spans="7:11" x14ac:dyDescent="0.25">
      <c r="G7317" s="21">
        <v>41806</v>
      </c>
      <c r="H7317" s="19" t="s">
        <v>35</v>
      </c>
      <c r="I7317" s="19" t="s">
        <v>21</v>
      </c>
      <c r="J7317" s="19">
        <v>2.5000000000000001E-2</v>
      </c>
      <c r="K7317" s="19">
        <v>1</v>
      </c>
    </row>
    <row r="7318" spans="7:11" x14ac:dyDescent="0.25">
      <c r="G7318" s="20">
        <v>42000</v>
      </c>
      <c r="H7318" s="18" t="s">
        <v>58</v>
      </c>
      <c r="I7318" s="18" t="s">
        <v>12</v>
      </c>
      <c r="J7318" s="18">
        <v>0</v>
      </c>
      <c r="K7318" s="18">
        <v>15</v>
      </c>
    </row>
    <row r="7319" spans="7:11" x14ac:dyDescent="0.25">
      <c r="G7319" s="21">
        <v>41618</v>
      </c>
      <c r="H7319" s="19" t="s">
        <v>53</v>
      </c>
      <c r="I7319" s="19" t="s">
        <v>16</v>
      </c>
      <c r="J7319" s="19">
        <v>0</v>
      </c>
      <c r="K7319" s="19">
        <v>7</v>
      </c>
    </row>
    <row r="7320" spans="7:11" x14ac:dyDescent="0.25">
      <c r="G7320" s="20">
        <v>41616</v>
      </c>
      <c r="H7320" s="18" t="s">
        <v>87</v>
      </c>
      <c r="I7320" s="18" t="s">
        <v>41</v>
      </c>
      <c r="J7320" s="18">
        <v>0</v>
      </c>
      <c r="K7320" s="18">
        <v>1</v>
      </c>
    </row>
    <row r="7321" spans="7:11" x14ac:dyDescent="0.25">
      <c r="G7321" s="21">
        <v>41585</v>
      </c>
      <c r="H7321" s="19" t="s">
        <v>64</v>
      </c>
      <c r="I7321" s="19" t="s">
        <v>24</v>
      </c>
      <c r="J7321" s="19">
        <v>0.03</v>
      </c>
      <c r="K7321" s="19">
        <v>3</v>
      </c>
    </row>
    <row r="7322" spans="7:11" x14ac:dyDescent="0.25">
      <c r="G7322" s="20">
        <v>41978</v>
      </c>
      <c r="H7322" s="18" t="s">
        <v>56</v>
      </c>
      <c r="I7322" s="18" t="s">
        <v>7</v>
      </c>
      <c r="J7322" s="18">
        <v>0.03</v>
      </c>
      <c r="K7322" s="18">
        <v>3</v>
      </c>
    </row>
    <row r="7323" spans="7:11" x14ac:dyDescent="0.25">
      <c r="G7323" s="21">
        <v>41583</v>
      </c>
      <c r="H7323" s="19" t="s">
        <v>84</v>
      </c>
      <c r="I7323" s="19" t="s">
        <v>24</v>
      </c>
      <c r="J7323" s="19">
        <v>1.4999999999999999E-2</v>
      </c>
      <c r="K7323" s="19">
        <v>3</v>
      </c>
    </row>
    <row r="7324" spans="7:11" x14ac:dyDescent="0.25">
      <c r="G7324" s="20">
        <v>41608</v>
      </c>
      <c r="H7324" s="18" t="s">
        <v>44</v>
      </c>
      <c r="I7324" s="18" t="s">
        <v>16</v>
      </c>
      <c r="J7324" s="18">
        <v>2.5000000000000001E-2</v>
      </c>
      <c r="K7324" s="18">
        <v>20</v>
      </c>
    </row>
    <row r="7325" spans="7:11" x14ac:dyDescent="0.25">
      <c r="G7325" s="21">
        <v>42001</v>
      </c>
      <c r="H7325" s="19" t="s">
        <v>67</v>
      </c>
      <c r="I7325" s="19" t="s">
        <v>24</v>
      </c>
      <c r="J7325" s="19">
        <v>0</v>
      </c>
      <c r="K7325" s="19">
        <v>3</v>
      </c>
    </row>
    <row r="7326" spans="7:11" x14ac:dyDescent="0.25">
      <c r="G7326" s="20">
        <v>41409</v>
      </c>
      <c r="H7326" s="18" t="s">
        <v>57</v>
      </c>
      <c r="I7326" s="18" t="s">
        <v>12</v>
      </c>
      <c r="J7326" s="18">
        <v>0</v>
      </c>
      <c r="K7326" s="18">
        <v>2</v>
      </c>
    </row>
    <row r="7327" spans="7:11" x14ac:dyDescent="0.25">
      <c r="G7327" s="21">
        <v>41990</v>
      </c>
      <c r="H7327" s="19" t="s">
        <v>23</v>
      </c>
      <c r="I7327" s="19" t="s">
        <v>41</v>
      </c>
      <c r="J7327" s="19">
        <v>0</v>
      </c>
      <c r="K7327" s="19">
        <v>3</v>
      </c>
    </row>
    <row r="7328" spans="7:11" x14ac:dyDescent="0.25">
      <c r="G7328" s="20">
        <v>41960</v>
      </c>
      <c r="H7328" s="18" t="s">
        <v>25</v>
      </c>
      <c r="I7328" s="18" t="s">
        <v>12</v>
      </c>
      <c r="J7328" s="18">
        <v>2.5000000000000001E-2</v>
      </c>
      <c r="K7328" s="18">
        <v>2</v>
      </c>
    </row>
    <row r="7329" spans="7:11" x14ac:dyDescent="0.25">
      <c r="G7329" s="21">
        <v>41970</v>
      </c>
      <c r="H7329" s="19" t="s">
        <v>54</v>
      </c>
      <c r="I7329" s="19" t="s">
        <v>24</v>
      </c>
      <c r="J7329" s="19">
        <v>0</v>
      </c>
      <c r="K7329" s="19">
        <v>3</v>
      </c>
    </row>
    <row r="7330" spans="7:11" x14ac:dyDescent="0.25">
      <c r="G7330" s="20">
        <v>41959</v>
      </c>
      <c r="H7330" s="18" t="s">
        <v>71</v>
      </c>
      <c r="I7330" s="18" t="s">
        <v>33</v>
      </c>
      <c r="J7330" s="18">
        <v>1.4999999999999999E-2</v>
      </c>
      <c r="K7330" s="18">
        <v>2</v>
      </c>
    </row>
    <row r="7331" spans="7:11" x14ac:dyDescent="0.25">
      <c r="G7331" s="21">
        <v>41611</v>
      </c>
      <c r="H7331" s="19" t="s">
        <v>64</v>
      </c>
      <c r="I7331" s="19" t="s">
        <v>11</v>
      </c>
      <c r="J7331" s="19">
        <v>0.03</v>
      </c>
      <c r="K7331" s="19">
        <v>2</v>
      </c>
    </row>
    <row r="7332" spans="7:11" x14ac:dyDescent="0.25">
      <c r="G7332" s="20">
        <v>41300</v>
      </c>
      <c r="H7332" s="18" t="s">
        <v>79</v>
      </c>
      <c r="I7332" s="18" t="s">
        <v>24</v>
      </c>
      <c r="J7332" s="18">
        <v>0</v>
      </c>
      <c r="K7332" s="18">
        <v>7</v>
      </c>
    </row>
    <row r="7333" spans="7:11" x14ac:dyDescent="0.25">
      <c r="G7333" s="21">
        <v>41638</v>
      </c>
      <c r="H7333" s="19" t="s">
        <v>26</v>
      </c>
      <c r="I7333" s="19" t="s">
        <v>36</v>
      </c>
      <c r="J7333" s="19">
        <v>0.02</v>
      </c>
      <c r="K7333" s="19">
        <v>1</v>
      </c>
    </row>
    <row r="7334" spans="7:11" x14ac:dyDescent="0.25">
      <c r="G7334" s="20">
        <v>41462</v>
      </c>
      <c r="H7334" s="18" t="s">
        <v>53</v>
      </c>
      <c r="I7334" s="18" t="s">
        <v>24</v>
      </c>
      <c r="J7334" s="18">
        <v>0.02</v>
      </c>
      <c r="K7334" s="18">
        <v>3</v>
      </c>
    </row>
    <row r="7335" spans="7:11" x14ac:dyDescent="0.25">
      <c r="G7335" s="21">
        <v>41964</v>
      </c>
      <c r="H7335" s="19" t="s">
        <v>46</v>
      </c>
      <c r="I7335" s="19" t="s">
        <v>24</v>
      </c>
      <c r="J7335" s="19">
        <v>0.03</v>
      </c>
      <c r="K7335" s="19">
        <v>12</v>
      </c>
    </row>
    <row r="7336" spans="7:11" x14ac:dyDescent="0.25">
      <c r="G7336" s="20">
        <v>41803</v>
      </c>
      <c r="H7336" s="18" t="s">
        <v>40</v>
      </c>
      <c r="I7336" s="18" t="s">
        <v>21</v>
      </c>
      <c r="J7336" s="18">
        <v>0</v>
      </c>
      <c r="K7336" s="18">
        <v>14</v>
      </c>
    </row>
    <row r="7337" spans="7:11" x14ac:dyDescent="0.25">
      <c r="G7337" s="21">
        <v>41630</v>
      </c>
      <c r="H7337" s="19" t="s">
        <v>57</v>
      </c>
      <c r="I7337" s="19" t="s">
        <v>12</v>
      </c>
      <c r="J7337" s="19">
        <v>0.01</v>
      </c>
      <c r="K7337" s="19">
        <v>23</v>
      </c>
    </row>
    <row r="7338" spans="7:11" x14ac:dyDescent="0.25">
      <c r="G7338" s="20">
        <v>41972</v>
      </c>
      <c r="H7338" s="18" t="s">
        <v>23</v>
      </c>
      <c r="I7338" s="18" t="s">
        <v>24</v>
      </c>
      <c r="J7338" s="18">
        <v>0.03</v>
      </c>
      <c r="K7338" s="18">
        <v>3</v>
      </c>
    </row>
    <row r="7339" spans="7:11" x14ac:dyDescent="0.25">
      <c r="G7339" s="21">
        <v>41993</v>
      </c>
      <c r="H7339" s="19" t="s">
        <v>31</v>
      </c>
      <c r="I7339" s="19" t="s">
        <v>12</v>
      </c>
      <c r="J7339" s="19">
        <v>0.01</v>
      </c>
      <c r="K7339" s="19">
        <v>1</v>
      </c>
    </row>
    <row r="7340" spans="7:11" x14ac:dyDescent="0.25">
      <c r="G7340" s="20">
        <v>41979</v>
      </c>
      <c r="H7340" s="18" t="s">
        <v>44</v>
      </c>
      <c r="I7340" s="18" t="s">
        <v>36</v>
      </c>
      <c r="J7340" s="18">
        <v>0.01</v>
      </c>
      <c r="K7340" s="18">
        <v>2</v>
      </c>
    </row>
    <row r="7341" spans="7:11" x14ac:dyDescent="0.25">
      <c r="G7341" s="21">
        <v>41607</v>
      </c>
      <c r="H7341" s="19" t="s">
        <v>73</v>
      </c>
      <c r="I7341" s="19" t="s">
        <v>17</v>
      </c>
      <c r="J7341" s="19">
        <v>1.4999999999999999E-2</v>
      </c>
      <c r="K7341" s="19">
        <v>2</v>
      </c>
    </row>
    <row r="7342" spans="7:11" x14ac:dyDescent="0.25">
      <c r="G7342" s="20">
        <v>41978</v>
      </c>
      <c r="H7342" s="18" t="s">
        <v>84</v>
      </c>
      <c r="I7342" s="18" t="s">
        <v>27</v>
      </c>
      <c r="J7342" s="18">
        <v>0.01</v>
      </c>
      <c r="K7342" s="18">
        <v>2</v>
      </c>
    </row>
    <row r="7343" spans="7:11" x14ac:dyDescent="0.25">
      <c r="G7343" s="21">
        <v>41620</v>
      </c>
      <c r="H7343" s="19" t="s">
        <v>26</v>
      </c>
      <c r="I7343" s="19" t="s">
        <v>17</v>
      </c>
      <c r="J7343" s="19">
        <v>0</v>
      </c>
      <c r="K7343" s="19">
        <v>2</v>
      </c>
    </row>
    <row r="7344" spans="7:11" x14ac:dyDescent="0.25">
      <c r="G7344" s="20">
        <v>41599</v>
      </c>
      <c r="H7344" s="18" t="s">
        <v>81</v>
      </c>
      <c r="I7344" s="18" t="s">
        <v>33</v>
      </c>
      <c r="J7344" s="18">
        <v>1.4999999999999999E-2</v>
      </c>
      <c r="K7344" s="18">
        <v>2</v>
      </c>
    </row>
    <row r="7345" spans="7:11" x14ac:dyDescent="0.25">
      <c r="G7345" s="21">
        <v>41584</v>
      </c>
      <c r="H7345" s="19" t="s">
        <v>28</v>
      </c>
      <c r="I7345" s="19" t="s">
        <v>30</v>
      </c>
      <c r="J7345" s="19">
        <v>0</v>
      </c>
      <c r="K7345" s="19">
        <v>2</v>
      </c>
    </row>
    <row r="7346" spans="7:11" x14ac:dyDescent="0.25">
      <c r="G7346" s="20">
        <v>41602</v>
      </c>
      <c r="H7346" s="18" t="s">
        <v>29</v>
      </c>
      <c r="I7346" s="18" t="s">
        <v>27</v>
      </c>
      <c r="J7346" s="18">
        <v>0.03</v>
      </c>
      <c r="K7346" s="18">
        <v>3</v>
      </c>
    </row>
    <row r="7347" spans="7:11" x14ac:dyDescent="0.25">
      <c r="G7347" s="21">
        <v>41966</v>
      </c>
      <c r="H7347" s="19" t="s">
        <v>88</v>
      </c>
      <c r="I7347" s="19" t="s">
        <v>17</v>
      </c>
      <c r="J7347" s="19">
        <v>0.02</v>
      </c>
      <c r="K7347" s="19">
        <v>3</v>
      </c>
    </row>
    <row r="7348" spans="7:11" x14ac:dyDescent="0.25">
      <c r="G7348" s="20">
        <v>41622</v>
      </c>
      <c r="H7348" s="18" t="s">
        <v>23</v>
      </c>
      <c r="I7348" s="18" t="s">
        <v>36</v>
      </c>
      <c r="J7348" s="18">
        <v>0</v>
      </c>
      <c r="K7348" s="18">
        <v>2</v>
      </c>
    </row>
    <row r="7349" spans="7:11" x14ac:dyDescent="0.25">
      <c r="G7349" s="21">
        <v>41283</v>
      </c>
      <c r="H7349" s="19" t="s">
        <v>40</v>
      </c>
      <c r="I7349" s="19" t="s">
        <v>16</v>
      </c>
      <c r="J7349" s="19">
        <v>0.03</v>
      </c>
      <c r="K7349" s="19">
        <v>2</v>
      </c>
    </row>
    <row r="7350" spans="7:11" x14ac:dyDescent="0.25">
      <c r="G7350" s="20">
        <v>41945</v>
      </c>
      <c r="H7350" s="18" t="s">
        <v>90</v>
      </c>
      <c r="I7350" s="18" t="s">
        <v>11</v>
      </c>
      <c r="J7350" s="18">
        <v>0</v>
      </c>
      <c r="K7350" s="18">
        <v>2</v>
      </c>
    </row>
    <row r="7351" spans="7:11" x14ac:dyDescent="0.25">
      <c r="G7351" s="21">
        <v>41998</v>
      </c>
      <c r="H7351" s="19" t="s">
        <v>52</v>
      </c>
      <c r="I7351" s="19" t="s">
        <v>7</v>
      </c>
      <c r="J7351" s="19">
        <v>0</v>
      </c>
      <c r="K7351" s="19">
        <v>3</v>
      </c>
    </row>
    <row r="7352" spans="7:11" x14ac:dyDescent="0.25">
      <c r="G7352" s="20">
        <v>41979</v>
      </c>
      <c r="H7352" s="18" t="s">
        <v>81</v>
      </c>
      <c r="I7352" s="18" t="s">
        <v>33</v>
      </c>
      <c r="J7352" s="18">
        <v>0.03</v>
      </c>
      <c r="K7352" s="18">
        <v>1</v>
      </c>
    </row>
    <row r="7353" spans="7:11" x14ac:dyDescent="0.25">
      <c r="G7353" s="21">
        <v>41353</v>
      </c>
      <c r="H7353" s="19" t="s">
        <v>22</v>
      </c>
      <c r="I7353" s="19" t="s">
        <v>17</v>
      </c>
      <c r="J7353" s="19">
        <v>1.4999999999999999E-2</v>
      </c>
      <c r="K7353" s="19">
        <v>2</v>
      </c>
    </row>
    <row r="7354" spans="7:11" x14ac:dyDescent="0.25">
      <c r="G7354" s="20">
        <v>41997</v>
      </c>
      <c r="H7354" s="18" t="s">
        <v>82</v>
      </c>
      <c r="I7354" s="18" t="s">
        <v>16</v>
      </c>
      <c r="J7354" s="18">
        <v>0.02</v>
      </c>
      <c r="K7354" s="18">
        <v>1</v>
      </c>
    </row>
    <row r="7355" spans="7:11" x14ac:dyDescent="0.25">
      <c r="G7355" s="21">
        <v>41960</v>
      </c>
      <c r="H7355" s="19" t="s">
        <v>60</v>
      </c>
      <c r="I7355" s="19" t="s">
        <v>16</v>
      </c>
      <c r="J7355" s="19">
        <v>1.4999999999999999E-2</v>
      </c>
      <c r="K7355" s="19">
        <v>2</v>
      </c>
    </row>
    <row r="7356" spans="7:11" x14ac:dyDescent="0.25">
      <c r="G7356" s="20">
        <v>41856</v>
      </c>
      <c r="H7356" s="18" t="s">
        <v>93</v>
      </c>
      <c r="I7356" s="18" t="s">
        <v>27</v>
      </c>
      <c r="J7356" s="18">
        <v>0.03</v>
      </c>
      <c r="K7356" s="18">
        <v>3</v>
      </c>
    </row>
    <row r="7357" spans="7:11" x14ac:dyDescent="0.25">
      <c r="G7357" s="21">
        <v>41959</v>
      </c>
      <c r="H7357" s="19" t="s">
        <v>42</v>
      </c>
      <c r="I7357" s="19" t="s">
        <v>11</v>
      </c>
      <c r="J7357" s="19">
        <v>0</v>
      </c>
      <c r="K7357" s="19">
        <v>1</v>
      </c>
    </row>
    <row r="7358" spans="7:11" x14ac:dyDescent="0.25">
      <c r="G7358" s="20">
        <v>41638</v>
      </c>
      <c r="H7358" s="18" t="s">
        <v>43</v>
      </c>
      <c r="I7358" s="18" t="s">
        <v>16</v>
      </c>
      <c r="J7358" s="18">
        <v>0.01</v>
      </c>
      <c r="K7358" s="18">
        <v>3</v>
      </c>
    </row>
    <row r="7359" spans="7:11" x14ac:dyDescent="0.25">
      <c r="G7359" s="21">
        <v>41953</v>
      </c>
      <c r="H7359" s="19" t="s">
        <v>62</v>
      </c>
      <c r="I7359" s="19" t="s">
        <v>7</v>
      </c>
      <c r="J7359" s="19">
        <v>0</v>
      </c>
      <c r="K7359" s="19">
        <v>3</v>
      </c>
    </row>
    <row r="7360" spans="7:11" x14ac:dyDescent="0.25">
      <c r="G7360" s="20">
        <v>41490</v>
      </c>
      <c r="H7360" s="18" t="s">
        <v>76</v>
      </c>
      <c r="I7360" s="18" t="s">
        <v>27</v>
      </c>
      <c r="J7360" s="18">
        <v>0</v>
      </c>
      <c r="K7360" s="18">
        <v>3</v>
      </c>
    </row>
    <row r="7361" spans="7:11" x14ac:dyDescent="0.25">
      <c r="G7361" s="21">
        <v>41962</v>
      </c>
      <c r="H7361" s="19" t="s">
        <v>43</v>
      </c>
      <c r="I7361" s="19" t="s">
        <v>33</v>
      </c>
      <c r="J7361" s="19">
        <v>0</v>
      </c>
      <c r="K7361" s="19">
        <v>3</v>
      </c>
    </row>
    <row r="7362" spans="7:11" x14ac:dyDescent="0.25">
      <c r="G7362" s="20">
        <v>41553</v>
      </c>
      <c r="H7362" s="18" t="s">
        <v>44</v>
      </c>
      <c r="I7362" s="18" t="s">
        <v>12</v>
      </c>
      <c r="J7362" s="18">
        <v>0</v>
      </c>
      <c r="K7362" s="18">
        <v>2</v>
      </c>
    </row>
    <row r="7363" spans="7:11" x14ac:dyDescent="0.25">
      <c r="G7363" s="21">
        <v>41982</v>
      </c>
      <c r="H7363" s="19" t="s">
        <v>84</v>
      </c>
      <c r="I7363" s="19" t="s">
        <v>12</v>
      </c>
      <c r="J7363" s="19">
        <v>1.4999999999999999E-2</v>
      </c>
      <c r="K7363" s="19">
        <v>2</v>
      </c>
    </row>
    <row r="7364" spans="7:11" x14ac:dyDescent="0.25">
      <c r="G7364" s="20">
        <v>41969</v>
      </c>
      <c r="H7364" s="18" t="s">
        <v>58</v>
      </c>
      <c r="I7364" s="18" t="s">
        <v>24</v>
      </c>
      <c r="J7364" s="18">
        <v>2.5000000000000001E-2</v>
      </c>
      <c r="K7364" s="18">
        <v>1</v>
      </c>
    </row>
    <row r="7365" spans="7:11" x14ac:dyDescent="0.25">
      <c r="G7365" s="21">
        <v>41976</v>
      </c>
      <c r="H7365" s="19" t="s">
        <v>49</v>
      </c>
      <c r="I7365" s="19" t="s">
        <v>24</v>
      </c>
      <c r="J7365" s="19">
        <v>1.4999999999999999E-2</v>
      </c>
      <c r="K7365" s="19">
        <v>1</v>
      </c>
    </row>
    <row r="7366" spans="7:11" x14ac:dyDescent="0.25">
      <c r="G7366" s="20">
        <v>41946</v>
      </c>
      <c r="H7366" s="18" t="s">
        <v>44</v>
      </c>
      <c r="I7366" s="18" t="s">
        <v>36</v>
      </c>
      <c r="J7366" s="18">
        <v>0.02</v>
      </c>
      <c r="K7366" s="18">
        <v>2</v>
      </c>
    </row>
    <row r="7367" spans="7:11" x14ac:dyDescent="0.25">
      <c r="G7367" s="21">
        <v>41988</v>
      </c>
      <c r="H7367" s="19" t="s">
        <v>64</v>
      </c>
      <c r="I7367" s="19" t="s">
        <v>17</v>
      </c>
      <c r="J7367" s="19">
        <v>1.4999999999999999E-2</v>
      </c>
      <c r="K7367" s="19">
        <v>2</v>
      </c>
    </row>
    <row r="7368" spans="7:11" x14ac:dyDescent="0.25">
      <c r="G7368" s="20">
        <v>41616</v>
      </c>
      <c r="H7368" s="18" t="s">
        <v>47</v>
      </c>
      <c r="I7368" s="18" t="s">
        <v>30</v>
      </c>
      <c r="J7368" s="18">
        <v>1.4999999999999999E-2</v>
      </c>
      <c r="K7368" s="18">
        <v>3</v>
      </c>
    </row>
    <row r="7369" spans="7:11" x14ac:dyDescent="0.25">
      <c r="G7369" s="21">
        <v>41627</v>
      </c>
      <c r="H7369" s="19" t="s">
        <v>72</v>
      </c>
      <c r="I7369" s="19" t="s">
        <v>30</v>
      </c>
      <c r="J7369" s="19">
        <v>0</v>
      </c>
      <c r="K7369" s="19">
        <v>16</v>
      </c>
    </row>
    <row r="7370" spans="7:11" x14ac:dyDescent="0.25">
      <c r="G7370" s="20">
        <v>41614</v>
      </c>
      <c r="H7370" s="18" t="s">
        <v>45</v>
      </c>
      <c r="I7370" s="18" t="s">
        <v>7</v>
      </c>
      <c r="J7370" s="18">
        <v>0</v>
      </c>
      <c r="K7370" s="18">
        <v>1</v>
      </c>
    </row>
    <row r="7371" spans="7:11" x14ac:dyDescent="0.25">
      <c r="G7371" s="21">
        <v>41637</v>
      </c>
      <c r="H7371" s="19" t="s">
        <v>85</v>
      </c>
      <c r="I7371" s="19" t="s">
        <v>16</v>
      </c>
      <c r="J7371" s="19">
        <v>2.5000000000000001E-2</v>
      </c>
      <c r="K7371" s="19">
        <v>1</v>
      </c>
    </row>
    <row r="7372" spans="7:11" x14ac:dyDescent="0.25">
      <c r="G7372" s="20">
        <v>41387</v>
      </c>
      <c r="H7372" s="18" t="s">
        <v>90</v>
      </c>
      <c r="I7372" s="18" t="s">
        <v>24</v>
      </c>
      <c r="J7372" s="18">
        <v>0</v>
      </c>
      <c r="K7372" s="18">
        <v>3</v>
      </c>
    </row>
    <row r="7373" spans="7:11" x14ac:dyDescent="0.25">
      <c r="G7373" s="21">
        <v>41637</v>
      </c>
      <c r="H7373" s="19" t="s">
        <v>42</v>
      </c>
      <c r="I7373" s="19" t="s">
        <v>30</v>
      </c>
      <c r="J7373" s="19">
        <v>0.02</v>
      </c>
      <c r="K7373" s="19">
        <v>1</v>
      </c>
    </row>
    <row r="7374" spans="7:11" x14ac:dyDescent="0.25">
      <c r="G7374" s="20">
        <v>41967</v>
      </c>
      <c r="H7374" s="18" t="s">
        <v>58</v>
      </c>
      <c r="I7374" s="18" t="s">
        <v>16</v>
      </c>
      <c r="J7374" s="18">
        <v>2.5000000000000001E-2</v>
      </c>
      <c r="K7374" s="18">
        <v>2</v>
      </c>
    </row>
    <row r="7375" spans="7:11" x14ac:dyDescent="0.25">
      <c r="G7375" s="21">
        <v>41608</v>
      </c>
      <c r="H7375" s="19" t="s">
        <v>71</v>
      </c>
      <c r="I7375" s="19" t="s">
        <v>33</v>
      </c>
      <c r="J7375" s="19">
        <v>1.4999999999999999E-2</v>
      </c>
      <c r="K7375" s="19">
        <v>1</v>
      </c>
    </row>
    <row r="7376" spans="7:11" x14ac:dyDescent="0.25">
      <c r="G7376" s="20">
        <v>41609</v>
      </c>
      <c r="H7376" s="18" t="s">
        <v>77</v>
      </c>
      <c r="I7376" s="18" t="s">
        <v>24</v>
      </c>
      <c r="J7376" s="18">
        <v>2.5000000000000001E-2</v>
      </c>
      <c r="K7376" s="18">
        <v>1</v>
      </c>
    </row>
    <row r="7377" spans="7:11" x14ac:dyDescent="0.25">
      <c r="G7377" s="21">
        <v>41580</v>
      </c>
      <c r="H7377" s="19" t="s">
        <v>89</v>
      </c>
      <c r="I7377" s="19" t="s">
        <v>11</v>
      </c>
      <c r="J7377" s="19">
        <v>0</v>
      </c>
      <c r="K7377" s="19">
        <v>3</v>
      </c>
    </row>
    <row r="7378" spans="7:11" x14ac:dyDescent="0.25">
      <c r="G7378" s="20">
        <v>41982</v>
      </c>
      <c r="H7378" s="18" t="s">
        <v>20</v>
      </c>
      <c r="I7378" s="18" t="s">
        <v>33</v>
      </c>
      <c r="J7378" s="18">
        <v>0</v>
      </c>
      <c r="K7378" s="18">
        <v>20</v>
      </c>
    </row>
    <row r="7379" spans="7:11" x14ac:dyDescent="0.25">
      <c r="G7379" s="21">
        <v>41534</v>
      </c>
      <c r="H7379" s="19" t="s">
        <v>73</v>
      </c>
      <c r="I7379" s="19" t="s">
        <v>12</v>
      </c>
      <c r="J7379" s="19">
        <v>0</v>
      </c>
      <c r="K7379" s="19">
        <v>21</v>
      </c>
    </row>
    <row r="7380" spans="7:11" x14ac:dyDescent="0.25">
      <c r="G7380" s="20">
        <v>41639</v>
      </c>
      <c r="H7380" s="18" t="s">
        <v>81</v>
      </c>
      <c r="I7380" s="18" t="s">
        <v>33</v>
      </c>
      <c r="J7380" s="18">
        <v>2.5000000000000001E-2</v>
      </c>
      <c r="K7380" s="18">
        <v>1</v>
      </c>
    </row>
    <row r="7381" spans="7:11" x14ac:dyDescent="0.25">
      <c r="G7381" s="21">
        <v>41620</v>
      </c>
      <c r="H7381" s="19" t="s">
        <v>26</v>
      </c>
      <c r="I7381" s="19" t="s">
        <v>12</v>
      </c>
      <c r="J7381" s="19">
        <v>0</v>
      </c>
      <c r="K7381" s="19">
        <v>2</v>
      </c>
    </row>
    <row r="7382" spans="7:11" x14ac:dyDescent="0.25">
      <c r="G7382" s="20">
        <v>41973</v>
      </c>
      <c r="H7382" s="18" t="s">
        <v>43</v>
      </c>
      <c r="I7382" s="18" t="s">
        <v>24</v>
      </c>
      <c r="J7382" s="18">
        <v>0.03</v>
      </c>
      <c r="K7382" s="18">
        <v>3</v>
      </c>
    </row>
    <row r="7383" spans="7:11" x14ac:dyDescent="0.25">
      <c r="G7383" s="21">
        <v>41904</v>
      </c>
      <c r="H7383" s="19" t="s">
        <v>62</v>
      </c>
      <c r="I7383" s="19" t="s">
        <v>27</v>
      </c>
      <c r="J7383" s="19">
        <v>1.4999999999999999E-2</v>
      </c>
      <c r="K7383" s="19">
        <v>3</v>
      </c>
    </row>
    <row r="7384" spans="7:11" x14ac:dyDescent="0.25">
      <c r="G7384" s="20">
        <v>41954</v>
      </c>
      <c r="H7384" s="18" t="s">
        <v>8</v>
      </c>
      <c r="I7384" s="18" t="s">
        <v>11</v>
      </c>
      <c r="J7384" s="18">
        <v>1.4999999999999999E-2</v>
      </c>
      <c r="K7384" s="18">
        <v>1</v>
      </c>
    </row>
    <row r="7385" spans="7:11" x14ac:dyDescent="0.25">
      <c r="G7385" s="21">
        <v>41588</v>
      </c>
      <c r="H7385" s="19" t="s">
        <v>69</v>
      </c>
      <c r="I7385" s="19" t="s">
        <v>21</v>
      </c>
      <c r="J7385" s="19">
        <v>2.5000000000000001E-2</v>
      </c>
      <c r="K7385" s="19">
        <v>3</v>
      </c>
    </row>
    <row r="7386" spans="7:11" x14ac:dyDescent="0.25">
      <c r="G7386" s="20">
        <v>41621</v>
      </c>
      <c r="H7386" s="18" t="s">
        <v>81</v>
      </c>
      <c r="I7386" s="18" t="s">
        <v>12</v>
      </c>
      <c r="J7386" s="18">
        <v>0</v>
      </c>
      <c r="K7386" s="18">
        <v>3</v>
      </c>
    </row>
    <row r="7387" spans="7:11" x14ac:dyDescent="0.25">
      <c r="G7387" s="21">
        <v>41610</v>
      </c>
      <c r="H7387" s="19" t="s">
        <v>91</v>
      </c>
      <c r="I7387" s="19" t="s">
        <v>12</v>
      </c>
      <c r="J7387" s="19">
        <v>0.02</v>
      </c>
      <c r="K7387" s="19">
        <v>2</v>
      </c>
    </row>
    <row r="7388" spans="7:11" x14ac:dyDescent="0.25">
      <c r="G7388" s="20">
        <v>41977</v>
      </c>
      <c r="H7388" s="18" t="s">
        <v>32</v>
      </c>
      <c r="I7388" s="18" t="s">
        <v>17</v>
      </c>
      <c r="J7388" s="18">
        <v>0</v>
      </c>
      <c r="K7388" s="18">
        <v>3</v>
      </c>
    </row>
    <row r="7389" spans="7:11" x14ac:dyDescent="0.25">
      <c r="G7389" s="21">
        <v>41684</v>
      </c>
      <c r="H7389" s="19" t="s">
        <v>53</v>
      </c>
      <c r="I7389" s="19" t="s">
        <v>36</v>
      </c>
      <c r="J7389" s="19">
        <v>1.4999999999999999E-2</v>
      </c>
      <c r="K7389" s="19">
        <v>2</v>
      </c>
    </row>
    <row r="7390" spans="7:11" x14ac:dyDescent="0.25">
      <c r="G7390" s="20">
        <v>41396</v>
      </c>
      <c r="H7390" s="18" t="s">
        <v>23</v>
      </c>
      <c r="I7390" s="18" t="s">
        <v>24</v>
      </c>
      <c r="J7390" s="18">
        <v>0</v>
      </c>
      <c r="K7390" s="18">
        <v>3</v>
      </c>
    </row>
    <row r="7391" spans="7:11" x14ac:dyDescent="0.25">
      <c r="G7391" s="21">
        <v>41949</v>
      </c>
      <c r="H7391" s="19" t="s">
        <v>8</v>
      </c>
      <c r="I7391" s="19" t="s">
        <v>36</v>
      </c>
      <c r="J7391" s="19">
        <v>0.02</v>
      </c>
      <c r="K7391" s="19">
        <v>3</v>
      </c>
    </row>
    <row r="7392" spans="7:11" x14ac:dyDescent="0.25">
      <c r="G7392" s="20">
        <v>41579</v>
      </c>
      <c r="H7392" s="18" t="s">
        <v>44</v>
      </c>
      <c r="I7392" s="18" t="s">
        <v>30</v>
      </c>
      <c r="J7392" s="18">
        <v>0</v>
      </c>
      <c r="K7392" s="18">
        <v>3</v>
      </c>
    </row>
    <row r="7393" spans="7:11" x14ac:dyDescent="0.25">
      <c r="G7393" s="21">
        <v>41967</v>
      </c>
      <c r="H7393" s="19" t="s">
        <v>26</v>
      </c>
      <c r="I7393" s="19" t="s">
        <v>24</v>
      </c>
      <c r="J7393" s="19">
        <v>2.5000000000000001E-2</v>
      </c>
      <c r="K7393" s="19">
        <v>2</v>
      </c>
    </row>
    <row r="7394" spans="7:11" x14ac:dyDescent="0.25">
      <c r="G7394" s="20">
        <v>41596</v>
      </c>
      <c r="H7394" s="18" t="s">
        <v>80</v>
      </c>
      <c r="I7394" s="18" t="s">
        <v>36</v>
      </c>
      <c r="J7394" s="18">
        <v>1.4999999999999999E-2</v>
      </c>
      <c r="K7394" s="18">
        <v>3</v>
      </c>
    </row>
    <row r="7395" spans="7:11" x14ac:dyDescent="0.25">
      <c r="G7395" s="21">
        <v>41605</v>
      </c>
      <c r="H7395" s="19" t="s">
        <v>85</v>
      </c>
      <c r="I7395" s="19" t="s">
        <v>16</v>
      </c>
      <c r="J7395" s="19">
        <v>0.03</v>
      </c>
      <c r="K7395" s="19">
        <v>2</v>
      </c>
    </row>
    <row r="7396" spans="7:11" x14ac:dyDescent="0.25">
      <c r="G7396" s="20">
        <v>41965</v>
      </c>
      <c r="H7396" s="18" t="s">
        <v>93</v>
      </c>
      <c r="I7396" s="18" t="s">
        <v>27</v>
      </c>
      <c r="J7396" s="18">
        <v>0.01</v>
      </c>
      <c r="K7396" s="18">
        <v>2</v>
      </c>
    </row>
    <row r="7397" spans="7:11" x14ac:dyDescent="0.25">
      <c r="G7397" s="21">
        <v>41625</v>
      </c>
      <c r="H7397" s="19" t="s">
        <v>29</v>
      </c>
      <c r="I7397" s="19" t="s">
        <v>12</v>
      </c>
      <c r="J7397" s="19">
        <v>2.5000000000000001E-2</v>
      </c>
      <c r="K7397" s="19">
        <v>2</v>
      </c>
    </row>
    <row r="7398" spans="7:11" x14ac:dyDescent="0.25">
      <c r="G7398" s="20">
        <v>41595</v>
      </c>
      <c r="H7398" s="18" t="s">
        <v>58</v>
      </c>
      <c r="I7398" s="18" t="s">
        <v>21</v>
      </c>
      <c r="J7398" s="18">
        <v>0.02</v>
      </c>
      <c r="K7398" s="18">
        <v>3</v>
      </c>
    </row>
    <row r="7399" spans="7:11" x14ac:dyDescent="0.25">
      <c r="G7399" s="21">
        <v>41985</v>
      </c>
      <c r="H7399" s="19" t="s">
        <v>54</v>
      </c>
      <c r="I7399" s="19" t="s">
        <v>36</v>
      </c>
      <c r="J7399" s="19">
        <v>0</v>
      </c>
      <c r="K7399" s="19">
        <v>2</v>
      </c>
    </row>
    <row r="7400" spans="7:11" x14ac:dyDescent="0.25">
      <c r="G7400" s="20">
        <v>41595</v>
      </c>
      <c r="H7400" s="18" t="s">
        <v>73</v>
      </c>
      <c r="I7400" s="18" t="s">
        <v>17</v>
      </c>
      <c r="J7400" s="18">
        <v>0.02</v>
      </c>
      <c r="K7400" s="18">
        <v>1</v>
      </c>
    </row>
    <row r="7401" spans="7:11" x14ac:dyDescent="0.25">
      <c r="G7401" s="21">
        <v>41991</v>
      </c>
      <c r="H7401" s="19" t="s">
        <v>51</v>
      </c>
      <c r="I7401" s="19" t="s">
        <v>36</v>
      </c>
      <c r="J7401" s="19">
        <v>0</v>
      </c>
      <c r="K7401" s="19">
        <v>18</v>
      </c>
    </row>
    <row r="7402" spans="7:11" x14ac:dyDescent="0.25">
      <c r="G7402" s="20">
        <v>41958</v>
      </c>
      <c r="H7402" s="18" t="s">
        <v>29</v>
      </c>
      <c r="I7402" s="18" t="s">
        <v>17</v>
      </c>
      <c r="J7402" s="18">
        <v>0</v>
      </c>
      <c r="K7402" s="18">
        <v>2</v>
      </c>
    </row>
    <row r="7403" spans="7:11" x14ac:dyDescent="0.25">
      <c r="G7403" s="21">
        <v>41976</v>
      </c>
      <c r="H7403" s="19" t="s">
        <v>71</v>
      </c>
      <c r="I7403" s="19" t="s">
        <v>12</v>
      </c>
      <c r="J7403" s="19">
        <v>0.03</v>
      </c>
      <c r="K7403" s="19">
        <v>1</v>
      </c>
    </row>
    <row r="7404" spans="7:11" x14ac:dyDescent="0.25">
      <c r="G7404" s="20">
        <v>41617</v>
      </c>
      <c r="H7404" s="18" t="s">
        <v>84</v>
      </c>
      <c r="I7404" s="18" t="s">
        <v>12</v>
      </c>
      <c r="J7404" s="18">
        <v>0</v>
      </c>
      <c r="K7404" s="18">
        <v>1</v>
      </c>
    </row>
    <row r="7405" spans="7:11" x14ac:dyDescent="0.25">
      <c r="G7405" s="21">
        <v>41951</v>
      </c>
      <c r="H7405" s="19" t="s">
        <v>79</v>
      </c>
      <c r="I7405" s="19" t="s">
        <v>12</v>
      </c>
      <c r="J7405" s="19">
        <v>0</v>
      </c>
      <c r="K7405" s="19">
        <v>2</v>
      </c>
    </row>
    <row r="7406" spans="7:11" x14ac:dyDescent="0.25">
      <c r="G7406" s="20">
        <v>41959</v>
      </c>
      <c r="H7406" s="18" t="s">
        <v>89</v>
      </c>
      <c r="I7406" s="18" t="s">
        <v>16</v>
      </c>
      <c r="J7406" s="18">
        <v>0</v>
      </c>
      <c r="K7406" s="18">
        <v>2</v>
      </c>
    </row>
    <row r="7407" spans="7:11" x14ac:dyDescent="0.25">
      <c r="G7407" s="21">
        <v>41979</v>
      </c>
      <c r="H7407" s="19" t="s">
        <v>72</v>
      </c>
      <c r="I7407" s="19" t="s">
        <v>12</v>
      </c>
      <c r="J7407" s="19">
        <v>0</v>
      </c>
      <c r="K7407" s="19">
        <v>3</v>
      </c>
    </row>
    <row r="7408" spans="7:11" x14ac:dyDescent="0.25">
      <c r="G7408" s="20">
        <v>41954</v>
      </c>
      <c r="H7408" s="18" t="s">
        <v>59</v>
      </c>
      <c r="I7408" s="18" t="s">
        <v>27</v>
      </c>
      <c r="J7408" s="18">
        <v>2.5000000000000001E-2</v>
      </c>
      <c r="K7408" s="18">
        <v>3</v>
      </c>
    </row>
    <row r="7409" spans="7:11" x14ac:dyDescent="0.25">
      <c r="G7409" s="21">
        <v>41895</v>
      </c>
      <c r="H7409" s="19" t="s">
        <v>87</v>
      </c>
      <c r="I7409" s="19" t="s">
        <v>30</v>
      </c>
      <c r="J7409" s="19">
        <v>0</v>
      </c>
      <c r="K7409" s="19">
        <v>3</v>
      </c>
    </row>
    <row r="7410" spans="7:11" x14ac:dyDescent="0.25">
      <c r="G7410" s="20">
        <v>41434</v>
      </c>
      <c r="H7410" s="18" t="s">
        <v>53</v>
      </c>
      <c r="I7410" s="18" t="s">
        <v>21</v>
      </c>
      <c r="J7410" s="18">
        <v>0.02</v>
      </c>
      <c r="K7410" s="18">
        <v>11</v>
      </c>
    </row>
    <row r="7411" spans="7:11" x14ac:dyDescent="0.25">
      <c r="G7411" s="21">
        <v>41626</v>
      </c>
      <c r="H7411" s="19" t="s">
        <v>22</v>
      </c>
      <c r="I7411" s="19" t="s">
        <v>17</v>
      </c>
      <c r="J7411" s="19">
        <v>1.4999999999999999E-2</v>
      </c>
      <c r="K7411" s="19">
        <v>2</v>
      </c>
    </row>
    <row r="7412" spans="7:11" x14ac:dyDescent="0.25">
      <c r="G7412" s="20">
        <v>41603</v>
      </c>
      <c r="H7412" s="18" t="s">
        <v>59</v>
      </c>
      <c r="I7412" s="18" t="s">
        <v>12</v>
      </c>
      <c r="J7412" s="18">
        <v>0.02</v>
      </c>
      <c r="K7412" s="18">
        <v>2</v>
      </c>
    </row>
    <row r="7413" spans="7:11" x14ac:dyDescent="0.25">
      <c r="G7413" s="21">
        <v>41677</v>
      </c>
      <c r="H7413" s="19" t="s">
        <v>43</v>
      </c>
      <c r="I7413" s="19" t="s">
        <v>17</v>
      </c>
      <c r="J7413" s="19">
        <v>0.02</v>
      </c>
      <c r="K7413" s="19">
        <v>3</v>
      </c>
    </row>
    <row r="7414" spans="7:11" x14ac:dyDescent="0.25">
      <c r="G7414" s="20">
        <v>41374</v>
      </c>
      <c r="H7414" s="18" t="s">
        <v>28</v>
      </c>
      <c r="I7414" s="18" t="s">
        <v>33</v>
      </c>
      <c r="J7414" s="18">
        <v>0.03</v>
      </c>
      <c r="K7414" s="18">
        <v>2</v>
      </c>
    </row>
    <row r="7415" spans="7:11" x14ac:dyDescent="0.25">
      <c r="G7415" s="21">
        <v>41598</v>
      </c>
      <c r="H7415" s="19" t="s">
        <v>53</v>
      </c>
      <c r="I7415" s="19" t="s">
        <v>16</v>
      </c>
      <c r="J7415" s="19">
        <v>2.5000000000000001E-2</v>
      </c>
      <c r="K7415" s="19">
        <v>2</v>
      </c>
    </row>
    <row r="7416" spans="7:11" x14ac:dyDescent="0.25">
      <c r="G7416" s="20">
        <v>41963</v>
      </c>
      <c r="H7416" s="18" t="s">
        <v>28</v>
      </c>
      <c r="I7416" s="18" t="s">
        <v>16</v>
      </c>
      <c r="J7416" s="18">
        <v>0</v>
      </c>
      <c r="K7416" s="18">
        <v>2</v>
      </c>
    </row>
    <row r="7417" spans="7:11" x14ac:dyDescent="0.25">
      <c r="G7417" s="21">
        <v>41496</v>
      </c>
      <c r="H7417" s="19" t="s">
        <v>53</v>
      </c>
      <c r="I7417" s="19" t="s">
        <v>24</v>
      </c>
      <c r="J7417" s="19">
        <v>0.03</v>
      </c>
      <c r="K7417" s="19">
        <v>3</v>
      </c>
    </row>
    <row r="7418" spans="7:11" x14ac:dyDescent="0.25">
      <c r="G7418" s="20">
        <v>41948</v>
      </c>
      <c r="H7418" s="18" t="s">
        <v>42</v>
      </c>
      <c r="I7418" s="18" t="s">
        <v>36</v>
      </c>
      <c r="J7418" s="18">
        <v>0.02</v>
      </c>
      <c r="K7418" s="18">
        <v>21</v>
      </c>
    </row>
    <row r="7419" spans="7:11" x14ac:dyDescent="0.25">
      <c r="G7419" s="21">
        <v>41975</v>
      </c>
      <c r="H7419" s="19" t="s">
        <v>23</v>
      </c>
      <c r="I7419" s="19" t="s">
        <v>30</v>
      </c>
      <c r="J7419" s="19">
        <v>0.01</v>
      </c>
      <c r="K7419" s="19">
        <v>1</v>
      </c>
    </row>
    <row r="7420" spans="7:11" x14ac:dyDescent="0.25">
      <c r="G7420" s="20">
        <v>41594</v>
      </c>
      <c r="H7420" s="18" t="s">
        <v>15</v>
      </c>
      <c r="I7420" s="18" t="s">
        <v>33</v>
      </c>
      <c r="J7420" s="18">
        <v>1.4999999999999999E-2</v>
      </c>
      <c r="K7420" s="18">
        <v>2</v>
      </c>
    </row>
    <row r="7421" spans="7:11" x14ac:dyDescent="0.25">
      <c r="G7421" s="21">
        <v>41607</v>
      </c>
      <c r="H7421" s="19" t="s">
        <v>32</v>
      </c>
      <c r="I7421" s="19" t="s">
        <v>24</v>
      </c>
      <c r="J7421" s="19">
        <v>0</v>
      </c>
      <c r="K7421" s="19">
        <v>2</v>
      </c>
    </row>
    <row r="7422" spans="7:11" x14ac:dyDescent="0.25">
      <c r="G7422" s="20">
        <v>41580</v>
      </c>
      <c r="H7422" s="18" t="s">
        <v>28</v>
      </c>
      <c r="I7422" s="18" t="s">
        <v>12</v>
      </c>
      <c r="J7422" s="18">
        <v>0</v>
      </c>
      <c r="K7422" s="18">
        <v>1</v>
      </c>
    </row>
    <row r="7423" spans="7:11" x14ac:dyDescent="0.25">
      <c r="G7423" s="21">
        <v>41606</v>
      </c>
      <c r="H7423" s="19" t="s">
        <v>60</v>
      </c>
      <c r="I7423" s="19" t="s">
        <v>33</v>
      </c>
      <c r="J7423" s="19">
        <v>0</v>
      </c>
      <c r="K7423" s="19">
        <v>3</v>
      </c>
    </row>
    <row r="7424" spans="7:11" x14ac:dyDescent="0.25">
      <c r="G7424" s="20">
        <v>41592</v>
      </c>
      <c r="H7424" s="18" t="s">
        <v>39</v>
      </c>
      <c r="I7424" s="18" t="s">
        <v>24</v>
      </c>
      <c r="J7424" s="18">
        <v>1.4999999999999999E-2</v>
      </c>
      <c r="K7424" s="18">
        <v>1</v>
      </c>
    </row>
    <row r="7425" spans="7:11" x14ac:dyDescent="0.25">
      <c r="G7425" s="21">
        <v>41636</v>
      </c>
      <c r="H7425" s="19" t="s">
        <v>35</v>
      </c>
      <c r="I7425" s="19" t="s">
        <v>30</v>
      </c>
      <c r="J7425" s="19">
        <v>0</v>
      </c>
      <c r="K7425" s="19">
        <v>17</v>
      </c>
    </row>
    <row r="7426" spans="7:11" x14ac:dyDescent="0.25">
      <c r="G7426" s="20">
        <v>41613</v>
      </c>
      <c r="H7426" s="18" t="s">
        <v>84</v>
      </c>
      <c r="I7426" s="18" t="s">
        <v>12</v>
      </c>
      <c r="J7426" s="18">
        <v>2.5000000000000001E-2</v>
      </c>
      <c r="K7426" s="18">
        <v>2</v>
      </c>
    </row>
    <row r="7427" spans="7:11" x14ac:dyDescent="0.25">
      <c r="G7427" s="21">
        <v>41850</v>
      </c>
      <c r="H7427" s="19" t="s">
        <v>81</v>
      </c>
      <c r="I7427" s="19" t="s">
        <v>24</v>
      </c>
      <c r="J7427" s="19">
        <v>0</v>
      </c>
      <c r="K7427" s="19">
        <v>2</v>
      </c>
    </row>
    <row r="7428" spans="7:11" x14ac:dyDescent="0.25">
      <c r="G7428" s="20">
        <v>41600</v>
      </c>
      <c r="H7428" s="18" t="s">
        <v>81</v>
      </c>
      <c r="I7428" s="18" t="s">
        <v>17</v>
      </c>
      <c r="J7428" s="18">
        <v>0</v>
      </c>
      <c r="K7428" s="18">
        <v>1</v>
      </c>
    </row>
    <row r="7429" spans="7:11" x14ac:dyDescent="0.25">
      <c r="G7429" s="21">
        <v>41956</v>
      </c>
      <c r="H7429" s="19" t="s">
        <v>46</v>
      </c>
      <c r="I7429" s="19" t="s">
        <v>17</v>
      </c>
      <c r="J7429" s="19">
        <v>0.03</v>
      </c>
      <c r="K7429" s="19">
        <v>2</v>
      </c>
    </row>
    <row r="7430" spans="7:11" x14ac:dyDescent="0.25">
      <c r="G7430" s="20">
        <v>41678</v>
      </c>
      <c r="H7430" s="18" t="s">
        <v>43</v>
      </c>
      <c r="I7430" s="18" t="s">
        <v>24</v>
      </c>
      <c r="J7430" s="18">
        <v>0</v>
      </c>
      <c r="K7430" s="18">
        <v>2</v>
      </c>
    </row>
    <row r="7431" spans="7:11" x14ac:dyDescent="0.25">
      <c r="G7431" s="21">
        <v>41594</v>
      </c>
      <c r="H7431" s="19" t="s">
        <v>56</v>
      </c>
      <c r="I7431" s="19" t="s">
        <v>16</v>
      </c>
      <c r="J7431" s="19">
        <v>0.01</v>
      </c>
      <c r="K7431" s="19">
        <v>1</v>
      </c>
    </row>
    <row r="7432" spans="7:11" x14ac:dyDescent="0.25">
      <c r="G7432" s="20">
        <v>41974</v>
      </c>
      <c r="H7432" s="18" t="s">
        <v>81</v>
      </c>
      <c r="I7432" s="18" t="s">
        <v>12</v>
      </c>
      <c r="J7432" s="18">
        <v>2.5000000000000001E-2</v>
      </c>
      <c r="K7432" s="18">
        <v>3</v>
      </c>
    </row>
    <row r="7433" spans="7:11" x14ac:dyDescent="0.25">
      <c r="G7433" s="21">
        <v>41414</v>
      </c>
      <c r="H7433" s="19" t="s">
        <v>31</v>
      </c>
      <c r="I7433" s="19" t="s">
        <v>17</v>
      </c>
      <c r="J7433" s="19">
        <v>0</v>
      </c>
      <c r="K7433" s="19">
        <v>2</v>
      </c>
    </row>
    <row r="7434" spans="7:11" x14ac:dyDescent="0.25">
      <c r="G7434" s="20">
        <v>41714</v>
      </c>
      <c r="H7434" s="18" t="s">
        <v>46</v>
      </c>
      <c r="I7434" s="18" t="s">
        <v>24</v>
      </c>
      <c r="J7434" s="18">
        <v>0</v>
      </c>
      <c r="K7434" s="18">
        <v>1</v>
      </c>
    </row>
    <row r="7435" spans="7:11" x14ac:dyDescent="0.25">
      <c r="G7435" s="21">
        <v>41585</v>
      </c>
      <c r="H7435" s="19" t="s">
        <v>64</v>
      </c>
      <c r="I7435" s="19" t="s">
        <v>21</v>
      </c>
      <c r="J7435" s="19">
        <v>0</v>
      </c>
      <c r="K7435" s="19">
        <v>3</v>
      </c>
    </row>
    <row r="7436" spans="7:11" x14ac:dyDescent="0.25">
      <c r="G7436" s="20">
        <v>41965</v>
      </c>
      <c r="H7436" s="18" t="s">
        <v>75</v>
      </c>
      <c r="I7436" s="18" t="s">
        <v>30</v>
      </c>
      <c r="J7436" s="18">
        <v>2.5000000000000001E-2</v>
      </c>
      <c r="K7436" s="18">
        <v>3</v>
      </c>
    </row>
    <row r="7437" spans="7:11" x14ac:dyDescent="0.25">
      <c r="G7437" s="21">
        <v>41625</v>
      </c>
      <c r="H7437" s="19" t="s">
        <v>42</v>
      </c>
      <c r="I7437" s="19" t="s">
        <v>7</v>
      </c>
      <c r="J7437" s="19">
        <v>0.03</v>
      </c>
      <c r="K7437" s="19">
        <v>3</v>
      </c>
    </row>
    <row r="7438" spans="7:11" x14ac:dyDescent="0.25">
      <c r="G7438" s="20">
        <v>41965</v>
      </c>
      <c r="H7438" s="18" t="s">
        <v>87</v>
      </c>
      <c r="I7438" s="18" t="s">
        <v>17</v>
      </c>
      <c r="J7438" s="18">
        <v>0</v>
      </c>
      <c r="K7438" s="18">
        <v>2</v>
      </c>
    </row>
    <row r="7439" spans="7:11" x14ac:dyDescent="0.25">
      <c r="G7439" s="21">
        <v>41695</v>
      </c>
      <c r="H7439" s="19" t="s">
        <v>23</v>
      </c>
      <c r="I7439" s="19" t="s">
        <v>16</v>
      </c>
      <c r="J7439" s="19">
        <v>0.01</v>
      </c>
      <c r="K7439" s="19">
        <v>1</v>
      </c>
    </row>
    <row r="7440" spans="7:11" x14ac:dyDescent="0.25">
      <c r="G7440" s="20">
        <v>41586</v>
      </c>
      <c r="H7440" s="18" t="s">
        <v>29</v>
      </c>
      <c r="I7440" s="18" t="s">
        <v>24</v>
      </c>
      <c r="J7440" s="18">
        <v>0.03</v>
      </c>
      <c r="K7440" s="18">
        <v>2</v>
      </c>
    </row>
    <row r="7441" spans="7:11" x14ac:dyDescent="0.25">
      <c r="G7441" s="21">
        <v>41973</v>
      </c>
      <c r="H7441" s="19" t="s">
        <v>81</v>
      </c>
      <c r="I7441" s="19" t="s">
        <v>24</v>
      </c>
      <c r="J7441" s="19">
        <v>0</v>
      </c>
      <c r="K7441" s="19">
        <v>2</v>
      </c>
    </row>
    <row r="7442" spans="7:11" x14ac:dyDescent="0.25">
      <c r="G7442" s="20">
        <v>41974</v>
      </c>
      <c r="H7442" s="18" t="s">
        <v>84</v>
      </c>
      <c r="I7442" s="18" t="s">
        <v>17</v>
      </c>
      <c r="J7442" s="18">
        <v>0.02</v>
      </c>
      <c r="K7442" s="18">
        <v>3</v>
      </c>
    </row>
    <row r="7443" spans="7:11" x14ac:dyDescent="0.25">
      <c r="G7443" s="21">
        <v>41998</v>
      </c>
      <c r="H7443" s="19" t="s">
        <v>89</v>
      </c>
      <c r="I7443" s="19" t="s">
        <v>12</v>
      </c>
      <c r="J7443" s="19">
        <v>0.01</v>
      </c>
      <c r="K7443" s="19">
        <v>2</v>
      </c>
    </row>
    <row r="7444" spans="7:11" x14ac:dyDescent="0.25">
      <c r="G7444" s="20">
        <v>41574</v>
      </c>
      <c r="H7444" s="18" t="s">
        <v>51</v>
      </c>
      <c r="I7444" s="18" t="s">
        <v>7</v>
      </c>
      <c r="J7444" s="18">
        <v>0</v>
      </c>
      <c r="K7444" s="18">
        <v>3</v>
      </c>
    </row>
    <row r="7445" spans="7:11" x14ac:dyDescent="0.25">
      <c r="G7445" s="21">
        <v>41617</v>
      </c>
      <c r="H7445" s="19" t="s">
        <v>13</v>
      </c>
      <c r="I7445" s="19" t="s">
        <v>30</v>
      </c>
      <c r="J7445" s="19">
        <v>0</v>
      </c>
      <c r="K7445" s="19">
        <v>1</v>
      </c>
    </row>
    <row r="7446" spans="7:11" x14ac:dyDescent="0.25">
      <c r="G7446" s="20">
        <v>41995</v>
      </c>
      <c r="H7446" s="18" t="s">
        <v>53</v>
      </c>
      <c r="I7446" s="18" t="s">
        <v>27</v>
      </c>
      <c r="J7446" s="18">
        <v>0</v>
      </c>
      <c r="K7446" s="18">
        <v>1</v>
      </c>
    </row>
    <row r="7447" spans="7:11" x14ac:dyDescent="0.25">
      <c r="G7447" s="21">
        <v>41625</v>
      </c>
      <c r="H7447" s="19" t="s">
        <v>68</v>
      </c>
      <c r="I7447" s="19" t="s">
        <v>24</v>
      </c>
      <c r="J7447" s="19">
        <v>1.4999999999999999E-2</v>
      </c>
      <c r="K7447" s="19">
        <v>2</v>
      </c>
    </row>
    <row r="7448" spans="7:11" x14ac:dyDescent="0.25">
      <c r="G7448" s="20">
        <v>41960</v>
      </c>
      <c r="H7448" s="18" t="s">
        <v>86</v>
      </c>
      <c r="I7448" s="18" t="s">
        <v>12</v>
      </c>
      <c r="J7448" s="18">
        <v>2.5000000000000001E-2</v>
      </c>
      <c r="K7448" s="18">
        <v>2</v>
      </c>
    </row>
    <row r="7449" spans="7:11" x14ac:dyDescent="0.25">
      <c r="G7449" s="21">
        <v>41669</v>
      </c>
      <c r="H7449" s="19" t="s">
        <v>48</v>
      </c>
      <c r="I7449" s="19" t="s">
        <v>16</v>
      </c>
      <c r="J7449" s="19">
        <v>1.4999999999999999E-2</v>
      </c>
      <c r="K7449" s="19">
        <v>3</v>
      </c>
    </row>
    <row r="7450" spans="7:11" x14ac:dyDescent="0.25">
      <c r="G7450" s="20">
        <v>41962</v>
      </c>
      <c r="H7450" s="18" t="s">
        <v>60</v>
      </c>
      <c r="I7450" s="18" t="s">
        <v>36</v>
      </c>
      <c r="J7450" s="18">
        <v>0.01</v>
      </c>
      <c r="K7450" s="18">
        <v>2</v>
      </c>
    </row>
    <row r="7451" spans="7:11" x14ac:dyDescent="0.25">
      <c r="G7451" s="21">
        <v>41971</v>
      </c>
      <c r="H7451" s="19" t="s">
        <v>85</v>
      </c>
      <c r="I7451" s="19" t="s">
        <v>30</v>
      </c>
      <c r="J7451" s="19">
        <v>2.5000000000000001E-2</v>
      </c>
      <c r="K7451" s="19">
        <v>13</v>
      </c>
    </row>
    <row r="7452" spans="7:11" x14ac:dyDescent="0.25">
      <c r="G7452" s="20">
        <v>41597</v>
      </c>
      <c r="H7452" s="18" t="s">
        <v>34</v>
      </c>
      <c r="I7452" s="18" t="s">
        <v>33</v>
      </c>
      <c r="J7452" s="18">
        <v>0</v>
      </c>
      <c r="K7452" s="18">
        <v>3</v>
      </c>
    </row>
    <row r="7453" spans="7:11" x14ac:dyDescent="0.25">
      <c r="G7453" s="21">
        <v>41972</v>
      </c>
      <c r="H7453" s="19" t="s">
        <v>40</v>
      </c>
      <c r="I7453" s="19" t="s">
        <v>17</v>
      </c>
      <c r="J7453" s="19">
        <v>0</v>
      </c>
      <c r="K7453" s="19">
        <v>3</v>
      </c>
    </row>
    <row r="7454" spans="7:11" x14ac:dyDescent="0.25">
      <c r="G7454" s="20">
        <v>41636</v>
      </c>
      <c r="H7454" s="18" t="s">
        <v>70</v>
      </c>
      <c r="I7454" s="18" t="s">
        <v>24</v>
      </c>
      <c r="J7454" s="18">
        <v>0</v>
      </c>
      <c r="K7454" s="18">
        <v>2</v>
      </c>
    </row>
    <row r="7455" spans="7:11" x14ac:dyDescent="0.25">
      <c r="G7455" s="21">
        <v>41974</v>
      </c>
      <c r="H7455" s="19" t="s">
        <v>15</v>
      </c>
      <c r="I7455" s="19" t="s">
        <v>33</v>
      </c>
      <c r="J7455" s="19">
        <v>0</v>
      </c>
      <c r="K7455" s="19">
        <v>1</v>
      </c>
    </row>
    <row r="7456" spans="7:11" x14ac:dyDescent="0.25">
      <c r="G7456" s="20">
        <v>41883</v>
      </c>
      <c r="H7456" s="18" t="s">
        <v>56</v>
      </c>
      <c r="I7456" s="18" t="s">
        <v>11</v>
      </c>
      <c r="J7456" s="18">
        <v>0.01</v>
      </c>
      <c r="K7456" s="18">
        <v>9</v>
      </c>
    </row>
    <row r="7457" spans="7:11" x14ac:dyDescent="0.25">
      <c r="G7457" s="21">
        <v>41837</v>
      </c>
      <c r="H7457" s="19" t="s">
        <v>29</v>
      </c>
      <c r="I7457" s="19" t="s">
        <v>24</v>
      </c>
      <c r="J7457" s="19">
        <v>0.03</v>
      </c>
      <c r="K7457" s="19">
        <v>4</v>
      </c>
    </row>
    <row r="7458" spans="7:11" x14ac:dyDescent="0.25">
      <c r="G7458" s="20">
        <v>41886</v>
      </c>
      <c r="H7458" s="18" t="s">
        <v>81</v>
      </c>
      <c r="I7458" s="18" t="s">
        <v>17</v>
      </c>
      <c r="J7458" s="18">
        <v>0.01</v>
      </c>
      <c r="K7458" s="18">
        <v>4</v>
      </c>
    </row>
    <row r="7459" spans="7:11" x14ac:dyDescent="0.25">
      <c r="G7459" s="21">
        <v>42002</v>
      </c>
      <c r="H7459" s="19" t="s">
        <v>81</v>
      </c>
      <c r="I7459" s="19" t="s">
        <v>21</v>
      </c>
      <c r="J7459" s="19">
        <v>0.03</v>
      </c>
      <c r="K7459" s="19">
        <v>3</v>
      </c>
    </row>
    <row r="7460" spans="7:11" x14ac:dyDescent="0.25">
      <c r="G7460" s="20">
        <v>41612</v>
      </c>
      <c r="H7460" s="18" t="s">
        <v>13</v>
      </c>
      <c r="I7460" s="18" t="s">
        <v>16</v>
      </c>
      <c r="J7460" s="18">
        <v>0</v>
      </c>
      <c r="K7460" s="18">
        <v>3</v>
      </c>
    </row>
    <row r="7461" spans="7:11" x14ac:dyDescent="0.25">
      <c r="G7461" s="21">
        <v>41844</v>
      </c>
      <c r="H7461" s="19" t="s">
        <v>44</v>
      </c>
      <c r="I7461" s="19" t="s">
        <v>16</v>
      </c>
      <c r="J7461" s="19">
        <v>1.4999999999999999E-2</v>
      </c>
      <c r="K7461" s="19">
        <v>2</v>
      </c>
    </row>
    <row r="7462" spans="7:11" x14ac:dyDescent="0.25">
      <c r="G7462" s="20">
        <v>41361</v>
      </c>
      <c r="H7462" s="18" t="s">
        <v>62</v>
      </c>
      <c r="I7462" s="18" t="s">
        <v>17</v>
      </c>
      <c r="J7462" s="18">
        <v>0</v>
      </c>
      <c r="K7462" s="18">
        <v>1</v>
      </c>
    </row>
    <row r="7463" spans="7:11" x14ac:dyDescent="0.25">
      <c r="G7463" s="21">
        <v>41621</v>
      </c>
      <c r="H7463" s="19" t="s">
        <v>79</v>
      </c>
      <c r="I7463" s="19" t="s">
        <v>12</v>
      </c>
      <c r="J7463" s="19">
        <v>2.5000000000000001E-2</v>
      </c>
      <c r="K7463" s="19">
        <v>1</v>
      </c>
    </row>
    <row r="7464" spans="7:11" x14ac:dyDescent="0.25">
      <c r="G7464" s="20">
        <v>41988</v>
      </c>
      <c r="H7464" s="18" t="s">
        <v>15</v>
      </c>
      <c r="I7464" s="18" t="s">
        <v>24</v>
      </c>
      <c r="J7464" s="18">
        <v>0</v>
      </c>
      <c r="K7464" s="18">
        <v>17</v>
      </c>
    </row>
    <row r="7465" spans="7:11" x14ac:dyDescent="0.25">
      <c r="G7465" s="21">
        <v>42003</v>
      </c>
      <c r="H7465" s="19" t="s">
        <v>51</v>
      </c>
      <c r="I7465" s="19" t="s">
        <v>33</v>
      </c>
      <c r="J7465" s="19">
        <v>0</v>
      </c>
      <c r="K7465" s="19">
        <v>2</v>
      </c>
    </row>
    <row r="7466" spans="7:11" x14ac:dyDescent="0.25">
      <c r="G7466" s="20">
        <v>41946</v>
      </c>
      <c r="H7466" s="18" t="s">
        <v>49</v>
      </c>
      <c r="I7466" s="18" t="s">
        <v>30</v>
      </c>
      <c r="J7466" s="18">
        <v>0.03</v>
      </c>
      <c r="K7466" s="18">
        <v>3</v>
      </c>
    </row>
    <row r="7467" spans="7:11" x14ac:dyDescent="0.25">
      <c r="G7467" s="21">
        <v>41979</v>
      </c>
      <c r="H7467" s="19" t="s">
        <v>29</v>
      </c>
      <c r="I7467" s="19" t="s">
        <v>16</v>
      </c>
      <c r="J7467" s="19">
        <v>0</v>
      </c>
      <c r="K7467" s="19">
        <v>2</v>
      </c>
    </row>
    <row r="7468" spans="7:11" x14ac:dyDescent="0.25">
      <c r="G7468" s="20">
        <v>41898</v>
      </c>
      <c r="H7468" s="18" t="s">
        <v>63</v>
      </c>
      <c r="I7468" s="18" t="s">
        <v>12</v>
      </c>
      <c r="J7468" s="18">
        <v>0</v>
      </c>
      <c r="K7468" s="18">
        <v>5</v>
      </c>
    </row>
    <row r="7469" spans="7:11" x14ac:dyDescent="0.25">
      <c r="G7469" s="21">
        <v>41892</v>
      </c>
      <c r="H7469" s="19" t="s">
        <v>10</v>
      </c>
      <c r="I7469" s="19" t="s">
        <v>16</v>
      </c>
      <c r="J7469" s="19">
        <v>0</v>
      </c>
      <c r="K7469" s="19">
        <v>1</v>
      </c>
    </row>
    <row r="7470" spans="7:11" x14ac:dyDescent="0.25">
      <c r="G7470" s="20">
        <v>41856</v>
      </c>
      <c r="H7470" s="18" t="s">
        <v>78</v>
      </c>
      <c r="I7470" s="18" t="s">
        <v>12</v>
      </c>
      <c r="J7470" s="18">
        <v>2.5000000000000001E-2</v>
      </c>
      <c r="K7470" s="18">
        <v>2</v>
      </c>
    </row>
    <row r="7471" spans="7:11" x14ac:dyDescent="0.25">
      <c r="G7471" s="21">
        <v>41994</v>
      </c>
      <c r="H7471" s="19" t="s">
        <v>67</v>
      </c>
      <c r="I7471" s="19" t="s">
        <v>33</v>
      </c>
      <c r="J7471" s="19">
        <v>1.4999999999999999E-2</v>
      </c>
      <c r="K7471" s="19">
        <v>3</v>
      </c>
    </row>
    <row r="7472" spans="7:11" x14ac:dyDescent="0.25">
      <c r="G7472" s="20">
        <v>41970</v>
      </c>
      <c r="H7472" s="18" t="s">
        <v>50</v>
      </c>
      <c r="I7472" s="18" t="s">
        <v>16</v>
      </c>
      <c r="J7472" s="18">
        <v>0.03</v>
      </c>
      <c r="K7472" s="18">
        <v>3</v>
      </c>
    </row>
    <row r="7473" spans="7:11" x14ac:dyDescent="0.25">
      <c r="G7473" s="21">
        <v>41486</v>
      </c>
      <c r="H7473" s="19" t="s">
        <v>62</v>
      </c>
      <c r="I7473" s="19" t="s">
        <v>36</v>
      </c>
      <c r="J7473" s="19">
        <v>0</v>
      </c>
      <c r="K7473" s="19">
        <v>3</v>
      </c>
    </row>
    <row r="7474" spans="7:11" x14ac:dyDescent="0.25">
      <c r="G7474" s="20">
        <v>41358</v>
      </c>
      <c r="H7474" s="18" t="s">
        <v>52</v>
      </c>
      <c r="I7474" s="18" t="s">
        <v>24</v>
      </c>
      <c r="J7474" s="18">
        <v>0</v>
      </c>
      <c r="K7474" s="18">
        <v>2</v>
      </c>
    </row>
    <row r="7475" spans="7:11" x14ac:dyDescent="0.25">
      <c r="G7475" s="21">
        <v>41963</v>
      </c>
      <c r="H7475" s="19" t="s">
        <v>54</v>
      </c>
      <c r="I7475" s="19" t="s">
        <v>41</v>
      </c>
      <c r="J7475" s="19">
        <v>0</v>
      </c>
      <c r="K7475" s="19">
        <v>1</v>
      </c>
    </row>
    <row r="7476" spans="7:11" x14ac:dyDescent="0.25">
      <c r="G7476" s="20">
        <v>41614</v>
      </c>
      <c r="H7476" s="18" t="s">
        <v>53</v>
      </c>
      <c r="I7476" s="18" t="s">
        <v>7</v>
      </c>
      <c r="J7476" s="18">
        <v>0.03</v>
      </c>
      <c r="K7476" s="18">
        <v>3</v>
      </c>
    </row>
    <row r="7477" spans="7:11" x14ac:dyDescent="0.25">
      <c r="G7477" s="21">
        <v>41822</v>
      </c>
      <c r="H7477" s="19" t="s">
        <v>93</v>
      </c>
      <c r="I7477" s="19" t="s">
        <v>36</v>
      </c>
      <c r="J7477" s="19">
        <v>0</v>
      </c>
      <c r="K7477" s="19">
        <v>13</v>
      </c>
    </row>
    <row r="7478" spans="7:11" x14ac:dyDescent="0.25">
      <c r="G7478" s="20">
        <v>42001</v>
      </c>
      <c r="H7478" s="18" t="s">
        <v>48</v>
      </c>
      <c r="I7478" s="18" t="s">
        <v>7</v>
      </c>
      <c r="J7478" s="18">
        <v>0</v>
      </c>
      <c r="K7478" s="18">
        <v>2</v>
      </c>
    </row>
    <row r="7479" spans="7:11" x14ac:dyDescent="0.25">
      <c r="G7479" s="21">
        <v>41338</v>
      </c>
      <c r="H7479" s="19" t="s">
        <v>84</v>
      </c>
      <c r="I7479" s="19" t="s">
        <v>24</v>
      </c>
      <c r="J7479" s="19">
        <v>1.4999999999999999E-2</v>
      </c>
      <c r="K7479" s="19">
        <v>3</v>
      </c>
    </row>
    <row r="7480" spans="7:11" x14ac:dyDescent="0.25">
      <c r="G7480" s="20">
        <v>41984</v>
      </c>
      <c r="H7480" s="18" t="s">
        <v>60</v>
      </c>
      <c r="I7480" s="18" t="s">
        <v>24</v>
      </c>
      <c r="J7480" s="18">
        <v>0.02</v>
      </c>
      <c r="K7480" s="18">
        <v>2</v>
      </c>
    </row>
    <row r="7481" spans="7:11" x14ac:dyDescent="0.25">
      <c r="G7481" s="21">
        <v>41673</v>
      </c>
      <c r="H7481" s="19" t="s">
        <v>92</v>
      </c>
      <c r="I7481" s="19" t="s">
        <v>33</v>
      </c>
      <c r="J7481" s="19">
        <v>2.5000000000000001E-2</v>
      </c>
      <c r="K7481" s="19">
        <v>1</v>
      </c>
    </row>
    <row r="7482" spans="7:11" x14ac:dyDescent="0.25">
      <c r="G7482" s="20">
        <v>41567</v>
      </c>
      <c r="H7482" s="18" t="s">
        <v>29</v>
      </c>
      <c r="I7482" s="18" t="s">
        <v>7</v>
      </c>
      <c r="J7482" s="18">
        <v>2.5000000000000001E-2</v>
      </c>
      <c r="K7482" s="18">
        <v>3</v>
      </c>
    </row>
    <row r="7483" spans="7:11" x14ac:dyDescent="0.25">
      <c r="G7483" s="21">
        <v>41613</v>
      </c>
      <c r="H7483" s="19" t="s">
        <v>42</v>
      </c>
      <c r="I7483" s="19" t="s">
        <v>24</v>
      </c>
      <c r="J7483" s="19">
        <v>0.03</v>
      </c>
      <c r="K7483" s="19">
        <v>19</v>
      </c>
    </row>
    <row r="7484" spans="7:11" x14ac:dyDescent="0.25">
      <c r="G7484" s="20">
        <v>41923</v>
      </c>
      <c r="H7484" s="18" t="s">
        <v>45</v>
      </c>
      <c r="I7484" s="18" t="s">
        <v>27</v>
      </c>
      <c r="J7484" s="18">
        <v>0</v>
      </c>
      <c r="K7484" s="18">
        <v>6</v>
      </c>
    </row>
    <row r="7485" spans="7:11" x14ac:dyDescent="0.25">
      <c r="G7485" s="21">
        <v>41583</v>
      </c>
      <c r="H7485" s="19" t="s">
        <v>81</v>
      </c>
      <c r="I7485" s="19" t="s">
        <v>30</v>
      </c>
      <c r="J7485" s="19">
        <v>0</v>
      </c>
      <c r="K7485" s="19">
        <v>8</v>
      </c>
    </row>
    <row r="7486" spans="7:11" x14ac:dyDescent="0.25">
      <c r="G7486" s="20">
        <v>41606</v>
      </c>
      <c r="H7486" s="18" t="s">
        <v>40</v>
      </c>
      <c r="I7486" s="18" t="s">
        <v>17</v>
      </c>
      <c r="J7486" s="18">
        <v>0.03</v>
      </c>
      <c r="K7486" s="18">
        <v>3</v>
      </c>
    </row>
    <row r="7487" spans="7:11" x14ac:dyDescent="0.25">
      <c r="G7487" s="21">
        <v>41983</v>
      </c>
      <c r="H7487" s="19" t="s">
        <v>23</v>
      </c>
      <c r="I7487" s="19" t="s">
        <v>24</v>
      </c>
      <c r="J7487" s="19">
        <v>0</v>
      </c>
      <c r="K7487" s="19">
        <v>3</v>
      </c>
    </row>
    <row r="7488" spans="7:11" x14ac:dyDescent="0.25">
      <c r="G7488" s="20">
        <v>42001</v>
      </c>
      <c r="H7488" s="18" t="s">
        <v>26</v>
      </c>
      <c r="I7488" s="18" t="s">
        <v>30</v>
      </c>
      <c r="J7488" s="18">
        <v>2.5000000000000001E-2</v>
      </c>
      <c r="K7488" s="18">
        <v>2</v>
      </c>
    </row>
    <row r="7489" spans="7:11" x14ac:dyDescent="0.25">
      <c r="G7489" s="21">
        <v>41488</v>
      </c>
      <c r="H7489" s="19" t="s">
        <v>71</v>
      </c>
      <c r="I7489" s="19" t="s">
        <v>11</v>
      </c>
      <c r="J7489" s="19">
        <v>0</v>
      </c>
      <c r="K7489" s="19">
        <v>3</v>
      </c>
    </row>
    <row r="7490" spans="7:11" x14ac:dyDescent="0.25">
      <c r="G7490" s="20">
        <v>41911</v>
      </c>
      <c r="H7490" s="18" t="s">
        <v>74</v>
      </c>
      <c r="I7490" s="18" t="s">
        <v>24</v>
      </c>
      <c r="J7490" s="18">
        <v>0</v>
      </c>
      <c r="K7490" s="18">
        <v>2</v>
      </c>
    </row>
    <row r="7491" spans="7:11" x14ac:dyDescent="0.25">
      <c r="G7491" s="21">
        <v>41410</v>
      </c>
      <c r="H7491" s="19" t="s">
        <v>67</v>
      </c>
      <c r="I7491" s="19" t="s">
        <v>27</v>
      </c>
      <c r="J7491" s="19">
        <v>2.5000000000000001E-2</v>
      </c>
      <c r="K7491" s="19">
        <v>1</v>
      </c>
    </row>
    <row r="7492" spans="7:11" x14ac:dyDescent="0.25">
      <c r="G7492" s="20">
        <v>41987</v>
      </c>
      <c r="H7492" s="18" t="s">
        <v>29</v>
      </c>
      <c r="I7492" s="18" t="s">
        <v>21</v>
      </c>
      <c r="J7492" s="18">
        <v>0.01</v>
      </c>
      <c r="K7492" s="18">
        <v>2</v>
      </c>
    </row>
    <row r="7493" spans="7:11" x14ac:dyDescent="0.25">
      <c r="G7493" s="21">
        <v>41901</v>
      </c>
      <c r="H7493" s="19" t="s">
        <v>54</v>
      </c>
      <c r="I7493" s="19" t="s">
        <v>17</v>
      </c>
      <c r="J7493" s="19">
        <v>0.01</v>
      </c>
      <c r="K7493" s="19">
        <v>2</v>
      </c>
    </row>
    <row r="7494" spans="7:11" x14ac:dyDescent="0.25">
      <c r="G7494" s="20">
        <v>41737</v>
      </c>
      <c r="H7494" s="18" t="s">
        <v>53</v>
      </c>
      <c r="I7494" s="18" t="s">
        <v>12</v>
      </c>
      <c r="J7494" s="18">
        <v>0</v>
      </c>
      <c r="K7494" s="18">
        <v>1</v>
      </c>
    </row>
    <row r="7495" spans="7:11" x14ac:dyDescent="0.25">
      <c r="G7495" s="21">
        <v>41589</v>
      </c>
      <c r="H7495" s="19" t="s">
        <v>81</v>
      </c>
      <c r="I7495" s="19" t="s">
        <v>30</v>
      </c>
      <c r="J7495" s="19">
        <v>0.02</v>
      </c>
      <c r="K7495" s="19">
        <v>2</v>
      </c>
    </row>
    <row r="7496" spans="7:11" x14ac:dyDescent="0.25">
      <c r="G7496" s="20">
        <v>41863</v>
      </c>
      <c r="H7496" s="18" t="s">
        <v>85</v>
      </c>
      <c r="I7496" s="18" t="s">
        <v>7</v>
      </c>
      <c r="J7496" s="18">
        <v>0</v>
      </c>
      <c r="K7496" s="18">
        <v>2</v>
      </c>
    </row>
    <row r="7497" spans="7:11" x14ac:dyDescent="0.25">
      <c r="G7497" s="21">
        <v>41967</v>
      </c>
      <c r="H7497" s="19" t="s">
        <v>94</v>
      </c>
      <c r="I7497" s="19" t="s">
        <v>24</v>
      </c>
      <c r="J7497" s="19">
        <v>0.02</v>
      </c>
      <c r="K7497" s="19">
        <v>3</v>
      </c>
    </row>
    <row r="7498" spans="7:11" x14ac:dyDescent="0.25">
      <c r="G7498" s="20">
        <v>41994</v>
      </c>
      <c r="H7498" s="18" t="s">
        <v>29</v>
      </c>
      <c r="I7498" s="18" t="s">
        <v>7</v>
      </c>
      <c r="J7498" s="18">
        <v>0.03</v>
      </c>
      <c r="K7498" s="18">
        <v>1</v>
      </c>
    </row>
    <row r="7499" spans="7:11" x14ac:dyDescent="0.25">
      <c r="G7499" s="21">
        <v>41649</v>
      </c>
      <c r="H7499" s="19" t="s">
        <v>60</v>
      </c>
      <c r="I7499" s="19" t="s">
        <v>17</v>
      </c>
      <c r="J7499" s="19">
        <v>0</v>
      </c>
      <c r="K7499" s="19">
        <v>3</v>
      </c>
    </row>
    <row r="7500" spans="7:11" x14ac:dyDescent="0.25">
      <c r="G7500" s="20">
        <v>41951</v>
      </c>
      <c r="H7500" s="18" t="s">
        <v>29</v>
      </c>
      <c r="I7500" s="18" t="s">
        <v>24</v>
      </c>
      <c r="J7500" s="18">
        <v>0.01</v>
      </c>
      <c r="K7500" s="18">
        <v>3</v>
      </c>
    </row>
    <row r="7501" spans="7:11" x14ac:dyDescent="0.25">
      <c r="G7501" s="21">
        <v>41954</v>
      </c>
      <c r="H7501" s="19" t="s">
        <v>47</v>
      </c>
      <c r="I7501" s="19" t="s">
        <v>12</v>
      </c>
      <c r="J7501" s="19">
        <v>0</v>
      </c>
      <c r="K7501" s="19">
        <v>3</v>
      </c>
    </row>
    <row r="7502" spans="7:11" x14ac:dyDescent="0.25">
      <c r="G7502" s="20">
        <v>41316</v>
      </c>
      <c r="H7502" s="18" t="s">
        <v>63</v>
      </c>
      <c r="I7502" s="18" t="s">
        <v>33</v>
      </c>
      <c r="J7502" s="18">
        <v>0.03</v>
      </c>
      <c r="K7502" s="18">
        <v>3</v>
      </c>
    </row>
    <row r="7503" spans="7:11" x14ac:dyDescent="0.25">
      <c r="G7503" s="21">
        <v>41977</v>
      </c>
      <c r="H7503" s="19" t="s">
        <v>62</v>
      </c>
      <c r="I7503" s="19" t="s">
        <v>24</v>
      </c>
      <c r="J7503" s="19">
        <v>0</v>
      </c>
      <c r="K7503" s="19">
        <v>2</v>
      </c>
    </row>
    <row r="7504" spans="7:11" x14ac:dyDescent="0.25">
      <c r="G7504" s="20">
        <v>41953</v>
      </c>
      <c r="H7504" s="18" t="s">
        <v>94</v>
      </c>
      <c r="I7504" s="18" t="s">
        <v>12</v>
      </c>
      <c r="J7504" s="18">
        <v>0</v>
      </c>
      <c r="K7504" s="18">
        <v>3</v>
      </c>
    </row>
    <row r="7505" spans="7:11" x14ac:dyDescent="0.25">
      <c r="G7505" s="21">
        <v>41996</v>
      </c>
      <c r="H7505" s="19" t="s">
        <v>49</v>
      </c>
      <c r="I7505" s="19" t="s">
        <v>33</v>
      </c>
      <c r="J7505" s="19">
        <v>0.03</v>
      </c>
      <c r="K7505" s="19">
        <v>3</v>
      </c>
    </row>
    <row r="7506" spans="7:11" x14ac:dyDescent="0.25">
      <c r="G7506" s="20">
        <v>42000</v>
      </c>
      <c r="H7506" s="18" t="s">
        <v>87</v>
      </c>
      <c r="I7506" s="18" t="s">
        <v>16</v>
      </c>
      <c r="J7506" s="18">
        <v>0.02</v>
      </c>
      <c r="K7506" s="18">
        <v>4</v>
      </c>
    </row>
    <row r="7507" spans="7:11" x14ac:dyDescent="0.25">
      <c r="G7507" s="21">
        <v>41632</v>
      </c>
      <c r="H7507" s="19" t="s">
        <v>49</v>
      </c>
      <c r="I7507" s="19" t="s">
        <v>30</v>
      </c>
      <c r="J7507" s="19">
        <v>0.01</v>
      </c>
      <c r="K7507" s="19">
        <v>2</v>
      </c>
    </row>
    <row r="7508" spans="7:11" x14ac:dyDescent="0.25">
      <c r="G7508" s="20">
        <v>41922</v>
      </c>
      <c r="H7508" s="18" t="s">
        <v>75</v>
      </c>
      <c r="I7508" s="18" t="s">
        <v>33</v>
      </c>
      <c r="J7508" s="18">
        <v>0.02</v>
      </c>
      <c r="K7508" s="18">
        <v>2</v>
      </c>
    </row>
    <row r="7509" spans="7:11" x14ac:dyDescent="0.25">
      <c r="G7509" s="21">
        <v>41937</v>
      </c>
      <c r="H7509" s="19" t="s">
        <v>62</v>
      </c>
      <c r="I7509" s="19" t="s">
        <v>24</v>
      </c>
      <c r="J7509" s="19">
        <v>0</v>
      </c>
      <c r="K7509" s="19">
        <v>2</v>
      </c>
    </row>
    <row r="7510" spans="7:11" x14ac:dyDescent="0.25">
      <c r="G7510" s="20">
        <v>41595</v>
      </c>
      <c r="H7510" s="18" t="s">
        <v>71</v>
      </c>
      <c r="I7510" s="18" t="s">
        <v>24</v>
      </c>
      <c r="J7510" s="18">
        <v>0.02</v>
      </c>
      <c r="K7510" s="18">
        <v>2</v>
      </c>
    </row>
    <row r="7511" spans="7:11" x14ac:dyDescent="0.25">
      <c r="G7511" s="21">
        <v>41576</v>
      </c>
      <c r="H7511" s="19" t="s">
        <v>26</v>
      </c>
      <c r="I7511" s="19" t="s">
        <v>16</v>
      </c>
      <c r="J7511" s="19">
        <v>0.01</v>
      </c>
      <c r="K7511" s="19">
        <v>2</v>
      </c>
    </row>
    <row r="7512" spans="7:11" x14ac:dyDescent="0.25">
      <c r="G7512" s="20">
        <v>41964</v>
      </c>
      <c r="H7512" s="18" t="s">
        <v>71</v>
      </c>
      <c r="I7512" s="18" t="s">
        <v>21</v>
      </c>
      <c r="J7512" s="18">
        <v>0</v>
      </c>
      <c r="K7512" s="18">
        <v>4</v>
      </c>
    </row>
    <row r="7513" spans="7:11" x14ac:dyDescent="0.25">
      <c r="G7513" s="21">
        <v>41911</v>
      </c>
      <c r="H7513" s="19" t="s">
        <v>78</v>
      </c>
      <c r="I7513" s="19" t="s">
        <v>16</v>
      </c>
      <c r="J7513" s="19">
        <v>0.01</v>
      </c>
      <c r="K7513" s="19">
        <v>3</v>
      </c>
    </row>
    <row r="7514" spans="7:11" x14ac:dyDescent="0.25">
      <c r="G7514" s="20">
        <v>41899</v>
      </c>
      <c r="H7514" s="18" t="s">
        <v>29</v>
      </c>
      <c r="I7514" s="18" t="s">
        <v>24</v>
      </c>
      <c r="J7514" s="18">
        <v>1.4999999999999999E-2</v>
      </c>
      <c r="K7514" s="18">
        <v>2</v>
      </c>
    </row>
    <row r="7515" spans="7:11" x14ac:dyDescent="0.25">
      <c r="G7515" s="21">
        <v>41997</v>
      </c>
      <c r="H7515" s="19" t="s">
        <v>65</v>
      </c>
      <c r="I7515" s="19" t="s">
        <v>24</v>
      </c>
      <c r="J7515" s="19">
        <v>0.01</v>
      </c>
      <c r="K7515" s="19">
        <v>2</v>
      </c>
    </row>
    <row r="7516" spans="7:11" x14ac:dyDescent="0.25">
      <c r="G7516" s="20">
        <v>41682</v>
      </c>
      <c r="H7516" s="18" t="s">
        <v>53</v>
      </c>
      <c r="I7516" s="18" t="s">
        <v>16</v>
      </c>
      <c r="J7516" s="18">
        <v>0</v>
      </c>
      <c r="K7516" s="18">
        <v>3</v>
      </c>
    </row>
    <row r="7517" spans="7:11" x14ac:dyDescent="0.25">
      <c r="G7517" s="21">
        <v>41961</v>
      </c>
      <c r="H7517" s="19" t="s">
        <v>80</v>
      </c>
      <c r="I7517" s="19" t="s">
        <v>12</v>
      </c>
      <c r="J7517" s="19">
        <v>1.4999999999999999E-2</v>
      </c>
      <c r="K7517" s="19">
        <v>2</v>
      </c>
    </row>
    <row r="7518" spans="7:11" x14ac:dyDescent="0.25">
      <c r="G7518" s="20">
        <v>41988</v>
      </c>
      <c r="H7518" s="18" t="s">
        <v>83</v>
      </c>
      <c r="I7518" s="18" t="s">
        <v>17</v>
      </c>
      <c r="J7518" s="18">
        <v>2.5000000000000001E-2</v>
      </c>
      <c r="K7518" s="18">
        <v>1</v>
      </c>
    </row>
    <row r="7519" spans="7:11" x14ac:dyDescent="0.25">
      <c r="G7519" s="21">
        <v>41592</v>
      </c>
      <c r="H7519" s="19" t="s">
        <v>70</v>
      </c>
      <c r="I7519" s="19" t="s">
        <v>30</v>
      </c>
      <c r="J7519" s="19">
        <v>1.4999999999999999E-2</v>
      </c>
      <c r="K7519" s="19">
        <v>1</v>
      </c>
    </row>
    <row r="7520" spans="7:11" x14ac:dyDescent="0.25">
      <c r="G7520" s="20">
        <v>41612</v>
      </c>
      <c r="H7520" s="18" t="s">
        <v>45</v>
      </c>
      <c r="I7520" s="18" t="s">
        <v>7</v>
      </c>
      <c r="J7520" s="18">
        <v>0.02</v>
      </c>
      <c r="K7520" s="18">
        <v>3</v>
      </c>
    </row>
    <row r="7521" spans="7:11" x14ac:dyDescent="0.25">
      <c r="G7521" s="21">
        <v>41590</v>
      </c>
      <c r="H7521" s="19" t="s">
        <v>50</v>
      </c>
      <c r="I7521" s="19" t="s">
        <v>11</v>
      </c>
      <c r="J7521" s="19">
        <v>2.5000000000000001E-2</v>
      </c>
      <c r="K7521" s="19">
        <v>3</v>
      </c>
    </row>
    <row r="7522" spans="7:11" x14ac:dyDescent="0.25">
      <c r="G7522" s="20">
        <v>41627</v>
      </c>
      <c r="H7522" s="18" t="s">
        <v>54</v>
      </c>
      <c r="I7522" s="18" t="s">
        <v>36</v>
      </c>
      <c r="J7522" s="18">
        <v>0.03</v>
      </c>
      <c r="K7522" s="18">
        <v>3</v>
      </c>
    </row>
    <row r="7523" spans="7:11" x14ac:dyDescent="0.25">
      <c r="G7523" s="21">
        <v>41606</v>
      </c>
      <c r="H7523" s="19" t="s">
        <v>44</v>
      </c>
      <c r="I7523" s="19" t="s">
        <v>11</v>
      </c>
      <c r="J7523" s="19">
        <v>0</v>
      </c>
      <c r="K7523" s="19">
        <v>2</v>
      </c>
    </row>
    <row r="7524" spans="7:11" x14ac:dyDescent="0.25">
      <c r="G7524" s="20">
        <v>41602</v>
      </c>
      <c r="H7524" s="18" t="s">
        <v>66</v>
      </c>
      <c r="I7524" s="18" t="s">
        <v>21</v>
      </c>
      <c r="J7524" s="18">
        <v>0</v>
      </c>
      <c r="K7524" s="18">
        <v>2</v>
      </c>
    </row>
    <row r="7525" spans="7:11" x14ac:dyDescent="0.25">
      <c r="G7525" s="21">
        <v>41602</v>
      </c>
      <c r="H7525" s="19" t="s">
        <v>87</v>
      </c>
      <c r="I7525" s="19" t="s">
        <v>12</v>
      </c>
      <c r="J7525" s="19">
        <v>0</v>
      </c>
      <c r="K7525" s="19">
        <v>3</v>
      </c>
    </row>
    <row r="7526" spans="7:11" x14ac:dyDescent="0.25">
      <c r="G7526" s="20">
        <v>41969</v>
      </c>
      <c r="H7526" s="18" t="s">
        <v>26</v>
      </c>
      <c r="I7526" s="18" t="s">
        <v>36</v>
      </c>
      <c r="J7526" s="18">
        <v>1.4999999999999999E-2</v>
      </c>
      <c r="K7526" s="18">
        <v>2</v>
      </c>
    </row>
    <row r="7527" spans="7:11" x14ac:dyDescent="0.25">
      <c r="G7527" s="21">
        <v>41601</v>
      </c>
      <c r="H7527" s="19" t="s">
        <v>76</v>
      </c>
      <c r="I7527" s="19" t="s">
        <v>12</v>
      </c>
      <c r="J7527" s="19">
        <v>0</v>
      </c>
      <c r="K7527" s="19">
        <v>4</v>
      </c>
    </row>
    <row r="7528" spans="7:11" x14ac:dyDescent="0.25">
      <c r="G7528" s="20">
        <v>41598</v>
      </c>
      <c r="H7528" s="18" t="s">
        <v>93</v>
      </c>
      <c r="I7528" s="18" t="s">
        <v>12</v>
      </c>
      <c r="J7528" s="18">
        <v>1.4999999999999999E-2</v>
      </c>
      <c r="K7528" s="18">
        <v>3</v>
      </c>
    </row>
    <row r="7529" spans="7:11" x14ac:dyDescent="0.25">
      <c r="G7529" s="21">
        <v>41605</v>
      </c>
      <c r="H7529" s="19" t="s">
        <v>34</v>
      </c>
      <c r="I7529" s="19" t="s">
        <v>12</v>
      </c>
      <c r="J7529" s="19">
        <v>0.01</v>
      </c>
      <c r="K7529" s="19">
        <v>3</v>
      </c>
    </row>
    <row r="7530" spans="7:11" x14ac:dyDescent="0.25">
      <c r="G7530" s="20">
        <v>41760</v>
      </c>
      <c r="H7530" s="18" t="s">
        <v>18</v>
      </c>
      <c r="I7530" s="18" t="s">
        <v>12</v>
      </c>
      <c r="J7530" s="18">
        <v>0.01</v>
      </c>
      <c r="K7530" s="18">
        <v>2</v>
      </c>
    </row>
    <row r="7531" spans="7:11" x14ac:dyDescent="0.25">
      <c r="G7531" s="21">
        <v>41612</v>
      </c>
      <c r="H7531" s="19" t="s">
        <v>39</v>
      </c>
      <c r="I7531" s="19" t="s">
        <v>24</v>
      </c>
      <c r="J7531" s="19">
        <v>0.02</v>
      </c>
      <c r="K7531" s="19">
        <v>3</v>
      </c>
    </row>
    <row r="7532" spans="7:11" x14ac:dyDescent="0.25">
      <c r="G7532" s="20">
        <v>41362</v>
      </c>
      <c r="H7532" s="18" t="s">
        <v>42</v>
      </c>
      <c r="I7532" s="18" t="s">
        <v>7</v>
      </c>
      <c r="J7532" s="18">
        <v>0</v>
      </c>
      <c r="K7532" s="18">
        <v>1</v>
      </c>
    </row>
    <row r="7533" spans="7:11" x14ac:dyDescent="0.25">
      <c r="G7533" s="21">
        <v>41606</v>
      </c>
      <c r="H7533" s="19" t="s">
        <v>63</v>
      </c>
      <c r="I7533" s="19" t="s">
        <v>36</v>
      </c>
      <c r="J7533" s="19">
        <v>0</v>
      </c>
      <c r="K7533" s="19">
        <v>3</v>
      </c>
    </row>
    <row r="7534" spans="7:11" x14ac:dyDescent="0.25">
      <c r="G7534" s="20">
        <v>41530</v>
      </c>
      <c r="H7534" s="18" t="s">
        <v>58</v>
      </c>
      <c r="I7534" s="18" t="s">
        <v>17</v>
      </c>
      <c r="J7534" s="18">
        <v>0</v>
      </c>
      <c r="K7534" s="18">
        <v>2</v>
      </c>
    </row>
    <row r="7535" spans="7:11" x14ac:dyDescent="0.25">
      <c r="G7535" s="21">
        <v>41995</v>
      </c>
      <c r="H7535" s="19" t="s">
        <v>34</v>
      </c>
      <c r="I7535" s="19" t="s">
        <v>17</v>
      </c>
      <c r="J7535" s="19">
        <v>0</v>
      </c>
      <c r="K7535" s="19">
        <v>2</v>
      </c>
    </row>
    <row r="7536" spans="7:11" x14ac:dyDescent="0.25">
      <c r="G7536" s="20">
        <v>41601</v>
      </c>
      <c r="H7536" s="18" t="s">
        <v>51</v>
      </c>
      <c r="I7536" s="18" t="s">
        <v>21</v>
      </c>
      <c r="J7536" s="18">
        <v>0.03</v>
      </c>
      <c r="K7536" s="18">
        <v>3</v>
      </c>
    </row>
    <row r="7537" spans="7:11" x14ac:dyDescent="0.25">
      <c r="G7537" s="21">
        <v>41776</v>
      </c>
      <c r="H7537" s="19" t="s">
        <v>62</v>
      </c>
      <c r="I7537" s="19" t="s">
        <v>16</v>
      </c>
      <c r="J7537" s="19">
        <v>0</v>
      </c>
      <c r="K7537" s="19">
        <v>2</v>
      </c>
    </row>
    <row r="7538" spans="7:11" x14ac:dyDescent="0.25">
      <c r="G7538" s="20">
        <v>41617</v>
      </c>
      <c r="H7538" s="18" t="s">
        <v>89</v>
      </c>
      <c r="I7538" s="18" t="s">
        <v>21</v>
      </c>
      <c r="J7538" s="18">
        <v>0</v>
      </c>
      <c r="K7538" s="18">
        <v>1</v>
      </c>
    </row>
    <row r="7539" spans="7:11" x14ac:dyDescent="0.25">
      <c r="G7539" s="21">
        <v>41883</v>
      </c>
      <c r="H7539" s="19" t="s">
        <v>46</v>
      </c>
      <c r="I7539" s="19" t="s">
        <v>27</v>
      </c>
      <c r="J7539" s="19">
        <v>1.4999999999999999E-2</v>
      </c>
      <c r="K7539" s="19">
        <v>5</v>
      </c>
    </row>
    <row r="7540" spans="7:11" x14ac:dyDescent="0.25">
      <c r="G7540" s="20">
        <v>41966</v>
      </c>
      <c r="H7540" s="18" t="s">
        <v>45</v>
      </c>
      <c r="I7540" s="18" t="s">
        <v>7</v>
      </c>
      <c r="J7540" s="18">
        <v>0</v>
      </c>
      <c r="K7540" s="18">
        <v>2</v>
      </c>
    </row>
    <row r="7541" spans="7:11" x14ac:dyDescent="0.25">
      <c r="G7541" s="21">
        <v>41973</v>
      </c>
      <c r="H7541" s="19" t="s">
        <v>47</v>
      </c>
      <c r="I7541" s="19" t="s">
        <v>36</v>
      </c>
      <c r="J7541" s="19">
        <v>0.03</v>
      </c>
      <c r="K7541" s="19">
        <v>3</v>
      </c>
    </row>
    <row r="7542" spans="7:11" x14ac:dyDescent="0.25">
      <c r="G7542" s="20">
        <v>42002</v>
      </c>
      <c r="H7542" s="18" t="s">
        <v>49</v>
      </c>
      <c r="I7542" s="18" t="s">
        <v>33</v>
      </c>
      <c r="J7542" s="18">
        <v>2.5000000000000001E-2</v>
      </c>
      <c r="K7542" s="18">
        <v>4</v>
      </c>
    </row>
    <row r="7543" spans="7:11" x14ac:dyDescent="0.25">
      <c r="G7543" s="21">
        <v>41766</v>
      </c>
      <c r="H7543" s="19" t="s">
        <v>59</v>
      </c>
      <c r="I7543" s="19" t="s">
        <v>7</v>
      </c>
      <c r="J7543" s="19">
        <v>0</v>
      </c>
      <c r="K7543" s="19">
        <v>2</v>
      </c>
    </row>
    <row r="7544" spans="7:11" x14ac:dyDescent="0.25">
      <c r="G7544" s="20">
        <v>41773</v>
      </c>
      <c r="H7544" s="18" t="s">
        <v>69</v>
      </c>
      <c r="I7544" s="18" t="s">
        <v>30</v>
      </c>
      <c r="J7544" s="18">
        <v>0.01</v>
      </c>
      <c r="K7544" s="18">
        <v>2</v>
      </c>
    </row>
    <row r="7545" spans="7:11" x14ac:dyDescent="0.25">
      <c r="G7545" s="21">
        <v>41984</v>
      </c>
      <c r="H7545" s="19" t="s">
        <v>72</v>
      </c>
      <c r="I7545" s="19" t="s">
        <v>24</v>
      </c>
      <c r="J7545" s="19">
        <v>0</v>
      </c>
      <c r="K7545" s="19">
        <v>10</v>
      </c>
    </row>
    <row r="7546" spans="7:11" x14ac:dyDescent="0.25">
      <c r="G7546" s="20">
        <v>41588</v>
      </c>
      <c r="H7546" s="18" t="s">
        <v>53</v>
      </c>
      <c r="I7546" s="18" t="s">
        <v>36</v>
      </c>
      <c r="J7546" s="18">
        <v>0.02</v>
      </c>
      <c r="K7546" s="18">
        <v>1</v>
      </c>
    </row>
    <row r="7547" spans="7:11" x14ac:dyDescent="0.25">
      <c r="G7547" s="21">
        <v>41848</v>
      </c>
      <c r="H7547" s="19" t="s">
        <v>58</v>
      </c>
      <c r="I7547" s="19" t="s">
        <v>30</v>
      </c>
      <c r="J7547" s="19">
        <v>0</v>
      </c>
      <c r="K7547" s="19">
        <v>1</v>
      </c>
    </row>
    <row r="7548" spans="7:11" x14ac:dyDescent="0.25">
      <c r="G7548" s="20">
        <v>41960</v>
      </c>
      <c r="H7548" s="18" t="s">
        <v>52</v>
      </c>
      <c r="I7548" s="18" t="s">
        <v>21</v>
      </c>
      <c r="J7548" s="18">
        <v>1.4999999999999999E-2</v>
      </c>
      <c r="K7548" s="18">
        <v>25</v>
      </c>
    </row>
    <row r="7549" spans="7:11" x14ac:dyDescent="0.25">
      <c r="G7549" s="21">
        <v>41596</v>
      </c>
      <c r="H7549" s="19" t="s">
        <v>26</v>
      </c>
      <c r="I7549" s="19" t="s">
        <v>24</v>
      </c>
      <c r="J7549" s="19">
        <v>0</v>
      </c>
      <c r="K7549" s="19">
        <v>4</v>
      </c>
    </row>
    <row r="7550" spans="7:11" x14ac:dyDescent="0.25">
      <c r="G7550" s="20">
        <v>41989</v>
      </c>
      <c r="H7550" s="18" t="s">
        <v>76</v>
      </c>
      <c r="I7550" s="18" t="s">
        <v>41</v>
      </c>
      <c r="J7550" s="18">
        <v>2.5000000000000001E-2</v>
      </c>
      <c r="K7550" s="18">
        <v>16</v>
      </c>
    </row>
    <row r="7551" spans="7:11" x14ac:dyDescent="0.25">
      <c r="G7551" s="21">
        <v>41598</v>
      </c>
      <c r="H7551" s="19" t="s">
        <v>78</v>
      </c>
      <c r="I7551" s="19" t="s">
        <v>21</v>
      </c>
      <c r="J7551" s="19">
        <v>2.5000000000000001E-2</v>
      </c>
      <c r="K7551" s="19">
        <v>3</v>
      </c>
    </row>
    <row r="7552" spans="7:11" x14ac:dyDescent="0.25">
      <c r="G7552" s="20">
        <v>41977</v>
      </c>
      <c r="H7552" s="18" t="s">
        <v>28</v>
      </c>
      <c r="I7552" s="18" t="s">
        <v>41</v>
      </c>
      <c r="J7552" s="18">
        <v>0</v>
      </c>
      <c r="K7552" s="18">
        <v>2</v>
      </c>
    </row>
    <row r="7553" spans="7:11" x14ac:dyDescent="0.25">
      <c r="G7553" s="21">
        <v>42000</v>
      </c>
      <c r="H7553" s="19" t="s">
        <v>54</v>
      </c>
      <c r="I7553" s="19" t="s">
        <v>21</v>
      </c>
      <c r="J7553" s="19">
        <v>0.03</v>
      </c>
      <c r="K7553" s="19">
        <v>2</v>
      </c>
    </row>
    <row r="7554" spans="7:11" x14ac:dyDescent="0.25">
      <c r="G7554" s="20">
        <v>41605</v>
      </c>
      <c r="H7554" s="18" t="s">
        <v>15</v>
      </c>
      <c r="I7554" s="18" t="s">
        <v>12</v>
      </c>
      <c r="J7554" s="18">
        <v>0</v>
      </c>
      <c r="K7554" s="18">
        <v>3</v>
      </c>
    </row>
    <row r="7555" spans="7:11" x14ac:dyDescent="0.25">
      <c r="G7555" s="21">
        <v>41644</v>
      </c>
      <c r="H7555" s="19" t="s">
        <v>59</v>
      </c>
      <c r="I7555" s="19" t="s">
        <v>12</v>
      </c>
      <c r="J7555" s="19">
        <v>2.5000000000000001E-2</v>
      </c>
      <c r="K7555" s="19">
        <v>3</v>
      </c>
    </row>
    <row r="7556" spans="7:11" x14ac:dyDescent="0.25">
      <c r="G7556" s="20">
        <v>41597</v>
      </c>
      <c r="H7556" s="18" t="s">
        <v>29</v>
      </c>
      <c r="I7556" s="18" t="s">
        <v>16</v>
      </c>
      <c r="J7556" s="18">
        <v>0</v>
      </c>
      <c r="K7556" s="18">
        <v>2</v>
      </c>
    </row>
    <row r="7557" spans="7:11" x14ac:dyDescent="0.25">
      <c r="G7557" s="21">
        <v>41599</v>
      </c>
      <c r="H7557" s="19" t="s">
        <v>47</v>
      </c>
      <c r="I7557" s="19" t="s">
        <v>24</v>
      </c>
      <c r="J7557" s="19">
        <v>0</v>
      </c>
      <c r="K7557" s="19">
        <v>2</v>
      </c>
    </row>
    <row r="7558" spans="7:11" x14ac:dyDescent="0.25">
      <c r="G7558" s="20">
        <v>41610</v>
      </c>
      <c r="H7558" s="18" t="s">
        <v>53</v>
      </c>
      <c r="I7558" s="18" t="s">
        <v>7</v>
      </c>
      <c r="J7558" s="18">
        <v>1.4999999999999999E-2</v>
      </c>
      <c r="K7558" s="18">
        <v>2</v>
      </c>
    </row>
    <row r="7559" spans="7:11" x14ac:dyDescent="0.25">
      <c r="G7559" s="21">
        <v>41766</v>
      </c>
      <c r="H7559" s="19" t="s">
        <v>82</v>
      </c>
      <c r="I7559" s="19" t="s">
        <v>41</v>
      </c>
      <c r="J7559" s="19">
        <v>1.4999999999999999E-2</v>
      </c>
      <c r="K7559" s="19">
        <v>24</v>
      </c>
    </row>
    <row r="7560" spans="7:11" x14ac:dyDescent="0.25">
      <c r="G7560" s="20">
        <v>41607</v>
      </c>
      <c r="H7560" s="18" t="s">
        <v>69</v>
      </c>
      <c r="I7560" s="18" t="s">
        <v>30</v>
      </c>
      <c r="J7560" s="18">
        <v>0</v>
      </c>
      <c r="K7560" s="18">
        <v>4</v>
      </c>
    </row>
    <row r="7561" spans="7:11" x14ac:dyDescent="0.25">
      <c r="G7561" s="21">
        <v>41797</v>
      </c>
      <c r="H7561" s="19" t="s">
        <v>83</v>
      </c>
      <c r="I7561" s="19" t="s">
        <v>16</v>
      </c>
      <c r="J7561" s="19">
        <v>1.4999999999999999E-2</v>
      </c>
      <c r="K7561" s="19">
        <v>2</v>
      </c>
    </row>
    <row r="7562" spans="7:11" x14ac:dyDescent="0.25">
      <c r="G7562" s="20">
        <v>41990</v>
      </c>
      <c r="H7562" s="18" t="s">
        <v>90</v>
      </c>
      <c r="I7562" s="18" t="s">
        <v>16</v>
      </c>
      <c r="J7562" s="18">
        <v>2.5000000000000001E-2</v>
      </c>
      <c r="K7562" s="18">
        <v>19</v>
      </c>
    </row>
    <row r="7563" spans="7:11" x14ac:dyDescent="0.25">
      <c r="G7563" s="21">
        <v>41445</v>
      </c>
      <c r="H7563" s="19" t="s">
        <v>84</v>
      </c>
      <c r="I7563" s="19" t="s">
        <v>12</v>
      </c>
      <c r="J7563" s="19">
        <v>0</v>
      </c>
      <c r="K7563" s="19">
        <v>2</v>
      </c>
    </row>
    <row r="7564" spans="7:11" x14ac:dyDescent="0.25">
      <c r="G7564" s="20">
        <v>41589</v>
      </c>
      <c r="H7564" s="18" t="s">
        <v>69</v>
      </c>
      <c r="I7564" s="18" t="s">
        <v>7</v>
      </c>
      <c r="J7564" s="18">
        <v>0.01</v>
      </c>
      <c r="K7564" s="18">
        <v>2</v>
      </c>
    </row>
    <row r="7565" spans="7:11" x14ac:dyDescent="0.25">
      <c r="G7565" s="21">
        <v>41990</v>
      </c>
      <c r="H7565" s="19" t="s">
        <v>81</v>
      </c>
      <c r="I7565" s="19" t="s">
        <v>33</v>
      </c>
      <c r="J7565" s="19">
        <v>0</v>
      </c>
      <c r="K7565" s="19">
        <v>1</v>
      </c>
    </row>
    <row r="7566" spans="7:11" x14ac:dyDescent="0.25">
      <c r="G7566" s="20">
        <v>41944</v>
      </c>
      <c r="H7566" s="18" t="s">
        <v>10</v>
      </c>
      <c r="I7566" s="18" t="s">
        <v>21</v>
      </c>
      <c r="J7566" s="18">
        <v>0.03</v>
      </c>
      <c r="K7566" s="18">
        <v>3</v>
      </c>
    </row>
    <row r="7567" spans="7:11" x14ac:dyDescent="0.25">
      <c r="G7567" s="21">
        <v>41596</v>
      </c>
      <c r="H7567" s="19" t="s">
        <v>89</v>
      </c>
      <c r="I7567" s="19" t="s">
        <v>24</v>
      </c>
      <c r="J7567" s="19">
        <v>0.02</v>
      </c>
      <c r="K7567" s="19">
        <v>1</v>
      </c>
    </row>
    <row r="7568" spans="7:11" x14ac:dyDescent="0.25">
      <c r="G7568" s="20">
        <v>41311</v>
      </c>
      <c r="H7568" s="18" t="s">
        <v>67</v>
      </c>
      <c r="I7568" s="18" t="s">
        <v>33</v>
      </c>
      <c r="J7568" s="18">
        <v>0.02</v>
      </c>
      <c r="K7568" s="18">
        <v>1</v>
      </c>
    </row>
    <row r="7569" spans="7:11" x14ac:dyDescent="0.25">
      <c r="G7569" s="21">
        <v>41584</v>
      </c>
      <c r="H7569" s="19" t="s">
        <v>89</v>
      </c>
      <c r="I7569" s="19" t="s">
        <v>41</v>
      </c>
      <c r="J7569" s="19">
        <v>1.4999999999999999E-2</v>
      </c>
      <c r="K7569" s="19">
        <v>2</v>
      </c>
    </row>
    <row r="7570" spans="7:11" x14ac:dyDescent="0.25">
      <c r="G7570" s="20">
        <v>41599</v>
      </c>
      <c r="H7570" s="18" t="s">
        <v>13</v>
      </c>
      <c r="I7570" s="18" t="s">
        <v>30</v>
      </c>
      <c r="J7570" s="18">
        <v>0</v>
      </c>
      <c r="K7570" s="18">
        <v>3</v>
      </c>
    </row>
    <row r="7571" spans="7:11" x14ac:dyDescent="0.25">
      <c r="G7571" s="21">
        <v>41400</v>
      </c>
      <c r="H7571" s="19" t="s">
        <v>58</v>
      </c>
      <c r="I7571" s="19" t="s">
        <v>24</v>
      </c>
      <c r="J7571" s="19">
        <v>0.03</v>
      </c>
      <c r="K7571" s="19">
        <v>1</v>
      </c>
    </row>
    <row r="7572" spans="7:11" x14ac:dyDescent="0.25">
      <c r="G7572" s="20">
        <v>41911</v>
      </c>
      <c r="H7572" s="18" t="s">
        <v>88</v>
      </c>
      <c r="I7572" s="18" t="s">
        <v>24</v>
      </c>
      <c r="J7572" s="18">
        <v>0</v>
      </c>
      <c r="K7572" s="18">
        <v>3</v>
      </c>
    </row>
    <row r="7573" spans="7:11" x14ac:dyDescent="0.25">
      <c r="G7573" s="21">
        <v>41939</v>
      </c>
      <c r="H7573" s="19" t="s">
        <v>92</v>
      </c>
      <c r="I7573" s="19" t="s">
        <v>30</v>
      </c>
      <c r="J7573" s="19">
        <v>0</v>
      </c>
      <c r="K7573" s="19">
        <v>2</v>
      </c>
    </row>
    <row r="7574" spans="7:11" x14ac:dyDescent="0.25">
      <c r="G7574" s="20">
        <v>41309</v>
      </c>
      <c r="H7574" s="18" t="s">
        <v>84</v>
      </c>
      <c r="I7574" s="18" t="s">
        <v>41</v>
      </c>
      <c r="J7574" s="18">
        <v>0</v>
      </c>
      <c r="K7574" s="18">
        <v>1</v>
      </c>
    </row>
    <row r="7575" spans="7:11" x14ac:dyDescent="0.25">
      <c r="G7575" s="21">
        <v>41596</v>
      </c>
      <c r="H7575" s="19" t="s">
        <v>79</v>
      </c>
      <c r="I7575" s="19" t="s">
        <v>30</v>
      </c>
      <c r="J7575" s="19">
        <v>0.01</v>
      </c>
      <c r="K7575" s="19">
        <v>2</v>
      </c>
    </row>
    <row r="7576" spans="7:11" x14ac:dyDescent="0.25">
      <c r="G7576" s="20">
        <v>41985</v>
      </c>
      <c r="H7576" s="18" t="s">
        <v>44</v>
      </c>
      <c r="I7576" s="18" t="s">
        <v>36</v>
      </c>
      <c r="J7576" s="18">
        <v>2.5000000000000001E-2</v>
      </c>
      <c r="K7576" s="18">
        <v>3</v>
      </c>
    </row>
    <row r="7577" spans="7:11" x14ac:dyDescent="0.25">
      <c r="G7577" s="21">
        <v>41584</v>
      </c>
      <c r="H7577" s="19" t="s">
        <v>39</v>
      </c>
      <c r="I7577" s="19" t="s">
        <v>7</v>
      </c>
      <c r="J7577" s="19">
        <v>2.5000000000000001E-2</v>
      </c>
      <c r="K7577" s="19">
        <v>2</v>
      </c>
    </row>
    <row r="7578" spans="7:11" x14ac:dyDescent="0.25">
      <c r="G7578" s="20">
        <v>41623</v>
      </c>
      <c r="H7578" s="18" t="s">
        <v>10</v>
      </c>
      <c r="I7578" s="18" t="s">
        <v>7</v>
      </c>
      <c r="J7578" s="18">
        <v>0.02</v>
      </c>
      <c r="K7578" s="18">
        <v>1</v>
      </c>
    </row>
    <row r="7579" spans="7:11" x14ac:dyDescent="0.25">
      <c r="G7579" s="21">
        <v>41421</v>
      </c>
      <c r="H7579" s="19" t="s">
        <v>40</v>
      </c>
      <c r="I7579" s="19" t="s">
        <v>17</v>
      </c>
      <c r="J7579" s="19">
        <v>0.03</v>
      </c>
      <c r="K7579" s="19">
        <v>1</v>
      </c>
    </row>
    <row r="7580" spans="7:11" x14ac:dyDescent="0.25">
      <c r="G7580" s="20">
        <v>41979</v>
      </c>
      <c r="H7580" s="18" t="s">
        <v>74</v>
      </c>
      <c r="I7580" s="18" t="s">
        <v>33</v>
      </c>
      <c r="J7580" s="18">
        <v>0.03</v>
      </c>
      <c r="K7580" s="18">
        <v>1</v>
      </c>
    </row>
    <row r="7581" spans="7:11" x14ac:dyDescent="0.25">
      <c r="G7581" s="21">
        <v>42002</v>
      </c>
      <c r="H7581" s="19" t="s">
        <v>45</v>
      </c>
      <c r="I7581" s="19" t="s">
        <v>16</v>
      </c>
      <c r="J7581" s="19">
        <v>0</v>
      </c>
      <c r="K7581" s="19">
        <v>3</v>
      </c>
    </row>
    <row r="7582" spans="7:11" x14ac:dyDescent="0.25">
      <c r="G7582" s="20">
        <v>41977</v>
      </c>
      <c r="H7582" s="18" t="s">
        <v>64</v>
      </c>
      <c r="I7582" s="18" t="s">
        <v>24</v>
      </c>
      <c r="J7582" s="18">
        <v>0.03</v>
      </c>
      <c r="K7582" s="18">
        <v>3</v>
      </c>
    </row>
    <row r="7583" spans="7:11" x14ac:dyDescent="0.25">
      <c r="G7583" s="21">
        <v>41485</v>
      </c>
      <c r="H7583" s="19" t="s">
        <v>89</v>
      </c>
      <c r="I7583" s="19" t="s">
        <v>12</v>
      </c>
      <c r="J7583" s="19">
        <v>0.02</v>
      </c>
      <c r="K7583" s="19">
        <v>3</v>
      </c>
    </row>
    <row r="7584" spans="7:11" x14ac:dyDescent="0.25">
      <c r="G7584" s="20">
        <v>41608</v>
      </c>
      <c r="H7584" s="18" t="s">
        <v>35</v>
      </c>
      <c r="I7584" s="18" t="s">
        <v>12</v>
      </c>
      <c r="J7584" s="18">
        <v>0.01</v>
      </c>
      <c r="K7584" s="18">
        <v>3</v>
      </c>
    </row>
    <row r="7585" spans="7:11" x14ac:dyDescent="0.25">
      <c r="G7585" s="21">
        <v>41988</v>
      </c>
      <c r="H7585" s="19" t="s">
        <v>8</v>
      </c>
      <c r="I7585" s="19" t="s">
        <v>17</v>
      </c>
      <c r="J7585" s="19">
        <v>0</v>
      </c>
      <c r="K7585" s="19">
        <v>2</v>
      </c>
    </row>
    <row r="7586" spans="7:11" x14ac:dyDescent="0.25">
      <c r="G7586" s="20">
        <v>41668</v>
      </c>
      <c r="H7586" s="18" t="s">
        <v>69</v>
      </c>
      <c r="I7586" s="18" t="s">
        <v>17</v>
      </c>
      <c r="J7586" s="18">
        <v>0</v>
      </c>
      <c r="K7586" s="18">
        <v>2</v>
      </c>
    </row>
    <row r="7587" spans="7:11" x14ac:dyDescent="0.25">
      <c r="G7587" s="21">
        <v>41979</v>
      </c>
      <c r="H7587" s="19" t="s">
        <v>69</v>
      </c>
      <c r="I7587" s="19" t="s">
        <v>30</v>
      </c>
      <c r="J7587" s="19">
        <v>0</v>
      </c>
      <c r="K7587" s="19">
        <v>3</v>
      </c>
    </row>
    <row r="7588" spans="7:11" x14ac:dyDescent="0.25">
      <c r="G7588" s="20">
        <v>41988</v>
      </c>
      <c r="H7588" s="18" t="s">
        <v>60</v>
      </c>
      <c r="I7588" s="18" t="s">
        <v>16</v>
      </c>
      <c r="J7588" s="18">
        <v>0.03</v>
      </c>
      <c r="K7588" s="18">
        <v>3</v>
      </c>
    </row>
    <row r="7589" spans="7:11" x14ac:dyDescent="0.25">
      <c r="G7589" s="21">
        <v>41583</v>
      </c>
      <c r="H7589" s="19" t="s">
        <v>61</v>
      </c>
      <c r="I7589" s="19" t="s">
        <v>7</v>
      </c>
      <c r="J7589" s="19">
        <v>0.01</v>
      </c>
      <c r="K7589" s="19">
        <v>2</v>
      </c>
    </row>
    <row r="7590" spans="7:11" x14ac:dyDescent="0.25">
      <c r="G7590" s="20">
        <v>41995</v>
      </c>
      <c r="H7590" s="18" t="s">
        <v>62</v>
      </c>
      <c r="I7590" s="18" t="s">
        <v>36</v>
      </c>
      <c r="J7590" s="18">
        <v>0</v>
      </c>
      <c r="K7590" s="18">
        <v>2</v>
      </c>
    </row>
    <row r="7591" spans="7:11" x14ac:dyDescent="0.25">
      <c r="G7591" s="21">
        <v>41604</v>
      </c>
      <c r="H7591" s="19" t="s">
        <v>39</v>
      </c>
      <c r="I7591" s="19" t="s">
        <v>30</v>
      </c>
      <c r="J7591" s="19">
        <v>0</v>
      </c>
      <c r="K7591" s="19">
        <v>2</v>
      </c>
    </row>
    <row r="7592" spans="7:11" x14ac:dyDescent="0.25">
      <c r="G7592" s="20">
        <v>41657</v>
      </c>
      <c r="H7592" s="18" t="s">
        <v>63</v>
      </c>
      <c r="I7592" s="18" t="s">
        <v>24</v>
      </c>
      <c r="J7592" s="18">
        <v>0</v>
      </c>
      <c r="K7592" s="18">
        <v>3</v>
      </c>
    </row>
    <row r="7593" spans="7:11" x14ac:dyDescent="0.25">
      <c r="G7593" s="21">
        <v>41607</v>
      </c>
      <c r="H7593" s="19" t="s">
        <v>26</v>
      </c>
      <c r="I7593" s="19" t="s">
        <v>30</v>
      </c>
      <c r="J7593" s="19">
        <v>2.5000000000000001E-2</v>
      </c>
      <c r="K7593" s="19">
        <v>1</v>
      </c>
    </row>
    <row r="7594" spans="7:11" x14ac:dyDescent="0.25">
      <c r="G7594" s="20">
        <v>41338</v>
      </c>
      <c r="H7594" s="18" t="s">
        <v>47</v>
      </c>
      <c r="I7594" s="18" t="s">
        <v>17</v>
      </c>
      <c r="J7594" s="18">
        <v>0.02</v>
      </c>
      <c r="K7594" s="18">
        <v>3</v>
      </c>
    </row>
    <row r="7595" spans="7:11" x14ac:dyDescent="0.25">
      <c r="G7595" s="21">
        <v>41981</v>
      </c>
      <c r="H7595" s="19" t="s">
        <v>91</v>
      </c>
      <c r="I7595" s="19" t="s">
        <v>24</v>
      </c>
      <c r="J7595" s="19">
        <v>0</v>
      </c>
      <c r="K7595" s="19">
        <v>6</v>
      </c>
    </row>
    <row r="7596" spans="7:11" x14ac:dyDescent="0.25">
      <c r="G7596" s="20">
        <v>41296</v>
      </c>
      <c r="H7596" s="18" t="s">
        <v>78</v>
      </c>
      <c r="I7596" s="18" t="s">
        <v>36</v>
      </c>
      <c r="J7596" s="18">
        <v>0</v>
      </c>
      <c r="K7596" s="18">
        <v>1</v>
      </c>
    </row>
    <row r="7597" spans="7:11" x14ac:dyDescent="0.25">
      <c r="G7597" s="21">
        <v>41756</v>
      </c>
      <c r="H7597" s="19" t="s">
        <v>20</v>
      </c>
      <c r="I7597" s="19" t="s">
        <v>33</v>
      </c>
      <c r="J7597" s="19">
        <v>0</v>
      </c>
      <c r="K7597" s="19">
        <v>3</v>
      </c>
    </row>
    <row r="7598" spans="7:11" x14ac:dyDescent="0.25">
      <c r="G7598" s="20">
        <v>41988</v>
      </c>
      <c r="H7598" s="18" t="s">
        <v>43</v>
      </c>
      <c r="I7598" s="18" t="s">
        <v>12</v>
      </c>
      <c r="J7598" s="18">
        <v>0.03</v>
      </c>
      <c r="K7598" s="18">
        <v>1</v>
      </c>
    </row>
    <row r="7599" spans="7:11" x14ac:dyDescent="0.25">
      <c r="G7599" s="21">
        <v>41707</v>
      </c>
      <c r="H7599" s="19" t="s">
        <v>46</v>
      </c>
      <c r="I7599" s="19" t="s">
        <v>12</v>
      </c>
      <c r="J7599" s="19">
        <v>0</v>
      </c>
      <c r="K7599" s="19">
        <v>1</v>
      </c>
    </row>
    <row r="7600" spans="7:11" x14ac:dyDescent="0.25">
      <c r="G7600" s="20">
        <v>41761</v>
      </c>
      <c r="H7600" s="18" t="s">
        <v>91</v>
      </c>
      <c r="I7600" s="18" t="s">
        <v>30</v>
      </c>
      <c r="J7600" s="18">
        <v>0</v>
      </c>
      <c r="K7600" s="18">
        <v>10</v>
      </c>
    </row>
    <row r="7601" spans="7:11" x14ac:dyDescent="0.25">
      <c r="G7601" s="21">
        <v>41967</v>
      </c>
      <c r="H7601" s="19" t="s">
        <v>29</v>
      </c>
      <c r="I7601" s="19" t="s">
        <v>24</v>
      </c>
      <c r="J7601" s="19">
        <v>0.03</v>
      </c>
      <c r="K7601" s="19">
        <v>3</v>
      </c>
    </row>
    <row r="7602" spans="7:11" x14ac:dyDescent="0.25">
      <c r="G7602" s="20">
        <v>41398</v>
      </c>
      <c r="H7602" s="18" t="s">
        <v>56</v>
      </c>
      <c r="I7602" s="18" t="s">
        <v>24</v>
      </c>
      <c r="J7602" s="18">
        <v>0.01</v>
      </c>
      <c r="K7602" s="18">
        <v>3</v>
      </c>
    </row>
    <row r="7603" spans="7:11" x14ac:dyDescent="0.25">
      <c r="G7603" s="21">
        <v>41958</v>
      </c>
      <c r="H7603" s="19" t="s">
        <v>48</v>
      </c>
      <c r="I7603" s="19" t="s">
        <v>12</v>
      </c>
      <c r="J7603" s="19">
        <v>0.01</v>
      </c>
      <c r="K7603" s="19">
        <v>2</v>
      </c>
    </row>
    <row r="7604" spans="7:11" x14ac:dyDescent="0.25">
      <c r="G7604" s="20">
        <v>41635</v>
      </c>
      <c r="H7604" s="18" t="s">
        <v>68</v>
      </c>
      <c r="I7604" s="18" t="s">
        <v>36</v>
      </c>
      <c r="J7604" s="18">
        <v>0</v>
      </c>
      <c r="K7604" s="18">
        <v>3</v>
      </c>
    </row>
    <row r="7605" spans="7:11" x14ac:dyDescent="0.25">
      <c r="G7605" s="21">
        <v>41966</v>
      </c>
      <c r="H7605" s="19" t="s">
        <v>54</v>
      </c>
      <c r="I7605" s="19" t="s">
        <v>17</v>
      </c>
      <c r="J7605" s="19">
        <v>1.4999999999999999E-2</v>
      </c>
      <c r="K7605" s="19">
        <v>2</v>
      </c>
    </row>
    <row r="7606" spans="7:11" x14ac:dyDescent="0.25">
      <c r="G7606" s="20">
        <v>41617</v>
      </c>
      <c r="H7606" s="18" t="s">
        <v>76</v>
      </c>
      <c r="I7606" s="18" t="s">
        <v>21</v>
      </c>
      <c r="J7606" s="18">
        <v>2.5000000000000001E-2</v>
      </c>
      <c r="K7606" s="18">
        <v>16</v>
      </c>
    </row>
    <row r="7607" spans="7:11" x14ac:dyDescent="0.25">
      <c r="G7607" s="21">
        <v>41876</v>
      </c>
      <c r="H7607" s="19" t="s">
        <v>31</v>
      </c>
      <c r="I7607" s="19" t="s">
        <v>24</v>
      </c>
      <c r="J7607" s="19">
        <v>0</v>
      </c>
      <c r="K7607" s="19">
        <v>3</v>
      </c>
    </row>
    <row r="7608" spans="7:11" x14ac:dyDescent="0.25">
      <c r="G7608" s="20">
        <v>41626</v>
      </c>
      <c r="H7608" s="18" t="s">
        <v>40</v>
      </c>
      <c r="I7608" s="18" t="s">
        <v>36</v>
      </c>
      <c r="J7608" s="18">
        <v>1.4999999999999999E-2</v>
      </c>
      <c r="K7608" s="18">
        <v>1</v>
      </c>
    </row>
    <row r="7609" spans="7:11" x14ac:dyDescent="0.25">
      <c r="G7609" s="21">
        <v>41579</v>
      </c>
      <c r="H7609" s="19" t="s">
        <v>23</v>
      </c>
      <c r="I7609" s="19" t="s">
        <v>36</v>
      </c>
      <c r="J7609" s="19">
        <v>0.01</v>
      </c>
      <c r="K7609" s="19">
        <v>2</v>
      </c>
    </row>
    <row r="7610" spans="7:11" x14ac:dyDescent="0.25">
      <c r="G7610" s="20">
        <v>41948</v>
      </c>
      <c r="H7610" s="18" t="s">
        <v>46</v>
      </c>
      <c r="I7610" s="18" t="s">
        <v>16</v>
      </c>
      <c r="J7610" s="18">
        <v>1.4999999999999999E-2</v>
      </c>
      <c r="K7610" s="18">
        <v>3</v>
      </c>
    </row>
    <row r="7611" spans="7:11" x14ac:dyDescent="0.25">
      <c r="G7611" s="21">
        <v>41417</v>
      </c>
      <c r="H7611" s="19" t="s">
        <v>43</v>
      </c>
      <c r="I7611" s="19" t="s">
        <v>36</v>
      </c>
      <c r="J7611" s="19">
        <v>1.4999999999999999E-2</v>
      </c>
      <c r="K7611" s="19">
        <v>2</v>
      </c>
    </row>
    <row r="7612" spans="7:11" x14ac:dyDescent="0.25">
      <c r="G7612" s="20">
        <v>41990</v>
      </c>
      <c r="H7612" s="18" t="s">
        <v>61</v>
      </c>
      <c r="I7612" s="18" t="s">
        <v>30</v>
      </c>
      <c r="J7612" s="18">
        <v>0</v>
      </c>
      <c r="K7612" s="18">
        <v>3</v>
      </c>
    </row>
    <row r="7613" spans="7:11" x14ac:dyDescent="0.25">
      <c r="G7613" s="21">
        <v>41634</v>
      </c>
      <c r="H7613" s="19" t="s">
        <v>22</v>
      </c>
      <c r="I7613" s="19" t="s">
        <v>36</v>
      </c>
      <c r="J7613" s="19">
        <v>0</v>
      </c>
      <c r="K7613" s="19">
        <v>2</v>
      </c>
    </row>
    <row r="7614" spans="7:11" x14ac:dyDescent="0.25">
      <c r="G7614" s="20">
        <v>41956</v>
      </c>
      <c r="H7614" s="18" t="s">
        <v>70</v>
      </c>
      <c r="I7614" s="18" t="s">
        <v>12</v>
      </c>
      <c r="J7614" s="18">
        <v>0.03</v>
      </c>
      <c r="K7614" s="18">
        <v>1</v>
      </c>
    </row>
    <row r="7615" spans="7:11" x14ac:dyDescent="0.25">
      <c r="G7615" s="21">
        <v>41610</v>
      </c>
      <c r="H7615" s="19" t="s">
        <v>49</v>
      </c>
      <c r="I7615" s="19" t="s">
        <v>16</v>
      </c>
      <c r="J7615" s="19">
        <v>0</v>
      </c>
      <c r="K7615" s="19">
        <v>1</v>
      </c>
    </row>
    <row r="7616" spans="7:11" x14ac:dyDescent="0.25">
      <c r="G7616" s="20">
        <v>41631</v>
      </c>
      <c r="H7616" s="18" t="s">
        <v>35</v>
      </c>
      <c r="I7616" s="18" t="s">
        <v>17</v>
      </c>
      <c r="J7616" s="18">
        <v>0.02</v>
      </c>
      <c r="K7616" s="18">
        <v>2</v>
      </c>
    </row>
    <row r="7617" spans="7:11" x14ac:dyDescent="0.25">
      <c r="G7617" s="21">
        <v>41873</v>
      </c>
      <c r="H7617" s="19" t="s">
        <v>65</v>
      </c>
      <c r="I7617" s="19" t="s">
        <v>24</v>
      </c>
      <c r="J7617" s="19">
        <v>0.01</v>
      </c>
      <c r="K7617" s="19">
        <v>2</v>
      </c>
    </row>
    <row r="7618" spans="7:11" x14ac:dyDescent="0.25">
      <c r="G7618" s="20">
        <v>41587</v>
      </c>
      <c r="H7618" s="18" t="s">
        <v>77</v>
      </c>
      <c r="I7618" s="18" t="s">
        <v>7</v>
      </c>
      <c r="J7618" s="18">
        <v>2.5000000000000001E-2</v>
      </c>
      <c r="K7618" s="18">
        <v>1</v>
      </c>
    </row>
    <row r="7619" spans="7:11" x14ac:dyDescent="0.25">
      <c r="G7619" s="21">
        <v>41353</v>
      </c>
      <c r="H7619" s="19" t="s">
        <v>28</v>
      </c>
      <c r="I7619" s="19" t="s">
        <v>12</v>
      </c>
      <c r="J7619" s="19">
        <v>0.01</v>
      </c>
      <c r="K7619" s="19">
        <v>2</v>
      </c>
    </row>
    <row r="7620" spans="7:11" x14ac:dyDescent="0.25">
      <c r="G7620" s="20">
        <v>41504</v>
      </c>
      <c r="H7620" s="18" t="s">
        <v>56</v>
      </c>
      <c r="I7620" s="18" t="s">
        <v>7</v>
      </c>
      <c r="J7620" s="18">
        <v>0.01</v>
      </c>
      <c r="K7620" s="18">
        <v>7</v>
      </c>
    </row>
    <row r="7621" spans="7:11" x14ac:dyDescent="0.25">
      <c r="G7621" s="21">
        <v>41612</v>
      </c>
      <c r="H7621" s="19" t="s">
        <v>78</v>
      </c>
      <c r="I7621" s="19" t="s">
        <v>7</v>
      </c>
      <c r="J7621" s="19">
        <v>2.5000000000000001E-2</v>
      </c>
      <c r="K7621" s="19">
        <v>3</v>
      </c>
    </row>
    <row r="7622" spans="7:11" x14ac:dyDescent="0.25">
      <c r="G7622" s="20">
        <v>41631</v>
      </c>
      <c r="H7622" s="18" t="s">
        <v>79</v>
      </c>
      <c r="I7622" s="18" t="s">
        <v>33</v>
      </c>
      <c r="J7622" s="18">
        <v>0.02</v>
      </c>
      <c r="K7622" s="18">
        <v>3</v>
      </c>
    </row>
    <row r="7623" spans="7:11" x14ac:dyDescent="0.25">
      <c r="G7623" s="21">
        <v>41354</v>
      </c>
      <c r="H7623" s="19" t="s">
        <v>53</v>
      </c>
      <c r="I7623" s="19" t="s">
        <v>17</v>
      </c>
      <c r="J7623" s="19">
        <v>2.5000000000000001E-2</v>
      </c>
      <c r="K7623" s="19">
        <v>1</v>
      </c>
    </row>
    <row r="7624" spans="7:11" x14ac:dyDescent="0.25">
      <c r="G7624" s="20">
        <v>41583</v>
      </c>
      <c r="H7624" s="18" t="s">
        <v>73</v>
      </c>
      <c r="I7624" s="18" t="s">
        <v>21</v>
      </c>
      <c r="J7624" s="18">
        <v>0.03</v>
      </c>
      <c r="K7624" s="18">
        <v>1</v>
      </c>
    </row>
    <row r="7625" spans="7:11" x14ac:dyDescent="0.25">
      <c r="G7625" s="21">
        <v>41366</v>
      </c>
      <c r="H7625" s="19" t="s">
        <v>20</v>
      </c>
      <c r="I7625" s="19" t="s">
        <v>17</v>
      </c>
      <c r="J7625" s="19">
        <v>2.5000000000000001E-2</v>
      </c>
      <c r="K7625" s="19">
        <v>2</v>
      </c>
    </row>
    <row r="7626" spans="7:11" x14ac:dyDescent="0.25">
      <c r="G7626" s="20">
        <v>41971</v>
      </c>
      <c r="H7626" s="18" t="s">
        <v>93</v>
      </c>
      <c r="I7626" s="18" t="s">
        <v>7</v>
      </c>
      <c r="J7626" s="18">
        <v>0</v>
      </c>
      <c r="K7626" s="18">
        <v>3</v>
      </c>
    </row>
    <row r="7627" spans="7:11" x14ac:dyDescent="0.25">
      <c r="G7627" s="21">
        <v>41363</v>
      </c>
      <c r="H7627" s="19" t="s">
        <v>43</v>
      </c>
      <c r="I7627" s="19" t="s">
        <v>30</v>
      </c>
      <c r="J7627" s="19">
        <v>0</v>
      </c>
      <c r="K7627" s="19">
        <v>25</v>
      </c>
    </row>
    <row r="7628" spans="7:11" x14ac:dyDescent="0.25">
      <c r="G7628" s="20">
        <v>41602</v>
      </c>
      <c r="H7628" s="18" t="s">
        <v>47</v>
      </c>
      <c r="I7628" s="18" t="s">
        <v>16</v>
      </c>
      <c r="J7628" s="18">
        <v>0</v>
      </c>
      <c r="K7628" s="18">
        <v>1</v>
      </c>
    </row>
    <row r="7629" spans="7:11" x14ac:dyDescent="0.25">
      <c r="G7629" s="21">
        <v>41579</v>
      </c>
      <c r="H7629" s="19" t="s">
        <v>77</v>
      </c>
      <c r="I7629" s="19" t="s">
        <v>16</v>
      </c>
      <c r="J7629" s="19">
        <v>0.02</v>
      </c>
      <c r="K7629" s="19">
        <v>2</v>
      </c>
    </row>
    <row r="7630" spans="7:11" x14ac:dyDescent="0.25">
      <c r="G7630" s="20">
        <v>41523</v>
      </c>
      <c r="H7630" s="18" t="s">
        <v>46</v>
      </c>
      <c r="I7630" s="18" t="s">
        <v>33</v>
      </c>
      <c r="J7630" s="18">
        <v>0</v>
      </c>
      <c r="K7630" s="18">
        <v>3</v>
      </c>
    </row>
    <row r="7631" spans="7:11" x14ac:dyDescent="0.25">
      <c r="G7631" s="21">
        <v>41978</v>
      </c>
      <c r="H7631" s="19" t="s">
        <v>51</v>
      </c>
      <c r="I7631" s="19" t="s">
        <v>33</v>
      </c>
      <c r="J7631" s="19">
        <v>0</v>
      </c>
      <c r="K7631" s="19">
        <v>1</v>
      </c>
    </row>
    <row r="7632" spans="7:11" x14ac:dyDescent="0.25">
      <c r="G7632" s="20">
        <v>41633</v>
      </c>
      <c r="H7632" s="18" t="s">
        <v>53</v>
      </c>
      <c r="I7632" s="18" t="s">
        <v>7</v>
      </c>
      <c r="J7632" s="18">
        <v>0</v>
      </c>
      <c r="K7632" s="18">
        <v>3</v>
      </c>
    </row>
    <row r="7633" spans="7:11" x14ac:dyDescent="0.25">
      <c r="G7633" s="21">
        <v>41633</v>
      </c>
      <c r="H7633" s="19" t="s">
        <v>42</v>
      </c>
      <c r="I7633" s="19" t="s">
        <v>11</v>
      </c>
      <c r="J7633" s="19">
        <v>0</v>
      </c>
      <c r="K7633" s="19">
        <v>2</v>
      </c>
    </row>
    <row r="7634" spans="7:11" x14ac:dyDescent="0.25">
      <c r="G7634" s="20">
        <v>41621</v>
      </c>
      <c r="H7634" s="18" t="s">
        <v>37</v>
      </c>
      <c r="I7634" s="18" t="s">
        <v>30</v>
      </c>
      <c r="J7634" s="18">
        <v>0</v>
      </c>
      <c r="K7634" s="18">
        <v>3</v>
      </c>
    </row>
    <row r="7635" spans="7:11" x14ac:dyDescent="0.25">
      <c r="G7635" s="21">
        <v>42001</v>
      </c>
      <c r="H7635" s="19" t="s">
        <v>39</v>
      </c>
      <c r="I7635" s="19" t="s">
        <v>16</v>
      </c>
      <c r="J7635" s="19">
        <v>1.4999999999999999E-2</v>
      </c>
      <c r="K7635" s="19">
        <v>2</v>
      </c>
    </row>
    <row r="7636" spans="7:11" x14ac:dyDescent="0.25">
      <c r="G7636" s="20">
        <v>41630</v>
      </c>
      <c r="H7636" s="18" t="s">
        <v>60</v>
      </c>
      <c r="I7636" s="18" t="s">
        <v>17</v>
      </c>
      <c r="J7636" s="18">
        <v>0.03</v>
      </c>
      <c r="K7636" s="18">
        <v>3</v>
      </c>
    </row>
    <row r="7637" spans="7:11" x14ac:dyDescent="0.25">
      <c r="G7637" s="21">
        <v>41946</v>
      </c>
      <c r="H7637" s="19" t="s">
        <v>54</v>
      </c>
      <c r="I7637" s="19" t="s">
        <v>41</v>
      </c>
      <c r="J7637" s="19">
        <v>0.01</v>
      </c>
      <c r="K7637" s="19">
        <v>3</v>
      </c>
    </row>
    <row r="7638" spans="7:11" x14ac:dyDescent="0.25">
      <c r="G7638" s="20">
        <v>41383</v>
      </c>
      <c r="H7638" s="18" t="s">
        <v>42</v>
      </c>
      <c r="I7638" s="18" t="s">
        <v>16</v>
      </c>
      <c r="J7638" s="18">
        <v>0</v>
      </c>
      <c r="K7638" s="18">
        <v>3</v>
      </c>
    </row>
    <row r="7639" spans="7:11" x14ac:dyDescent="0.25">
      <c r="G7639" s="21">
        <v>41631</v>
      </c>
      <c r="H7639" s="19" t="s">
        <v>64</v>
      </c>
      <c r="I7639" s="19" t="s">
        <v>11</v>
      </c>
      <c r="J7639" s="19">
        <v>0.03</v>
      </c>
      <c r="K7639" s="19">
        <v>3</v>
      </c>
    </row>
    <row r="7640" spans="7:11" x14ac:dyDescent="0.25">
      <c r="G7640" s="20">
        <v>41605</v>
      </c>
      <c r="H7640" s="18" t="s">
        <v>23</v>
      </c>
      <c r="I7640" s="18" t="s">
        <v>30</v>
      </c>
      <c r="J7640" s="18">
        <v>0</v>
      </c>
      <c r="K7640" s="18">
        <v>3</v>
      </c>
    </row>
    <row r="7641" spans="7:11" x14ac:dyDescent="0.25">
      <c r="G7641" s="21">
        <v>41614</v>
      </c>
      <c r="H7641" s="19" t="s">
        <v>49</v>
      </c>
      <c r="I7641" s="19" t="s">
        <v>12</v>
      </c>
      <c r="J7641" s="19">
        <v>0</v>
      </c>
      <c r="K7641" s="19">
        <v>2</v>
      </c>
    </row>
    <row r="7642" spans="7:11" x14ac:dyDescent="0.25">
      <c r="G7642" s="20">
        <v>41346</v>
      </c>
      <c r="H7642" s="18" t="s">
        <v>55</v>
      </c>
      <c r="I7642" s="18" t="s">
        <v>30</v>
      </c>
      <c r="J7642" s="18">
        <v>0</v>
      </c>
      <c r="K7642" s="18">
        <v>2</v>
      </c>
    </row>
    <row r="7643" spans="7:11" x14ac:dyDescent="0.25">
      <c r="G7643" s="21">
        <v>41963</v>
      </c>
      <c r="H7643" s="19" t="s">
        <v>75</v>
      </c>
      <c r="I7643" s="19" t="s">
        <v>33</v>
      </c>
      <c r="J7643" s="19">
        <v>0.02</v>
      </c>
      <c r="K7643" s="19">
        <v>2</v>
      </c>
    </row>
    <row r="7644" spans="7:11" x14ac:dyDescent="0.25">
      <c r="G7644" s="20">
        <v>41972</v>
      </c>
      <c r="H7644" s="18" t="s">
        <v>40</v>
      </c>
      <c r="I7644" s="18" t="s">
        <v>24</v>
      </c>
      <c r="J7644" s="18">
        <v>0.03</v>
      </c>
      <c r="K7644" s="18">
        <v>2</v>
      </c>
    </row>
    <row r="7645" spans="7:11" x14ac:dyDescent="0.25">
      <c r="G7645" s="21">
        <v>41960</v>
      </c>
      <c r="H7645" s="19" t="s">
        <v>43</v>
      </c>
      <c r="I7645" s="19" t="s">
        <v>7</v>
      </c>
      <c r="J7645" s="19">
        <v>0.02</v>
      </c>
      <c r="K7645" s="19">
        <v>7</v>
      </c>
    </row>
    <row r="7646" spans="7:11" x14ac:dyDescent="0.25">
      <c r="G7646" s="20">
        <v>41980</v>
      </c>
      <c r="H7646" s="18" t="s">
        <v>53</v>
      </c>
      <c r="I7646" s="18" t="s">
        <v>12</v>
      </c>
      <c r="J7646" s="18">
        <v>2.5000000000000001E-2</v>
      </c>
      <c r="K7646" s="18">
        <v>3</v>
      </c>
    </row>
    <row r="7647" spans="7:11" x14ac:dyDescent="0.25">
      <c r="G7647" s="21">
        <v>41603</v>
      </c>
      <c r="H7647" s="19" t="s">
        <v>84</v>
      </c>
      <c r="I7647" s="19" t="s">
        <v>24</v>
      </c>
      <c r="J7647" s="19">
        <v>0.02</v>
      </c>
      <c r="K7647" s="19">
        <v>2</v>
      </c>
    </row>
    <row r="7648" spans="7:11" x14ac:dyDescent="0.25">
      <c r="G7648" s="20">
        <v>41662</v>
      </c>
      <c r="H7648" s="18" t="s">
        <v>18</v>
      </c>
      <c r="I7648" s="18" t="s">
        <v>27</v>
      </c>
      <c r="J7648" s="18">
        <v>0</v>
      </c>
      <c r="K7648" s="18">
        <v>3</v>
      </c>
    </row>
    <row r="7649" spans="7:11" x14ac:dyDescent="0.25">
      <c r="G7649" s="21">
        <v>41557</v>
      </c>
      <c r="H7649" s="19" t="s">
        <v>78</v>
      </c>
      <c r="I7649" s="19" t="s">
        <v>36</v>
      </c>
      <c r="J7649" s="19">
        <v>0.03</v>
      </c>
      <c r="K7649" s="19">
        <v>3</v>
      </c>
    </row>
    <row r="7650" spans="7:11" x14ac:dyDescent="0.25">
      <c r="G7650" s="20">
        <v>41968</v>
      </c>
      <c r="H7650" s="18" t="s">
        <v>54</v>
      </c>
      <c r="I7650" s="18" t="s">
        <v>16</v>
      </c>
      <c r="J7650" s="18">
        <v>0</v>
      </c>
      <c r="K7650" s="18">
        <v>1</v>
      </c>
    </row>
    <row r="7651" spans="7:11" x14ac:dyDescent="0.25">
      <c r="G7651" s="21">
        <v>41749</v>
      </c>
      <c r="H7651" s="19" t="s">
        <v>86</v>
      </c>
      <c r="I7651" s="19" t="s">
        <v>12</v>
      </c>
      <c r="J7651" s="19">
        <v>1.4999999999999999E-2</v>
      </c>
      <c r="K7651" s="19">
        <v>3</v>
      </c>
    </row>
    <row r="7652" spans="7:11" x14ac:dyDescent="0.25">
      <c r="G7652" s="20">
        <v>41959</v>
      </c>
      <c r="H7652" s="18" t="s">
        <v>92</v>
      </c>
      <c r="I7652" s="18" t="s">
        <v>12</v>
      </c>
      <c r="J7652" s="18">
        <v>0</v>
      </c>
      <c r="K7652" s="18">
        <v>2</v>
      </c>
    </row>
    <row r="7653" spans="7:11" x14ac:dyDescent="0.25">
      <c r="G7653" s="21">
        <v>41691</v>
      </c>
      <c r="H7653" s="19" t="s">
        <v>40</v>
      </c>
      <c r="I7653" s="19" t="s">
        <v>12</v>
      </c>
      <c r="J7653" s="19">
        <v>0.02</v>
      </c>
      <c r="K7653" s="19">
        <v>2</v>
      </c>
    </row>
    <row r="7654" spans="7:11" x14ac:dyDescent="0.25">
      <c r="G7654" s="20">
        <v>41604</v>
      </c>
      <c r="H7654" s="18" t="s">
        <v>57</v>
      </c>
      <c r="I7654" s="18" t="s">
        <v>11</v>
      </c>
      <c r="J7654" s="18">
        <v>2.5000000000000001E-2</v>
      </c>
      <c r="K7654" s="18">
        <v>1</v>
      </c>
    </row>
    <row r="7655" spans="7:11" x14ac:dyDescent="0.25">
      <c r="G7655" s="21">
        <v>41446</v>
      </c>
      <c r="H7655" s="19" t="s">
        <v>49</v>
      </c>
      <c r="I7655" s="19" t="s">
        <v>27</v>
      </c>
      <c r="J7655" s="19">
        <v>0</v>
      </c>
      <c r="K7655" s="19">
        <v>2</v>
      </c>
    </row>
    <row r="7656" spans="7:11" x14ac:dyDescent="0.25">
      <c r="G7656" s="20">
        <v>41970</v>
      </c>
      <c r="H7656" s="18" t="s">
        <v>32</v>
      </c>
      <c r="I7656" s="18" t="s">
        <v>24</v>
      </c>
      <c r="J7656" s="18">
        <v>1.4999999999999999E-2</v>
      </c>
      <c r="K7656" s="18">
        <v>1</v>
      </c>
    </row>
    <row r="7657" spans="7:11" x14ac:dyDescent="0.25">
      <c r="G7657" s="21">
        <v>41956</v>
      </c>
      <c r="H7657" s="19" t="s">
        <v>40</v>
      </c>
      <c r="I7657" s="19" t="s">
        <v>11</v>
      </c>
      <c r="J7657" s="19">
        <v>0.02</v>
      </c>
      <c r="K7657" s="19">
        <v>3</v>
      </c>
    </row>
    <row r="7658" spans="7:11" x14ac:dyDescent="0.25">
      <c r="G7658" s="20">
        <v>41667</v>
      </c>
      <c r="H7658" s="18" t="s">
        <v>29</v>
      </c>
      <c r="I7658" s="18" t="s">
        <v>24</v>
      </c>
      <c r="J7658" s="18">
        <v>0</v>
      </c>
      <c r="K7658" s="18">
        <v>3</v>
      </c>
    </row>
    <row r="7659" spans="7:11" x14ac:dyDescent="0.25">
      <c r="G7659" s="21">
        <v>41398</v>
      </c>
      <c r="H7659" s="19" t="s">
        <v>60</v>
      </c>
      <c r="I7659" s="19" t="s">
        <v>24</v>
      </c>
      <c r="J7659" s="19">
        <v>0</v>
      </c>
      <c r="K7659" s="19">
        <v>2</v>
      </c>
    </row>
    <row r="7660" spans="7:11" x14ac:dyDescent="0.25">
      <c r="G7660" s="20">
        <v>41595</v>
      </c>
      <c r="H7660" s="18" t="s">
        <v>91</v>
      </c>
      <c r="I7660" s="18" t="s">
        <v>24</v>
      </c>
      <c r="J7660" s="18">
        <v>0</v>
      </c>
      <c r="K7660" s="18">
        <v>4</v>
      </c>
    </row>
    <row r="7661" spans="7:11" x14ac:dyDescent="0.25">
      <c r="G7661" s="21">
        <v>41954</v>
      </c>
      <c r="H7661" s="19" t="s">
        <v>40</v>
      </c>
      <c r="I7661" s="19" t="s">
        <v>17</v>
      </c>
      <c r="J7661" s="19">
        <v>1.4999999999999999E-2</v>
      </c>
      <c r="K7661" s="19">
        <v>2</v>
      </c>
    </row>
    <row r="7662" spans="7:11" x14ac:dyDescent="0.25">
      <c r="G7662" s="20">
        <v>41576</v>
      </c>
      <c r="H7662" s="18" t="s">
        <v>58</v>
      </c>
      <c r="I7662" s="18" t="s">
        <v>41</v>
      </c>
      <c r="J7662" s="18">
        <v>0.01</v>
      </c>
      <c r="K7662" s="18">
        <v>3</v>
      </c>
    </row>
    <row r="7663" spans="7:11" x14ac:dyDescent="0.25">
      <c r="G7663" s="21">
        <v>42003</v>
      </c>
      <c r="H7663" s="19" t="s">
        <v>78</v>
      </c>
      <c r="I7663" s="19" t="s">
        <v>17</v>
      </c>
      <c r="J7663" s="19">
        <v>0.03</v>
      </c>
      <c r="K7663" s="19">
        <v>1</v>
      </c>
    </row>
    <row r="7664" spans="7:11" x14ac:dyDescent="0.25">
      <c r="G7664" s="20">
        <v>41912</v>
      </c>
      <c r="H7664" s="18" t="s">
        <v>29</v>
      </c>
      <c r="I7664" s="18" t="s">
        <v>24</v>
      </c>
      <c r="J7664" s="18">
        <v>0</v>
      </c>
      <c r="K7664" s="18">
        <v>3</v>
      </c>
    </row>
    <row r="7665" spans="7:11" x14ac:dyDescent="0.25">
      <c r="G7665" s="21">
        <v>41592</v>
      </c>
      <c r="H7665" s="19" t="s">
        <v>49</v>
      </c>
      <c r="I7665" s="19" t="s">
        <v>41</v>
      </c>
      <c r="J7665" s="19">
        <v>0</v>
      </c>
      <c r="K7665" s="19">
        <v>3</v>
      </c>
    </row>
    <row r="7666" spans="7:11" x14ac:dyDescent="0.25">
      <c r="G7666" s="20">
        <v>41545</v>
      </c>
      <c r="H7666" s="18" t="s">
        <v>71</v>
      </c>
      <c r="I7666" s="18" t="s">
        <v>12</v>
      </c>
      <c r="J7666" s="18">
        <v>0.03</v>
      </c>
      <c r="K7666" s="18">
        <v>3</v>
      </c>
    </row>
    <row r="7667" spans="7:11" x14ac:dyDescent="0.25">
      <c r="G7667" s="21">
        <v>41636</v>
      </c>
      <c r="H7667" s="19" t="s">
        <v>29</v>
      </c>
      <c r="I7667" s="19" t="s">
        <v>33</v>
      </c>
      <c r="J7667" s="19">
        <v>0.02</v>
      </c>
      <c r="K7667" s="19">
        <v>24</v>
      </c>
    </row>
    <row r="7668" spans="7:11" x14ac:dyDescent="0.25">
      <c r="G7668" s="20">
        <v>41944</v>
      </c>
      <c r="H7668" s="18" t="s">
        <v>53</v>
      </c>
      <c r="I7668" s="18" t="s">
        <v>30</v>
      </c>
      <c r="J7668" s="18">
        <v>0.03</v>
      </c>
      <c r="K7668" s="18">
        <v>2</v>
      </c>
    </row>
    <row r="7669" spans="7:11" x14ac:dyDescent="0.25">
      <c r="G7669" s="21">
        <v>41887</v>
      </c>
      <c r="H7669" s="19" t="s">
        <v>28</v>
      </c>
      <c r="I7669" s="19" t="s">
        <v>24</v>
      </c>
      <c r="J7669" s="19">
        <v>0.02</v>
      </c>
      <c r="K7669" s="19">
        <v>3</v>
      </c>
    </row>
    <row r="7670" spans="7:11" x14ac:dyDescent="0.25">
      <c r="G7670" s="20">
        <v>41611</v>
      </c>
      <c r="H7670" s="18" t="s">
        <v>28</v>
      </c>
      <c r="I7670" s="18" t="s">
        <v>12</v>
      </c>
      <c r="J7670" s="18">
        <v>0.03</v>
      </c>
      <c r="K7670" s="18">
        <v>1</v>
      </c>
    </row>
    <row r="7671" spans="7:11" x14ac:dyDescent="0.25">
      <c r="G7671" s="21">
        <v>41619</v>
      </c>
      <c r="H7671" s="19" t="s">
        <v>56</v>
      </c>
      <c r="I7671" s="19" t="s">
        <v>24</v>
      </c>
      <c r="J7671" s="19">
        <v>1.4999999999999999E-2</v>
      </c>
      <c r="K7671" s="19">
        <v>2</v>
      </c>
    </row>
    <row r="7672" spans="7:11" x14ac:dyDescent="0.25">
      <c r="G7672" s="20">
        <v>41802</v>
      </c>
      <c r="H7672" s="18" t="s">
        <v>58</v>
      </c>
      <c r="I7672" s="18" t="s">
        <v>17</v>
      </c>
      <c r="J7672" s="18">
        <v>0.02</v>
      </c>
      <c r="K7672" s="18">
        <v>1</v>
      </c>
    </row>
    <row r="7673" spans="7:11" x14ac:dyDescent="0.25">
      <c r="G7673" s="21">
        <v>41618</v>
      </c>
      <c r="H7673" s="19" t="s">
        <v>43</v>
      </c>
      <c r="I7673" s="19" t="s">
        <v>7</v>
      </c>
      <c r="J7673" s="19">
        <v>0.01</v>
      </c>
      <c r="K7673" s="19">
        <v>3</v>
      </c>
    </row>
    <row r="7674" spans="7:11" x14ac:dyDescent="0.25">
      <c r="G7674" s="20">
        <v>41301</v>
      </c>
      <c r="H7674" s="18" t="s">
        <v>67</v>
      </c>
      <c r="I7674" s="18" t="s">
        <v>12</v>
      </c>
      <c r="J7674" s="18">
        <v>0</v>
      </c>
      <c r="K7674" s="18">
        <v>1</v>
      </c>
    </row>
    <row r="7675" spans="7:11" x14ac:dyDescent="0.25">
      <c r="G7675" s="21">
        <v>41963</v>
      </c>
      <c r="H7675" s="19" t="s">
        <v>89</v>
      </c>
      <c r="I7675" s="19" t="s">
        <v>16</v>
      </c>
      <c r="J7675" s="19">
        <v>0</v>
      </c>
      <c r="K7675" s="19">
        <v>1</v>
      </c>
    </row>
    <row r="7676" spans="7:11" x14ac:dyDescent="0.25">
      <c r="G7676" s="20">
        <v>41587</v>
      </c>
      <c r="H7676" s="18" t="s">
        <v>89</v>
      </c>
      <c r="I7676" s="18" t="s">
        <v>16</v>
      </c>
      <c r="J7676" s="18">
        <v>0.02</v>
      </c>
      <c r="K7676" s="18">
        <v>2</v>
      </c>
    </row>
    <row r="7677" spans="7:11" x14ac:dyDescent="0.25">
      <c r="G7677" s="21">
        <v>41627</v>
      </c>
      <c r="H7677" s="19" t="s">
        <v>32</v>
      </c>
      <c r="I7677" s="19" t="s">
        <v>16</v>
      </c>
      <c r="J7677" s="19">
        <v>0</v>
      </c>
      <c r="K7677" s="19">
        <v>2</v>
      </c>
    </row>
    <row r="7678" spans="7:11" x14ac:dyDescent="0.25">
      <c r="G7678" s="20">
        <v>41581</v>
      </c>
      <c r="H7678" s="18" t="s">
        <v>40</v>
      </c>
      <c r="I7678" s="18" t="s">
        <v>7</v>
      </c>
      <c r="J7678" s="18">
        <v>0</v>
      </c>
      <c r="K7678" s="18">
        <v>1</v>
      </c>
    </row>
    <row r="7679" spans="7:11" x14ac:dyDescent="0.25">
      <c r="G7679" s="21">
        <v>41979</v>
      </c>
      <c r="H7679" s="19" t="s">
        <v>53</v>
      </c>
      <c r="I7679" s="19" t="s">
        <v>33</v>
      </c>
      <c r="J7679" s="19">
        <v>2.5000000000000001E-2</v>
      </c>
      <c r="K7679" s="19">
        <v>1</v>
      </c>
    </row>
    <row r="7680" spans="7:11" x14ac:dyDescent="0.25">
      <c r="G7680" s="20">
        <v>41590</v>
      </c>
      <c r="H7680" s="18" t="s">
        <v>61</v>
      </c>
      <c r="I7680" s="18" t="s">
        <v>17</v>
      </c>
      <c r="J7680" s="18">
        <v>0.03</v>
      </c>
      <c r="K7680" s="18">
        <v>2</v>
      </c>
    </row>
    <row r="7681" spans="7:11" x14ac:dyDescent="0.25">
      <c r="G7681" s="21">
        <v>41998</v>
      </c>
      <c r="H7681" s="19" t="s">
        <v>85</v>
      </c>
      <c r="I7681" s="19" t="s">
        <v>16</v>
      </c>
      <c r="J7681" s="19">
        <v>0.01</v>
      </c>
      <c r="K7681" s="19">
        <v>1</v>
      </c>
    </row>
    <row r="7682" spans="7:11" x14ac:dyDescent="0.25">
      <c r="G7682" s="20">
        <v>41634</v>
      </c>
      <c r="H7682" s="18" t="s">
        <v>45</v>
      </c>
      <c r="I7682" s="18" t="s">
        <v>12</v>
      </c>
      <c r="J7682" s="18">
        <v>0</v>
      </c>
      <c r="K7682" s="18">
        <v>2</v>
      </c>
    </row>
    <row r="7683" spans="7:11" x14ac:dyDescent="0.25">
      <c r="G7683" s="21">
        <v>41629</v>
      </c>
      <c r="H7683" s="19" t="s">
        <v>51</v>
      </c>
      <c r="I7683" s="19" t="s">
        <v>24</v>
      </c>
      <c r="J7683" s="19">
        <v>0.01</v>
      </c>
      <c r="K7683" s="19">
        <v>3</v>
      </c>
    </row>
    <row r="7684" spans="7:11" x14ac:dyDescent="0.25">
      <c r="G7684" s="20">
        <v>41991</v>
      </c>
      <c r="H7684" s="18" t="s">
        <v>58</v>
      </c>
      <c r="I7684" s="18" t="s">
        <v>16</v>
      </c>
      <c r="J7684" s="18">
        <v>0.02</v>
      </c>
      <c r="K7684" s="18">
        <v>3</v>
      </c>
    </row>
    <row r="7685" spans="7:11" x14ac:dyDescent="0.25">
      <c r="G7685" s="21">
        <v>41600</v>
      </c>
      <c r="H7685" s="19" t="s">
        <v>80</v>
      </c>
      <c r="I7685" s="19" t="s">
        <v>7</v>
      </c>
      <c r="J7685" s="19">
        <v>2.5000000000000001E-2</v>
      </c>
      <c r="K7685" s="19">
        <v>3</v>
      </c>
    </row>
    <row r="7686" spans="7:11" x14ac:dyDescent="0.25">
      <c r="G7686" s="20">
        <v>41995</v>
      </c>
      <c r="H7686" s="18" t="s">
        <v>26</v>
      </c>
      <c r="I7686" s="18" t="s">
        <v>16</v>
      </c>
      <c r="J7686" s="18">
        <v>0.02</v>
      </c>
      <c r="K7686" s="18">
        <v>1</v>
      </c>
    </row>
    <row r="7687" spans="7:11" x14ac:dyDescent="0.25">
      <c r="G7687" s="21">
        <v>41586</v>
      </c>
      <c r="H7687" s="19" t="s">
        <v>50</v>
      </c>
      <c r="I7687" s="19" t="s">
        <v>33</v>
      </c>
      <c r="J7687" s="19">
        <v>0</v>
      </c>
      <c r="K7687" s="19">
        <v>17</v>
      </c>
    </row>
    <row r="7688" spans="7:11" x14ac:dyDescent="0.25">
      <c r="G7688" s="20">
        <v>41299</v>
      </c>
      <c r="H7688" s="18" t="s">
        <v>40</v>
      </c>
      <c r="I7688" s="18" t="s">
        <v>21</v>
      </c>
      <c r="J7688" s="18">
        <v>0</v>
      </c>
      <c r="K7688" s="18">
        <v>2</v>
      </c>
    </row>
    <row r="7689" spans="7:11" x14ac:dyDescent="0.25">
      <c r="G7689" s="21">
        <v>42002</v>
      </c>
      <c r="H7689" s="19" t="s">
        <v>46</v>
      </c>
      <c r="I7689" s="19" t="s">
        <v>17</v>
      </c>
      <c r="J7689" s="19">
        <v>0.03</v>
      </c>
      <c r="K7689" s="19">
        <v>3</v>
      </c>
    </row>
    <row r="7690" spans="7:11" x14ac:dyDescent="0.25">
      <c r="G7690" s="20">
        <v>41993</v>
      </c>
      <c r="H7690" s="18" t="s">
        <v>42</v>
      </c>
      <c r="I7690" s="18" t="s">
        <v>36</v>
      </c>
      <c r="J7690" s="18">
        <v>0</v>
      </c>
      <c r="K7690" s="18">
        <v>24</v>
      </c>
    </row>
    <row r="7691" spans="7:11" x14ac:dyDescent="0.25">
      <c r="G7691" s="21">
        <v>41973</v>
      </c>
      <c r="H7691" s="19" t="s">
        <v>91</v>
      </c>
      <c r="I7691" s="19" t="s">
        <v>12</v>
      </c>
      <c r="J7691" s="19">
        <v>0</v>
      </c>
      <c r="K7691" s="19">
        <v>2</v>
      </c>
    </row>
    <row r="7692" spans="7:11" x14ac:dyDescent="0.25">
      <c r="G7692" s="20">
        <v>41459</v>
      </c>
      <c r="H7692" s="18" t="s">
        <v>77</v>
      </c>
      <c r="I7692" s="18" t="s">
        <v>36</v>
      </c>
      <c r="J7692" s="18">
        <v>0.03</v>
      </c>
      <c r="K7692" s="18">
        <v>1</v>
      </c>
    </row>
    <row r="7693" spans="7:11" x14ac:dyDescent="0.25">
      <c r="G7693" s="21">
        <v>41636</v>
      </c>
      <c r="H7693" s="19" t="s">
        <v>89</v>
      </c>
      <c r="I7693" s="19" t="s">
        <v>41</v>
      </c>
      <c r="J7693" s="19">
        <v>0.01</v>
      </c>
      <c r="K7693" s="19">
        <v>1</v>
      </c>
    </row>
    <row r="7694" spans="7:11" x14ac:dyDescent="0.25">
      <c r="G7694" s="20">
        <v>41504</v>
      </c>
      <c r="H7694" s="18" t="s">
        <v>53</v>
      </c>
      <c r="I7694" s="18" t="s">
        <v>30</v>
      </c>
      <c r="J7694" s="18">
        <v>0.01</v>
      </c>
      <c r="K7694" s="18">
        <v>6</v>
      </c>
    </row>
    <row r="7695" spans="7:11" x14ac:dyDescent="0.25">
      <c r="G7695" s="21">
        <v>41469</v>
      </c>
      <c r="H7695" s="19" t="s">
        <v>56</v>
      </c>
      <c r="I7695" s="19" t="s">
        <v>30</v>
      </c>
      <c r="J7695" s="19">
        <v>0.02</v>
      </c>
      <c r="K7695" s="19">
        <v>3</v>
      </c>
    </row>
    <row r="7696" spans="7:11" x14ac:dyDescent="0.25">
      <c r="G7696" s="20">
        <v>41658</v>
      </c>
      <c r="H7696" s="18" t="s">
        <v>15</v>
      </c>
      <c r="I7696" s="18" t="s">
        <v>12</v>
      </c>
      <c r="J7696" s="18">
        <v>0</v>
      </c>
      <c r="K7696" s="18">
        <v>1</v>
      </c>
    </row>
    <row r="7697" spans="7:11" x14ac:dyDescent="0.25">
      <c r="G7697" s="21">
        <v>41823</v>
      </c>
      <c r="H7697" s="19" t="s">
        <v>45</v>
      </c>
      <c r="I7697" s="19" t="s">
        <v>7</v>
      </c>
      <c r="J7697" s="19">
        <v>0</v>
      </c>
      <c r="K7697" s="19">
        <v>2</v>
      </c>
    </row>
    <row r="7698" spans="7:11" x14ac:dyDescent="0.25">
      <c r="G7698" s="20">
        <v>41298</v>
      </c>
      <c r="H7698" s="18" t="s">
        <v>46</v>
      </c>
      <c r="I7698" s="18" t="s">
        <v>33</v>
      </c>
      <c r="J7698" s="18">
        <v>0</v>
      </c>
      <c r="K7698" s="18">
        <v>11</v>
      </c>
    </row>
    <row r="7699" spans="7:11" x14ac:dyDescent="0.25">
      <c r="G7699" s="21">
        <v>41956</v>
      </c>
      <c r="H7699" s="19" t="s">
        <v>84</v>
      </c>
      <c r="I7699" s="19" t="s">
        <v>33</v>
      </c>
      <c r="J7699" s="19">
        <v>0.01</v>
      </c>
      <c r="K7699" s="19">
        <v>3</v>
      </c>
    </row>
    <row r="7700" spans="7:11" x14ac:dyDescent="0.25">
      <c r="G7700" s="20">
        <v>41972</v>
      </c>
      <c r="H7700" s="18" t="s">
        <v>52</v>
      </c>
      <c r="I7700" s="18" t="s">
        <v>30</v>
      </c>
      <c r="J7700" s="18">
        <v>0</v>
      </c>
      <c r="K7700" s="18">
        <v>3</v>
      </c>
    </row>
    <row r="7701" spans="7:11" x14ac:dyDescent="0.25">
      <c r="G7701" s="21">
        <v>41306</v>
      </c>
      <c r="H7701" s="19" t="s">
        <v>20</v>
      </c>
      <c r="I7701" s="19" t="s">
        <v>12</v>
      </c>
      <c r="J7701" s="19">
        <v>0</v>
      </c>
      <c r="K7701" s="19">
        <v>2</v>
      </c>
    </row>
    <row r="7702" spans="7:11" x14ac:dyDescent="0.25">
      <c r="G7702" s="20">
        <v>41283</v>
      </c>
      <c r="H7702" s="18" t="s">
        <v>84</v>
      </c>
      <c r="I7702" s="18" t="s">
        <v>16</v>
      </c>
      <c r="J7702" s="18">
        <v>0</v>
      </c>
      <c r="K7702" s="18">
        <v>3</v>
      </c>
    </row>
    <row r="7703" spans="7:11" x14ac:dyDescent="0.25">
      <c r="G7703" s="21">
        <v>41485</v>
      </c>
      <c r="H7703" s="19" t="s">
        <v>74</v>
      </c>
      <c r="I7703" s="19" t="s">
        <v>16</v>
      </c>
      <c r="J7703" s="19">
        <v>0.02</v>
      </c>
      <c r="K7703" s="19">
        <v>2</v>
      </c>
    </row>
    <row r="7704" spans="7:11" x14ac:dyDescent="0.25">
      <c r="G7704" s="20">
        <v>41638</v>
      </c>
      <c r="H7704" s="18" t="s">
        <v>22</v>
      </c>
      <c r="I7704" s="18" t="s">
        <v>30</v>
      </c>
      <c r="J7704" s="18">
        <v>1.4999999999999999E-2</v>
      </c>
      <c r="K7704" s="18">
        <v>4</v>
      </c>
    </row>
    <row r="7705" spans="7:11" x14ac:dyDescent="0.25">
      <c r="G7705" s="21">
        <v>41980</v>
      </c>
      <c r="H7705" s="19" t="s">
        <v>66</v>
      </c>
      <c r="I7705" s="19" t="s">
        <v>33</v>
      </c>
      <c r="J7705" s="19">
        <v>0</v>
      </c>
      <c r="K7705" s="19">
        <v>23</v>
      </c>
    </row>
    <row r="7706" spans="7:11" x14ac:dyDescent="0.25">
      <c r="G7706" s="20">
        <v>41975</v>
      </c>
      <c r="H7706" s="18" t="s">
        <v>8</v>
      </c>
      <c r="I7706" s="18" t="s">
        <v>17</v>
      </c>
      <c r="J7706" s="18">
        <v>0.01</v>
      </c>
      <c r="K7706" s="18">
        <v>3</v>
      </c>
    </row>
    <row r="7707" spans="7:11" x14ac:dyDescent="0.25">
      <c r="G7707" s="21">
        <v>41637</v>
      </c>
      <c r="H7707" s="19" t="s">
        <v>81</v>
      </c>
      <c r="I7707" s="19" t="s">
        <v>41</v>
      </c>
      <c r="J7707" s="19">
        <v>0</v>
      </c>
      <c r="K7707" s="19">
        <v>3</v>
      </c>
    </row>
    <row r="7708" spans="7:11" x14ac:dyDescent="0.25">
      <c r="G7708" s="20">
        <v>41998</v>
      </c>
      <c r="H7708" s="18" t="s">
        <v>20</v>
      </c>
      <c r="I7708" s="18" t="s">
        <v>17</v>
      </c>
      <c r="J7708" s="18">
        <v>2.5000000000000001E-2</v>
      </c>
      <c r="K7708" s="18">
        <v>1</v>
      </c>
    </row>
    <row r="7709" spans="7:11" x14ac:dyDescent="0.25">
      <c r="G7709" s="21">
        <v>41438</v>
      </c>
      <c r="H7709" s="19" t="s">
        <v>48</v>
      </c>
      <c r="I7709" s="19" t="s">
        <v>30</v>
      </c>
      <c r="J7709" s="19">
        <v>0.01</v>
      </c>
      <c r="K7709" s="19">
        <v>2</v>
      </c>
    </row>
    <row r="7710" spans="7:11" x14ac:dyDescent="0.25">
      <c r="G7710" s="20">
        <v>42003</v>
      </c>
      <c r="H7710" s="18" t="s">
        <v>40</v>
      </c>
      <c r="I7710" s="18" t="s">
        <v>21</v>
      </c>
      <c r="J7710" s="18">
        <v>0</v>
      </c>
      <c r="K7710" s="18">
        <v>1</v>
      </c>
    </row>
    <row r="7711" spans="7:11" x14ac:dyDescent="0.25">
      <c r="G7711" s="21">
        <v>41735</v>
      </c>
      <c r="H7711" s="19" t="s">
        <v>74</v>
      </c>
      <c r="I7711" s="19" t="s">
        <v>11</v>
      </c>
      <c r="J7711" s="19">
        <v>1.4999999999999999E-2</v>
      </c>
      <c r="K7711" s="19">
        <v>1</v>
      </c>
    </row>
    <row r="7712" spans="7:11" x14ac:dyDescent="0.25">
      <c r="G7712" s="20">
        <v>41278</v>
      </c>
      <c r="H7712" s="18" t="s">
        <v>13</v>
      </c>
      <c r="I7712" s="18" t="s">
        <v>16</v>
      </c>
      <c r="J7712" s="18">
        <v>2.5000000000000001E-2</v>
      </c>
      <c r="K7712" s="18">
        <v>6</v>
      </c>
    </row>
    <row r="7713" spans="7:11" x14ac:dyDescent="0.25">
      <c r="G7713" s="21">
        <v>41579</v>
      </c>
      <c r="H7713" s="19" t="s">
        <v>53</v>
      </c>
      <c r="I7713" s="19" t="s">
        <v>33</v>
      </c>
      <c r="J7713" s="19">
        <v>0</v>
      </c>
      <c r="K7713" s="19">
        <v>3</v>
      </c>
    </row>
    <row r="7714" spans="7:11" x14ac:dyDescent="0.25">
      <c r="G7714" s="20">
        <v>41945</v>
      </c>
      <c r="H7714" s="18" t="s">
        <v>56</v>
      </c>
      <c r="I7714" s="18" t="s">
        <v>24</v>
      </c>
      <c r="J7714" s="18">
        <v>2.5000000000000001E-2</v>
      </c>
      <c r="K7714" s="18">
        <v>3</v>
      </c>
    </row>
    <row r="7715" spans="7:11" x14ac:dyDescent="0.25">
      <c r="G7715" s="21">
        <v>41982</v>
      </c>
      <c r="H7715" s="19" t="s">
        <v>13</v>
      </c>
      <c r="I7715" s="19" t="s">
        <v>16</v>
      </c>
      <c r="J7715" s="19">
        <v>0</v>
      </c>
      <c r="K7715" s="19">
        <v>3</v>
      </c>
    </row>
    <row r="7716" spans="7:11" x14ac:dyDescent="0.25">
      <c r="G7716" s="20">
        <v>41993</v>
      </c>
      <c r="H7716" s="18" t="s">
        <v>89</v>
      </c>
      <c r="I7716" s="18" t="s">
        <v>16</v>
      </c>
      <c r="J7716" s="18">
        <v>0.02</v>
      </c>
      <c r="K7716" s="18">
        <v>3</v>
      </c>
    </row>
    <row r="7717" spans="7:11" x14ac:dyDescent="0.25">
      <c r="G7717" s="21">
        <v>41996</v>
      </c>
      <c r="H7717" s="19" t="s">
        <v>55</v>
      </c>
      <c r="I7717" s="19" t="s">
        <v>36</v>
      </c>
      <c r="J7717" s="19">
        <v>0</v>
      </c>
      <c r="K7717" s="19">
        <v>3</v>
      </c>
    </row>
    <row r="7718" spans="7:11" x14ac:dyDescent="0.25">
      <c r="G7718" s="20">
        <v>41636</v>
      </c>
      <c r="H7718" s="18" t="s">
        <v>78</v>
      </c>
      <c r="I7718" s="18" t="s">
        <v>12</v>
      </c>
      <c r="J7718" s="18">
        <v>1.4999999999999999E-2</v>
      </c>
      <c r="K7718" s="18">
        <v>1</v>
      </c>
    </row>
    <row r="7719" spans="7:11" x14ac:dyDescent="0.25">
      <c r="G7719" s="21">
        <v>41982</v>
      </c>
      <c r="H7719" s="19" t="s">
        <v>81</v>
      </c>
      <c r="I7719" s="19" t="s">
        <v>16</v>
      </c>
      <c r="J7719" s="19">
        <v>2.5000000000000001E-2</v>
      </c>
      <c r="K7719" s="19">
        <v>2</v>
      </c>
    </row>
    <row r="7720" spans="7:11" x14ac:dyDescent="0.25">
      <c r="G7720" s="20">
        <v>41904</v>
      </c>
      <c r="H7720" s="18" t="s">
        <v>29</v>
      </c>
      <c r="I7720" s="18" t="s">
        <v>12</v>
      </c>
      <c r="J7720" s="18">
        <v>2.5000000000000001E-2</v>
      </c>
      <c r="K7720" s="18">
        <v>6</v>
      </c>
    </row>
    <row r="7721" spans="7:11" x14ac:dyDescent="0.25">
      <c r="G7721" s="21">
        <v>41954</v>
      </c>
      <c r="H7721" s="19" t="s">
        <v>94</v>
      </c>
      <c r="I7721" s="19" t="s">
        <v>11</v>
      </c>
      <c r="J7721" s="19">
        <v>0</v>
      </c>
      <c r="K7721" s="19">
        <v>3</v>
      </c>
    </row>
    <row r="7722" spans="7:11" x14ac:dyDescent="0.25">
      <c r="G7722" s="20">
        <v>41939</v>
      </c>
      <c r="H7722" s="18" t="s">
        <v>40</v>
      </c>
      <c r="I7722" s="18" t="s">
        <v>12</v>
      </c>
      <c r="J7722" s="18">
        <v>0.03</v>
      </c>
      <c r="K7722" s="18">
        <v>2</v>
      </c>
    </row>
    <row r="7723" spans="7:11" x14ac:dyDescent="0.25">
      <c r="G7723" s="21">
        <v>41975</v>
      </c>
      <c r="H7723" s="19" t="s">
        <v>89</v>
      </c>
      <c r="I7723" s="19" t="s">
        <v>21</v>
      </c>
      <c r="J7723" s="19">
        <v>0.03</v>
      </c>
      <c r="K7723" s="19">
        <v>3</v>
      </c>
    </row>
    <row r="7724" spans="7:11" x14ac:dyDescent="0.25">
      <c r="G7724" s="20">
        <v>41767</v>
      </c>
      <c r="H7724" s="18" t="s">
        <v>49</v>
      </c>
      <c r="I7724" s="18" t="s">
        <v>17</v>
      </c>
      <c r="J7724" s="18">
        <v>0</v>
      </c>
      <c r="K7724" s="18">
        <v>3</v>
      </c>
    </row>
    <row r="7725" spans="7:11" x14ac:dyDescent="0.25">
      <c r="G7725" s="21">
        <v>41583</v>
      </c>
      <c r="H7725" s="19" t="s">
        <v>73</v>
      </c>
      <c r="I7725" s="19" t="s">
        <v>12</v>
      </c>
      <c r="J7725" s="19">
        <v>0</v>
      </c>
      <c r="K7725" s="19">
        <v>1</v>
      </c>
    </row>
    <row r="7726" spans="7:11" x14ac:dyDescent="0.25">
      <c r="G7726" s="20">
        <v>41982</v>
      </c>
      <c r="H7726" s="18" t="s">
        <v>59</v>
      </c>
      <c r="I7726" s="18" t="s">
        <v>24</v>
      </c>
      <c r="J7726" s="18">
        <v>1.4999999999999999E-2</v>
      </c>
      <c r="K7726" s="18">
        <v>2</v>
      </c>
    </row>
    <row r="7727" spans="7:11" x14ac:dyDescent="0.25">
      <c r="G7727" s="21">
        <v>41837</v>
      </c>
      <c r="H7727" s="19" t="s">
        <v>61</v>
      </c>
      <c r="I7727" s="19" t="s">
        <v>12</v>
      </c>
      <c r="J7727" s="19">
        <v>0.02</v>
      </c>
      <c r="K7727" s="19">
        <v>3</v>
      </c>
    </row>
    <row r="7728" spans="7:11" x14ac:dyDescent="0.25">
      <c r="G7728" s="20">
        <v>41814</v>
      </c>
      <c r="H7728" s="18" t="s">
        <v>73</v>
      </c>
      <c r="I7728" s="18" t="s">
        <v>24</v>
      </c>
      <c r="J7728" s="18">
        <v>0.03</v>
      </c>
      <c r="K7728" s="18">
        <v>1</v>
      </c>
    </row>
    <row r="7729" spans="7:11" x14ac:dyDescent="0.25">
      <c r="G7729" s="21">
        <v>41620</v>
      </c>
      <c r="H7729" s="19" t="s">
        <v>55</v>
      </c>
      <c r="I7729" s="19" t="s">
        <v>21</v>
      </c>
      <c r="J7729" s="19">
        <v>0</v>
      </c>
      <c r="K7729" s="19">
        <v>1</v>
      </c>
    </row>
    <row r="7730" spans="7:11" x14ac:dyDescent="0.25">
      <c r="G7730" s="20">
        <v>41614</v>
      </c>
      <c r="H7730" s="18" t="s">
        <v>85</v>
      </c>
      <c r="I7730" s="18" t="s">
        <v>17</v>
      </c>
      <c r="J7730" s="18">
        <v>0</v>
      </c>
      <c r="K7730" s="18">
        <v>17</v>
      </c>
    </row>
    <row r="7731" spans="7:11" x14ac:dyDescent="0.25">
      <c r="G7731" s="21">
        <v>41471</v>
      </c>
      <c r="H7731" s="19" t="s">
        <v>26</v>
      </c>
      <c r="I7731" s="19" t="s">
        <v>7</v>
      </c>
      <c r="J7731" s="19">
        <v>2.5000000000000001E-2</v>
      </c>
      <c r="K7731" s="19">
        <v>4</v>
      </c>
    </row>
    <row r="7732" spans="7:11" x14ac:dyDescent="0.25">
      <c r="G7732" s="20">
        <v>41624</v>
      </c>
      <c r="H7732" s="18" t="s">
        <v>74</v>
      </c>
      <c r="I7732" s="18" t="s">
        <v>36</v>
      </c>
      <c r="J7732" s="18">
        <v>0</v>
      </c>
      <c r="K7732" s="18">
        <v>2</v>
      </c>
    </row>
    <row r="7733" spans="7:11" x14ac:dyDescent="0.25">
      <c r="G7733" s="21">
        <v>42002</v>
      </c>
      <c r="H7733" s="19" t="s">
        <v>20</v>
      </c>
      <c r="I7733" s="19" t="s">
        <v>17</v>
      </c>
      <c r="J7733" s="19">
        <v>0</v>
      </c>
      <c r="K7733" s="19">
        <v>2</v>
      </c>
    </row>
    <row r="7734" spans="7:11" x14ac:dyDescent="0.25">
      <c r="G7734" s="20">
        <v>41849</v>
      </c>
      <c r="H7734" s="18" t="s">
        <v>43</v>
      </c>
      <c r="I7734" s="18" t="s">
        <v>41</v>
      </c>
      <c r="J7734" s="18">
        <v>0</v>
      </c>
      <c r="K7734" s="18">
        <v>3</v>
      </c>
    </row>
    <row r="7735" spans="7:11" x14ac:dyDescent="0.25">
      <c r="G7735" s="21">
        <v>41585</v>
      </c>
      <c r="H7735" s="19" t="s">
        <v>89</v>
      </c>
      <c r="I7735" s="19" t="s">
        <v>36</v>
      </c>
      <c r="J7735" s="19">
        <v>0</v>
      </c>
      <c r="K7735" s="19">
        <v>3</v>
      </c>
    </row>
    <row r="7736" spans="7:11" x14ac:dyDescent="0.25">
      <c r="G7736" s="20">
        <v>41606</v>
      </c>
      <c r="H7736" s="18" t="s">
        <v>40</v>
      </c>
      <c r="I7736" s="18" t="s">
        <v>17</v>
      </c>
      <c r="J7736" s="18">
        <v>0.01</v>
      </c>
      <c r="K7736" s="18">
        <v>4</v>
      </c>
    </row>
    <row r="7737" spans="7:11" x14ac:dyDescent="0.25">
      <c r="G7737" s="21">
        <v>41612</v>
      </c>
      <c r="H7737" s="19" t="s">
        <v>80</v>
      </c>
      <c r="I7737" s="19" t="s">
        <v>12</v>
      </c>
      <c r="J7737" s="19">
        <v>0.01</v>
      </c>
      <c r="K7737" s="19">
        <v>3</v>
      </c>
    </row>
    <row r="7738" spans="7:11" x14ac:dyDescent="0.25">
      <c r="G7738" s="20">
        <v>41585</v>
      </c>
      <c r="H7738" s="18" t="s">
        <v>51</v>
      </c>
      <c r="I7738" s="18" t="s">
        <v>17</v>
      </c>
      <c r="J7738" s="18">
        <v>2.5000000000000001E-2</v>
      </c>
      <c r="K7738" s="18">
        <v>2</v>
      </c>
    </row>
    <row r="7739" spans="7:11" x14ac:dyDescent="0.25">
      <c r="G7739" s="21">
        <v>41807</v>
      </c>
      <c r="H7739" s="19" t="s">
        <v>76</v>
      </c>
      <c r="I7739" s="19" t="s">
        <v>11</v>
      </c>
      <c r="J7739" s="19">
        <v>2.5000000000000001E-2</v>
      </c>
      <c r="K7739" s="19">
        <v>11</v>
      </c>
    </row>
    <row r="7740" spans="7:11" x14ac:dyDescent="0.25">
      <c r="G7740" s="20">
        <v>41947</v>
      </c>
      <c r="H7740" s="18" t="s">
        <v>53</v>
      </c>
      <c r="I7740" s="18" t="s">
        <v>12</v>
      </c>
      <c r="J7740" s="18">
        <v>2.5000000000000001E-2</v>
      </c>
      <c r="K7740" s="18">
        <v>3</v>
      </c>
    </row>
    <row r="7741" spans="7:11" x14ac:dyDescent="0.25">
      <c r="G7741" s="21">
        <v>41595</v>
      </c>
      <c r="H7741" s="19" t="s">
        <v>68</v>
      </c>
      <c r="I7741" s="19" t="s">
        <v>16</v>
      </c>
      <c r="J7741" s="19">
        <v>0</v>
      </c>
      <c r="K7741" s="19">
        <v>2</v>
      </c>
    </row>
    <row r="7742" spans="7:11" x14ac:dyDescent="0.25">
      <c r="G7742" s="20">
        <v>42000</v>
      </c>
      <c r="H7742" s="18" t="s">
        <v>29</v>
      </c>
      <c r="I7742" s="18" t="s">
        <v>21</v>
      </c>
      <c r="J7742" s="18">
        <v>2.5000000000000001E-2</v>
      </c>
      <c r="K7742" s="18">
        <v>2</v>
      </c>
    </row>
    <row r="7743" spans="7:11" x14ac:dyDescent="0.25">
      <c r="G7743" s="21">
        <v>41599</v>
      </c>
      <c r="H7743" s="19" t="s">
        <v>48</v>
      </c>
      <c r="I7743" s="19" t="s">
        <v>33</v>
      </c>
      <c r="J7743" s="19">
        <v>0.01</v>
      </c>
      <c r="K7743" s="19">
        <v>3</v>
      </c>
    </row>
    <row r="7744" spans="7:11" x14ac:dyDescent="0.25">
      <c r="G7744" s="20">
        <v>41962</v>
      </c>
      <c r="H7744" s="18" t="s">
        <v>73</v>
      </c>
      <c r="I7744" s="18" t="s">
        <v>17</v>
      </c>
      <c r="J7744" s="18">
        <v>0</v>
      </c>
      <c r="K7744" s="18">
        <v>2</v>
      </c>
    </row>
    <row r="7745" spans="7:11" x14ac:dyDescent="0.25">
      <c r="G7745" s="21">
        <v>41533</v>
      </c>
      <c r="H7745" s="19" t="s">
        <v>40</v>
      </c>
      <c r="I7745" s="19" t="s">
        <v>12</v>
      </c>
      <c r="J7745" s="19">
        <v>0.01</v>
      </c>
      <c r="K7745" s="19">
        <v>2</v>
      </c>
    </row>
    <row r="7746" spans="7:11" x14ac:dyDescent="0.25">
      <c r="G7746" s="20">
        <v>41681</v>
      </c>
      <c r="H7746" s="18" t="s">
        <v>80</v>
      </c>
      <c r="I7746" s="18" t="s">
        <v>30</v>
      </c>
      <c r="J7746" s="18">
        <v>0</v>
      </c>
      <c r="K7746" s="18">
        <v>2</v>
      </c>
    </row>
    <row r="7747" spans="7:11" x14ac:dyDescent="0.25">
      <c r="G7747" s="21">
        <v>41580</v>
      </c>
      <c r="H7747" s="19" t="s">
        <v>58</v>
      </c>
      <c r="I7747" s="19" t="s">
        <v>12</v>
      </c>
      <c r="J7747" s="19">
        <v>0.02</v>
      </c>
      <c r="K7747" s="19">
        <v>2</v>
      </c>
    </row>
    <row r="7748" spans="7:11" x14ac:dyDescent="0.25">
      <c r="G7748" s="20">
        <v>41981</v>
      </c>
      <c r="H7748" s="18" t="s">
        <v>82</v>
      </c>
      <c r="I7748" s="18" t="s">
        <v>16</v>
      </c>
      <c r="J7748" s="18">
        <v>0</v>
      </c>
      <c r="K7748" s="18">
        <v>3</v>
      </c>
    </row>
    <row r="7749" spans="7:11" x14ac:dyDescent="0.25">
      <c r="G7749" s="21">
        <v>41985</v>
      </c>
      <c r="H7749" s="19" t="s">
        <v>39</v>
      </c>
      <c r="I7749" s="19" t="s">
        <v>16</v>
      </c>
      <c r="J7749" s="19">
        <v>0.01</v>
      </c>
      <c r="K7749" s="19">
        <v>1</v>
      </c>
    </row>
    <row r="7750" spans="7:11" x14ac:dyDescent="0.25">
      <c r="G7750" s="20">
        <v>41285</v>
      </c>
      <c r="H7750" s="18" t="s">
        <v>10</v>
      </c>
      <c r="I7750" s="18" t="s">
        <v>11</v>
      </c>
      <c r="J7750" s="18">
        <v>0.02</v>
      </c>
      <c r="K7750" s="18">
        <v>1</v>
      </c>
    </row>
    <row r="7751" spans="7:11" x14ac:dyDescent="0.25">
      <c r="G7751" s="21">
        <v>41972</v>
      </c>
      <c r="H7751" s="19" t="s">
        <v>39</v>
      </c>
      <c r="I7751" s="19" t="s">
        <v>21</v>
      </c>
      <c r="J7751" s="19">
        <v>2.5000000000000001E-2</v>
      </c>
      <c r="K7751" s="19">
        <v>1</v>
      </c>
    </row>
    <row r="7752" spans="7:11" x14ac:dyDescent="0.25">
      <c r="G7752" s="20">
        <v>41854</v>
      </c>
      <c r="H7752" s="18" t="s">
        <v>83</v>
      </c>
      <c r="I7752" s="18" t="s">
        <v>12</v>
      </c>
      <c r="J7752" s="18">
        <v>0.03</v>
      </c>
      <c r="K7752" s="18">
        <v>2</v>
      </c>
    </row>
    <row r="7753" spans="7:11" x14ac:dyDescent="0.25">
      <c r="G7753" s="21">
        <v>41974</v>
      </c>
      <c r="H7753" s="19" t="s">
        <v>82</v>
      </c>
      <c r="I7753" s="19" t="s">
        <v>7</v>
      </c>
      <c r="J7753" s="19">
        <v>0.02</v>
      </c>
      <c r="K7753" s="19">
        <v>3</v>
      </c>
    </row>
    <row r="7754" spans="7:11" x14ac:dyDescent="0.25">
      <c r="G7754" s="20">
        <v>41568</v>
      </c>
      <c r="H7754" s="18" t="s">
        <v>84</v>
      </c>
      <c r="I7754" s="18" t="s">
        <v>33</v>
      </c>
      <c r="J7754" s="18">
        <v>0.03</v>
      </c>
      <c r="K7754" s="18">
        <v>1</v>
      </c>
    </row>
    <row r="7755" spans="7:11" x14ac:dyDescent="0.25">
      <c r="G7755" s="21">
        <v>41627</v>
      </c>
      <c r="H7755" s="19" t="s">
        <v>28</v>
      </c>
      <c r="I7755" s="19" t="s">
        <v>21</v>
      </c>
      <c r="J7755" s="19">
        <v>0.02</v>
      </c>
      <c r="K7755" s="19">
        <v>1</v>
      </c>
    </row>
    <row r="7756" spans="7:11" x14ac:dyDescent="0.25">
      <c r="G7756" s="20">
        <v>41966</v>
      </c>
      <c r="H7756" s="18" t="s">
        <v>40</v>
      </c>
      <c r="I7756" s="18" t="s">
        <v>36</v>
      </c>
      <c r="J7756" s="18">
        <v>1.4999999999999999E-2</v>
      </c>
      <c r="K7756" s="18">
        <v>3</v>
      </c>
    </row>
    <row r="7757" spans="7:11" x14ac:dyDescent="0.25">
      <c r="G7757" s="21">
        <v>41404</v>
      </c>
      <c r="H7757" s="19" t="s">
        <v>81</v>
      </c>
      <c r="I7757" s="19" t="s">
        <v>30</v>
      </c>
      <c r="J7757" s="19">
        <v>0</v>
      </c>
      <c r="K7757" s="19">
        <v>1</v>
      </c>
    </row>
    <row r="7758" spans="7:11" x14ac:dyDescent="0.25">
      <c r="G7758" s="20">
        <v>41638</v>
      </c>
      <c r="H7758" s="18" t="s">
        <v>86</v>
      </c>
      <c r="I7758" s="18" t="s">
        <v>16</v>
      </c>
      <c r="J7758" s="18">
        <v>0</v>
      </c>
      <c r="K7758" s="18">
        <v>3</v>
      </c>
    </row>
    <row r="7759" spans="7:11" x14ac:dyDescent="0.25">
      <c r="G7759" s="21">
        <v>41598</v>
      </c>
      <c r="H7759" s="19" t="s">
        <v>13</v>
      </c>
      <c r="I7759" s="19" t="s">
        <v>33</v>
      </c>
      <c r="J7759" s="19">
        <v>0</v>
      </c>
      <c r="K7759" s="19">
        <v>3</v>
      </c>
    </row>
    <row r="7760" spans="7:11" x14ac:dyDescent="0.25">
      <c r="G7760" s="20">
        <v>41973</v>
      </c>
      <c r="H7760" s="18" t="s">
        <v>64</v>
      </c>
      <c r="I7760" s="18" t="s">
        <v>17</v>
      </c>
      <c r="J7760" s="18">
        <v>2.5000000000000001E-2</v>
      </c>
      <c r="K7760" s="18">
        <v>3</v>
      </c>
    </row>
    <row r="7761" spans="7:11" x14ac:dyDescent="0.25">
      <c r="G7761" s="21">
        <v>42002</v>
      </c>
      <c r="H7761" s="19" t="s">
        <v>80</v>
      </c>
      <c r="I7761" s="19" t="s">
        <v>16</v>
      </c>
      <c r="J7761" s="19">
        <v>0</v>
      </c>
      <c r="K7761" s="19">
        <v>3</v>
      </c>
    </row>
    <row r="7762" spans="7:11" x14ac:dyDescent="0.25">
      <c r="G7762" s="20">
        <v>41599</v>
      </c>
      <c r="H7762" s="18" t="s">
        <v>49</v>
      </c>
      <c r="I7762" s="18" t="s">
        <v>16</v>
      </c>
      <c r="J7762" s="18">
        <v>0.01</v>
      </c>
      <c r="K7762" s="18">
        <v>2</v>
      </c>
    </row>
    <row r="7763" spans="7:11" x14ac:dyDescent="0.25">
      <c r="G7763" s="21">
        <v>41480</v>
      </c>
      <c r="H7763" s="19" t="s">
        <v>50</v>
      </c>
      <c r="I7763" s="19" t="s">
        <v>36</v>
      </c>
      <c r="J7763" s="19">
        <v>0.01</v>
      </c>
      <c r="K7763" s="19">
        <v>6</v>
      </c>
    </row>
    <row r="7764" spans="7:11" x14ac:dyDescent="0.25">
      <c r="G7764" s="20">
        <v>41619</v>
      </c>
      <c r="H7764" s="18" t="s">
        <v>28</v>
      </c>
      <c r="I7764" s="18" t="s">
        <v>36</v>
      </c>
      <c r="J7764" s="18">
        <v>0.03</v>
      </c>
      <c r="K7764" s="18">
        <v>2</v>
      </c>
    </row>
    <row r="7765" spans="7:11" x14ac:dyDescent="0.25">
      <c r="G7765" s="21">
        <v>41977</v>
      </c>
      <c r="H7765" s="19" t="s">
        <v>31</v>
      </c>
      <c r="I7765" s="19" t="s">
        <v>24</v>
      </c>
      <c r="J7765" s="19">
        <v>0.03</v>
      </c>
      <c r="K7765" s="19">
        <v>14</v>
      </c>
    </row>
    <row r="7766" spans="7:11" x14ac:dyDescent="0.25">
      <c r="G7766" s="20">
        <v>41616</v>
      </c>
      <c r="H7766" s="18" t="s">
        <v>29</v>
      </c>
      <c r="I7766" s="18" t="s">
        <v>33</v>
      </c>
      <c r="J7766" s="18">
        <v>0</v>
      </c>
      <c r="K7766" s="18">
        <v>16</v>
      </c>
    </row>
    <row r="7767" spans="7:11" x14ac:dyDescent="0.25">
      <c r="G7767" s="21">
        <v>41901</v>
      </c>
      <c r="H7767" s="19" t="s">
        <v>50</v>
      </c>
      <c r="I7767" s="19" t="s">
        <v>36</v>
      </c>
      <c r="J7767" s="19">
        <v>0</v>
      </c>
      <c r="K7767" s="19">
        <v>2</v>
      </c>
    </row>
    <row r="7768" spans="7:11" x14ac:dyDescent="0.25">
      <c r="G7768" s="20">
        <v>41604</v>
      </c>
      <c r="H7768" s="18" t="s">
        <v>29</v>
      </c>
      <c r="I7768" s="18" t="s">
        <v>11</v>
      </c>
      <c r="J7768" s="18">
        <v>0</v>
      </c>
      <c r="K7768" s="18">
        <v>3</v>
      </c>
    </row>
    <row r="7769" spans="7:11" x14ac:dyDescent="0.25">
      <c r="G7769" s="21">
        <v>41966</v>
      </c>
      <c r="H7769" s="19" t="s">
        <v>37</v>
      </c>
      <c r="I7769" s="19" t="s">
        <v>16</v>
      </c>
      <c r="J7769" s="19">
        <v>0.03</v>
      </c>
      <c r="K7769" s="19">
        <v>3</v>
      </c>
    </row>
    <row r="7770" spans="7:11" x14ac:dyDescent="0.25">
      <c r="G7770" s="20">
        <v>41999</v>
      </c>
      <c r="H7770" s="18" t="s">
        <v>13</v>
      </c>
      <c r="I7770" s="18" t="s">
        <v>12</v>
      </c>
      <c r="J7770" s="18">
        <v>0</v>
      </c>
      <c r="K7770" s="18">
        <v>4</v>
      </c>
    </row>
    <row r="7771" spans="7:11" x14ac:dyDescent="0.25">
      <c r="G7771" s="21">
        <v>41629</v>
      </c>
      <c r="H7771" s="19" t="s">
        <v>55</v>
      </c>
      <c r="I7771" s="19" t="s">
        <v>17</v>
      </c>
      <c r="J7771" s="19">
        <v>0.01</v>
      </c>
      <c r="K7771" s="19">
        <v>4</v>
      </c>
    </row>
    <row r="7772" spans="7:11" x14ac:dyDescent="0.25">
      <c r="G7772" s="20">
        <v>41993</v>
      </c>
      <c r="H7772" s="18" t="s">
        <v>51</v>
      </c>
      <c r="I7772" s="18" t="s">
        <v>21</v>
      </c>
      <c r="J7772" s="18">
        <v>0</v>
      </c>
      <c r="K7772" s="18">
        <v>2</v>
      </c>
    </row>
    <row r="7773" spans="7:11" x14ac:dyDescent="0.25">
      <c r="G7773" s="21">
        <v>41615</v>
      </c>
      <c r="H7773" s="19" t="s">
        <v>58</v>
      </c>
      <c r="I7773" s="19" t="s">
        <v>21</v>
      </c>
      <c r="J7773" s="19">
        <v>0</v>
      </c>
      <c r="K7773" s="19">
        <v>3</v>
      </c>
    </row>
    <row r="7774" spans="7:11" x14ac:dyDescent="0.25">
      <c r="G7774" s="20">
        <v>41980</v>
      </c>
      <c r="H7774" s="18" t="s">
        <v>31</v>
      </c>
      <c r="I7774" s="18" t="s">
        <v>12</v>
      </c>
      <c r="J7774" s="18">
        <v>0.02</v>
      </c>
      <c r="K7774" s="18">
        <v>1</v>
      </c>
    </row>
    <row r="7775" spans="7:11" x14ac:dyDescent="0.25">
      <c r="G7775" s="21">
        <v>41621</v>
      </c>
      <c r="H7775" s="19" t="s">
        <v>46</v>
      </c>
      <c r="I7775" s="19" t="s">
        <v>16</v>
      </c>
      <c r="J7775" s="19">
        <v>0</v>
      </c>
      <c r="K7775" s="19">
        <v>4</v>
      </c>
    </row>
    <row r="7776" spans="7:11" x14ac:dyDescent="0.25">
      <c r="G7776" s="20">
        <v>41602</v>
      </c>
      <c r="H7776" s="18" t="s">
        <v>82</v>
      </c>
      <c r="I7776" s="18" t="s">
        <v>17</v>
      </c>
      <c r="J7776" s="18">
        <v>0</v>
      </c>
      <c r="K7776" s="18">
        <v>2</v>
      </c>
    </row>
    <row r="7777" spans="7:11" x14ac:dyDescent="0.25">
      <c r="G7777" s="21">
        <v>41622</v>
      </c>
      <c r="H7777" s="19" t="s">
        <v>49</v>
      </c>
      <c r="I7777" s="19" t="s">
        <v>17</v>
      </c>
      <c r="J7777" s="19">
        <v>2.5000000000000001E-2</v>
      </c>
      <c r="K7777" s="19">
        <v>2</v>
      </c>
    </row>
    <row r="7778" spans="7:11" x14ac:dyDescent="0.25">
      <c r="G7778" s="20">
        <v>41742</v>
      </c>
      <c r="H7778" s="18" t="s">
        <v>29</v>
      </c>
      <c r="I7778" s="18" t="s">
        <v>21</v>
      </c>
      <c r="J7778" s="18">
        <v>0.03</v>
      </c>
      <c r="K7778" s="18">
        <v>2</v>
      </c>
    </row>
    <row r="7779" spans="7:11" x14ac:dyDescent="0.25">
      <c r="G7779" s="21">
        <v>41997</v>
      </c>
      <c r="H7779" s="19" t="s">
        <v>40</v>
      </c>
      <c r="I7779" s="19" t="s">
        <v>12</v>
      </c>
      <c r="J7779" s="19">
        <v>0</v>
      </c>
      <c r="K7779" s="19">
        <v>3</v>
      </c>
    </row>
    <row r="7780" spans="7:11" x14ac:dyDescent="0.25">
      <c r="G7780" s="20">
        <v>42000</v>
      </c>
      <c r="H7780" s="18" t="s">
        <v>29</v>
      </c>
      <c r="I7780" s="18" t="s">
        <v>27</v>
      </c>
      <c r="J7780" s="18">
        <v>1.4999999999999999E-2</v>
      </c>
      <c r="K7780" s="18">
        <v>2</v>
      </c>
    </row>
    <row r="7781" spans="7:11" x14ac:dyDescent="0.25">
      <c r="G7781" s="21">
        <v>41993</v>
      </c>
      <c r="H7781" s="19" t="s">
        <v>45</v>
      </c>
      <c r="I7781" s="19" t="s">
        <v>24</v>
      </c>
      <c r="J7781" s="19">
        <v>2.5000000000000001E-2</v>
      </c>
      <c r="K7781" s="19">
        <v>4</v>
      </c>
    </row>
    <row r="7782" spans="7:11" x14ac:dyDescent="0.25">
      <c r="G7782" s="20">
        <v>41892</v>
      </c>
      <c r="H7782" s="18" t="s">
        <v>61</v>
      </c>
      <c r="I7782" s="18" t="s">
        <v>36</v>
      </c>
      <c r="J7782" s="18">
        <v>0.03</v>
      </c>
      <c r="K7782" s="18">
        <v>2</v>
      </c>
    </row>
    <row r="7783" spans="7:11" x14ac:dyDescent="0.25">
      <c r="G7783" s="21">
        <v>41613</v>
      </c>
      <c r="H7783" s="19" t="s">
        <v>81</v>
      </c>
      <c r="I7783" s="19" t="s">
        <v>36</v>
      </c>
      <c r="J7783" s="19">
        <v>2.5000000000000001E-2</v>
      </c>
      <c r="K7783" s="19">
        <v>25</v>
      </c>
    </row>
    <row r="7784" spans="7:11" x14ac:dyDescent="0.25">
      <c r="G7784" s="20">
        <v>41702</v>
      </c>
      <c r="H7784" s="18" t="s">
        <v>42</v>
      </c>
      <c r="I7784" s="18" t="s">
        <v>12</v>
      </c>
      <c r="J7784" s="18">
        <v>0</v>
      </c>
      <c r="K7784" s="18">
        <v>2</v>
      </c>
    </row>
    <row r="7785" spans="7:11" x14ac:dyDescent="0.25">
      <c r="G7785" s="21">
        <v>41971</v>
      </c>
      <c r="H7785" s="19" t="s">
        <v>90</v>
      </c>
      <c r="I7785" s="19" t="s">
        <v>7</v>
      </c>
      <c r="J7785" s="19">
        <v>0</v>
      </c>
      <c r="K7785" s="19">
        <v>2</v>
      </c>
    </row>
    <row r="7786" spans="7:11" x14ac:dyDescent="0.25">
      <c r="G7786" s="20">
        <v>41455</v>
      </c>
      <c r="H7786" s="18" t="s">
        <v>28</v>
      </c>
      <c r="I7786" s="18" t="s">
        <v>12</v>
      </c>
      <c r="J7786" s="18">
        <v>0</v>
      </c>
      <c r="K7786" s="18">
        <v>1</v>
      </c>
    </row>
    <row r="7787" spans="7:11" x14ac:dyDescent="0.25">
      <c r="G7787" s="21">
        <v>41589</v>
      </c>
      <c r="H7787" s="19" t="s">
        <v>28</v>
      </c>
      <c r="I7787" s="19" t="s">
        <v>24</v>
      </c>
      <c r="J7787" s="19">
        <v>0.02</v>
      </c>
      <c r="K7787" s="19">
        <v>3</v>
      </c>
    </row>
    <row r="7788" spans="7:11" x14ac:dyDescent="0.25">
      <c r="G7788" s="20">
        <v>41980</v>
      </c>
      <c r="H7788" s="18" t="s">
        <v>67</v>
      </c>
      <c r="I7788" s="18" t="s">
        <v>33</v>
      </c>
      <c r="J7788" s="18">
        <v>0</v>
      </c>
      <c r="K7788" s="18">
        <v>2</v>
      </c>
    </row>
    <row r="7789" spans="7:11" x14ac:dyDescent="0.25">
      <c r="G7789" s="21">
        <v>41995</v>
      </c>
      <c r="H7789" s="19" t="s">
        <v>81</v>
      </c>
      <c r="I7789" s="19" t="s">
        <v>12</v>
      </c>
      <c r="J7789" s="19">
        <v>0.01</v>
      </c>
      <c r="K7789" s="19">
        <v>18</v>
      </c>
    </row>
    <row r="7790" spans="7:11" x14ac:dyDescent="0.25">
      <c r="G7790" s="20">
        <v>41406</v>
      </c>
      <c r="H7790" s="18" t="s">
        <v>73</v>
      </c>
      <c r="I7790" s="18" t="s">
        <v>17</v>
      </c>
      <c r="J7790" s="18">
        <v>2.5000000000000001E-2</v>
      </c>
      <c r="K7790" s="18">
        <v>1</v>
      </c>
    </row>
    <row r="7791" spans="7:11" x14ac:dyDescent="0.25">
      <c r="G7791" s="21">
        <v>41949</v>
      </c>
      <c r="H7791" s="19" t="s">
        <v>23</v>
      </c>
      <c r="I7791" s="19" t="s">
        <v>41</v>
      </c>
      <c r="J7791" s="19">
        <v>0</v>
      </c>
      <c r="K7791" s="19">
        <v>3</v>
      </c>
    </row>
    <row r="7792" spans="7:11" x14ac:dyDescent="0.25">
      <c r="G7792" s="20">
        <v>41976</v>
      </c>
      <c r="H7792" s="18" t="s">
        <v>51</v>
      </c>
      <c r="I7792" s="18" t="s">
        <v>36</v>
      </c>
      <c r="J7792" s="18">
        <v>0.03</v>
      </c>
      <c r="K7792" s="18">
        <v>2</v>
      </c>
    </row>
    <row r="7793" spans="7:11" x14ac:dyDescent="0.25">
      <c r="G7793" s="21">
        <v>41564</v>
      </c>
      <c r="H7793" s="19" t="s">
        <v>51</v>
      </c>
      <c r="I7793" s="19" t="s">
        <v>11</v>
      </c>
      <c r="J7793" s="19">
        <v>0</v>
      </c>
      <c r="K7793" s="19">
        <v>2</v>
      </c>
    </row>
    <row r="7794" spans="7:11" x14ac:dyDescent="0.25">
      <c r="G7794" s="20">
        <v>41601</v>
      </c>
      <c r="H7794" s="18" t="s">
        <v>64</v>
      </c>
      <c r="I7794" s="18" t="s">
        <v>16</v>
      </c>
      <c r="J7794" s="18">
        <v>0</v>
      </c>
      <c r="K7794" s="18">
        <v>2</v>
      </c>
    </row>
    <row r="7795" spans="7:11" x14ac:dyDescent="0.25">
      <c r="G7795" s="21">
        <v>41638</v>
      </c>
      <c r="H7795" s="19" t="s">
        <v>60</v>
      </c>
      <c r="I7795" s="19" t="s">
        <v>16</v>
      </c>
      <c r="J7795" s="19">
        <v>0</v>
      </c>
      <c r="K7795" s="19">
        <v>1</v>
      </c>
    </row>
    <row r="7796" spans="7:11" x14ac:dyDescent="0.25">
      <c r="G7796" s="20">
        <v>41950</v>
      </c>
      <c r="H7796" s="18" t="s">
        <v>76</v>
      </c>
      <c r="I7796" s="18" t="s">
        <v>7</v>
      </c>
      <c r="J7796" s="18">
        <v>2.5000000000000001E-2</v>
      </c>
      <c r="K7796" s="18">
        <v>2</v>
      </c>
    </row>
    <row r="7797" spans="7:11" x14ac:dyDescent="0.25">
      <c r="G7797" s="21">
        <v>41613</v>
      </c>
      <c r="H7797" s="19" t="s">
        <v>84</v>
      </c>
      <c r="I7797" s="19" t="s">
        <v>21</v>
      </c>
      <c r="J7797" s="19">
        <v>0</v>
      </c>
      <c r="K7797" s="19">
        <v>2</v>
      </c>
    </row>
    <row r="7798" spans="7:11" x14ac:dyDescent="0.25">
      <c r="G7798" s="20">
        <v>41976</v>
      </c>
      <c r="H7798" s="18" t="s">
        <v>10</v>
      </c>
      <c r="I7798" s="18" t="s">
        <v>16</v>
      </c>
      <c r="J7798" s="18">
        <v>0.01</v>
      </c>
      <c r="K7798" s="18">
        <v>1</v>
      </c>
    </row>
    <row r="7799" spans="7:11" x14ac:dyDescent="0.25">
      <c r="G7799" s="21">
        <v>41418</v>
      </c>
      <c r="H7799" s="19" t="s">
        <v>43</v>
      </c>
      <c r="I7799" s="19" t="s">
        <v>16</v>
      </c>
      <c r="J7799" s="19">
        <v>0.01</v>
      </c>
      <c r="K7799" s="19">
        <v>1</v>
      </c>
    </row>
    <row r="7800" spans="7:11" x14ac:dyDescent="0.25">
      <c r="G7800" s="20">
        <v>41946</v>
      </c>
      <c r="H7800" s="18" t="s">
        <v>70</v>
      </c>
      <c r="I7800" s="18" t="s">
        <v>7</v>
      </c>
      <c r="J7800" s="18">
        <v>0.03</v>
      </c>
      <c r="K7800" s="18">
        <v>3</v>
      </c>
    </row>
    <row r="7801" spans="7:11" x14ac:dyDescent="0.25">
      <c r="G7801" s="21">
        <v>41783</v>
      </c>
      <c r="H7801" s="19" t="s">
        <v>55</v>
      </c>
      <c r="I7801" s="19" t="s">
        <v>33</v>
      </c>
      <c r="J7801" s="19">
        <v>0</v>
      </c>
      <c r="K7801" s="19">
        <v>24</v>
      </c>
    </row>
    <row r="7802" spans="7:11" x14ac:dyDescent="0.25">
      <c r="G7802" s="20">
        <v>42001</v>
      </c>
      <c r="H7802" s="18" t="s">
        <v>23</v>
      </c>
      <c r="I7802" s="18" t="s">
        <v>16</v>
      </c>
      <c r="J7802" s="18">
        <v>0</v>
      </c>
      <c r="K7802" s="18">
        <v>3</v>
      </c>
    </row>
    <row r="7803" spans="7:11" x14ac:dyDescent="0.25">
      <c r="G7803" s="21">
        <v>41971</v>
      </c>
      <c r="H7803" s="19" t="s">
        <v>10</v>
      </c>
      <c r="I7803" s="19" t="s">
        <v>24</v>
      </c>
      <c r="J7803" s="19">
        <v>0</v>
      </c>
      <c r="K7803" s="19">
        <v>3</v>
      </c>
    </row>
    <row r="7804" spans="7:11" x14ac:dyDescent="0.25">
      <c r="G7804" s="20">
        <v>41978</v>
      </c>
      <c r="H7804" s="18" t="s">
        <v>45</v>
      </c>
      <c r="I7804" s="18" t="s">
        <v>7</v>
      </c>
      <c r="J7804" s="18">
        <v>0</v>
      </c>
      <c r="K7804" s="18">
        <v>3</v>
      </c>
    </row>
    <row r="7805" spans="7:11" x14ac:dyDescent="0.25">
      <c r="G7805" s="21">
        <v>41870</v>
      </c>
      <c r="H7805" s="19" t="s">
        <v>72</v>
      </c>
      <c r="I7805" s="19" t="s">
        <v>24</v>
      </c>
      <c r="J7805" s="19">
        <v>2.5000000000000001E-2</v>
      </c>
      <c r="K7805" s="19">
        <v>5</v>
      </c>
    </row>
    <row r="7806" spans="7:11" x14ac:dyDescent="0.25">
      <c r="G7806" s="20">
        <v>41361</v>
      </c>
      <c r="H7806" s="18" t="s">
        <v>45</v>
      </c>
      <c r="I7806" s="18" t="s">
        <v>24</v>
      </c>
      <c r="J7806" s="18">
        <v>0</v>
      </c>
      <c r="K7806" s="18">
        <v>3</v>
      </c>
    </row>
    <row r="7807" spans="7:11" x14ac:dyDescent="0.25">
      <c r="G7807" s="21">
        <v>41945</v>
      </c>
      <c r="H7807" s="19" t="s">
        <v>81</v>
      </c>
      <c r="I7807" s="19" t="s">
        <v>17</v>
      </c>
      <c r="J7807" s="19">
        <v>0</v>
      </c>
      <c r="K7807" s="19">
        <v>3</v>
      </c>
    </row>
    <row r="7808" spans="7:11" x14ac:dyDescent="0.25">
      <c r="G7808" s="20">
        <v>41839</v>
      </c>
      <c r="H7808" s="18" t="s">
        <v>84</v>
      </c>
      <c r="I7808" s="18" t="s">
        <v>24</v>
      </c>
      <c r="J7808" s="18">
        <v>0</v>
      </c>
      <c r="K7808" s="18">
        <v>1</v>
      </c>
    </row>
    <row r="7809" spans="7:11" x14ac:dyDescent="0.25">
      <c r="G7809" s="21">
        <v>41584</v>
      </c>
      <c r="H7809" s="19" t="s">
        <v>56</v>
      </c>
      <c r="I7809" s="19" t="s">
        <v>17</v>
      </c>
      <c r="J7809" s="19">
        <v>1.4999999999999999E-2</v>
      </c>
      <c r="K7809" s="19">
        <v>3</v>
      </c>
    </row>
    <row r="7810" spans="7:11" x14ac:dyDescent="0.25">
      <c r="G7810" s="20">
        <v>41638</v>
      </c>
      <c r="H7810" s="18" t="s">
        <v>58</v>
      </c>
      <c r="I7810" s="18" t="s">
        <v>16</v>
      </c>
      <c r="J7810" s="18">
        <v>0.02</v>
      </c>
      <c r="K7810" s="18">
        <v>6</v>
      </c>
    </row>
    <row r="7811" spans="7:11" x14ac:dyDescent="0.25">
      <c r="G7811" s="21">
        <v>41705</v>
      </c>
      <c r="H7811" s="19" t="s">
        <v>80</v>
      </c>
      <c r="I7811" s="19" t="s">
        <v>36</v>
      </c>
      <c r="J7811" s="19">
        <v>0.02</v>
      </c>
      <c r="K7811" s="19">
        <v>1</v>
      </c>
    </row>
    <row r="7812" spans="7:11" x14ac:dyDescent="0.25">
      <c r="G7812" s="20">
        <v>41813</v>
      </c>
      <c r="H7812" s="18" t="s">
        <v>47</v>
      </c>
      <c r="I7812" s="18" t="s">
        <v>16</v>
      </c>
      <c r="J7812" s="18">
        <v>1.4999999999999999E-2</v>
      </c>
      <c r="K7812" s="18">
        <v>2</v>
      </c>
    </row>
    <row r="7813" spans="7:11" x14ac:dyDescent="0.25">
      <c r="G7813" s="21">
        <v>41977</v>
      </c>
      <c r="H7813" s="19" t="s">
        <v>45</v>
      </c>
      <c r="I7813" s="19" t="s">
        <v>16</v>
      </c>
      <c r="J7813" s="19">
        <v>0.03</v>
      </c>
      <c r="K7813" s="19">
        <v>3</v>
      </c>
    </row>
    <row r="7814" spans="7:11" x14ac:dyDescent="0.25">
      <c r="G7814" s="20">
        <v>41649</v>
      </c>
      <c r="H7814" s="18" t="s">
        <v>94</v>
      </c>
      <c r="I7814" s="18" t="s">
        <v>24</v>
      </c>
      <c r="J7814" s="18">
        <v>0.01</v>
      </c>
      <c r="K7814" s="18">
        <v>2</v>
      </c>
    </row>
    <row r="7815" spans="7:11" x14ac:dyDescent="0.25">
      <c r="G7815" s="21">
        <v>41791</v>
      </c>
      <c r="H7815" s="19" t="s">
        <v>54</v>
      </c>
      <c r="I7815" s="19" t="s">
        <v>30</v>
      </c>
      <c r="J7815" s="19">
        <v>2.5000000000000001E-2</v>
      </c>
      <c r="K7815" s="19">
        <v>2</v>
      </c>
    </row>
    <row r="7816" spans="7:11" x14ac:dyDescent="0.25">
      <c r="G7816" s="20">
        <v>41438</v>
      </c>
      <c r="H7816" s="18" t="s">
        <v>70</v>
      </c>
      <c r="I7816" s="18" t="s">
        <v>17</v>
      </c>
      <c r="J7816" s="18">
        <v>0</v>
      </c>
      <c r="K7816" s="18">
        <v>3</v>
      </c>
    </row>
    <row r="7817" spans="7:11" x14ac:dyDescent="0.25">
      <c r="G7817" s="21">
        <v>41597</v>
      </c>
      <c r="H7817" s="19" t="s">
        <v>92</v>
      </c>
      <c r="I7817" s="19" t="s">
        <v>17</v>
      </c>
      <c r="J7817" s="19">
        <v>0.02</v>
      </c>
      <c r="K7817" s="19">
        <v>2</v>
      </c>
    </row>
    <row r="7818" spans="7:11" x14ac:dyDescent="0.25">
      <c r="G7818" s="20">
        <v>41589</v>
      </c>
      <c r="H7818" s="18" t="s">
        <v>75</v>
      </c>
      <c r="I7818" s="18" t="s">
        <v>12</v>
      </c>
      <c r="J7818" s="18">
        <v>0.02</v>
      </c>
      <c r="K7818" s="18">
        <v>2</v>
      </c>
    </row>
    <row r="7819" spans="7:11" x14ac:dyDescent="0.25">
      <c r="G7819" s="21">
        <v>41971</v>
      </c>
      <c r="H7819" s="19" t="s">
        <v>45</v>
      </c>
      <c r="I7819" s="19" t="s">
        <v>36</v>
      </c>
      <c r="J7819" s="19">
        <v>0.02</v>
      </c>
      <c r="K7819" s="19">
        <v>2</v>
      </c>
    </row>
    <row r="7820" spans="7:11" x14ac:dyDescent="0.25">
      <c r="G7820" s="20">
        <v>41638</v>
      </c>
      <c r="H7820" s="18" t="s">
        <v>84</v>
      </c>
      <c r="I7820" s="18" t="s">
        <v>21</v>
      </c>
      <c r="J7820" s="18">
        <v>0</v>
      </c>
      <c r="K7820" s="18">
        <v>2</v>
      </c>
    </row>
    <row r="7821" spans="7:11" x14ac:dyDescent="0.25">
      <c r="G7821" s="21">
        <v>41877</v>
      </c>
      <c r="H7821" s="19" t="s">
        <v>31</v>
      </c>
      <c r="I7821" s="19" t="s">
        <v>16</v>
      </c>
      <c r="J7821" s="19">
        <v>0</v>
      </c>
      <c r="K7821" s="19">
        <v>1</v>
      </c>
    </row>
    <row r="7822" spans="7:11" x14ac:dyDescent="0.25">
      <c r="G7822" s="20">
        <v>41636</v>
      </c>
      <c r="H7822" s="18" t="s">
        <v>13</v>
      </c>
      <c r="I7822" s="18" t="s">
        <v>12</v>
      </c>
      <c r="J7822" s="18">
        <v>2.5000000000000001E-2</v>
      </c>
      <c r="K7822" s="18">
        <v>3</v>
      </c>
    </row>
    <row r="7823" spans="7:11" x14ac:dyDescent="0.25">
      <c r="G7823" s="21">
        <v>41622</v>
      </c>
      <c r="H7823" s="19" t="s">
        <v>58</v>
      </c>
      <c r="I7823" s="19" t="s">
        <v>41</v>
      </c>
      <c r="J7823" s="19">
        <v>1.4999999999999999E-2</v>
      </c>
      <c r="K7823" s="19">
        <v>1</v>
      </c>
    </row>
    <row r="7824" spans="7:11" x14ac:dyDescent="0.25">
      <c r="G7824" s="20">
        <v>41593</v>
      </c>
      <c r="H7824" s="18" t="s">
        <v>84</v>
      </c>
      <c r="I7824" s="18" t="s">
        <v>16</v>
      </c>
      <c r="J7824" s="18">
        <v>0</v>
      </c>
      <c r="K7824" s="18">
        <v>1</v>
      </c>
    </row>
    <row r="7825" spans="7:11" x14ac:dyDescent="0.25">
      <c r="G7825" s="21">
        <v>41909</v>
      </c>
      <c r="H7825" s="19" t="s">
        <v>93</v>
      </c>
      <c r="I7825" s="19" t="s">
        <v>24</v>
      </c>
      <c r="J7825" s="19">
        <v>0</v>
      </c>
      <c r="K7825" s="19">
        <v>1</v>
      </c>
    </row>
    <row r="7826" spans="7:11" x14ac:dyDescent="0.25">
      <c r="G7826" s="20">
        <v>41415</v>
      </c>
      <c r="H7826" s="18" t="s">
        <v>26</v>
      </c>
      <c r="I7826" s="18" t="s">
        <v>16</v>
      </c>
      <c r="J7826" s="18">
        <v>0</v>
      </c>
      <c r="K7826" s="18">
        <v>2</v>
      </c>
    </row>
    <row r="7827" spans="7:11" x14ac:dyDescent="0.25">
      <c r="G7827" s="21">
        <v>41954</v>
      </c>
      <c r="H7827" s="19" t="s">
        <v>51</v>
      </c>
      <c r="I7827" s="19" t="s">
        <v>12</v>
      </c>
      <c r="J7827" s="19">
        <v>0.01</v>
      </c>
      <c r="K7827" s="19">
        <v>3</v>
      </c>
    </row>
    <row r="7828" spans="7:11" x14ac:dyDescent="0.25">
      <c r="G7828" s="20">
        <v>41944</v>
      </c>
      <c r="H7828" s="18" t="s">
        <v>51</v>
      </c>
      <c r="I7828" s="18" t="s">
        <v>24</v>
      </c>
      <c r="J7828" s="18">
        <v>2.5000000000000001E-2</v>
      </c>
      <c r="K7828" s="18">
        <v>20</v>
      </c>
    </row>
    <row r="7829" spans="7:11" x14ac:dyDescent="0.25">
      <c r="G7829" s="21">
        <v>41956</v>
      </c>
      <c r="H7829" s="19" t="s">
        <v>43</v>
      </c>
      <c r="I7829" s="19" t="s">
        <v>33</v>
      </c>
      <c r="J7829" s="19">
        <v>2.5000000000000001E-2</v>
      </c>
      <c r="K7829" s="19">
        <v>2</v>
      </c>
    </row>
    <row r="7830" spans="7:11" x14ac:dyDescent="0.25">
      <c r="G7830" s="20">
        <v>41594</v>
      </c>
      <c r="H7830" s="18" t="s">
        <v>15</v>
      </c>
      <c r="I7830" s="18" t="s">
        <v>16</v>
      </c>
      <c r="J7830" s="18">
        <v>1.4999999999999999E-2</v>
      </c>
      <c r="K7830" s="18">
        <v>2</v>
      </c>
    </row>
    <row r="7831" spans="7:11" x14ac:dyDescent="0.25">
      <c r="G7831" s="21">
        <v>41613</v>
      </c>
      <c r="H7831" s="19" t="s">
        <v>62</v>
      </c>
      <c r="I7831" s="19" t="s">
        <v>17</v>
      </c>
      <c r="J7831" s="19">
        <v>0</v>
      </c>
      <c r="K7831" s="19">
        <v>10</v>
      </c>
    </row>
    <row r="7832" spans="7:11" x14ac:dyDescent="0.25">
      <c r="G7832" s="20">
        <v>41973</v>
      </c>
      <c r="H7832" s="18" t="s">
        <v>45</v>
      </c>
      <c r="I7832" s="18" t="s">
        <v>17</v>
      </c>
      <c r="J7832" s="18">
        <v>2.5000000000000001E-2</v>
      </c>
      <c r="K7832" s="18">
        <v>2</v>
      </c>
    </row>
    <row r="7833" spans="7:11" x14ac:dyDescent="0.25">
      <c r="G7833" s="21">
        <v>41634</v>
      </c>
      <c r="H7833" s="19" t="s">
        <v>73</v>
      </c>
      <c r="I7833" s="19" t="s">
        <v>41</v>
      </c>
      <c r="J7833" s="19">
        <v>0</v>
      </c>
      <c r="K7833" s="19">
        <v>2</v>
      </c>
    </row>
    <row r="7834" spans="7:11" x14ac:dyDescent="0.25">
      <c r="G7834" s="20">
        <v>41596</v>
      </c>
      <c r="H7834" s="18" t="s">
        <v>26</v>
      </c>
      <c r="I7834" s="18" t="s">
        <v>12</v>
      </c>
      <c r="J7834" s="18">
        <v>0</v>
      </c>
      <c r="K7834" s="18">
        <v>1</v>
      </c>
    </row>
    <row r="7835" spans="7:11" x14ac:dyDescent="0.25">
      <c r="G7835" s="21">
        <v>41956</v>
      </c>
      <c r="H7835" s="19" t="s">
        <v>88</v>
      </c>
      <c r="I7835" s="19" t="s">
        <v>33</v>
      </c>
      <c r="J7835" s="19">
        <v>0.03</v>
      </c>
      <c r="K7835" s="19">
        <v>1</v>
      </c>
    </row>
    <row r="7836" spans="7:11" x14ac:dyDescent="0.25">
      <c r="G7836" s="20">
        <v>41615</v>
      </c>
      <c r="H7836" s="18" t="s">
        <v>23</v>
      </c>
      <c r="I7836" s="18" t="s">
        <v>17</v>
      </c>
      <c r="J7836" s="18">
        <v>0.03</v>
      </c>
      <c r="K7836" s="18">
        <v>3</v>
      </c>
    </row>
    <row r="7837" spans="7:11" x14ac:dyDescent="0.25">
      <c r="G7837" s="21">
        <v>41656</v>
      </c>
      <c r="H7837" s="19" t="s">
        <v>40</v>
      </c>
      <c r="I7837" s="19" t="s">
        <v>33</v>
      </c>
      <c r="J7837" s="19">
        <v>0.03</v>
      </c>
      <c r="K7837" s="19">
        <v>1</v>
      </c>
    </row>
    <row r="7838" spans="7:11" x14ac:dyDescent="0.25">
      <c r="G7838" s="20">
        <v>41392</v>
      </c>
      <c r="H7838" s="18" t="s">
        <v>49</v>
      </c>
      <c r="I7838" s="18" t="s">
        <v>36</v>
      </c>
      <c r="J7838" s="18">
        <v>0.02</v>
      </c>
      <c r="K7838" s="18">
        <v>1</v>
      </c>
    </row>
    <row r="7839" spans="7:11" x14ac:dyDescent="0.25">
      <c r="G7839" s="21">
        <v>41972</v>
      </c>
      <c r="H7839" s="19" t="s">
        <v>45</v>
      </c>
      <c r="I7839" s="19" t="s">
        <v>33</v>
      </c>
      <c r="J7839" s="19">
        <v>0</v>
      </c>
      <c r="K7839" s="19">
        <v>3</v>
      </c>
    </row>
    <row r="7840" spans="7:11" x14ac:dyDescent="0.25">
      <c r="G7840" s="20">
        <v>41622</v>
      </c>
      <c r="H7840" s="18" t="s">
        <v>43</v>
      </c>
      <c r="I7840" s="18" t="s">
        <v>33</v>
      </c>
      <c r="J7840" s="18">
        <v>0</v>
      </c>
      <c r="K7840" s="18">
        <v>1</v>
      </c>
    </row>
    <row r="7841" spans="7:11" x14ac:dyDescent="0.25">
      <c r="G7841" s="21">
        <v>41958</v>
      </c>
      <c r="H7841" s="19" t="s">
        <v>85</v>
      </c>
      <c r="I7841" s="19" t="s">
        <v>11</v>
      </c>
      <c r="J7841" s="19">
        <v>0.03</v>
      </c>
      <c r="K7841" s="19">
        <v>19</v>
      </c>
    </row>
    <row r="7842" spans="7:11" x14ac:dyDescent="0.25">
      <c r="G7842" s="20">
        <v>41697</v>
      </c>
      <c r="H7842" s="18" t="s">
        <v>53</v>
      </c>
      <c r="I7842" s="18" t="s">
        <v>21</v>
      </c>
      <c r="J7842" s="18">
        <v>0</v>
      </c>
      <c r="K7842" s="18">
        <v>1</v>
      </c>
    </row>
    <row r="7843" spans="7:11" x14ac:dyDescent="0.25">
      <c r="G7843" s="21">
        <v>41377</v>
      </c>
      <c r="H7843" s="19" t="s">
        <v>32</v>
      </c>
      <c r="I7843" s="19" t="s">
        <v>30</v>
      </c>
      <c r="J7843" s="19">
        <v>0.01</v>
      </c>
      <c r="K7843" s="19">
        <v>1</v>
      </c>
    </row>
    <row r="7844" spans="7:11" x14ac:dyDescent="0.25">
      <c r="G7844" s="20">
        <v>41967</v>
      </c>
      <c r="H7844" s="18" t="s">
        <v>47</v>
      </c>
      <c r="I7844" s="18" t="s">
        <v>11</v>
      </c>
      <c r="J7844" s="18">
        <v>0</v>
      </c>
      <c r="K7844" s="18">
        <v>1</v>
      </c>
    </row>
    <row r="7845" spans="7:11" x14ac:dyDescent="0.25">
      <c r="G7845" s="21">
        <v>42001</v>
      </c>
      <c r="H7845" s="19" t="s">
        <v>87</v>
      </c>
      <c r="I7845" s="19" t="s">
        <v>36</v>
      </c>
      <c r="J7845" s="19">
        <v>0.03</v>
      </c>
      <c r="K7845" s="19">
        <v>2</v>
      </c>
    </row>
    <row r="7846" spans="7:11" x14ac:dyDescent="0.25">
      <c r="G7846" s="20">
        <v>41689</v>
      </c>
      <c r="H7846" s="18" t="s">
        <v>40</v>
      </c>
      <c r="I7846" s="18" t="s">
        <v>16</v>
      </c>
      <c r="J7846" s="18">
        <v>0.03</v>
      </c>
      <c r="K7846" s="18">
        <v>2</v>
      </c>
    </row>
    <row r="7847" spans="7:11" x14ac:dyDescent="0.25">
      <c r="G7847" s="21">
        <v>42002</v>
      </c>
      <c r="H7847" s="19" t="s">
        <v>90</v>
      </c>
      <c r="I7847" s="19" t="s">
        <v>41</v>
      </c>
      <c r="J7847" s="19">
        <v>0.03</v>
      </c>
      <c r="K7847" s="19">
        <v>2</v>
      </c>
    </row>
    <row r="7848" spans="7:11" x14ac:dyDescent="0.25">
      <c r="G7848" s="20">
        <v>41635</v>
      </c>
      <c r="H7848" s="18" t="s">
        <v>58</v>
      </c>
      <c r="I7848" s="18" t="s">
        <v>30</v>
      </c>
      <c r="J7848" s="18">
        <v>1.4999999999999999E-2</v>
      </c>
      <c r="K7848" s="18">
        <v>2</v>
      </c>
    </row>
    <row r="7849" spans="7:11" x14ac:dyDescent="0.25">
      <c r="G7849" s="21">
        <v>41583</v>
      </c>
      <c r="H7849" s="19" t="s">
        <v>54</v>
      </c>
      <c r="I7849" s="19" t="s">
        <v>36</v>
      </c>
      <c r="J7849" s="19">
        <v>1.4999999999999999E-2</v>
      </c>
      <c r="K7849" s="19">
        <v>2</v>
      </c>
    </row>
    <row r="7850" spans="7:11" x14ac:dyDescent="0.25">
      <c r="G7850" s="20">
        <v>41818</v>
      </c>
      <c r="H7850" s="18" t="s">
        <v>60</v>
      </c>
      <c r="I7850" s="18" t="s">
        <v>16</v>
      </c>
      <c r="J7850" s="18">
        <v>2.5000000000000001E-2</v>
      </c>
      <c r="K7850" s="18">
        <v>1</v>
      </c>
    </row>
    <row r="7851" spans="7:11" x14ac:dyDescent="0.25">
      <c r="G7851" s="21">
        <v>41632</v>
      </c>
      <c r="H7851" s="19" t="s">
        <v>64</v>
      </c>
      <c r="I7851" s="19" t="s">
        <v>16</v>
      </c>
      <c r="J7851" s="19">
        <v>2.5000000000000001E-2</v>
      </c>
      <c r="K7851" s="19">
        <v>2</v>
      </c>
    </row>
    <row r="7852" spans="7:11" x14ac:dyDescent="0.25">
      <c r="G7852" s="20">
        <v>41637</v>
      </c>
      <c r="H7852" s="18" t="s">
        <v>51</v>
      </c>
      <c r="I7852" s="18" t="s">
        <v>12</v>
      </c>
      <c r="J7852" s="18">
        <v>2.5000000000000001E-2</v>
      </c>
      <c r="K7852" s="18">
        <v>4</v>
      </c>
    </row>
    <row r="7853" spans="7:11" x14ac:dyDescent="0.25">
      <c r="G7853" s="21">
        <v>41579</v>
      </c>
      <c r="H7853" s="19" t="s">
        <v>18</v>
      </c>
      <c r="I7853" s="19" t="s">
        <v>7</v>
      </c>
      <c r="J7853" s="19">
        <v>1.4999999999999999E-2</v>
      </c>
      <c r="K7853" s="19">
        <v>2</v>
      </c>
    </row>
    <row r="7854" spans="7:11" x14ac:dyDescent="0.25">
      <c r="G7854" s="20">
        <v>41970</v>
      </c>
      <c r="H7854" s="18" t="s">
        <v>29</v>
      </c>
      <c r="I7854" s="18" t="s">
        <v>27</v>
      </c>
      <c r="J7854" s="18">
        <v>0</v>
      </c>
      <c r="K7854" s="18">
        <v>1</v>
      </c>
    </row>
    <row r="7855" spans="7:11" x14ac:dyDescent="0.25">
      <c r="G7855" s="21">
        <v>41982</v>
      </c>
      <c r="H7855" s="19" t="s">
        <v>73</v>
      </c>
      <c r="I7855" s="19" t="s">
        <v>36</v>
      </c>
      <c r="J7855" s="19">
        <v>1.4999999999999999E-2</v>
      </c>
      <c r="K7855" s="19">
        <v>3</v>
      </c>
    </row>
    <row r="7856" spans="7:11" x14ac:dyDescent="0.25">
      <c r="G7856" s="20">
        <v>41605</v>
      </c>
      <c r="H7856" s="18" t="s">
        <v>71</v>
      </c>
      <c r="I7856" s="18" t="s">
        <v>30</v>
      </c>
      <c r="J7856" s="18">
        <v>1.4999999999999999E-2</v>
      </c>
      <c r="K7856" s="18">
        <v>3</v>
      </c>
    </row>
    <row r="7857" spans="7:11" x14ac:dyDescent="0.25">
      <c r="G7857" s="21">
        <v>41741</v>
      </c>
      <c r="H7857" s="19" t="s">
        <v>26</v>
      </c>
      <c r="I7857" s="19" t="s">
        <v>17</v>
      </c>
      <c r="J7857" s="19">
        <v>1.4999999999999999E-2</v>
      </c>
      <c r="K7857" s="19">
        <v>23</v>
      </c>
    </row>
    <row r="7858" spans="7:11" x14ac:dyDescent="0.25">
      <c r="G7858" s="20">
        <v>41736</v>
      </c>
      <c r="H7858" s="18" t="s">
        <v>53</v>
      </c>
      <c r="I7858" s="18" t="s">
        <v>21</v>
      </c>
      <c r="J7858" s="18">
        <v>0.02</v>
      </c>
      <c r="K7858" s="18">
        <v>2</v>
      </c>
    </row>
    <row r="7859" spans="7:11" x14ac:dyDescent="0.25">
      <c r="G7859" s="21">
        <v>41594</v>
      </c>
      <c r="H7859" s="19" t="s">
        <v>56</v>
      </c>
      <c r="I7859" s="19" t="s">
        <v>33</v>
      </c>
      <c r="J7859" s="19">
        <v>0</v>
      </c>
      <c r="K7859" s="19">
        <v>9</v>
      </c>
    </row>
    <row r="7860" spans="7:11" x14ac:dyDescent="0.25">
      <c r="G7860" s="20">
        <v>41621</v>
      </c>
      <c r="H7860" s="18" t="s">
        <v>90</v>
      </c>
      <c r="I7860" s="18" t="s">
        <v>24</v>
      </c>
      <c r="J7860" s="18">
        <v>0</v>
      </c>
      <c r="K7860" s="18">
        <v>1</v>
      </c>
    </row>
    <row r="7861" spans="7:11" x14ac:dyDescent="0.25">
      <c r="G7861" s="21">
        <v>41596</v>
      </c>
      <c r="H7861" s="19" t="s">
        <v>23</v>
      </c>
      <c r="I7861" s="19" t="s">
        <v>21</v>
      </c>
      <c r="J7861" s="19">
        <v>1.4999999999999999E-2</v>
      </c>
      <c r="K7861" s="19">
        <v>3</v>
      </c>
    </row>
    <row r="7862" spans="7:11" x14ac:dyDescent="0.25">
      <c r="G7862" s="20">
        <v>41595</v>
      </c>
      <c r="H7862" s="18" t="s">
        <v>22</v>
      </c>
      <c r="I7862" s="18" t="s">
        <v>17</v>
      </c>
      <c r="J7862" s="18">
        <v>0</v>
      </c>
      <c r="K7862" s="18">
        <v>19</v>
      </c>
    </row>
    <row r="7863" spans="7:11" x14ac:dyDescent="0.25">
      <c r="G7863" s="21">
        <v>41822</v>
      </c>
      <c r="H7863" s="19" t="s">
        <v>94</v>
      </c>
      <c r="I7863" s="19" t="s">
        <v>24</v>
      </c>
      <c r="J7863" s="19">
        <v>0</v>
      </c>
      <c r="K7863" s="19">
        <v>1</v>
      </c>
    </row>
    <row r="7864" spans="7:11" x14ac:dyDescent="0.25">
      <c r="G7864" s="20">
        <v>41626</v>
      </c>
      <c r="H7864" s="18" t="s">
        <v>67</v>
      </c>
      <c r="I7864" s="18" t="s">
        <v>7</v>
      </c>
      <c r="J7864" s="18">
        <v>0</v>
      </c>
      <c r="K7864" s="18">
        <v>2</v>
      </c>
    </row>
    <row r="7865" spans="7:11" x14ac:dyDescent="0.25">
      <c r="G7865" s="21">
        <v>41944</v>
      </c>
      <c r="H7865" s="19" t="s">
        <v>70</v>
      </c>
      <c r="I7865" s="19" t="s">
        <v>36</v>
      </c>
      <c r="J7865" s="19">
        <v>1.4999999999999999E-2</v>
      </c>
      <c r="K7865" s="19">
        <v>1</v>
      </c>
    </row>
    <row r="7866" spans="7:11" x14ac:dyDescent="0.25">
      <c r="G7866" s="20">
        <v>41994</v>
      </c>
      <c r="H7866" s="18" t="s">
        <v>8</v>
      </c>
      <c r="I7866" s="18" t="s">
        <v>17</v>
      </c>
      <c r="J7866" s="18">
        <v>0.01</v>
      </c>
      <c r="K7866" s="18">
        <v>2</v>
      </c>
    </row>
    <row r="7867" spans="7:11" x14ac:dyDescent="0.25">
      <c r="G7867" s="21">
        <v>41966</v>
      </c>
      <c r="H7867" s="19" t="s">
        <v>42</v>
      </c>
      <c r="I7867" s="19" t="s">
        <v>12</v>
      </c>
      <c r="J7867" s="19">
        <v>0.02</v>
      </c>
      <c r="K7867" s="19">
        <v>3</v>
      </c>
    </row>
    <row r="7868" spans="7:11" x14ac:dyDescent="0.25">
      <c r="G7868" s="20">
        <v>41953</v>
      </c>
      <c r="H7868" s="18" t="s">
        <v>43</v>
      </c>
      <c r="I7868" s="18" t="s">
        <v>12</v>
      </c>
      <c r="J7868" s="18">
        <v>2.5000000000000001E-2</v>
      </c>
      <c r="K7868" s="18">
        <v>1</v>
      </c>
    </row>
    <row r="7869" spans="7:11" x14ac:dyDescent="0.25">
      <c r="G7869" s="21">
        <v>41615</v>
      </c>
      <c r="H7869" s="19" t="s">
        <v>49</v>
      </c>
      <c r="I7869" s="19" t="s">
        <v>17</v>
      </c>
      <c r="J7869" s="19">
        <v>0</v>
      </c>
      <c r="K7869" s="19">
        <v>2</v>
      </c>
    </row>
    <row r="7870" spans="7:11" x14ac:dyDescent="0.25">
      <c r="G7870" s="20">
        <v>41999</v>
      </c>
      <c r="H7870" s="18" t="s">
        <v>29</v>
      </c>
      <c r="I7870" s="18" t="s">
        <v>33</v>
      </c>
      <c r="J7870" s="18">
        <v>0.03</v>
      </c>
      <c r="K7870" s="18">
        <v>3</v>
      </c>
    </row>
    <row r="7871" spans="7:11" x14ac:dyDescent="0.25">
      <c r="G7871" s="21">
        <v>41599</v>
      </c>
      <c r="H7871" s="19" t="s">
        <v>58</v>
      </c>
      <c r="I7871" s="19" t="s">
        <v>12</v>
      </c>
      <c r="J7871" s="19">
        <v>1.4999999999999999E-2</v>
      </c>
      <c r="K7871" s="19">
        <v>2</v>
      </c>
    </row>
    <row r="7872" spans="7:11" x14ac:dyDescent="0.25">
      <c r="G7872" s="20">
        <v>41995</v>
      </c>
      <c r="H7872" s="18" t="s">
        <v>55</v>
      </c>
      <c r="I7872" s="18" t="s">
        <v>36</v>
      </c>
      <c r="J7872" s="18">
        <v>0</v>
      </c>
      <c r="K7872" s="18">
        <v>3</v>
      </c>
    </row>
    <row r="7873" spans="7:11" x14ac:dyDescent="0.25">
      <c r="G7873" s="21">
        <v>41331</v>
      </c>
      <c r="H7873" s="19" t="s">
        <v>43</v>
      </c>
      <c r="I7873" s="19" t="s">
        <v>41</v>
      </c>
      <c r="J7873" s="19">
        <v>0</v>
      </c>
      <c r="K7873" s="19">
        <v>2</v>
      </c>
    </row>
    <row r="7874" spans="7:11" x14ac:dyDescent="0.25">
      <c r="G7874" s="20">
        <v>41590</v>
      </c>
      <c r="H7874" s="18" t="s">
        <v>88</v>
      </c>
      <c r="I7874" s="18" t="s">
        <v>17</v>
      </c>
      <c r="J7874" s="18">
        <v>0.02</v>
      </c>
      <c r="K7874" s="18">
        <v>2</v>
      </c>
    </row>
    <row r="7875" spans="7:11" x14ac:dyDescent="0.25">
      <c r="G7875" s="21">
        <v>41761</v>
      </c>
      <c r="H7875" s="19" t="s">
        <v>26</v>
      </c>
      <c r="I7875" s="19" t="s">
        <v>33</v>
      </c>
      <c r="J7875" s="19">
        <v>0.03</v>
      </c>
      <c r="K7875" s="19">
        <v>3</v>
      </c>
    </row>
    <row r="7876" spans="7:11" x14ac:dyDescent="0.25">
      <c r="G7876" s="20">
        <v>41312</v>
      </c>
      <c r="H7876" s="18" t="s">
        <v>40</v>
      </c>
      <c r="I7876" s="18" t="s">
        <v>17</v>
      </c>
      <c r="J7876" s="18">
        <v>2.5000000000000001E-2</v>
      </c>
      <c r="K7876" s="18">
        <v>3</v>
      </c>
    </row>
    <row r="7877" spans="7:11" x14ac:dyDescent="0.25">
      <c r="G7877" s="21">
        <v>42002</v>
      </c>
      <c r="H7877" s="19" t="s">
        <v>87</v>
      </c>
      <c r="I7877" s="19" t="s">
        <v>21</v>
      </c>
      <c r="J7877" s="19">
        <v>0.01</v>
      </c>
      <c r="K7877" s="19">
        <v>2</v>
      </c>
    </row>
    <row r="7878" spans="7:11" x14ac:dyDescent="0.25">
      <c r="G7878" s="20">
        <v>41968</v>
      </c>
      <c r="H7878" s="18" t="s">
        <v>55</v>
      </c>
      <c r="I7878" s="18" t="s">
        <v>33</v>
      </c>
      <c r="J7878" s="18">
        <v>0.02</v>
      </c>
      <c r="K7878" s="18">
        <v>6</v>
      </c>
    </row>
    <row r="7879" spans="7:11" x14ac:dyDescent="0.25">
      <c r="G7879" s="21">
        <v>41591</v>
      </c>
      <c r="H7879" s="19" t="s">
        <v>29</v>
      </c>
      <c r="I7879" s="19" t="s">
        <v>41</v>
      </c>
      <c r="J7879" s="19">
        <v>0.01</v>
      </c>
      <c r="K7879" s="19">
        <v>4</v>
      </c>
    </row>
    <row r="7880" spans="7:11" x14ac:dyDescent="0.25">
      <c r="G7880" s="20">
        <v>41585</v>
      </c>
      <c r="H7880" s="18" t="s">
        <v>45</v>
      </c>
      <c r="I7880" s="18" t="s">
        <v>17</v>
      </c>
      <c r="J7880" s="18">
        <v>0.03</v>
      </c>
      <c r="K7880" s="18">
        <v>2</v>
      </c>
    </row>
    <row r="7881" spans="7:11" x14ac:dyDescent="0.25">
      <c r="G7881" s="21">
        <v>41290</v>
      </c>
      <c r="H7881" s="19" t="s">
        <v>83</v>
      </c>
      <c r="I7881" s="19" t="s">
        <v>24</v>
      </c>
      <c r="J7881" s="19">
        <v>0</v>
      </c>
      <c r="K7881" s="19">
        <v>2</v>
      </c>
    </row>
    <row r="7882" spans="7:11" x14ac:dyDescent="0.25">
      <c r="G7882" s="20">
        <v>41950</v>
      </c>
      <c r="H7882" s="18" t="s">
        <v>20</v>
      </c>
      <c r="I7882" s="18" t="s">
        <v>16</v>
      </c>
      <c r="J7882" s="18">
        <v>1.4999999999999999E-2</v>
      </c>
      <c r="K7882" s="18">
        <v>2</v>
      </c>
    </row>
    <row r="7883" spans="7:11" x14ac:dyDescent="0.25">
      <c r="G7883" s="21">
        <v>41894</v>
      </c>
      <c r="H7883" s="19" t="s">
        <v>45</v>
      </c>
      <c r="I7883" s="19" t="s">
        <v>21</v>
      </c>
      <c r="J7883" s="19">
        <v>0</v>
      </c>
      <c r="K7883" s="19">
        <v>4</v>
      </c>
    </row>
    <row r="7884" spans="7:11" x14ac:dyDescent="0.25">
      <c r="G7884" s="20">
        <v>41311</v>
      </c>
      <c r="H7884" s="18" t="s">
        <v>58</v>
      </c>
      <c r="I7884" s="18" t="s">
        <v>7</v>
      </c>
      <c r="J7884" s="18">
        <v>2.5000000000000001E-2</v>
      </c>
      <c r="K7884" s="18">
        <v>1</v>
      </c>
    </row>
    <row r="7885" spans="7:11" x14ac:dyDescent="0.25">
      <c r="G7885" s="21">
        <v>41347</v>
      </c>
      <c r="H7885" s="19" t="s">
        <v>29</v>
      </c>
      <c r="I7885" s="19" t="s">
        <v>11</v>
      </c>
      <c r="J7885" s="19">
        <v>1.4999999999999999E-2</v>
      </c>
      <c r="K7885" s="19">
        <v>2</v>
      </c>
    </row>
    <row r="7886" spans="7:11" x14ac:dyDescent="0.25">
      <c r="G7886" s="20">
        <v>41950</v>
      </c>
      <c r="H7886" s="18" t="s">
        <v>70</v>
      </c>
      <c r="I7886" s="18" t="s">
        <v>17</v>
      </c>
      <c r="J7886" s="18">
        <v>0.03</v>
      </c>
      <c r="K7886" s="18">
        <v>2</v>
      </c>
    </row>
    <row r="7887" spans="7:11" x14ac:dyDescent="0.25">
      <c r="G7887" s="21">
        <v>41924</v>
      </c>
      <c r="H7887" s="19" t="s">
        <v>49</v>
      </c>
      <c r="I7887" s="19" t="s">
        <v>7</v>
      </c>
      <c r="J7887" s="19">
        <v>0.03</v>
      </c>
      <c r="K7887" s="19">
        <v>25</v>
      </c>
    </row>
    <row r="7888" spans="7:11" x14ac:dyDescent="0.25">
      <c r="G7888" s="20">
        <v>41984</v>
      </c>
      <c r="H7888" s="18" t="s">
        <v>10</v>
      </c>
      <c r="I7888" s="18" t="s">
        <v>30</v>
      </c>
      <c r="J7888" s="18">
        <v>0</v>
      </c>
      <c r="K7888" s="18">
        <v>3</v>
      </c>
    </row>
    <row r="7889" spans="7:11" x14ac:dyDescent="0.25">
      <c r="G7889" s="21">
        <v>41888</v>
      </c>
      <c r="H7889" s="19" t="s">
        <v>43</v>
      </c>
      <c r="I7889" s="19" t="s">
        <v>36</v>
      </c>
      <c r="J7889" s="19">
        <v>0.02</v>
      </c>
      <c r="K7889" s="19">
        <v>4</v>
      </c>
    </row>
    <row r="7890" spans="7:11" x14ac:dyDescent="0.25">
      <c r="G7890" s="20">
        <v>41637</v>
      </c>
      <c r="H7890" s="18" t="s">
        <v>81</v>
      </c>
      <c r="I7890" s="18" t="s">
        <v>41</v>
      </c>
      <c r="J7890" s="18">
        <v>0.01</v>
      </c>
      <c r="K7890" s="18">
        <v>4</v>
      </c>
    </row>
    <row r="7891" spans="7:11" x14ac:dyDescent="0.25">
      <c r="G7891" s="21">
        <v>41589</v>
      </c>
      <c r="H7891" s="19" t="s">
        <v>40</v>
      </c>
      <c r="I7891" s="19" t="s">
        <v>21</v>
      </c>
      <c r="J7891" s="19">
        <v>2.5000000000000001E-2</v>
      </c>
      <c r="K7891" s="19">
        <v>1</v>
      </c>
    </row>
    <row r="7892" spans="7:11" x14ac:dyDescent="0.25">
      <c r="G7892" s="20">
        <v>41593</v>
      </c>
      <c r="H7892" s="18" t="s">
        <v>69</v>
      </c>
      <c r="I7892" s="18" t="s">
        <v>17</v>
      </c>
      <c r="J7892" s="18">
        <v>0</v>
      </c>
      <c r="K7892" s="18">
        <v>1</v>
      </c>
    </row>
    <row r="7893" spans="7:11" x14ac:dyDescent="0.25">
      <c r="G7893" s="21">
        <v>41637</v>
      </c>
      <c r="H7893" s="19" t="s">
        <v>91</v>
      </c>
      <c r="I7893" s="19" t="s">
        <v>36</v>
      </c>
      <c r="J7893" s="19">
        <v>1.4999999999999999E-2</v>
      </c>
      <c r="K7893" s="19">
        <v>2</v>
      </c>
    </row>
    <row r="7894" spans="7:11" x14ac:dyDescent="0.25">
      <c r="G7894" s="20">
        <v>41975</v>
      </c>
      <c r="H7894" s="18" t="s">
        <v>40</v>
      </c>
      <c r="I7894" s="18" t="s">
        <v>17</v>
      </c>
      <c r="J7894" s="18">
        <v>0</v>
      </c>
      <c r="K7894" s="18">
        <v>1</v>
      </c>
    </row>
    <row r="7895" spans="7:11" x14ac:dyDescent="0.25">
      <c r="G7895" s="21">
        <v>41974</v>
      </c>
      <c r="H7895" s="19" t="s">
        <v>64</v>
      </c>
      <c r="I7895" s="19" t="s">
        <v>24</v>
      </c>
      <c r="J7895" s="19">
        <v>0</v>
      </c>
      <c r="K7895" s="19">
        <v>2</v>
      </c>
    </row>
    <row r="7896" spans="7:11" x14ac:dyDescent="0.25">
      <c r="G7896" s="20">
        <v>41950</v>
      </c>
      <c r="H7896" s="18" t="s">
        <v>62</v>
      </c>
      <c r="I7896" s="18" t="s">
        <v>24</v>
      </c>
      <c r="J7896" s="18">
        <v>0</v>
      </c>
      <c r="K7896" s="18">
        <v>2</v>
      </c>
    </row>
    <row r="7897" spans="7:11" x14ac:dyDescent="0.25">
      <c r="G7897" s="21">
        <v>41976</v>
      </c>
      <c r="H7897" s="19" t="s">
        <v>48</v>
      </c>
      <c r="I7897" s="19" t="s">
        <v>17</v>
      </c>
      <c r="J7897" s="19">
        <v>0.02</v>
      </c>
      <c r="K7897" s="19">
        <v>2</v>
      </c>
    </row>
    <row r="7898" spans="7:11" x14ac:dyDescent="0.25">
      <c r="G7898" s="20">
        <v>41954</v>
      </c>
      <c r="H7898" s="18" t="s">
        <v>82</v>
      </c>
      <c r="I7898" s="18" t="s">
        <v>17</v>
      </c>
      <c r="J7898" s="18">
        <v>0</v>
      </c>
      <c r="K7898" s="18">
        <v>3</v>
      </c>
    </row>
    <row r="7899" spans="7:11" x14ac:dyDescent="0.25">
      <c r="G7899" s="21">
        <v>41941</v>
      </c>
      <c r="H7899" s="19" t="s">
        <v>44</v>
      </c>
      <c r="I7899" s="19" t="s">
        <v>11</v>
      </c>
      <c r="J7899" s="19">
        <v>0</v>
      </c>
      <c r="K7899" s="19">
        <v>3</v>
      </c>
    </row>
    <row r="7900" spans="7:11" x14ac:dyDescent="0.25">
      <c r="G7900" s="20">
        <v>41959</v>
      </c>
      <c r="H7900" s="18" t="s">
        <v>18</v>
      </c>
      <c r="I7900" s="18" t="s">
        <v>36</v>
      </c>
      <c r="J7900" s="18">
        <v>1.4999999999999999E-2</v>
      </c>
      <c r="K7900" s="18">
        <v>3</v>
      </c>
    </row>
    <row r="7901" spans="7:11" x14ac:dyDescent="0.25">
      <c r="G7901" s="21">
        <v>41966</v>
      </c>
      <c r="H7901" s="19" t="s">
        <v>39</v>
      </c>
      <c r="I7901" s="19" t="s">
        <v>36</v>
      </c>
      <c r="J7901" s="19">
        <v>2.5000000000000001E-2</v>
      </c>
      <c r="K7901" s="19">
        <v>2</v>
      </c>
    </row>
    <row r="7902" spans="7:11" x14ac:dyDescent="0.25">
      <c r="G7902" s="20">
        <v>41618</v>
      </c>
      <c r="H7902" s="18" t="s">
        <v>67</v>
      </c>
      <c r="I7902" s="18" t="s">
        <v>24</v>
      </c>
      <c r="J7902" s="18">
        <v>0.01</v>
      </c>
      <c r="K7902" s="18">
        <v>3</v>
      </c>
    </row>
    <row r="7903" spans="7:11" x14ac:dyDescent="0.25">
      <c r="G7903" s="21">
        <v>41978</v>
      </c>
      <c r="H7903" s="19" t="s">
        <v>13</v>
      </c>
      <c r="I7903" s="19" t="s">
        <v>36</v>
      </c>
      <c r="J7903" s="19">
        <v>0.03</v>
      </c>
      <c r="K7903" s="19">
        <v>2</v>
      </c>
    </row>
    <row r="7904" spans="7:11" x14ac:dyDescent="0.25">
      <c r="G7904" s="20">
        <v>41979</v>
      </c>
      <c r="H7904" s="18" t="s">
        <v>28</v>
      </c>
      <c r="I7904" s="18" t="s">
        <v>12</v>
      </c>
      <c r="J7904" s="18">
        <v>0</v>
      </c>
      <c r="K7904" s="18">
        <v>3</v>
      </c>
    </row>
    <row r="7905" spans="7:11" x14ac:dyDescent="0.25">
      <c r="G7905" s="21">
        <v>41997</v>
      </c>
      <c r="H7905" s="19" t="s">
        <v>70</v>
      </c>
      <c r="I7905" s="19" t="s">
        <v>41</v>
      </c>
      <c r="J7905" s="19">
        <v>0</v>
      </c>
      <c r="K7905" s="19">
        <v>1</v>
      </c>
    </row>
    <row r="7906" spans="7:11" x14ac:dyDescent="0.25">
      <c r="G7906" s="20">
        <v>42001</v>
      </c>
      <c r="H7906" s="18" t="s">
        <v>57</v>
      </c>
      <c r="I7906" s="18" t="s">
        <v>27</v>
      </c>
      <c r="J7906" s="18">
        <v>0</v>
      </c>
      <c r="K7906" s="18">
        <v>6</v>
      </c>
    </row>
    <row r="7907" spans="7:11" x14ac:dyDescent="0.25">
      <c r="G7907" s="21">
        <v>41638</v>
      </c>
      <c r="H7907" s="19" t="s">
        <v>22</v>
      </c>
      <c r="I7907" s="19" t="s">
        <v>16</v>
      </c>
      <c r="J7907" s="19">
        <v>0</v>
      </c>
      <c r="K7907" s="19">
        <v>2</v>
      </c>
    </row>
    <row r="7908" spans="7:11" x14ac:dyDescent="0.25">
      <c r="G7908" s="20">
        <v>41587</v>
      </c>
      <c r="H7908" s="18" t="s">
        <v>46</v>
      </c>
      <c r="I7908" s="18" t="s">
        <v>7</v>
      </c>
      <c r="J7908" s="18">
        <v>0.02</v>
      </c>
      <c r="K7908" s="18">
        <v>2</v>
      </c>
    </row>
    <row r="7909" spans="7:11" x14ac:dyDescent="0.25">
      <c r="G7909" s="21">
        <v>41453</v>
      </c>
      <c r="H7909" s="19" t="s">
        <v>91</v>
      </c>
      <c r="I7909" s="19" t="s">
        <v>12</v>
      </c>
      <c r="J7909" s="19">
        <v>0</v>
      </c>
      <c r="K7909" s="19">
        <v>3</v>
      </c>
    </row>
    <row r="7910" spans="7:11" x14ac:dyDescent="0.25">
      <c r="G7910" s="20">
        <v>41950</v>
      </c>
      <c r="H7910" s="18" t="s">
        <v>25</v>
      </c>
      <c r="I7910" s="18" t="s">
        <v>36</v>
      </c>
      <c r="J7910" s="18">
        <v>0</v>
      </c>
      <c r="K7910" s="18">
        <v>18</v>
      </c>
    </row>
    <row r="7911" spans="7:11" x14ac:dyDescent="0.25">
      <c r="G7911" s="21">
        <v>41619</v>
      </c>
      <c r="H7911" s="19" t="s">
        <v>57</v>
      </c>
      <c r="I7911" s="19" t="s">
        <v>16</v>
      </c>
      <c r="J7911" s="19">
        <v>0.03</v>
      </c>
      <c r="K7911" s="19">
        <v>2</v>
      </c>
    </row>
    <row r="7912" spans="7:11" x14ac:dyDescent="0.25">
      <c r="G7912" s="20">
        <v>41584</v>
      </c>
      <c r="H7912" s="18" t="s">
        <v>37</v>
      </c>
      <c r="I7912" s="18" t="s">
        <v>17</v>
      </c>
      <c r="J7912" s="18">
        <v>0</v>
      </c>
      <c r="K7912" s="18">
        <v>3</v>
      </c>
    </row>
    <row r="7913" spans="7:11" x14ac:dyDescent="0.25">
      <c r="G7913" s="21">
        <v>41673</v>
      </c>
      <c r="H7913" s="19" t="s">
        <v>71</v>
      </c>
      <c r="I7913" s="19" t="s">
        <v>24</v>
      </c>
      <c r="J7913" s="19">
        <v>0</v>
      </c>
      <c r="K7913" s="19">
        <v>1</v>
      </c>
    </row>
    <row r="7914" spans="7:11" x14ac:dyDescent="0.25">
      <c r="G7914" s="20">
        <v>41970</v>
      </c>
      <c r="H7914" s="18" t="s">
        <v>46</v>
      </c>
      <c r="I7914" s="18" t="s">
        <v>36</v>
      </c>
      <c r="J7914" s="18">
        <v>2.5000000000000001E-2</v>
      </c>
      <c r="K7914" s="18">
        <v>2</v>
      </c>
    </row>
    <row r="7915" spans="7:11" x14ac:dyDescent="0.25">
      <c r="G7915" s="21">
        <v>41947</v>
      </c>
      <c r="H7915" s="19" t="s">
        <v>49</v>
      </c>
      <c r="I7915" s="19" t="s">
        <v>11</v>
      </c>
      <c r="J7915" s="19">
        <v>0.02</v>
      </c>
      <c r="K7915" s="19">
        <v>4</v>
      </c>
    </row>
    <row r="7916" spans="7:11" x14ac:dyDescent="0.25">
      <c r="G7916" s="20">
        <v>41448</v>
      </c>
      <c r="H7916" s="18" t="s">
        <v>57</v>
      </c>
      <c r="I7916" s="18" t="s">
        <v>24</v>
      </c>
      <c r="J7916" s="18">
        <v>0</v>
      </c>
      <c r="K7916" s="18">
        <v>3</v>
      </c>
    </row>
    <row r="7917" spans="7:11" x14ac:dyDescent="0.25">
      <c r="G7917" s="21">
        <v>41581</v>
      </c>
      <c r="H7917" s="19" t="s">
        <v>63</v>
      </c>
      <c r="I7917" s="19" t="s">
        <v>27</v>
      </c>
      <c r="J7917" s="19">
        <v>0</v>
      </c>
      <c r="K7917" s="19">
        <v>1</v>
      </c>
    </row>
    <row r="7918" spans="7:11" x14ac:dyDescent="0.25">
      <c r="G7918" s="20">
        <v>41963</v>
      </c>
      <c r="H7918" s="18" t="s">
        <v>15</v>
      </c>
      <c r="I7918" s="18" t="s">
        <v>12</v>
      </c>
      <c r="J7918" s="18">
        <v>0</v>
      </c>
      <c r="K7918" s="18">
        <v>3</v>
      </c>
    </row>
    <row r="7919" spans="7:11" x14ac:dyDescent="0.25">
      <c r="G7919" s="21">
        <v>41979</v>
      </c>
      <c r="H7919" s="19" t="s">
        <v>26</v>
      </c>
      <c r="I7919" s="19" t="s">
        <v>16</v>
      </c>
      <c r="J7919" s="19">
        <v>2.5000000000000001E-2</v>
      </c>
      <c r="K7919" s="19">
        <v>3</v>
      </c>
    </row>
    <row r="7920" spans="7:11" x14ac:dyDescent="0.25">
      <c r="G7920" s="20">
        <v>41988</v>
      </c>
      <c r="H7920" s="18" t="s">
        <v>26</v>
      </c>
      <c r="I7920" s="18" t="s">
        <v>12</v>
      </c>
      <c r="J7920" s="18">
        <v>0</v>
      </c>
      <c r="K7920" s="18">
        <v>4</v>
      </c>
    </row>
    <row r="7921" spans="7:11" x14ac:dyDescent="0.25">
      <c r="G7921" s="21">
        <v>42000</v>
      </c>
      <c r="H7921" s="19" t="s">
        <v>58</v>
      </c>
      <c r="I7921" s="19" t="s">
        <v>33</v>
      </c>
      <c r="J7921" s="19">
        <v>2.5000000000000001E-2</v>
      </c>
      <c r="K7921" s="19">
        <v>1</v>
      </c>
    </row>
    <row r="7922" spans="7:11" x14ac:dyDescent="0.25">
      <c r="G7922" s="20">
        <v>41832</v>
      </c>
      <c r="H7922" s="18" t="s">
        <v>75</v>
      </c>
      <c r="I7922" s="18" t="s">
        <v>16</v>
      </c>
      <c r="J7922" s="18">
        <v>2.5000000000000001E-2</v>
      </c>
      <c r="K7922" s="18">
        <v>1</v>
      </c>
    </row>
    <row r="7923" spans="7:11" x14ac:dyDescent="0.25">
      <c r="G7923" s="21">
        <v>41929</v>
      </c>
      <c r="H7923" s="19" t="s">
        <v>51</v>
      </c>
      <c r="I7923" s="19" t="s">
        <v>24</v>
      </c>
      <c r="J7923" s="19">
        <v>0.03</v>
      </c>
      <c r="K7923" s="19">
        <v>2</v>
      </c>
    </row>
    <row r="7924" spans="7:11" x14ac:dyDescent="0.25">
      <c r="G7924" s="20">
        <v>41569</v>
      </c>
      <c r="H7924" s="18" t="s">
        <v>70</v>
      </c>
      <c r="I7924" s="18" t="s">
        <v>24</v>
      </c>
      <c r="J7924" s="18">
        <v>0</v>
      </c>
      <c r="K7924" s="18">
        <v>8</v>
      </c>
    </row>
    <row r="7925" spans="7:11" x14ac:dyDescent="0.25">
      <c r="G7925" s="21">
        <v>41602</v>
      </c>
      <c r="H7925" s="19" t="s">
        <v>8</v>
      </c>
      <c r="I7925" s="19" t="s">
        <v>41</v>
      </c>
      <c r="J7925" s="19">
        <v>0.02</v>
      </c>
      <c r="K7925" s="19">
        <v>2</v>
      </c>
    </row>
    <row r="7926" spans="7:11" x14ac:dyDescent="0.25">
      <c r="G7926" s="20">
        <v>41585</v>
      </c>
      <c r="H7926" s="18" t="s">
        <v>22</v>
      </c>
      <c r="I7926" s="18" t="s">
        <v>17</v>
      </c>
      <c r="J7926" s="18">
        <v>2.5000000000000001E-2</v>
      </c>
      <c r="K7926" s="18">
        <v>3</v>
      </c>
    </row>
    <row r="7927" spans="7:11" x14ac:dyDescent="0.25">
      <c r="G7927" s="21">
        <v>41706</v>
      </c>
      <c r="H7927" s="19" t="s">
        <v>69</v>
      </c>
      <c r="I7927" s="19" t="s">
        <v>24</v>
      </c>
      <c r="J7927" s="19">
        <v>2.5000000000000001E-2</v>
      </c>
      <c r="K7927" s="19">
        <v>2</v>
      </c>
    </row>
    <row r="7928" spans="7:11" x14ac:dyDescent="0.25">
      <c r="G7928" s="20">
        <v>41953</v>
      </c>
      <c r="H7928" s="18" t="s">
        <v>84</v>
      </c>
      <c r="I7928" s="18" t="s">
        <v>41</v>
      </c>
      <c r="J7928" s="18">
        <v>1.4999999999999999E-2</v>
      </c>
      <c r="K7928" s="18">
        <v>2</v>
      </c>
    </row>
    <row r="7929" spans="7:11" x14ac:dyDescent="0.25">
      <c r="G7929" s="21">
        <v>41631</v>
      </c>
      <c r="H7929" s="19" t="s">
        <v>51</v>
      </c>
      <c r="I7929" s="19" t="s">
        <v>16</v>
      </c>
      <c r="J7929" s="19">
        <v>0</v>
      </c>
      <c r="K7929" s="19">
        <v>13</v>
      </c>
    </row>
    <row r="7930" spans="7:11" x14ac:dyDescent="0.25">
      <c r="G7930" s="20">
        <v>41956</v>
      </c>
      <c r="H7930" s="18" t="s">
        <v>43</v>
      </c>
      <c r="I7930" s="18" t="s">
        <v>24</v>
      </c>
      <c r="J7930" s="18">
        <v>1.4999999999999999E-2</v>
      </c>
      <c r="K7930" s="18">
        <v>3</v>
      </c>
    </row>
    <row r="7931" spans="7:11" x14ac:dyDescent="0.25">
      <c r="G7931" s="21">
        <v>41971</v>
      </c>
      <c r="H7931" s="19" t="s">
        <v>58</v>
      </c>
      <c r="I7931" s="19" t="s">
        <v>24</v>
      </c>
      <c r="J7931" s="19">
        <v>1.4999999999999999E-2</v>
      </c>
      <c r="K7931" s="19">
        <v>4</v>
      </c>
    </row>
    <row r="7932" spans="7:11" x14ac:dyDescent="0.25">
      <c r="G7932" s="20">
        <v>41759</v>
      </c>
      <c r="H7932" s="18" t="s">
        <v>84</v>
      </c>
      <c r="I7932" s="18" t="s">
        <v>27</v>
      </c>
      <c r="J7932" s="18">
        <v>0.03</v>
      </c>
      <c r="K7932" s="18">
        <v>1</v>
      </c>
    </row>
    <row r="7933" spans="7:11" x14ac:dyDescent="0.25">
      <c r="G7933" s="21">
        <v>41948</v>
      </c>
      <c r="H7933" s="19" t="s">
        <v>69</v>
      </c>
      <c r="I7933" s="19" t="s">
        <v>11</v>
      </c>
      <c r="J7933" s="19">
        <v>0.03</v>
      </c>
      <c r="K7933" s="19">
        <v>10</v>
      </c>
    </row>
    <row r="7934" spans="7:11" x14ac:dyDescent="0.25">
      <c r="G7934" s="20">
        <v>41616</v>
      </c>
      <c r="H7934" s="18" t="s">
        <v>55</v>
      </c>
      <c r="I7934" s="18" t="s">
        <v>24</v>
      </c>
      <c r="J7934" s="18">
        <v>0</v>
      </c>
      <c r="K7934" s="18">
        <v>3</v>
      </c>
    </row>
    <row r="7935" spans="7:11" x14ac:dyDescent="0.25">
      <c r="G7935" s="21">
        <v>41603</v>
      </c>
      <c r="H7935" s="19" t="s">
        <v>73</v>
      </c>
      <c r="I7935" s="19" t="s">
        <v>12</v>
      </c>
      <c r="J7935" s="19">
        <v>0.02</v>
      </c>
      <c r="K7935" s="19">
        <v>2</v>
      </c>
    </row>
    <row r="7936" spans="7:11" x14ac:dyDescent="0.25">
      <c r="G7936" s="20">
        <v>41962</v>
      </c>
      <c r="H7936" s="18" t="s">
        <v>93</v>
      </c>
      <c r="I7936" s="18" t="s">
        <v>17</v>
      </c>
      <c r="J7936" s="18">
        <v>0.01</v>
      </c>
      <c r="K7936" s="18">
        <v>1</v>
      </c>
    </row>
    <row r="7937" spans="7:11" x14ac:dyDescent="0.25">
      <c r="G7937" s="21">
        <v>41986</v>
      </c>
      <c r="H7937" s="19" t="s">
        <v>40</v>
      </c>
      <c r="I7937" s="19" t="s">
        <v>24</v>
      </c>
      <c r="J7937" s="19">
        <v>0</v>
      </c>
      <c r="K7937" s="19">
        <v>2</v>
      </c>
    </row>
    <row r="7938" spans="7:11" x14ac:dyDescent="0.25">
      <c r="G7938" s="20">
        <v>41951</v>
      </c>
      <c r="H7938" s="18" t="s">
        <v>88</v>
      </c>
      <c r="I7938" s="18" t="s">
        <v>41</v>
      </c>
      <c r="J7938" s="18">
        <v>2.5000000000000001E-2</v>
      </c>
      <c r="K7938" s="18">
        <v>2</v>
      </c>
    </row>
    <row r="7939" spans="7:11" x14ac:dyDescent="0.25">
      <c r="G7939" s="21">
        <v>41590</v>
      </c>
      <c r="H7939" s="19" t="s">
        <v>88</v>
      </c>
      <c r="I7939" s="19" t="s">
        <v>17</v>
      </c>
      <c r="J7939" s="19">
        <v>0.03</v>
      </c>
      <c r="K7939" s="19">
        <v>1</v>
      </c>
    </row>
    <row r="7940" spans="7:11" x14ac:dyDescent="0.25">
      <c r="G7940" s="20">
        <v>41628</v>
      </c>
      <c r="H7940" s="18" t="s">
        <v>26</v>
      </c>
      <c r="I7940" s="18" t="s">
        <v>24</v>
      </c>
      <c r="J7940" s="18">
        <v>0.02</v>
      </c>
      <c r="K7940" s="18">
        <v>1</v>
      </c>
    </row>
    <row r="7941" spans="7:11" x14ac:dyDescent="0.25">
      <c r="G7941" s="21">
        <v>41963</v>
      </c>
      <c r="H7941" s="19" t="s">
        <v>37</v>
      </c>
      <c r="I7941" s="19" t="s">
        <v>17</v>
      </c>
      <c r="J7941" s="19">
        <v>0</v>
      </c>
      <c r="K7941" s="19">
        <v>2</v>
      </c>
    </row>
    <row r="7942" spans="7:11" x14ac:dyDescent="0.25">
      <c r="G7942" s="20">
        <v>41579</v>
      </c>
      <c r="H7942" s="18" t="s">
        <v>86</v>
      </c>
      <c r="I7942" s="18" t="s">
        <v>16</v>
      </c>
      <c r="J7942" s="18">
        <v>0</v>
      </c>
      <c r="K7942" s="18">
        <v>2</v>
      </c>
    </row>
    <row r="7943" spans="7:11" x14ac:dyDescent="0.25">
      <c r="G7943" s="21">
        <v>41983</v>
      </c>
      <c r="H7943" s="19" t="s">
        <v>26</v>
      </c>
      <c r="I7943" s="19" t="s">
        <v>27</v>
      </c>
      <c r="J7943" s="19">
        <v>0</v>
      </c>
      <c r="K7943" s="19">
        <v>1</v>
      </c>
    </row>
    <row r="7944" spans="7:11" x14ac:dyDescent="0.25">
      <c r="G7944" s="20">
        <v>41393</v>
      </c>
      <c r="H7944" s="18" t="s">
        <v>63</v>
      </c>
      <c r="I7944" s="18" t="s">
        <v>33</v>
      </c>
      <c r="J7944" s="18">
        <v>0</v>
      </c>
      <c r="K7944" s="18">
        <v>2</v>
      </c>
    </row>
    <row r="7945" spans="7:11" x14ac:dyDescent="0.25">
      <c r="G7945" s="21">
        <v>41987</v>
      </c>
      <c r="H7945" s="19" t="s">
        <v>20</v>
      </c>
      <c r="I7945" s="19" t="s">
        <v>16</v>
      </c>
      <c r="J7945" s="19">
        <v>2.5000000000000001E-2</v>
      </c>
      <c r="K7945" s="19">
        <v>3</v>
      </c>
    </row>
    <row r="7946" spans="7:11" x14ac:dyDescent="0.25">
      <c r="G7946" s="20">
        <v>41823</v>
      </c>
      <c r="H7946" s="18" t="s">
        <v>61</v>
      </c>
      <c r="I7946" s="18" t="s">
        <v>17</v>
      </c>
      <c r="J7946" s="18">
        <v>0</v>
      </c>
      <c r="K7946" s="18">
        <v>14</v>
      </c>
    </row>
    <row r="7947" spans="7:11" x14ac:dyDescent="0.25">
      <c r="G7947" s="21">
        <v>41626</v>
      </c>
      <c r="H7947" s="19" t="s">
        <v>86</v>
      </c>
      <c r="I7947" s="19" t="s">
        <v>12</v>
      </c>
      <c r="J7947" s="19">
        <v>0.03</v>
      </c>
      <c r="K7947" s="19">
        <v>3</v>
      </c>
    </row>
    <row r="7948" spans="7:11" x14ac:dyDescent="0.25">
      <c r="G7948" s="20">
        <v>41604</v>
      </c>
      <c r="H7948" s="18" t="s">
        <v>54</v>
      </c>
      <c r="I7948" s="18" t="s">
        <v>33</v>
      </c>
      <c r="J7948" s="18">
        <v>1.4999999999999999E-2</v>
      </c>
      <c r="K7948" s="18">
        <v>2</v>
      </c>
    </row>
    <row r="7949" spans="7:11" x14ac:dyDescent="0.25">
      <c r="G7949" s="21">
        <v>41960</v>
      </c>
      <c r="H7949" s="19" t="s">
        <v>40</v>
      </c>
      <c r="I7949" s="19" t="s">
        <v>17</v>
      </c>
      <c r="J7949" s="19">
        <v>2.5000000000000001E-2</v>
      </c>
      <c r="K7949" s="19">
        <v>4</v>
      </c>
    </row>
    <row r="7950" spans="7:11" x14ac:dyDescent="0.25">
      <c r="G7950" s="20">
        <v>41972</v>
      </c>
      <c r="H7950" s="18" t="s">
        <v>58</v>
      </c>
      <c r="I7950" s="18" t="s">
        <v>11</v>
      </c>
      <c r="J7950" s="18">
        <v>0</v>
      </c>
      <c r="K7950" s="18">
        <v>3</v>
      </c>
    </row>
    <row r="7951" spans="7:11" x14ac:dyDescent="0.25">
      <c r="G7951" s="21">
        <v>41986</v>
      </c>
      <c r="H7951" s="19" t="s">
        <v>48</v>
      </c>
      <c r="I7951" s="19" t="s">
        <v>17</v>
      </c>
      <c r="J7951" s="19">
        <v>0</v>
      </c>
      <c r="K7951" s="19">
        <v>1</v>
      </c>
    </row>
    <row r="7952" spans="7:11" x14ac:dyDescent="0.25">
      <c r="G7952" s="20">
        <v>41606</v>
      </c>
      <c r="H7952" s="18" t="s">
        <v>42</v>
      </c>
      <c r="I7952" s="18" t="s">
        <v>21</v>
      </c>
      <c r="J7952" s="18">
        <v>0</v>
      </c>
      <c r="K7952" s="18">
        <v>2</v>
      </c>
    </row>
    <row r="7953" spans="7:11" x14ac:dyDescent="0.25">
      <c r="G7953" s="21">
        <v>41971</v>
      </c>
      <c r="H7953" s="19" t="s">
        <v>94</v>
      </c>
      <c r="I7953" s="19" t="s">
        <v>17</v>
      </c>
      <c r="J7953" s="19">
        <v>0.01</v>
      </c>
      <c r="K7953" s="19">
        <v>3</v>
      </c>
    </row>
    <row r="7954" spans="7:11" x14ac:dyDescent="0.25">
      <c r="G7954" s="20">
        <v>42001</v>
      </c>
      <c r="H7954" s="18" t="s">
        <v>13</v>
      </c>
      <c r="I7954" s="18" t="s">
        <v>36</v>
      </c>
      <c r="J7954" s="18">
        <v>0</v>
      </c>
      <c r="K7954" s="18">
        <v>14</v>
      </c>
    </row>
    <row r="7955" spans="7:11" x14ac:dyDescent="0.25">
      <c r="G7955" s="21">
        <v>41963</v>
      </c>
      <c r="H7955" s="19" t="s">
        <v>15</v>
      </c>
      <c r="I7955" s="19" t="s">
        <v>7</v>
      </c>
      <c r="J7955" s="19">
        <v>0.02</v>
      </c>
      <c r="K7955" s="19">
        <v>1</v>
      </c>
    </row>
    <row r="7956" spans="7:11" x14ac:dyDescent="0.25">
      <c r="G7956" s="20">
        <v>41950</v>
      </c>
      <c r="H7956" s="18" t="s">
        <v>88</v>
      </c>
      <c r="I7956" s="18" t="s">
        <v>21</v>
      </c>
      <c r="J7956" s="18">
        <v>0</v>
      </c>
      <c r="K7956" s="18">
        <v>2</v>
      </c>
    </row>
    <row r="7957" spans="7:11" x14ac:dyDescent="0.25">
      <c r="G7957" s="21">
        <v>41996</v>
      </c>
      <c r="H7957" s="19" t="s">
        <v>72</v>
      </c>
      <c r="I7957" s="19" t="s">
        <v>11</v>
      </c>
      <c r="J7957" s="19">
        <v>1.4999999999999999E-2</v>
      </c>
      <c r="K7957" s="19">
        <v>3</v>
      </c>
    </row>
    <row r="7958" spans="7:11" x14ac:dyDescent="0.25">
      <c r="G7958" s="20">
        <v>41980</v>
      </c>
      <c r="H7958" s="18" t="s">
        <v>23</v>
      </c>
      <c r="I7958" s="18" t="s">
        <v>16</v>
      </c>
      <c r="J7958" s="18">
        <v>2.5000000000000001E-2</v>
      </c>
      <c r="K7958" s="18">
        <v>2</v>
      </c>
    </row>
    <row r="7959" spans="7:11" x14ac:dyDescent="0.25">
      <c r="G7959" s="21">
        <v>41614</v>
      </c>
      <c r="H7959" s="19" t="s">
        <v>70</v>
      </c>
      <c r="I7959" s="19" t="s">
        <v>21</v>
      </c>
      <c r="J7959" s="19">
        <v>0</v>
      </c>
      <c r="K7959" s="19">
        <v>3</v>
      </c>
    </row>
    <row r="7960" spans="7:11" x14ac:dyDescent="0.25">
      <c r="G7960" s="20">
        <v>41312</v>
      </c>
      <c r="H7960" s="18" t="s">
        <v>71</v>
      </c>
      <c r="I7960" s="18" t="s">
        <v>30</v>
      </c>
      <c r="J7960" s="18">
        <v>0.02</v>
      </c>
      <c r="K7960" s="18">
        <v>1</v>
      </c>
    </row>
    <row r="7961" spans="7:11" x14ac:dyDescent="0.25">
      <c r="G7961" s="21">
        <v>41612</v>
      </c>
      <c r="H7961" s="19" t="s">
        <v>55</v>
      </c>
      <c r="I7961" s="19" t="s">
        <v>17</v>
      </c>
      <c r="J7961" s="19">
        <v>0.02</v>
      </c>
      <c r="K7961" s="19">
        <v>3</v>
      </c>
    </row>
    <row r="7962" spans="7:11" x14ac:dyDescent="0.25">
      <c r="G7962" s="20">
        <v>41415</v>
      </c>
      <c r="H7962" s="18" t="s">
        <v>39</v>
      </c>
      <c r="I7962" s="18" t="s">
        <v>36</v>
      </c>
      <c r="J7962" s="18">
        <v>0</v>
      </c>
      <c r="K7962" s="18">
        <v>3</v>
      </c>
    </row>
    <row r="7963" spans="7:11" x14ac:dyDescent="0.25">
      <c r="G7963" s="21">
        <v>41805</v>
      </c>
      <c r="H7963" s="19" t="s">
        <v>84</v>
      </c>
      <c r="I7963" s="19" t="s">
        <v>24</v>
      </c>
      <c r="J7963" s="19">
        <v>0</v>
      </c>
      <c r="K7963" s="19">
        <v>2</v>
      </c>
    </row>
    <row r="7964" spans="7:11" x14ac:dyDescent="0.25">
      <c r="G7964" s="20">
        <v>41957</v>
      </c>
      <c r="H7964" s="18" t="s">
        <v>13</v>
      </c>
      <c r="I7964" s="18" t="s">
        <v>16</v>
      </c>
      <c r="J7964" s="18">
        <v>1.4999999999999999E-2</v>
      </c>
      <c r="K7964" s="18">
        <v>3</v>
      </c>
    </row>
    <row r="7965" spans="7:11" x14ac:dyDescent="0.25">
      <c r="G7965" s="21">
        <v>41637</v>
      </c>
      <c r="H7965" s="19" t="s">
        <v>23</v>
      </c>
      <c r="I7965" s="19" t="s">
        <v>30</v>
      </c>
      <c r="J7965" s="19">
        <v>0</v>
      </c>
      <c r="K7965" s="19">
        <v>4</v>
      </c>
    </row>
    <row r="7966" spans="7:11" x14ac:dyDescent="0.25">
      <c r="G7966" s="20">
        <v>41611</v>
      </c>
      <c r="H7966" s="18" t="s">
        <v>63</v>
      </c>
      <c r="I7966" s="18" t="s">
        <v>36</v>
      </c>
      <c r="J7966" s="18">
        <v>1.4999999999999999E-2</v>
      </c>
      <c r="K7966" s="18">
        <v>2</v>
      </c>
    </row>
    <row r="7967" spans="7:11" x14ac:dyDescent="0.25">
      <c r="G7967" s="21">
        <v>41706</v>
      </c>
      <c r="H7967" s="19" t="s">
        <v>69</v>
      </c>
      <c r="I7967" s="19" t="s">
        <v>12</v>
      </c>
      <c r="J7967" s="19">
        <v>2.5000000000000001E-2</v>
      </c>
      <c r="K7967" s="19">
        <v>2</v>
      </c>
    </row>
    <row r="7968" spans="7:11" x14ac:dyDescent="0.25">
      <c r="G7968" s="20">
        <v>41965</v>
      </c>
      <c r="H7968" s="18" t="s">
        <v>25</v>
      </c>
      <c r="I7968" s="18" t="s">
        <v>12</v>
      </c>
      <c r="J7968" s="18">
        <v>2.5000000000000001E-2</v>
      </c>
      <c r="K7968" s="18">
        <v>2</v>
      </c>
    </row>
    <row r="7969" spans="7:11" x14ac:dyDescent="0.25">
      <c r="G7969" s="21">
        <v>41496</v>
      </c>
      <c r="H7969" s="19" t="s">
        <v>31</v>
      </c>
      <c r="I7969" s="19" t="s">
        <v>17</v>
      </c>
      <c r="J7969" s="19">
        <v>0</v>
      </c>
      <c r="K7969" s="19">
        <v>2</v>
      </c>
    </row>
    <row r="7970" spans="7:11" x14ac:dyDescent="0.25">
      <c r="G7970" s="20">
        <v>41493</v>
      </c>
      <c r="H7970" s="18" t="s">
        <v>64</v>
      </c>
      <c r="I7970" s="18" t="s">
        <v>30</v>
      </c>
      <c r="J7970" s="18">
        <v>1.4999999999999999E-2</v>
      </c>
      <c r="K7970" s="18">
        <v>2</v>
      </c>
    </row>
    <row r="7971" spans="7:11" x14ac:dyDescent="0.25">
      <c r="G7971" s="21">
        <v>41990</v>
      </c>
      <c r="H7971" s="19" t="s">
        <v>45</v>
      </c>
      <c r="I7971" s="19" t="s">
        <v>12</v>
      </c>
      <c r="J7971" s="19">
        <v>1.4999999999999999E-2</v>
      </c>
      <c r="K7971" s="19">
        <v>3</v>
      </c>
    </row>
    <row r="7972" spans="7:11" x14ac:dyDescent="0.25">
      <c r="G7972" s="20">
        <v>41958</v>
      </c>
      <c r="H7972" s="18" t="s">
        <v>81</v>
      </c>
      <c r="I7972" s="18" t="s">
        <v>24</v>
      </c>
      <c r="J7972" s="18">
        <v>0</v>
      </c>
      <c r="K7972" s="18">
        <v>2</v>
      </c>
    </row>
    <row r="7973" spans="7:11" x14ac:dyDescent="0.25">
      <c r="G7973" s="21">
        <v>41964</v>
      </c>
      <c r="H7973" s="19" t="s">
        <v>40</v>
      </c>
      <c r="I7973" s="19" t="s">
        <v>12</v>
      </c>
      <c r="J7973" s="19">
        <v>0</v>
      </c>
      <c r="K7973" s="19">
        <v>3</v>
      </c>
    </row>
    <row r="7974" spans="7:11" x14ac:dyDescent="0.25">
      <c r="G7974" s="20">
        <v>41626</v>
      </c>
      <c r="H7974" s="18" t="s">
        <v>43</v>
      </c>
      <c r="I7974" s="18" t="s">
        <v>17</v>
      </c>
      <c r="J7974" s="18">
        <v>0</v>
      </c>
      <c r="K7974" s="18">
        <v>1</v>
      </c>
    </row>
    <row r="7975" spans="7:11" x14ac:dyDescent="0.25">
      <c r="G7975" s="21">
        <v>42003</v>
      </c>
      <c r="H7975" s="19" t="s">
        <v>53</v>
      </c>
      <c r="I7975" s="19" t="s">
        <v>24</v>
      </c>
      <c r="J7975" s="19">
        <v>0</v>
      </c>
      <c r="K7975" s="19">
        <v>9</v>
      </c>
    </row>
    <row r="7976" spans="7:11" x14ac:dyDescent="0.25">
      <c r="G7976" s="20">
        <v>41636</v>
      </c>
      <c r="H7976" s="18" t="s">
        <v>55</v>
      </c>
      <c r="I7976" s="18" t="s">
        <v>11</v>
      </c>
      <c r="J7976" s="18">
        <v>0</v>
      </c>
      <c r="K7976" s="18">
        <v>3</v>
      </c>
    </row>
    <row r="7977" spans="7:11" x14ac:dyDescent="0.25">
      <c r="G7977" s="21">
        <v>41979</v>
      </c>
      <c r="H7977" s="19" t="s">
        <v>26</v>
      </c>
      <c r="I7977" s="19" t="s">
        <v>7</v>
      </c>
      <c r="J7977" s="19">
        <v>1.4999999999999999E-2</v>
      </c>
      <c r="K7977" s="19">
        <v>2</v>
      </c>
    </row>
    <row r="7978" spans="7:11" x14ac:dyDescent="0.25">
      <c r="G7978" s="20">
        <v>41963</v>
      </c>
      <c r="H7978" s="18" t="s">
        <v>87</v>
      </c>
      <c r="I7978" s="18" t="s">
        <v>36</v>
      </c>
      <c r="J7978" s="18">
        <v>2.5000000000000001E-2</v>
      </c>
      <c r="K7978" s="18">
        <v>3</v>
      </c>
    </row>
    <row r="7979" spans="7:11" x14ac:dyDescent="0.25">
      <c r="G7979" s="21">
        <v>41994</v>
      </c>
      <c r="H7979" s="19" t="s">
        <v>15</v>
      </c>
      <c r="I7979" s="19" t="s">
        <v>36</v>
      </c>
      <c r="J7979" s="19">
        <v>0</v>
      </c>
      <c r="K7979" s="19">
        <v>1</v>
      </c>
    </row>
    <row r="7980" spans="7:11" x14ac:dyDescent="0.25">
      <c r="G7980" s="20">
        <v>41757</v>
      </c>
      <c r="H7980" s="18" t="s">
        <v>54</v>
      </c>
      <c r="I7980" s="18" t="s">
        <v>27</v>
      </c>
      <c r="J7980" s="18">
        <v>2.5000000000000001E-2</v>
      </c>
      <c r="K7980" s="18">
        <v>3</v>
      </c>
    </row>
    <row r="7981" spans="7:11" x14ac:dyDescent="0.25">
      <c r="G7981" s="21">
        <v>41332</v>
      </c>
      <c r="H7981" s="19" t="s">
        <v>13</v>
      </c>
      <c r="I7981" s="19" t="s">
        <v>17</v>
      </c>
      <c r="J7981" s="19">
        <v>0</v>
      </c>
      <c r="K7981" s="19">
        <v>2</v>
      </c>
    </row>
    <row r="7982" spans="7:11" x14ac:dyDescent="0.25">
      <c r="G7982" s="20">
        <v>41987</v>
      </c>
      <c r="H7982" s="18" t="s">
        <v>72</v>
      </c>
      <c r="I7982" s="18" t="s">
        <v>21</v>
      </c>
      <c r="J7982" s="18">
        <v>0</v>
      </c>
      <c r="K7982" s="18">
        <v>2</v>
      </c>
    </row>
    <row r="7983" spans="7:11" x14ac:dyDescent="0.25">
      <c r="G7983" s="21">
        <v>41984</v>
      </c>
      <c r="H7983" s="19" t="s">
        <v>39</v>
      </c>
      <c r="I7983" s="19" t="s">
        <v>36</v>
      </c>
      <c r="J7983" s="19">
        <v>0</v>
      </c>
      <c r="K7983" s="19">
        <v>2</v>
      </c>
    </row>
    <row r="7984" spans="7:11" x14ac:dyDescent="0.25">
      <c r="G7984" s="20">
        <v>41984</v>
      </c>
      <c r="H7984" s="18" t="s">
        <v>51</v>
      </c>
      <c r="I7984" s="18" t="s">
        <v>24</v>
      </c>
      <c r="J7984" s="18">
        <v>1.4999999999999999E-2</v>
      </c>
      <c r="K7984" s="18">
        <v>2</v>
      </c>
    </row>
    <row r="7985" spans="7:11" x14ac:dyDescent="0.25">
      <c r="G7985" s="21">
        <v>41709</v>
      </c>
      <c r="H7985" s="19" t="s">
        <v>49</v>
      </c>
      <c r="I7985" s="19" t="s">
        <v>30</v>
      </c>
      <c r="J7985" s="19">
        <v>0</v>
      </c>
      <c r="K7985" s="19">
        <v>8</v>
      </c>
    </row>
    <row r="7986" spans="7:11" x14ac:dyDescent="0.25">
      <c r="G7986" s="20">
        <v>41627</v>
      </c>
      <c r="H7986" s="18" t="s">
        <v>62</v>
      </c>
      <c r="I7986" s="18" t="s">
        <v>33</v>
      </c>
      <c r="J7986" s="18">
        <v>0.01</v>
      </c>
      <c r="K7986" s="18">
        <v>2</v>
      </c>
    </row>
    <row r="7987" spans="7:11" x14ac:dyDescent="0.25">
      <c r="G7987" s="21">
        <v>41525</v>
      </c>
      <c r="H7987" s="19" t="s">
        <v>42</v>
      </c>
      <c r="I7987" s="19" t="s">
        <v>36</v>
      </c>
      <c r="J7987" s="19">
        <v>0.02</v>
      </c>
      <c r="K7987" s="19">
        <v>2</v>
      </c>
    </row>
    <row r="7988" spans="7:11" x14ac:dyDescent="0.25">
      <c r="G7988" s="20">
        <v>41989</v>
      </c>
      <c r="H7988" s="18" t="s">
        <v>43</v>
      </c>
      <c r="I7988" s="18" t="s">
        <v>36</v>
      </c>
      <c r="J7988" s="18">
        <v>2.5000000000000001E-2</v>
      </c>
      <c r="K7988" s="18">
        <v>24</v>
      </c>
    </row>
    <row r="7989" spans="7:11" x14ac:dyDescent="0.25">
      <c r="G7989" s="21">
        <v>41596</v>
      </c>
      <c r="H7989" s="19" t="s">
        <v>50</v>
      </c>
      <c r="I7989" s="19" t="s">
        <v>36</v>
      </c>
      <c r="J7989" s="19">
        <v>0</v>
      </c>
      <c r="K7989" s="19">
        <v>3</v>
      </c>
    </row>
    <row r="7990" spans="7:11" x14ac:dyDescent="0.25">
      <c r="G7990" s="20">
        <v>41970</v>
      </c>
      <c r="H7990" s="18" t="s">
        <v>53</v>
      </c>
      <c r="I7990" s="18" t="s">
        <v>24</v>
      </c>
      <c r="J7990" s="18">
        <v>0.01</v>
      </c>
      <c r="K7990" s="18">
        <v>3</v>
      </c>
    </row>
    <row r="7991" spans="7:11" x14ac:dyDescent="0.25">
      <c r="G7991" s="21">
        <v>41623</v>
      </c>
      <c r="H7991" s="19" t="s">
        <v>89</v>
      </c>
      <c r="I7991" s="19" t="s">
        <v>24</v>
      </c>
      <c r="J7991" s="19">
        <v>0</v>
      </c>
      <c r="K7991" s="19">
        <v>2</v>
      </c>
    </row>
    <row r="7992" spans="7:11" x14ac:dyDescent="0.25">
      <c r="G7992" s="20">
        <v>41627</v>
      </c>
      <c r="H7992" s="18" t="s">
        <v>68</v>
      </c>
      <c r="I7992" s="18" t="s">
        <v>30</v>
      </c>
      <c r="J7992" s="18">
        <v>0.02</v>
      </c>
      <c r="K7992" s="18">
        <v>3</v>
      </c>
    </row>
    <row r="7993" spans="7:11" x14ac:dyDescent="0.25">
      <c r="G7993" s="21">
        <v>41379</v>
      </c>
      <c r="H7993" s="19" t="s">
        <v>69</v>
      </c>
      <c r="I7993" s="19" t="s">
        <v>7</v>
      </c>
      <c r="J7993" s="19">
        <v>2.5000000000000001E-2</v>
      </c>
      <c r="K7993" s="19">
        <v>1</v>
      </c>
    </row>
    <row r="7994" spans="7:11" x14ac:dyDescent="0.25">
      <c r="G7994" s="20">
        <v>41850</v>
      </c>
      <c r="H7994" s="18" t="s">
        <v>85</v>
      </c>
      <c r="I7994" s="18" t="s">
        <v>12</v>
      </c>
      <c r="J7994" s="18">
        <v>0.01</v>
      </c>
      <c r="K7994" s="18">
        <v>2</v>
      </c>
    </row>
    <row r="7995" spans="7:11" x14ac:dyDescent="0.25">
      <c r="G7995" s="21">
        <v>41607</v>
      </c>
      <c r="H7995" s="19" t="s">
        <v>26</v>
      </c>
      <c r="I7995" s="19" t="s">
        <v>21</v>
      </c>
      <c r="J7995" s="19">
        <v>0</v>
      </c>
      <c r="K7995" s="19">
        <v>1</v>
      </c>
    </row>
    <row r="7996" spans="7:11" x14ac:dyDescent="0.25">
      <c r="G7996" s="20">
        <v>41589</v>
      </c>
      <c r="H7996" s="18" t="s">
        <v>40</v>
      </c>
      <c r="I7996" s="18" t="s">
        <v>16</v>
      </c>
      <c r="J7996" s="18">
        <v>0</v>
      </c>
      <c r="K7996" s="18">
        <v>3</v>
      </c>
    </row>
    <row r="7997" spans="7:11" x14ac:dyDescent="0.25">
      <c r="G7997" s="21">
        <v>41986</v>
      </c>
      <c r="H7997" s="19" t="s">
        <v>49</v>
      </c>
      <c r="I7997" s="19" t="s">
        <v>17</v>
      </c>
      <c r="J7997" s="19">
        <v>2.5000000000000001E-2</v>
      </c>
      <c r="K7997" s="19">
        <v>1</v>
      </c>
    </row>
    <row r="7998" spans="7:11" x14ac:dyDescent="0.25">
      <c r="G7998" s="20">
        <v>41356</v>
      </c>
      <c r="H7998" s="18" t="s">
        <v>8</v>
      </c>
      <c r="I7998" s="18" t="s">
        <v>17</v>
      </c>
      <c r="J7998" s="18">
        <v>0</v>
      </c>
      <c r="K7998" s="18">
        <v>2</v>
      </c>
    </row>
    <row r="7999" spans="7:11" x14ac:dyDescent="0.25">
      <c r="G7999" s="21">
        <v>41592</v>
      </c>
      <c r="H7999" s="19" t="s">
        <v>85</v>
      </c>
      <c r="I7999" s="19" t="s">
        <v>21</v>
      </c>
      <c r="J7999" s="19">
        <v>0</v>
      </c>
      <c r="K7999" s="19">
        <v>3</v>
      </c>
    </row>
    <row r="8000" spans="7:11" x14ac:dyDescent="0.25">
      <c r="G8000" s="20">
        <v>41635</v>
      </c>
      <c r="H8000" s="18" t="s">
        <v>15</v>
      </c>
      <c r="I8000" s="18" t="s">
        <v>16</v>
      </c>
      <c r="J8000" s="18">
        <v>0.01</v>
      </c>
      <c r="K8000" s="18">
        <v>3</v>
      </c>
    </row>
    <row r="8001" spans="7:11" x14ac:dyDescent="0.25">
      <c r="G8001" s="21">
        <v>41635</v>
      </c>
      <c r="H8001" s="19" t="s">
        <v>35</v>
      </c>
      <c r="I8001" s="19" t="s">
        <v>17</v>
      </c>
      <c r="J8001" s="19">
        <v>0.03</v>
      </c>
      <c r="K8001" s="19">
        <v>2</v>
      </c>
    </row>
    <row r="8002" spans="7:11" x14ac:dyDescent="0.25">
      <c r="G8002" s="20">
        <v>41825</v>
      </c>
      <c r="H8002" s="18" t="s">
        <v>58</v>
      </c>
      <c r="I8002" s="18" t="s">
        <v>24</v>
      </c>
      <c r="J8002" s="18">
        <v>0</v>
      </c>
      <c r="K8002" s="18">
        <v>3</v>
      </c>
    </row>
    <row r="8003" spans="7:11" x14ac:dyDescent="0.25">
      <c r="G8003" s="21">
        <v>41641</v>
      </c>
      <c r="H8003" s="19" t="s">
        <v>77</v>
      </c>
      <c r="I8003" s="19" t="s">
        <v>7</v>
      </c>
      <c r="J8003" s="19">
        <v>0</v>
      </c>
      <c r="K8003" s="19">
        <v>3</v>
      </c>
    </row>
    <row r="8004" spans="7:11" x14ac:dyDescent="0.25">
      <c r="G8004" s="20">
        <v>41594</v>
      </c>
      <c r="H8004" s="18" t="s">
        <v>89</v>
      </c>
      <c r="I8004" s="18" t="s">
        <v>36</v>
      </c>
      <c r="J8004" s="18">
        <v>0</v>
      </c>
      <c r="K8004" s="18">
        <v>2</v>
      </c>
    </row>
    <row r="8005" spans="7:11" x14ac:dyDescent="0.25">
      <c r="G8005" s="21">
        <v>41629</v>
      </c>
      <c r="H8005" s="19" t="s">
        <v>85</v>
      </c>
      <c r="I8005" s="19" t="s">
        <v>16</v>
      </c>
      <c r="J8005" s="19">
        <v>0.02</v>
      </c>
      <c r="K8005" s="19">
        <v>2</v>
      </c>
    </row>
    <row r="8006" spans="7:11" x14ac:dyDescent="0.25">
      <c r="G8006" s="20">
        <v>41636</v>
      </c>
      <c r="H8006" s="18" t="s">
        <v>20</v>
      </c>
      <c r="I8006" s="18" t="s">
        <v>12</v>
      </c>
      <c r="J8006" s="18">
        <v>1.4999999999999999E-2</v>
      </c>
      <c r="K8006" s="18">
        <v>4</v>
      </c>
    </row>
    <row r="8007" spans="7:11" x14ac:dyDescent="0.25">
      <c r="G8007" s="21">
        <v>42002</v>
      </c>
      <c r="H8007" s="19" t="s">
        <v>40</v>
      </c>
      <c r="I8007" s="19" t="s">
        <v>24</v>
      </c>
      <c r="J8007" s="19">
        <v>1.4999999999999999E-2</v>
      </c>
      <c r="K8007" s="19">
        <v>1</v>
      </c>
    </row>
    <row r="8008" spans="7:11" x14ac:dyDescent="0.25">
      <c r="G8008" s="20">
        <v>41609</v>
      </c>
      <c r="H8008" s="18" t="s">
        <v>47</v>
      </c>
      <c r="I8008" s="18" t="s">
        <v>16</v>
      </c>
      <c r="J8008" s="18">
        <v>0</v>
      </c>
      <c r="K8008" s="18">
        <v>2</v>
      </c>
    </row>
    <row r="8009" spans="7:11" x14ac:dyDescent="0.25">
      <c r="G8009" s="21">
        <v>41547</v>
      </c>
      <c r="H8009" s="19" t="s">
        <v>63</v>
      </c>
      <c r="I8009" s="19" t="s">
        <v>21</v>
      </c>
      <c r="J8009" s="19">
        <v>2.5000000000000001E-2</v>
      </c>
      <c r="K8009" s="19">
        <v>3</v>
      </c>
    </row>
    <row r="8010" spans="7:11" x14ac:dyDescent="0.25">
      <c r="G8010" s="20">
        <v>41638</v>
      </c>
      <c r="H8010" s="18" t="s">
        <v>79</v>
      </c>
      <c r="I8010" s="18" t="s">
        <v>33</v>
      </c>
      <c r="J8010" s="18">
        <v>0</v>
      </c>
      <c r="K8010" s="18">
        <v>3</v>
      </c>
    </row>
    <row r="8011" spans="7:11" x14ac:dyDescent="0.25">
      <c r="G8011" s="21">
        <v>41618</v>
      </c>
      <c r="H8011" s="19" t="s">
        <v>58</v>
      </c>
      <c r="I8011" s="19" t="s">
        <v>16</v>
      </c>
      <c r="J8011" s="19">
        <v>0.02</v>
      </c>
      <c r="K8011" s="19">
        <v>1</v>
      </c>
    </row>
    <row r="8012" spans="7:11" x14ac:dyDescent="0.25">
      <c r="G8012" s="20">
        <v>41983</v>
      </c>
      <c r="H8012" s="18" t="s">
        <v>34</v>
      </c>
      <c r="I8012" s="18" t="s">
        <v>24</v>
      </c>
      <c r="J8012" s="18">
        <v>2.5000000000000001E-2</v>
      </c>
      <c r="K8012" s="18">
        <v>1</v>
      </c>
    </row>
    <row r="8013" spans="7:11" x14ac:dyDescent="0.25">
      <c r="G8013" s="21">
        <v>41638</v>
      </c>
      <c r="H8013" s="19" t="s">
        <v>32</v>
      </c>
      <c r="I8013" s="19" t="s">
        <v>24</v>
      </c>
      <c r="J8013" s="19">
        <v>0</v>
      </c>
      <c r="K8013" s="19">
        <v>2</v>
      </c>
    </row>
    <row r="8014" spans="7:11" x14ac:dyDescent="0.25">
      <c r="G8014" s="20">
        <v>41848</v>
      </c>
      <c r="H8014" s="18" t="s">
        <v>20</v>
      </c>
      <c r="I8014" s="18" t="s">
        <v>12</v>
      </c>
      <c r="J8014" s="18">
        <v>0</v>
      </c>
      <c r="K8014" s="18">
        <v>1</v>
      </c>
    </row>
    <row r="8015" spans="7:11" x14ac:dyDescent="0.25">
      <c r="G8015" s="21">
        <v>41990</v>
      </c>
      <c r="H8015" s="19" t="s">
        <v>54</v>
      </c>
      <c r="I8015" s="19" t="s">
        <v>17</v>
      </c>
      <c r="J8015" s="19">
        <v>0.03</v>
      </c>
      <c r="K8015" s="19">
        <v>1</v>
      </c>
    </row>
    <row r="8016" spans="7:11" x14ac:dyDescent="0.25">
      <c r="G8016" s="20">
        <v>41600</v>
      </c>
      <c r="H8016" s="18" t="s">
        <v>65</v>
      </c>
      <c r="I8016" s="18" t="s">
        <v>17</v>
      </c>
      <c r="J8016" s="18">
        <v>0</v>
      </c>
      <c r="K8016" s="18">
        <v>1</v>
      </c>
    </row>
    <row r="8017" spans="7:11" x14ac:dyDescent="0.25">
      <c r="G8017" s="21">
        <v>41953</v>
      </c>
      <c r="H8017" s="19" t="s">
        <v>47</v>
      </c>
      <c r="I8017" s="19" t="s">
        <v>16</v>
      </c>
      <c r="J8017" s="19">
        <v>2.5000000000000001E-2</v>
      </c>
      <c r="K8017" s="19">
        <v>2</v>
      </c>
    </row>
    <row r="8018" spans="7:11" x14ac:dyDescent="0.25">
      <c r="G8018" s="20">
        <v>41633</v>
      </c>
      <c r="H8018" s="18" t="s">
        <v>72</v>
      </c>
      <c r="I8018" s="18" t="s">
        <v>7</v>
      </c>
      <c r="J8018" s="18">
        <v>0</v>
      </c>
      <c r="K8018" s="18">
        <v>1</v>
      </c>
    </row>
    <row r="8019" spans="7:11" x14ac:dyDescent="0.25">
      <c r="G8019" s="21">
        <v>41982</v>
      </c>
      <c r="H8019" s="19" t="s">
        <v>89</v>
      </c>
      <c r="I8019" s="19" t="s">
        <v>21</v>
      </c>
      <c r="J8019" s="19">
        <v>0</v>
      </c>
      <c r="K8019" s="19">
        <v>2</v>
      </c>
    </row>
    <row r="8020" spans="7:11" x14ac:dyDescent="0.25">
      <c r="G8020" s="20">
        <v>41993</v>
      </c>
      <c r="H8020" s="18" t="s">
        <v>84</v>
      </c>
      <c r="I8020" s="18" t="s">
        <v>11</v>
      </c>
      <c r="J8020" s="18">
        <v>0.03</v>
      </c>
      <c r="K8020" s="18">
        <v>9</v>
      </c>
    </row>
    <row r="8021" spans="7:11" x14ac:dyDescent="0.25">
      <c r="G8021" s="21">
        <v>41628</v>
      </c>
      <c r="H8021" s="19" t="s">
        <v>23</v>
      </c>
      <c r="I8021" s="19" t="s">
        <v>24</v>
      </c>
      <c r="J8021" s="19">
        <v>0.02</v>
      </c>
      <c r="K8021" s="19">
        <v>3</v>
      </c>
    </row>
    <row r="8022" spans="7:11" x14ac:dyDescent="0.25">
      <c r="G8022" s="20">
        <v>41906</v>
      </c>
      <c r="H8022" s="18" t="s">
        <v>53</v>
      </c>
      <c r="I8022" s="18" t="s">
        <v>36</v>
      </c>
      <c r="J8022" s="18">
        <v>2.5000000000000001E-2</v>
      </c>
      <c r="K8022" s="18">
        <v>2</v>
      </c>
    </row>
    <row r="8023" spans="7:11" x14ac:dyDescent="0.25">
      <c r="G8023" s="21">
        <v>41611</v>
      </c>
      <c r="H8023" s="19" t="s">
        <v>59</v>
      </c>
      <c r="I8023" s="19" t="s">
        <v>12</v>
      </c>
      <c r="J8023" s="19">
        <v>1.4999999999999999E-2</v>
      </c>
      <c r="K8023" s="19">
        <v>2</v>
      </c>
    </row>
    <row r="8024" spans="7:11" x14ac:dyDescent="0.25">
      <c r="G8024" s="20">
        <v>41976</v>
      </c>
      <c r="H8024" s="18" t="s">
        <v>35</v>
      </c>
      <c r="I8024" s="18" t="s">
        <v>16</v>
      </c>
      <c r="J8024" s="18">
        <v>0.02</v>
      </c>
      <c r="K8024" s="18">
        <v>2</v>
      </c>
    </row>
    <row r="8025" spans="7:11" x14ac:dyDescent="0.25">
      <c r="G8025" s="21">
        <v>41615</v>
      </c>
      <c r="H8025" s="19" t="s">
        <v>58</v>
      </c>
      <c r="I8025" s="19" t="s">
        <v>12</v>
      </c>
      <c r="J8025" s="19">
        <v>0.02</v>
      </c>
      <c r="K8025" s="19">
        <v>15</v>
      </c>
    </row>
    <row r="8026" spans="7:11" x14ac:dyDescent="0.25">
      <c r="G8026" s="20">
        <v>41963</v>
      </c>
      <c r="H8026" s="18" t="s">
        <v>84</v>
      </c>
      <c r="I8026" s="18" t="s">
        <v>17</v>
      </c>
      <c r="J8026" s="18">
        <v>0</v>
      </c>
      <c r="K8026" s="18">
        <v>2</v>
      </c>
    </row>
    <row r="8027" spans="7:11" x14ac:dyDescent="0.25">
      <c r="G8027" s="21">
        <v>41983</v>
      </c>
      <c r="H8027" s="19" t="s">
        <v>68</v>
      </c>
      <c r="I8027" s="19" t="s">
        <v>24</v>
      </c>
      <c r="J8027" s="19">
        <v>0.02</v>
      </c>
      <c r="K8027" s="19">
        <v>2</v>
      </c>
    </row>
    <row r="8028" spans="7:11" x14ac:dyDescent="0.25">
      <c r="G8028" s="20">
        <v>41972</v>
      </c>
      <c r="H8028" s="18" t="s">
        <v>82</v>
      </c>
      <c r="I8028" s="18" t="s">
        <v>24</v>
      </c>
      <c r="J8028" s="18">
        <v>0.02</v>
      </c>
      <c r="K8028" s="18">
        <v>1</v>
      </c>
    </row>
    <row r="8029" spans="7:11" x14ac:dyDescent="0.25">
      <c r="G8029" s="21">
        <v>41638</v>
      </c>
      <c r="H8029" s="19" t="s">
        <v>93</v>
      </c>
      <c r="I8029" s="19" t="s">
        <v>24</v>
      </c>
      <c r="J8029" s="19">
        <v>2.5000000000000001E-2</v>
      </c>
      <c r="K8029" s="19">
        <v>1</v>
      </c>
    </row>
    <row r="8030" spans="7:11" x14ac:dyDescent="0.25">
      <c r="G8030" s="20">
        <v>41999</v>
      </c>
      <c r="H8030" s="18" t="s">
        <v>69</v>
      </c>
      <c r="I8030" s="18" t="s">
        <v>12</v>
      </c>
      <c r="J8030" s="18">
        <v>2.5000000000000001E-2</v>
      </c>
      <c r="K8030" s="18">
        <v>1</v>
      </c>
    </row>
    <row r="8031" spans="7:11" x14ac:dyDescent="0.25">
      <c r="G8031" s="21">
        <v>41637</v>
      </c>
      <c r="H8031" s="19" t="s">
        <v>52</v>
      </c>
      <c r="I8031" s="19" t="s">
        <v>12</v>
      </c>
      <c r="J8031" s="19">
        <v>1.4999999999999999E-2</v>
      </c>
      <c r="K8031" s="19">
        <v>2</v>
      </c>
    </row>
    <row r="8032" spans="7:11" x14ac:dyDescent="0.25">
      <c r="G8032" s="20">
        <v>41585</v>
      </c>
      <c r="H8032" s="18" t="s">
        <v>75</v>
      </c>
      <c r="I8032" s="18" t="s">
        <v>12</v>
      </c>
      <c r="J8032" s="18">
        <v>0</v>
      </c>
      <c r="K8032" s="18">
        <v>2</v>
      </c>
    </row>
    <row r="8033" spans="7:11" x14ac:dyDescent="0.25">
      <c r="G8033" s="21">
        <v>41570</v>
      </c>
      <c r="H8033" s="19" t="s">
        <v>66</v>
      </c>
      <c r="I8033" s="19" t="s">
        <v>16</v>
      </c>
      <c r="J8033" s="19">
        <v>2.5000000000000001E-2</v>
      </c>
      <c r="K8033" s="19">
        <v>2</v>
      </c>
    </row>
    <row r="8034" spans="7:11" x14ac:dyDescent="0.25">
      <c r="G8034" s="20">
        <v>41619</v>
      </c>
      <c r="H8034" s="18" t="s">
        <v>66</v>
      </c>
      <c r="I8034" s="18" t="s">
        <v>30</v>
      </c>
      <c r="J8034" s="18">
        <v>0</v>
      </c>
      <c r="K8034" s="18">
        <v>1</v>
      </c>
    </row>
    <row r="8035" spans="7:11" x14ac:dyDescent="0.25">
      <c r="G8035" s="21">
        <v>41598</v>
      </c>
      <c r="H8035" s="19" t="s">
        <v>84</v>
      </c>
      <c r="I8035" s="19" t="s">
        <v>33</v>
      </c>
      <c r="J8035" s="19">
        <v>2.5000000000000001E-2</v>
      </c>
      <c r="K8035" s="19">
        <v>3</v>
      </c>
    </row>
    <row r="8036" spans="7:11" x14ac:dyDescent="0.25">
      <c r="G8036" s="20">
        <v>41988</v>
      </c>
      <c r="H8036" s="18" t="s">
        <v>81</v>
      </c>
      <c r="I8036" s="18" t="s">
        <v>36</v>
      </c>
      <c r="J8036" s="18">
        <v>0.02</v>
      </c>
      <c r="K8036" s="18">
        <v>3</v>
      </c>
    </row>
    <row r="8037" spans="7:11" x14ac:dyDescent="0.25">
      <c r="G8037" s="21">
        <v>41622</v>
      </c>
      <c r="H8037" s="19" t="s">
        <v>58</v>
      </c>
      <c r="I8037" s="19" t="s">
        <v>16</v>
      </c>
      <c r="J8037" s="19">
        <v>0</v>
      </c>
      <c r="K8037" s="19">
        <v>2</v>
      </c>
    </row>
    <row r="8038" spans="7:11" x14ac:dyDescent="0.25">
      <c r="G8038" s="20">
        <v>41588</v>
      </c>
      <c r="H8038" s="18" t="s">
        <v>90</v>
      </c>
      <c r="I8038" s="18" t="s">
        <v>36</v>
      </c>
      <c r="J8038" s="18">
        <v>1.4999999999999999E-2</v>
      </c>
      <c r="K8038" s="18">
        <v>3</v>
      </c>
    </row>
    <row r="8039" spans="7:11" x14ac:dyDescent="0.25">
      <c r="G8039" s="21">
        <v>41635</v>
      </c>
      <c r="H8039" s="19" t="s">
        <v>26</v>
      </c>
      <c r="I8039" s="19" t="s">
        <v>16</v>
      </c>
      <c r="J8039" s="19">
        <v>0.02</v>
      </c>
      <c r="K8039" s="19">
        <v>3</v>
      </c>
    </row>
    <row r="8040" spans="7:11" x14ac:dyDescent="0.25">
      <c r="G8040" s="20">
        <v>41653</v>
      </c>
      <c r="H8040" s="18" t="s">
        <v>68</v>
      </c>
      <c r="I8040" s="18" t="s">
        <v>16</v>
      </c>
      <c r="J8040" s="18">
        <v>0</v>
      </c>
      <c r="K8040" s="18">
        <v>1</v>
      </c>
    </row>
    <row r="8041" spans="7:11" x14ac:dyDescent="0.25">
      <c r="G8041" s="21">
        <v>41468</v>
      </c>
      <c r="H8041" s="19" t="s">
        <v>32</v>
      </c>
      <c r="I8041" s="19" t="s">
        <v>7</v>
      </c>
      <c r="J8041" s="19">
        <v>0</v>
      </c>
      <c r="K8041" s="19">
        <v>3</v>
      </c>
    </row>
    <row r="8042" spans="7:11" x14ac:dyDescent="0.25">
      <c r="G8042" s="20">
        <v>41794</v>
      </c>
      <c r="H8042" s="18" t="s">
        <v>66</v>
      </c>
      <c r="I8042" s="18" t="s">
        <v>24</v>
      </c>
      <c r="J8042" s="18">
        <v>0.03</v>
      </c>
      <c r="K8042" s="18">
        <v>2</v>
      </c>
    </row>
    <row r="8043" spans="7:11" x14ac:dyDescent="0.25">
      <c r="G8043" s="21">
        <v>41508</v>
      </c>
      <c r="H8043" s="19" t="s">
        <v>52</v>
      </c>
      <c r="I8043" s="19" t="s">
        <v>7</v>
      </c>
      <c r="J8043" s="19">
        <v>0</v>
      </c>
      <c r="K8043" s="19">
        <v>4</v>
      </c>
    </row>
    <row r="8044" spans="7:11" x14ac:dyDescent="0.25">
      <c r="G8044" s="20">
        <v>41611</v>
      </c>
      <c r="H8044" s="18" t="s">
        <v>40</v>
      </c>
      <c r="I8044" s="18" t="s">
        <v>24</v>
      </c>
      <c r="J8044" s="18">
        <v>0</v>
      </c>
      <c r="K8044" s="18">
        <v>2</v>
      </c>
    </row>
    <row r="8045" spans="7:11" x14ac:dyDescent="0.25">
      <c r="G8045" s="21">
        <v>41945</v>
      </c>
      <c r="H8045" s="19" t="s">
        <v>20</v>
      </c>
      <c r="I8045" s="19" t="s">
        <v>12</v>
      </c>
      <c r="J8045" s="19">
        <v>1.4999999999999999E-2</v>
      </c>
      <c r="K8045" s="19">
        <v>2</v>
      </c>
    </row>
    <row r="8046" spans="7:11" x14ac:dyDescent="0.25">
      <c r="G8046" s="20">
        <v>41947</v>
      </c>
      <c r="H8046" s="18" t="s">
        <v>80</v>
      </c>
      <c r="I8046" s="18" t="s">
        <v>33</v>
      </c>
      <c r="J8046" s="18">
        <v>0.01</v>
      </c>
      <c r="K8046" s="18">
        <v>3</v>
      </c>
    </row>
    <row r="8047" spans="7:11" x14ac:dyDescent="0.25">
      <c r="G8047" s="21">
        <v>41984</v>
      </c>
      <c r="H8047" s="19" t="s">
        <v>86</v>
      </c>
      <c r="I8047" s="19" t="s">
        <v>16</v>
      </c>
      <c r="J8047" s="19">
        <v>1.4999999999999999E-2</v>
      </c>
      <c r="K8047" s="19">
        <v>2</v>
      </c>
    </row>
    <row r="8048" spans="7:11" x14ac:dyDescent="0.25">
      <c r="G8048" s="20">
        <v>41748</v>
      </c>
      <c r="H8048" s="18" t="s">
        <v>26</v>
      </c>
      <c r="I8048" s="18" t="s">
        <v>30</v>
      </c>
      <c r="J8048" s="18">
        <v>0</v>
      </c>
      <c r="K8048" s="18">
        <v>3</v>
      </c>
    </row>
    <row r="8049" spans="7:11" x14ac:dyDescent="0.25">
      <c r="G8049" s="21">
        <v>41957</v>
      </c>
      <c r="H8049" s="19" t="s">
        <v>42</v>
      </c>
      <c r="I8049" s="19" t="s">
        <v>17</v>
      </c>
      <c r="J8049" s="19">
        <v>0</v>
      </c>
      <c r="K8049" s="19">
        <v>3</v>
      </c>
    </row>
    <row r="8050" spans="7:11" x14ac:dyDescent="0.25">
      <c r="G8050" s="20">
        <v>41420</v>
      </c>
      <c r="H8050" s="18" t="s">
        <v>18</v>
      </c>
      <c r="I8050" s="18" t="s">
        <v>33</v>
      </c>
      <c r="J8050" s="18">
        <v>2.5000000000000001E-2</v>
      </c>
      <c r="K8050" s="18">
        <v>2</v>
      </c>
    </row>
    <row r="8051" spans="7:11" x14ac:dyDescent="0.25">
      <c r="G8051" s="21">
        <v>41957</v>
      </c>
      <c r="H8051" s="19" t="s">
        <v>76</v>
      </c>
      <c r="I8051" s="19" t="s">
        <v>30</v>
      </c>
      <c r="J8051" s="19">
        <v>0</v>
      </c>
      <c r="K8051" s="19">
        <v>2</v>
      </c>
    </row>
    <row r="8052" spans="7:11" x14ac:dyDescent="0.25">
      <c r="G8052" s="20">
        <v>41947</v>
      </c>
      <c r="H8052" s="18" t="s">
        <v>46</v>
      </c>
      <c r="I8052" s="18" t="s">
        <v>41</v>
      </c>
      <c r="J8052" s="18">
        <v>0</v>
      </c>
      <c r="K8052" s="18">
        <v>2</v>
      </c>
    </row>
    <row r="8053" spans="7:11" x14ac:dyDescent="0.25">
      <c r="G8053" s="21">
        <v>41582</v>
      </c>
      <c r="H8053" s="19" t="s">
        <v>8</v>
      </c>
      <c r="I8053" s="19" t="s">
        <v>27</v>
      </c>
      <c r="J8053" s="19">
        <v>0.01</v>
      </c>
      <c r="K8053" s="19">
        <v>3</v>
      </c>
    </row>
    <row r="8054" spans="7:11" x14ac:dyDescent="0.25">
      <c r="G8054" s="20">
        <v>41601</v>
      </c>
      <c r="H8054" s="18" t="s">
        <v>51</v>
      </c>
      <c r="I8054" s="18" t="s">
        <v>21</v>
      </c>
      <c r="J8054" s="18">
        <v>0</v>
      </c>
      <c r="K8054" s="18">
        <v>2</v>
      </c>
    </row>
    <row r="8055" spans="7:11" x14ac:dyDescent="0.25">
      <c r="G8055" s="21">
        <v>41629</v>
      </c>
      <c r="H8055" s="19" t="s">
        <v>20</v>
      </c>
      <c r="I8055" s="19" t="s">
        <v>36</v>
      </c>
      <c r="J8055" s="19">
        <v>0</v>
      </c>
      <c r="K8055" s="19">
        <v>3</v>
      </c>
    </row>
    <row r="8056" spans="7:11" x14ac:dyDescent="0.25">
      <c r="G8056" s="20">
        <v>41860</v>
      </c>
      <c r="H8056" s="18" t="s">
        <v>63</v>
      </c>
      <c r="I8056" s="18" t="s">
        <v>11</v>
      </c>
      <c r="J8056" s="18">
        <v>0</v>
      </c>
      <c r="K8056" s="18">
        <v>3</v>
      </c>
    </row>
    <row r="8057" spans="7:11" x14ac:dyDescent="0.25">
      <c r="G8057" s="21">
        <v>41659</v>
      </c>
      <c r="H8057" s="19" t="s">
        <v>81</v>
      </c>
      <c r="I8057" s="19" t="s">
        <v>17</v>
      </c>
      <c r="J8057" s="19">
        <v>0</v>
      </c>
      <c r="K8057" s="19">
        <v>3</v>
      </c>
    </row>
    <row r="8058" spans="7:11" x14ac:dyDescent="0.25">
      <c r="G8058" s="20">
        <v>41970</v>
      </c>
      <c r="H8058" s="18" t="s">
        <v>46</v>
      </c>
      <c r="I8058" s="18" t="s">
        <v>24</v>
      </c>
      <c r="J8058" s="18">
        <v>0.02</v>
      </c>
      <c r="K8058" s="18">
        <v>2</v>
      </c>
    </row>
    <row r="8059" spans="7:11" x14ac:dyDescent="0.25">
      <c r="G8059" s="21">
        <v>41614</v>
      </c>
      <c r="H8059" s="19" t="s">
        <v>60</v>
      </c>
      <c r="I8059" s="19" t="s">
        <v>12</v>
      </c>
      <c r="J8059" s="19">
        <v>0</v>
      </c>
      <c r="K8059" s="19">
        <v>1</v>
      </c>
    </row>
    <row r="8060" spans="7:11" x14ac:dyDescent="0.25">
      <c r="G8060" s="20">
        <v>41611</v>
      </c>
      <c r="H8060" s="18" t="s">
        <v>46</v>
      </c>
      <c r="I8060" s="18" t="s">
        <v>16</v>
      </c>
      <c r="J8060" s="18">
        <v>0</v>
      </c>
      <c r="K8060" s="18">
        <v>1</v>
      </c>
    </row>
    <row r="8061" spans="7:11" x14ac:dyDescent="0.25">
      <c r="G8061" s="21">
        <v>41373</v>
      </c>
      <c r="H8061" s="19" t="s">
        <v>42</v>
      </c>
      <c r="I8061" s="19" t="s">
        <v>12</v>
      </c>
      <c r="J8061" s="19">
        <v>0</v>
      </c>
      <c r="K8061" s="19">
        <v>3</v>
      </c>
    </row>
    <row r="8062" spans="7:11" x14ac:dyDescent="0.25">
      <c r="G8062" s="20">
        <v>41636</v>
      </c>
      <c r="H8062" s="18" t="s">
        <v>13</v>
      </c>
      <c r="I8062" s="18" t="s">
        <v>16</v>
      </c>
      <c r="J8062" s="18">
        <v>0</v>
      </c>
      <c r="K8062" s="18">
        <v>1</v>
      </c>
    </row>
    <row r="8063" spans="7:11" x14ac:dyDescent="0.25">
      <c r="G8063" s="21">
        <v>41593</v>
      </c>
      <c r="H8063" s="19" t="s">
        <v>90</v>
      </c>
      <c r="I8063" s="19" t="s">
        <v>12</v>
      </c>
      <c r="J8063" s="19">
        <v>0</v>
      </c>
      <c r="K8063" s="19">
        <v>2</v>
      </c>
    </row>
    <row r="8064" spans="7:11" x14ac:dyDescent="0.25">
      <c r="G8064" s="20">
        <v>41849</v>
      </c>
      <c r="H8064" s="18" t="s">
        <v>83</v>
      </c>
      <c r="I8064" s="18" t="s">
        <v>33</v>
      </c>
      <c r="J8064" s="18">
        <v>0.02</v>
      </c>
      <c r="K8064" s="18">
        <v>1</v>
      </c>
    </row>
    <row r="8065" spans="7:11" x14ac:dyDescent="0.25">
      <c r="G8065" s="21">
        <v>41471</v>
      </c>
      <c r="H8065" s="19" t="s">
        <v>48</v>
      </c>
      <c r="I8065" s="19" t="s">
        <v>24</v>
      </c>
      <c r="J8065" s="19">
        <v>0</v>
      </c>
      <c r="K8065" s="19">
        <v>23</v>
      </c>
    </row>
    <row r="8066" spans="7:11" x14ac:dyDescent="0.25">
      <c r="G8066" s="20">
        <v>41805</v>
      </c>
      <c r="H8066" s="18" t="s">
        <v>84</v>
      </c>
      <c r="I8066" s="18" t="s">
        <v>24</v>
      </c>
      <c r="J8066" s="18">
        <v>0</v>
      </c>
      <c r="K8066" s="18">
        <v>3</v>
      </c>
    </row>
    <row r="8067" spans="7:11" x14ac:dyDescent="0.25">
      <c r="G8067" s="21">
        <v>41953</v>
      </c>
      <c r="H8067" s="19" t="s">
        <v>50</v>
      </c>
      <c r="I8067" s="19" t="s">
        <v>17</v>
      </c>
      <c r="J8067" s="19">
        <v>0.03</v>
      </c>
      <c r="K8067" s="19">
        <v>2</v>
      </c>
    </row>
    <row r="8068" spans="7:11" x14ac:dyDescent="0.25">
      <c r="G8068" s="20">
        <v>41372</v>
      </c>
      <c r="H8068" s="18" t="s">
        <v>74</v>
      </c>
      <c r="I8068" s="18" t="s">
        <v>12</v>
      </c>
      <c r="J8068" s="18">
        <v>1.4999999999999999E-2</v>
      </c>
      <c r="K8068" s="18">
        <v>3</v>
      </c>
    </row>
    <row r="8069" spans="7:11" x14ac:dyDescent="0.25">
      <c r="G8069" s="21">
        <v>41590</v>
      </c>
      <c r="H8069" s="19" t="s">
        <v>35</v>
      </c>
      <c r="I8069" s="19" t="s">
        <v>27</v>
      </c>
      <c r="J8069" s="19">
        <v>0.02</v>
      </c>
      <c r="K8069" s="19">
        <v>1</v>
      </c>
    </row>
    <row r="8070" spans="7:11" x14ac:dyDescent="0.25">
      <c r="G8070" s="20">
        <v>41788</v>
      </c>
      <c r="H8070" s="18" t="s">
        <v>71</v>
      </c>
      <c r="I8070" s="18" t="s">
        <v>36</v>
      </c>
      <c r="J8070" s="18">
        <v>0</v>
      </c>
      <c r="K8070" s="18">
        <v>2</v>
      </c>
    </row>
    <row r="8071" spans="7:11" x14ac:dyDescent="0.25">
      <c r="G8071" s="21">
        <v>41946</v>
      </c>
      <c r="H8071" s="19" t="s">
        <v>89</v>
      </c>
      <c r="I8071" s="19" t="s">
        <v>12</v>
      </c>
      <c r="J8071" s="19">
        <v>0.02</v>
      </c>
      <c r="K8071" s="19">
        <v>1</v>
      </c>
    </row>
    <row r="8072" spans="7:11" x14ac:dyDescent="0.25">
      <c r="G8072" s="20">
        <v>41579</v>
      </c>
      <c r="H8072" s="18" t="s">
        <v>8</v>
      </c>
      <c r="I8072" s="18" t="s">
        <v>12</v>
      </c>
      <c r="J8072" s="18">
        <v>0</v>
      </c>
      <c r="K8072" s="18">
        <v>1</v>
      </c>
    </row>
    <row r="8073" spans="7:11" x14ac:dyDescent="0.25">
      <c r="G8073" s="21">
        <v>41982</v>
      </c>
      <c r="H8073" s="19" t="s">
        <v>55</v>
      </c>
      <c r="I8073" s="19" t="s">
        <v>16</v>
      </c>
      <c r="J8073" s="19">
        <v>0.01</v>
      </c>
      <c r="K8073" s="19">
        <v>10</v>
      </c>
    </row>
    <row r="8074" spans="7:11" x14ac:dyDescent="0.25">
      <c r="G8074" s="20">
        <v>41952</v>
      </c>
      <c r="H8074" s="18" t="s">
        <v>84</v>
      </c>
      <c r="I8074" s="18" t="s">
        <v>12</v>
      </c>
      <c r="J8074" s="18">
        <v>0</v>
      </c>
      <c r="K8074" s="18">
        <v>3</v>
      </c>
    </row>
    <row r="8075" spans="7:11" x14ac:dyDescent="0.25">
      <c r="G8075" s="21">
        <v>41599</v>
      </c>
      <c r="H8075" s="19" t="s">
        <v>85</v>
      </c>
      <c r="I8075" s="19" t="s">
        <v>7</v>
      </c>
      <c r="J8075" s="19">
        <v>0</v>
      </c>
      <c r="K8075" s="19">
        <v>3</v>
      </c>
    </row>
    <row r="8076" spans="7:11" x14ac:dyDescent="0.25">
      <c r="G8076" s="20">
        <v>41882</v>
      </c>
      <c r="H8076" s="18" t="s">
        <v>54</v>
      </c>
      <c r="I8076" s="18" t="s">
        <v>27</v>
      </c>
      <c r="J8076" s="18">
        <v>0.02</v>
      </c>
      <c r="K8076" s="18">
        <v>10</v>
      </c>
    </row>
    <row r="8077" spans="7:11" x14ac:dyDescent="0.25">
      <c r="G8077" s="21">
        <v>41289</v>
      </c>
      <c r="H8077" s="19" t="s">
        <v>26</v>
      </c>
      <c r="I8077" s="19" t="s">
        <v>17</v>
      </c>
      <c r="J8077" s="19">
        <v>0.03</v>
      </c>
      <c r="K8077" s="19">
        <v>2</v>
      </c>
    </row>
    <row r="8078" spans="7:11" x14ac:dyDescent="0.25">
      <c r="G8078" s="20">
        <v>41634</v>
      </c>
      <c r="H8078" s="18" t="s">
        <v>53</v>
      </c>
      <c r="I8078" s="18" t="s">
        <v>17</v>
      </c>
      <c r="J8078" s="18">
        <v>1.4999999999999999E-2</v>
      </c>
      <c r="K8078" s="18">
        <v>16</v>
      </c>
    </row>
    <row r="8079" spans="7:11" x14ac:dyDescent="0.25">
      <c r="G8079" s="21">
        <v>41402</v>
      </c>
      <c r="H8079" s="19" t="s">
        <v>46</v>
      </c>
      <c r="I8079" s="19" t="s">
        <v>36</v>
      </c>
      <c r="J8079" s="19">
        <v>0.02</v>
      </c>
      <c r="K8079" s="19">
        <v>2</v>
      </c>
    </row>
    <row r="8080" spans="7:11" x14ac:dyDescent="0.25">
      <c r="G8080" s="20">
        <v>42004</v>
      </c>
      <c r="H8080" s="18" t="s">
        <v>57</v>
      </c>
      <c r="I8080" s="18" t="s">
        <v>30</v>
      </c>
      <c r="J8080" s="18">
        <v>0</v>
      </c>
      <c r="K8080" s="18">
        <v>1</v>
      </c>
    </row>
    <row r="8081" spans="7:11" x14ac:dyDescent="0.25">
      <c r="G8081" s="21">
        <v>41620</v>
      </c>
      <c r="H8081" s="19" t="s">
        <v>28</v>
      </c>
      <c r="I8081" s="19" t="s">
        <v>24</v>
      </c>
      <c r="J8081" s="19">
        <v>0</v>
      </c>
      <c r="K8081" s="19">
        <v>3</v>
      </c>
    </row>
    <row r="8082" spans="7:11" x14ac:dyDescent="0.25">
      <c r="G8082" s="20">
        <v>41406</v>
      </c>
      <c r="H8082" s="18" t="s">
        <v>22</v>
      </c>
      <c r="I8082" s="18" t="s">
        <v>16</v>
      </c>
      <c r="J8082" s="18">
        <v>0</v>
      </c>
      <c r="K8082" s="18">
        <v>3</v>
      </c>
    </row>
    <row r="8083" spans="7:11" x14ac:dyDescent="0.25">
      <c r="G8083" s="21">
        <v>41380</v>
      </c>
      <c r="H8083" s="19" t="s">
        <v>26</v>
      </c>
      <c r="I8083" s="19" t="s">
        <v>12</v>
      </c>
      <c r="J8083" s="19">
        <v>0.01</v>
      </c>
      <c r="K8083" s="19">
        <v>1</v>
      </c>
    </row>
    <row r="8084" spans="7:11" x14ac:dyDescent="0.25">
      <c r="G8084" s="20">
        <v>41585</v>
      </c>
      <c r="H8084" s="18" t="s">
        <v>87</v>
      </c>
      <c r="I8084" s="18" t="s">
        <v>12</v>
      </c>
      <c r="J8084" s="18">
        <v>1.4999999999999999E-2</v>
      </c>
      <c r="K8084" s="18">
        <v>23</v>
      </c>
    </row>
    <row r="8085" spans="7:11" x14ac:dyDescent="0.25">
      <c r="G8085" s="21">
        <v>41969</v>
      </c>
      <c r="H8085" s="19" t="s">
        <v>69</v>
      </c>
      <c r="I8085" s="19" t="s">
        <v>30</v>
      </c>
      <c r="J8085" s="19">
        <v>2.5000000000000001E-2</v>
      </c>
      <c r="K8085" s="19">
        <v>3</v>
      </c>
    </row>
    <row r="8086" spans="7:11" x14ac:dyDescent="0.25">
      <c r="G8086" s="20">
        <v>41989</v>
      </c>
      <c r="H8086" s="18" t="s">
        <v>29</v>
      </c>
      <c r="I8086" s="18" t="s">
        <v>12</v>
      </c>
      <c r="J8086" s="18">
        <v>0</v>
      </c>
      <c r="K8086" s="18">
        <v>3</v>
      </c>
    </row>
    <row r="8087" spans="7:11" x14ac:dyDescent="0.25">
      <c r="G8087" s="21">
        <v>41981</v>
      </c>
      <c r="H8087" s="19" t="s">
        <v>28</v>
      </c>
      <c r="I8087" s="19" t="s">
        <v>17</v>
      </c>
      <c r="J8087" s="19">
        <v>0</v>
      </c>
      <c r="K8087" s="19">
        <v>3</v>
      </c>
    </row>
    <row r="8088" spans="7:11" x14ac:dyDescent="0.25">
      <c r="G8088" s="20">
        <v>41610</v>
      </c>
      <c r="H8088" s="18" t="s">
        <v>88</v>
      </c>
      <c r="I8088" s="18" t="s">
        <v>12</v>
      </c>
      <c r="J8088" s="18">
        <v>0</v>
      </c>
      <c r="K8088" s="18">
        <v>2</v>
      </c>
    </row>
    <row r="8089" spans="7:11" x14ac:dyDescent="0.25">
      <c r="G8089" s="21">
        <v>41612</v>
      </c>
      <c r="H8089" s="19" t="s">
        <v>84</v>
      </c>
      <c r="I8089" s="19" t="s">
        <v>17</v>
      </c>
      <c r="J8089" s="19">
        <v>0.03</v>
      </c>
      <c r="K8089" s="19">
        <v>2</v>
      </c>
    </row>
    <row r="8090" spans="7:11" x14ac:dyDescent="0.25">
      <c r="G8090" s="20">
        <v>41976</v>
      </c>
      <c r="H8090" s="18" t="s">
        <v>84</v>
      </c>
      <c r="I8090" s="18" t="s">
        <v>17</v>
      </c>
      <c r="J8090" s="18">
        <v>0</v>
      </c>
      <c r="K8090" s="18">
        <v>3</v>
      </c>
    </row>
    <row r="8091" spans="7:11" x14ac:dyDescent="0.25">
      <c r="G8091" s="21">
        <v>41412</v>
      </c>
      <c r="H8091" s="19" t="s">
        <v>22</v>
      </c>
      <c r="I8091" s="19" t="s">
        <v>12</v>
      </c>
      <c r="J8091" s="19">
        <v>1.4999999999999999E-2</v>
      </c>
      <c r="K8091" s="19">
        <v>4</v>
      </c>
    </row>
    <row r="8092" spans="7:11" x14ac:dyDescent="0.25">
      <c r="G8092" s="20">
        <v>41571</v>
      </c>
      <c r="H8092" s="18" t="s">
        <v>48</v>
      </c>
      <c r="I8092" s="18" t="s">
        <v>33</v>
      </c>
      <c r="J8092" s="18">
        <v>0.02</v>
      </c>
      <c r="K8092" s="18">
        <v>3</v>
      </c>
    </row>
    <row r="8093" spans="7:11" x14ac:dyDescent="0.25">
      <c r="G8093" s="21">
        <v>41581</v>
      </c>
      <c r="H8093" s="19" t="s">
        <v>63</v>
      </c>
      <c r="I8093" s="19" t="s">
        <v>17</v>
      </c>
      <c r="J8093" s="19">
        <v>2.5000000000000001E-2</v>
      </c>
      <c r="K8093" s="19">
        <v>2</v>
      </c>
    </row>
    <row r="8094" spans="7:11" x14ac:dyDescent="0.25">
      <c r="G8094" s="20">
        <v>41980</v>
      </c>
      <c r="H8094" s="18" t="s">
        <v>85</v>
      </c>
      <c r="I8094" s="18" t="s">
        <v>12</v>
      </c>
      <c r="J8094" s="18">
        <v>0</v>
      </c>
      <c r="K8094" s="18">
        <v>3</v>
      </c>
    </row>
    <row r="8095" spans="7:11" x14ac:dyDescent="0.25">
      <c r="G8095" s="21">
        <v>41648</v>
      </c>
      <c r="H8095" s="19" t="s">
        <v>40</v>
      </c>
      <c r="I8095" s="19" t="s">
        <v>17</v>
      </c>
      <c r="J8095" s="19">
        <v>0</v>
      </c>
      <c r="K8095" s="19">
        <v>16</v>
      </c>
    </row>
    <row r="8096" spans="7:11" x14ac:dyDescent="0.25">
      <c r="G8096" s="20">
        <v>41438</v>
      </c>
      <c r="H8096" s="18" t="s">
        <v>84</v>
      </c>
      <c r="I8096" s="18" t="s">
        <v>7</v>
      </c>
      <c r="J8096" s="18">
        <v>0</v>
      </c>
      <c r="K8096" s="18">
        <v>2</v>
      </c>
    </row>
    <row r="8097" spans="7:11" x14ac:dyDescent="0.25">
      <c r="G8097" s="21">
        <v>41960</v>
      </c>
      <c r="H8097" s="19" t="s">
        <v>51</v>
      </c>
      <c r="I8097" s="19" t="s">
        <v>17</v>
      </c>
      <c r="J8097" s="19">
        <v>0</v>
      </c>
      <c r="K8097" s="19">
        <v>1</v>
      </c>
    </row>
    <row r="8098" spans="7:11" x14ac:dyDescent="0.25">
      <c r="G8098" s="20">
        <v>41582</v>
      </c>
      <c r="H8098" s="18" t="s">
        <v>75</v>
      </c>
      <c r="I8098" s="18" t="s">
        <v>36</v>
      </c>
      <c r="J8098" s="18">
        <v>0.01</v>
      </c>
      <c r="K8098" s="18">
        <v>1</v>
      </c>
    </row>
    <row r="8099" spans="7:11" x14ac:dyDescent="0.25">
      <c r="G8099" s="21">
        <v>41587</v>
      </c>
      <c r="H8099" s="19" t="s">
        <v>13</v>
      </c>
      <c r="I8099" s="19" t="s">
        <v>7</v>
      </c>
      <c r="J8099" s="19">
        <v>0.01</v>
      </c>
      <c r="K8099" s="19">
        <v>2</v>
      </c>
    </row>
    <row r="8100" spans="7:11" x14ac:dyDescent="0.25">
      <c r="G8100" s="20">
        <v>41978</v>
      </c>
      <c r="H8100" s="18" t="s">
        <v>18</v>
      </c>
      <c r="I8100" s="18" t="s">
        <v>27</v>
      </c>
      <c r="J8100" s="18">
        <v>0</v>
      </c>
      <c r="K8100" s="18">
        <v>1</v>
      </c>
    </row>
    <row r="8101" spans="7:11" x14ac:dyDescent="0.25">
      <c r="G8101" s="21">
        <v>41509</v>
      </c>
      <c r="H8101" s="19" t="s">
        <v>15</v>
      </c>
      <c r="I8101" s="19" t="s">
        <v>30</v>
      </c>
      <c r="J8101" s="19">
        <v>0</v>
      </c>
      <c r="K8101" s="19">
        <v>4</v>
      </c>
    </row>
    <row r="8102" spans="7:11" x14ac:dyDescent="0.25">
      <c r="G8102" s="20">
        <v>41995</v>
      </c>
      <c r="H8102" s="18" t="s">
        <v>34</v>
      </c>
      <c r="I8102" s="18" t="s">
        <v>16</v>
      </c>
      <c r="J8102" s="18">
        <v>0.01</v>
      </c>
      <c r="K8102" s="18">
        <v>3</v>
      </c>
    </row>
    <row r="8103" spans="7:11" x14ac:dyDescent="0.25">
      <c r="G8103" s="21">
        <v>41572</v>
      </c>
      <c r="H8103" s="19" t="s">
        <v>20</v>
      </c>
      <c r="I8103" s="19" t="s">
        <v>17</v>
      </c>
      <c r="J8103" s="19">
        <v>0</v>
      </c>
      <c r="K8103" s="19">
        <v>3</v>
      </c>
    </row>
    <row r="8104" spans="7:11" x14ac:dyDescent="0.25">
      <c r="G8104" s="20">
        <v>41988</v>
      </c>
      <c r="H8104" s="18" t="s">
        <v>84</v>
      </c>
      <c r="I8104" s="18" t="s">
        <v>17</v>
      </c>
      <c r="J8104" s="18">
        <v>0</v>
      </c>
      <c r="K8104" s="18">
        <v>7</v>
      </c>
    </row>
    <row r="8105" spans="7:11" x14ac:dyDescent="0.25">
      <c r="G8105" s="21">
        <v>41963</v>
      </c>
      <c r="H8105" s="19" t="s">
        <v>26</v>
      </c>
      <c r="I8105" s="19" t="s">
        <v>21</v>
      </c>
      <c r="J8105" s="19">
        <v>0</v>
      </c>
      <c r="K8105" s="19">
        <v>1</v>
      </c>
    </row>
    <row r="8106" spans="7:11" x14ac:dyDescent="0.25">
      <c r="G8106" s="20">
        <v>41956</v>
      </c>
      <c r="H8106" s="18" t="s">
        <v>56</v>
      </c>
      <c r="I8106" s="18" t="s">
        <v>16</v>
      </c>
      <c r="J8106" s="18">
        <v>0</v>
      </c>
      <c r="K8106" s="18">
        <v>16</v>
      </c>
    </row>
    <row r="8107" spans="7:11" x14ac:dyDescent="0.25">
      <c r="G8107" s="21">
        <v>41994</v>
      </c>
      <c r="H8107" s="19" t="s">
        <v>51</v>
      </c>
      <c r="I8107" s="19" t="s">
        <v>24</v>
      </c>
      <c r="J8107" s="19">
        <v>1.4999999999999999E-2</v>
      </c>
      <c r="K8107" s="19">
        <v>3</v>
      </c>
    </row>
    <row r="8108" spans="7:11" x14ac:dyDescent="0.25">
      <c r="G8108" s="20">
        <v>41692</v>
      </c>
      <c r="H8108" s="18" t="s">
        <v>22</v>
      </c>
      <c r="I8108" s="18" t="s">
        <v>24</v>
      </c>
      <c r="J8108" s="18">
        <v>0</v>
      </c>
      <c r="K8108" s="18">
        <v>1</v>
      </c>
    </row>
    <row r="8109" spans="7:11" x14ac:dyDescent="0.25">
      <c r="G8109" s="21">
        <v>41587</v>
      </c>
      <c r="H8109" s="19" t="s">
        <v>51</v>
      </c>
      <c r="I8109" s="19" t="s">
        <v>16</v>
      </c>
      <c r="J8109" s="19">
        <v>0.02</v>
      </c>
      <c r="K8109" s="19">
        <v>3</v>
      </c>
    </row>
    <row r="8110" spans="7:11" x14ac:dyDescent="0.25">
      <c r="G8110" s="20">
        <v>41583</v>
      </c>
      <c r="H8110" s="18" t="s">
        <v>23</v>
      </c>
      <c r="I8110" s="18" t="s">
        <v>16</v>
      </c>
      <c r="J8110" s="18">
        <v>0.03</v>
      </c>
      <c r="K8110" s="18">
        <v>3</v>
      </c>
    </row>
    <row r="8111" spans="7:11" x14ac:dyDescent="0.25">
      <c r="G8111" s="21">
        <v>41910</v>
      </c>
      <c r="H8111" s="19" t="s">
        <v>42</v>
      </c>
      <c r="I8111" s="19" t="s">
        <v>36</v>
      </c>
      <c r="J8111" s="19">
        <v>0</v>
      </c>
      <c r="K8111" s="19">
        <v>3</v>
      </c>
    </row>
    <row r="8112" spans="7:11" x14ac:dyDescent="0.25">
      <c r="G8112" s="20">
        <v>41596</v>
      </c>
      <c r="H8112" s="18" t="s">
        <v>44</v>
      </c>
      <c r="I8112" s="18" t="s">
        <v>24</v>
      </c>
      <c r="J8112" s="18">
        <v>0</v>
      </c>
      <c r="K8112" s="18">
        <v>1</v>
      </c>
    </row>
    <row r="8113" spans="7:11" x14ac:dyDescent="0.25">
      <c r="G8113" s="21">
        <v>42000</v>
      </c>
      <c r="H8113" s="19" t="s">
        <v>65</v>
      </c>
      <c r="I8113" s="19" t="s">
        <v>12</v>
      </c>
      <c r="J8113" s="19">
        <v>1.4999999999999999E-2</v>
      </c>
      <c r="K8113" s="19">
        <v>2</v>
      </c>
    </row>
    <row r="8114" spans="7:11" x14ac:dyDescent="0.25">
      <c r="G8114" s="20">
        <v>41597</v>
      </c>
      <c r="H8114" s="18" t="s">
        <v>87</v>
      </c>
      <c r="I8114" s="18" t="s">
        <v>12</v>
      </c>
      <c r="J8114" s="18">
        <v>0</v>
      </c>
      <c r="K8114" s="18">
        <v>3</v>
      </c>
    </row>
    <row r="8115" spans="7:11" x14ac:dyDescent="0.25">
      <c r="G8115" s="21">
        <v>41668</v>
      </c>
      <c r="H8115" s="19" t="s">
        <v>45</v>
      </c>
      <c r="I8115" s="19" t="s">
        <v>27</v>
      </c>
      <c r="J8115" s="19">
        <v>0</v>
      </c>
      <c r="K8115" s="19">
        <v>2</v>
      </c>
    </row>
    <row r="8116" spans="7:11" x14ac:dyDescent="0.25">
      <c r="G8116" s="20">
        <v>41586</v>
      </c>
      <c r="H8116" s="18" t="s">
        <v>82</v>
      </c>
      <c r="I8116" s="18" t="s">
        <v>16</v>
      </c>
      <c r="J8116" s="18">
        <v>0</v>
      </c>
      <c r="K8116" s="18">
        <v>3</v>
      </c>
    </row>
    <row r="8117" spans="7:11" x14ac:dyDescent="0.25">
      <c r="G8117" s="21">
        <v>41596</v>
      </c>
      <c r="H8117" s="19" t="s">
        <v>25</v>
      </c>
      <c r="I8117" s="19" t="s">
        <v>12</v>
      </c>
      <c r="J8117" s="19">
        <v>0</v>
      </c>
      <c r="K8117" s="19">
        <v>1</v>
      </c>
    </row>
    <row r="8118" spans="7:11" x14ac:dyDescent="0.25">
      <c r="G8118" s="20">
        <v>41687</v>
      </c>
      <c r="H8118" s="18" t="s">
        <v>15</v>
      </c>
      <c r="I8118" s="18" t="s">
        <v>24</v>
      </c>
      <c r="J8118" s="18">
        <v>0.01</v>
      </c>
      <c r="K8118" s="18">
        <v>3</v>
      </c>
    </row>
    <row r="8119" spans="7:11" x14ac:dyDescent="0.25">
      <c r="G8119" s="21">
        <v>41336</v>
      </c>
      <c r="H8119" s="19" t="s">
        <v>72</v>
      </c>
      <c r="I8119" s="19" t="s">
        <v>41</v>
      </c>
      <c r="J8119" s="19">
        <v>0</v>
      </c>
      <c r="K8119" s="19">
        <v>1</v>
      </c>
    </row>
    <row r="8120" spans="7:11" x14ac:dyDescent="0.25">
      <c r="G8120" s="20">
        <v>41396</v>
      </c>
      <c r="H8120" s="18" t="s">
        <v>88</v>
      </c>
      <c r="I8120" s="18" t="s">
        <v>24</v>
      </c>
      <c r="J8120" s="18">
        <v>1.4999999999999999E-2</v>
      </c>
      <c r="K8120" s="18">
        <v>12</v>
      </c>
    </row>
    <row r="8121" spans="7:11" x14ac:dyDescent="0.25">
      <c r="G8121" s="21">
        <v>41387</v>
      </c>
      <c r="H8121" s="19" t="s">
        <v>82</v>
      </c>
      <c r="I8121" s="19" t="s">
        <v>16</v>
      </c>
      <c r="J8121" s="19">
        <v>2.5000000000000001E-2</v>
      </c>
      <c r="K8121" s="19">
        <v>14</v>
      </c>
    </row>
    <row r="8122" spans="7:11" x14ac:dyDescent="0.25">
      <c r="G8122" s="20">
        <v>41609</v>
      </c>
      <c r="H8122" s="18" t="s">
        <v>32</v>
      </c>
      <c r="I8122" s="18" t="s">
        <v>24</v>
      </c>
      <c r="J8122" s="18">
        <v>0.03</v>
      </c>
      <c r="K8122" s="18">
        <v>2</v>
      </c>
    </row>
    <row r="8123" spans="7:11" x14ac:dyDescent="0.25">
      <c r="G8123" s="21">
        <v>41590</v>
      </c>
      <c r="H8123" s="19" t="s">
        <v>83</v>
      </c>
      <c r="I8123" s="19" t="s">
        <v>30</v>
      </c>
      <c r="J8123" s="19">
        <v>0.01</v>
      </c>
      <c r="K8123" s="19">
        <v>2</v>
      </c>
    </row>
    <row r="8124" spans="7:11" x14ac:dyDescent="0.25">
      <c r="G8124" s="20">
        <v>41960</v>
      </c>
      <c r="H8124" s="18" t="s">
        <v>13</v>
      </c>
      <c r="I8124" s="18" t="s">
        <v>24</v>
      </c>
      <c r="J8124" s="18">
        <v>0</v>
      </c>
      <c r="K8124" s="18">
        <v>3</v>
      </c>
    </row>
    <row r="8125" spans="7:11" x14ac:dyDescent="0.25">
      <c r="G8125" s="21">
        <v>41536</v>
      </c>
      <c r="H8125" s="19" t="s">
        <v>28</v>
      </c>
      <c r="I8125" s="19" t="s">
        <v>17</v>
      </c>
      <c r="J8125" s="19">
        <v>0.03</v>
      </c>
      <c r="K8125" s="19">
        <v>2</v>
      </c>
    </row>
    <row r="8126" spans="7:11" x14ac:dyDescent="0.25">
      <c r="G8126" s="20">
        <v>41594</v>
      </c>
      <c r="H8126" s="18" t="s">
        <v>46</v>
      </c>
      <c r="I8126" s="18" t="s">
        <v>33</v>
      </c>
      <c r="J8126" s="18">
        <v>0</v>
      </c>
      <c r="K8126" s="18">
        <v>2</v>
      </c>
    </row>
    <row r="8127" spans="7:11" x14ac:dyDescent="0.25">
      <c r="G8127" s="21">
        <v>41708</v>
      </c>
      <c r="H8127" s="19" t="s">
        <v>88</v>
      </c>
      <c r="I8127" s="19" t="s">
        <v>33</v>
      </c>
      <c r="J8127" s="19">
        <v>0</v>
      </c>
      <c r="K8127" s="19">
        <v>3</v>
      </c>
    </row>
    <row r="8128" spans="7:11" x14ac:dyDescent="0.25">
      <c r="G8128" s="20">
        <v>41503</v>
      </c>
      <c r="H8128" s="18" t="s">
        <v>43</v>
      </c>
      <c r="I8128" s="18" t="s">
        <v>36</v>
      </c>
      <c r="J8128" s="18">
        <v>0.01</v>
      </c>
      <c r="K8128" s="18">
        <v>3</v>
      </c>
    </row>
    <row r="8129" spans="7:11" x14ac:dyDescent="0.25">
      <c r="G8129" s="21">
        <v>41606</v>
      </c>
      <c r="H8129" s="19" t="s">
        <v>74</v>
      </c>
      <c r="I8129" s="19" t="s">
        <v>21</v>
      </c>
      <c r="J8129" s="19">
        <v>0.01</v>
      </c>
      <c r="K8129" s="19">
        <v>3</v>
      </c>
    </row>
    <row r="8130" spans="7:11" x14ac:dyDescent="0.25">
      <c r="G8130" s="20">
        <v>41998</v>
      </c>
      <c r="H8130" s="18" t="s">
        <v>10</v>
      </c>
      <c r="I8130" s="18" t="s">
        <v>24</v>
      </c>
      <c r="J8130" s="18">
        <v>2.5000000000000001E-2</v>
      </c>
      <c r="K8130" s="18">
        <v>2</v>
      </c>
    </row>
    <row r="8131" spans="7:11" x14ac:dyDescent="0.25">
      <c r="G8131" s="21">
        <v>41966</v>
      </c>
      <c r="H8131" s="19" t="s">
        <v>22</v>
      </c>
      <c r="I8131" s="19" t="s">
        <v>12</v>
      </c>
      <c r="J8131" s="19">
        <v>0.01</v>
      </c>
      <c r="K8131" s="19">
        <v>3</v>
      </c>
    </row>
    <row r="8132" spans="7:11" x14ac:dyDescent="0.25">
      <c r="G8132" s="20">
        <v>41978</v>
      </c>
      <c r="H8132" s="18" t="s">
        <v>29</v>
      </c>
      <c r="I8132" s="18" t="s">
        <v>33</v>
      </c>
      <c r="J8132" s="18">
        <v>2.5000000000000001E-2</v>
      </c>
      <c r="K8132" s="18">
        <v>22</v>
      </c>
    </row>
    <row r="8133" spans="7:11" x14ac:dyDescent="0.25">
      <c r="G8133" s="21">
        <v>41977</v>
      </c>
      <c r="H8133" s="19" t="s">
        <v>92</v>
      </c>
      <c r="I8133" s="19" t="s">
        <v>21</v>
      </c>
      <c r="J8133" s="19">
        <v>1.4999999999999999E-2</v>
      </c>
      <c r="K8133" s="19">
        <v>3</v>
      </c>
    </row>
    <row r="8134" spans="7:11" x14ac:dyDescent="0.25">
      <c r="G8134" s="20">
        <v>41776</v>
      </c>
      <c r="H8134" s="18" t="s">
        <v>86</v>
      </c>
      <c r="I8134" s="18" t="s">
        <v>24</v>
      </c>
      <c r="J8134" s="18">
        <v>0.02</v>
      </c>
      <c r="K8134" s="18">
        <v>1</v>
      </c>
    </row>
    <row r="8135" spans="7:11" x14ac:dyDescent="0.25">
      <c r="G8135" s="21">
        <v>41597</v>
      </c>
      <c r="H8135" s="19" t="s">
        <v>69</v>
      </c>
      <c r="I8135" s="19" t="s">
        <v>7</v>
      </c>
      <c r="J8135" s="19">
        <v>1.4999999999999999E-2</v>
      </c>
      <c r="K8135" s="19">
        <v>3</v>
      </c>
    </row>
    <row r="8136" spans="7:11" x14ac:dyDescent="0.25">
      <c r="G8136" s="20">
        <v>41625</v>
      </c>
      <c r="H8136" s="18" t="s">
        <v>10</v>
      </c>
      <c r="I8136" s="18" t="s">
        <v>24</v>
      </c>
      <c r="J8136" s="18">
        <v>0</v>
      </c>
      <c r="K8136" s="18">
        <v>3</v>
      </c>
    </row>
    <row r="8137" spans="7:11" x14ac:dyDescent="0.25">
      <c r="G8137" s="21">
        <v>41944</v>
      </c>
      <c r="H8137" s="19" t="s">
        <v>88</v>
      </c>
      <c r="I8137" s="19" t="s">
        <v>11</v>
      </c>
      <c r="J8137" s="19">
        <v>0.03</v>
      </c>
      <c r="K8137" s="19">
        <v>1</v>
      </c>
    </row>
    <row r="8138" spans="7:11" x14ac:dyDescent="0.25">
      <c r="G8138" s="20">
        <v>41911</v>
      </c>
      <c r="H8138" s="18" t="s">
        <v>54</v>
      </c>
      <c r="I8138" s="18" t="s">
        <v>21</v>
      </c>
      <c r="J8138" s="18">
        <v>1.4999999999999999E-2</v>
      </c>
      <c r="K8138" s="18">
        <v>15</v>
      </c>
    </row>
    <row r="8139" spans="7:11" x14ac:dyDescent="0.25">
      <c r="G8139" s="21">
        <v>41974</v>
      </c>
      <c r="H8139" s="19" t="s">
        <v>89</v>
      </c>
      <c r="I8139" s="19" t="s">
        <v>16</v>
      </c>
      <c r="J8139" s="19">
        <v>0</v>
      </c>
      <c r="K8139" s="19">
        <v>2</v>
      </c>
    </row>
    <row r="8140" spans="7:11" x14ac:dyDescent="0.25">
      <c r="G8140" s="20">
        <v>41584</v>
      </c>
      <c r="H8140" s="18" t="s">
        <v>45</v>
      </c>
      <c r="I8140" s="18" t="s">
        <v>12</v>
      </c>
      <c r="J8140" s="18">
        <v>0.01</v>
      </c>
      <c r="K8140" s="18">
        <v>3</v>
      </c>
    </row>
    <row r="8141" spans="7:11" x14ac:dyDescent="0.25">
      <c r="G8141" s="21">
        <v>41635</v>
      </c>
      <c r="H8141" s="19" t="s">
        <v>51</v>
      </c>
      <c r="I8141" s="19" t="s">
        <v>30</v>
      </c>
      <c r="J8141" s="19">
        <v>0</v>
      </c>
      <c r="K8141" s="19">
        <v>19</v>
      </c>
    </row>
    <row r="8142" spans="7:11" x14ac:dyDescent="0.25">
      <c r="G8142" s="20">
        <v>41629</v>
      </c>
      <c r="H8142" s="18" t="s">
        <v>53</v>
      </c>
      <c r="I8142" s="18" t="s">
        <v>36</v>
      </c>
      <c r="J8142" s="18">
        <v>0</v>
      </c>
      <c r="K8142" s="18">
        <v>2</v>
      </c>
    </row>
    <row r="8143" spans="7:11" x14ac:dyDescent="0.25">
      <c r="G8143" s="21">
        <v>41909</v>
      </c>
      <c r="H8143" s="19" t="s">
        <v>46</v>
      </c>
      <c r="I8143" s="19" t="s">
        <v>33</v>
      </c>
      <c r="J8143" s="19">
        <v>0.03</v>
      </c>
      <c r="K8143" s="19">
        <v>3</v>
      </c>
    </row>
    <row r="8144" spans="7:11" x14ac:dyDescent="0.25">
      <c r="G8144" s="20">
        <v>41779</v>
      </c>
      <c r="H8144" s="18" t="s">
        <v>85</v>
      </c>
      <c r="I8144" s="18" t="s">
        <v>24</v>
      </c>
      <c r="J8144" s="18">
        <v>0</v>
      </c>
      <c r="K8144" s="18">
        <v>3</v>
      </c>
    </row>
    <row r="8145" spans="7:11" x14ac:dyDescent="0.25">
      <c r="G8145" s="21">
        <v>42004</v>
      </c>
      <c r="H8145" s="19" t="s">
        <v>49</v>
      </c>
      <c r="I8145" s="19" t="s">
        <v>17</v>
      </c>
      <c r="J8145" s="19">
        <v>0.01</v>
      </c>
      <c r="K8145" s="19">
        <v>3</v>
      </c>
    </row>
    <row r="8146" spans="7:11" x14ac:dyDescent="0.25">
      <c r="G8146" s="20">
        <v>41606</v>
      </c>
      <c r="H8146" s="18" t="s">
        <v>60</v>
      </c>
      <c r="I8146" s="18" t="s">
        <v>24</v>
      </c>
      <c r="J8146" s="18">
        <v>0</v>
      </c>
      <c r="K8146" s="18">
        <v>3</v>
      </c>
    </row>
    <row r="8147" spans="7:11" x14ac:dyDescent="0.25">
      <c r="G8147" s="21">
        <v>41984</v>
      </c>
      <c r="H8147" s="19" t="s">
        <v>53</v>
      </c>
      <c r="I8147" s="19" t="s">
        <v>16</v>
      </c>
      <c r="J8147" s="19">
        <v>0.01</v>
      </c>
      <c r="K8147" s="19">
        <v>2</v>
      </c>
    </row>
    <row r="8148" spans="7:11" x14ac:dyDescent="0.25">
      <c r="G8148" s="20">
        <v>41934</v>
      </c>
      <c r="H8148" s="18" t="s">
        <v>28</v>
      </c>
      <c r="I8148" s="18" t="s">
        <v>36</v>
      </c>
      <c r="J8148" s="18">
        <v>0</v>
      </c>
      <c r="K8148" s="18">
        <v>10</v>
      </c>
    </row>
    <row r="8149" spans="7:11" x14ac:dyDescent="0.25">
      <c r="G8149" s="21">
        <v>41582</v>
      </c>
      <c r="H8149" s="19" t="s">
        <v>32</v>
      </c>
      <c r="I8149" s="19" t="s">
        <v>11</v>
      </c>
      <c r="J8149" s="19">
        <v>0</v>
      </c>
      <c r="K8149" s="19">
        <v>2</v>
      </c>
    </row>
    <row r="8150" spans="7:11" x14ac:dyDescent="0.25">
      <c r="G8150" s="20">
        <v>41585</v>
      </c>
      <c r="H8150" s="18" t="s">
        <v>74</v>
      </c>
      <c r="I8150" s="18" t="s">
        <v>17</v>
      </c>
      <c r="J8150" s="18">
        <v>2.5000000000000001E-2</v>
      </c>
      <c r="K8150" s="18">
        <v>3</v>
      </c>
    </row>
    <row r="8151" spans="7:11" x14ac:dyDescent="0.25">
      <c r="G8151" s="21">
        <v>41575</v>
      </c>
      <c r="H8151" s="19" t="s">
        <v>35</v>
      </c>
      <c r="I8151" s="19" t="s">
        <v>24</v>
      </c>
      <c r="J8151" s="19">
        <v>1.4999999999999999E-2</v>
      </c>
      <c r="K8151" s="19">
        <v>2</v>
      </c>
    </row>
    <row r="8152" spans="7:11" x14ac:dyDescent="0.25">
      <c r="G8152" s="20">
        <v>41627</v>
      </c>
      <c r="H8152" s="18" t="s">
        <v>37</v>
      </c>
      <c r="I8152" s="18" t="s">
        <v>33</v>
      </c>
      <c r="J8152" s="18">
        <v>0.03</v>
      </c>
      <c r="K8152" s="18">
        <v>3</v>
      </c>
    </row>
    <row r="8153" spans="7:11" x14ac:dyDescent="0.25">
      <c r="G8153" s="21">
        <v>41630</v>
      </c>
      <c r="H8153" s="19" t="s">
        <v>89</v>
      </c>
      <c r="I8153" s="19" t="s">
        <v>36</v>
      </c>
      <c r="J8153" s="19">
        <v>2.5000000000000001E-2</v>
      </c>
      <c r="K8153" s="19">
        <v>1</v>
      </c>
    </row>
    <row r="8154" spans="7:11" x14ac:dyDescent="0.25">
      <c r="G8154" s="20">
        <v>41619</v>
      </c>
      <c r="H8154" s="18" t="s">
        <v>34</v>
      </c>
      <c r="I8154" s="18" t="s">
        <v>21</v>
      </c>
      <c r="J8154" s="18">
        <v>1.4999999999999999E-2</v>
      </c>
      <c r="K8154" s="18">
        <v>5</v>
      </c>
    </row>
    <row r="8155" spans="7:11" x14ac:dyDescent="0.25">
      <c r="G8155" s="21">
        <v>41630</v>
      </c>
      <c r="H8155" s="19" t="s">
        <v>66</v>
      </c>
      <c r="I8155" s="19" t="s">
        <v>11</v>
      </c>
      <c r="J8155" s="19">
        <v>0</v>
      </c>
      <c r="K8155" s="19">
        <v>2</v>
      </c>
    </row>
    <row r="8156" spans="7:11" x14ac:dyDescent="0.25">
      <c r="G8156" s="20">
        <v>41957</v>
      </c>
      <c r="H8156" s="18" t="s">
        <v>42</v>
      </c>
      <c r="I8156" s="18" t="s">
        <v>33</v>
      </c>
      <c r="J8156" s="18">
        <v>0.01</v>
      </c>
      <c r="K8156" s="18">
        <v>1</v>
      </c>
    </row>
    <row r="8157" spans="7:11" x14ac:dyDescent="0.25">
      <c r="G8157" s="21">
        <v>41668</v>
      </c>
      <c r="H8157" s="19" t="s">
        <v>82</v>
      </c>
      <c r="I8157" s="19" t="s">
        <v>30</v>
      </c>
      <c r="J8157" s="19">
        <v>0</v>
      </c>
      <c r="K8157" s="19">
        <v>1</v>
      </c>
    </row>
    <row r="8158" spans="7:11" x14ac:dyDescent="0.25">
      <c r="G8158" s="20">
        <v>41986</v>
      </c>
      <c r="H8158" s="18" t="s">
        <v>43</v>
      </c>
      <c r="I8158" s="18" t="s">
        <v>33</v>
      </c>
      <c r="J8158" s="18">
        <v>2.5000000000000001E-2</v>
      </c>
      <c r="K8158" s="18">
        <v>2</v>
      </c>
    </row>
    <row r="8159" spans="7:11" x14ac:dyDescent="0.25">
      <c r="G8159" s="21">
        <v>41945</v>
      </c>
      <c r="H8159" s="19" t="s">
        <v>81</v>
      </c>
      <c r="I8159" s="19" t="s">
        <v>16</v>
      </c>
      <c r="J8159" s="19">
        <v>0</v>
      </c>
      <c r="K8159" s="19">
        <v>3</v>
      </c>
    </row>
    <row r="8160" spans="7:11" x14ac:dyDescent="0.25">
      <c r="G8160" s="20">
        <v>41586</v>
      </c>
      <c r="H8160" s="18" t="s">
        <v>73</v>
      </c>
      <c r="I8160" s="18" t="s">
        <v>33</v>
      </c>
      <c r="J8160" s="18">
        <v>2.5000000000000001E-2</v>
      </c>
      <c r="K8160" s="18">
        <v>2</v>
      </c>
    </row>
    <row r="8161" spans="7:11" x14ac:dyDescent="0.25">
      <c r="G8161" s="21">
        <v>41761</v>
      </c>
      <c r="H8161" s="19" t="s">
        <v>53</v>
      </c>
      <c r="I8161" s="19" t="s">
        <v>16</v>
      </c>
      <c r="J8161" s="19">
        <v>2.5000000000000001E-2</v>
      </c>
      <c r="K8161" s="19">
        <v>1</v>
      </c>
    </row>
    <row r="8162" spans="7:11" x14ac:dyDescent="0.25">
      <c r="G8162" s="20">
        <v>41674</v>
      </c>
      <c r="H8162" s="18" t="s">
        <v>68</v>
      </c>
      <c r="I8162" s="18" t="s">
        <v>30</v>
      </c>
      <c r="J8162" s="18">
        <v>2.5000000000000001E-2</v>
      </c>
      <c r="K8162" s="18">
        <v>2</v>
      </c>
    </row>
    <row r="8163" spans="7:11" x14ac:dyDescent="0.25">
      <c r="G8163" s="21">
        <v>41998</v>
      </c>
      <c r="H8163" s="19" t="s">
        <v>13</v>
      </c>
      <c r="I8163" s="19" t="s">
        <v>7</v>
      </c>
      <c r="J8163" s="19">
        <v>0</v>
      </c>
      <c r="K8163" s="19">
        <v>1</v>
      </c>
    </row>
    <row r="8164" spans="7:11" x14ac:dyDescent="0.25">
      <c r="G8164" s="20">
        <v>41872</v>
      </c>
      <c r="H8164" s="18" t="s">
        <v>77</v>
      </c>
      <c r="I8164" s="18" t="s">
        <v>24</v>
      </c>
      <c r="J8164" s="18">
        <v>0</v>
      </c>
      <c r="K8164" s="18">
        <v>1</v>
      </c>
    </row>
    <row r="8165" spans="7:11" x14ac:dyDescent="0.25">
      <c r="G8165" s="21">
        <v>41614</v>
      </c>
      <c r="H8165" s="19" t="s">
        <v>29</v>
      </c>
      <c r="I8165" s="19" t="s">
        <v>30</v>
      </c>
      <c r="J8165" s="19">
        <v>2.5000000000000001E-2</v>
      </c>
      <c r="K8165" s="19">
        <v>3</v>
      </c>
    </row>
    <row r="8166" spans="7:11" x14ac:dyDescent="0.25">
      <c r="G8166" s="20">
        <v>41990</v>
      </c>
      <c r="H8166" s="18" t="s">
        <v>55</v>
      </c>
      <c r="I8166" s="18" t="s">
        <v>12</v>
      </c>
      <c r="J8166" s="18">
        <v>1.4999999999999999E-2</v>
      </c>
      <c r="K8166" s="18">
        <v>3</v>
      </c>
    </row>
    <row r="8167" spans="7:11" x14ac:dyDescent="0.25">
      <c r="G8167" s="21">
        <v>41998</v>
      </c>
      <c r="H8167" s="19" t="s">
        <v>29</v>
      </c>
      <c r="I8167" s="19" t="s">
        <v>17</v>
      </c>
      <c r="J8167" s="19">
        <v>0.02</v>
      </c>
      <c r="K8167" s="19">
        <v>2</v>
      </c>
    </row>
    <row r="8168" spans="7:11" x14ac:dyDescent="0.25">
      <c r="G8168" s="20">
        <v>41628</v>
      </c>
      <c r="H8168" s="18" t="s">
        <v>86</v>
      </c>
      <c r="I8168" s="18" t="s">
        <v>17</v>
      </c>
      <c r="J8168" s="18">
        <v>0</v>
      </c>
      <c r="K8168" s="18">
        <v>1</v>
      </c>
    </row>
    <row r="8169" spans="7:11" x14ac:dyDescent="0.25">
      <c r="G8169" s="21">
        <v>41620</v>
      </c>
      <c r="H8169" s="19" t="s">
        <v>46</v>
      </c>
      <c r="I8169" s="19" t="s">
        <v>30</v>
      </c>
      <c r="J8169" s="19">
        <v>0.02</v>
      </c>
      <c r="K8169" s="19">
        <v>2</v>
      </c>
    </row>
    <row r="8170" spans="7:11" x14ac:dyDescent="0.25">
      <c r="G8170" s="20">
        <v>41493</v>
      </c>
      <c r="H8170" s="18" t="s">
        <v>20</v>
      </c>
      <c r="I8170" s="18" t="s">
        <v>12</v>
      </c>
      <c r="J8170" s="18">
        <v>0</v>
      </c>
      <c r="K8170" s="18">
        <v>2</v>
      </c>
    </row>
    <row r="8171" spans="7:11" x14ac:dyDescent="0.25">
      <c r="G8171" s="21">
        <v>41709</v>
      </c>
      <c r="H8171" s="19" t="s">
        <v>29</v>
      </c>
      <c r="I8171" s="19" t="s">
        <v>30</v>
      </c>
      <c r="J8171" s="19">
        <v>2.5000000000000001E-2</v>
      </c>
      <c r="K8171" s="19">
        <v>1</v>
      </c>
    </row>
    <row r="8172" spans="7:11" x14ac:dyDescent="0.25">
      <c r="G8172" s="20">
        <v>41350</v>
      </c>
      <c r="H8172" s="18" t="s">
        <v>42</v>
      </c>
      <c r="I8172" s="18" t="s">
        <v>11</v>
      </c>
      <c r="J8172" s="18">
        <v>2.5000000000000001E-2</v>
      </c>
      <c r="K8172" s="18">
        <v>3</v>
      </c>
    </row>
    <row r="8173" spans="7:11" x14ac:dyDescent="0.25">
      <c r="G8173" s="21">
        <v>41916</v>
      </c>
      <c r="H8173" s="19" t="s">
        <v>64</v>
      </c>
      <c r="I8173" s="19" t="s">
        <v>24</v>
      </c>
      <c r="J8173" s="19">
        <v>0.03</v>
      </c>
      <c r="K8173" s="19">
        <v>12</v>
      </c>
    </row>
    <row r="8174" spans="7:11" x14ac:dyDescent="0.25">
      <c r="G8174" s="20">
        <v>41609</v>
      </c>
      <c r="H8174" s="18" t="s">
        <v>91</v>
      </c>
      <c r="I8174" s="18" t="s">
        <v>33</v>
      </c>
      <c r="J8174" s="18">
        <v>0</v>
      </c>
      <c r="K8174" s="18">
        <v>1</v>
      </c>
    </row>
    <row r="8175" spans="7:11" x14ac:dyDescent="0.25">
      <c r="G8175" s="21">
        <v>41694</v>
      </c>
      <c r="H8175" s="19" t="s">
        <v>53</v>
      </c>
      <c r="I8175" s="19" t="s">
        <v>24</v>
      </c>
      <c r="J8175" s="19">
        <v>1.4999999999999999E-2</v>
      </c>
      <c r="K8175" s="19">
        <v>2</v>
      </c>
    </row>
    <row r="8176" spans="7:11" x14ac:dyDescent="0.25">
      <c r="G8176" s="20">
        <v>41698</v>
      </c>
      <c r="H8176" s="18" t="s">
        <v>78</v>
      </c>
      <c r="I8176" s="18" t="s">
        <v>36</v>
      </c>
      <c r="J8176" s="18">
        <v>2.5000000000000001E-2</v>
      </c>
      <c r="K8176" s="18">
        <v>3</v>
      </c>
    </row>
    <row r="8177" spans="7:11" x14ac:dyDescent="0.25">
      <c r="G8177" s="21">
        <v>41747</v>
      </c>
      <c r="H8177" s="19" t="s">
        <v>79</v>
      </c>
      <c r="I8177" s="19" t="s">
        <v>36</v>
      </c>
      <c r="J8177" s="19">
        <v>0</v>
      </c>
      <c r="K8177" s="19">
        <v>2</v>
      </c>
    </row>
    <row r="8178" spans="7:11" x14ac:dyDescent="0.25">
      <c r="G8178" s="20">
        <v>41629</v>
      </c>
      <c r="H8178" s="18" t="s">
        <v>49</v>
      </c>
      <c r="I8178" s="18" t="s">
        <v>36</v>
      </c>
      <c r="J8178" s="18">
        <v>0.03</v>
      </c>
      <c r="K8178" s="18">
        <v>3</v>
      </c>
    </row>
    <row r="8179" spans="7:11" x14ac:dyDescent="0.25">
      <c r="G8179" s="21">
        <v>41952</v>
      </c>
      <c r="H8179" s="19" t="s">
        <v>15</v>
      </c>
      <c r="I8179" s="19" t="s">
        <v>21</v>
      </c>
      <c r="J8179" s="19">
        <v>0</v>
      </c>
      <c r="K8179" s="19">
        <v>1</v>
      </c>
    </row>
    <row r="8180" spans="7:11" x14ac:dyDescent="0.25">
      <c r="G8180" s="20">
        <v>41990</v>
      </c>
      <c r="H8180" s="18" t="s">
        <v>26</v>
      </c>
      <c r="I8180" s="18" t="s">
        <v>21</v>
      </c>
      <c r="J8180" s="18">
        <v>0</v>
      </c>
      <c r="K8180" s="18">
        <v>3</v>
      </c>
    </row>
    <row r="8181" spans="7:11" x14ac:dyDescent="0.25">
      <c r="G8181" s="21">
        <v>41600</v>
      </c>
      <c r="H8181" s="19" t="s">
        <v>26</v>
      </c>
      <c r="I8181" s="19" t="s">
        <v>24</v>
      </c>
      <c r="J8181" s="19">
        <v>0</v>
      </c>
      <c r="K8181" s="19">
        <v>2</v>
      </c>
    </row>
    <row r="8182" spans="7:11" x14ac:dyDescent="0.25">
      <c r="G8182" s="20">
        <v>41604</v>
      </c>
      <c r="H8182" s="18" t="s">
        <v>58</v>
      </c>
      <c r="I8182" s="18" t="s">
        <v>24</v>
      </c>
      <c r="J8182" s="18">
        <v>1.4999999999999999E-2</v>
      </c>
      <c r="K8182" s="18">
        <v>1</v>
      </c>
    </row>
    <row r="8183" spans="7:11" x14ac:dyDescent="0.25">
      <c r="G8183" s="21">
        <v>41966</v>
      </c>
      <c r="H8183" s="19" t="s">
        <v>74</v>
      </c>
      <c r="I8183" s="19" t="s">
        <v>12</v>
      </c>
      <c r="J8183" s="19">
        <v>2.5000000000000001E-2</v>
      </c>
      <c r="K8183" s="19">
        <v>3</v>
      </c>
    </row>
    <row r="8184" spans="7:11" x14ac:dyDescent="0.25">
      <c r="G8184" s="20">
        <v>41962</v>
      </c>
      <c r="H8184" s="18" t="s">
        <v>89</v>
      </c>
      <c r="I8184" s="18" t="s">
        <v>7</v>
      </c>
      <c r="J8184" s="18">
        <v>0</v>
      </c>
      <c r="K8184" s="18">
        <v>3</v>
      </c>
    </row>
    <row r="8185" spans="7:11" x14ac:dyDescent="0.25">
      <c r="G8185" s="21">
        <v>41624</v>
      </c>
      <c r="H8185" s="19" t="s">
        <v>56</v>
      </c>
      <c r="I8185" s="19" t="s">
        <v>12</v>
      </c>
      <c r="J8185" s="19">
        <v>0.02</v>
      </c>
      <c r="K8185" s="19">
        <v>3</v>
      </c>
    </row>
    <row r="8186" spans="7:11" x14ac:dyDescent="0.25">
      <c r="G8186" s="20">
        <v>41962</v>
      </c>
      <c r="H8186" s="18" t="s">
        <v>61</v>
      </c>
      <c r="I8186" s="18" t="s">
        <v>30</v>
      </c>
      <c r="J8186" s="18">
        <v>0</v>
      </c>
      <c r="K8186" s="18">
        <v>2</v>
      </c>
    </row>
    <row r="8187" spans="7:11" x14ac:dyDescent="0.25">
      <c r="G8187" s="21">
        <v>41596</v>
      </c>
      <c r="H8187" s="19" t="s">
        <v>85</v>
      </c>
      <c r="I8187" s="19" t="s">
        <v>16</v>
      </c>
      <c r="J8187" s="19">
        <v>0</v>
      </c>
      <c r="K8187" s="19">
        <v>1</v>
      </c>
    </row>
    <row r="8188" spans="7:11" x14ac:dyDescent="0.25">
      <c r="G8188" s="20">
        <v>41584</v>
      </c>
      <c r="H8188" s="18" t="s">
        <v>56</v>
      </c>
      <c r="I8188" s="18" t="s">
        <v>24</v>
      </c>
      <c r="J8188" s="18">
        <v>0</v>
      </c>
      <c r="K8188" s="18">
        <v>3</v>
      </c>
    </row>
    <row r="8189" spans="7:11" x14ac:dyDescent="0.25">
      <c r="G8189" s="21">
        <v>41606</v>
      </c>
      <c r="H8189" s="19" t="s">
        <v>76</v>
      </c>
      <c r="I8189" s="19" t="s">
        <v>12</v>
      </c>
      <c r="J8189" s="19">
        <v>1.4999999999999999E-2</v>
      </c>
      <c r="K8189" s="19">
        <v>1</v>
      </c>
    </row>
    <row r="8190" spans="7:11" x14ac:dyDescent="0.25">
      <c r="G8190" s="20">
        <v>41904</v>
      </c>
      <c r="H8190" s="18" t="s">
        <v>45</v>
      </c>
      <c r="I8190" s="18" t="s">
        <v>24</v>
      </c>
      <c r="J8190" s="18">
        <v>0.01</v>
      </c>
      <c r="K8190" s="18">
        <v>2</v>
      </c>
    </row>
    <row r="8191" spans="7:11" x14ac:dyDescent="0.25">
      <c r="G8191" s="21">
        <v>41483</v>
      </c>
      <c r="H8191" s="19" t="s">
        <v>66</v>
      </c>
      <c r="I8191" s="19" t="s">
        <v>33</v>
      </c>
      <c r="J8191" s="19">
        <v>0</v>
      </c>
      <c r="K8191" s="19">
        <v>2</v>
      </c>
    </row>
    <row r="8192" spans="7:11" x14ac:dyDescent="0.25">
      <c r="G8192" s="20">
        <v>41617</v>
      </c>
      <c r="H8192" s="18" t="s">
        <v>51</v>
      </c>
      <c r="I8192" s="18" t="s">
        <v>24</v>
      </c>
      <c r="J8192" s="18">
        <v>0</v>
      </c>
      <c r="K8192" s="18">
        <v>18</v>
      </c>
    </row>
    <row r="8193" spans="7:11" x14ac:dyDescent="0.25">
      <c r="G8193" s="21">
        <v>41611</v>
      </c>
      <c r="H8193" s="19" t="s">
        <v>52</v>
      </c>
      <c r="I8193" s="19" t="s">
        <v>17</v>
      </c>
      <c r="J8193" s="19">
        <v>0</v>
      </c>
      <c r="K8193" s="19">
        <v>1</v>
      </c>
    </row>
    <row r="8194" spans="7:11" x14ac:dyDescent="0.25">
      <c r="G8194" s="20">
        <v>41761</v>
      </c>
      <c r="H8194" s="18" t="s">
        <v>20</v>
      </c>
      <c r="I8194" s="18" t="s">
        <v>7</v>
      </c>
      <c r="J8194" s="18">
        <v>1.4999999999999999E-2</v>
      </c>
      <c r="K8194" s="18">
        <v>3</v>
      </c>
    </row>
    <row r="8195" spans="7:11" x14ac:dyDescent="0.25">
      <c r="G8195" s="21">
        <v>41612</v>
      </c>
      <c r="H8195" s="19" t="s">
        <v>31</v>
      </c>
      <c r="I8195" s="19" t="s">
        <v>16</v>
      </c>
      <c r="J8195" s="19">
        <v>0.03</v>
      </c>
      <c r="K8195" s="19">
        <v>2</v>
      </c>
    </row>
    <row r="8196" spans="7:11" x14ac:dyDescent="0.25">
      <c r="G8196" s="20">
        <v>41581</v>
      </c>
      <c r="H8196" s="18" t="s">
        <v>32</v>
      </c>
      <c r="I8196" s="18" t="s">
        <v>33</v>
      </c>
      <c r="J8196" s="18">
        <v>0</v>
      </c>
      <c r="K8196" s="18">
        <v>2</v>
      </c>
    </row>
    <row r="8197" spans="7:11" x14ac:dyDescent="0.25">
      <c r="G8197" s="21">
        <v>41300</v>
      </c>
      <c r="H8197" s="19" t="s">
        <v>26</v>
      </c>
      <c r="I8197" s="19" t="s">
        <v>7</v>
      </c>
      <c r="J8197" s="19">
        <v>2.5000000000000001E-2</v>
      </c>
      <c r="K8197" s="19">
        <v>1</v>
      </c>
    </row>
    <row r="8198" spans="7:11" x14ac:dyDescent="0.25">
      <c r="G8198" s="20">
        <v>41993</v>
      </c>
      <c r="H8198" s="18" t="s">
        <v>79</v>
      </c>
      <c r="I8198" s="18" t="s">
        <v>36</v>
      </c>
      <c r="J8198" s="18">
        <v>0</v>
      </c>
      <c r="K8198" s="18">
        <v>2</v>
      </c>
    </row>
    <row r="8199" spans="7:11" x14ac:dyDescent="0.25">
      <c r="G8199" s="21">
        <v>41617</v>
      </c>
      <c r="H8199" s="19" t="s">
        <v>39</v>
      </c>
      <c r="I8199" s="19" t="s">
        <v>24</v>
      </c>
      <c r="J8199" s="19">
        <v>0</v>
      </c>
      <c r="K8199" s="19">
        <v>2</v>
      </c>
    </row>
    <row r="8200" spans="7:11" x14ac:dyDescent="0.25">
      <c r="G8200" s="20">
        <v>41991</v>
      </c>
      <c r="H8200" s="18" t="s">
        <v>40</v>
      </c>
      <c r="I8200" s="18" t="s">
        <v>30</v>
      </c>
      <c r="J8200" s="18">
        <v>0</v>
      </c>
      <c r="K8200" s="18">
        <v>1</v>
      </c>
    </row>
    <row r="8201" spans="7:11" x14ac:dyDescent="0.25">
      <c r="G8201" s="21">
        <v>41887</v>
      </c>
      <c r="H8201" s="19" t="s">
        <v>44</v>
      </c>
      <c r="I8201" s="19" t="s">
        <v>33</v>
      </c>
      <c r="J8201" s="19">
        <v>0.03</v>
      </c>
      <c r="K8201" s="19">
        <v>3</v>
      </c>
    </row>
    <row r="8202" spans="7:11" x14ac:dyDescent="0.25">
      <c r="G8202" s="20">
        <v>41976</v>
      </c>
      <c r="H8202" s="18" t="s">
        <v>50</v>
      </c>
      <c r="I8202" s="18" t="s">
        <v>24</v>
      </c>
      <c r="J8202" s="18">
        <v>0.01</v>
      </c>
      <c r="K8202" s="18">
        <v>1</v>
      </c>
    </row>
    <row r="8203" spans="7:11" x14ac:dyDescent="0.25">
      <c r="G8203" s="21">
        <v>41596</v>
      </c>
      <c r="H8203" s="19" t="s">
        <v>31</v>
      </c>
      <c r="I8203" s="19" t="s">
        <v>11</v>
      </c>
      <c r="J8203" s="19">
        <v>0</v>
      </c>
      <c r="K8203" s="19">
        <v>2</v>
      </c>
    </row>
    <row r="8204" spans="7:11" x14ac:dyDescent="0.25">
      <c r="G8204" s="20">
        <v>41621</v>
      </c>
      <c r="H8204" s="18" t="s">
        <v>66</v>
      </c>
      <c r="I8204" s="18" t="s">
        <v>12</v>
      </c>
      <c r="J8204" s="18">
        <v>0</v>
      </c>
      <c r="K8204" s="18">
        <v>2</v>
      </c>
    </row>
    <row r="8205" spans="7:11" x14ac:dyDescent="0.25">
      <c r="G8205" s="21">
        <v>41618</v>
      </c>
      <c r="H8205" s="19" t="s">
        <v>60</v>
      </c>
      <c r="I8205" s="19" t="s">
        <v>27</v>
      </c>
      <c r="J8205" s="19">
        <v>2.5000000000000001E-2</v>
      </c>
      <c r="K8205" s="19">
        <v>3</v>
      </c>
    </row>
    <row r="8206" spans="7:11" x14ac:dyDescent="0.25">
      <c r="G8206" s="20">
        <v>41768</v>
      </c>
      <c r="H8206" s="18" t="s">
        <v>91</v>
      </c>
      <c r="I8206" s="18" t="s">
        <v>7</v>
      </c>
      <c r="J8206" s="18">
        <v>0</v>
      </c>
      <c r="K8206" s="18">
        <v>1</v>
      </c>
    </row>
    <row r="8207" spans="7:11" x14ac:dyDescent="0.25">
      <c r="G8207" s="21">
        <v>41610</v>
      </c>
      <c r="H8207" s="19" t="s">
        <v>69</v>
      </c>
      <c r="I8207" s="19" t="s">
        <v>11</v>
      </c>
      <c r="J8207" s="19">
        <v>0</v>
      </c>
      <c r="K8207" s="19">
        <v>1</v>
      </c>
    </row>
    <row r="8208" spans="7:11" x14ac:dyDescent="0.25">
      <c r="G8208" s="20">
        <v>41822</v>
      </c>
      <c r="H8208" s="18" t="s">
        <v>84</v>
      </c>
      <c r="I8208" s="18" t="s">
        <v>21</v>
      </c>
      <c r="J8208" s="18">
        <v>0</v>
      </c>
      <c r="K8208" s="18">
        <v>3</v>
      </c>
    </row>
    <row r="8209" spans="7:11" x14ac:dyDescent="0.25">
      <c r="G8209" s="21">
        <v>41297</v>
      </c>
      <c r="H8209" s="19" t="s">
        <v>66</v>
      </c>
      <c r="I8209" s="19" t="s">
        <v>16</v>
      </c>
      <c r="J8209" s="19">
        <v>1.4999999999999999E-2</v>
      </c>
      <c r="K8209" s="19">
        <v>3</v>
      </c>
    </row>
    <row r="8210" spans="7:11" x14ac:dyDescent="0.25">
      <c r="G8210" s="20">
        <v>41627</v>
      </c>
      <c r="H8210" s="18" t="s">
        <v>29</v>
      </c>
      <c r="I8210" s="18" t="s">
        <v>24</v>
      </c>
      <c r="J8210" s="18">
        <v>0</v>
      </c>
      <c r="K8210" s="18">
        <v>1</v>
      </c>
    </row>
    <row r="8211" spans="7:11" x14ac:dyDescent="0.25">
      <c r="G8211" s="21">
        <v>41929</v>
      </c>
      <c r="H8211" s="19" t="s">
        <v>13</v>
      </c>
      <c r="I8211" s="19" t="s">
        <v>17</v>
      </c>
      <c r="J8211" s="19">
        <v>0.02</v>
      </c>
      <c r="K8211" s="19">
        <v>3</v>
      </c>
    </row>
    <row r="8212" spans="7:11" x14ac:dyDescent="0.25">
      <c r="G8212" s="20">
        <v>41596</v>
      </c>
      <c r="H8212" s="18" t="s">
        <v>85</v>
      </c>
      <c r="I8212" s="18" t="s">
        <v>30</v>
      </c>
      <c r="J8212" s="18">
        <v>0.03</v>
      </c>
      <c r="K8212" s="18">
        <v>1</v>
      </c>
    </row>
    <row r="8213" spans="7:11" x14ac:dyDescent="0.25">
      <c r="G8213" s="21">
        <v>41617</v>
      </c>
      <c r="H8213" s="19" t="s">
        <v>81</v>
      </c>
      <c r="I8213" s="19" t="s">
        <v>36</v>
      </c>
      <c r="J8213" s="19">
        <v>0</v>
      </c>
      <c r="K8213" s="19">
        <v>3</v>
      </c>
    </row>
    <row r="8214" spans="7:11" x14ac:dyDescent="0.25">
      <c r="G8214" s="20">
        <v>41397</v>
      </c>
      <c r="H8214" s="18" t="s">
        <v>83</v>
      </c>
      <c r="I8214" s="18" t="s">
        <v>16</v>
      </c>
      <c r="J8214" s="18">
        <v>0.01</v>
      </c>
      <c r="K8214" s="18">
        <v>1</v>
      </c>
    </row>
    <row r="8215" spans="7:11" x14ac:dyDescent="0.25">
      <c r="G8215" s="21">
        <v>41998</v>
      </c>
      <c r="H8215" s="19" t="s">
        <v>26</v>
      </c>
      <c r="I8215" s="19" t="s">
        <v>33</v>
      </c>
      <c r="J8215" s="19">
        <v>2.5000000000000001E-2</v>
      </c>
      <c r="K8215" s="19">
        <v>2</v>
      </c>
    </row>
    <row r="8216" spans="7:11" x14ac:dyDescent="0.25">
      <c r="G8216" s="20">
        <v>41945</v>
      </c>
      <c r="H8216" s="18" t="s">
        <v>87</v>
      </c>
      <c r="I8216" s="18" t="s">
        <v>24</v>
      </c>
      <c r="J8216" s="18">
        <v>0</v>
      </c>
      <c r="K8216" s="18">
        <v>4</v>
      </c>
    </row>
    <row r="8217" spans="7:11" x14ac:dyDescent="0.25">
      <c r="G8217" s="21">
        <v>41944</v>
      </c>
      <c r="H8217" s="19" t="s">
        <v>23</v>
      </c>
      <c r="I8217" s="19" t="s">
        <v>41</v>
      </c>
      <c r="J8217" s="19">
        <v>0.01</v>
      </c>
      <c r="K8217" s="19">
        <v>1</v>
      </c>
    </row>
    <row r="8218" spans="7:11" x14ac:dyDescent="0.25">
      <c r="G8218" s="20">
        <v>41944</v>
      </c>
      <c r="H8218" s="18" t="s">
        <v>37</v>
      </c>
      <c r="I8218" s="18" t="s">
        <v>16</v>
      </c>
      <c r="J8218" s="18">
        <v>0</v>
      </c>
      <c r="K8218" s="18">
        <v>2</v>
      </c>
    </row>
    <row r="8219" spans="7:11" x14ac:dyDescent="0.25">
      <c r="G8219" s="21">
        <v>41984</v>
      </c>
      <c r="H8219" s="19" t="s">
        <v>31</v>
      </c>
      <c r="I8219" s="19" t="s">
        <v>33</v>
      </c>
      <c r="J8219" s="19">
        <v>1.4999999999999999E-2</v>
      </c>
      <c r="K8219" s="19">
        <v>2</v>
      </c>
    </row>
    <row r="8220" spans="7:11" x14ac:dyDescent="0.25">
      <c r="G8220" s="20">
        <v>41883</v>
      </c>
      <c r="H8220" s="18" t="s">
        <v>84</v>
      </c>
      <c r="I8220" s="18" t="s">
        <v>24</v>
      </c>
      <c r="J8220" s="18">
        <v>0.03</v>
      </c>
      <c r="K8220" s="18">
        <v>1</v>
      </c>
    </row>
    <row r="8221" spans="7:11" x14ac:dyDescent="0.25">
      <c r="G8221" s="21">
        <v>41784</v>
      </c>
      <c r="H8221" s="19" t="s">
        <v>35</v>
      </c>
      <c r="I8221" s="19" t="s">
        <v>24</v>
      </c>
      <c r="J8221" s="19">
        <v>0.01</v>
      </c>
      <c r="K8221" s="19">
        <v>7</v>
      </c>
    </row>
    <row r="8222" spans="7:11" x14ac:dyDescent="0.25">
      <c r="G8222" s="20">
        <v>41963</v>
      </c>
      <c r="H8222" s="18" t="s">
        <v>70</v>
      </c>
      <c r="I8222" s="18" t="s">
        <v>11</v>
      </c>
      <c r="J8222" s="18">
        <v>0.02</v>
      </c>
      <c r="K8222" s="18">
        <v>3</v>
      </c>
    </row>
    <row r="8223" spans="7:11" x14ac:dyDescent="0.25">
      <c r="G8223" s="21">
        <v>41384</v>
      </c>
      <c r="H8223" s="19" t="s">
        <v>55</v>
      </c>
      <c r="I8223" s="19" t="s">
        <v>17</v>
      </c>
      <c r="J8223" s="19">
        <v>0</v>
      </c>
      <c r="K8223" s="19">
        <v>2</v>
      </c>
    </row>
    <row r="8224" spans="7:11" x14ac:dyDescent="0.25">
      <c r="G8224" s="20">
        <v>42004</v>
      </c>
      <c r="H8224" s="18" t="s">
        <v>55</v>
      </c>
      <c r="I8224" s="18" t="s">
        <v>12</v>
      </c>
      <c r="J8224" s="18">
        <v>0.03</v>
      </c>
      <c r="K8224" s="18">
        <v>3</v>
      </c>
    </row>
    <row r="8225" spans="7:11" x14ac:dyDescent="0.25">
      <c r="G8225" s="21">
        <v>41363</v>
      </c>
      <c r="H8225" s="19" t="s">
        <v>43</v>
      </c>
      <c r="I8225" s="19" t="s">
        <v>33</v>
      </c>
      <c r="J8225" s="19">
        <v>0.02</v>
      </c>
      <c r="K8225" s="19">
        <v>2</v>
      </c>
    </row>
    <row r="8226" spans="7:11" x14ac:dyDescent="0.25">
      <c r="G8226" s="20">
        <v>41927</v>
      </c>
      <c r="H8226" s="18" t="s">
        <v>57</v>
      </c>
      <c r="I8226" s="18" t="s">
        <v>24</v>
      </c>
      <c r="J8226" s="18">
        <v>2.5000000000000001E-2</v>
      </c>
      <c r="K8226" s="18">
        <v>3</v>
      </c>
    </row>
    <row r="8227" spans="7:11" x14ac:dyDescent="0.25">
      <c r="G8227" s="21">
        <v>41871</v>
      </c>
      <c r="H8227" s="19" t="s">
        <v>58</v>
      </c>
      <c r="I8227" s="19" t="s">
        <v>12</v>
      </c>
      <c r="J8227" s="19">
        <v>2.5000000000000001E-2</v>
      </c>
      <c r="K8227" s="19">
        <v>3</v>
      </c>
    </row>
    <row r="8228" spans="7:11" x14ac:dyDescent="0.25">
      <c r="G8228" s="20">
        <v>41677</v>
      </c>
      <c r="H8228" s="18" t="s">
        <v>73</v>
      </c>
      <c r="I8228" s="18" t="s">
        <v>21</v>
      </c>
      <c r="J8228" s="18">
        <v>2.5000000000000001E-2</v>
      </c>
      <c r="K8228" s="18">
        <v>4</v>
      </c>
    </row>
    <row r="8229" spans="7:11" x14ac:dyDescent="0.25">
      <c r="G8229" s="21">
        <v>41976</v>
      </c>
      <c r="H8229" s="19" t="s">
        <v>92</v>
      </c>
      <c r="I8229" s="19" t="s">
        <v>36</v>
      </c>
      <c r="J8229" s="19">
        <v>1.4999999999999999E-2</v>
      </c>
      <c r="K8229" s="19">
        <v>3</v>
      </c>
    </row>
    <row r="8230" spans="7:11" x14ac:dyDescent="0.25">
      <c r="G8230" s="20">
        <v>41969</v>
      </c>
      <c r="H8230" s="18" t="s">
        <v>50</v>
      </c>
      <c r="I8230" s="18" t="s">
        <v>11</v>
      </c>
      <c r="J8230" s="18">
        <v>0.01</v>
      </c>
      <c r="K8230" s="18">
        <v>1</v>
      </c>
    </row>
    <row r="8231" spans="7:11" x14ac:dyDescent="0.25">
      <c r="G8231" s="21">
        <v>41414</v>
      </c>
      <c r="H8231" s="19" t="s">
        <v>53</v>
      </c>
      <c r="I8231" s="19" t="s">
        <v>30</v>
      </c>
      <c r="J8231" s="19">
        <v>0</v>
      </c>
      <c r="K8231" s="19">
        <v>2</v>
      </c>
    </row>
    <row r="8232" spans="7:11" x14ac:dyDescent="0.25">
      <c r="G8232" s="20">
        <v>41593</v>
      </c>
      <c r="H8232" s="18" t="s">
        <v>83</v>
      </c>
      <c r="I8232" s="18" t="s">
        <v>30</v>
      </c>
      <c r="J8232" s="18">
        <v>0.03</v>
      </c>
      <c r="K8232" s="18">
        <v>3</v>
      </c>
    </row>
    <row r="8233" spans="7:11" x14ac:dyDescent="0.25">
      <c r="G8233" s="21">
        <v>41589</v>
      </c>
      <c r="H8233" s="19" t="s">
        <v>64</v>
      </c>
      <c r="I8233" s="19" t="s">
        <v>41</v>
      </c>
      <c r="J8233" s="19">
        <v>0</v>
      </c>
      <c r="K8233" s="19">
        <v>1</v>
      </c>
    </row>
    <row r="8234" spans="7:11" x14ac:dyDescent="0.25">
      <c r="G8234" s="20">
        <v>41536</v>
      </c>
      <c r="H8234" s="18" t="s">
        <v>55</v>
      </c>
      <c r="I8234" s="18" t="s">
        <v>36</v>
      </c>
      <c r="J8234" s="18">
        <v>0</v>
      </c>
      <c r="K8234" s="18">
        <v>2</v>
      </c>
    </row>
    <row r="8235" spans="7:11" x14ac:dyDescent="0.25">
      <c r="G8235" s="21">
        <v>41603</v>
      </c>
      <c r="H8235" s="19" t="s">
        <v>59</v>
      </c>
      <c r="I8235" s="19" t="s">
        <v>24</v>
      </c>
      <c r="J8235" s="19">
        <v>2.5000000000000001E-2</v>
      </c>
      <c r="K8235" s="19">
        <v>2</v>
      </c>
    </row>
    <row r="8236" spans="7:11" x14ac:dyDescent="0.25">
      <c r="G8236" s="20">
        <v>41619</v>
      </c>
      <c r="H8236" s="18" t="s">
        <v>84</v>
      </c>
      <c r="I8236" s="18" t="s">
        <v>33</v>
      </c>
      <c r="J8236" s="18">
        <v>0.01</v>
      </c>
      <c r="K8236" s="18">
        <v>3</v>
      </c>
    </row>
    <row r="8237" spans="7:11" x14ac:dyDescent="0.25">
      <c r="G8237" s="21">
        <v>41774</v>
      </c>
      <c r="H8237" s="19" t="s">
        <v>72</v>
      </c>
      <c r="I8237" s="19" t="s">
        <v>17</v>
      </c>
      <c r="J8237" s="19">
        <v>2.5000000000000001E-2</v>
      </c>
      <c r="K8237" s="19">
        <v>3</v>
      </c>
    </row>
    <row r="8238" spans="7:11" x14ac:dyDescent="0.25">
      <c r="G8238" s="20">
        <v>42001</v>
      </c>
      <c r="H8238" s="18" t="s">
        <v>47</v>
      </c>
      <c r="I8238" s="18" t="s">
        <v>12</v>
      </c>
      <c r="J8238" s="18">
        <v>0</v>
      </c>
      <c r="K8238" s="18">
        <v>1</v>
      </c>
    </row>
    <row r="8239" spans="7:11" x14ac:dyDescent="0.25">
      <c r="G8239" s="21">
        <v>41588</v>
      </c>
      <c r="H8239" s="19" t="s">
        <v>60</v>
      </c>
      <c r="I8239" s="19" t="s">
        <v>24</v>
      </c>
      <c r="J8239" s="19">
        <v>0</v>
      </c>
      <c r="K8239" s="19">
        <v>1</v>
      </c>
    </row>
    <row r="8240" spans="7:11" x14ac:dyDescent="0.25">
      <c r="G8240" s="20">
        <v>41387</v>
      </c>
      <c r="H8240" s="18" t="s">
        <v>70</v>
      </c>
      <c r="I8240" s="18" t="s">
        <v>16</v>
      </c>
      <c r="J8240" s="18">
        <v>1.4999999999999999E-2</v>
      </c>
      <c r="K8240" s="18">
        <v>2</v>
      </c>
    </row>
    <row r="8241" spans="7:11" x14ac:dyDescent="0.25">
      <c r="G8241" s="21">
        <v>41593</v>
      </c>
      <c r="H8241" s="19" t="s">
        <v>22</v>
      </c>
      <c r="I8241" s="19" t="s">
        <v>12</v>
      </c>
      <c r="J8241" s="19">
        <v>1.4999999999999999E-2</v>
      </c>
      <c r="K8241" s="19">
        <v>2</v>
      </c>
    </row>
    <row r="8242" spans="7:11" x14ac:dyDescent="0.25">
      <c r="G8242" s="20">
        <v>41969</v>
      </c>
      <c r="H8242" s="18" t="s">
        <v>20</v>
      </c>
      <c r="I8242" s="18" t="s">
        <v>21</v>
      </c>
      <c r="J8242" s="18">
        <v>0</v>
      </c>
      <c r="K8242" s="18">
        <v>3</v>
      </c>
    </row>
    <row r="8243" spans="7:11" x14ac:dyDescent="0.25">
      <c r="G8243" s="21">
        <v>41789</v>
      </c>
      <c r="H8243" s="19" t="s">
        <v>75</v>
      </c>
      <c r="I8243" s="19" t="s">
        <v>36</v>
      </c>
      <c r="J8243" s="19">
        <v>1.4999999999999999E-2</v>
      </c>
      <c r="K8243" s="19">
        <v>3</v>
      </c>
    </row>
    <row r="8244" spans="7:11" x14ac:dyDescent="0.25">
      <c r="G8244" s="20">
        <v>41780</v>
      </c>
      <c r="H8244" s="18" t="s">
        <v>53</v>
      </c>
      <c r="I8244" s="18" t="s">
        <v>30</v>
      </c>
      <c r="J8244" s="18">
        <v>0</v>
      </c>
      <c r="K8244" s="18">
        <v>1</v>
      </c>
    </row>
    <row r="8245" spans="7:11" x14ac:dyDescent="0.25">
      <c r="G8245" s="21">
        <v>41958</v>
      </c>
      <c r="H8245" s="19" t="s">
        <v>72</v>
      </c>
      <c r="I8245" s="19" t="s">
        <v>16</v>
      </c>
      <c r="J8245" s="19">
        <v>2.5000000000000001E-2</v>
      </c>
      <c r="K8245" s="19">
        <v>1</v>
      </c>
    </row>
    <row r="8246" spans="7:11" x14ac:dyDescent="0.25">
      <c r="G8246" s="20">
        <v>41998</v>
      </c>
      <c r="H8246" s="18" t="s">
        <v>44</v>
      </c>
      <c r="I8246" s="18" t="s">
        <v>16</v>
      </c>
      <c r="J8246" s="18">
        <v>0</v>
      </c>
      <c r="K8246" s="18">
        <v>3</v>
      </c>
    </row>
    <row r="8247" spans="7:11" x14ac:dyDescent="0.25">
      <c r="G8247" s="21">
        <v>41582</v>
      </c>
      <c r="H8247" s="19" t="s">
        <v>47</v>
      </c>
      <c r="I8247" s="19" t="s">
        <v>7</v>
      </c>
      <c r="J8247" s="19">
        <v>2.5000000000000001E-2</v>
      </c>
      <c r="K8247" s="19">
        <v>1</v>
      </c>
    </row>
    <row r="8248" spans="7:11" x14ac:dyDescent="0.25">
      <c r="G8248" s="20">
        <v>41990</v>
      </c>
      <c r="H8248" s="18" t="s">
        <v>82</v>
      </c>
      <c r="I8248" s="18" t="s">
        <v>16</v>
      </c>
      <c r="J8248" s="18">
        <v>2.5000000000000001E-2</v>
      </c>
      <c r="K8248" s="18">
        <v>2</v>
      </c>
    </row>
    <row r="8249" spans="7:11" x14ac:dyDescent="0.25">
      <c r="G8249" s="21">
        <v>41530</v>
      </c>
      <c r="H8249" s="19" t="s">
        <v>69</v>
      </c>
      <c r="I8249" s="19" t="s">
        <v>7</v>
      </c>
      <c r="J8249" s="19">
        <v>1.4999999999999999E-2</v>
      </c>
      <c r="K8249" s="19">
        <v>1</v>
      </c>
    </row>
    <row r="8250" spans="7:11" x14ac:dyDescent="0.25">
      <c r="G8250" s="20">
        <v>41986</v>
      </c>
      <c r="H8250" s="18" t="s">
        <v>66</v>
      </c>
      <c r="I8250" s="18" t="s">
        <v>21</v>
      </c>
      <c r="J8250" s="18">
        <v>0.03</v>
      </c>
      <c r="K8250" s="18">
        <v>3</v>
      </c>
    </row>
    <row r="8251" spans="7:11" x14ac:dyDescent="0.25">
      <c r="G8251" s="21">
        <v>41500</v>
      </c>
      <c r="H8251" s="19" t="s">
        <v>60</v>
      </c>
      <c r="I8251" s="19" t="s">
        <v>24</v>
      </c>
      <c r="J8251" s="19">
        <v>0.02</v>
      </c>
      <c r="K8251" s="19">
        <v>3</v>
      </c>
    </row>
    <row r="8252" spans="7:11" x14ac:dyDescent="0.25">
      <c r="G8252" s="20">
        <v>41629</v>
      </c>
      <c r="H8252" s="18" t="s">
        <v>54</v>
      </c>
      <c r="I8252" s="18" t="s">
        <v>24</v>
      </c>
      <c r="J8252" s="18">
        <v>0</v>
      </c>
      <c r="K8252" s="18">
        <v>3</v>
      </c>
    </row>
    <row r="8253" spans="7:11" x14ac:dyDescent="0.25">
      <c r="G8253" s="21">
        <v>41998</v>
      </c>
      <c r="H8253" s="19" t="s">
        <v>73</v>
      </c>
      <c r="I8253" s="19" t="s">
        <v>36</v>
      </c>
      <c r="J8253" s="19">
        <v>0</v>
      </c>
      <c r="K8253" s="19">
        <v>17</v>
      </c>
    </row>
    <row r="8254" spans="7:11" x14ac:dyDescent="0.25">
      <c r="G8254" s="20">
        <v>41994</v>
      </c>
      <c r="H8254" s="18" t="s">
        <v>63</v>
      </c>
      <c r="I8254" s="18" t="s">
        <v>12</v>
      </c>
      <c r="J8254" s="18">
        <v>0</v>
      </c>
      <c r="K8254" s="18">
        <v>2</v>
      </c>
    </row>
    <row r="8255" spans="7:11" x14ac:dyDescent="0.25">
      <c r="G8255" s="21">
        <v>42002</v>
      </c>
      <c r="H8255" s="19" t="s">
        <v>69</v>
      </c>
      <c r="I8255" s="19" t="s">
        <v>12</v>
      </c>
      <c r="J8255" s="19">
        <v>0</v>
      </c>
      <c r="K8255" s="19">
        <v>4</v>
      </c>
    </row>
    <row r="8256" spans="7:11" x14ac:dyDescent="0.25">
      <c r="G8256" s="20">
        <v>41985</v>
      </c>
      <c r="H8256" s="18" t="s">
        <v>92</v>
      </c>
      <c r="I8256" s="18" t="s">
        <v>21</v>
      </c>
      <c r="J8256" s="18">
        <v>0</v>
      </c>
      <c r="K8256" s="18">
        <v>1</v>
      </c>
    </row>
    <row r="8257" spans="7:11" x14ac:dyDescent="0.25">
      <c r="G8257" s="21">
        <v>41809</v>
      </c>
      <c r="H8257" s="19" t="s">
        <v>84</v>
      </c>
      <c r="I8257" s="19" t="s">
        <v>24</v>
      </c>
      <c r="J8257" s="19">
        <v>0</v>
      </c>
      <c r="K8257" s="19">
        <v>2</v>
      </c>
    </row>
    <row r="8258" spans="7:11" x14ac:dyDescent="0.25">
      <c r="G8258" s="20">
        <v>41617</v>
      </c>
      <c r="H8258" s="18" t="s">
        <v>40</v>
      </c>
      <c r="I8258" s="18" t="s">
        <v>16</v>
      </c>
      <c r="J8258" s="18">
        <v>0.01</v>
      </c>
      <c r="K8258" s="18">
        <v>4</v>
      </c>
    </row>
    <row r="8259" spans="7:11" x14ac:dyDescent="0.25">
      <c r="G8259" s="21">
        <v>41605</v>
      </c>
      <c r="H8259" s="19" t="s">
        <v>31</v>
      </c>
      <c r="I8259" s="19" t="s">
        <v>24</v>
      </c>
      <c r="J8259" s="19">
        <v>0</v>
      </c>
      <c r="K8259" s="19">
        <v>2</v>
      </c>
    </row>
    <row r="8260" spans="7:11" x14ac:dyDescent="0.25">
      <c r="G8260" s="20">
        <v>41638</v>
      </c>
      <c r="H8260" s="18" t="s">
        <v>42</v>
      </c>
      <c r="I8260" s="18" t="s">
        <v>11</v>
      </c>
      <c r="J8260" s="18">
        <v>0.01</v>
      </c>
      <c r="K8260" s="18">
        <v>2</v>
      </c>
    </row>
    <row r="8261" spans="7:11" x14ac:dyDescent="0.25">
      <c r="G8261" s="21">
        <v>41980</v>
      </c>
      <c r="H8261" s="19" t="s">
        <v>55</v>
      </c>
      <c r="I8261" s="19" t="s">
        <v>33</v>
      </c>
      <c r="J8261" s="19">
        <v>0</v>
      </c>
      <c r="K8261" s="19">
        <v>2</v>
      </c>
    </row>
    <row r="8262" spans="7:11" x14ac:dyDescent="0.25">
      <c r="G8262" s="20">
        <v>41610</v>
      </c>
      <c r="H8262" s="18" t="s">
        <v>92</v>
      </c>
      <c r="I8262" s="18" t="s">
        <v>11</v>
      </c>
      <c r="J8262" s="18">
        <v>0</v>
      </c>
      <c r="K8262" s="18">
        <v>2</v>
      </c>
    </row>
    <row r="8263" spans="7:11" x14ac:dyDescent="0.25">
      <c r="G8263" s="21">
        <v>41630</v>
      </c>
      <c r="H8263" s="19" t="s">
        <v>64</v>
      </c>
      <c r="I8263" s="19" t="s">
        <v>36</v>
      </c>
      <c r="J8263" s="19">
        <v>0</v>
      </c>
      <c r="K8263" s="19">
        <v>1</v>
      </c>
    </row>
    <row r="8264" spans="7:11" x14ac:dyDescent="0.25">
      <c r="G8264" s="20">
        <v>41992</v>
      </c>
      <c r="H8264" s="18" t="s">
        <v>39</v>
      </c>
      <c r="I8264" s="18" t="s">
        <v>17</v>
      </c>
      <c r="J8264" s="18">
        <v>0</v>
      </c>
      <c r="K8264" s="18">
        <v>1</v>
      </c>
    </row>
    <row r="8265" spans="7:11" x14ac:dyDescent="0.25">
      <c r="G8265" s="21">
        <v>41283</v>
      </c>
      <c r="H8265" s="19" t="s">
        <v>68</v>
      </c>
      <c r="I8265" s="19" t="s">
        <v>21</v>
      </c>
      <c r="J8265" s="19">
        <v>1.4999999999999999E-2</v>
      </c>
      <c r="K8265" s="19">
        <v>2</v>
      </c>
    </row>
    <row r="8266" spans="7:11" x14ac:dyDescent="0.25">
      <c r="G8266" s="20">
        <v>41588</v>
      </c>
      <c r="H8266" s="18" t="s">
        <v>73</v>
      </c>
      <c r="I8266" s="18" t="s">
        <v>17</v>
      </c>
      <c r="J8266" s="18">
        <v>0.03</v>
      </c>
      <c r="K8266" s="18">
        <v>1</v>
      </c>
    </row>
    <row r="8267" spans="7:11" x14ac:dyDescent="0.25">
      <c r="G8267" s="21">
        <v>41956</v>
      </c>
      <c r="H8267" s="19" t="s">
        <v>65</v>
      </c>
      <c r="I8267" s="19" t="s">
        <v>16</v>
      </c>
      <c r="J8267" s="19">
        <v>0</v>
      </c>
      <c r="K8267" s="19">
        <v>3</v>
      </c>
    </row>
    <row r="8268" spans="7:11" x14ac:dyDescent="0.25">
      <c r="G8268" s="20">
        <v>41495</v>
      </c>
      <c r="H8268" s="18" t="s">
        <v>43</v>
      </c>
      <c r="I8268" s="18" t="s">
        <v>16</v>
      </c>
      <c r="J8268" s="18">
        <v>0.01</v>
      </c>
      <c r="K8268" s="18">
        <v>2</v>
      </c>
    </row>
    <row r="8269" spans="7:11" x14ac:dyDescent="0.25">
      <c r="G8269" s="21">
        <v>41597</v>
      </c>
      <c r="H8269" s="19" t="s">
        <v>87</v>
      </c>
      <c r="I8269" s="19" t="s">
        <v>33</v>
      </c>
      <c r="J8269" s="19">
        <v>2.5000000000000001E-2</v>
      </c>
      <c r="K8269" s="19">
        <v>3</v>
      </c>
    </row>
    <row r="8270" spans="7:11" x14ac:dyDescent="0.25">
      <c r="G8270" s="20">
        <v>41588</v>
      </c>
      <c r="H8270" s="18" t="s">
        <v>42</v>
      </c>
      <c r="I8270" s="18" t="s">
        <v>33</v>
      </c>
      <c r="J8270" s="18">
        <v>0.02</v>
      </c>
      <c r="K8270" s="18">
        <v>1</v>
      </c>
    </row>
    <row r="8271" spans="7:11" x14ac:dyDescent="0.25">
      <c r="G8271" s="21">
        <v>41428</v>
      </c>
      <c r="H8271" s="19" t="s">
        <v>48</v>
      </c>
      <c r="I8271" s="19" t="s">
        <v>36</v>
      </c>
      <c r="J8271" s="19">
        <v>0.03</v>
      </c>
      <c r="K8271" s="19">
        <v>3</v>
      </c>
    </row>
    <row r="8272" spans="7:11" x14ac:dyDescent="0.25">
      <c r="G8272" s="20">
        <v>41590</v>
      </c>
      <c r="H8272" s="18" t="s">
        <v>86</v>
      </c>
      <c r="I8272" s="18" t="s">
        <v>30</v>
      </c>
      <c r="J8272" s="18">
        <v>0.01</v>
      </c>
      <c r="K8272" s="18">
        <v>3</v>
      </c>
    </row>
    <row r="8273" spans="7:11" x14ac:dyDescent="0.25">
      <c r="G8273" s="21">
        <v>41490</v>
      </c>
      <c r="H8273" s="19" t="s">
        <v>40</v>
      </c>
      <c r="I8273" s="19" t="s">
        <v>17</v>
      </c>
      <c r="J8273" s="19">
        <v>2.5000000000000001E-2</v>
      </c>
      <c r="K8273" s="19">
        <v>2</v>
      </c>
    </row>
    <row r="8274" spans="7:11" x14ac:dyDescent="0.25">
      <c r="G8274" s="20">
        <v>41984</v>
      </c>
      <c r="H8274" s="18" t="s">
        <v>52</v>
      </c>
      <c r="I8274" s="18" t="s">
        <v>17</v>
      </c>
      <c r="J8274" s="18">
        <v>0</v>
      </c>
      <c r="K8274" s="18">
        <v>3</v>
      </c>
    </row>
    <row r="8275" spans="7:11" x14ac:dyDescent="0.25">
      <c r="G8275" s="21">
        <v>41478</v>
      </c>
      <c r="H8275" s="19" t="s">
        <v>58</v>
      </c>
      <c r="I8275" s="19" t="s">
        <v>24</v>
      </c>
      <c r="J8275" s="19">
        <v>0.02</v>
      </c>
      <c r="K8275" s="19">
        <v>2</v>
      </c>
    </row>
    <row r="8276" spans="7:11" x14ac:dyDescent="0.25">
      <c r="G8276" s="20">
        <v>41292</v>
      </c>
      <c r="H8276" s="18" t="s">
        <v>60</v>
      </c>
      <c r="I8276" s="18" t="s">
        <v>17</v>
      </c>
      <c r="J8276" s="18">
        <v>2.5000000000000001E-2</v>
      </c>
      <c r="K8276" s="18">
        <v>3</v>
      </c>
    </row>
    <row r="8277" spans="7:11" x14ac:dyDescent="0.25">
      <c r="G8277" s="21">
        <v>41636</v>
      </c>
      <c r="H8277" s="19" t="s">
        <v>46</v>
      </c>
      <c r="I8277" s="19" t="s">
        <v>24</v>
      </c>
      <c r="J8277" s="19">
        <v>0</v>
      </c>
      <c r="K8277" s="19">
        <v>2</v>
      </c>
    </row>
    <row r="8278" spans="7:11" x14ac:dyDescent="0.25">
      <c r="G8278" s="20">
        <v>42003</v>
      </c>
      <c r="H8278" s="18" t="s">
        <v>60</v>
      </c>
      <c r="I8278" s="18" t="s">
        <v>24</v>
      </c>
      <c r="J8278" s="18">
        <v>0.01</v>
      </c>
      <c r="K8278" s="18">
        <v>2</v>
      </c>
    </row>
    <row r="8279" spans="7:11" x14ac:dyDescent="0.25">
      <c r="G8279" s="21">
        <v>41939</v>
      </c>
      <c r="H8279" s="19" t="s">
        <v>32</v>
      </c>
      <c r="I8279" s="19" t="s">
        <v>12</v>
      </c>
      <c r="J8279" s="19">
        <v>0.02</v>
      </c>
      <c r="K8279" s="19">
        <v>3</v>
      </c>
    </row>
    <row r="8280" spans="7:11" x14ac:dyDescent="0.25">
      <c r="G8280" s="20">
        <v>41946</v>
      </c>
      <c r="H8280" s="18" t="s">
        <v>90</v>
      </c>
      <c r="I8280" s="18" t="s">
        <v>24</v>
      </c>
      <c r="J8280" s="18">
        <v>0.01</v>
      </c>
      <c r="K8280" s="18">
        <v>2</v>
      </c>
    </row>
    <row r="8281" spans="7:11" x14ac:dyDescent="0.25">
      <c r="G8281" s="21">
        <v>41979</v>
      </c>
      <c r="H8281" s="19" t="s">
        <v>61</v>
      </c>
      <c r="I8281" s="19" t="s">
        <v>17</v>
      </c>
      <c r="J8281" s="19">
        <v>0</v>
      </c>
      <c r="K8281" s="19">
        <v>3</v>
      </c>
    </row>
    <row r="8282" spans="7:11" x14ac:dyDescent="0.25">
      <c r="G8282" s="20">
        <v>41948</v>
      </c>
      <c r="H8282" s="18" t="s">
        <v>73</v>
      </c>
      <c r="I8282" s="18" t="s">
        <v>24</v>
      </c>
      <c r="J8282" s="18">
        <v>0</v>
      </c>
      <c r="K8282" s="18">
        <v>12</v>
      </c>
    </row>
    <row r="8283" spans="7:11" x14ac:dyDescent="0.25">
      <c r="G8283" s="21">
        <v>41356</v>
      </c>
      <c r="H8283" s="19" t="s">
        <v>58</v>
      </c>
      <c r="I8283" s="19" t="s">
        <v>12</v>
      </c>
      <c r="J8283" s="19">
        <v>0</v>
      </c>
      <c r="K8283" s="19">
        <v>1</v>
      </c>
    </row>
    <row r="8284" spans="7:11" x14ac:dyDescent="0.25">
      <c r="G8284" s="20">
        <v>41725</v>
      </c>
      <c r="H8284" s="18" t="s">
        <v>15</v>
      </c>
      <c r="I8284" s="18" t="s">
        <v>24</v>
      </c>
      <c r="J8284" s="18">
        <v>1.4999999999999999E-2</v>
      </c>
      <c r="K8284" s="18">
        <v>2</v>
      </c>
    </row>
    <row r="8285" spans="7:11" x14ac:dyDescent="0.25">
      <c r="G8285" s="21">
        <v>41988</v>
      </c>
      <c r="H8285" s="19" t="s">
        <v>57</v>
      </c>
      <c r="I8285" s="19" t="s">
        <v>21</v>
      </c>
      <c r="J8285" s="19">
        <v>2.5000000000000001E-2</v>
      </c>
      <c r="K8285" s="19">
        <v>1</v>
      </c>
    </row>
    <row r="8286" spans="7:11" x14ac:dyDescent="0.25">
      <c r="G8286" s="20">
        <v>41631</v>
      </c>
      <c r="H8286" s="18" t="s">
        <v>40</v>
      </c>
      <c r="I8286" s="18" t="s">
        <v>36</v>
      </c>
      <c r="J8286" s="18">
        <v>0.01</v>
      </c>
      <c r="K8286" s="18">
        <v>2</v>
      </c>
    </row>
    <row r="8287" spans="7:11" x14ac:dyDescent="0.25">
      <c r="G8287" s="21">
        <v>41640</v>
      </c>
      <c r="H8287" s="19" t="s">
        <v>42</v>
      </c>
      <c r="I8287" s="19" t="s">
        <v>17</v>
      </c>
      <c r="J8287" s="19">
        <v>2.5000000000000001E-2</v>
      </c>
      <c r="K8287" s="19">
        <v>3</v>
      </c>
    </row>
    <row r="8288" spans="7:11" x14ac:dyDescent="0.25">
      <c r="G8288" s="20">
        <v>41774</v>
      </c>
      <c r="H8288" s="18" t="s">
        <v>58</v>
      </c>
      <c r="I8288" s="18" t="s">
        <v>12</v>
      </c>
      <c r="J8288" s="18">
        <v>0.03</v>
      </c>
      <c r="K8288" s="18">
        <v>3</v>
      </c>
    </row>
    <row r="8289" spans="7:11" x14ac:dyDescent="0.25">
      <c r="G8289" s="21">
        <v>41995</v>
      </c>
      <c r="H8289" s="19" t="s">
        <v>52</v>
      </c>
      <c r="I8289" s="19" t="s">
        <v>17</v>
      </c>
      <c r="J8289" s="19">
        <v>0</v>
      </c>
      <c r="K8289" s="19">
        <v>2</v>
      </c>
    </row>
    <row r="8290" spans="7:11" x14ac:dyDescent="0.25">
      <c r="G8290" s="20">
        <v>41693</v>
      </c>
      <c r="H8290" s="18" t="s">
        <v>40</v>
      </c>
      <c r="I8290" s="18" t="s">
        <v>12</v>
      </c>
      <c r="J8290" s="18">
        <v>0</v>
      </c>
      <c r="K8290" s="18">
        <v>3</v>
      </c>
    </row>
    <row r="8291" spans="7:11" x14ac:dyDescent="0.25">
      <c r="G8291" s="21">
        <v>41985</v>
      </c>
      <c r="H8291" s="19" t="s">
        <v>64</v>
      </c>
      <c r="I8291" s="19" t="s">
        <v>24</v>
      </c>
      <c r="J8291" s="19">
        <v>0.03</v>
      </c>
      <c r="K8291" s="19">
        <v>7</v>
      </c>
    </row>
    <row r="8292" spans="7:11" x14ac:dyDescent="0.25">
      <c r="G8292" s="20">
        <v>41696</v>
      </c>
      <c r="H8292" s="18" t="s">
        <v>81</v>
      </c>
      <c r="I8292" s="18" t="s">
        <v>12</v>
      </c>
      <c r="J8292" s="18">
        <v>0</v>
      </c>
      <c r="K8292" s="18">
        <v>2</v>
      </c>
    </row>
    <row r="8293" spans="7:11" x14ac:dyDescent="0.25">
      <c r="G8293" s="21">
        <v>41590</v>
      </c>
      <c r="H8293" s="19" t="s">
        <v>78</v>
      </c>
      <c r="I8293" s="19" t="s">
        <v>7</v>
      </c>
      <c r="J8293" s="19">
        <v>0.02</v>
      </c>
      <c r="K8293" s="19">
        <v>2</v>
      </c>
    </row>
    <row r="8294" spans="7:11" x14ac:dyDescent="0.25">
      <c r="G8294" s="20">
        <v>41583</v>
      </c>
      <c r="H8294" s="18" t="s">
        <v>87</v>
      </c>
      <c r="I8294" s="18" t="s">
        <v>16</v>
      </c>
      <c r="J8294" s="18">
        <v>0</v>
      </c>
      <c r="K8294" s="18">
        <v>4</v>
      </c>
    </row>
    <row r="8295" spans="7:11" x14ac:dyDescent="0.25">
      <c r="G8295" s="21">
        <v>41609</v>
      </c>
      <c r="H8295" s="19" t="s">
        <v>81</v>
      </c>
      <c r="I8295" s="19" t="s">
        <v>30</v>
      </c>
      <c r="J8295" s="19">
        <v>2.5000000000000001E-2</v>
      </c>
      <c r="K8295" s="19">
        <v>2</v>
      </c>
    </row>
    <row r="8296" spans="7:11" x14ac:dyDescent="0.25">
      <c r="G8296" s="20">
        <v>41579</v>
      </c>
      <c r="H8296" s="18" t="s">
        <v>89</v>
      </c>
      <c r="I8296" s="18" t="s">
        <v>24</v>
      </c>
      <c r="J8296" s="18">
        <v>0.03</v>
      </c>
      <c r="K8296" s="18">
        <v>16</v>
      </c>
    </row>
    <row r="8297" spans="7:11" x14ac:dyDescent="0.25">
      <c r="G8297" s="21">
        <v>41370</v>
      </c>
      <c r="H8297" s="19" t="s">
        <v>20</v>
      </c>
      <c r="I8297" s="19" t="s">
        <v>16</v>
      </c>
      <c r="J8297" s="19">
        <v>0.01</v>
      </c>
      <c r="K8297" s="19">
        <v>2</v>
      </c>
    </row>
    <row r="8298" spans="7:11" x14ac:dyDescent="0.25">
      <c r="G8298" s="20">
        <v>41582</v>
      </c>
      <c r="H8298" s="18" t="s">
        <v>80</v>
      </c>
      <c r="I8298" s="18" t="s">
        <v>24</v>
      </c>
      <c r="J8298" s="18">
        <v>0</v>
      </c>
      <c r="K8298" s="18">
        <v>19</v>
      </c>
    </row>
    <row r="8299" spans="7:11" x14ac:dyDescent="0.25">
      <c r="G8299" s="21">
        <v>41277</v>
      </c>
      <c r="H8299" s="19" t="s">
        <v>81</v>
      </c>
      <c r="I8299" s="19" t="s">
        <v>17</v>
      </c>
      <c r="J8299" s="19">
        <v>0.03</v>
      </c>
      <c r="K8299" s="19">
        <v>3</v>
      </c>
    </row>
    <row r="8300" spans="7:11" x14ac:dyDescent="0.25">
      <c r="G8300" s="20">
        <v>41683</v>
      </c>
      <c r="H8300" s="18" t="s">
        <v>46</v>
      </c>
      <c r="I8300" s="18" t="s">
        <v>12</v>
      </c>
      <c r="J8300" s="18">
        <v>0</v>
      </c>
      <c r="K8300" s="18">
        <v>2</v>
      </c>
    </row>
    <row r="8301" spans="7:11" x14ac:dyDescent="0.25">
      <c r="G8301" s="21">
        <v>41394</v>
      </c>
      <c r="H8301" s="19" t="s">
        <v>83</v>
      </c>
      <c r="I8301" s="19" t="s">
        <v>12</v>
      </c>
      <c r="J8301" s="19">
        <v>1.4999999999999999E-2</v>
      </c>
      <c r="K8301" s="19">
        <v>2</v>
      </c>
    </row>
    <row r="8302" spans="7:11" x14ac:dyDescent="0.25">
      <c r="G8302" s="20">
        <v>41958</v>
      </c>
      <c r="H8302" s="18" t="s">
        <v>49</v>
      </c>
      <c r="I8302" s="18" t="s">
        <v>24</v>
      </c>
      <c r="J8302" s="18">
        <v>0</v>
      </c>
      <c r="K8302" s="18">
        <v>1</v>
      </c>
    </row>
    <row r="8303" spans="7:11" x14ac:dyDescent="0.25">
      <c r="G8303" s="21">
        <v>41585</v>
      </c>
      <c r="H8303" s="19" t="s">
        <v>67</v>
      </c>
      <c r="I8303" s="19" t="s">
        <v>7</v>
      </c>
      <c r="J8303" s="19">
        <v>0.01</v>
      </c>
      <c r="K8303" s="19">
        <v>1</v>
      </c>
    </row>
    <row r="8304" spans="7:11" x14ac:dyDescent="0.25">
      <c r="G8304" s="20">
        <v>41953</v>
      </c>
      <c r="H8304" s="18" t="s">
        <v>26</v>
      </c>
      <c r="I8304" s="18" t="s">
        <v>17</v>
      </c>
      <c r="J8304" s="18">
        <v>1.4999999999999999E-2</v>
      </c>
      <c r="K8304" s="18">
        <v>3</v>
      </c>
    </row>
    <row r="8305" spans="7:11" x14ac:dyDescent="0.25">
      <c r="G8305" s="21">
        <v>41975</v>
      </c>
      <c r="H8305" s="19" t="s">
        <v>78</v>
      </c>
      <c r="I8305" s="19" t="s">
        <v>36</v>
      </c>
      <c r="J8305" s="19">
        <v>1.4999999999999999E-2</v>
      </c>
      <c r="K8305" s="19">
        <v>3</v>
      </c>
    </row>
    <row r="8306" spans="7:11" x14ac:dyDescent="0.25">
      <c r="G8306" s="20">
        <v>41634</v>
      </c>
      <c r="H8306" s="18" t="s">
        <v>42</v>
      </c>
      <c r="I8306" s="18" t="s">
        <v>36</v>
      </c>
      <c r="J8306" s="18">
        <v>0.03</v>
      </c>
      <c r="K8306" s="18">
        <v>2</v>
      </c>
    </row>
    <row r="8307" spans="7:11" x14ac:dyDescent="0.25">
      <c r="G8307" s="21">
        <v>41593</v>
      </c>
      <c r="H8307" s="19" t="s">
        <v>65</v>
      </c>
      <c r="I8307" s="19" t="s">
        <v>17</v>
      </c>
      <c r="J8307" s="19">
        <v>2.5000000000000001E-2</v>
      </c>
      <c r="K8307" s="19">
        <v>2</v>
      </c>
    </row>
    <row r="8308" spans="7:11" x14ac:dyDescent="0.25">
      <c r="G8308" s="20">
        <v>41608</v>
      </c>
      <c r="H8308" s="18" t="s">
        <v>40</v>
      </c>
      <c r="I8308" s="18" t="s">
        <v>16</v>
      </c>
      <c r="J8308" s="18">
        <v>0</v>
      </c>
      <c r="K8308" s="18">
        <v>2</v>
      </c>
    </row>
    <row r="8309" spans="7:11" x14ac:dyDescent="0.25">
      <c r="G8309" s="21">
        <v>41580</v>
      </c>
      <c r="H8309" s="19" t="s">
        <v>90</v>
      </c>
      <c r="I8309" s="19" t="s">
        <v>33</v>
      </c>
      <c r="J8309" s="19">
        <v>0</v>
      </c>
      <c r="K8309" s="19">
        <v>19</v>
      </c>
    </row>
    <row r="8310" spans="7:11" x14ac:dyDescent="0.25">
      <c r="G8310" s="20">
        <v>41618</v>
      </c>
      <c r="H8310" s="18" t="s">
        <v>58</v>
      </c>
      <c r="I8310" s="18" t="s">
        <v>36</v>
      </c>
      <c r="J8310" s="18">
        <v>2.5000000000000001E-2</v>
      </c>
      <c r="K8310" s="18">
        <v>1</v>
      </c>
    </row>
    <row r="8311" spans="7:11" x14ac:dyDescent="0.25">
      <c r="G8311" s="21">
        <v>41954</v>
      </c>
      <c r="H8311" s="19" t="s">
        <v>29</v>
      </c>
      <c r="I8311" s="19" t="s">
        <v>7</v>
      </c>
      <c r="J8311" s="19">
        <v>0.02</v>
      </c>
      <c r="K8311" s="19">
        <v>3</v>
      </c>
    </row>
    <row r="8312" spans="7:11" x14ac:dyDescent="0.25">
      <c r="G8312" s="20">
        <v>41944</v>
      </c>
      <c r="H8312" s="18" t="s">
        <v>67</v>
      </c>
      <c r="I8312" s="18" t="s">
        <v>41</v>
      </c>
      <c r="J8312" s="18">
        <v>0</v>
      </c>
      <c r="K8312" s="18">
        <v>1</v>
      </c>
    </row>
    <row r="8313" spans="7:11" x14ac:dyDescent="0.25">
      <c r="G8313" s="21">
        <v>41591</v>
      </c>
      <c r="H8313" s="19" t="s">
        <v>51</v>
      </c>
      <c r="I8313" s="19" t="s">
        <v>24</v>
      </c>
      <c r="J8313" s="19">
        <v>0</v>
      </c>
      <c r="K8313" s="19">
        <v>2</v>
      </c>
    </row>
    <row r="8314" spans="7:11" x14ac:dyDescent="0.25">
      <c r="G8314" s="20">
        <v>41810</v>
      </c>
      <c r="H8314" s="18" t="s">
        <v>78</v>
      </c>
      <c r="I8314" s="18" t="s">
        <v>12</v>
      </c>
      <c r="J8314" s="18">
        <v>0</v>
      </c>
      <c r="K8314" s="18">
        <v>2</v>
      </c>
    </row>
    <row r="8315" spans="7:11" x14ac:dyDescent="0.25">
      <c r="G8315" s="21">
        <v>41895</v>
      </c>
      <c r="H8315" s="19" t="s">
        <v>15</v>
      </c>
      <c r="I8315" s="19" t="s">
        <v>30</v>
      </c>
      <c r="J8315" s="19">
        <v>2.5000000000000001E-2</v>
      </c>
      <c r="K8315" s="19">
        <v>2</v>
      </c>
    </row>
    <row r="8316" spans="7:11" x14ac:dyDescent="0.25">
      <c r="G8316" s="20">
        <v>41965</v>
      </c>
      <c r="H8316" s="18" t="s">
        <v>75</v>
      </c>
      <c r="I8316" s="18" t="s">
        <v>24</v>
      </c>
      <c r="J8316" s="18">
        <v>0</v>
      </c>
      <c r="K8316" s="18">
        <v>1</v>
      </c>
    </row>
    <row r="8317" spans="7:11" x14ac:dyDescent="0.25">
      <c r="G8317" s="21">
        <v>41958</v>
      </c>
      <c r="H8317" s="19" t="s">
        <v>44</v>
      </c>
      <c r="I8317" s="19" t="s">
        <v>24</v>
      </c>
      <c r="J8317" s="19">
        <v>0.03</v>
      </c>
      <c r="K8317" s="19">
        <v>3</v>
      </c>
    </row>
    <row r="8318" spans="7:11" x14ac:dyDescent="0.25">
      <c r="G8318" s="20">
        <v>41426</v>
      </c>
      <c r="H8318" s="18" t="s">
        <v>73</v>
      </c>
      <c r="I8318" s="18" t="s">
        <v>16</v>
      </c>
      <c r="J8318" s="18">
        <v>0.01</v>
      </c>
      <c r="K8318" s="18">
        <v>2</v>
      </c>
    </row>
    <row r="8319" spans="7:11" x14ac:dyDescent="0.25">
      <c r="G8319" s="21">
        <v>41973</v>
      </c>
      <c r="H8319" s="19" t="s">
        <v>71</v>
      </c>
      <c r="I8319" s="19" t="s">
        <v>33</v>
      </c>
      <c r="J8319" s="19">
        <v>2.5000000000000001E-2</v>
      </c>
      <c r="K8319" s="19">
        <v>3</v>
      </c>
    </row>
    <row r="8320" spans="7:11" x14ac:dyDescent="0.25">
      <c r="G8320" s="20">
        <v>41634</v>
      </c>
      <c r="H8320" s="18" t="s">
        <v>77</v>
      </c>
      <c r="I8320" s="18" t="s">
        <v>7</v>
      </c>
      <c r="J8320" s="18">
        <v>0.03</v>
      </c>
      <c r="K8320" s="18">
        <v>3</v>
      </c>
    </row>
    <row r="8321" spans="7:11" x14ac:dyDescent="0.25">
      <c r="G8321" s="21">
        <v>41983</v>
      </c>
      <c r="H8321" s="19" t="s">
        <v>29</v>
      </c>
      <c r="I8321" s="19" t="s">
        <v>12</v>
      </c>
      <c r="J8321" s="19">
        <v>0</v>
      </c>
      <c r="K8321" s="19">
        <v>2</v>
      </c>
    </row>
    <row r="8322" spans="7:11" x14ac:dyDescent="0.25">
      <c r="G8322" s="20">
        <v>41987</v>
      </c>
      <c r="H8322" s="18" t="s">
        <v>42</v>
      </c>
      <c r="I8322" s="18" t="s">
        <v>36</v>
      </c>
      <c r="J8322" s="18">
        <v>0.03</v>
      </c>
      <c r="K8322" s="18">
        <v>1</v>
      </c>
    </row>
    <row r="8323" spans="7:11" x14ac:dyDescent="0.25">
      <c r="G8323" s="21">
        <v>41983</v>
      </c>
      <c r="H8323" s="19" t="s">
        <v>35</v>
      </c>
      <c r="I8323" s="19" t="s">
        <v>17</v>
      </c>
      <c r="J8323" s="19">
        <v>1.4999999999999999E-2</v>
      </c>
      <c r="K8323" s="19">
        <v>20</v>
      </c>
    </row>
    <row r="8324" spans="7:11" x14ac:dyDescent="0.25">
      <c r="G8324" s="20">
        <v>41880</v>
      </c>
      <c r="H8324" s="18" t="s">
        <v>54</v>
      </c>
      <c r="I8324" s="18" t="s">
        <v>21</v>
      </c>
      <c r="J8324" s="18">
        <v>0</v>
      </c>
      <c r="K8324" s="18">
        <v>3</v>
      </c>
    </row>
    <row r="8325" spans="7:11" x14ac:dyDescent="0.25">
      <c r="G8325" s="21">
        <v>41629</v>
      </c>
      <c r="H8325" s="19" t="s">
        <v>26</v>
      </c>
      <c r="I8325" s="19" t="s">
        <v>24</v>
      </c>
      <c r="J8325" s="19">
        <v>0.01</v>
      </c>
      <c r="K8325" s="19">
        <v>1</v>
      </c>
    </row>
    <row r="8326" spans="7:11" x14ac:dyDescent="0.25">
      <c r="G8326" s="20">
        <v>41952</v>
      </c>
      <c r="H8326" s="18" t="s">
        <v>48</v>
      </c>
      <c r="I8326" s="18" t="s">
        <v>16</v>
      </c>
      <c r="J8326" s="18">
        <v>0.01</v>
      </c>
      <c r="K8326" s="18">
        <v>12</v>
      </c>
    </row>
    <row r="8327" spans="7:11" x14ac:dyDescent="0.25">
      <c r="G8327" s="21">
        <v>41392</v>
      </c>
      <c r="H8327" s="19" t="s">
        <v>8</v>
      </c>
      <c r="I8327" s="19" t="s">
        <v>21</v>
      </c>
      <c r="J8327" s="19">
        <v>0</v>
      </c>
      <c r="K8327" s="19">
        <v>1</v>
      </c>
    </row>
    <row r="8328" spans="7:11" x14ac:dyDescent="0.25">
      <c r="G8328" s="20">
        <v>41579</v>
      </c>
      <c r="H8328" s="18" t="s">
        <v>81</v>
      </c>
      <c r="I8328" s="18" t="s">
        <v>36</v>
      </c>
      <c r="J8328" s="18">
        <v>0.03</v>
      </c>
      <c r="K8328" s="18">
        <v>3</v>
      </c>
    </row>
    <row r="8329" spans="7:11" x14ac:dyDescent="0.25">
      <c r="G8329" s="21">
        <v>41628</v>
      </c>
      <c r="H8329" s="19" t="s">
        <v>40</v>
      </c>
      <c r="I8329" s="19" t="s">
        <v>30</v>
      </c>
      <c r="J8329" s="19">
        <v>0</v>
      </c>
      <c r="K8329" s="19">
        <v>2</v>
      </c>
    </row>
    <row r="8330" spans="7:11" x14ac:dyDescent="0.25">
      <c r="G8330" s="20">
        <v>41612</v>
      </c>
      <c r="H8330" s="18" t="s">
        <v>70</v>
      </c>
      <c r="I8330" s="18" t="s">
        <v>12</v>
      </c>
      <c r="J8330" s="18">
        <v>2.5000000000000001E-2</v>
      </c>
      <c r="K8330" s="18">
        <v>2</v>
      </c>
    </row>
    <row r="8331" spans="7:11" x14ac:dyDescent="0.25">
      <c r="G8331" s="21">
        <v>41631</v>
      </c>
      <c r="H8331" s="19" t="s">
        <v>13</v>
      </c>
      <c r="I8331" s="19" t="s">
        <v>24</v>
      </c>
      <c r="J8331" s="19">
        <v>2.5000000000000001E-2</v>
      </c>
      <c r="K8331" s="19">
        <v>1</v>
      </c>
    </row>
    <row r="8332" spans="7:11" x14ac:dyDescent="0.25">
      <c r="G8332" s="20">
        <v>41823</v>
      </c>
      <c r="H8332" s="18" t="s">
        <v>64</v>
      </c>
      <c r="I8332" s="18" t="s">
        <v>21</v>
      </c>
      <c r="J8332" s="18">
        <v>0.01</v>
      </c>
      <c r="K8332" s="18">
        <v>2</v>
      </c>
    </row>
    <row r="8333" spans="7:11" x14ac:dyDescent="0.25">
      <c r="G8333" s="21">
        <v>41625</v>
      </c>
      <c r="H8333" s="19" t="s">
        <v>10</v>
      </c>
      <c r="I8333" s="19" t="s">
        <v>12</v>
      </c>
      <c r="J8333" s="19">
        <v>0</v>
      </c>
      <c r="K8333" s="19">
        <v>2</v>
      </c>
    </row>
    <row r="8334" spans="7:11" x14ac:dyDescent="0.25">
      <c r="G8334" s="20">
        <v>41386</v>
      </c>
      <c r="H8334" s="18" t="s">
        <v>42</v>
      </c>
      <c r="I8334" s="18" t="s">
        <v>16</v>
      </c>
      <c r="J8334" s="18">
        <v>0.02</v>
      </c>
      <c r="K8334" s="18">
        <v>3</v>
      </c>
    </row>
    <row r="8335" spans="7:11" x14ac:dyDescent="0.25">
      <c r="G8335" s="21">
        <v>41610</v>
      </c>
      <c r="H8335" s="19" t="s">
        <v>64</v>
      </c>
      <c r="I8335" s="19" t="s">
        <v>17</v>
      </c>
      <c r="J8335" s="19">
        <v>0.01</v>
      </c>
      <c r="K8335" s="19">
        <v>3</v>
      </c>
    </row>
    <row r="8336" spans="7:11" x14ac:dyDescent="0.25">
      <c r="G8336" s="20">
        <v>41595</v>
      </c>
      <c r="H8336" s="18" t="s">
        <v>29</v>
      </c>
      <c r="I8336" s="18" t="s">
        <v>7</v>
      </c>
      <c r="J8336" s="18">
        <v>0.02</v>
      </c>
      <c r="K8336" s="18">
        <v>1</v>
      </c>
    </row>
    <row r="8337" spans="7:11" x14ac:dyDescent="0.25">
      <c r="G8337" s="21">
        <v>41479</v>
      </c>
      <c r="H8337" s="19" t="s">
        <v>26</v>
      </c>
      <c r="I8337" s="19" t="s">
        <v>16</v>
      </c>
      <c r="J8337" s="19">
        <v>0</v>
      </c>
      <c r="K8337" s="19">
        <v>4</v>
      </c>
    </row>
    <row r="8338" spans="7:11" x14ac:dyDescent="0.25">
      <c r="G8338" s="20">
        <v>41415</v>
      </c>
      <c r="H8338" s="18" t="s">
        <v>66</v>
      </c>
      <c r="I8338" s="18" t="s">
        <v>30</v>
      </c>
      <c r="J8338" s="18">
        <v>0.01</v>
      </c>
      <c r="K8338" s="18">
        <v>2</v>
      </c>
    </row>
    <row r="8339" spans="7:11" x14ac:dyDescent="0.25">
      <c r="G8339" s="21">
        <v>41975</v>
      </c>
      <c r="H8339" s="19" t="s">
        <v>48</v>
      </c>
      <c r="I8339" s="19" t="s">
        <v>11</v>
      </c>
      <c r="J8339" s="19">
        <v>0.01</v>
      </c>
      <c r="K8339" s="19">
        <v>3</v>
      </c>
    </row>
    <row r="8340" spans="7:11" x14ac:dyDescent="0.25">
      <c r="G8340" s="20">
        <v>41621</v>
      </c>
      <c r="H8340" s="18" t="s">
        <v>58</v>
      </c>
      <c r="I8340" s="18" t="s">
        <v>12</v>
      </c>
      <c r="J8340" s="18">
        <v>0.03</v>
      </c>
      <c r="K8340" s="18">
        <v>2</v>
      </c>
    </row>
    <row r="8341" spans="7:11" x14ac:dyDescent="0.25">
      <c r="G8341" s="21">
        <v>42000</v>
      </c>
      <c r="H8341" s="19" t="s">
        <v>84</v>
      </c>
      <c r="I8341" s="19" t="s">
        <v>36</v>
      </c>
      <c r="J8341" s="19">
        <v>2.5000000000000001E-2</v>
      </c>
      <c r="K8341" s="19">
        <v>2</v>
      </c>
    </row>
    <row r="8342" spans="7:11" x14ac:dyDescent="0.25">
      <c r="G8342" s="20">
        <v>41637</v>
      </c>
      <c r="H8342" s="18" t="s">
        <v>89</v>
      </c>
      <c r="I8342" s="18" t="s">
        <v>21</v>
      </c>
      <c r="J8342" s="18">
        <v>0</v>
      </c>
      <c r="K8342" s="18">
        <v>1</v>
      </c>
    </row>
    <row r="8343" spans="7:11" x14ac:dyDescent="0.25">
      <c r="G8343" s="21">
        <v>41965</v>
      </c>
      <c r="H8343" s="19" t="s">
        <v>25</v>
      </c>
      <c r="I8343" s="19" t="s">
        <v>24</v>
      </c>
      <c r="J8343" s="19">
        <v>0</v>
      </c>
      <c r="K8343" s="19">
        <v>1</v>
      </c>
    </row>
    <row r="8344" spans="7:11" x14ac:dyDescent="0.25">
      <c r="G8344" s="20">
        <v>41971</v>
      </c>
      <c r="H8344" s="18" t="s">
        <v>48</v>
      </c>
      <c r="I8344" s="18" t="s">
        <v>21</v>
      </c>
      <c r="J8344" s="18">
        <v>0.02</v>
      </c>
      <c r="K8344" s="18">
        <v>3</v>
      </c>
    </row>
    <row r="8345" spans="7:11" x14ac:dyDescent="0.25">
      <c r="G8345" s="21">
        <v>41945</v>
      </c>
      <c r="H8345" s="19" t="s">
        <v>52</v>
      </c>
      <c r="I8345" s="19" t="s">
        <v>30</v>
      </c>
      <c r="J8345" s="19">
        <v>0</v>
      </c>
      <c r="K8345" s="19">
        <v>3</v>
      </c>
    </row>
    <row r="8346" spans="7:11" x14ac:dyDescent="0.25">
      <c r="G8346" s="20">
        <v>41976</v>
      </c>
      <c r="H8346" s="18" t="s">
        <v>91</v>
      </c>
      <c r="I8346" s="18" t="s">
        <v>16</v>
      </c>
      <c r="J8346" s="18">
        <v>0</v>
      </c>
      <c r="K8346" s="18">
        <v>2</v>
      </c>
    </row>
    <row r="8347" spans="7:11" x14ac:dyDescent="0.25">
      <c r="G8347" s="21">
        <v>41387</v>
      </c>
      <c r="H8347" s="19" t="s">
        <v>69</v>
      </c>
      <c r="I8347" s="19" t="s">
        <v>24</v>
      </c>
      <c r="J8347" s="19">
        <v>0</v>
      </c>
      <c r="K8347" s="19">
        <v>3</v>
      </c>
    </row>
    <row r="8348" spans="7:11" x14ac:dyDescent="0.25">
      <c r="G8348" s="20">
        <v>41994</v>
      </c>
      <c r="H8348" s="18" t="s">
        <v>22</v>
      </c>
      <c r="I8348" s="18" t="s">
        <v>12</v>
      </c>
      <c r="J8348" s="18">
        <v>0</v>
      </c>
      <c r="K8348" s="18">
        <v>2</v>
      </c>
    </row>
    <row r="8349" spans="7:11" x14ac:dyDescent="0.25">
      <c r="G8349" s="21">
        <v>41579</v>
      </c>
      <c r="H8349" s="19" t="s">
        <v>51</v>
      </c>
      <c r="I8349" s="19" t="s">
        <v>17</v>
      </c>
      <c r="J8349" s="19">
        <v>1.4999999999999999E-2</v>
      </c>
      <c r="K8349" s="19">
        <v>2</v>
      </c>
    </row>
    <row r="8350" spans="7:11" x14ac:dyDescent="0.25">
      <c r="G8350" s="20">
        <v>41487</v>
      </c>
      <c r="H8350" s="18" t="s">
        <v>26</v>
      </c>
      <c r="I8350" s="18" t="s">
        <v>16</v>
      </c>
      <c r="J8350" s="18">
        <v>0</v>
      </c>
      <c r="K8350" s="18">
        <v>2</v>
      </c>
    </row>
    <row r="8351" spans="7:11" x14ac:dyDescent="0.25">
      <c r="G8351" s="21">
        <v>41979</v>
      </c>
      <c r="H8351" s="19" t="s">
        <v>82</v>
      </c>
      <c r="I8351" s="19" t="s">
        <v>30</v>
      </c>
      <c r="J8351" s="19">
        <v>0</v>
      </c>
      <c r="K8351" s="19">
        <v>1</v>
      </c>
    </row>
    <row r="8352" spans="7:11" x14ac:dyDescent="0.25">
      <c r="G8352" s="20">
        <v>41854</v>
      </c>
      <c r="H8352" s="18" t="s">
        <v>22</v>
      </c>
      <c r="I8352" s="18" t="s">
        <v>36</v>
      </c>
      <c r="J8352" s="18">
        <v>2.5000000000000001E-2</v>
      </c>
      <c r="K8352" s="18">
        <v>1</v>
      </c>
    </row>
    <row r="8353" spans="7:11" x14ac:dyDescent="0.25">
      <c r="G8353" s="21">
        <v>41448</v>
      </c>
      <c r="H8353" s="19" t="s">
        <v>47</v>
      </c>
      <c r="I8353" s="19" t="s">
        <v>21</v>
      </c>
      <c r="J8353" s="19">
        <v>1.4999999999999999E-2</v>
      </c>
      <c r="K8353" s="19">
        <v>2</v>
      </c>
    </row>
    <row r="8354" spans="7:11" x14ac:dyDescent="0.25">
      <c r="G8354" s="20">
        <v>41854</v>
      </c>
      <c r="H8354" s="18" t="s">
        <v>88</v>
      </c>
      <c r="I8354" s="18" t="s">
        <v>36</v>
      </c>
      <c r="J8354" s="18">
        <v>0</v>
      </c>
      <c r="K8354" s="18">
        <v>3</v>
      </c>
    </row>
    <row r="8355" spans="7:11" x14ac:dyDescent="0.25">
      <c r="G8355" s="21">
        <v>41608</v>
      </c>
      <c r="H8355" s="19" t="s">
        <v>51</v>
      </c>
      <c r="I8355" s="19" t="s">
        <v>41</v>
      </c>
      <c r="J8355" s="19">
        <v>0</v>
      </c>
      <c r="K8355" s="19">
        <v>2</v>
      </c>
    </row>
    <row r="8356" spans="7:11" x14ac:dyDescent="0.25">
      <c r="G8356" s="20">
        <v>41620</v>
      </c>
      <c r="H8356" s="18" t="s">
        <v>26</v>
      </c>
      <c r="I8356" s="18" t="s">
        <v>30</v>
      </c>
      <c r="J8356" s="18">
        <v>0.02</v>
      </c>
      <c r="K8356" s="18">
        <v>2</v>
      </c>
    </row>
    <row r="8357" spans="7:11" x14ac:dyDescent="0.25">
      <c r="G8357" s="21">
        <v>41598</v>
      </c>
      <c r="H8357" s="19" t="s">
        <v>84</v>
      </c>
      <c r="I8357" s="19" t="s">
        <v>17</v>
      </c>
      <c r="J8357" s="19">
        <v>0</v>
      </c>
      <c r="K8357" s="19">
        <v>1</v>
      </c>
    </row>
    <row r="8358" spans="7:11" x14ac:dyDescent="0.25">
      <c r="G8358" s="20">
        <v>41641</v>
      </c>
      <c r="H8358" s="18" t="s">
        <v>78</v>
      </c>
      <c r="I8358" s="18" t="s">
        <v>30</v>
      </c>
      <c r="J8358" s="18">
        <v>0</v>
      </c>
      <c r="K8358" s="18">
        <v>25</v>
      </c>
    </row>
    <row r="8359" spans="7:11" x14ac:dyDescent="0.25">
      <c r="G8359" s="21">
        <v>41980</v>
      </c>
      <c r="H8359" s="19" t="s">
        <v>84</v>
      </c>
      <c r="I8359" s="19" t="s">
        <v>33</v>
      </c>
      <c r="J8359" s="19">
        <v>0</v>
      </c>
      <c r="K8359" s="19">
        <v>1</v>
      </c>
    </row>
    <row r="8360" spans="7:11" x14ac:dyDescent="0.25">
      <c r="G8360" s="20">
        <v>41970</v>
      </c>
      <c r="H8360" s="18" t="s">
        <v>8</v>
      </c>
      <c r="I8360" s="18" t="s">
        <v>27</v>
      </c>
      <c r="J8360" s="18">
        <v>2.5000000000000001E-2</v>
      </c>
      <c r="K8360" s="18">
        <v>2</v>
      </c>
    </row>
    <row r="8361" spans="7:11" x14ac:dyDescent="0.25">
      <c r="G8361" s="21">
        <v>41634</v>
      </c>
      <c r="H8361" s="19" t="s">
        <v>60</v>
      </c>
      <c r="I8361" s="19" t="s">
        <v>24</v>
      </c>
      <c r="J8361" s="19">
        <v>0.02</v>
      </c>
      <c r="K8361" s="19">
        <v>11</v>
      </c>
    </row>
    <row r="8362" spans="7:11" x14ac:dyDescent="0.25">
      <c r="G8362" s="20">
        <v>41585</v>
      </c>
      <c r="H8362" s="18" t="s">
        <v>61</v>
      </c>
      <c r="I8362" s="18" t="s">
        <v>16</v>
      </c>
      <c r="J8362" s="18">
        <v>0</v>
      </c>
      <c r="K8362" s="18">
        <v>1</v>
      </c>
    </row>
    <row r="8363" spans="7:11" x14ac:dyDescent="0.25">
      <c r="G8363" s="21">
        <v>41652</v>
      </c>
      <c r="H8363" s="19" t="s">
        <v>90</v>
      </c>
      <c r="I8363" s="19" t="s">
        <v>17</v>
      </c>
      <c r="J8363" s="19">
        <v>0.01</v>
      </c>
      <c r="K8363" s="19">
        <v>2</v>
      </c>
    </row>
    <row r="8364" spans="7:11" x14ac:dyDescent="0.25">
      <c r="G8364" s="20">
        <v>41850</v>
      </c>
      <c r="H8364" s="18" t="s">
        <v>94</v>
      </c>
      <c r="I8364" s="18" t="s">
        <v>16</v>
      </c>
      <c r="J8364" s="18">
        <v>0.02</v>
      </c>
      <c r="K8364" s="18">
        <v>3</v>
      </c>
    </row>
    <row r="8365" spans="7:11" x14ac:dyDescent="0.25">
      <c r="G8365" s="21">
        <v>41612</v>
      </c>
      <c r="H8365" s="19" t="s">
        <v>92</v>
      </c>
      <c r="I8365" s="19" t="s">
        <v>41</v>
      </c>
      <c r="J8365" s="19">
        <v>2.5000000000000001E-2</v>
      </c>
      <c r="K8365" s="19">
        <v>2</v>
      </c>
    </row>
    <row r="8366" spans="7:11" x14ac:dyDescent="0.25">
      <c r="G8366" s="20">
        <v>41976</v>
      </c>
      <c r="H8366" s="18" t="s">
        <v>76</v>
      </c>
      <c r="I8366" s="18" t="s">
        <v>33</v>
      </c>
      <c r="J8366" s="18">
        <v>0.01</v>
      </c>
      <c r="K8366" s="18">
        <v>25</v>
      </c>
    </row>
    <row r="8367" spans="7:11" x14ac:dyDescent="0.25">
      <c r="G8367" s="21">
        <v>41591</v>
      </c>
      <c r="H8367" s="19" t="s">
        <v>46</v>
      </c>
      <c r="I8367" s="19" t="s">
        <v>33</v>
      </c>
      <c r="J8367" s="19">
        <v>0.02</v>
      </c>
      <c r="K8367" s="19">
        <v>24</v>
      </c>
    </row>
    <row r="8368" spans="7:11" x14ac:dyDescent="0.25">
      <c r="G8368" s="20">
        <v>41734</v>
      </c>
      <c r="H8368" s="18" t="s">
        <v>93</v>
      </c>
      <c r="I8368" s="18" t="s">
        <v>16</v>
      </c>
      <c r="J8368" s="18">
        <v>0.02</v>
      </c>
      <c r="K8368" s="18">
        <v>3</v>
      </c>
    </row>
    <row r="8369" spans="7:11" x14ac:dyDescent="0.25">
      <c r="G8369" s="21">
        <v>41946</v>
      </c>
      <c r="H8369" s="19" t="s">
        <v>81</v>
      </c>
      <c r="I8369" s="19" t="s">
        <v>17</v>
      </c>
      <c r="J8369" s="19">
        <v>0</v>
      </c>
      <c r="K8369" s="19">
        <v>1</v>
      </c>
    </row>
    <row r="8370" spans="7:11" x14ac:dyDescent="0.25">
      <c r="G8370" s="20">
        <v>41999</v>
      </c>
      <c r="H8370" s="18" t="s">
        <v>64</v>
      </c>
      <c r="I8370" s="18" t="s">
        <v>16</v>
      </c>
      <c r="J8370" s="18">
        <v>1.4999999999999999E-2</v>
      </c>
      <c r="K8370" s="18">
        <v>2</v>
      </c>
    </row>
    <row r="8371" spans="7:11" x14ac:dyDescent="0.25">
      <c r="G8371" s="21">
        <v>41604</v>
      </c>
      <c r="H8371" s="19" t="s">
        <v>88</v>
      </c>
      <c r="I8371" s="19" t="s">
        <v>24</v>
      </c>
      <c r="J8371" s="19">
        <v>2.5000000000000001E-2</v>
      </c>
      <c r="K8371" s="19">
        <v>1</v>
      </c>
    </row>
    <row r="8372" spans="7:11" x14ac:dyDescent="0.25">
      <c r="G8372" s="20">
        <v>41995</v>
      </c>
      <c r="H8372" s="18" t="s">
        <v>49</v>
      </c>
      <c r="I8372" s="18" t="s">
        <v>12</v>
      </c>
      <c r="J8372" s="18">
        <v>2.5000000000000001E-2</v>
      </c>
      <c r="K8372" s="18">
        <v>2</v>
      </c>
    </row>
    <row r="8373" spans="7:11" x14ac:dyDescent="0.25">
      <c r="G8373" s="21">
        <v>41618</v>
      </c>
      <c r="H8373" s="19" t="s">
        <v>39</v>
      </c>
      <c r="I8373" s="19" t="s">
        <v>12</v>
      </c>
      <c r="J8373" s="19">
        <v>1.4999999999999999E-2</v>
      </c>
      <c r="K8373" s="19">
        <v>2</v>
      </c>
    </row>
    <row r="8374" spans="7:11" x14ac:dyDescent="0.25">
      <c r="G8374" s="20">
        <v>41970</v>
      </c>
      <c r="H8374" s="18" t="s">
        <v>85</v>
      </c>
      <c r="I8374" s="18" t="s">
        <v>33</v>
      </c>
      <c r="J8374" s="18">
        <v>1.4999999999999999E-2</v>
      </c>
      <c r="K8374" s="18">
        <v>2</v>
      </c>
    </row>
    <row r="8375" spans="7:11" x14ac:dyDescent="0.25">
      <c r="G8375" s="21">
        <v>41624</v>
      </c>
      <c r="H8375" s="19" t="s">
        <v>76</v>
      </c>
      <c r="I8375" s="19" t="s">
        <v>24</v>
      </c>
      <c r="J8375" s="19">
        <v>0</v>
      </c>
      <c r="K8375" s="19">
        <v>18</v>
      </c>
    </row>
    <row r="8376" spans="7:11" x14ac:dyDescent="0.25">
      <c r="G8376" s="20">
        <v>41990</v>
      </c>
      <c r="H8376" s="18" t="s">
        <v>35</v>
      </c>
      <c r="I8376" s="18" t="s">
        <v>24</v>
      </c>
      <c r="J8376" s="18">
        <v>0</v>
      </c>
      <c r="K8376" s="18">
        <v>4</v>
      </c>
    </row>
    <row r="8377" spans="7:11" x14ac:dyDescent="0.25">
      <c r="G8377" s="21">
        <v>41586</v>
      </c>
      <c r="H8377" s="19" t="s">
        <v>42</v>
      </c>
      <c r="I8377" s="19" t="s">
        <v>24</v>
      </c>
      <c r="J8377" s="19">
        <v>0.01</v>
      </c>
      <c r="K8377" s="19">
        <v>2</v>
      </c>
    </row>
    <row r="8378" spans="7:11" x14ac:dyDescent="0.25">
      <c r="G8378" s="20">
        <v>41590</v>
      </c>
      <c r="H8378" s="18" t="s">
        <v>76</v>
      </c>
      <c r="I8378" s="18" t="s">
        <v>41</v>
      </c>
      <c r="J8378" s="18">
        <v>0</v>
      </c>
      <c r="K8378" s="18">
        <v>2</v>
      </c>
    </row>
    <row r="8379" spans="7:11" x14ac:dyDescent="0.25">
      <c r="G8379" s="21">
        <v>41664</v>
      </c>
      <c r="H8379" s="19" t="s">
        <v>60</v>
      </c>
      <c r="I8379" s="19" t="s">
        <v>12</v>
      </c>
      <c r="J8379" s="19">
        <v>0</v>
      </c>
      <c r="K8379" s="19">
        <v>7</v>
      </c>
    </row>
    <row r="8380" spans="7:11" x14ac:dyDescent="0.25">
      <c r="G8380" s="20">
        <v>41600</v>
      </c>
      <c r="H8380" s="18" t="s">
        <v>45</v>
      </c>
      <c r="I8380" s="18" t="s">
        <v>41</v>
      </c>
      <c r="J8380" s="18">
        <v>0.03</v>
      </c>
      <c r="K8380" s="18">
        <v>3</v>
      </c>
    </row>
    <row r="8381" spans="7:11" x14ac:dyDescent="0.25">
      <c r="G8381" s="21">
        <v>41722</v>
      </c>
      <c r="H8381" s="19" t="s">
        <v>40</v>
      </c>
      <c r="I8381" s="19" t="s">
        <v>11</v>
      </c>
      <c r="J8381" s="19">
        <v>0</v>
      </c>
      <c r="K8381" s="19">
        <v>4</v>
      </c>
    </row>
    <row r="8382" spans="7:11" x14ac:dyDescent="0.25">
      <c r="G8382" s="20">
        <v>41957</v>
      </c>
      <c r="H8382" s="18" t="s">
        <v>74</v>
      </c>
      <c r="I8382" s="18" t="s">
        <v>41</v>
      </c>
      <c r="J8382" s="18">
        <v>0</v>
      </c>
      <c r="K8382" s="18">
        <v>2</v>
      </c>
    </row>
    <row r="8383" spans="7:11" x14ac:dyDescent="0.25">
      <c r="G8383" s="21">
        <v>41688</v>
      </c>
      <c r="H8383" s="19" t="s">
        <v>64</v>
      </c>
      <c r="I8383" s="19" t="s">
        <v>36</v>
      </c>
      <c r="J8383" s="19">
        <v>0</v>
      </c>
      <c r="K8383" s="19">
        <v>1</v>
      </c>
    </row>
    <row r="8384" spans="7:11" x14ac:dyDescent="0.25">
      <c r="G8384" s="20">
        <v>41866</v>
      </c>
      <c r="H8384" s="18" t="s">
        <v>82</v>
      </c>
      <c r="I8384" s="18" t="s">
        <v>30</v>
      </c>
      <c r="J8384" s="18">
        <v>0</v>
      </c>
      <c r="K8384" s="18">
        <v>3</v>
      </c>
    </row>
    <row r="8385" spans="7:11" x14ac:dyDescent="0.25">
      <c r="G8385" s="21">
        <v>41957</v>
      </c>
      <c r="H8385" s="19" t="s">
        <v>39</v>
      </c>
      <c r="I8385" s="19" t="s">
        <v>7</v>
      </c>
      <c r="J8385" s="19">
        <v>0</v>
      </c>
      <c r="K8385" s="19">
        <v>3</v>
      </c>
    </row>
    <row r="8386" spans="7:11" x14ac:dyDescent="0.25">
      <c r="G8386" s="20">
        <v>41428</v>
      </c>
      <c r="H8386" s="18" t="s">
        <v>53</v>
      </c>
      <c r="I8386" s="18" t="s">
        <v>17</v>
      </c>
      <c r="J8386" s="18">
        <v>0</v>
      </c>
      <c r="K8386" s="18">
        <v>1</v>
      </c>
    </row>
    <row r="8387" spans="7:11" x14ac:dyDescent="0.25">
      <c r="G8387" s="21">
        <v>41615</v>
      </c>
      <c r="H8387" s="19" t="s">
        <v>47</v>
      </c>
      <c r="I8387" s="19" t="s">
        <v>30</v>
      </c>
      <c r="J8387" s="19">
        <v>0</v>
      </c>
      <c r="K8387" s="19">
        <v>3</v>
      </c>
    </row>
    <row r="8388" spans="7:11" x14ac:dyDescent="0.25">
      <c r="G8388" s="20">
        <v>41595</v>
      </c>
      <c r="H8388" s="18" t="s">
        <v>43</v>
      </c>
      <c r="I8388" s="18" t="s">
        <v>12</v>
      </c>
      <c r="J8388" s="18">
        <v>0</v>
      </c>
      <c r="K8388" s="18">
        <v>2</v>
      </c>
    </row>
    <row r="8389" spans="7:11" x14ac:dyDescent="0.25">
      <c r="G8389" s="21">
        <v>41433</v>
      </c>
      <c r="H8389" s="19" t="s">
        <v>43</v>
      </c>
      <c r="I8389" s="19" t="s">
        <v>36</v>
      </c>
      <c r="J8389" s="19">
        <v>0</v>
      </c>
      <c r="K8389" s="19">
        <v>2</v>
      </c>
    </row>
    <row r="8390" spans="7:11" x14ac:dyDescent="0.25">
      <c r="G8390" s="20">
        <v>41959</v>
      </c>
      <c r="H8390" s="18" t="s">
        <v>52</v>
      </c>
      <c r="I8390" s="18" t="s">
        <v>21</v>
      </c>
      <c r="J8390" s="18">
        <v>0</v>
      </c>
      <c r="K8390" s="18">
        <v>3</v>
      </c>
    </row>
    <row r="8391" spans="7:11" x14ac:dyDescent="0.25">
      <c r="G8391" s="21">
        <v>41775</v>
      </c>
      <c r="H8391" s="19" t="s">
        <v>74</v>
      </c>
      <c r="I8391" s="19" t="s">
        <v>41</v>
      </c>
      <c r="J8391" s="19">
        <v>0.03</v>
      </c>
      <c r="K8391" s="19">
        <v>3</v>
      </c>
    </row>
    <row r="8392" spans="7:11" x14ac:dyDescent="0.25">
      <c r="G8392" s="20">
        <v>41586</v>
      </c>
      <c r="H8392" s="18" t="s">
        <v>78</v>
      </c>
      <c r="I8392" s="18" t="s">
        <v>24</v>
      </c>
      <c r="J8392" s="18">
        <v>0</v>
      </c>
      <c r="K8392" s="18">
        <v>13</v>
      </c>
    </row>
    <row r="8393" spans="7:11" x14ac:dyDescent="0.25">
      <c r="G8393" s="21">
        <v>41965</v>
      </c>
      <c r="H8393" s="19" t="s">
        <v>67</v>
      </c>
      <c r="I8393" s="19" t="s">
        <v>24</v>
      </c>
      <c r="J8393" s="19">
        <v>0.03</v>
      </c>
      <c r="K8393" s="19">
        <v>3</v>
      </c>
    </row>
    <row r="8394" spans="7:11" x14ac:dyDescent="0.25">
      <c r="G8394" s="20">
        <v>41302</v>
      </c>
      <c r="H8394" s="18" t="s">
        <v>46</v>
      </c>
      <c r="I8394" s="18" t="s">
        <v>16</v>
      </c>
      <c r="J8394" s="18">
        <v>0</v>
      </c>
      <c r="K8394" s="18">
        <v>3</v>
      </c>
    </row>
    <row r="8395" spans="7:11" x14ac:dyDescent="0.25">
      <c r="G8395" s="21">
        <v>41607</v>
      </c>
      <c r="H8395" s="19" t="s">
        <v>13</v>
      </c>
      <c r="I8395" s="19" t="s">
        <v>33</v>
      </c>
      <c r="J8395" s="19">
        <v>2.5000000000000001E-2</v>
      </c>
      <c r="K8395" s="19">
        <v>2</v>
      </c>
    </row>
    <row r="8396" spans="7:11" x14ac:dyDescent="0.25">
      <c r="G8396" s="20">
        <v>41993</v>
      </c>
      <c r="H8396" s="18" t="s">
        <v>40</v>
      </c>
      <c r="I8396" s="18" t="s">
        <v>24</v>
      </c>
      <c r="J8396" s="18">
        <v>0</v>
      </c>
      <c r="K8396" s="18">
        <v>1</v>
      </c>
    </row>
    <row r="8397" spans="7:11" x14ac:dyDescent="0.25">
      <c r="G8397" s="21">
        <v>41723</v>
      </c>
      <c r="H8397" s="19" t="s">
        <v>90</v>
      </c>
      <c r="I8397" s="19" t="s">
        <v>12</v>
      </c>
      <c r="J8397" s="19">
        <v>0</v>
      </c>
      <c r="K8397" s="19">
        <v>2</v>
      </c>
    </row>
    <row r="8398" spans="7:11" x14ac:dyDescent="0.25">
      <c r="G8398" s="20">
        <v>41592</v>
      </c>
      <c r="H8398" s="18" t="s">
        <v>26</v>
      </c>
      <c r="I8398" s="18" t="s">
        <v>41</v>
      </c>
      <c r="J8398" s="18">
        <v>0</v>
      </c>
      <c r="K8398" s="18">
        <v>3</v>
      </c>
    </row>
    <row r="8399" spans="7:11" x14ac:dyDescent="0.25">
      <c r="G8399" s="21">
        <v>41970</v>
      </c>
      <c r="H8399" s="19" t="s">
        <v>39</v>
      </c>
      <c r="I8399" s="19" t="s">
        <v>41</v>
      </c>
      <c r="J8399" s="19">
        <v>0.02</v>
      </c>
      <c r="K8399" s="19">
        <v>3</v>
      </c>
    </row>
    <row r="8400" spans="7:11" x14ac:dyDescent="0.25">
      <c r="G8400" s="20">
        <v>41813</v>
      </c>
      <c r="H8400" s="18" t="s">
        <v>62</v>
      </c>
      <c r="I8400" s="18" t="s">
        <v>7</v>
      </c>
      <c r="J8400" s="18">
        <v>0.03</v>
      </c>
      <c r="K8400" s="18">
        <v>2</v>
      </c>
    </row>
    <row r="8401" spans="7:11" x14ac:dyDescent="0.25">
      <c r="G8401" s="21">
        <v>41695</v>
      </c>
      <c r="H8401" s="19" t="s">
        <v>93</v>
      </c>
      <c r="I8401" s="19" t="s">
        <v>33</v>
      </c>
      <c r="J8401" s="19">
        <v>1.4999999999999999E-2</v>
      </c>
      <c r="K8401" s="19">
        <v>1</v>
      </c>
    </row>
    <row r="8402" spans="7:11" x14ac:dyDescent="0.25">
      <c r="G8402" s="20">
        <v>41359</v>
      </c>
      <c r="H8402" s="18" t="s">
        <v>45</v>
      </c>
      <c r="I8402" s="18" t="s">
        <v>33</v>
      </c>
      <c r="J8402" s="18">
        <v>0</v>
      </c>
      <c r="K8402" s="18">
        <v>13</v>
      </c>
    </row>
    <row r="8403" spans="7:11" x14ac:dyDescent="0.25">
      <c r="G8403" s="21">
        <v>41983</v>
      </c>
      <c r="H8403" s="19" t="s">
        <v>45</v>
      </c>
      <c r="I8403" s="19" t="s">
        <v>16</v>
      </c>
      <c r="J8403" s="19">
        <v>0.03</v>
      </c>
      <c r="K8403" s="19">
        <v>2</v>
      </c>
    </row>
    <row r="8404" spans="7:11" x14ac:dyDescent="0.25">
      <c r="G8404" s="20">
        <v>41884</v>
      </c>
      <c r="H8404" s="18" t="s">
        <v>56</v>
      </c>
      <c r="I8404" s="18" t="s">
        <v>27</v>
      </c>
      <c r="J8404" s="18">
        <v>0</v>
      </c>
      <c r="K8404" s="18">
        <v>3</v>
      </c>
    </row>
    <row r="8405" spans="7:11" x14ac:dyDescent="0.25">
      <c r="G8405" s="21">
        <v>41530</v>
      </c>
      <c r="H8405" s="19" t="s">
        <v>84</v>
      </c>
      <c r="I8405" s="19" t="s">
        <v>27</v>
      </c>
      <c r="J8405" s="19">
        <v>0.01</v>
      </c>
      <c r="K8405" s="19">
        <v>2</v>
      </c>
    </row>
    <row r="8406" spans="7:11" x14ac:dyDescent="0.25">
      <c r="G8406" s="20">
        <v>41636</v>
      </c>
      <c r="H8406" s="18" t="s">
        <v>81</v>
      </c>
      <c r="I8406" s="18" t="s">
        <v>21</v>
      </c>
      <c r="J8406" s="18">
        <v>0.03</v>
      </c>
      <c r="K8406" s="18">
        <v>3</v>
      </c>
    </row>
    <row r="8407" spans="7:11" x14ac:dyDescent="0.25">
      <c r="G8407" s="21">
        <v>41614</v>
      </c>
      <c r="H8407" s="19" t="s">
        <v>92</v>
      </c>
      <c r="I8407" s="19" t="s">
        <v>24</v>
      </c>
      <c r="J8407" s="19">
        <v>2.5000000000000001E-2</v>
      </c>
      <c r="K8407" s="19">
        <v>3</v>
      </c>
    </row>
    <row r="8408" spans="7:11" x14ac:dyDescent="0.25">
      <c r="G8408" s="20">
        <v>41997</v>
      </c>
      <c r="H8408" s="18" t="s">
        <v>75</v>
      </c>
      <c r="I8408" s="18" t="s">
        <v>41</v>
      </c>
      <c r="J8408" s="18">
        <v>1.4999999999999999E-2</v>
      </c>
      <c r="K8408" s="18">
        <v>1</v>
      </c>
    </row>
    <row r="8409" spans="7:11" x14ac:dyDescent="0.25">
      <c r="G8409" s="21">
        <v>41588</v>
      </c>
      <c r="H8409" s="19" t="s">
        <v>72</v>
      </c>
      <c r="I8409" s="19" t="s">
        <v>17</v>
      </c>
      <c r="J8409" s="19">
        <v>2.5000000000000001E-2</v>
      </c>
      <c r="K8409" s="19">
        <v>3</v>
      </c>
    </row>
    <row r="8410" spans="7:11" x14ac:dyDescent="0.25">
      <c r="G8410" s="20">
        <v>41910</v>
      </c>
      <c r="H8410" s="18" t="s">
        <v>74</v>
      </c>
      <c r="I8410" s="18" t="s">
        <v>33</v>
      </c>
      <c r="J8410" s="18">
        <v>0.02</v>
      </c>
      <c r="K8410" s="18">
        <v>3</v>
      </c>
    </row>
    <row r="8411" spans="7:11" x14ac:dyDescent="0.25">
      <c r="G8411" s="21">
        <v>41808</v>
      </c>
      <c r="H8411" s="19" t="s">
        <v>37</v>
      </c>
      <c r="I8411" s="19" t="s">
        <v>36</v>
      </c>
      <c r="J8411" s="19">
        <v>0</v>
      </c>
      <c r="K8411" s="19">
        <v>3</v>
      </c>
    </row>
    <row r="8412" spans="7:11" x14ac:dyDescent="0.25">
      <c r="G8412" s="20">
        <v>41319</v>
      </c>
      <c r="H8412" s="18" t="s">
        <v>57</v>
      </c>
      <c r="I8412" s="18" t="s">
        <v>12</v>
      </c>
      <c r="J8412" s="18">
        <v>0.03</v>
      </c>
      <c r="K8412" s="18">
        <v>4</v>
      </c>
    </row>
    <row r="8413" spans="7:11" x14ac:dyDescent="0.25">
      <c r="G8413" s="21">
        <v>41593</v>
      </c>
      <c r="H8413" s="19" t="s">
        <v>67</v>
      </c>
      <c r="I8413" s="19" t="s">
        <v>24</v>
      </c>
      <c r="J8413" s="19">
        <v>2.5000000000000001E-2</v>
      </c>
      <c r="K8413" s="19">
        <v>2</v>
      </c>
    </row>
    <row r="8414" spans="7:11" x14ac:dyDescent="0.25">
      <c r="G8414" s="20">
        <v>41980</v>
      </c>
      <c r="H8414" s="18" t="s">
        <v>15</v>
      </c>
      <c r="I8414" s="18" t="s">
        <v>41</v>
      </c>
      <c r="J8414" s="18">
        <v>0.01</v>
      </c>
      <c r="K8414" s="18">
        <v>1</v>
      </c>
    </row>
    <row r="8415" spans="7:11" x14ac:dyDescent="0.25">
      <c r="G8415" s="21">
        <v>41630</v>
      </c>
      <c r="H8415" s="19" t="s">
        <v>67</v>
      </c>
      <c r="I8415" s="19" t="s">
        <v>36</v>
      </c>
      <c r="J8415" s="19">
        <v>0</v>
      </c>
      <c r="K8415" s="19">
        <v>3</v>
      </c>
    </row>
    <row r="8416" spans="7:11" x14ac:dyDescent="0.25">
      <c r="G8416" s="20">
        <v>41990</v>
      </c>
      <c r="H8416" s="18" t="s">
        <v>51</v>
      </c>
      <c r="I8416" s="18" t="s">
        <v>7</v>
      </c>
      <c r="J8416" s="18">
        <v>0</v>
      </c>
      <c r="K8416" s="18">
        <v>2</v>
      </c>
    </row>
    <row r="8417" spans="7:11" x14ac:dyDescent="0.25">
      <c r="G8417" s="21">
        <v>41995</v>
      </c>
      <c r="H8417" s="19" t="s">
        <v>46</v>
      </c>
      <c r="I8417" s="19" t="s">
        <v>36</v>
      </c>
      <c r="J8417" s="19">
        <v>0.02</v>
      </c>
      <c r="K8417" s="19">
        <v>1</v>
      </c>
    </row>
    <row r="8418" spans="7:11" x14ac:dyDescent="0.25">
      <c r="G8418" s="20">
        <v>41586</v>
      </c>
      <c r="H8418" s="18" t="s">
        <v>42</v>
      </c>
      <c r="I8418" s="18" t="s">
        <v>30</v>
      </c>
      <c r="J8418" s="18">
        <v>0.02</v>
      </c>
      <c r="K8418" s="18">
        <v>3</v>
      </c>
    </row>
    <row r="8419" spans="7:11" x14ac:dyDescent="0.25">
      <c r="G8419" s="21">
        <v>41610</v>
      </c>
      <c r="H8419" s="19" t="s">
        <v>56</v>
      </c>
      <c r="I8419" s="19" t="s">
        <v>11</v>
      </c>
      <c r="J8419" s="19">
        <v>2.5000000000000001E-2</v>
      </c>
      <c r="K8419" s="19">
        <v>2</v>
      </c>
    </row>
    <row r="8420" spans="7:11" x14ac:dyDescent="0.25">
      <c r="G8420" s="20">
        <v>41611</v>
      </c>
      <c r="H8420" s="18" t="s">
        <v>93</v>
      </c>
      <c r="I8420" s="18" t="s">
        <v>24</v>
      </c>
      <c r="J8420" s="18">
        <v>0.01</v>
      </c>
      <c r="K8420" s="18">
        <v>1</v>
      </c>
    </row>
    <row r="8421" spans="7:11" x14ac:dyDescent="0.25">
      <c r="G8421" s="21">
        <v>41636</v>
      </c>
      <c r="H8421" s="19" t="s">
        <v>73</v>
      </c>
      <c r="I8421" s="19" t="s">
        <v>24</v>
      </c>
      <c r="J8421" s="19">
        <v>0.03</v>
      </c>
      <c r="K8421" s="19">
        <v>1</v>
      </c>
    </row>
    <row r="8422" spans="7:11" x14ac:dyDescent="0.25">
      <c r="G8422" s="20">
        <v>41514</v>
      </c>
      <c r="H8422" s="18" t="s">
        <v>10</v>
      </c>
      <c r="I8422" s="18" t="s">
        <v>30</v>
      </c>
      <c r="J8422" s="18">
        <v>0</v>
      </c>
      <c r="K8422" s="18">
        <v>1</v>
      </c>
    </row>
    <row r="8423" spans="7:11" x14ac:dyDescent="0.25">
      <c r="G8423" s="21">
        <v>41606</v>
      </c>
      <c r="H8423" s="19" t="s">
        <v>22</v>
      </c>
      <c r="I8423" s="19" t="s">
        <v>24</v>
      </c>
      <c r="J8423" s="19">
        <v>0</v>
      </c>
      <c r="K8423" s="19">
        <v>23</v>
      </c>
    </row>
    <row r="8424" spans="7:11" x14ac:dyDescent="0.25">
      <c r="G8424" s="20">
        <v>41968</v>
      </c>
      <c r="H8424" s="18" t="s">
        <v>85</v>
      </c>
      <c r="I8424" s="18" t="s">
        <v>36</v>
      </c>
      <c r="J8424" s="18">
        <v>0</v>
      </c>
      <c r="K8424" s="18">
        <v>1</v>
      </c>
    </row>
    <row r="8425" spans="7:11" x14ac:dyDescent="0.25">
      <c r="G8425" s="21">
        <v>41534</v>
      </c>
      <c r="H8425" s="19" t="s">
        <v>92</v>
      </c>
      <c r="I8425" s="19" t="s">
        <v>27</v>
      </c>
      <c r="J8425" s="19">
        <v>0.01</v>
      </c>
      <c r="K8425" s="19">
        <v>1</v>
      </c>
    </row>
    <row r="8426" spans="7:11" x14ac:dyDescent="0.25">
      <c r="G8426" s="20">
        <v>41982</v>
      </c>
      <c r="H8426" s="18" t="s">
        <v>80</v>
      </c>
      <c r="I8426" s="18" t="s">
        <v>21</v>
      </c>
      <c r="J8426" s="18">
        <v>0</v>
      </c>
      <c r="K8426" s="18">
        <v>2</v>
      </c>
    </row>
    <row r="8427" spans="7:11" x14ac:dyDescent="0.25">
      <c r="G8427" s="21">
        <v>41600</v>
      </c>
      <c r="H8427" s="19" t="s">
        <v>20</v>
      </c>
      <c r="I8427" s="19" t="s">
        <v>11</v>
      </c>
      <c r="J8427" s="19">
        <v>0</v>
      </c>
      <c r="K8427" s="19">
        <v>25</v>
      </c>
    </row>
    <row r="8428" spans="7:11" x14ac:dyDescent="0.25">
      <c r="G8428" s="20">
        <v>41786</v>
      </c>
      <c r="H8428" s="18" t="s">
        <v>23</v>
      </c>
      <c r="I8428" s="18" t="s">
        <v>24</v>
      </c>
      <c r="J8428" s="18">
        <v>1.4999999999999999E-2</v>
      </c>
      <c r="K8428" s="18">
        <v>3</v>
      </c>
    </row>
    <row r="8429" spans="7:11" x14ac:dyDescent="0.25">
      <c r="G8429" s="21">
        <v>41961</v>
      </c>
      <c r="H8429" s="19" t="s">
        <v>54</v>
      </c>
      <c r="I8429" s="19" t="s">
        <v>24</v>
      </c>
      <c r="J8429" s="19">
        <v>0</v>
      </c>
      <c r="K8429" s="19">
        <v>23</v>
      </c>
    </row>
    <row r="8430" spans="7:11" x14ac:dyDescent="0.25">
      <c r="G8430" s="20">
        <v>41953</v>
      </c>
      <c r="H8430" s="18" t="s">
        <v>37</v>
      </c>
      <c r="I8430" s="18" t="s">
        <v>30</v>
      </c>
      <c r="J8430" s="18">
        <v>0</v>
      </c>
      <c r="K8430" s="18">
        <v>3</v>
      </c>
    </row>
    <row r="8431" spans="7:11" x14ac:dyDescent="0.25">
      <c r="G8431" s="21">
        <v>41989</v>
      </c>
      <c r="H8431" s="19" t="s">
        <v>39</v>
      </c>
      <c r="I8431" s="19" t="s">
        <v>21</v>
      </c>
      <c r="J8431" s="19">
        <v>0</v>
      </c>
      <c r="K8431" s="19">
        <v>2</v>
      </c>
    </row>
    <row r="8432" spans="7:11" x14ac:dyDescent="0.25">
      <c r="G8432" s="20">
        <v>41950</v>
      </c>
      <c r="H8432" s="18" t="s">
        <v>20</v>
      </c>
      <c r="I8432" s="18" t="s">
        <v>24</v>
      </c>
      <c r="J8432" s="18">
        <v>2.5000000000000001E-2</v>
      </c>
      <c r="K8432" s="18">
        <v>3</v>
      </c>
    </row>
    <row r="8433" spans="7:11" x14ac:dyDescent="0.25">
      <c r="G8433" s="21">
        <v>41383</v>
      </c>
      <c r="H8433" s="19" t="s">
        <v>58</v>
      </c>
      <c r="I8433" s="19" t="s">
        <v>7</v>
      </c>
      <c r="J8433" s="19">
        <v>0</v>
      </c>
      <c r="K8433" s="19">
        <v>3</v>
      </c>
    </row>
    <row r="8434" spans="7:11" x14ac:dyDescent="0.25">
      <c r="G8434" s="20">
        <v>41951</v>
      </c>
      <c r="H8434" s="18" t="s">
        <v>64</v>
      </c>
      <c r="I8434" s="18" t="s">
        <v>7</v>
      </c>
      <c r="J8434" s="18">
        <v>0</v>
      </c>
      <c r="K8434" s="18">
        <v>3</v>
      </c>
    </row>
    <row r="8435" spans="7:11" x14ac:dyDescent="0.25">
      <c r="G8435" s="21">
        <v>41953</v>
      </c>
      <c r="H8435" s="19" t="s">
        <v>82</v>
      </c>
      <c r="I8435" s="19" t="s">
        <v>24</v>
      </c>
      <c r="J8435" s="19">
        <v>0</v>
      </c>
      <c r="K8435" s="19">
        <v>3</v>
      </c>
    </row>
    <row r="8436" spans="7:11" x14ac:dyDescent="0.25">
      <c r="G8436" s="20">
        <v>41614</v>
      </c>
      <c r="H8436" s="18" t="s">
        <v>18</v>
      </c>
      <c r="I8436" s="18" t="s">
        <v>24</v>
      </c>
      <c r="J8436" s="18">
        <v>2.5000000000000001E-2</v>
      </c>
      <c r="K8436" s="18">
        <v>1</v>
      </c>
    </row>
    <row r="8437" spans="7:11" x14ac:dyDescent="0.25">
      <c r="G8437" s="21">
        <v>41413</v>
      </c>
      <c r="H8437" s="19" t="s">
        <v>35</v>
      </c>
      <c r="I8437" s="19" t="s">
        <v>16</v>
      </c>
      <c r="J8437" s="19">
        <v>1.4999999999999999E-2</v>
      </c>
      <c r="K8437" s="19">
        <v>2</v>
      </c>
    </row>
    <row r="8438" spans="7:11" x14ac:dyDescent="0.25">
      <c r="G8438" s="20">
        <v>41602</v>
      </c>
      <c r="H8438" s="18" t="s">
        <v>45</v>
      </c>
      <c r="I8438" s="18" t="s">
        <v>7</v>
      </c>
      <c r="J8438" s="18">
        <v>0</v>
      </c>
      <c r="K8438" s="18">
        <v>3</v>
      </c>
    </row>
    <row r="8439" spans="7:11" x14ac:dyDescent="0.25">
      <c r="G8439" s="21">
        <v>41338</v>
      </c>
      <c r="H8439" s="19" t="s">
        <v>37</v>
      </c>
      <c r="I8439" s="19" t="s">
        <v>7</v>
      </c>
      <c r="J8439" s="19">
        <v>0</v>
      </c>
      <c r="K8439" s="19">
        <v>3</v>
      </c>
    </row>
    <row r="8440" spans="7:11" x14ac:dyDescent="0.25">
      <c r="G8440" s="20">
        <v>41975</v>
      </c>
      <c r="H8440" s="18" t="s">
        <v>66</v>
      </c>
      <c r="I8440" s="18" t="s">
        <v>24</v>
      </c>
      <c r="J8440" s="18">
        <v>2.5000000000000001E-2</v>
      </c>
      <c r="K8440" s="18">
        <v>2</v>
      </c>
    </row>
    <row r="8441" spans="7:11" x14ac:dyDescent="0.25">
      <c r="G8441" s="21">
        <v>41665</v>
      </c>
      <c r="H8441" s="19" t="s">
        <v>45</v>
      </c>
      <c r="I8441" s="19" t="s">
        <v>17</v>
      </c>
      <c r="J8441" s="19">
        <v>0</v>
      </c>
      <c r="K8441" s="19">
        <v>3</v>
      </c>
    </row>
    <row r="8442" spans="7:11" x14ac:dyDescent="0.25">
      <c r="G8442" s="20">
        <v>41585</v>
      </c>
      <c r="H8442" s="18" t="s">
        <v>10</v>
      </c>
      <c r="I8442" s="18" t="s">
        <v>16</v>
      </c>
      <c r="J8442" s="18">
        <v>0.01</v>
      </c>
      <c r="K8442" s="18">
        <v>25</v>
      </c>
    </row>
    <row r="8443" spans="7:11" x14ac:dyDescent="0.25">
      <c r="G8443" s="21">
        <v>41951</v>
      </c>
      <c r="H8443" s="19" t="s">
        <v>94</v>
      </c>
      <c r="I8443" s="19" t="s">
        <v>12</v>
      </c>
      <c r="J8443" s="19">
        <v>2.5000000000000001E-2</v>
      </c>
      <c r="K8443" s="19">
        <v>24</v>
      </c>
    </row>
    <row r="8444" spans="7:11" x14ac:dyDescent="0.25">
      <c r="G8444" s="20">
        <v>41984</v>
      </c>
      <c r="H8444" s="18" t="s">
        <v>93</v>
      </c>
      <c r="I8444" s="18" t="s">
        <v>41</v>
      </c>
      <c r="J8444" s="18">
        <v>0</v>
      </c>
      <c r="K8444" s="18">
        <v>2</v>
      </c>
    </row>
    <row r="8445" spans="7:11" x14ac:dyDescent="0.25">
      <c r="G8445" s="21">
        <v>41579</v>
      </c>
      <c r="H8445" s="19" t="s">
        <v>58</v>
      </c>
      <c r="I8445" s="19" t="s">
        <v>33</v>
      </c>
      <c r="J8445" s="19">
        <v>0</v>
      </c>
      <c r="K8445" s="19">
        <v>2</v>
      </c>
    </row>
    <row r="8446" spans="7:11" x14ac:dyDescent="0.25">
      <c r="G8446" s="20">
        <v>41948</v>
      </c>
      <c r="H8446" s="18" t="s">
        <v>71</v>
      </c>
      <c r="I8446" s="18" t="s">
        <v>33</v>
      </c>
      <c r="J8446" s="18">
        <v>0.02</v>
      </c>
      <c r="K8446" s="18">
        <v>1</v>
      </c>
    </row>
    <row r="8447" spans="7:11" x14ac:dyDescent="0.25">
      <c r="G8447" s="21">
        <v>41641</v>
      </c>
      <c r="H8447" s="19" t="s">
        <v>40</v>
      </c>
      <c r="I8447" s="19" t="s">
        <v>16</v>
      </c>
      <c r="J8447" s="19">
        <v>0</v>
      </c>
      <c r="K8447" s="19">
        <v>22</v>
      </c>
    </row>
    <row r="8448" spans="7:11" x14ac:dyDescent="0.25">
      <c r="G8448" s="20">
        <v>41611</v>
      </c>
      <c r="H8448" s="18" t="s">
        <v>74</v>
      </c>
      <c r="I8448" s="18" t="s">
        <v>17</v>
      </c>
      <c r="J8448" s="18">
        <v>0.01</v>
      </c>
      <c r="K8448" s="18">
        <v>3</v>
      </c>
    </row>
    <row r="8449" spans="7:11" x14ac:dyDescent="0.25">
      <c r="G8449" s="21">
        <v>41288</v>
      </c>
      <c r="H8449" s="19" t="s">
        <v>93</v>
      </c>
      <c r="I8449" s="19" t="s">
        <v>12</v>
      </c>
      <c r="J8449" s="19">
        <v>1.4999999999999999E-2</v>
      </c>
      <c r="K8449" s="19">
        <v>1</v>
      </c>
    </row>
    <row r="8450" spans="7:11" x14ac:dyDescent="0.25">
      <c r="G8450" s="20">
        <v>41356</v>
      </c>
      <c r="H8450" s="18" t="s">
        <v>43</v>
      </c>
      <c r="I8450" s="18" t="s">
        <v>36</v>
      </c>
      <c r="J8450" s="18">
        <v>0.02</v>
      </c>
      <c r="K8450" s="18">
        <v>1</v>
      </c>
    </row>
    <row r="8451" spans="7:11" x14ac:dyDescent="0.25">
      <c r="G8451" s="21">
        <v>41948</v>
      </c>
      <c r="H8451" s="19" t="s">
        <v>43</v>
      </c>
      <c r="I8451" s="19" t="s">
        <v>16</v>
      </c>
      <c r="J8451" s="19">
        <v>0</v>
      </c>
      <c r="K8451" s="19">
        <v>2</v>
      </c>
    </row>
    <row r="8452" spans="7:11" x14ac:dyDescent="0.25">
      <c r="G8452" s="20">
        <v>41988</v>
      </c>
      <c r="H8452" s="18" t="s">
        <v>53</v>
      </c>
      <c r="I8452" s="18" t="s">
        <v>11</v>
      </c>
      <c r="J8452" s="18">
        <v>0.01</v>
      </c>
      <c r="K8452" s="18">
        <v>1</v>
      </c>
    </row>
    <row r="8453" spans="7:11" x14ac:dyDescent="0.25">
      <c r="G8453" s="21">
        <v>41420</v>
      </c>
      <c r="H8453" s="19" t="s">
        <v>43</v>
      </c>
      <c r="I8453" s="19" t="s">
        <v>12</v>
      </c>
      <c r="J8453" s="19">
        <v>2.5000000000000001E-2</v>
      </c>
      <c r="K8453" s="19">
        <v>1</v>
      </c>
    </row>
    <row r="8454" spans="7:11" x14ac:dyDescent="0.25">
      <c r="G8454" s="20">
        <v>41993</v>
      </c>
      <c r="H8454" s="18" t="s">
        <v>73</v>
      </c>
      <c r="I8454" s="18" t="s">
        <v>16</v>
      </c>
      <c r="J8454" s="18">
        <v>1.4999999999999999E-2</v>
      </c>
      <c r="K8454" s="18">
        <v>17</v>
      </c>
    </row>
    <row r="8455" spans="7:11" x14ac:dyDescent="0.25">
      <c r="G8455" s="21">
        <v>41952</v>
      </c>
      <c r="H8455" s="19" t="s">
        <v>40</v>
      </c>
      <c r="I8455" s="19" t="s">
        <v>12</v>
      </c>
      <c r="J8455" s="19">
        <v>0</v>
      </c>
      <c r="K8455" s="19">
        <v>2</v>
      </c>
    </row>
    <row r="8456" spans="7:11" x14ac:dyDescent="0.25">
      <c r="G8456" s="20">
        <v>42002</v>
      </c>
      <c r="H8456" s="18" t="s">
        <v>79</v>
      </c>
      <c r="I8456" s="18" t="s">
        <v>16</v>
      </c>
      <c r="J8456" s="18">
        <v>0.02</v>
      </c>
      <c r="K8456" s="18">
        <v>1</v>
      </c>
    </row>
    <row r="8457" spans="7:11" x14ac:dyDescent="0.25">
      <c r="G8457" s="21">
        <v>41541</v>
      </c>
      <c r="H8457" s="19" t="s">
        <v>65</v>
      </c>
      <c r="I8457" s="19" t="s">
        <v>17</v>
      </c>
      <c r="J8457" s="19">
        <v>0.01</v>
      </c>
      <c r="K8457" s="19">
        <v>1</v>
      </c>
    </row>
    <row r="8458" spans="7:11" x14ac:dyDescent="0.25">
      <c r="G8458" s="20">
        <v>41512</v>
      </c>
      <c r="H8458" s="18" t="s">
        <v>13</v>
      </c>
      <c r="I8458" s="18" t="s">
        <v>24</v>
      </c>
      <c r="J8458" s="18">
        <v>0</v>
      </c>
      <c r="K8458" s="18">
        <v>4</v>
      </c>
    </row>
    <row r="8459" spans="7:11" x14ac:dyDescent="0.25">
      <c r="G8459" s="21">
        <v>41599</v>
      </c>
      <c r="H8459" s="19" t="s">
        <v>45</v>
      </c>
      <c r="I8459" s="19" t="s">
        <v>24</v>
      </c>
      <c r="J8459" s="19">
        <v>0.03</v>
      </c>
      <c r="K8459" s="19">
        <v>3</v>
      </c>
    </row>
    <row r="8460" spans="7:11" x14ac:dyDescent="0.25">
      <c r="G8460" s="20">
        <v>41587</v>
      </c>
      <c r="H8460" s="18" t="s">
        <v>66</v>
      </c>
      <c r="I8460" s="18" t="s">
        <v>36</v>
      </c>
      <c r="J8460" s="18">
        <v>0.01</v>
      </c>
      <c r="K8460" s="18">
        <v>3</v>
      </c>
    </row>
    <row r="8461" spans="7:11" x14ac:dyDescent="0.25">
      <c r="G8461" s="21">
        <v>41953</v>
      </c>
      <c r="H8461" s="19" t="s">
        <v>93</v>
      </c>
      <c r="I8461" s="19" t="s">
        <v>24</v>
      </c>
      <c r="J8461" s="19">
        <v>0</v>
      </c>
      <c r="K8461" s="19">
        <v>25</v>
      </c>
    </row>
    <row r="8462" spans="7:11" x14ac:dyDescent="0.25">
      <c r="G8462" s="20">
        <v>41955</v>
      </c>
      <c r="H8462" s="18" t="s">
        <v>86</v>
      </c>
      <c r="I8462" s="18" t="s">
        <v>16</v>
      </c>
      <c r="J8462" s="18">
        <v>0.02</v>
      </c>
      <c r="K8462" s="18">
        <v>1</v>
      </c>
    </row>
    <row r="8463" spans="7:11" x14ac:dyDescent="0.25">
      <c r="G8463" s="21">
        <v>41918</v>
      </c>
      <c r="H8463" s="19" t="s">
        <v>73</v>
      </c>
      <c r="I8463" s="19" t="s">
        <v>36</v>
      </c>
      <c r="J8463" s="19">
        <v>0</v>
      </c>
      <c r="K8463" s="19">
        <v>3</v>
      </c>
    </row>
    <row r="8464" spans="7:11" x14ac:dyDescent="0.25">
      <c r="G8464" s="20">
        <v>41975</v>
      </c>
      <c r="H8464" s="18" t="s">
        <v>77</v>
      </c>
      <c r="I8464" s="18" t="s">
        <v>30</v>
      </c>
      <c r="J8464" s="18">
        <v>2.5000000000000001E-2</v>
      </c>
      <c r="K8464" s="18">
        <v>8</v>
      </c>
    </row>
    <row r="8465" spans="7:11" x14ac:dyDescent="0.25">
      <c r="G8465" s="21">
        <v>41612</v>
      </c>
      <c r="H8465" s="19" t="s">
        <v>84</v>
      </c>
      <c r="I8465" s="19" t="s">
        <v>36</v>
      </c>
      <c r="J8465" s="19">
        <v>0</v>
      </c>
      <c r="K8465" s="19">
        <v>1</v>
      </c>
    </row>
    <row r="8466" spans="7:11" x14ac:dyDescent="0.25">
      <c r="G8466" s="20">
        <v>41592</v>
      </c>
      <c r="H8466" s="18" t="s">
        <v>68</v>
      </c>
      <c r="I8466" s="18" t="s">
        <v>17</v>
      </c>
      <c r="J8466" s="18">
        <v>0.03</v>
      </c>
      <c r="K8466" s="18">
        <v>1</v>
      </c>
    </row>
    <row r="8467" spans="7:11" x14ac:dyDescent="0.25">
      <c r="G8467" s="21">
        <v>41597</v>
      </c>
      <c r="H8467" s="19" t="s">
        <v>43</v>
      </c>
      <c r="I8467" s="19" t="s">
        <v>16</v>
      </c>
      <c r="J8467" s="19">
        <v>0.01</v>
      </c>
      <c r="K8467" s="19">
        <v>1</v>
      </c>
    </row>
    <row r="8468" spans="7:11" x14ac:dyDescent="0.25">
      <c r="G8468" s="20">
        <v>41593</v>
      </c>
      <c r="H8468" s="18" t="s">
        <v>68</v>
      </c>
      <c r="I8468" s="18" t="s">
        <v>17</v>
      </c>
      <c r="J8468" s="18">
        <v>0</v>
      </c>
      <c r="K8468" s="18">
        <v>2</v>
      </c>
    </row>
    <row r="8469" spans="7:11" x14ac:dyDescent="0.25">
      <c r="G8469" s="21">
        <v>41604</v>
      </c>
      <c r="H8469" s="19" t="s">
        <v>53</v>
      </c>
      <c r="I8469" s="19" t="s">
        <v>17</v>
      </c>
      <c r="J8469" s="19">
        <v>0</v>
      </c>
      <c r="K8469" s="19">
        <v>3</v>
      </c>
    </row>
    <row r="8470" spans="7:11" x14ac:dyDescent="0.25">
      <c r="G8470" s="20">
        <v>41969</v>
      </c>
      <c r="H8470" s="18" t="s">
        <v>48</v>
      </c>
      <c r="I8470" s="18" t="s">
        <v>24</v>
      </c>
      <c r="J8470" s="18">
        <v>0.03</v>
      </c>
      <c r="K8470" s="18">
        <v>1</v>
      </c>
    </row>
    <row r="8471" spans="7:11" x14ac:dyDescent="0.25">
      <c r="G8471" s="21">
        <v>41944</v>
      </c>
      <c r="H8471" s="19" t="s">
        <v>94</v>
      </c>
      <c r="I8471" s="19" t="s">
        <v>21</v>
      </c>
      <c r="J8471" s="19">
        <v>0</v>
      </c>
      <c r="K8471" s="19">
        <v>19</v>
      </c>
    </row>
    <row r="8472" spans="7:11" x14ac:dyDescent="0.25">
      <c r="G8472" s="20">
        <v>41933</v>
      </c>
      <c r="H8472" s="18" t="s">
        <v>43</v>
      </c>
      <c r="I8472" s="18" t="s">
        <v>21</v>
      </c>
      <c r="J8472" s="18">
        <v>0.01</v>
      </c>
      <c r="K8472" s="18">
        <v>1</v>
      </c>
    </row>
    <row r="8473" spans="7:11" x14ac:dyDescent="0.25">
      <c r="G8473" s="21">
        <v>41619</v>
      </c>
      <c r="H8473" s="19" t="s">
        <v>29</v>
      </c>
      <c r="I8473" s="19" t="s">
        <v>36</v>
      </c>
      <c r="J8473" s="19">
        <v>0.02</v>
      </c>
      <c r="K8473" s="19">
        <v>2</v>
      </c>
    </row>
    <row r="8474" spans="7:11" x14ac:dyDescent="0.25">
      <c r="G8474" s="20">
        <v>41493</v>
      </c>
      <c r="H8474" s="18" t="s">
        <v>92</v>
      </c>
      <c r="I8474" s="18" t="s">
        <v>16</v>
      </c>
      <c r="J8474" s="18">
        <v>0</v>
      </c>
      <c r="K8474" s="18">
        <v>1</v>
      </c>
    </row>
    <row r="8475" spans="7:11" x14ac:dyDescent="0.25">
      <c r="G8475" s="21">
        <v>41624</v>
      </c>
      <c r="H8475" s="19" t="s">
        <v>63</v>
      </c>
      <c r="I8475" s="19" t="s">
        <v>24</v>
      </c>
      <c r="J8475" s="19">
        <v>0</v>
      </c>
      <c r="K8475" s="19">
        <v>3</v>
      </c>
    </row>
    <row r="8476" spans="7:11" x14ac:dyDescent="0.25">
      <c r="G8476" s="20">
        <v>41581</v>
      </c>
      <c r="H8476" s="18" t="s">
        <v>55</v>
      </c>
      <c r="I8476" s="18" t="s">
        <v>33</v>
      </c>
      <c r="J8476" s="18">
        <v>1.4999999999999999E-2</v>
      </c>
      <c r="K8476" s="18">
        <v>3</v>
      </c>
    </row>
    <row r="8477" spans="7:11" x14ac:dyDescent="0.25">
      <c r="G8477" s="21">
        <v>41968</v>
      </c>
      <c r="H8477" s="19" t="s">
        <v>56</v>
      </c>
      <c r="I8477" s="19" t="s">
        <v>21</v>
      </c>
      <c r="J8477" s="19">
        <v>0</v>
      </c>
      <c r="K8477" s="19">
        <v>2</v>
      </c>
    </row>
    <row r="8478" spans="7:11" x14ac:dyDescent="0.25">
      <c r="G8478" s="20">
        <v>41984</v>
      </c>
      <c r="H8478" s="18" t="s">
        <v>73</v>
      </c>
      <c r="I8478" s="18" t="s">
        <v>30</v>
      </c>
      <c r="J8478" s="18">
        <v>0.03</v>
      </c>
      <c r="K8478" s="18">
        <v>3</v>
      </c>
    </row>
    <row r="8479" spans="7:11" x14ac:dyDescent="0.25">
      <c r="G8479" s="21">
        <v>41589</v>
      </c>
      <c r="H8479" s="19" t="s">
        <v>42</v>
      </c>
      <c r="I8479" s="19" t="s">
        <v>24</v>
      </c>
      <c r="J8479" s="19">
        <v>0.02</v>
      </c>
      <c r="K8479" s="19">
        <v>3</v>
      </c>
    </row>
    <row r="8480" spans="7:11" x14ac:dyDescent="0.25">
      <c r="G8480" s="20">
        <v>41959</v>
      </c>
      <c r="H8480" s="18" t="s">
        <v>80</v>
      </c>
      <c r="I8480" s="18" t="s">
        <v>12</v>
      </c>
      <c r="J8480" s="18">
        <v>2.5000000000000001E-2</v>
      </c>
      <c r="K8480" s="18">
        <v>2</v>
      </c>
    </row>
    <row r="8481" spans="7:11" x14ac:dyDescent="0.25">
      <c r="G8481" s="21">
        <v>41877</v>
      </c>
      <c r="H8481" s="19" t="s">
        <v>68</v>
      </c>
      <c r="I8481" s="19" t="s">
        <v>17</v>
      </c>
      <c r="J8481" s="19">
        <v>0.03</v>
      </c>
      <c r="K8481" s="19">
        <v>2</v>
      </c>
    </row>
    <row r="8482" spans="7:11" x14ac:dyDescent="0.25">
      <c r="G8482" s="20">
        <v>41798</v>
      </c>
      <c r="H8482" s="18" t="s">
        <v>84</v>
      </c>
      <c r="I8482" s="18" t="s">
        <v>16</v>
      </c>
      <c r="J8482" s="18">
        <v>0</v>
      </c>
      <c r="K8482" s="18">
        <v>1</v>
      </c>
    </row>
    <row r="8483" spans="7:11" x14ac:dyDescent="0.25">
      <c r="G8483" s="21">
        <v>41958</v>
      </c>
      <c r="H8483" s="19" t="s">
        <v>65</v>
      </c>
      <c r="I8483" s="19" t="s">
        <v>33</v>
      </c>
      <c r="J8483" s="19">
        <v>0</v>
      </c>
      <c r="K8483" s="19">
        <v>1</v>
      </c>
    </row>
    <row r="8484" spans="7:11" x14ac:dyDescent="0.25">
      <c r="G8484" s="20">
        <v>41947</v>
      </c>
      <c r="H8484" s="18" t="s">
        <v>79</v>
      </c>
      <c r="I8484" s="18" t="s">
        <v>30</v>
      </c>
      <c r="J8484" s="18">
        <v>0</v>
      </c>
      <c r="K8484" s="18">
        <v>2</v>
      </c>
    </row>
    <row r="8485" spans="7:11" x14ac:dyDescent="0.25">
      <c r="G8485" s="21">
        <v>41969</v>
      </c>
      <c r="H8485" s="19" t="s">
        <v>20</v>
      </c>
      <c r="I8485" s="19" t="s">
        <v>27</v>
      </c>
      <c r="J8485" s="19">
        <v>0.01</v>
      </c>
      <c r="K8485" s="19">
        <v>2</v>
      </c>
    </row>
    <row r="8486" spans="7:11" x14ac:dyDescent="0.25">
      <c r="G8486" s="20">
        <v>41599</v>
      </c>
      <c r="H8486" s="18" t="s">
        <v>15</v>
      </c>
      <c r="I8486" s="18" t="s">
        <v>17</v>
      </c>
      <c r="J8486" s="18">
        <v>1.4999999999999999E-2</v>
      </c>
      <c r="K8486" s="18">
        <v>4</v>
      </c>
    </row>
    <row r="8487" spans="7:11" x14ac:dyDescent="0.25">
      <c r="G8487" s="21">
        <v>41622</v>
      </c>
      <c r="H8487" s="19" t="s">
        <v>40</v>
      </c>
      <c r="I8487" s="19" t="s">
        <v>12</v>
      </c>
      <c r="J8487" s="19">
        <v>0</v>
      </c>
      <c r="K8487" s="19">
        <v>3</v>
      </c>
    </row>
    <row r="8488" spans="7:11" x14ac:dyDescent="0.25">
      <c r="G8488" s="20">
        <v>41636</v>
      </c>
      <c r="H8488" s="18" t="s">
        <v>82</v>
      </c>
      <c r="I8488" s="18" t="s">
        <v>33</v>
      </c>
      <c r="J8488" s="18">
        <v>0.01</v>
      </c>
      <c r="K8488" s="18">
        <v>2</v>
      </c>
    </row>
    <row r="8489" spans="7:11" x14ac:dyDescent="0.25">
      <c r="G8489" s="21">
        <v>41598</v>
      </c>
      <c r="H8489" s="19" t="s">
        <v>60</v>
      </c>
      <c r="I8489" s="19" t="s">
        <v>16</v>
      </c>
      <c r="J8489" s="19">
        <v>0</v>
      </c>
      <c r="K8489" s="19">
        <v>2</v>
      </c>
    </row>
    <row r="8490" spans="7:11" x14ac:dyDescent="0.25">
      <c r="G8490" s="20">
        <v>41394</v>
      </c>
      <c r="H8490" s="18" t="s">
        <v>45</v>
      </c>
      <c r="I8490" s="18" t="s">
        <v>21</v>
      </c>
      <c r="J8490" s="18">
        <v>0</v>
      </c>
      <c r="K8490" s="18">
        <v>3</v>
      </c>
    </row>
    <row r="8491" spans="7:11" x14ac:dyDescent="0.25">
      <c r="G8491" s="21">
        <v>41990</v>
      </c>
      <c r="H8491" s="19" t="s">
        <v>40</v>
      </c>
      <c r="I8491" s="19" t="s">
        <v>11</v>
      </c>
      <c r="J8491" s="19">
        <v>0.01</v>
      </c>
      <c r="K8491" s="19">
        <v>3</v>
      </c>
    </row>
    <row r="8492" spans="7:11" x14ac:dyDescent="0.25">
      <c r="G8492" s="20">
        <v>41298</v>
      </c>
      <c r="H8492" s="18" t="s">
        <v>89</v>
      </c>
      <c r="I8492" s="18" t="s">
        <v>16</v>
      </c>
      <c r="J8492" s="18">
        <v>1.4999999999999999E-2</v>
      </c>
      <c r="K8492" s="18">
        <v>3</v>
      </c>
    </row>
    <row r="8493" spans="7:11" x14ac:dyDescent="0.25">
      <c r="G8493" s="21">
        <v>41963</v>
      </c>
      <c r="H8493" s="19" t="s">
        <v>20</v>
      </c>
      <c r="I8493" s="19" t="s">
        <v>12</v>
      </c>
      <c r="J8493" s="19">
        <v>2.5000000000000001E-2</v>
      </c>
      <c r="K8493" s="19">
        <v>8</v>
      </c>
    </row>
    <row r="8494" spans="7:11" x14ac:dyDescent="0.25">
      <c r="G8494" s="20">
        <v>41834</v>
      </c>
      <c r="H8494" s="18" t="s">
        <v>87</v>
      </c>
      <c r="I8494" s="18" t="s">
        <v>17</v>
      </c>
      <c r="J8494" s="18">
        <v>0.02</v>
      </c>
      <c r="K8494" s="18">
        <v>2</v>
      </c>
    </row>
    <row r="8495" spans="7:11" x14ac:dyDescent="0.25">
      <c r="G8495" s="21">
        <v>41635</v>
      </c>
      <c r="H8495" s="19" t="s">
        <v>25</v>
      </c>
      <c r="I8495" s="19" t="s">
        <v>21</v>
      </c>
      <c r="J8495" s="19">
        <v>0</v>
      </c>
      <c r="K8495" s="19">
        <v>1</v>
      </c>
    </row>
    <row r="8496" spans="7:11" x14ac:dyDescent="0.25">
      <c r="G8496" s="20">
        <v>41716</v>
      </c>
      <c r="H8496" s="18" t="s">
        <v>46</v>
      </c>
      <c r="I8496" s="18" t="s">
        <v>16</v>
      </c>
      <c r="J8496" s="18">
        <v>0.02</v>
      </c>
      <c r="K8496" s="18">
        <v>3</v>
      </c>
    </row>
    <row r="8497" spans="7:11" x14ac:dyDescent="0.25">
      <c r="G8497" s="21">
        <v>41587</v>
      </c>
      <c r="H8497" s="19" t="s">
        <v>81</v>
      </c>
      <c r="I8497" s="19" t="s">
        <v>17</v>
      </c>
      <c r="J8497" s="19">
        <v>1.4999999999999999E-2</v>
      </c>
      <c r="K8497" s="19">
        <v>3</v>
      </c>
    </row>
    <row r="8498" spans="7:11" x14ac:dyDescent="0.25">
      <c r="G8498" s="20">
        <v>41633</v>
      </c>
      <c r="H8498" s="18" t="s">
        <v>29</v>
      </c>
      <c r="I8498" s="18" t="s">
        <v>30</v>
      </c>
      <c r="J8498" s="18">
        <v>0</v>
      </c>
      <c r="K8498" s="18">
        <v>3</v>
      </c>
    </row>
    <row r="8499" spans="7:11" x14ac:dyDescent="0.25">
      <c r="G8499" s="21">
        <v>41594</v>
      </c>
      <c r="H8499" s="19" t="s">
        <v>88</v>
      </c>
      <c r="I8499" s="19" t="s">
        <v>30</v>
      </c>
      <c r="J8499" s="19">
        <v>0.03</v>
      </c>
      <c r="K8499" s="19">
        <v>12</v>
      </c>
    </row>
    <row r="8500" spans="7:11" x14ac:dyDescent="0.25">
      <c r="G8500" s="20">
        <v>41966</v>
      </c>
      <c r="H8500" s="18" t="s">
        <v>59</v>
      </c>
      <c r="I8500" s="18" t="s">
        <v>17</v>
      </c>
      <c r="J8500" s="18">
        <v>0</v>
      </c>
      <c r="K8500" s="18">
        <v>3</v>
      </c>
    </row>
    <row r="8501" spans="7:11" x14ac:dyDescent="0.25">
      <c r="G8501" s="21">
        <v>41976</v>
      </c>
      <c r="H8501" s="19" t="s">
        <v>60</v>
      </c>
      <c r="I8501" s="19" t="s">
        <v>17</v>
      </c>
      <c r="J8501" s="19">
        <v>0</v>
      </c>
      <c r="K8501" s="19">
        <v>3</v>
      </c>
    </row>
    <row r="8502" spans="7:11" x14ac:dyDescent="0.25">
      <c r="G8502" s="20">
        <v>41403</v>
      </c>
      <c r="H8502" s="18" t="s">
        <v>49</v>
      </c>
      <c r="I8502" s="18" t="s">
        <v>24</v>
      </c>
      <c r="J8502" s="18">
        <v>2.5000000000000001E-2</v>
      </c>
      <c r="K8502" s="18">
        <v>3</v>
      </c>
    </row>
    <row r="8503" spans="7:11" x14ac:dyDescent="0.25">
      <c r="G8503" s="21">
        <v>41604</v>
      </c>
      <c r="H8503" s="19" t="s">
        <v>88</v>
      </c>
      <c r="I8503" s="19" t="s">
        <v>24</v>
      </c>
      <c r="J8503" s="19">
        <v>0</v>
      </c>
      <c r="K8503" s="19">
        <v>2</v>
      </c>
    </row>
    <row r="8504" spans="7:11" x14ac:dyDescent="0.25">
      <c r="G8504" s="20">
        <v>41807</v>
      </c>
      <c r="H8504" s="18" t="s">
        <v>29</v>
      </c>
      <c r="I8504" s="18" t="s">
        <v>7</v>
      </c>
      <c r="J8504" s="18">
        <v>0.03</v>
      </c>
      <c r="K8504" s="18">
        <v>1</v>
      </c>
    </row>
    <row r="8505" spans="7:11" x14ac:dyDescent="0.25">
      <c r="G8505" s="21">
        <v>41382</v>
      </c>
      <c r="H8505" s="19" t="s">
        <v>8</v>
      </c>
      <c r="I8505" s="19" t="s">
        <v>16</v>
      </c>
      <c r="J8505" s="19">
        <v>0.01</v>
      </c>
      <c r="K8505" s="19">
        <v>2</v>
      </c>
    </row>
    <row r="8506" spans="7:11" x14ac:dyDescent="0.25">
      <c r="G8506" s="20">
        <v>41592</v>
      </c>
      <c r="H8506" s="18" t="s">
        <v>67</v>
      </c>
      <c r="I8506" s="18" t="s">
        <v>17</v>
      </c>
      <c r="J8506" s="18">
        <v>1.4999999999999999E-2</v>
      </c>
      <c r="K8506" s="18">
        <v>2</v>
      </c>
    </row>
    <row r="8507" spans="7:11" x14ac:dyDescent="0.25">
      <c r="G8507" s="21">
        <v>41950</v>
      </c>
      <c r="H8507" s="19" t="s">
        <v>80</v>
      </c>
      <c r="I8507" s="19" t="s">
        <v>24</v>
      </c>
      <c r="J8507" s="19">
        <v>0</v>
      </c>
      <c r="K8507" s="19">
        <v>2</v>
      </c>
    </row>
    <row r="8508" spans="7:11" x14ac:dyDescent="0.25">
      <c r="G8508" s="20">
        <v>41510</v>
      </c>
      <c r="H8508" s="18" t="s">
        <v>94</v>
      </c>
      <c r="I8508" s="18" t="s">
        <v>12</v>
      </c>
      <c r="J8508" s="18">
        <v>1.4999999999999999E-2</v>
      </c>
      <c r="K8508" s="18">
        <v>1</v>
      </c>
    </row>
    <row r="8509" spans="7:11" x14ac:dyDescent="0.25">
      <c r="G8509" s="21">
        <v>41580</v>
      </c>
      <c r="H8509" s="19" t="s">
        <v>83</v>
      </c>
      <c r="I8509" s="19" t="s">
        <v>30</v>
      </c>
      <c r="J8509" s="19">
        <v>0</v>
      </c>
      <c r="K8509" s="19">
        <v>2</v>
      </c>
    </row>
    <row r="8510" spans="7:11" x14ac:dyDescent="0.25">
      <c r="G8510" s="20">
        <v>41636</v>
      </c>
      <c r="H8510" s="18" t="s">
        <v>86</v>
      </c>
      <c r="I8510" s="18" t="s">
        <v>16</v>
      </c>
      <c r="J8510" s="18">
        <v>0.01</v>
      </c>
      <c r="K8510" s="18">
        <v>1</v>
      </c>
    </row>
    <row r="8511" spans="7:11" x14ac:dyDescent="0.25">
      <c r="G8511" s="21">
        <v>41948</v>
      </c>
      <c r="H8511" s="19" t="s">
        <v>26</v>
      </c>
      <c r="I8511" s="19" t="s">
        <v>12</v>
      </c>
      <c r="J8511" s="19">
        <v>0.03</v>
      </c>
      <c r="K8511" s="19">
        <v>3</v>
      </c>
    </row>
    <row r="8512" spans="7:11" x14ac:dyDescent="0.25">
      <c r="G8512" s="20">
        <v>41631</v>
      </c>
      <c r="H8512" s="18" t="s">
        <v>94</v>
      </c>
      <c r="I8512" s="18" t="s">
        <v>12</v>
      </c>
      <c r="J8512" s="18">
        <v>0.02</v>
      </c>
      <c r="K8512" s="18">
        <v>10</v>
      </c>
    </row>
    <row r="8513" spans="7:11" x14ac:dyDescent="0.25">
      <c r="G8513" s="21">
        <v>41573</v>
      </c>
      <c r="H8513" s="19" t="s">
        <v>23</v>
      </c>
      <c r="I8513" s="19" t="s">
        <v>21</v>
      </c>
      <c r="J8513" s="19">
        <v>0</v>
      </c>
      <c r="K8513" s="19">
        <v>2</v>
      </c>
    </row>
    <row r="8514" spans="7:11" x14ac:dyDescent="0.25">
      <c r="G8514" s="20">
        <v>41596</v>
      </c>
      <c r="H8514" s="18" t="s">
        <v>60</v>
      </c>
      <c r="I8514" s="18" t="s">
        <v>11</v>
      </c>
      <c r="J8514" s="18">
        <v>2.5000000000000001E-2</v>
      </c>
      <c r="K8514" s="18">
        <v>2</v>
      </c>
    </row>
    <row r="8515" spans="7:11" x14ac:dyDescent="0.25">
      <c r="G8515" s="21">
        <v>41581</v>
      </c>
      <c r="H8515" s="19" t="s">
        <v>73</v>
      </c>
      <c r="I8515" s="19" t="s">
        <v>7</v>
      </c>
      <c r="J8515" s="19">
        <v>0.01</v>
      </c>
      <c r="K8515" s="19">
        <v>2</v>
      </c>
    </row>
    <row r="8516" spans="7:11" x14ac:dyDescent="0.25">
      <c r="G8516" s="20">
        <v>41946</v>
      </c>
      <c r="H8516" s="18" t="s">
        <v>65</v>
      </c>
      <c r="I8516" s="18" t="s">
        <v>16</v>
      </c>
      <c r="J8516" s="18">
        <v>0</v>
      </c>
      <c r="K8516" s="18">
        <v>4</v>
      </c>
    </row>
    <row r="8517" spans="7:11" x14ac:dyDescent="0.25">
      <c r="G8517" s="21">
        <v>41844</v>
      </c>
      <c r="H8517" s="19" t="s">
        <v>93</v>
      </c>
      <c r="I8517" s="19" t="s">
        <v>7</v>
      </c>
      <c r="J8517" s="19">
        <v>0</v>
      </c>
      <c r="K8517" s="19">
        <v>1</v>
      </c>
    </row>
    <row r="8518" spans="7:11" x14ac:dyDescent="0.25">
      <c r="G8518" s="20">
        <v>41839</v>
      </c>
      <c r="H8518" s="18" t="s">
        <v>40</v>
      </c>
      <c r="I8518" s="18" t="s">
        <v>17</v>
      </c>
      <c r="J8518" s="18">
        <v>0</v>
      </c>
      <c r="K8518" s="18">
        <v>1</v>
      </c>
    </row>
    <row r="8519" spans="7:11" x14ac:dyDescent="0.25">
      <c r="G8519" s="21">
        <v>41632</v>
      </c>
      <c r="H8519" s="19" t="s">
        <v>32</v>
      </c>
      <c r="I8519" s="19" t="s">
        <v>36</v>
      </c>
      <c r="J8519" s="19">
        <v>0</v>
      </c>
      <c r="K8519" s="19">
        <v>1</v>
      </c>
    </row>
    <row r="8520" spans="7:11" x14ac:dyDescent="0.25">
      <c r="G8520" s="20">
        <v>41959</v>
      </c>
      <c r="H8520" s="18" t="s">
        <v>53</v>
      </c>
      <c r="I8520" s="18" t="s">
        <v>21</v>
      </c>
      <c r="J8520" s="18">
        <v>0</v>
      </c>
      <c r="K8520" s="18">
        <v>2</v>
      </c>
    </row>
    <row r="8521" spans="7:11" x14ac:dyDescent="0.25">
      <c r="G8521" s="21">
        <v>41704</v>
      </c>
      <c r="H8521" s="19" t="s">
        <v>72</v>
      </c>
      <c r="I8521" s="19" t="s">
        <v>24</v>
      </c>
      <c r="J8521" s="19">
        <v>0</v>
      </c>
      <c r="K8521" s="19">
        <v>6</v>
      </c>
    </row>
    <row r="8522" spans="7:11" x14ac:dyDescent="0.25">
      <c r="G8522" s="20">
        <v>41514</v>
      </c>
      <c r="H8522" s="18" t="s">
        <v>53</v>
      </c>
      <c r="I8522" s="18" t="s">
        <v>24</v>
      </c>
      <c r="J8522" s="18">
        <v>2.5000000000000001E-2</v>
      </c>
      <c r="K8522" s="18">
        <v>2</v>
      </c>
    </row>
    <row r="8523" spans="7:11" x14ac:dyDescent="0.25">
      <c r="G8523" s="21">
        <v>41612</v>
      </c>
      <c r="H8523" s="19" t="s">
        <v>18</v>
      </c>
      <c r="I8523" s="19" t="s">
        <v>16</v>
      </c>
      <c r="J8523" s="19">
        <v>0</v>
      </c>
      <c r="K8523" s="19">
        <v>25</v>
      </c>
    </row>
    <row r="8524" spans="7:11" x14ac:dyDescent="0.25">
      <c r="G8524" s="20">
        <v>41983</v>
      </c>
      <c r="H8524" s="18" t="s">
        <v>89</v>
      </c>
      <c r="I8524" s="18" t="s">
        <v>36</v>
      </c>
      <c r="J8524" s="18">
        <v>1.4999999999999999E-2</v>
      </c>
      <c r="K8524" s="18">
        <v>1</v>
      </c>
    </row>
    <row r="8525" spans="7:11" x14ac:dyDescent="0.25">
      <c r="G8525" s="21">
        <v>41617</v>
      </c>
      <c r="H8525" s="19" t="s">
        <v>40</v>
      </c>
      <c r="I8525" s="19" t="s">
        <v>21</v>
      </c>
      <c r="J8525" s="19">
        <v>2.5000000000000001E-2</v>
      </c>
      <c r="K8525" s="19">
        <v>1</v>
      </c>
    </row>
    <row r="8526" spans="7:11" x14ac:dyDescent="0.25">
      <c r="G8526" s="20">
        <v>41980</v>
      </c>
      <c r="H8526" s="18" t="s">
        <v>43</v>
      </c>
      <c r="I8526" s="18" t="s">
        <v>12</v>
      </c>
      <c r="J8526" s="18">
        <v>0</v>
      </c>
      <c r="K8526" s="18">
        <v>1</v>
      </c>
    </row>
    <row r="8527" spans="7:11" x14ac:dyDescent="0.25">
      <c r="G8527" s="21">
        <v>41945</v>
      </c>
      <c r="H8527" s="19" t="s">
        <v>60</v>
      </c>
      <c r="I8527" s="19" t="s">
        <v>12</v>
      </c>
      <c r="J8527" s="19">
        <v>0</v>
      </c>
      <c r="K8527" s="19">
        <v>2</v>
      </c>
    </row>
    <row r="8528" spans="7:11" x14ac:dyDescent="0.25">
      <c r="G8528" s="20">
        <v>41379</v>
      </c>
      <c r="H8528" s="18" t="s">
        <v>45</v>
      </c>
      <c r="I8528" s="18" t="s">
        <v>36</v>
      </c>
      <c r="J8528" s="18">
        <v>0</v>
      </c>
      <c r="K8528" s="18">
        <v>3</v>
      </c>
    </row>
    <row r="8529" spans="7:11" x14ac:dyDescent="0.25">
      <c r="G8529" s="21">
        <v>41982</v>
      </c>
      <c r="H8529" s="19" t="s">
        <v>71</v>
      </c>
      <c r="I8529" s="19" t="s">
        <v>16</v>
      </c>
      <c r="J8529" s="19">
        <v>0</v>
      </c>
      <c r="K8529" s="19">
        <v>2</v>
      </c>
    </row>
    <row r="8530" spans="7:11" x14ac:dyDescent="0.25">
      <c r="G8530" s="20">
        <v>41602</v>
      </c>
      <c r="H8530" s="18" t="s">
        <v>68</v>
      </c>
      <c r="I8530" s="18" t="s">
        <v>36</v>
      </c>
      <c r="J8530" s="18">
        <v>0</v>
      </c>
      <c r="K8530" s="18">
        <v>3</v>
      </c>
    </row>
    <row r="8531" spans="7:11" x14ac:dyDescent="0.25">
      <c r="G8531" s="21">
        <v>41844</v>
      </c>
      <c r="H8531" s="19" t="s">
        <v>81</v>
      </c>
      <c r="I8531" s="19" t="s">
        <v>24</v>
      </c>
      <c r="J8531" s="19">
        <v>0</v>
      </c>
      <c r="K8531" s="19">
        <v>4</v>
      </c>
    </row>
    <row r="8532" spans="7:11" x14ac:dyDescent="0.25">
      <c r="G8532" s="20">
        <v>41596</v>
      </c>
      <c r="H8532" s="18" t="s">
        <v>40</v>
      </c>
      <c r="I8532" s="18" t="s">
        <v>36</v>
      </c>
      <c r="J8532" s="18">
        <v>0</v>
      </c>
      <c r="K8532" s="18">
        <v>3</v>
      </c>
    </row>
    <row r="8533" spans="7:11" x14ac:dyDescent="0.25">
      <c r="G8533" s="21">
        <v>41637</v>
      </c>
      <c r="H8533" s="19" t="s">
        <v>54</v>
      </c>
      <c r="I8533" s="19" t="s">
        <v>21</v>
      </c>
      <c r="J8533" s="19">
        <v>1.4999999999999999E-2</v>
      </c>
      <c r="K8533" s="19">
        <v>3</v>
      </c>
    </row>
    <row r="8534" spans="7:11" x14ac:dyDescent="0.25">
      <c r="G8534" s="20">
        <v>42000</v>
      </c>
      <c r="H8534" s="18" t="s">
        <v>56</v>
      </c>
      <c r="I8534" s="18" t="s">
        <v>24</v>
      </c>
      <c r="J8534" s="18">
        <v>0.02</v>
      </c>
      <c r="K8534" s="18">
        <v>2</v>
      </c>
    </row>
    <row r="8535" spans="7:11" x14ac:dyDescent="0.25">
      <c r="G8535" s="21">
        <v>41638</v>
      </c>
      <c r="H8535" s="19" t="s">
        <v>84</v>
      </c>
      <c r="I8535" s="19" t="s">
        <v>12</v>
      </c>
      <c r="J8535" s="19">
        <v>0.03</v>
      </c>
      <c r="K8535" s="19">
        <v>1</v>
      </c>
    </row>
    <row r="8536" spans="7:11" x14ac:dyDescent="0.25">
      <c r="G8536" s="20">
        <v>41589</v>
      </c>
      <c r="H8536" s="18" t="s">
        <v>46</v>
      </c>
      <c r="I8536" s="18" t="s">
        <v>24</v>
      </c>
      <c r="J8536" s="18">
        <v>0.01</v>
      </c>
      <c r="K8536" s="18">
        <v>3</v>
      </c>
    </row>
    <row r="8537" spans="7:11" x14ac:dyDescent="0.25">
      <c r="G8537" s="21">
        <v>41987</v>
      </c>
      <c r="H8537" s="19" t="s">
        <v>42</v>
      </c>
      <c r="I8537" s="19" t="s">
        <v>12</v>
      </c>
      <c r="J8537" s="19">
        <v>0</v>
      </c>
      <c r="K8537" s="19">
        <v>1</v>
      </c>
    </row>
    <row r="8538" spans="7:11" x14ac:dyDescent="0.25">
      <c r="G8538" s="20">
        <v>41279</v>
      </c>
      <c r="H8538" s="18" t="s">
        <v>44</v>
      </c>
      <c r="I8538" s="18" t="s">
        <v>24</v>
      </c>
      <c r="J8538" s="18">
        <v>0.01</v>
      </c>
      <c r="K8538" s="18">
        <v>1</v>
      </c>
    </row>
    <row r="8539" spans="7:11" x14ac:dyDescent="0.25">
      <c r="G8539" s="21">
        <v>41953</v>
      </c>
      <c r="H8539" s="19" t="s">
        <v>48</v>
      </c>
      <c r="I8539" s="19" t="s">
        <v>36</v>
      </c>
      <c r="J8539" s="19">
        <v>0.01</v>
      </c>
      <c r="K8539" s="19">
        <v>4</v>
      </c>
    </row>
    <row r="8540" spans="7:11" x14ac:dyDescent="0.25">
      <c r="G8540" s="20">
        <v>41999</v>
      </c>
      <c r="H8540" s="18" t="s">
        <v>26</v>
      </c>
      <c r="I8540" s="18" t="s">
        <v>17</v>
      </c>
      <c r="J8540" s="18">
        <v>0.03</v>
      </c>
      <c r="K8540" s="18">
        <v>2</v>
      </c>
    </row>
    <row r="8541" spans="7:11" x14ac:dyDescent="0.25">
      <c r="G8541" s="21">
        <v>41869</v>
      </c>
      <c r="H8541" s="19" t="s">
        <v>61</v>
      </c>
      <c r="I8541" s="19" t="s">
        <v>24</v>
      </c>
      <c r="J8541" s="19">
        <v>0.01</v>
      </c>
      <c r="K8541" s="19">
        <v>2</v>
      </c>
    </row>
    <row r="8542" spans="7:11" x14ac:dyDescent="0.25">
      <c r="G8542" s="20">
        <v>41638</v>
      </c>
      <c r="H8542" s="18" t="s">
        <v>93</v>
      </c>
      <c r="I8542" s="18" t="s">
        <v>12</v>
      </c>
      <c r="J8542" s="18">
        <v>0</v>
      </c>
      <c r="K8542" s="18">
        <v>1</v>
      </c>
    </row>
    <row r="8543" spans="7:11" x14ac:dyDescent="0.25">
      <c r="G8543" s="21">
        <v>41986</v>
      </c>
      <c r="H8543" s="19" t="s">
        <v>15</v>
      </c>
      <c r="I8543" s="19" t="s">
        <v>21</v>
      </c>
      <c r="J8543" s="19">
        <v>0</v>
      </c>
      <c r="K8543" s="19">
        <v>1</v>
      </c>
    </row>
    <row r="8544" spans="7:11" x14ac:dyDescent="0.25">
      <c r="G8544" s="20">
        <v>41602</v>
      </c>
      <c r="H8544" s="18" t="s">
        <v>49</v>
      </c>
      <c r="I8544" s="18" t="s">
        <v>7</v>
      </c>
      <c r="J8544" s="18">
        <v>0</v>
      </c>
      <c r="K8544" s="18">
        <v>1</v>
      </c>
    </row>
    <row r="8545" spans="7:11" x14ac:dyDescent="0.25">
      <c r="G8545" s="21">
        <v>41897</v>
      </c>
      <c r="H8545" s="19" t="s">
        <v>81</v>
      </c>
      <c r="I8545" s="19" t="s">
        <v>24</v>
      </c>
      <c r="J8545" s="19">
        <v>0</v>
      </c>
      <c r="K8545" s="19">
        <v>2</v>
      </c>
    </row>
    <row r="8546" spans="7:11" x14ac:dyDescent="0.25">
      <c r="G8546" s="20">
        <v>41603</v>
      </c>
      <c r="H8546" s="18" t="s">
        <v>46</v>
      </c>
      <c r="I8546" s="18" t="s">
        <v>12</v>
      </c>
      <c r="J8546" s="18">
        <v>0</v>
      </c>
      <c r="K8546" s="18">
        <v>2</v>
      </c>
    </row>
    <row r="8547" spans="7:11" x14ac:dyDescent="0.25">
      <c r="G8547" s="21">
        <v>41597</v>
      </c>
      <c r="H8547" s="19" t="s">
        <v>78</v>
      </c>
      <c r="I8547" s="19" t="s">
        <v>30</v>
      </c>
      <c r="J8547" s="19">
        <v>0.01</v>
      </c>
      <c r="K8547" s="19">
        <v>1</v>
      </c>
    </row>
    <row r="8548" spans="7:11" x14ac:dyDescent="0.25">
      <c r="G8548" s="20">
        <v>41581</v>
      </c>
      <c r="H8548" s="18" t="s">
        <v>63</v>
      </c>
      <c r="I8548" s="18" t="s">
        <v>17</v>
      </c>
      <c r="J8548" s="18">
        <v>0</v>
      </c>
      <c r="K8548" s="18">
        <v>2</v>
      </c>
    </row>
    <row r="8549" spans="7:11" x14ac:dyDescent="0.25">
      <c r="G8549" s="21">
        <v>41575</v>
      </c>
      <c r="H8549" s="19" t="s">
        <v>23</v>
      </c>
      <c r="I8549" s="19" t="s">
        <v>24</v>
      </c>
      <c r="J8549" s="19">
        <v>2.5000000000000001E-2</v>
      </c>
      <c r="K8549" s="19">
        <v>14</v>
      </c>
    </row>
    <row r="8550" spans="7:11" x14ac:dyDescent="0.25">
      <c r="G8550" s="20">
        <v>41621</v>
      </c>
      <c r="H8550" s="18" t="s">
        <v>46</v>
      </c>
      <c r="I8550" s="18" t="s">
        <v>24</v>
      </c>
      <c r="J8550" s="18">
        <v>0</v>
      </c>
      <c r="K8550" s="18">
        <v>15</v>
      </c>
    </row>
    <row r="8551" spans="7:11" x14ac:dyDescent="0.25">
      <c r="G8551" s="21">
        <v>41622</v>
      </c>
      <c r="H8551" s="19" t="s">
        <v>43</v>
      </c>
      <c r="I8551" s="19" t="s">
        <v>24</v>
      </c>
      <c r="J8551" s="19">
        <v>0</v>
      </c>
      <c r="K8551" s="19">
        <v>3</v>
      </c>
    </row>
    <row r="8552" spans="7:11" x14ac:dyDescent="0.25">
      <c r="G8552" s="20">
        <v>41602</v>
      </c>
      <c r="H8552" s="18" t="s">
        <v>60</v>
      </c>
      <c r="I8552" s="18" t="s">
        <v>12</v>
      </c>
      <c r="J8552" s="18">
        <v>1.4999999999999999E-2</v>
      </c>
      <c r="K8552" s="18">
        <v>2</v>
      </c>
    </row>
    <row r="8553" spans="7:11" x14ac:dyDescent="0.25">
      <c r="G8553" s="21">
        <v>41599</v>
      </c>
      <c r="H8553" s="19" t="s">
        <v>90</v>
      </c>
      <c r="I8553" s="19" t="s">
        <v>17</v>
      </c>
      <c r="J8553" s="19">
        <v>0</v>
      </c>
      <c r="K8553" s="19">
        <v>3</v>
      </c>
    </row>
    <row r="8554" spans="7:11" x14ac:dyDescent="0.25">
      <c r="G8554" s="20">
        <v>41996</v>
      </c>
      <c r="H8554" s="18" t="s">
        <v>18</v>
      </c>
      <c r="I8554" s="18" t="s">
        <v>24</v>
      </c>
      <c r="J8554" s="18">
        <v>1.4999999999999999E-2</v>
      </c>
      <c r="K8554" s="18">
        <v>3</v>
      </c>
    </row>
    <row r="8555" spans="7:11" x14ac:dyDescent="0.25">
      <c r="G8555" s="21">
        <v>41822</v>
      </c>
      <c r="H8555" s="19" t="s">
        <v>79</v>
      </c>
      <c r="I8555" s="19" t="s">
        <v>27</v>
      </c>
      <c r="J8555" s="19">
        <v>1.4999999999999999E-2</v>
      </c>
      <c r="K8555" s="19">
        <v>3</v>
      </c>
    </row>
    <row r="8556" spans="7:11" x14ac:dyDescent="0.25">
      <c r="G8556" s="20">
        <v>41972</v>
      </c>
      <c r="H8556" s="18" t="s">
        <v>84</v>
      </c>
      <c r="I8556" s="18" t="s">
        <v>16</v>
      </c>
      <c r="J8556" s="18">
        <v>0.03</v>
      </c>
      <c r="K8556" s="18">
        <v>2</v>
      </c>
    </row>
    <row r="8557" spans="7:11" x14ac:dyDescent="0.25">
      <c r="G8557" s="21">
        <v>41632</v>
      </c>
      <c r="H8557" s="19" t="s">
        <v>43</v>
      </c>
      <c r="I8557" s="19" t="s">
        <v>17</v>
      </c>
      <c r="J8557" s="19">
        <v>1.4999999999999999E-2</v>
      </c>
      <c r="K8557" s="19">
        <v>2</v>
      </c>
    </row>
    <row r="8558" spans="7:11" x14ac:dyDescent="0.25">
      <c r="G8558" s="20">
        <v>41624</v>
      </c>
      <c r="H8558" s="18" t="s">
        <v>31</v>
      </c>
      <c r="I8558" s="18" t="s">
        <v>24</v>
      </c>
      <c r="J8558" s="18">
        <v>0.03</v>
      </c>
      <c r="K8558" s="18">
        <v>2</v>
      </c>
    </row>
    <row r="8559" spans="7:11" x14ac:dyDescent="0.25">
      <c r="G8559" s="21">
        <v>41743</v>
      </c>
      <c r="H8559" s="19" t="s">
        <v>89</v>
      </c>
      <c r="I8559" s="19" t="s">
        <v>24</v>
      </c>
      <c r="J8559" s="19">
        <v>0</v>
      </c>
      <c r="K8559" s="19">
        <v>2</v>
      </c>
    </row>
    <row r="8560" spans="7:11" x14ac:dyDescent="0.25">
      <c r="G8560" s="20">
        <v>41983</v>
      </c>
      <c r="H8560" s="18" t="s">
        <v>20</v>
      </c>
      <c r="I8560" s="18" t="s">
        <v>24</v>
      </c>
      <c r="J8560" s="18">
        <v>0.02</v>
      </c>
      <c r="K8560" s="18">
        <v>3</v>
      </c>
    </row>
    <row r="8561" spans="7:11" x14ac:dyDescent="0.25">
      <c r="G8561" s="21">
        <v>41526</v>
      </c>
      <c r="H8561" s="19" t="s">
        <v>93</v>
      </c>
      <c r="I8561" s="19" t="s">
        <v>7</v>
      </c>
      <c r="J8561" s="19">
        <v>0</v>
      </c>
      <c r="K8561" s="19">
        <v>19</v>
      </c>
    </row>
    <row r="8562" spans="7:11" x14ac:dyDescent="0.25">
      <c r="G8562" s="20">
        <v>41633</v>
      </c>
      <c r="H8562" s="18" t="s">
        <v>73</v>
      </c>
      <c r="I8562" s="18" t="s">
        <v>17</v>
      </c>
      <c r="J8562" s="18">
        <v>0</v>
      </c>
      <c r="K8562" s="18">
        <v>3</v>
      </c>
    </row>
    <row r="8563" spans="7:11" x14ac:dyDescent="0.25">
      <c r="G8563" s="21">
        <v>41637</v>
      </c>
      <c r="H8563" s="19" t="s">
        <v>90</v>
      </c>
      <c r="I8563" s="19" t="s">
        <v>21</v>
      </c>
      <c r="J8563" s="19">
        <v>0</v>
      </c>
      <c r="K8563" s="19">
        <v>1</v>
      </c>
    </row>
    <row r="8564" spans="7:11" x14ac:dyDescent="0.25">
      <c r="G8564" s="20">
        <v>41595</v>
      </c>
      <c r="H8564" s="18" t="s">
        <v>93</v>
      </c>
      <c r="I8564" s="18" t="s">
        <v>12</v>
      </c>
      <c r="J8564" s="18">
        <v>0.03</v>
      </c>
      <c r="K8564" s="18">
        <v>1</v>
      </c>
    </row>
    <row r="8565" spans="7:11" x14ac:dyDescent="0.25">
      <c r="G8565" s="21">
        <v>41974</v>
      </c>
      <c r="H8565" s="19" t="s">
        <v>53</v>
      </c>
      <c r="I8565" s="19" t="s">
        <v>24</v>
      </c>
      <c r="J8565" s="19">
        <v>2.5000000000000001E-2</v>
      </c>
      <c r="K8565" s="19">
        <v>3</v>
      </c>
    </row>
    <row r="8566" spans="7:11" x14ac:dyDescent="0.25">
      <c r="G8566" s="20">
        <v>41602</v>
      </c>
      <c r="H8566" s="18" t="s">
        <v>40</v>
      </c>
      <c r="I8566" s="18" t="s">
        <v>30</v>
      </c>
      <c r="J8566" s="18">
        <v>0</v>
      </c>
      <c r="K8566" s="18">
        <v>2</v>
      </c>
    </row>
    <row r="8567" spans="7:11" x14ac:dyDescent="0.25">
      <c r="G8567" s="21">
        <v>41623</v>
      </c>
      <c r="H8567" s="19" t="s">
        <v>45</v>
      </c>
      <c r="I8567" s="19" t="s">
        <v>17</v>
      </c>
      <c r="J8567" s="19">
        <v>0</v>
      </c>
      <c r="K8567" s="19">
        <v>1</v>
      </c>
    </row>
    <row r="8568" spans="7:11" x14ac:dyDescent="0.25">
      <c r="G8568" s="20">
        <v>41608</v>
      </c>
      <c r="H8568" s="18" t="s">
        <v>44</v>
      </c>
      <c r="I8568" s="18" t="s">
        <v>7</v>
      </c>
      <c r="J8568" s="18">
        <v>0</v>
      </c>
      <c r="K8568" s="18">
        <v>2</v>
      </c>
    </row>
    <row r="8569" spans="7:11" x14ac:dyDescent="0.25">
      <c r="G8569" s="21">
        <v>41633</v>
      </c>
      <c r="H8569" s="19" t="s">
        <v>29</v>
      </c>
      <c r="I8569" s="19" t="s">
        <v>33</v>
      </c>
      <c r="J8569" s="19">
        <v>0.03</v>
      </c>
      <c r="K8569" s="19">
        <v>1</v>
      </c>
    </row>
    <row r="8570" spans="7:11" x14ac:dyDescent="0.25">
      <c r="G8570" s="20">
        <v>41949</v>
      </c>
      <c r="H8570" s="18" t="s">
        <v>63</v>
      </c>
      <c r="I8570" s="18" t="s">
        <v>17</v>
      </c>
      <c r="J8570" s="18">
        <v>0</v>
      </c>
      <c r="K8570" s="18">
        <v>1</v>
      </c>
    </row>
    <row r="8571" spans="7:11" x14ac:dyDescent="0.25">
      <c r="G8571" s="21">
        <v>41996</v>
      </c>
      <c r="H8571" s="19" t="s">
        <v>23</v>
      </c>
      <c r="I8571" s="19" t="s">
        <v>7</v>
      </c>
      <c r="J8571" s="19">
        <v>0</v>
      </c>
      <c r="K8571" s="19">
        <v>3</v>
      </c>
    </row>
    <row r="8572" spans="7:11" x14ac:dyDescent="0.25">
      <c r="G8572" s="20">
        <v>41981</v>
      </c>
      <c r="H8572" s="18" t="s">
        <v>32</v>
      </c>
      <c r="I8572" s="18" t="s">
        <v>16</v>
      </c>
      <c r="J8572" s="18">
        <v>0</v>
      </c>
      <c r="K8572" s="18">
        <v>1</v>
      </c>
    </row>
    <row r="8573" spans="7:11" x14ac:dyDescent="0.25">
      <c r="G8573" s="21">
        <v>41608</v>
      </c>
      <c r="H8573" s="19" t="s">
        <v>84</v>
      </c>
      <c r="I8573" s="19" t="s">
        <v>16</v>
      </c>
      <c r="J8573" s="19">
        <v>0.02</v>
      </c>
      <c r="K8573" s="19">
        <v>1</v>
      </c>
    </row>
    <row r="8574" spans="7:11" x14ac:dyDescent="0.25">
      <c r="G8574" s="20">
        <v>41633</v>
      </c>
      <c r="H8574" s="18" t="s">
        <v>86</v>
      </c>
      <c r="I8574" s="18" t="s">
        <v>17</v>
      </c>
      <c r="J8574" s="18">
        <v>0.01</v>
      </c>
      <c r="K8574" s="18">
        <v>3</v>
      </c>
    </row>
    <row r="8575" spans="7:11" x14ac:dyDescent="0.25">
      <c r="G8575" s="21">
        <v>41507</v>
      </c>
      <c r="H8575" s="19" t="s">
        <v>42</v>
      </c>
      <c r="I8575" s="19" t="s">
        <v>16</v>
      </c>
      <c r="J8575" s="19">
        <v>0</v>
      </c>
      <c r="K8575" s="19">
        <v>24</v>
      </c>
    </row>
    <row r="8576" spans="7:11" x14ac:dyDescent="0.25">
      <c r="G8576" s="20">
        <v>41995</v>
      </c>
      <c r="H8576" s="18" t="s">
        <v>87</v>
      </c>
      <c r="I8576" s="18" t="s">
        <v>12</v>
      </c>
      <c r="J8576" s="18">
        <v>0</v>
      </c>
      <c r="K8576" s="18">
        <v>1</v>
      </c>
    </row>
    <row r="8577" spans="7:11" x14ac:dyDescent="0.25">
      <c r="G8577" s="21">
        <v>41579</v>
      </c>
      <c r="H8577" s="19" t="s">
        <v>49</v>
      </c>
      <c r="I8577" s="19" t="s">
        <v>30</v>
      </c>
      <c r="J8577" s="19">
        <v>2.5000000000000001E-2</v>
      </c>
      <c r="K8577" s="19">
        <v>3</v>
      </c>
    </row>
    <row r="8578" spans="7:11" x14ac:dyDescent="0.25">
      <c r="G8578" s="20">
        <v>41980</v>
      </c>
      <c r="H8578" s="18" t="s">
        <v>22</v>
      </c>
      <c r="I8578" s="18" t="s">
        <v>21</v>
      </c>
      <c r="J8578" s="18">
        <v>0</v>
      </c>
      <c r="K8578" s="18">
        <v>1</v>
      </c>
    </row>
    <row r="8579" spans="7:11" x14ac:dyDescent="0.25">
      <c r="G8579" s="21">
        <v>41952</v>
      </c>
      <c r="H8579" s="19" t="s">
        <v>56</v>
      </c>
      <c r="I8579" s="19" t="s">
        <v>7</v>
      </c>
      <c r="J8579" s="19">
        <v>0.01</v>
      </c>
      <c r="K8579" s="19">
        <v>4</v>
      </c>
    </row>
    <row r="8580" spans="7:11" x14ac:dyDescent="0.25">
      <c r="G8580" s="20">
        <v>41606</v>
      </c>
      <c r="H8580" s="18" t="s">
        <v>22</v>
      </c>
      <c r="I8580" s="18" t="s">
        <v>12</v>
      </c>
      <c r="J8580" s="18">
        <v>0.02</v>
      </c>
      <c r="K8580" s="18">
        <v>5</v>
      </c>
    </row>
    <row r="8581" spans="7:11" x14ac:dyDescent="0.25">
      <c r="G8581" s="21">
        <v>41981</v>
      </c>
      <c r="H8581" s="19" t="s">
        <v>84</v>
      </c>
      <c r="I8581" s="19" t="s">
        <v>27</v>
      </c>
      <c r="J8581" s="19">
        <v>1.4999999999999999E-2</v>
      </c>
      <c r="K8581" s="19">
        <v>2</v>
      </c>
    </row>
    <row r="8582" spans="7:11" x14ac:dyDescent="0.25">
      <c r="G8582" s="20">
        <v>42000</v>
      </c>
      <c r="H8582" s="18" t="s">
        <v>15</v>
      </c>
      <c r="I8582" s="18" t="s">
        <v>36</v>
      </c>
      <c r="J8582" s="18">
        <v>1.4999999999999999E-2</v>
      </c>
      <c r="K8582" s="18">
        <v>1</v>
      </c>
    </row>
    <row r="8583" spans="7:11" x14ac:dyDescent="0.25">
      <c r="G8583" s="21">
        <v>41591</v>
      </c>
      <c r="H8583" s="19" t="s">
        <v>87</v>
      </c>
      <c r="I8583" s="19" t="s">
        <v>24</v>
      </c>
      <c r="J8583" s="19">
        <v>0</v>
      </c>
      <c r="K8583" s="19">
        <v>3</v>
      </c>
    </row>
    <row r="8584" spans="7:11" x14ac:dyDescent="0.25">
      <c r="G8584" s="20">
        <v>41297</v>
      </c>
      <c r="H8584" s="18" t="s">
        <v>53</v>
      </c>
      <c r="I8584" s="18" t="s">
        <v>11</v>
      </c>
      <c r="J8584" s="18">
        <v>0.02</v>
      </c>
      <c r="K8584" s="18">
        <v>2</v>
      </c>
    </row>
    <row r="8585" spans="7:11" x14ac:dyDescent="0.25">
      <c r="G8585" s="21">
        <v>41611</v>
      </c>
      <c r="H8585" s="19" t="s">
        <v>43</v>
      </c>
      <c r="I8585" s="19" t="s">
        <v>24</v>
      </c>
      <c r="J8585" s="19">
        <v>0</v>
      </c>
      <c r="K8585" s="19">
        <v>2</v>
      </c>
    </row>
    <row r="8586" spans="7:11" x14ac:dyDescent="0.25">
      <c r="G8586" s="20">
        <v>41331</v>
      </c>
      <c r="H8586" s="18" t="s">
        <v>91</v>
      </c>
      <c r="I8586" s="18" t="s">
        <v>24</v>
      </c>
      <c r="J8586" s="18">
        <v>0.03</v>
      </c>
      <c r="K8586" s="18">
        <v>1</v>
      </c>
    </row>
    <row r="8587" spans="7:11" x14ac:dyDescent="0.25">
      <c r="G8587" s="21">
        <v>41623</v>
      </c>
      <c r="H8587" s="19" t="s">
        <v>84</v>
      </c>
      <c r="I8587" s="19" t="s">
        <v>7</v>
      </c>
      <c r="J8587" s="19">
        <v>0</v>
      </c>
      <c r="K8587" s="19">
        <v>2</v>
      </c>
    </row>
    <row r="8588" spans="7:11" x14ac:dyDescent="0.25">
      <c r="G8588" s="20">
        <v>41600</v>
      </c>
      <c r="H8588" s="18" t="s">
        <v>73</v>
      </c>
      <c r="I8588" s="18" t="s">
        <v>11</v>
      </c>
      <c r="J8588" s="18">
        <v>0</v>
      </c>
      <c r="K8588" s="18">
        <v>1</v>
      </c>
    </row>
    <row r="8589" spans="7:11" x14ac:dyDescent="0.25">
      <c r="G8589" s="21">
        <v>41684</v>
      </c>
      <c r="H8589" s="19" t="s">
        <v>61</v>
      </c>
      <c r="I8589" s="19" t="s">
        <v>12</v>
      </c>
      <c r="J8589" s="19">
        <v>0</v>
      </c>
      <c r="K8589" s="19">
        <v>2</v>
      </c>
    </row>
    <row r="8590" spans="7:11" x14ac:dyDescent="0.25">
      <c r="G8590" s="20">
        <v>41585</v>
      </c>
      <c r="H8590" s="18" t="s">
        <v>20</v>
      </c>
      <c r="I8590" s="18" t="s">
        <v>30</v>
      </c>
      <c r="J8590" s="18">
        <v>0</v>
      </c>
      <c r="K8590" s="18">
        <v>3</v>
      </c>
    </row>
    <row r="8591" spans="7:11" x14ac:dyDescent="0.25">
      <c r="G8591" s="21">
        <v>42002</v>
      </c>
      <c r="H8591" s="19" t="s">
        <v>46</v>
      </c>
      <c r="I8591" s="19" t="s">
        <v>33</v>
      </c>
      <c r="J8591" s="19">
        <v>1.4999999999999999E-2</v>
      </c>
      <c r="K8591" s="19">
        <v>3</v>
      </c>
    </row>
    <row r="8592" spans="7:11" x14ac:dyDescent="0.25">
      <c r="G8592" s="20">
        <v>41586</v>
      </c>
      <c r="H8592" s="18" t="s">
        <v>46</v>
      </c>
      <c r="I8592" s="18" t="s">
        <v>7</v>
      </c>
      <c r="J8592" s="18">
        <v>0</v>
      </c>
      <c r="K8592" s="18">
        <v>2</v>
      </c>
    </row>
    <row r="8593" spans="7:11" x14ac:dyDescent="0.25">
      <c r="G8593" s="21">
        <v>41965</v>
      </c>
      <c r="H8593" s="19" t="s">
        <v>67</v>
      </c>
      <c r="I8593" s="19" t="s">
        <v>21</v>
      </c>
      <c r="J8593" s="19">
        <v>0.02</v>
      </c>
      <c r="K8593" s="19">
        <v>3</v>
      </c>
    </row>
    <row r="8594" spans="7:11" x14ac:dyDescent="0.25">
      <c r="G8594" s="20">
        <v>42002</v>
      </c>
      <c r="H8594" s="18" t="s">
        <v>68</v>
      </c>
      <c r="I8594" s="18" t="s">
        <v>12</v>
      </c>
      <c r="J8594" s="18">
        <v>0.01</v>
      </c>
      <c r="K8594" s="18">
        <v>3</v>
      </c>
    </row>
    <row r="8595" spans="7:11" x14ac:dyDescent="0.25">
      <c r="G8595" s="21">
        <v>41611</v>
      </c>
      <c r="H8595" s="19" t="s">
        <v>53</v>
      </c>
      <c r="I8595" s="19" t="s">
        <v>7</v>
      </c>
      <c r="J8595" s="19">
        <v>0.02</v>
      </c>
      <c r="K8595" s="19">
        <v>1</v>
      </c>
    </row>
    <row r="8596" spans="7:11" x14ac:dyDescent="0.25">
      <c r="G8596" s="20">
        <v>41611</v>
      </c>
      <c r="H8596" s="18" t="s">
        <v>73</v>
      </c>
      <c r="I8596" s="18" t="s">
        <v>16</v>
      </c>
      <c r="J8596" s="18">
        <v>0</v>
      </c>
      <c r="K8596" s="18">
        <v>2</v>
      </c>
    </row>
    <row r="8597" spans="7:11" x14ac:dyDescent="0.25">
      <c r="G8597" s="21">
        <v>41976</v>
      </c>
      <c r="H8597" s="19" t="s">
        <v>51</v>
      </c>
      <c r="I8597" s="19" t="s">
        <v>36</v>
      </c>
      <c r="J8597" s="19">
        <v>0</v>
      </c>
      <c r="K8597" s="19">
        <v>3</v>
      </c>
    </row>
    <row r="8598" spans="7:11" x14ac:dyDescent="0.25">
      <c r="G8598" s="20">
        <v>42004</v>
      </c>
      <c r="H8598" s="18" t="s">
        <v>62</v>
      </c>
      <c r="I8598" s="18" t="s">
        <v>30</v>
      </c>
      <c r="J8598" s="18">
        <v>0</v>
      </c>
      <c r="K8598" s="18">
        <v>2</v>
      </c>
    </row>
    <row r="8599" spans="7:11" x14ac:dyDescent="0.25">
      <c r="G8599" s="21">
        <v>41486</v>
      </c>
      <c r="H8599" s="19" t="s">
        <v>60</v>
      </c>
      <c r="I8599" s="19" t="s">
        <v>24</v>
      </c>
      <c r="J8599" s="19">
        <v>0.03</v>
      </c>
      <c r="K8599" s="19">
        <v>6</v>
      </c>
    </row>
    <row r="8600" spans="7:11" x14ac:dyDescent="0.25">
      <c r="G8600" s="20">
        <v>41616</v>
      </c>
      <c r="H8600" s="18" t="s">
        <v>59</v>
      </c>
      <c r="I8600" s="18" t="s">
        <v>17</v>
      </c>
      <c r="J8600" s="18">
        <v>1.4999999999999999E-2</v>
      </c>
      <c r="K8600" s="18">
        <v>1</v>
      </c>
    </row>
    <row r="8601" spans="7:11" x14ac:dyDescent="0.25">
      <c r="G8601" s="21">
        <v>41608</v>
      </c>
      <c r="H8601" s="19" t="s">
        <v>40</v>
      </c>
      <c r="I8601" s="19" t="s">
        <v>12</v>
      </c>
      <c r="J8601" s="19">
        <v>0.01</v>
      </c>
      <c r="K8601" s="19">
        <v>22</v>
      </c>
    </row>
    <row r="8602" spans="7:11" x14ac:dyDescent="0.25">
      <c r="G8602" s="20">
        <v>41982</v>
      </c>
      <c r="H8602" s="18" t="s">
        <v>78</v>
      </c>
      <c r="I8602" s="18" t="s">
        <v>41</v>
      </c>
      <c r="J8602" s="18">
        <v>0</v>
      </c>
      <c r="K8602" s="18">
        <v>2</v>
      </c>
    </row>
    <row r="8603" spans="7:11" x14ac:dyDescent="0.25">
      <c r="G8603" s="21">
        <v>41603</v>
      </c>
      <c r="H8603" s="19" t="s">
        <v>26</v>
      </c>
      <c r="I8603" s="19" t="s">
        <v>27</v>
      </c>
      <c r="J8603" s="19">
        <v>0.03</v>
      </c>
      <c r="K8603" s="19">
        <v>3</v>
      </c>
    </row>
    <row r="8604" spans="7:11" x14ac:dyDescent="0.25">
      <c r="G8604" s="20">
        <v>41632</v>
      </c>
      <c r="H8604" s="18" t="s">
        <v>53</v>
      </c>
      <c r="I8604" s="18" t="s">
        <v>12</v>
      </c>
      <c r="J8604" s="18">
        <v>0.01</v>
      </c>
      <c r="K8604" s="18">
        <v>2</v>
      </c>
    </row>
    <row r="8605" spans="7:11" x14ac:dyDescent="0.25">
      <c r="G8605" s="21">
        <v>41579</v>
      </c>
      <c r="H8605" s="19" t="s">
        <v>80</v>
      </c>
      <c r="I8605" s="19" t="s">
        <v>36</v>
      </c>
      <c r="J8605" s="19">
        <v>0.03</v>
      </c>
      <c r="K8605" s="19">
        <v>1</v>
      </c>
    </row>
    <row r="8606" spans="7:11" x14ac:dyDescent="0.25">
      <c r="G8606" s="20">
        <v>41995</v>
      </c>
      <c r="H8606" s="18" t="s">
        <v>66</v>
      </c>
      <c r="I8606" s="18" t="s">
        <v>36</v>
      </c>
      <c r="J8606" s="18">
        <v>0.02</v>
      </c>
      <c r="K8606" s="18">
        <v>2</v>
      </c>
    </row>
    <row r="8607" spans="7:11" x14ac:dyDescent="0.25">
      <c r="G8607" s="21">
        <v>41766</v>
      </c>
      <c r="H8607" s="19" t="s">
        <v>65</v>
      </c>
      <c r="I8607" s="19" t="s">
        <v>16</v>
      </c>
      <c r="J8607" s="19">
        <v>0.01</v>
      </c>
      <c r="K8607" s="19">
        <v>2</v>
      </c>
    </row>
    <row r="8608" spans="7:11" x14ac:dyDescent="0.25">
      <c r="G8608" s="20">
        <v>41944</v>
      </c>
      <c r="H8608" s="18" t="s">
        <v>42</v>
      </c>
      <c r="I8608" s="18" t="s">
        <v>24</v>
      </c>
      <c r="J8608" s="18">
        <v>1.4999999999999999E-2</v>
      </c>
      <c r="K8608" s="18">
        <v>2</v>
      </c>
    </row>
    <row r="8609" spans="7:11" x14ac:dyDescent="0.25">
      <c r="G8609" s="21">
        <v>42002</v>
      </c>
      <c r="H8609" s="19" t="s">
        <v>62</v>
      </c>
      <c r="I8609" s="19" t="s">
        <v>21</v>
      </c>
      <c r="J8609" s="19">
        <v>1.4999999999999999E-2</v>
      </c>
      <c r="K8609" s="19">
        <v>3</v>
      </c>
    </row>
    <row r="8610" spans="7:11" x14ac:dyDescent="0.25">
      <c r="G8610" s="20">
        <v>41606</v>
      </c>
      <c r="H8610" s="18" t="s">
        <v>39</v>
      </c>
      <c r="I8610" s="18" t="s">
        <v>16</v>
      </c>
      <c r="J8610" s="18">
        <v>0.03</v>
      </c>
      <c r="K8610" s="18">
        <v>2</v>
      </c>
    </row>
    <row r="8611" spans="7:11" x14ac:dyDescent="0.25">
      <c r="G8611" s="21">
        <v>41632</v>
      </c>
      <c r="H8611" s="19" t="s">
        <v>18</v>
      </c>
      <c r="I8611" s="19" t="s">
        <v>7</v>
      </c>
      <c r="J8611" s="19">
        <v>0</v>
      </c>
      <c r="K8611" s="19">
        <v>2</v>
      </c>
    </row>
    <row r="8612" spans="7:11" x14ac:dyDescent="0.25">
      <c r="G8612" s="20">
        <v>41912</v>
      </c>
      <c r="H8612" s="18" t="s">
        <v>15</v>
      </c>
      <c r="I8612" s="18" t="s">
        <v>36</v>
      </c>
      <c r="J8612" s="18">
        <v>1.4999999999999999E-2</v>
      </c>
      <c r="K8612" s="18">
        <v>3</v>
      </c>
    </row>
    <row r="8613" spans="7:11" x14ac:dyDescent="0.25">
      <c r="G8613" s="21">
        <v>41892</v>
      </c>
      <c r="H8613" s="19" t="s">
        <v>43</v>
      </c>
      <c r="I8613" s="19" t="s">
        <v>16</v>
      </c>
      <c r="J8613" s="19">
        <v>0</v>
      </c>
      <c r="K8613" s="19">
        <v>4</v>
      </c>
    </row>
    <row r="8614" spans="7:11" x14ac:dyDescent="0.25">
      <c r="G8614" s="20">
        <v>41585</v>
      </c>
      <c r="H8614" s="18" t="s">
        <v>69</v>
      </c>
      <c r="I8614" s="18" t="s">
        <v>16</v>
      </c>
      <c r="J8614" s="18">
        <v>2.5000000000000001E-2</v>
      </c>
      <c r="K8614" s="18">
        <v>1</v>
      </c>
    </row>
    <row r="8615" spans="7:11" x14ac:dyDescent="0.25">
      <c r="G8615" s="21">
        <v>41982</v>
      </c>
      <c r="H8615" s="19" t="s">
        <v>39</v>
      </c>
      <c r="I8615" s="19" t="s">
        <v>12</v>
      </c>
      <c r="J8615" s="19">
        <v>0</v>
      </c>
      <c r="K8615" s="19">
        <v>3</v>
      </c>
    </row>
    <row r="8616" spans="7:11" x14ac:dyDescent="0.25">
      <c r="G8616" s="20">
        <v>41705</v>
      </c>
      <c r="H8616" s="18" t="s">
        <v>84</v>
      </c>
      <c r="I8616" s="18" t="s">
        <v>24</v>
      </c>
      <c r="J8616" s="18">
        <v>0</v>
      </c>
      <c r="K8616" s="18">
        <v>2</v>
      </c>
    </row>
    <row r="8617" spans="7:11" x14ac:dyDescent="0.25">
      <c r="G8617" s="21">
        <v>41972</v>
      </c>
      <c r="H8617" s="19" t="s">
        <v>68</v>
      </c>
      <c r="I8617" s="19" t="s">
        <v>7</v>
      </c>
      <c r="J8617" s="19">
        <v>0</v>
      </c>
      <c r="K8617" s="19">
        <v>1</v>
      </c>
    </row>
    <row r="8618" spans="7:11" x14ac:dyDescent="0.25">
      <c r="G8618" s="20">
        <v>41979</v>
      </c>
      <c r="H8618" s="18" t="s">
        <v>67</v>
      </c>
      <c r="I8618" s="18" t="s">
        <v>12</v>
      </c>
      <c r="J8618" s="18">
        <v>2.5000000000000001E-2</v>
      </c>
      <c r="K8618" s="18">
        <v>2</v>
      </c>
    </row>
    <row r="8619" spans="7:11" x14ac:dyDescent="0.25">
      <c r="G8619" s="21">
        <v>41628</v>
      </c>
      <c r="H8619" s="19" t="s">
        <v>89</v>
      </c>
      <c r="I8619" s="19" t="s">
        <v>17</v>
      </c>
      <c r="J8619" s="19">
        <v>2.5000000000000001E-2</v>
      </c>
      <c r="K8619" s="19">
        <v>2</v>
      </c>
    </row>
    <row r="8620" spans="7:11" x14ac:dyDescent="0.25">
      <c r="G8620" s="20">
        <v>41279</v>
      </c>
      <c r="H8620" s="18" t="s">
        <v>42</v>
      </c>
      <c r="I8620" s="18" t="s">
        <v>24</v>
      </c>
      <c r="J8620" s="18">
        <v>0.02</v>
      </c>
      <c r="K8620" s="18">
        <v>2</v>
      </c>
    </row>
    <row r="8621" spans="7:11" x14ac:dyDescent="0.25">
      <c r="G8621" s="21">
        <v>41416</v>
      </c>
      <c r="H8621" s="19" t="s">
        <v>91</v>
      </c>
      <c r="I8621" s="19" t="s">
        <v>21</v>
      </c>
      <c r="J8621" s="19">
        <v>0</v>
      </c>
      <c r="K8621" s="19">
        <v>2</v>
      </c>
    </row>
    <row r="8622" spans="7:11" x14ac:dyDescent="0.25">
      <c r="G8622" s="20">
        <v>41607</v>
      </c>
      <c r="H8622" s="18" t="s">
        <v>59</v>
      </c>
      <c r="I8622" s="18" t="s">
        <v>36</v>
      </c>
      <c r="J8622" s="18">
        <v>0</v>
      </c>
      <c r="K8622" s="18">
        <v>1</v>
      </c>
    </row>
    <row r="8623" spans="7:11" x14ac:dyDescent="0.25">
      <c r="G8623" s="21">
        <v>41996</v>
      </c>
      <c r="H8623" s="19" t="s">
        <v>43</v>
      </c>
      <c r="I8623" s="19" t="s">
        <v>16</v>
      </c>
      <c r="J8623" s="19">
        <v>0</v>
      </c>
      <c r="K8623" s="19">
        <v>3</v>
      </c>
    </row>
    <row r="8624" spans="7:11" x14ac:dyDescent="0.25">
      <c r="G8624" s="20">
        <v>41620</v>
      </c>
      <c r="H8624" s="18" t="s">
        <v>62</v>
      </c>
      <c r="I8624" s="18" t="s">
        <v>12</v>
      </c>
      <c r="J8624" s="18">
        <v>0</v>
      </c>
      <c r="K8624" s="18">
        <v>1</v>
      </c>
    </row>
    <row r="8625" spans="7:11" x14ac:dyDescent="0.25">
      <c r="G8625" s="21">
        <v>41620</v>
      </c>
      <c r="H8625" s="19" t="s">
        <v>53</v>
      </c>
      <c r="I8625" s="19" t="s">
        <v>12</v>
      </c>
      <c r="J8625" s="19">
        <v>1.4999999999999999E-2</v>
      </c>
      <c r="K8625" s="19">
        <v>3</v>
      </c>
    </row>
    <row r="8626" spans="7:11" x14ac:dyDescent="0.25">
      <c r="G8626" s="20">
        <v>41468</v>
      </c>
      <c r="H8626" s="18" t="s">
        <v>87</v>
      </c>
      <c r="I8626" s="18" t="s">
        <v>7</v>
      </c>
      <c r="J8626" s="18">
        <v>2.5000000000000001E-2</v>
      </c>
      <c r="K8626" s="18">
        <v>1</v>
      </c>
    </row>
    <row r="8627" spans="7:11" x14ac:dyDescent="0.25">
      <c r="G8627" s="21">
        <v>41985</v>
      </c>
      <c r="H8627" s="19" t="s">
        <v>13</v>
      </c>
      <c r="I8627" s="19" t="s">
        <v>24</v>
      </c>
      <c r="J8627" s="19">
        <v>0</v>
      </c>
      <c r="K8627" s="19">
        <v>1</v>
      </c>
    </row>
    <row r="8628" spans="7:11" x14ac:dyDescent="0.25">
      <c r="G8628" s="20">
        <v>41998</v>
      </c>
      <c r="H8628" s="18" t="s">
        <v>42</v>
      </c>
      <c r="I8628" s="18" t="s">
        <v>12</v>
      </c>
      <c r="J8628" s="18">
        <v>2.5000000000000001E-2</v>
      </c>
      <c r="K8628" s="18">
        <v>2</v>
      </c>
    </row>
    <row r="8629" spans="7:11" x14ac:dyDescent="0.25">
      <c r="G8629" s="21">
        <v>41961</v>
      </c>
      <c r="H8629" s="19" t="s">
        <v>8</v>
      </c>
      <c r="I8629" s="19" t="s">
        <v>16</v>
      </c>
      <c r="J8629" s="19">
        <v>0.01</v>
      </c>
      <c r="K8629" s="19">
        <v>2</v>
      </c>
    </row>
    <row r="8630" spans="7:11" x14ac:dyDescent="0.25">
      <c r="G8630" s="20">
        <v>41418</v>
      </c>
      <c r="H8630" s="18" t="s">
        <v>67</v>
      </c>
      <c r="I8630" s="18" t="s">
        <v>21</v>
      </c>
      <c r="J8630" s="18">
        <v>1.4999999999999999E-2</v>
      </c>
      <c r="K8630" s="18">
        <v>1</v>
      </c>
    </row>
    <row r="8631" spans="7:11" x14ac:dyDescent="0.25">
      <c r="G8631" s="21">
        <v>41983</v>
      </c>
      <c r="H8631" s="19" t="s">
        <v>59</v>
      </c>
      <c r="I8631" s="19" t="s">
        <v>16</v>
      </c>
      <c r="J8631" s="19">
        <v>0</v>
      </c>
      <c r="K8631" s="19">
        <v>19</v>
      </c>
    </row>
    <row r="8632" spans="7:11" x14ac:dyDescent="0.25">
      <c r="G8632" s="20">
        <v>41636</v>
      </c>
      <c r="H8632" s="18" t="s">
        <v>46</v>
      </c>
      <c r="I8632" s="18" t="s">
        <v>21</v>
      </c>
      <c r="J8632" s="18">
        <v>0</v>
      </c>
      <c r="K8632" s="18">
        <v>3</v>
      </c>
    </row>
    <row r="8633" spans="7:11" x14ac:dyDescent="0.25">
      <c r="G8633" s="21">
        <v>41972</v>
      </c>
      <c r="H8633" s="19" t="s">
        <v>73</v>
      </c>
      <c r="I8633" s="19" t="s">
        <v>12</v>
      </c>
      <c r="J8633" s="19">
        <v>2.5000000000000001E-2</v>
      </c>
      <c r="K8633" s="19">
        <v>2</v>
      </c>
    </row>
    <row r="8634" spans="7:11" x14ac:dyDescent="0.25">
      <c r="G8634" s="20">
        <v>41633</v>
      </c>
      <c r="H8634" s="18" t="s">
        <v>18</v>
      </c>
      <c r="I8634" s="18" t="s">
        <v>24</v>
      </c>
      <c r="J8634" s="18">
        <v>0.01</v>
      </c>
      <c r="K8634" s="18">
        <v>14</v>
      </c>
    </row>
    <row r="8635" spans="7:11" x14ac:dyDescent="0.25">
      <c r="G8635" s="21">
        <v>41602</v>
      </c>
      <c r="H8635" s="19" t="s">
        <v>52</v>
      </c>
      <c r="I8635" s="19" t="s">
        <v>17</v>
      </c>
      <c r="J8635" s="19">
        <v>0</v>
      </c>
      <c r="K8635" s="19">
        <v>3</v>
      </c>
    </row>
    <row r="8636" spans="7:11" x14ac:dyDescent="0.25">
      <c r="G8636" s="20">
        <v>41611</v>
      </c>
      <c r="H8636" s="18" t="s">
        <v>58</v>
      </c>
      <c r="I8636" s="18" t="s">
        <v>30</v>
      </c>
      <c r="J8636" s="18">
        <v>2.5000000000000001E-2</v>
      </c>
      <c r="K8636" s="18">
        <v>2</v>
      </c>
    </row>
    <row r="8637" spans="7:11" x14ac:dyDescent="0.25">
      <c r="G8637" s="21">
        <v>41793</v>
      </c>
      <c r="H8637" s="19" t="s">
        <v>86</v>
      </c>
      <c r="I8637" s="19" t="s">
        <v>24</v>
      </c>
      <c r="J8637" s="19">
        <v>2.5000000000000001E-2</v>
      </c>
      <c r="K8637" s="19">
        <v>1</v>
      </c>
    </row>
    <row r="8638" spans="7:11" x14ac:dyDescent="0.25">
      <c r="G8638" s="20">
        <v>41634</v>
      </c>
      <c r="H8638" s="18" t="s">
        <v>58</v>
      </c>
      <c r="I8638" s="18" t="s">
        <v>11</v>
      </c>
      <c r="J8638" s="18">
        <v>0.02</v>
      </c>
      <c r="K8638" s="18">
        <v>4</v>
      </c>
    </row>
    <row r="8639" spans="7:11" x14ac:dyDescent="0.25">
      <c r="G8639" s="21">
        <v>41616</v>
      </c>
      <c r="H8639" s="19" t="s">
        <v>43</v>
      </c>
      <c r="I8639" s="19" t="s">
        <v>16</v>
      </c>
      <c r="J8639" s="19">
        <v>0</v>
      </c>
      <c r="K8639" s="19">
        <v>1</v>
      </c>
    </row>
    <row r="8640" spans="7:11" x14ac:dyDescent="0.25">
      <c r="G8640" s="20">
        <v>42003</v>
      </c>
      <c r="H8640" s="18" t="s">
        <v>49</v>
      </c>
      <c r="I8640" s="18" t="s">
        <v>24</v>
      </c>
      <c r="J8640" s="18">
        <v>0</v>
      </c>
      <c r="K8640" s="18">
        <v>3</v>
      </c>
    </row>
    <row r="8641" spans="7:11" x14ac:dyDescent="0.25">
      <c r="G8641" s="21">
        <v>41898</v>
      </c>
      <c r="H8641" s="19" t="s">
        <v>89</v>
      </c>
      <c r="I8641" s="19" t="s">
        <v>17</v>
      </c>
      <c r="J8641" s="19">
        <v>0.01</v>
      </c>
      <c r="K8641" s="19">
        <v>1</v>
      </c>
    </row>
    <row r="8642" spans="7:11" x14ac:dyDescent="0.25">
      <c r="G8642" s="20">
        <v>41997</v>
      </c>
      <c r="H8642" s="18" t="s">
        <v>76</v>
      </c>
      <c r="I8642" s="18" t="s">
        <v>21</v>
      </c>
      <c r="J8642" s="18">
        <v>0</v>
      </c>
      <c r="K8642" s="18">
        <v>2</v>
      </c>
    </row>
    <row r="8643" spans="7:11" x14ac:dyDescent="0.25">
      <c r="G8643" s="21">
        <v>41292</v>
      </c>
      <c r="H8643" s="19" t="s">
        <v>39</v>
      </c>
      <c r="I8643" s="19" t="s">
        <v>24</v>
      </c>
      <c r="J8643" s="19">
        <v>0.03</v>
      </c>
      <c r="K8643" s="19">
        <v>3</v>
      </c>
    </row>
    <row r="8644" spans="7:11" x14ac:dyDescent="0.25">
      <c r="G8644" s="20">
        <v>41621</v>
      </c>
      <c r="H8644" s="18" t="s">
        <v>18</v>
      </c>
      <c r="I8644" s="18" t="s">
        <v>36</v>
      </c>
      <c r="J8644" s="18">
        <v>0</v>
      </c>
      <c r="K8644" s="18">
        <v>1</v>
      </c>
    </row>
    <row r="8645" spans="7:11" x14ac:dyDescent="0.25">
      <c r="G8645" s="21">
        <v>41944</v>
      </c>
      <c r="H8645" s="19" t="s">
        <v>29</v>
      </c>
      <c r="I8645" s="19" t="s">
        <v>41</v>
      </c>
      <c r="J8645" s="19">
        <v>0</v>
      </c>
      <c r="K8645" s="19">
        <v>2</v>
      </c>
    </row>
    <row r="8646" spans="7:11" x14ac:dyDescent="0.25">
      <c r="G8646" s="20">
        <v>41334</v>
      </c>
      <c r="H8646" s="18" t="s">
        <v>53</v>
      </c>
      <c r="I8646" s="18" t="s">
        <v>7</v>
      </c>
      <c r="J8646" s="18">
        <v>0</v>
      </c>
      <c r="K8646" s="18">
        <v>1</v>
      </c>
    </row>
    <row r="8647" spans="7:11" x14ac:dyDescent="0.25">
      <c r="G8647" s="21">
        <v>41990</v>
      </c>
      <c r="H8647" s="19" t="s">
        <v>46</v>
      </c>
      <c r="I8647" s="19" t="s">
        <v>11</v>
      </c>
      <c r="J8647" s="19">
        <v>0</v>
      </c>
      <c r="K8647" s="19">
        <v>10</v>
      </c>
    </row>
    <row r="8648" spans="7:11" x14ac:dyDescent="0.25">
      <c r="G8648" s="20">
        <v>41584</v>
      </c>
      <c r="H8648" s="18" t="s">
        <v>84</v>
      </c>
      <c r="I8648" s="18" t="s">
        <v>16</v>
      </c>
      <c r="J8648" s="18">
        <v>0.02</v>
      </c>
      <c r="K8648" s="18">
        <v>3</v>
      </c>
    </row>
    <row r="8649" spans="7:11" x14ac:dyDescent="0.25">
      <c r="G8649" s="21">
        <v>41634</v>
      </c>
      <c r="H8649" s="19" t="s">
        <v>49</v>
      </c>
      <c r="I8649" s="19" t="s">
        <v>16</v>
      </c>
      <c r="J8649" s="19">
        <v>0</v>
      </c>
      <c r="K8649" s="19">
        <v>2</v>
      </c>
    </row>
    <row r="8650" spans="7:11" x14ac:dyDescent="0.25">
      <c r="G8650" s="20">
        <v>41615</v>
      </c>
      <c r="H8650" s="18" t="s">
        <v>26</v>
      </c>
      <c r="I8650" s="18" t="s">
        <v>21</v>
      </c>
      <c r="J8650" s="18">
        <v>0</v>
      </c>
      <c r="K8650" s="18">
        <v>2</v>
      </c>
    </row>
    <row r="8651" spans="7:11" x14ac:dyDescent="0.25">
      <c r="G8651" s="21">
        <v>41920</v>
      </c>
      <c r="H8651" s="19" t="s">
        <v>43</v>
      </c>
      <c r="I8651" s="19" t="s">
        <v>12</v>
      </c>
      <c r="J8651" s="19">
        <v>0.02</v>
      </c>
      <c r="K8651" s="19">
        <v>1</v>
      </c>
    </row>
    <row r="8652" spans="7:11" x14ac:dyDescent="0.25">
      <c r="G8652" s="20">
        <v>41969</v>
      </c>
      <c r="H8652" s="18" t="s">
        <v>62</v>
      </c>
      <c r="I8652" s="18" t="s">
        <v>33</v>
      </c>
      <c r="J8652" s="18">
        <v>0.02</v>
      </c>
      <c r="K8652" s="18">
        <v>2</v>
      </c>
    </row>
    <row r="8653" spans="7:11" x14ac:dyDescent="0.25">
      <c r="G8653" s="21">
        <v>41950</v>
      </c>
      <c r="H8653" s="19" t="s">
        <v>49</v>
      </c>
      <c r="I8653" s="19" t="s">
        <v>12</v>
      </c>
      <c r="J8653" s="19">
        <v>0.01</v>
      </c>
      <c r="K8653" s="19">
        <v>3</v>
      </c>
    </row>
    <row r="8654" spans="7:11" x14ac:dyDescent="0.25">
      <c r="G8654" s="20">
        <v>41584</v>
      </c>
      <c r="H8654" s="18" t="s">
        <v>28</v>
      </c>
      <c r="I8654" s="18" t="s">
        <v>33</v>
      </c>
      <c r="J8654" s="18">
        <v>0</v>
      </c>
      <c r="K8654" s="18">
        <v>1</v>
      </c>
    </row>
    <row r="8655" spans="7:11" x14ac:dyDescent="0.25">
      <c r="G8655" s="21">
        <v>41967</v>
      </c>
      <c r="H8655" s="19" t="s">
        <v>50</v>
      </c>
      <c r="I8655" s="19" t="s">
        <v>21</v>
      </c>
      <c r="J8655" s="19">
        <v>0</v>
      </c>
      <c r="K8655" s="19">
        <v>1</v>
      </c>
    </row>
    <row r="8656" spans="7:11" x14ac:dyDescent="0.25">
      <c r="G8656" s="20">
        <v>41833</v>
      </c>
      <c r="H8656" s="18" t="s">
        <v>58</v>
      </c>
      <c r="I8656" s="18" t="s">
        <v>17</v>
      </c>
      <c r="J8656" s="18">
        <v>2.5000000000000001E-2</v>
      </c>
      <c r="K8656" s="18">
        <v>2</v>
      </c>
    </row>
    <row r="8657" spans="7:11" x14ac:dyDescent="0.25">
      <c r="G8657" s="21">
        <v>41526</v>
      </c>
      <c r="H8657" s="19" t="s">
        <v>63</v>
      </c>
      <c r="I8657" s="19" t="s">
        <v>24</v>
      </c>
      <c r="J8657" s="19">
        <v>0.02</v>
      </c>
      <c r="K8657" s="19">
        <v>3</v>
      </c>
    </row>
    <row r="8658" spans="7:11" x14ac:dyDescent="0.25">
      <c r="G8658" s="20">
        <v>41602</v>
      </c>
      <c r="H8658" s="18" t="s">
        <v>22</v>
      </c>
      <c r="I8658" s="18" t="s">
        <v>17</v>
      </c>
      <c r="J8658" s="18">
        <v>1.4999999999999999E-2</v>
      </c>
      <c r="K8658" s="18">
        <v>12</v>
      </c>
    </row>
    <row r="8659" spans="7:11" x14ac:dyDescent="0.25">
      <c r="G8659" s="21">
        <v>41603</v>
      </c>
      <c r="H8659" s="19" t="s">
        <v>29</v>
      </c>
      <c r="I8659" s="19" t="s">
        <v>24</v>
      </c>
      <c r="J8659" s="19">
        <v>0</v>
      </c>
      <c r="K8659" s="19">
        <v>1</v>
      </c>
    </row>
    <row r="8660" spans="7:11" x14ac:dyDescent="0.25">
      <c r="G8660" s="20">
        <v>41591</v>
      </c>
      <c r="H8660" s="18" t="s">
        <v>55</v>
      </c>
      <c r="I8660" s="18" t="s">
        <v>16</v>
      </c>
      <c r="J8660" s="18">
        <v>0.02</v>
      </c>
      <c r="K8660" s="18">
        <v>2</v>
      </c>
    </row>
    <row r="8661" spans="7:11" x14ac:dyDescent="0.25">
      <c r="G8661" s="21">
        <v>41359</v>
      </c>
      <c r="H8661" s="19" t="s">
        <v>69</v>
      </c>
      <c r="I8661" s="19" t="s">
        <v>36</v>
      </c>
      <c r="J8661" s="19">
        <v>1.4999999999999999E-2</v>
      </c>
      <c r="K8661" s="19">
        <v>2</v>
      </c>
    </row>
    <row r="8662" spans="7:11" x14ac:dyDescent="0.25">
      <c r="G8662" s="20">
        <v>42002</v>
      </c>
      <c r="H8662" s="18" t="s">
        <v>60</v>
      </c>
      <c r="I8662" s="18" t="s">
        <v>12</v>
      </c>
      <c r="J8662" s="18">
        <v>0</v>
      </c>
      <c r="K8662" s="18">
        <v>2</v>
      </c>
    </row>
    <row r="8663" spans="7:11" x14ac:dyDescent="0.25">
      <c r="G8663" s="21">
        <v>41597</v>
      </c>
      <c r="H8663" s="19" t="s">
        <v>28</v>
      </c>
      <c r="I8663" s="19" t="s">
        <v>12</v>
      </c>
      <c r="J8663" s="19">
        <v>0</v>
      </c>
      <c r="K8663" s="19">
        <v>3</v>
      </c>
    </row>
    <row r="8664" spans="7:11" x14ac:dyDescent="0.25">
      <c r="G8664" s="20">
        <v>41974</v>
      </c>
      <c r="H8664" s="18" t="s">
        <v>58</v>
      </c>
      <c r="I8664" s="18" t="s">
        <v>12</v>
      </c>
      <c r="J8664" s="18">
        <v>0.01</v>
      </c>
      <c r="K8664" s="18">
        <v>3</v>
      </c>
    </row>
    <row r="8665" spans="7:11" x14ac:dyDescent="0.25">
      <c r="G8665" s="21">
        <v>41959</v>
      </c>
      <c r="H8665" s="19" t="s">
        <v>46</v>
      </c>
      <c r="I8665" s="19" t="s">
        <v>21</v>
      </c>
      <c r="J8665" s="19">
        <v>0.01</v>
      </c>
      <c r="K8665" s="19">
        <v>22</v>
      </c>
    </row>
    <row r="8666" spans="7:11" x14ac:dyDescent="0.25">
      <c r="G8666" s="20">
        <v>41619</v>
      </c>
      <c r="H8666" s="18" t="s">
        <v>78</v>
      </c>
      <c r="I8666" s="18" t="s">
        <v>7</v>
      </c>
      <c r="J8666" s="18">
        <v>0.01</v>
      </c>
      <c r="K8666" s="18">
        <v>3</v>
      </c>
    </row>
    <row r="8667" spans="7:11" x14ac:dyDescent="0.25">
      <c r="G8667" s="21">
        <v>41628</v>
      </c>
      <c r="H8667" s="19" t="s">
        <v>76</v>
      </c>
      <c r="I8667" s="19" t="s">
        <v>24</v>
      </c>
      <c r="J8667" s="19">
        <v>0.02</v>
      </c>
      <c r="K8667" s="19">
        <v>2</v>
      </c>
    </row>
    <row r="8668" spans="7:11" x14ac:dyDescent="0.25">
      <c r="G8668" s="20">
        <v>41612</v>
      </c>
      <c r="H8668" s="18" t="s">
        <v>70</v>
      </c>
      <c r="I8668" s="18" t="s">
        <v>17</v>
      </c>
      <c r="J8668" s="18">
        <v>0</v>
      </c>
      <c r="K8668" s="18">
        <v>3</v>
      </c>
    </row>
    <row r="8669" spans="7:11" x14ac:dyDescent="0.25">
      <c r="G8669" s="21">
        <v>41615</v>
      </c>
      <c r="H8669" s="19" t="s">
        <v>61</v>
      </c>
      <c r="I8669" s="19" t="s">
        <v>12</v>
      </c>
      <c r="J8669" s="19">
        <v>0</v>
      </c>
      <c r="K8669" s="19">
        <v>3</v>
      </c>
    </row>
    <row r="8670" spans="7:11" x14ac:dyDescent="0.25">
      <c r="G8670" s="20">
        <v>41591</v>
      </c>
      <c r="H8670" s="18" t="s">
        <v>74</v>
      </c>
      <c r="I8670" s="18" t="s">
        <v>17</v>
      </c>
      <c r="J8670" s="18">
        <v>0</v>
      </c>
      <c r="K8670" s="18">
        <v>1</v>
      </c>
    </row>
    <row r="8671" spans="7:11" x14ac:dyDescent="0.25">
      <c r="G8671" s="21">
        <v>41991</v>
      </c>
      <c r="H8671" s="19" t="s">
        <v>35</v>
      </c>
      <c r="I8671" s="19" t="s">
        <v>30</v>
      </c>
      <c r="J8671" s="19">
        <v>1.4999999999999999E-2</v>
      </c>
      <c r="K8671" s="19">
        <v>1</v>
      </c>
    </row>
    <row r="8672" spans="7:11" x14ac:dyDescent="0.25">
      <c r="G8672" s="20">
        <v>41991</v>
      </c>
      <c r="H8672" s="18" t="s">
        <v>81</v>
      </c>
      <c r="I8672" s="18" t="s">
        <v>33</v>
      </c>
      <c r="J8672" s="18">
        <v>0</v>
      </c>
      <c r="K8672" s="18">
        <v>2</v>
      </c>
    </row>
    <row r="8673" spans="7:11" x14ac:dyDescent="0.25">
      <c r="G8673" s="21">
        <v>41959</v>
      </c>
      <c r="H8673" s="19" t="s">
        <v>44</v>
      </c>
      <c r="I8673" s="19" t="s">
        <v>27</v>
      </c>
      <c r="J8673" s="19">
        <v>1.4999999999999999E-2</v>
      </c>
      <c r="K8673" s="19">
        <v>25</v>
      </c>
    </row>
    <row r="8674" spans="7:11" x14ac:dyDescent="0.25">
      <c r="G8674" s="20">
        <v>41499</v>
      </c>
      <c r="H8674" s="18" t="s">
        <v>73</v>
      </c>
      <c r="I8674" s="18" t="s">
        <v>24</v>
      </c>
      <c r="J8674" s="18">
        <v>0.01</v>
      </c>
      <c r="K8674" s="18">
        <v>2</v>
      </c>
    </row>
    <row r="8675" spans="7:11" x14ac:dyDescent="0.25">
      <c r="G8675" s="21">
        <v>41980</v>
      </c>
      <c r="H8675" s="19" t="s">
        <v>29</v>
      </c>
      <c r="I8675" s="19" t="s">
        <v>12</v>
      </c>
      <c r="J8675" s="19">
        <v>2.5000000000000001E-2</v>
      </c>
      <c r="K8675" s="19">
        <v>2</v>
      </c>
    </row>
    <row r="8676" spans="7:11" x14ac:dyDescent="0.25">
      <c r="G8676" s="20">
        <v>41592</v>
      </c>
      <c r="H8676" s="18" t="s">
        <v>40</v>
      </c>
      <c r="I8676" s="18" t="s">
        <v>24</v>
      </c>
      <c r="J8676" s="18">
        <v>2.5000000000000001E-2</v>
      </c>
      <c r="K8676" s="18">
        <v>5</v>
      </c>
    </row>
    <row r="8677" spans="7:11" x14ac:dyDescent="0.25">
      <c r="G8677" s="21">
        <v>41896</v>
      </c>
      <c r="H8677" s="19" t="s">
        <v>77</v>
      </c>
      <c r="I8677" s="19" t="s">
        <v>17</v>
      </c>
      <c r="J8677" s="19">
        <v>0</v>
      </c>
      <c r="K8677" s="19">
        <v>3</v>
      </c>
    </row>
    <row r="8678" spans="7:11" x14ac:dyDescent="0.25">
      <c r="G8678" s="20">
        <v>41636</v>
      </c>
      <c r="H8678" s="18" t="s">
        <v>94</v>
      </c>
      <c r="I8678" s="18" t="s">
        <v>16</v>
      </c>
      <c r="J8678" s="18">
        <v>1.4999999999999999E-2</v>
      </c>
      <c r="K8678" s="18">
        <v>1</v>
      </c>
    </row>
    <row r="8679" spans="7:11" x14ac:dyDescent="0.25">
      <c r="G8679" s="21">
        <v>41359</v>
      </c>
      <c r="H8679" s="19" t="s">
        <v>62</v>
      </c>
      <c r="I8679" s="19" t="s">
        <v>21</v>
      </c>
      <c r="J8679" s="19">
        <v>0.03</v>
      </c>
      <c r="K8679" s="19">
        <v>3</v>
      </c>
    </row>
    <row r="8680" spans="7:11" x14ac:dyDescent="0.25">
      <c r="G8680" s="20">
        <v>41988</v>
      </c>
      <c r="H8680" s="18" t="s">
        <v>29</v>
      </c>
      <c r="I8680" s="18" t="s">
        <v>11</v>
      </c>
      <c r="J8680" s="18">
        <v>0</v>
      </c>
      <c r="K8680" s="18">
        <v>2</v>
      </c>
    </row>
    <row r="8681" spans="7:11" x14ac:dyDescent="0.25">
      <c r="G8681" s="21">
        <v>41926</v>
      </c>
      <c r="H8681" s="19" t="s">
        <v>48</v>
      </c>
      <c r="I8681" s="19" t="s">
        <v>36</v>
      </c>
      <c r="J8681" s="19">
        <v>0</v>
      </c>
      <c r="K8681" s="19">
        <v>1</v>
      </c>
    </row>
    <row r="8682" spans="7:11" x14ac:dyDescent="0.25">
      <c r="G8682" s="20">
        <v>41583</v>
      </c>
      <c r="H8682" s="18" t="s">
        <v>61</v>
      </c>
      <c r="I8682" s="18" t="s">
        <v>7</v>
      </c>
      <c r="J8682" s="18">
        <v>0</v>
      </c>
      <c r="K8682" s="18">
        <v>3</v>
      </c>
    </row>
    <row r="8683" spans="7:11" x14ac:dyDescent="0.25">
      <c r="G8683" s="21">
        <v>41962</v>
      </c>
      <c r="H8683" s="19" t="s">
        <v>42</v>
      </c>
      <c r="I8683" s="19" t="s">
        <v>16</v>
      </c>
      <c r="J8683" s="19">
        <v>0</v>
      </c>
      <c r="K8683" s="19">
        <v>2</v>
      </c>
    </row>
    <row r="8684" spans="7:11" x14ac:dyDescent="0.25">
      <c r="G8684" s="20">
        <v>41564</v>
      </c>
      <c r="H8684" s="18" t="s">
        <v>58</v>
      </c>
      <c r="I8684" s="18" t="s">
        <v>12</v>
      </c>
      <c r="J8684" s="18">
        <v>0</v>
      </c>
      <c r="K8684" s="18">
        <v>2</v>
      </c>
    </row>
    <row r="8685" spans="7:11" x14ac:dyDescent="0.25">
      <c r="G8685" s="21">
        <v>41578</v>
      </c>
      <c r="H8685" s="19" t="s">
        <v>74</v>
      </c>
      <c r="I8685" s="19" t="s">
        <v>33</v>
      </c>
      <c r="J8685" s="19">
        <v>0.03</v>
      </c>
      <c r="K8685" s="19">
        <v>2</v>
      </c>
    </row>
    <row r="8686" spans="7:11" x14ac:dyDescent="0.25">
      <c r="G8686" s="20">
        <v>41971</v>
      </c>
      <c r="H8686" s="18" t="s">
        <v>53</v>
      </c>
      <c r="I8686" s="18" t="s">
        <v>36</v>
      </c>
      <c r="J8686" s="18">
        <v>0</v>
      </c>
      <c r="K8686" s="18">
        <v>1</v>
      </c>
    </row>
    <row r="8687" spans="7:11" x14ac:dyDescent="0.25">
      <c r="G8687" s="21">
        <v>41599</v>
      </c>
      <c r="H8687" s="19" t="s">
        <v>49</v>
      </c>
      <c r="I8687" s="19" t="s">
        <v>24</v>
      </c>
      <c r="J8687" s="19">
        <v>1.4999999999999999E-2</v>
      </c>
      <c r="K8687" s="19">
        <v>3</v>
      </c>
    </row>
    <row r="8688" spans="7:11" x14ac:dyDescent="0.25">
      <c r="G8688" s="20">
        <v>41953</v>
      </c>
      <c r="H8688" s="18" t="s">
        <v>23</v>
      </c>
      <c r="I8688" s="18" t="s">
        <v>30</v>
      </c>
      <c r="J8688" s="18">
        <v>0</v>
      </c>
      <c r="K8688" s="18">
        <v>2</v>
      </c>
    </row>
    <row r="8689" spans="7:11" x14ac:dyDescent="0.25">
      <c r="G8689" s="21">
        <v>41769</v>
      </c>
      <c r="H8689" s="19" t="s">
        <v>40</v>
      </c>
      <c r="I8689" s="19" t="s">
        <v>16</v>
      </c>
      <c r="J8689" s="19">
        <v>0</v>
      </c>
      <c r="K8689" s="19">
        <v>1</v>
      </c>
    </row>
    <row r="8690" spans="7:11" x14ac:dyDescent="0.25">
      <c r="G8690" s="20">
        <v>41963</v>
      </c>
      <c r="H8690" s="18" t="s">
        <v>89</v>
      </c>
      <c r="I8690" s="18" t="s">
        <v>21</v>
      </c>
      <c r="J8690" s="18">
        <v>0</v>
      </c>
      <c r="K8690" s="18">
        <v>10</v>
      </c>
    </row>
    <row r="8691" spans="7:11" x14ac:dyDescent="0.25">
      <c r="G8691" s="21">
        <v>41617</v>
      </c>
      <c r="H8691" s="19" t="s">
        <v>86</v>
      </c>
      <c r="I8691" s="19" t="s">
        <v>24</v>
      </c>
      <c r="J8691" s="19">
        <v>2.5000000000000001E-2</v>
      </c>
      <c r="K8691" s="19">
        <v>3</v>
      </c>
    </row>
    <row r="8692" spans="7:11" x14ac:dyDescent="0.25">
      <c r="G8692" s="20">
        <v>41492</v>
      </c>
      <c r="H8692" s="18" t="s">
        <v>52</v>
      </c>
      <c r="I8692" s="18" t="s">
        <v>7</v>
      </c>
      <c r="J8692" s="18">
        <v>1.4999999999999999E-2</v>
      </c>
      <c r="K8692" s="18">
        <v>1</v>
      </c>
    </row>
    <row r="8693" spans="7:11" x14ac:dyDescent="0.25">
      <c r="G8693" s="21">
        <v>41504</v>
      </c>
      <c r="H8693" s="19" t="s">
        <v>28</v>
      </c>
      <c r="I8693" s="19" t="s">
        <v>24</v>
      </c>
      <c r="J8693" s="19">
        <v>2.5000000000000001E-2</v>
      </c>
      <c r="K8693" s="19">
        <v>1</v>
      </c>
    </row>
    <row r="8694" spans="7:11" x14ac:dyDescent="0.25">
      <c r="G8694" s="20">
        <v>41966</v>
      </c>
      <c r="H8694" s="18" t="s">
        <v>92</v>
      </c>
      <c r="I8694" s="18" t="s">
        <v>16</v>
      </c>
      <c r="J8694" s="18">
        <v>0.02</v>
      </c>
      <c r="K8694" s="18">
        <v>2</v>
      </c>
    </row>
    <row r="8695" spans="7:11" x14ac:dyDescent="0.25">
      <c r="G8695" s="21">
        <v>41618</v>
      </c>
      <c r="H8695" s="19" t="s">
        <v>40</v>
      </c>
      <c r="I8695" s="19" t="s">
        <v>17</v>
      </c>
      <c r="J8695" s="19">
        <v>0</v>
      </c>
      <c r="K8695" s="19">
        <v>2</v>
      </c>
    </row>
    <row r="8696" spans="7:11" x14ac:dyDescent="0.25">
      <c r="G8696" s="20">
        <v>41996</v>
      </c>
      <c r="H8696" s="18" t="s">
        <v>42</v>
      </c>
      <c r="I8696" s="18" t="s">
        <v>12</v>
      </c>
      <c r="J8696" s="18">
        <v>0.01</v>
      </c>
      <c r="K8696" s="18">
        <v>3</v>
      </c>
    </row>
    <row r="8697" spans="7:11" x14ac:dyDescent="0.25">
      <c r="G8697" s="21">
        <v>41948</v>
      </c>
      <c r="H8697" s="19" t="s">
        <v>90</v>
      </c>
      <c r="I8697" s="19" t="s">
        <v>24</v>
      </c>
      <c r="J8697" s="19">
        <v>0</v>
      </c>
      <c r="K8697" s="19">
        <v>2</v>
      </c>
    </row>
    <row r="8698" spans="7:11" x14ac:dyDescent="0.25">
      <c r="G8698" s="20">
        <v>42003</v>
      </c>
      <c r="H8698" s="18" t="s">
        <v>69</v>
      </c>
      <c r="I8698" s="18" t="s">
        <v>17</v>
      </c>
      <c r="J8698" s="18">
        <v>0.01</v>
      </c>
      <c r="K8698" s="18">
        <v>2</v>
      </c>
    </row>
    <row r="8699" spans="7:11" x14ac:dyDescent="0.25">
      <c r="G8699" s="21">
        <v>41963</v>
      </c>
      <c r="H8699" s="19" t="s">
        <v>40</v>
      </c>
      <c r="I8699" s="19" t="s">
        <v>12</v>
      </c>
      <c r="J8699" s="19">
        <v>2.5000000000000001E-2</v>
      </c>
      <c r="K8699" s="19">
        <v>2</v>
      </c>
    </row>
    <row r="8700" spans="7:11" x14ac:dyDescent="0.25">
      <c r="G8700" s="20">
        <v>41609</v>
      </c>
      <c r="H8700" s="18" t="s">
        <v>23</v>
      </c>
      <c r="I8700" s="18" t="s">
        <v>24</v>
      </c>
      <c r="J8700" s="18">
        <v>0</v>
      </c>
      <c r="K8700" s="18">
        <v>2</v>
      </c>
    </row>
    <row r="8701" spans="7:11" x14ac:dyDescent="0.25">
      <c r="G8701" s="21">
        <v>41985</v>
      </c>
      <c r="H8701" s="19" t="s">
        <v>69</v>
      </c>
      <c r="I8701" s="19" t="s">
        <v>17</v>
      </c>
      <c r="J8701" s="19">
        <v>0.01</v>
      </c>
      <c r="K8701" s="19">
        <v>1</v>
      </c>
    </row>
    <row r="8702" spans="7:11" x14ac:dyDescent="0.25">
      <c r="G8702" s="20">
        <v>41994</v>
      </c>
      <c r="H8702" s="18" t="s">
        <v>76</v>
      </c>
      <c r="I8702" s="18" t="s">
        <v>36</v>
      </c>
      <c r="J8702" s="18">
        <v>0</v>
      </c>
      <c r="K8702" s="18">
        <v>16</v>
      </c>
    </row>
    <row r="8703" spans="7:11" x14ac:dyDescent="0.25">
      <c r="G8703" s="21">
        <v>41649</v>
      </c>
      <c r="H8703" s="19" t="s">
        <v>53</v>
      </c>
      <c r="I8703" s="19" t="s">
        <v>12</v>
      </c>
      <c r="J8703" s="19">
        <v>0</v>
      </c>
      <c r="K8703" s="19">
        <v>2</v>
      </c>
    </row>
    <row r="8704" spans="7:11" x14ac:dyDescent="0.25">
      <c r="G8704" s="20">
        <v>41626</v>
      </c>
      <c r="H8704" s="18" t="s">
        <v>42</v>
      </c>
      <c r="I8704" s="18" t="s">
        <v>36</v>
      </c>
      <c r="J8704" s="18">
        <v>0</v>
      </c>
      <c r="K8704" s="18">
        <v>2</v>
      </c>
    </row>
    <row r="8705" spans="7:11" x14ac:dyDescent="0.25">
      <c r="G8705" s="21">
        <v>41619</v>
      </c>
      <c r="H8705" s="19" t="s">
        <v>70</v>
      </c>
      <c r="I8705" s="19" t="s">
        <v>33</v>
      </c>
      <c r="J8705" s="19">
        <v>0.01</v>
      </c>
      <c r="K8705" s="19">
        <v>1</v>
      </c>
    </row>
    <row r="8706" spans="7:11" x14ac:dyDescent="0.25">
      <c r="G8706" s="20">
        <v>41510</v>
      </c>
      <c r="H8706" s="18" t="s">
        <v>77</v>
      </c>
      <c r="I8706" s="18" t="s">
        <v>24</v>
      </c>
      <c r="J8706" s="18">
        <v>1.4999999999999999E-2</v>
      </c>
      <c r="K8706" s="18">
        <v>2</v>
      </c>
    </row>
    <row r="8707" spans="7:11" x14ac:dyDescent="0.25">
      <c r="G8707" s="21">
        <v>41586</v>
      </c>
      <c r="H8707" s="19" t="s">
        <v>61</v>
      </c>
      <c r="I8707" s="19" t="s">
        <v>17</v>
      </c>
      <c r="J8707" s="19">
        <v>0.02</v>
      </c>
      <c r="K8707" s="19">
        <v>2</v>
      </c>
    </row>
    <row r="8708" spans="7:11" x14ac:dyDescent="0.25">
      <c r="G8708" s="20">
        <v>41965</v>
      </c>
      <c r="H8708" s="18" t="s">
        <v>71</v>
      </c>
      <c r="I8708" s="18" t="s">
        <v>7</v>
      </c>
      <c r="J8708" s="18">
        <v>0</v>
      </c>
      <c r="K8708" s="18">
        <v>2</v>
      </c>
    </row>
    <row r="8709" spans="7:11" x14ac:dyDescent="0.25">
      <c r="G8709" s="21">
        <v>41865</v>
      </c>
      <c r="H8709" s="19" t="s">
        <v>15</v>
      </c>
      <c r="I8709" s="19" t="s">
        <v>24</v>
      </c>
      <c r="J8709" s="19">
        <v>2.5000000000000001E-2</v>
      </c>
      <c r="K8709" s="19">
        <v>2</v>
      </c>
    </row>
    <row r="8710" spans="7:11" x14ac:dyDescent="0.25">
      <c r="G8710" s="20">
        <v>41424</v>
      </c>
      <c r="H8710" s="18" t="s">
        <v>73</v>
      </c>
      <c r="I8710" s="18" t="s">
        <v>24</v>
      </c>
      <c r="J8710" s="18">
        <v>2.5000000000000001E-2</v>
      </c>
      <c r="K8710" s="18">
        <v>3</v>
      </c>
    </row>
    <row r="8711" spans="7:11" x14ac:dyDescent="0.25">
      <c r="G8711" s="21">
        <v>41579</v>
      </c>
      <c r="H8711" s="19" t="s">
        <v>15</v>
      </c>
      <c r="I8711" s="19" t="s">
        <v>7</v>
      </c>
      <c r="J8711" s="19">
        <v>0.02</v>
      </c>
      <c r="K8711" s="19">
        <v>2</v>
      </c>
    </row>
    <row r="8712" spans="7:11" x14ac:dyDescent="0.25">
      <c r="G8712" s="20">
        <v>41760</v>
      </c>
      <c r="H8712" s="18" t="s">
        <v>85</v>
      </c>
      <c r="I8712" s="18" t="s">
        <v>41</v>
      </c>
      <c r="J8712" s="18">
        <v>0</v>
      </c>
      <c r="K8712" s="18">
        <v>3</v>
      </c>
    </row>
    <row r="8713" spans="7:11" x14ac:dyDescent="0.25">
      <c r="G8713" s="21">
        <v>41998</v>
      </c>
      <c r="H8713" s="19" t="s">
        <v>71</v>
      </c>
      <c r="I8713" s="19" t="s">
        <v>7</v>
      </c>
      <c r="J8713" s="19">
        <v>0</v>
      </c>
      <c r="K8713" s="19">
        <v>2</v>
      </c>
    </row>
    <row r="8714" spans="7:11" x14ac:dyDescent="0.25">
      <c r="G8714" s="20">
        <v>41961</v>
      </c>
      <c r="H8714" s="18" t="s">
        <v>34</v>
      </c>
      <c r="I8714" s="18" t="s">
        <v>24</v>
      </c>
      <c r="J8714" s="18">
        <v>1.4999999999999999E-2</v>
      </c>
      <c r="K8714" s="18">
        <v>2</v>
      </c>
    </row>
    <row r="8715" spans="7:11" x14ac:dyDescent="0.25">
      <c r="G8715" s="21">
        <v>41956</v>
      </c>
      <c r="H8715" s="19" t="s">
        <v>26</v>
      </c>
      <c r="I8715" s="19" t="s">
        <v>24</v>
      </c>
      <c r="J8715" s="19">
        <v>0</v>
      </c>
      <c r="K8715" s="19">
        <v>3</v>
      </c>
    </row>
    <row r="8716" spans="7:11" x14ac:dyDescent="0.25">
      <c r="G8716" s="20">
        <v>41978</v>
      </c>
      <c r="H8716" s="18" t="s">
        <v>87</v>
      </c>
      <c r="I8716" s="18" t="s">
        <v>27</v>
      </c>
      <c r="J8716" s="18">
        <v>0.01</v>
      </c>
      <c r="K8716" s="18">
        <v>2</v>
      </c>
    </row>
    <row r="8717" spans="7:11" x14ac:dyDescent="0.25">
      <c r="G8717" s="21">
        <v>41432</v>
      </c>
      <c r="H8717" s="19" t="s">
        <v>86</v>
      </c>
      <c r="I8717" s="19" t="s">
        <v>12</v>
      </c>
      <c r="J8717" s="19">
        <v>0.02</v>
      </c>
      <c r="K8717" s="19">
        <v>3</v>
      </c>
    </row>
    <row r="8718" spans="7:11" x14ac:dyDescent="0.25">
      <c r="G8718" s="20">
        <v>41593</v>
      </c>
      <c r="H8718" s="18" t="s">
        <v>65</v>
      </c>
      <c r="I8718" s="18" t="s">
        <v>16</v>
      </c>
      <c r="J8718" s="18">
        <v>0</v>
      </c>
      <c r="K8718" s="18">
        <v>3</v>
      </c>
    </row>
    <row r="8719" spans="7:11" x14ac:dyDescent="0.25">
      <c r="G8719" s="21">
        <v>41755</v>
      </c>
      <c r="H8719" s="19" t="s">
        <v>70</v>
      </c>
      <c r="I8719" s="19" t="s">
        <v>17</v>
      </c>
      <c r="J8719" s="19">
        <v>0</v>
      </c>
      <c r="K8719" s="19">
        <v>2</v>
      </c>
    </row>
    <row r="8720" spans="7:11" x14ac:dyDescent="0.25">
      <c r="G8720" s="20">
        <v>41595</v>
      </c>
      <c r="H8720" s="18" t="s">
        <v>66</v>
      </c>
      <c r="I8720" s="18" t="s">
        <v>30</v>
      </c>
      <c r="J8720" s="18">
        <v>0</v>
      </c>
      <c r="K8720" s="18">
        <v>1</v>
      </c>
    </row>
    <row r="8721" spans="7:11" x14ac:dyDescent="0.25">
      <c r="G8721" s="21">
        <v>41957</v>
      </c>
      <c r="H8721" s="19" t="s">
        <v>42</v>
      </c>
      <c r="I8721" s="19" t="s">
        <v>30</v>
      </c>
      <c r="J8721" s="19">
        <v>0.01</v>
      </c>
      <c r="K8721" s="19">
        <v>1</v>
      </c>
    </row>
    <row r="8722" spans="7:11" x14ac:dyDescent="0.25">
      <c r="G8722" s="20">
        <v>41990</v>
      </c>
      <c r="H8722" s="18" t="s">
        <v>51</v>
      </c>
      <c r="I8722" s="18" t="s">
        <v>12</v>
      </c>
      <c r="J8722" s="18">
        <v>0</v>
      </c>
      <c r="K8722" s="18">
        <v>2</v>
      </c>
    </row>
    <row r="8723" spans="7:11" x14ac:dyDescent="0.25">
      <c r="G8723" s="21">
        <v>41986</v>
      </c>
      <c r="H8723" s="19" t="s">
        <v>86</v>
      </c>
      <c r="I8723" s="19" t="s">
        <v>33</v>
      </c>
      <c r="J8723" s="19">
        <v>0.01</v>
      </c>
      <c r="K8723" s="19">
        <v>1</v>
      </c>
    </row>
    <row r="8724" spans="7:11" x14ac:dyDescent="0.25">
      <c r="G8724" s="20">
        <v>41616</v>
      </c>
      <c r="H8724" s="18" t="s">
        <v>42</v>
      </c>
      <c r="I8724" s="18" t="s">
        <v>21</v>
      </c>
      <c r="J8724" s="18">
        <v>0.02</v>
      </c>
      <c r="K8724" s="18">
        <v>19</v>
      </c>
    </row>
    <row r="8725" spans="7:11" x14ac:dyDescent="0.25">
      <c r="G8725" s="21">
        <v>41805</v>
      </c>
      <c r="H8725" s="19" t="s">
        <v>57</v>
      </c>
      <c r="I8725" s="19" t="s">
        <v>24</v>
      </c>
      <c r="J8725" s="19">
        <v>0</v>
      </c>
      <c r="K8725" s="19">
        <v>2</v>
      </c>
    </row>
    <row r="8726" spans="7:11" x14ac:dyDescent="0.25">
      <c r="G8726" s="20">
        <v>41581</v>
      </c>
      <c r="H8726" s="18" t="s">
        <v>53</v>
      </c>
      <c r="I8726" s="18" t="s">
        <v>41</v>
      </c>
      <c r="J8726" s="18">
        <v>0</v>
      </c>
      <c r="K8726" s="18">
        <v>2</v>
      </c>
    </row>
    <row r="8727" spans="7:11" x14ac:dyDescent="0.25">
      <c r="G8727" s="21">
        <v>41590</v>
      </c>
      <c r="H8727" s="19" t="s">
        <v>62</v>
      </c>
      <c r="I8727" s="19" t="s">
        <v>11</v>
      </c>
      <c r="J8727" s="19">
        <v>0.02</v>
      </c>
      <c r="K8727" s="19">
        <v>4</v>
      </c>
    </row>
    <row r="8728" spans="7:11" x14ac:dyDescent="0.25">
      <c r="G8728" s="20">
        <v>41984</v>
      </c>
      <c r="H8728" s="18" t="s">
        <v>37</v>
      </c>
      <c r="I8728" s="18" t="s">
        <v>36</v>
      </c>
      <c r="J8728" s="18">
        <v>0</v>
      </c>
      <c r="K8728" s="18">
        <v>3</v>
      </c>
    </row>
    <row r="8729" spans="7:11" x14ac:dyDescent="0.25">
      <c r="G8729" s="21">
        <v>41624</v>
      </c>
      <c r="H8729" s="19" t="s">
        <v>63</v>
      </c>
      <c r="I8729" s="19" t="s">
        <v>11</v>
      </c>
      <c r="J8729" s="19">
        <v>0</v>
      </c>
      <c r="K8729" s="19">
        <v>3</v>
      </c>
    </row>
    <row r="8730" spans="7:11" x14ac:dyDescent="0.25">
      <c r="G8730" s="20">
        <v>41798</v>
      </c>
      <c r="H8730" s="18" t="s">
        <v>56</v>
      </c>
      <c r="I8730" s="18" t="s">
        <v>24</v>
      </c>
      <c r="J8730" s="18">
        <v>0</v>
      </c>
      <c r="K8730" s="18">
        <v>2</v>
      </c>
    </row>
    <row r="8731" spans="7:11" x14ac:dyDescent="0.25">
      <c r="G8731" s="21">
        <v>41319</v>
      </c>
      <c r="H8731" s="19" t="s">
        <v>40</v>
      </c>
      <c r="I8731" s="19" t="s">
        <v>12</v>
      </c>
      <c r="J8731" s="19">
        <v>1.4999999999999999E-2</v>
      </c>
      <c r="K8731" s="19">
        <v>3</v>
      </c>
    </row>
    <row r="8732" spans="7:11" x14ac:dyDescent="0.25">
      <c r="G8732" s="20">
        <v>41866</v>
      </c>
      <c r="H8732" s="18" t="s">
        <v>26</v>
      </c>
      <c r="I8732" s="18" t="s">
        <v>30</v>
      </c>
      <c r="J8732" s="18">
        <v>0.03</v>
      </c>
      <c r="K8732" s="18">
        <v>5</v>
      </c>
    </row>
    <row r="8733" spans="7:11" x14ac:dyDescent="0.25">
      <c r="G8733" s="21">
        <v>41301</v>
      </c>
      <c r="H8733" s="19" t="s">
        <v>53</v>
      </c>
      <c r="I8733" s="19" t="s">
        <v>16</v>
      </c>
      <c r="J8733" s="19">
        <v>0</v>
      </c>
      <c r="K8733" s="19">
        <v>1</v>
      </c>
    </row>
    <row r="8734" spans="7:11" x14ac:dyDescent="0.25">
      <c r="G8734" s="20">
        <v>41959</v>
      </c>
      <c r="H8734" s="18" t="s">
        <v>80</v>
      </c>
      <c r="I8734" s="18" t="s">
        <v>36</v>
      </c>
      <c r="J8734" s="18">
        <v>0</v>
      </c>
      <c r="K8734" s="18">
        <v>2</v>
      </c>
    </row>
    <row r="8735" spans="7:11" x14ac:dyDescent="0.25">
      <c r="G8735" s="21">
        <v>41782</v>
      </c>
      <c r="H8735" s="19" t="s">
        <v>28</v>
      </c>
      <c r="I8735" s="19" t="s">
        <v>7</v>
      </c>
      <c r="J8735" s="19">
        <v>0.01</v>
      </c>
      <c r="K8735" s="19">
        <v>2</v>
      </c>
    </row>
    <row r="8736" spans="7:11" x14ac:dyDescent="0.25">
      <c r="G8736" s="20">
        <v>41986</v>
      </c>
      <c r="H8736" s="18" t="s">
        <v>57</v>
      </c>
      <c r="I8736" s="18" t="s">
        <v>11</v>
      </c>
      <c r="J8736" s="18">
        <v>0</v>
      </c>
      <c r="K8736" s="18">
        <v>3</v>
      </c>
    </row>
    <row r="8737" spans="7:11" x14ac:dyDescent="0.25">
      <c r="G8737" s="21">
        <v>41616</v>
      </c>
      <c r="H8737" s="19" t="s">
        <v>55</v>
      </c>
      <c r="I8737" s="19" t="s">
        <v>17</v>
      </c>
      <c r="J8737" s="19">
        <v>0</v>
      </c>
      <c r="K8737" s="19">
        <v>1</v>
      </c>
    </row>
    <row r="8738" spans="7:11" x14ac:dyDescent="0.25">
      <c r="G8738" s="20">
        <v>41608</v>
      </c>
      <c r="H8738" s="18" t="s">
        <v>70</v>
      </c>
      <c r="I8738" s="18" t="s">
        <v>7</v>
      </c>
      <c r="J8738" s="18">
        <v>0</v>
      </c>
      <c r="K8738" s="18">
        <v>1</v>
      </c>
    </row>
    <row r="8739" spans="7:11" x14ac:dyDescent="0.25">
      <c r="G8739" s="21">
        <v>41717</v>
      </c>
      <c r="H8739" s="19" t="s">
        <v>40</v>
      </c>
      <c r="I8739" s="19" t="s">
        <v>16</v>
      </c>
      <c r="J8739" s="19">
        <v>0</v>
      </c>
      <c r="K8739" s="19">
        <v>24</v>
      </c>
    </row>
    <row r="8740" spans="7:11" x14ac:dyDescent="0.25">
      <c r="G8740" s="20">
        <v>41619</v>
      </c>
      <c r="H8740" s="18" t="s">
        <v>40</v>
      </c>
      <c r="I8740" s="18" t="s">
        <v>24</v>
      </c>
      <c r="J8740" s="18">
        <v>0.02</v>
      </c>
      <c r="K8740" s="18">
        <v>2</v>
      </c>
    </row>
    <row r="8741" spans="7:11" x14ac:dyDescent="0.25">
      <c r="G8741" s="21">
        <v>41329</v>
      </c>
      <c r="H8741" s="19" t="s">
        <v>59</v>
      </c>
      <c r="I8741" s="19" t="s">
        <v>12</v>
      </c>
      <c r="J8741" s="19">
        <v>0</v>
      </c>
      <c r="K8741" s="19">
        <v>2</v>
      </c>
    </row>
    <row r="8742" spans="7:11" x14ac:dyDescent="0.25">
      <c r="G8742" s="20">
        <v>41600</v>
      </c>
      <c r="H8742" s="18" t="s">
        <v>83</v>
      </c>
      <c r="I8742" s="18" t="s">
        <v>21</v>
      </c>
      <c r="J8742" s="18">
        <v>0</v>
      </c>
      <c r="K8742" s="18">
        <v>3</v>
      </c>
    </row>
    <row r="8743" spans="7:11" x14ac:dyDescent="0.25">
      <c r="G8743" s="21">
        <v>41907</v>
      </c>
      <c r="H8743" s="19" t="s">
        <v>49</v>
      </c>
      <c r="I8743" s="19" t="s">
        <v>16</v>
      </c>
      <c r="J8743" s="19">
        <v>0</v>
      </c>
      <c r="K8743" s="19">
        <v>1</v>
      </c>
    </row>
    <row r="8744" spans="7:11" x14ac:dyDescent="0.25">
      <c r="G8744" s="20">
        <v>41638</v>
      </c>
      <c r="H8744" s="18" t="s">
        <v>26</v>
      </c>
      <c r="I8744" s="18" t="s">
        <v>24</v>
      </c>
      <c r="J8744" s="18">
        <v>0</v>
      </c>
      <c r="K8744" s="18">
        <v>2</v>
      </c>
    </row>
    <row r="8745" spans="7:11" x14ac:dyDescent="0.25">
      <c r="G8745" s="21">
        <v>41965</v>
      </c>
      <c r="H8745" s="19" t="s">
        <v>74</v>
      </c>
      <c r="I8745" s="19" t="s">
        <v>24</v>
      </c>
      <c r="J8745" s="19">
        <v>0.01</v>
      </c>
      <c r="K8745" s="19">
        <v>1</v>
      </c>
    </row>
    <row r="8746" spans="7:11" x14ac:dyDescent="0.25">
      <c r="G8746" s="20">
        <v>41345</v>
      </c>
      <c r="H8746" s="18" t="s">
        <v>69</v>
      </c>
      <c r="I8746" s="18" t="s">
        <v>12</v>
      </c>
      <c r="J8746" s="18">
        <v>0</v>
      </c>
      <c r="K8746" s="18">
        <v>3</v>
      </c>
    </row>
    <row r="8747" spans="7:11" x14ac:dyDescent="0.25">
      <c r="G8747" s="21">
        <v>41960</v>
      </c>
      <c r="H8747" s="19" t="s">
        <v>26</v>
      </c>
      <c r="I8747" s="19" t="s">
        <v>16</v>
      </c>
      <c r="J8747" s="19">
        <v>0</v>
      </c>
      <c r="K8747" s="19">
        <v>1</v>
      </c>
    </row>
    <row r="8748" spans="7:11" x14ac:dyDescent="0.25">
      <c r="G8748" s="20">
        <v>41976</v>
      </c>
      <c r="H8748" s="18" t="s">
        <v>43</v>
      </c>
      <c r="I8748" s="18" t="s">
        <v>7</v>
      </c>
      <c r="J8748" s="18">
        <v>0</v>
      </c>
      <c r="K8748" s="18">
        <v>2</v>
      </c>
    </row>
    <row r="8749" spans="7:11" x14ac:dyDescent="0.25">
      <c r="G8749" s="21">
        <v>41578</v>
      </c>
      <c r="H8749" s="19" t="s">
        <v>50</v>
      </c>
      <c r="I8749" s="19" t="s">
        <v>30</v>
      </c>
      <c r="J8749" s="19">
        <v>0</v>
      </c>
      <c r="K8749" s="19">
        <v>3</v>
      </c>
    </row>
    <row r="8750" spans="7:11" x14ac:dyDescent="0.25">
      <c r="G8750" s="20">
        <v>41328</v>
      </c>
      <c r="H8750" s="18" t="s">
        <v>29</v>
      </c>
      <c r="I8750" s="18" t="s">
        <v>16</v>
      </c>
      <c r="J8750" s="18">
        <v>0.02</v>
      </c>
      <c r="K8750" s="18">
        <v>3</v>
      </c>
    </row>
    <row r="8751" spans="7:11" x14ac:dyDescent="0.25">
      <c r="G8751" s="21">
        <v>41950</v>
      </c>
      <c r="H8751" s="19" t="s">
        <v>53</v>
      </c>
      <c r="I8751" s="19" t="s">
        <v>7</v>
      </c>
      <c r="J8751" s="19">
        <v>2.5000000000000001E-2</v>
      </c>
      <c r="K8751" s="19">
        <v>2</v>
      </c>
    </row>
    <row r="8752" spans="7:11" x14ac:dyDescent="0.25">
      <c r="G8752" s="20">
        <v>41603</v>
      </c>
      <c r="H8752" s="18" t="s">
        <v>40</v>
      </c>
      <c r="I8752" s="18" t="s">
        <v>17</v>
      </c>
      <c r="J8752" s="18">
        <v>1.4999999999999999E-2</v>
      </c>
      <c r="K8752" s="18">
        <v>1</v>
      </c>
    </row>
    <row r="8753" spans="7:11" x14ac:dyDescent="0.25">
      <c r="G8753" s="21">
        <v>41385</v>
      </c>
      <c r="H8753" s="19" t="s">
        <v>55</v>
      </c>
      <c r="I8753" s="19" t="s">
        <v>12</v>
      </c>
      <c r="J8753" s="19">
        <v>2.5000000000000001E-2</v>
      </c>
      <c r="K8753" s="19">
        <v>14</v>
      </c>
    </row>
    <row r="8754" spans="7:11" x14ac:dyDescent="0.25">
      <c r="G8754" s="20">
        <v>41316</v>
      </c>
      <c r="H8754" s="18" t="s">
        <v>66</v>
      </c>
      <c r="I8754" s="18" t="s">
        <v>17</v>
      </c>
      <c r="J8754" s="18">
        <v>0</v>
      </c>
      <c r="K8754" s="18">
        <v>4</v>
      </c>
    </row>
    <row r="8755" spans="7:11" x14ac:dyDescent="0.25">
      <c r="G8755" s="21">
        <v>41585</v>
      </c>
      <c r="H8755" s="19" t="s">
        <v>73</v>
      </c>
      <c r="I8755" s="19" t="s">
        <v>36</v>
      </c>
      <c r="J8755" s="19">
        <v>0</v>
      </c>
      <c r="K8755" s="19">
        <v>13</v>
      </c>
    </row>
    <row r="8756" spans="7:11" x14ac:dyDescent="0.25">
      <c r="G8756" s="20">
        <v>41964</v>
      </c>
      <c r="H8756" s="18" t="s">
        <v>81</v>
      </c>
      <c r="I8756" s="18" t="s">
        <v>7</v>
      </c>
      <c r="J8756" s="18">
        <v>1.4999999999999999E-2</v>
      </c>
      <c r="K8756" s="18">
        <v>2</v>
      </c>
    </row>
    <row r="8757" spans="7:11" x14ac:dyDescent="0.25">
      <c r="G8757" s="21">
        <v>41628</v>
      </c>
      <c r="H8757" s="19" t="s">
        <v>54</v>
      </c>
      <c r="I8757" s="19" t="s">
        <v>12</v>
      </c>
      <c r="J8757" s="19">
        <v>0</v>
      </c>
      <c r="K8757" s="19">
        <v>2</v>
      </c>
    </row>
    <row r="8758" spans="7:11" x14ac:dyDescent="0.25">
      <c r="G8758" s="20">
        <v>41615</v>
      </c>
      <c r="H8758" s="18" t="s">
        <v>13</v>
      </c>
      <c r="I8758" s="18" t="s">
        <v>16</v>
      </c>
      <c r="J8758" s="18">
        <v>1.4999999999999999E-2</v>
      </c>
      <c r="K8758" s="18">
        <v>3</v>
      </c>
    </row>
    <row r="8759" spans="7:11" x14ac:dyDescent="0.25">
      <c r="G8759" s="21">
        <v>41959</v>
      </c>
      <c r="H8759" s="19" t="s">
        <v>13</v>
      </c>
      <c r="I8759" s="19" t="s">
        <v>17</v>
      </c>
      <c r="J8759" s="19">
        <v>1.4999999999999999E-2</v>
      </c>
      <c r="K8759" s="19">
        <v>3</v>
      </c>
    </row>
    <row r="8760" spans="7:11" x14ac:dyDescent="0.25">
      <c r="G8760" s="20">
        <v>41746</v>
      </c>
      <c r="H8760" s="18" t="s">
        <v>53</v>
      </c>
      <c r="I8760" s="18" t="s">
        <v>21</v>
      </c>
      <c r="J8760" s="18">
        <v>0</v>
      </c>
      <c r="K8760" s="18">
        <v>2</v>
      </c>
    </row>
    <row r="8761" spans="7:11" x14ac:dyDescent="0.25">
      <c r="G8761" s="21">
        <v>41999</v>
      </c>
      <c r="H8761" s="19" t="s">
        <v>59</v>
      </c>
      <c r="I8761" s="19" t="s">
        <v>24</v>
      </c>
      <c r="J8761" s="19">
        <v>0</v>
      </c>
      <c r="K8761" s="19">
        <v>3</v>
      </c>
    </row>
    <row r="8762" spans="7:11" x14ac:dyDescent="0.25">
      <c r="G8762" s="20">
        <v>41605</v>
      </c>
      <c r="H8762" s="18" t="s">
        <v>53</v>
      </c>
      <c r="I8762" s="18" t="s">
        <v>24</v>
      </c>
      <c r="J8762" s="18">
        <v>0</v>
      </c>
      <c r="K8762" s="18">
        <v>2</v>
      </c>
    </row>
    <row r="8763" spans="7:11" x14ac:dyDescent="0.25">
      <c r="G8763" s="21">
        <v>41580</v>
      </c>
      <c r="H8763" s="19" t="s">
        <v>73</v>
      </c>
      <c r="I8763" s="19" t="s">
        <v>12</v>
      </c>
      <c r="J8763" s="19">
        <v>0</v>
      </c>
      <c r="K8763" s="19">
        <v>1</v>
      </c>
    </row>
    <row r="8764" spans="7:11" x14ac:dyDescent="0.25">
      <c r="G8764" s="20">
        <v>42002</v>
      </c>
      <c r="H8764" s="18" t="s">
        <v>26</v>
      </c>
      <c r="I8764" s="18" t="s">
        <v>12</v>
      </c>
      <c r="J8764" s="18">
        <v>0</v>
      </c>
      <c r="K8764" s="18">
        <v>2</v>
      </c>
    </row>
    <row r="8765" spans="7:11" x14ac:dyDescent="0.25">
      <c r="G8765" s="21">
        <v>41305</v>
      </c>
      <c r="H8765" s="19" t="s">
        <v>77</v>
      </c>
      <c r="I8765" s="19" t="s">
        <v>24</v>
      </c>
      <c r="J8765" s="19">
        <v>0</v>
      </c>
      <c r="K8765" s="19">
        <v>3</v>
      </c>
    </row>
    <row r="8766" spans="7:11" x14ac:dyDescent="0.25">
      <c r="G8766" s="20">
        <v>41972</v>
      </c>
      <c r="H8766" s="18" t="s">
        <v>26</v>
      </c>
      <c r="I8766" s="18" t="s">
        <v>24</v>
      </c>
      <c r="J8766" s="18">
        <v>2.5000000000000001E-2</v>
      </c>
      <c r="K8766" s="18">
        <v>2</v>
      </c>
    </row>
    <row r="8767" spans="7:11" x14ac:dyDescent="0.25">
      <c r="G8767" s="21">
        <v>41610</v>
      </c>
      <c r="H8767" s="19" t="s">
        <v>43</v>
      </c>
      <c r="I8767" s="19" t="s">
        <v>7</v>
      </c>
      <c r="J8767" s="19">
        <v>2.5000000000000001E-2</v>
      </c>
      <c r="K8767" s="19">
        <v>3</v>
      </c>
    </row>
    <row r="8768" spans="7:11" x14ac:dyDescent="0.25">
      <c r="G8768" s="20">
        <v>41604</v>
      </c>
      <c r="H8768" s="18" t="s">
        <v>23</v>
      </c>
      <c r="I8768" s="18" t="s">
        <v>12</v>
      </c>
      <c r="J8768" s="18">
        <v>0</v>
      </c>
      <c r="K8768" s="18">
        <v>3</v>
      </c>
    </row>
    <row r="8769" spans="7:11" x14ac:dyDescent="0.25">
      <c r="G8769" s="21">
        <v>41986</v>
      </c>
      <c r="H8769" s="19" t="s">
        <v>47</v>
      </c>
      <c r="I8769" s="19" t="s">
        <v>27</v>
      </c>
      <c r="J8769" s="19">
        <v>0.01</v>
      </c>
      <c r="K8769" s="19">
        <v>2</v>
      </c>
    </row>
    <row r="8770" spans="7:11" x14ac:dyDescent="0.25">
      <c r="G8770" s="20">
        <v>41977</v>
      </c>
      <c r="H8770" s="18" t="s">
        <v>81</v>
      </c>
      <c r="I8770" s="18" t="s">
        <v>24</v>
      </c>
      <c r="J8770" s="18">
        <v>0.02</v>
      </c>
      <c r="K8770" s="18">
        <v>24</v>
      </c>
    </row>
    <row r="8771" spans="7:11" x14ac:dyDescent="0.25">
      <c r="G8771" s="21">
        <v>41624</v>
      </c>
      <c r="H8771" s="19" t="s">
        <v>48</v>
      </c>
      <c r="I8771" s="19" t="s">
        <v>12</v>
      </c>
      <c r="J8771" s="19">
        <v>1.4999999999999999E-2</v>
      </c>
      <c r="K8771" s="19">
        <v>3</v>
      </c>
    </row>
    <row r="8772" spans="7:11" x14ac:dyDescent="0.25">
      <c r="G8772" s="20">
        <v>41996</v>
      </c>
      <c r="H8772" s="18" t="s">
        <v>84</v>
      </c>
      <c r="I8772" s="18" t="s">
        <v>21</v>
      </c>
      <c r="J8772" s="18">
        <v>0</v>
      </c>
      <c r="K8772" s="18">
        <v>4</v>
      </c>
    </row>
    <row r="8773" spans="7:11" x14ac:dyDescent="0.25">
      <c r="G8773" s="21">
        <v>41956</v>
      </c>
      <c r="H8773" s="19" t="s">
        <v>87</v>
      </c>
      <c r="I8773" s="19" t="s">
        <v>30</v>
      </c>
      <c r="J8773" s="19">
        <v>2.5000000000000001E-2</v>
      </c>
      <c r="K8773" s="19">
        <v>1</v>
      </c>
    </row>
    <row r="8774" spans="7:11" x14ac:dyDescent="0.25">
      <c r="G8774" s="20">
        <v>41714</v>
      </c>
      <c r="H8774" s="18" t="s">
        <v>71</v>
      </c>
      <c r="I8774" s="18" t="s">
        <v>21</v>
      </c>
      <c r="J8774" s="18">
        <v>1.4999999999999999E-2</v>
      </c>
      <c r="K8774" s="18">
        <v>2</v>
      </c>
    </row>
    <row r="8775" spans="7:11" x14ac:dyDescent="0.25">
      <c r="G8775" s="21">
        <v>41597</v>
      </c>
      <c r="H8775" s="19" t="s">
        <v>62</v>
      </c>
      <c r="I8775" s="19" t="s">
        <v>27</v>
      </c>
      <c r="J8775" s="19">
        <v>0.02</v>
      </c>
      <c r="K8775" s="19">
        <v>11</v>
      </c>
    </row>
    <row r="8776" spans="7:11" x14ac:dyDescent="0.25">
      <c r="G8776" s="20">
        <v>41617</v>
      </c>
      <c r="H8776" s="18" t="s">
        <v>35</v>
      </c>
      <c r="I8776" s="18" t="s">
        <v>30</v>
      </c>
      <c r="J8776" s="18">
        <v>2.5000000000000001E-2</v>
      </c>
      <c r="K8776" s="18">
        <v>9</v>
      </c>
    </row>
    <row r="8777" spans="7:11" x14ac:dyDescent="0.25">
      <c r="G8777" s="21">
        <v>41930</v>
      </c>
      <c r="H8777" s="19" t="s">
        <v>57</v>
      </c>
      <c r="I8777" s="19" t="s">
        <v>33</v>
      </c>
      <c r="J8777" s="19">
        <v>1.4999999999999999E-2</v>
      </c>
      <c r="K8777" s="19">
        <v>2</v>
      </c>
    </row>
    <row r="8778" spans="7:11" x14ac:dyDescent="0.25">
      <c r="G8778" s="20">
        <v>41313</v>
      </c>
      <c r="H8778" s="18" t="s">
        <v>26</v>
      </c>
      <c r="I8778" s="18" t="s">
        <v>36</v>
      </c>
      <c r="J8778" s="18">
        <v>0</v>
      </c>
      <c r="K8778" s="18">
        <v>4</v>
      </c>
    </row>
    <row r="8779" spans="7:11" x14ac:dyDescent="0.25">
      <c r="G8779" s="21">
        <v>41998</v>
      </c>
      <c r="H8779" s="19" t="s">
        <v>70</v>
      </c>
      <c r="I8779" s="19" t="s">
        <v>16</v>
      </c>
      <c r="J8779" s="19">
        <v>0.03</v>
      </c>
      <c r="K8779" s="19">
        <v>3</v>
      </c>
    </row>
    <row r="8780" spans="7:11" x14ac:dyDescent="0.25">
      <c r="G8780" s="20">
        <v>41611</v>
      </c>
      <c r="H8780" s="18" t="s">
        <v>89</v>
      </c>
      <c r="I8780" s="18" t="s">
        <v>24</v>
      </c>
      <c r="J8780" s="18">
        <v>0.01</v>
      </c>
      <c r="K8780" s="18">
        <v>2</v>
      </c>
    </row>
    <row r="8781" spans="7:11" x14ac:dyDescent="0.25">
      <c r="G8781" s="21">
        <v>41384</v>
      </c>
      <c r="H8781" s="19" t="s">
        <v>78</v>
      </c>
      <c r="I8781" s="19" t="s">
        <v>16</v>
      </c>
      <c r="J8781" s="19">
        <v>0.02</v>
      </c>
      <c r="K8781" s="19">
        <v>3</v>
      </c>
    </row>
    <row r="8782" spans="7:11" x14ac:dyDescent="0.25">
      <c r="G8782" s="20">
        <v>41592</v>
      </c>
      <c r="H8782" s="18" t="s">
        <v>57</v>
      </c>
      <c r="I8782" s="18" t="s">
        <v>21</v>
      </c>
      <c r="J8782" s="18">
        <v>0.03</v>
      </c>
      <c r="K8782" s="18">
        <v>3</v>
      </c>
    </row>
    <row r="8783" spans="7:11" x14ac:dyDescent="0.25">
      <c r="G8783" s="21">
        <v>41989</v>
      </c>
      <c r="H8783" s="19" t="s">
        <v>13</v>
      </c>
      <c r="I8783" s="19" t="s">
        <v>24</v>
      </c>
      <c r="J8783" s="19">
        <v>0.02</v>
      </c>
      <c r="K8783" s="19">
        <v>12</v>
      </c>
    </row>
    <row r="8784" spans="7:11" x14ac:dyDescent="0.25">
      <c r="G8784" s="20">
        <v>41958</v>
      </c>
      <c r="H8784" s="18" t="s">
        <v>49</v>
      </c>
      <c r="I8784" s="18" t="s">
        <v>12</v>
      </c>
      <c r="J8784" s="18">
        <v>0</v>
      </c>
      <c r="K8784" s="18">
        <v>3</v>
      </c>
    </row>
    <row r="8785" spans="7:11" x14ac:dyDescent="0.25">
      <c r="G8785" s="21">
        <v>41584</v>
      </c>
      <c r="H8785" s="19" t="s">
        <v>84</v>
      </c>
      <c r="I8785" s="19" t="s">
        <v>41</v>
      </c>
      <c r="J8785" s="19">
        <v>0</v>
      </c>
      <c r="K8785" s="19">
        <v>3</v>
      </c>
    </row>
    <row r="8786" spans="7:11" x14ac:dyDescent="0.25">
      <c r="G8786" s="20">
        <v>41957</v>
      </c>
      <c r="H8786" s="18" t="s">
        <v>15</v>
      </c>
      <c r="I8786" s="18" t="s">
        <v>21</v>
      </c>
      <c r="J8786" s="18">
        <v>1.4999999999999999E-2</v>
      </c>
      <c r="K8786" s="18">
        <v>2</v>
      </c>
    </row>
    <row r="8787" spans="7:11" x14ac:dyDescent="0.25">
      <c r="G8787" s="21">
        <v>41612</v>
      </c>
      <c r="H8787" s="19" t="s">
        <v>40</v>
      </c>
      <c r="I8787" s="19" t="s">
        <v>16</v>
      </c>
      <c r="J8787" s="19">
        <v>2.5000000000000001E-2</v>
      </c>
      <c r="K8787" s="19">
        <v>3</v>
      </c>
    </row>
    <row r="8788" spans="7:11" x14ac:dyDescent="0.25">
      <c r="G8788" s="20">
        <v>41614</v>
      </c>
      <c r="H8788" s="18" t="s">
        <v>59</v>
      </c>
      <c r="I8788" s="18" t="s">
        <v>36</v>
      </c>
      <c r="J8788" s="18">
        <v>0.03</v>
      </c>
      <c r="K8788" s="18">
        <v>1</v>
      </c>
    </row>
    <row r="8789" spans="7:11" x14ac:dyDescent="0.25">
      <c r="G8789" s="21">
        <v>41914</v>
      </c>
      <c r="H8789" s="19" t="s">
        <v>45</v>
      </c>
      <c r="I8789" s="19" t="s">
        <v>24</v>
      </c>
      <c r="J8789" s="19">
        <v>1.4999999999999999E-2</v>
      </c>
      <c r="K8789" s="19">
        <v>1</v>
      </c>
    </row>
    <row r="8790" spans="7:11" x14ac:dyDescent="0.25">
      <c r="G8790" s="20">
        <v>41994</v>
      </c>
      <c r="H8790" s="18" t="s">
        <v>84</v>
      </c>
      <c r="I8790" s="18" t="s">
        <v>21</v>
      </c>
      <c r="J8790" s="18">
        <v>0</v>
      </c>
      <c r="K8790" s="18">
        <v>2</v>
      </c>
    </row>
    <row r="8791" spans="7:11" x14ac:dyDescent="0.25">
      <c r="G8791" s="21">
        <v>41621</v>
      </c>
      <c r="H8791" s="19" t="s">
        <v>32</v>
      </c>
      <c r="I8791" s="19" t="s">
        <v>16</v>
      </c>
      <c r="J8791" s="19">
        <v>0.02</v>
      </c>
      <c r="K8791" s="19">
        <v>3</v>
      </c>
    </row>
    <row r="8792" spans="7:11" x14ac:dyDescent="0.25">
      <c r="G8792" s="20">
        <v>41487</v>
      </c>
      <c r="H8792" s="18" t="s">
        <v>53</v>
      </c>
      <c r="I8792" s="18" t="s">
        <v>33</v>
      </c>
      <c r="J8792" s="18">
        <v>0</v>
      </c>
      <c r="K8792" s="18">
        <v>3</v>
      </c>
    </row>
    <row r="8793" spans="7:11" x14ac:dyDescent="0.25">
      <c r="G8793" s="21">
        <v>41294</v>
      </c>
      <c r="H8793" s="19" t="s">
        <v>45</v>
      </c>
      <c r="I8793" s="19" t="s">
        <v>24</v>
      </c>
      <c r="J8793" s="19">
        <v>0</v>
      </c>
      <c r="K8793" s="19">
        <v>3</v>
      </c>
    </row>
    <row r="8794" spans="7:11" x14ac:dyDescent="0.25">
      <c r="G8794" s="20">
        <v>41610</v>
      </c>
      <c r="H8794" s="18" t="s">
        <v>40</v>
      </c>
      <c r="I8794" s="18" t="s">
        <v>30</v>
      </c>
      <c r="J8794" s="18">
        <v>0</v>
      </c>
      <c r="K8794" s="18">
        <v>25</v>
      </c>
    </row>
    <row r="8795" spans="7:11" x14ac:dyDescent="0.25">
      <c r="G8795" s="21">
        <v>41877</v>
      </c>
      <c r="H8795" s="19" t="s">
        <v>13</v>
      </c>
      <c r="I8795" s="19" t="s">
        <v>24</v>
      </c>
      <c r="J8795" s="19">
        <v>0</v>
      </c>
      <c r="K8795" s="19">
        <v>21</v>
      </c>
    </row>
    <row r="8796" spans="7:11" x14ac:dyDescent="0.25">
      <c r="G8796" s="20">
        <v>41625</v>
      </c>
      <c r="H8796" s="18" t="s">
        <v>94</v>
      </c>
      <c r="I8796" s="18" t="s">
        <v>16</v>
      </c>
      <c r="J8796" s="18">
        <v>1.4999999999999999E-2</v>
      </c>
      <c r="K8796" s="18">
        <v>3</v>
      </c>
    </row>
    <row r="8797" spans="7:11" x14ac:dyDescent="0.25">
      <c r="G8797" s="21">
        <v>41603</v>
      </c>
      <c r="H8797" s="19" t="s">
        <v>60</v>
      </c>
      <c r="I8797" s="19" t="s">
        <v>16</v>
      </c>
      <c r="J8797" s="19">
        <v>2.5000000000000001E-2</v>
      </c>
      <c r="K8797" s="19">
        <v>3</v>
      </c>
    </row>
    <row r="8798" spans="7:11" x14ac:dyDescent="0.25">
      <c r="G8798" s="20">
        <v>41619</v>
      </c>
      <c r="H8798" s="18" t="s">
        <v>53</v>
      </c>
      <c r="I8798" s="18" t="s">
        <v>7</v>
      </c>
      <c r="J8798" s="18">
        <v>0.03</v>
      </c>
      <c r="K8798" s="18">
        <v>1</v>
      </c>
    </row>
    <row r="8799" spans="7:11" x14ac:dyDescent="0.25">
      <c r="G8799" s="21">
        <v>41950</v>
      </c>
      <c r="H8799" s="19" t="s">
        <v>92</v>
      </c>
      <c r="I8799" s="19" t="s">
        <v>17</v>
      </c>
      <c r="J8799" s="19">
        <v>0.03</v>
      </c>
      <c r="K8799" s="19">
        <v>2</v>
      </c>
    </row>
    <row r="8800" spans="7:11" x14ac:dyDescent="0.25">
      <c r="G8800" s="20">
        <v>41986</v>
      </c>
      <c r="H8800" s="18" t="s">
        <v>56</v>
      </c>
      <c r="I8800" s="18" t="s">
        <v>12</v>
      </c>
      <c r="J8800" s="18">
        <v>2.5000000000000001E-2</v>
      </c>
      <c r="K8800" s="18">
        <v>3</v>
      </c>
    </row>
    <row r="8801" spans="7:11" x14ac:dyDescent="0.25">
      <c r="G8801" s="21">
        <v>41638</v>
      </c>
      <c r="H8801" s="19" t="s">
        <v>55</v>
      </c>
      <c r="I8801" s="19" t="s">
        <v>12</v>
      </c>
      <c r="J8801" s="19">
        <v>0</v>
      </c>
      <c r="K8801" s="19">
        <v>3</v>
      </c>
    </row>
    <row r="8802" spans="7:11" x14ac:dyDescent="0.25">
      <c r="G8802" s="20">
        <v>41961</v>
      </c>
      <c r="H8802" s="18" t="s">
        <v>52</v>
      </c>
      <c r="I8802" s="18" t="s">
        <v>12</v>
      </c>
      <c r="J8802" s="18">
        <v>0.03</v>
      </c>
      <c r="K8802" s="18">
        <v>2</v>
      </c>
    </row>
    <row r="8803" spans="7:11" x14ac:dyDescent="0.25">
      <c r="G8803" s="21">
        <v>41964</v>
      </c>
      <c r="H8803" s="19" t="s">
        <v>73</v>
      </c>
      <c r="I8803" s="19" t="s">
        <v>16</v>
      </c>
      <c r="J8803" s="19">
        <v>0</v>
      </c>
      <c r="K8803" s="19">
        <v>2</v>
      </c>
    </row>
    <row r="8804" spans="7:11" x14ac:dyDescent="0.25">
      <c r="G8804" s="20">
        <v>41964</v>
      </c>
      <c r="H8804" s="18" t="s">
        <v>81</v>
      </c>
      <c r="I8804" s="18" t="s">
        <v>33</v>
      </c>
      <c r="J8804" s="18">
        <v>0.01</v>
      </c>
      <c r="K8804" s="18">
        <v>3</v>
      </c>
    </row>
    <row r="8805" spans="7:11" x14ac:dyDescent="0.25">
      <c r="G8805" s="21">
        <v>41995</v>
      </c>
      <c r="H8805" s="19" t="s">
        <v>47</v>
      </c>
      <c r="I8805" s="19" t="s">
        <v>27</v>
      </c>
      <c r="J8805" s="19">
        <v>1.4999999999999999E-2</v>
      </c>
      <c r="K8805" s="19">
        <v>1</v>
      </c>
    </row>
    <row r="8806" spans="7:11" x14ac:dyDescent="0.25">
      <c r="G8806" s="20">
        <v>41872</v>
      </c>
      <c r="H8806" s="18" t="s">
        <v>40</v>
      </c>
      <c r="I8806" s="18" t="s">
        <v>12</v>
      </c>
      <c r="J8806" s="18">
        <v>0</v>
      </c>
      <c r="K8806" s="18">
        <v>3</v>
      </c>
    </row>
    <row r="8807" spans="7:11" x14ac:dyDescent="0.25">
      <c r="G8807" s="21">
        <v>41955</v>
      </c>
      <c r="H8807" s="19" t="s">
        <v>73</v>
      </c>
      <c r="I8807" s="19" t="s">
        <v>16</v>
      </c>
      <c r="J8807" s="19">
        <v>0.02</v>
      </c>
      <c r="K8807" s="19">
        <v>2</v>
      </c>
    </row>
    <row r="8808" spans="7:11" x14ac:dyDescent="0.25">
      <c r="G8808" s="20">
        <v>41909</v>
      </c>
      <c r="H8808" s="18" t="s">
        <v>86</v>
      </c>
      <c r="I8808" s="18" t="s">
        <v>12</v>
      </c>
      <c r="J8808" s="18">
        <v>2.5000000000000001E-2</v>
      </c>
      <c r="K8808" s="18">
        <v>2</v>
      </c>
    </row>
    <row r="8809" spans="7:11" x14ac:dyDescent="0.25">
      <c r="G8809" s="21">
        <v>41532</v>
      </c>
      <c r="H8809" s="19" t="s">
        <v>84</v>
      </c>
      <c r="I8809" s="19" t="s">
        <v>12</v>
      </c>
      <c r="J8809" s="19">
        <v>0</v>
      </c>
      <c r="K8809" s="19">
        <v>1</v>
      </c>
    </row>
    <row r="8810" spans="7:11" x14ac:dyDescent="0.25">
      <c r="G8810" s="20">
        <v>41761</v>
      </c>
      <c r="H8810" s="18" t="s">
        <v>76</v>
      </c>
      <c r="I8810" s="18" t="s">
        <v>17</v>
      </c>
      <c r="J8810" s="18">
        <v>0</v>
      </c>
      <c r="K8810" s="18">
        <v>1</v>
      </c>
    </row>
    <row r="8811" spans="7:11" x14ac:dyDescent="0.25">
      <c r="G8811" s="21">
        <v>42004</v>
      </c>
      <c r="H8811" s="19" t="s">
        <v>65</v>
      </c>
      <c r="I8811" s="19" t="s">
        <v>36</v>
      </c>
      <c r="J8811" s="19">
        <v>0.01</v>
      </c>
      <c r="K8811" s="19">
        <v>2</v>
      </c>
    </row>
    <row r="8812" spans="7:11" x14ac:dyDescent="0.25">
      <c r="G8812" s="20">
        <v>41812</v>
      </c>
      <c r="H8812" s="18" t="s">
        <v>81</v>
      </c>
      <c r="I8812" s="18" t="s">
        <v>12</v>
      </c>
      <c r="J8812" s="18">
        <v>2.5000000000000001E-2</v>
      </c>
      <c r="K8812" s="18">
        <v>17</v>
      </c>
    </row>
    <row r="8813" spans="7:11" x14ac:dyDescent="0.25">
      <c r="G8813" s="21">
        <v>41975</v>
      </c>
      <c r="H8813" s="19" t="s">
        <v>49</v>
      </c>
      <c r="I8813" s="19" t="s">
        <v>36</v>
      </c>
      <c r="J8813" s="19">
        <v>0.03</v>
      </c>
      <c r="K8813" s="19">
        <v>2</v>
      </c>
    </row>
    <row r="8814" spans="7:11" x14ac:dyDescent="0.25">
      <c r="G8814" s="20">
        <v>41954</v>
      </c>
      <c r="H8814" s="18" t="s">
        <v>78</v>
      </c>
      <c r="I8814" s="18" t="s">
        <v>36</v>
      </c>
      <c r="J8814" s="18">
        <v>1.4999999999999999E-2</v>
      </c>
      <c r="K8814" s="18">
        <v>3</v>
      </c>
    </row>
    <row r="8815" spans="7:11" x14ac:dyDescent="0.25">
      <c r="G8815" s="21">
        <v>41621</v>
      </c>
      <c r="H8815" s="19" t="s">
        <v>93</v>
      </c>
      <c r="I8815" s="19" t="s">
        <v>17</v>
      </c>
      <c r="J8815" s="19">
        <v>1.4999999999999999E-2</v>
      </c>
      <c r="K8815" s="19">
        <v>2</v>
      </c>
    </row>
    <row r="8816" spans="7:11" x14ac:dyDescent="0.25">
      <c r="G8816" s="20">
        <v>42003</v>
      </c>
      <c r="H8816" s="18" t="s">
        <v>53</v>
      </c>
      <c r="I8816" s="18" t="s">
        <v>30</v>
      </c>
      <c r="J8816" s="18">
        <v>1.4999999999999999E-2</v>
      </c>
      <c r="K8816" s="18">
        <v>3</v>
      </c>
    </row>
    <row r="8817" spans="7:11" x14ac:dyDescent="0.25">
      <c r="G8817" s="21">
        <v>41888</v>
      </c>
      <c r="H8817" s="19" t="s">
        <v>40</v>
      </c>
      <c r="I8817" s="19" t="s">
        <v>16</v>
      </c>
      <c r="J8817" s="19">
        <v>0</v>
      </c>
      <c r="K8817" s="19">
        <v>2</v>
      </c>
    </row>
    <row r="8818" spans="7:11" x14ac:dyDescent="0.25">
      <c r="G8818" s="20">
        <v>41328</v>
      </c>
      <c r="H8818" s="18" t="s">
        <v>89</v>
      </c>
      <c r="I8818" s="18" t="s">
        <v>27</v>
      </c>
      <c r="J8818" s="18">
        <v>2.5000000000000001E-2</v>
      </c>
      <c r="K8818" s="18">
        <v>3</v>
      </c>
    </row>
    <row r="8819" spans="7:11" x14ac:dyDescent="0.25">
      <c r="G8819" s="21">
        <v>41452</v>
      </c>
      <c r="H8819" s="19" t="s">
        <v>20</v>
      </c>
      <c r="I8819" s="19" t="s">
        <v>12</v>
      </c>
      <c r="J8819" s="19">
        <v>0.03</v>
      </c>
      <c r="K8819" s="19">
        <v>17</v>
      </c>
    </row>
    <row r="8820" spans="7:11" x14ac:dyDescent="0.25">
      <c r="G8820" s="20">
        <v>41625</v>
      </c>
      <c r="H8820" s="18" t="s">
        <v>58</v>
      </c>
      <c r="I8820" s="18" t="s">
        <v>7</v>
      </c>
      <c r="J8820" s="18">
        <v>0.03</v>
      </c>
      <c r="K8820" s="18">
        <v>1</v>
      </c>
    </row>
    <row r="8821" spans="7:11" x14ac:dyDescent="0.25">
      <c r="G8821" s="21">
        <v>41621</v>
      </c>
      <c r="H8821" s="19" t="s">
        <v>49</v>
      </c>
      <c r="I8821" s="19" t="s">
        <v>36</v>
      </c>
      <c r="J8821" s="19">
        <v>0</v>
      </c>
      <c r="K8821" s="19">
        <v>2</v>
      </c>
    </row>
    <row r="8822" spans="7:11" x14ac:dyDescent="0.25">
      <c r="G8822" s="20">
        <v>41965</v>
      </c>
      <c r="H8822" s="18" t="s">
        <v>29</v>
      </c>
      <c r="I8822" s="18" t="s">
        <v>16</v>
      </c>
      <c r="J8822" s="18">
        <v>1.4999999999999999E-2</v>
      </c>
      <c r="K8822" s="18">
        <v>3</v>
      </c>
    </row>
    <row r="8823" spans="7:11" x14ac:dyDescent="0.25">
      <c r="G8823" s="21">
        <v>41959</v>
      </c>
      <c r="H8823" s="19" t="s">
        <v>84</v>
      </c>
      <c r="I8823" s="19" t="s">
        <v>7</v>
      </c>
      <c r="J8823" s="19">
        <v>0</v>
      </c>
      <c r="K8823" s="19">
        <v>13</v>
      </c>
    </row>
    <row r="8824" spans="7:11" x14ac:dyDescent="0.25">
      <c r="G8824" s="20">
        <v>41688</v>
      </c>
      <c r="H8824" s="18" t="s">
        <v>92</v>
      </c>
      <c r="I8824" s="18" t="s">
        <v>17</v>
      </c>
      <c r="J8824" s="18">
        <v>0</v>
      </c>
      <c r="K8824" s="18">
        <v>2</v>
      </c>
    </row>
    <row r="8825" spans="7:11" x14ac:dyDescent="0.25">
      <c r="G8825" s="21">
        <v>41597</v>
      </c>
      <c r="H8825" s="19" t="s">
        <v>69</v>
      </c>
      <c r="I8825" s="19" t="s">
        <v>33</v>
      </c>
      <c r="J8825" s="19">
        <v>0</v>
      </c>
      <c r="K8825" s="19">
        <v>3</v>
      </c>
    </row>
    <row r="8826" spans="7:11" x14ac:dyDescent="0.25">
      <c r="G8826" s="20">
        <v>41590</v>
      </c>
      <c r="H8826" s="18" t="s">
        <v>37</v>
      </c>
      <c r="I8826" s="18" t="s">
        <v>12</v>
      </c>
      <c r="J8826" s="18">
        <v>0.01</v>
      </c>
      <c r="K8826" s="18">
        <v>2</v>
      </c>
    </row>
    <row r="8827" spans="7:11" x14ac:dyDescent="0.25">
      <c r="G8827" s="21">
        <v>41705</v>
      </c>
      <c r="H8827" s="19" t="s">
        <v>26</v>
      </c>
      <c r="I8827" s="19" t="s">
        <v>24</v>
      </c>
      <c r="J8827" s="19">
        <v>0</v>
      </c>
      <c r="K8827" s="19">
        <v>2</v>
      </c>
    </row>
    <row r="8828" spans="7:11" x14ac:dyDescent="0.25">
      <c r="G8828" s="20">
        <v>41583</v>
      </c>
      <c r="H8828" s="18" t="s">
        <v>65</v>
      </c>
      <c r="I8828" s="18" t="s">
        <v>11</v>
      </c>
      <c r="J8828" s="18">
        <v>0.02</v>
      </c>
      <c r="K8828" s="18">
        <v>2</v>
      </c>
    </row>
    <row r="8829" spans="7:11" x14ac:dyDescent="0.25">
      <c r="G8829" s="21">
        <v>41497</v>
      </c>
      <c r="H8829" s="19" t="s">
        <v>29</v>
      </c>
      <c r="I8829" s="19" t="s">
        <v>16</v>
      </c>
      <c r="J8829" s="19">
        <v>2.5000000000000001E-2</v>
      </c>
      <c r="K8829" s="19">
        <v>2</v>
      </c>
    </row>
    <row r="8830" spans="7:11" x14ac:dyDescent="0.25">
      <c r="G8830" s="20">
        <v>41408</v>
      </c>
      <c r="H8830" s="18" t="s">
        <v>8</v>
      </c>
      <c r="I8830" s="18" t="s">
        <v>36</v>
      </c>
      <c r="J8830" s="18">
        <v>0.02</v>
      </c>
      <c r="K8830" s="18">
        <v>3</v>
      </c>
    </row>
    <row r="8831" spans="7:11" x14ac:dyDescent="0.25">
      <c r="G8831" s="21">
        <v>41996</v>
      </c>
      <c r="H8831" s="19" t="s">
        <v>50</v>
      </c>
      <c r="I8831" s="19" t="s">
        <v>30</v>
      </c>
      <c r="J8831" s="19">
        <v>0.03</v>
      </c>
      <c r="K8831" s="19">
        <v>2</v>
      </c>
    </row>
    <row r="8832" spans="7:11" x14ac:dyDescent="0.25">
      <c r="G8832" s="20">
        <v>42004</v>
      </c>
      <c r="H8832" s="18" t="s">
        <v>23</v>
      </c>
      <c r="I8832" s="18" t="s">
        <v>17</v>
      </c>
      <c r="J8832" s="18">
        <v>1.4999999999999999E-2</v>
      </c>
      <c r="K8832" s="18">
        <v>2</v>
      </c>
    </row>
    <row r="8833" spans="7:11" x14ac:dyDescent="0.25">
      <c r="G8833" s="21">
        <v>41388</v>
      </c>
      <c r="H8833" s="19" t="s">
        <v>73</v>
      </c>
      <c r="I8833" s="19" t="s">
        <v>12</v>
      </c>
      <c r="J8833" s="19">
        <v>0</v>
      </c>
      <c r="K8833" s="19">
        <v>1</v>
      </c>
    </row>
    <row r="8834" spans="7:11" x14ac:dyDescent="0.25">
      <c r="G8834" s="20">
        <v>41975</v>
      </c>
      <c r="H8834" s="18" t="s">
        <v>49</v>
      </c>
      <c r="I8834" s="18" t="s">
        <v>24</v>
      </c>
      <c r="J8834" s="18">
        <v>0.03</v>
      </c>
      <c r="K8834" s="18">
        <v>1</v>
      </c>
    </row>
    <row r="8835" spans="7:11" x14ac:dyDescent="0.25">
      <c r="G8835" s="21">
        <v>42001</v>
      </c>
      <c r="H8835" s="19" t="s">
        <v>60</v>
      </c>
      <c r="I8835" s="19" t="s">
        <v>7</v>
      </c>
      <c r="J8835" s="19">
        <v>0</v>
      </c>
      <c r="K8835" s="19">
        <v>3</v>
      </c>
    </row>
    <row r="8836" spans="7:11" x14ac:dyDescent="0.25">
      <c r="G8836" s="20">
        <v>41628</v>
      </c>
      <c r="H8836" s="18" t="s">
        <v>40</v>
      </c>
      <c r="I8836" s="18" t="s">
        <v>33</v>
      </c>
      <c r="J8836" s="18">
        <v>0</v>
      </c>
      <c r="K8836" s="18">
        <v>1</v>
      </c>
    </row>
    <row r="8837" spans="7:11" x14ac:dyDescent="0.25">
      <c r="G8837" s="21">
        <v>41976</v>
      </c>
      <c r="H8837" s="19" t="s">
        <v>89</v>
      </c>
      <c r="I8837" s="19" t="s">
        <v>16</v>
      </c>
      <c r="J8837" s="19">
        <v>2.5000000000000001E-2</v>
      </c>
      <c r="K8837" s="19">
        <v>3</v>
      </c>
    </row>
    <row r="8838" spans="7:11" x14ac:dyDescent="0.25">
      <c r="G8838" s="20">
        <v>41978</v>
      </c>
      <c r="H8838" s="18" t="s">
        <v>20</v>
      </c>
      <c r="I8838" s="18" t="s">
        <v>21</v>
      </c>
      <c r="J8838" s="18">
        <v>0.02</v>
      </c>
      <c r="K8838" s="18">
        <v>2</v>
      </c>
    </row>
    <row r="8839" spans="7:11" x14ac:dyDescent="0.25">
      <c r="G8839" s="21">
        <v>41962</v>
      </c>
      <c r="H8839" s="19" t="s">
        <v>80</v>
      </c>
      <c r="I8839" s="19" t="s">
        <v>24</v>
      </c>
      <c r="J8839" s="19">
        <v>0</v>
      </c>
      <c r="K8839" s="19">
        <v>2</v>
      </c>
    </row>
    <row r="8840" spans="7:11" x14ac:dyDescent="0.25">
      <c r="G8840" s="20">
        <v>41733</v>
      </c>
      <c r="H8840" s="18" t="s">
        <v>74</v>
      </c>
      <c r="I8840" s="18" t="s">
        <v>7</v>
      </c>
      <c r="J8840" s="18">
        <v>0.01</v>
      </c>
      <c r="K8840" s="18">
        <v>3</v>
      </c>
    </row>
    <row r="8841" spans="7:11" x14ac:dyDescent="0.25">
      <c r="G8841" s="21">
        <v>41585</v>
      </c>
      <c r="H8841" s="19" t="s">
        <v>43</v>
      </c>
      <c r="I8841" s="19" t="s">
        <v>24</v>
      </c>
      <c r="J8841" s="19">
        <v>1.4999999999999999E-2</v>
      </c>
      <c r="K8841" s="19">
        <v>3</v>
      </c>
    </row>
    <row r="8842" spans="7:11" x14ac:dyDescent="0.25">
      <c r="G8842" s="20">
        <v>41767</v>
      </c>
      <c r="H8842" s="18" t="s">
        <v>89</v>
      </c>
      <c r="I8842" s="18" t="s">
        <v>17</v>
      </c>
      <c r="J8842" s="18">
        <v>0.02</v>
      </c>
      <c r="K8842" s="18">
        <v>2</v>
      </c>
    </row>
    <row r="8843" spans="7:11" x14ac:dyDescent="0.25">
      <c r="G8843" s="21">
        <v>41985</v>
      </c>
      <c r="H8843" s="19" t="s">
        <v>45</v>
      </c>
      <c r="I8843" s="19" t="s">
        <v>24</v>
      </c>
      <c r="J8843" s="19">
        <v>0.01</v>
      </c>
      <c r="K8843" s="19">
        <v>2</v>
      </c>
    </row>
    <row r="8844" spans="7:11" x14ac:dyDescent="0.25">
      <c r="G8844" s="20">
        <v>41968</v>
      </c>
      <c r="H8844" s="18" t="s">
        <v>50</v>
      </c>
      <c r="I8844" s="18" t="s">
        <v>12</v>
      </c>
      <c r="J8844" s="18">
        <v>0.03</v>
      </c>
      <c r="K8844" s="18">
        <v>2</v>
      </c>
    </row>
    <row r="8845" spans="7:11" x14ac:dyDescent="0.25">
      <c r="G8845" s="21">
        <v>41742</v>
      </c>
      <c r="H8845" s="19" t="s">
        <v>49</v>
      </c>
      <c r="I8845" s="19" t="s">
        <v>30</v>
      </c>
      <c r="J8845" s="19">
        <v>1.4999999999999999E-2</v>
      </c>
      <c r="K8845" s="19">
        <v>2</v>
      </c>
    </row>
    <row r="8846" spans="7:11" x14ac:dyDescent="0.25">
      <c r="G8846" s="20">
        <v>42000</v>
      </c>
      <c r="H8846" s="18" t="s">
        <v>55</v>
      </c>
      <c r="I8846" s="18" t="s">
        <v>17</v>
      </c>
      <c r="J8846" s="18">
        <v>0</v>
      </c>
      <c r="K8846" s="18">
        <v>14</v>
      </c>
    </row>
    <row r="8847" spans="7:11" x14ac:dyDescent="0.25">
      <c r="G8847" s="21">
        <v>41981</v>
      </c>
      <c r="H8847" s="19" t="s">
        <v>23</v>
      </c>
      <c r="I8847" s="19" t="s">
        <v>30</v>
      </c>
      <c r="J8847" s="19">
        <v>0</v>
      </c>
      <c r="K8847" s="19">
        <v>1</v>
      </c>
    </row>
    <row r="8848" spans="7:11" x14ac:dyDescent="0.25">
      <c r="G8848" s="20">
        <v>41589</v>
      </c>
      <c r="H8848" s="18" t="s">
        <v>28</v>
      </c>
      <c r="I8848" s="18" t="s">
        <v>16</v>
      </c>
      <c r="J8848" s="18">
        <v>0.01</v>
      </c>
      <c r="K8848" s="18">
        <v>2</v>
      </c>
    </row>
    <row r="8849" spans="7:11" x14ac:dyDescent="0.25">
      <c r="G8849" s="21">
        <v>41968</v>
      </c>
      <c r="H8849" s="19" t="s">
        <v>53</v>
      </c>
      <c r="I8849" s="19" t="s">
        <v>12</v>
      </c>
      <c r="J8849" s="19">
        <v>0</v>
      </c>
      <c r="K8849" s="19">
        <v>1</v>
      </c>
    </row>
    <row r="8850" spans="7:11" x14ac:dyDescent="0.25">
      <c r="G8850" s="20">
        <v>41952</v>
      </c>
      <c r="H8850" s="18" t="s">
        <v>8</v>
      </c>
      <c r="I8850" s="18" t="s">
        <v>24</v>
      </c>
      <c r="J8850" s="18">
        <v>0.03</v>
      </c>
      <c r="K8850" s="18">
        <v>2</v>
      </c>
    </row>
    <row r="8851" spans="7:11" x14ac:dyDescent="0.25">
      <c r="G8851" s="21">
        <v>41395</v>
      </c>
      <c r="H8851" s="19" t="s">
        <v>54</v>
      </c>
      <c r="I8851" s="19" t="s">
        <v>11</v>
      </c>
      <c r="J8851" s="19">
        <v>0.03</v>
      </c>
      <c r="K8851" s="19">
        <v>3</v>
      </c>
    </row>
    <row r="8852" spans="7:11" x14ac:dyDescent="0.25">
      <c r="G8852" s="20">
        <v>41946</v>
      </c>
      <c r="H8852" s="18" t="s">
        <v>74</v>
      </c>
      <c r="I8852" s="18" t="s">
        <v>24</v>
      </c>
      <c r="J8852" s="18">
        <v>1.4999999999999999E-2</v>
      </c>
      <c r="K8852" s="18">
        <v>1</v>
      </c>
    </row>
    <row r="8853" spans="7:11" x14ac:dyDescent="0.25">
      <c r="G8853" s="21">
        <v>41589</v>
      </c>
      <c r="H8853" s="19" t="s">
        <v>40</v>
      </c>
      <c r="I8853" s="19" t="s">
        <v>33</v>
      </c>
      <c r="J8853" s="19">
        <v>0.02</v>
      </c>
      <c r="K8853" s="19">
        <v>3</v>
      </c>
    </row>
    <row r="8854" spans="7:11" x14ac:dyDescent="0.25">
      <c r="G8854" s="20">
        <v>41955</v>
      </c>
      <c r="H8854" s="18" t="s">
        <v>47</v>
      </c>
      <c r="I8854" s="18" t="s">
        <v>12</v>
      </c>
      <c r="J8854" s="18">
        <v>0.02</v>
      </c>
      <c r="K8854" s="18">
        <v>2</v>
      </c>
    </row>
    <row r="8855" spans="7:11" x14ac:dyDescent="0.25">
      <c r="G8855" s="21">
        <v>41810</v>
      </c>
      <c r="H8855" s="19" t="s">
        <v>52</v>
      </c>
      <c r="I8855" s="19" t="s">
        <v>21</v>
      </c>
      <c r="J8855" s="19">
        <v>2.5000000000000001E-2</v>
      </c>
      <c r="K8855" s="19">
        <v>2</v>
      </c>
    </row>
    <row r="8856" spans="7:11" x14ac:dyDescent="0.25">
      <c r="G8856" s="20">
        <v>41954</v>
      </c>
      <c r="H8856" s="18" t="s">
        <v>42</v>
      </c>
      <c r="I8856" s="18" t="s">
        <v>17</v>
      </c>
      <c r="J8856" s="18">
        <v>0</v>
      </c>
      <c r="K8856" s="18">
        <v>9</v>
      </c>
    </row>
    <row r="8857" spans="7:11" x14ac:dyDescent="0.25">
      <c r="G8857" s="21">
        <v>41999</v>
      </c>
      <c r="H8857" s="19" t="s">
        <v>26</v>
      </c>
      <c r="I8857" s="19" t="s">
        <v>16</v>
      </c>
      <c r="J8857" s="19">
        <v>0</v>
      </c>
      <c r="K8857" s="19">
        <v>2</v>
      </c>
    </row>
    <row r="8858" spans="7:11" x14ac:dyDescent="0.25">
      <c r="G8858" s="20">
        <v>41962</v>
      </c>
      <c r="H8858" s="18" t="s">
        <v>82</v>
      </c>
      <c r="I8858" s="18" t="s">
        <v>21</v>
      </c>
      <c r="J8858" s="18">
        <v>0</v>
      </c>
      <c r="K8858" s="18">
        <v>2</v>
      </c>
    </row>
    <row r="8859" spans="7:11" x14ac:dyDescent="0.25">
      <c r="G8859" s="21">
        <v>41654</v>
      </c>
      <c r="H8859" s="19" t="s">
        <v>20</v>
      </c>
      <c r="I8859" s="19" t="s">
        <v>33</v>
      </c>
      <c r="J8859" s="19">
        <v>0.01</v>
      </c>
      <c r="K8859" s="19">
        <v>1</v>
      </c>
    </row>
    <row r="8860" spans="7:11" x14ac:dyDescent="0.25">
      <c r="G8860" s="20">
        <v>41335</v>
      </c>
      <c r="H8860" s="18" t="s">
        <v>83</v>
      </c>
      <c r="I8860" s="18" t="s">
        <v>36</v>
      </c>
      <c r="J8860" s="18">
        <v>0.03</v>
      </c>
      <c r="K8860" s="18">
        <v>3</v>
      </c>
    </row>
    <row r="8861" spans="7:11" x14ac:dyDescent="0.25">
      <c r="G8861" s="21">
        <v>41621</v>
      </c>
      <c r="H8861" s="19" t="s">
        <v>32</v>
      </c>
      <c r="I8861" s="19" t="s">
        <v>24</v>
      </c>
      <c r="J8861" s="19">
        <v>0</v>
      </c>
      <c r="K8861" s="19">
        <v>3</v>
      </c>
    </row>
    <row r="8862" spans="7:11" x14ac:dyDescent="0.25">
      <c r="G8862" s="20">
        <v>41997</v>
      </c>
      <c r="H8862" s="18" t="s">
        <v>82</v>
      </c>
      <c r="I8862" s="18" t="s">
        <v>36</v>
      </c>
      <c r="J8862" s="18">
        <v>0</v>
      </c>
      <c r="K8862" s="18">
        <v>2</v>
      </c>
    </row>
    <row r="8863" spans="7:11" x14ac:dyDescent="0.25">
      <c r="G8863" s="21">
        <v>41964</v>
      </c>
      <c r="H8863" s="19" t="s">
        <v>89</v>
      </c>
      <c r="I8863" s="19" t="s">
        <v>41</v>
      </c>
      <c r="J8863" s="19">
        <v>0</v>
      </c>
      <c r="K8863" s="19">
        <v>3</v>
      </c>
    </row>
    <row r="8864" spans="7:11" x14ac:dyDescent="0.25">
      <c r="G8864" s="20">
        <v>41961</v>
      </c>
      <c r="H8864" s="18" t="s">
        <v>39</v>
      </c>
      <c r="I8864" s="18" t="s">
        <v>7</v>
      </c>
      <c r="J8864" s="18">
        <v>0.03</v>
      </c>
      <c r="K8864" s="18">
        <v>1</v>
      </c>
    </row>
    <row r="8865" spans="7:11" x14ac:dyDescent="0.25">
      <c r="G8865" s="21">
        <v>42000</v>
      </c>
      <c r="H8865" s="19" t="s">
        <v>75</v>
      </c>
      <c r="I8865" s="19" t="s">
        <v>24</v>
      </c>
      <c r="J8865" s="19">
        <v>0</v>
      </c>
      <c r="K8865" s="19">
        <v>2</v>
      </c>
    </row>
    <row r="8866" spans="7:11" x14ac:dyDescent="0.25">
      <c r="G8866" s="20">
        <v>41609</v>
      </c>
      <c r="H8866" s="18" t="s">
        <v>54</v>
      </c>
      <c r="I8866" s="18" t="s">
        <v>21</v>
      </c>
      <c r="J8866" s="18">
        <v>0</v>
      </c>
      <c r="K8866" s="18">
        <v>2</v>
      </c>
    </row>
    <row r="8867" spans="7:11" x14ac:dyDescent="0.25">
      <c r="G8867" s="21">
        <v>41336</v>
      </c>
      <c r="H8867" s="19" t="s">
        <v>73</v>
      </c>
      <c r="I8867" s="19" t="s">
        <v>24</v>
      </c>
      <c r="J8867" s="19">
        <v>0</v>
      </c>
      <c r="K8867" s="19">
        <v>2</v>
      </c>
    </row>
    <row r="8868" spans="7:11" x14ac:dyDescent="0.25">
      <c r="G8868" s="20">
        <v>41410</v>
      </c>
      <c r="H8868" s="18" t="s">
        <v>59</v>
      </c>
      <c r="I8868" s="18" t="s">
        <v>17</v>
      </c>
      <c r="J8868" s="18">
        <v>0</v>
      </c>
      <c r="K8868" s="18">
        <v>1</v>
      </c>
    </row>
    <row r="8869" spans="7:11" x14ac:dyDescent="0.25">
      <c r="G8869" s="21">
        <v>41311</v>
      </c>
      <c r="H8869" s="19" t="s">
        <v>72</v>
      </c>
      <c r="I8869" s="19" t="s">
        <v>7</v>
      </c>
      <c r="J8869" s="19">
        <v>0.01</v>
      </c>
      <c r="K8869" s="19">
        <v>3</v>
      </c>
    </row>
    <row r="8870" spans="7:11" x14ac:dyDescent="0.25">
      <c r="G8870" s="20">
        <v>41598</v>
      </c>
      <c r="H8870" s="18" t="s">
        <v>25</v>
      </c>
      <c r="I8870" s="18" t="s">
        <v>7</v>
      </c>
      <c r="J8870" s="18">
        <v>0.02</v>
      </c>
      <c r="K8870" s="18">
        <v>4</v>
      </c>
    </row>
    <row r="8871" spans="7:11" x14ac:dyDescent="0.25">
      <c r="G8871" s="21">
        <v>41996</v>
      </c>
      <c r="H8871" s="19" t="s">
        <v>73</v>
      </c>
      <c r="I8871" s="19" t="s">
        <v>17</v>
      </c>
      <c r="J8871" s="19">
        <v>0</v>
      </c>
      <c r="K8871" s="19">
        <v>3</v>
      </c>
    </row>
    <row r="8872" spans="7:11" x14ac:dyDescent="0.25">
      <c r="G8872" s="20">
        <v>41590</v>
      </c>
      <c r="H8872" s="18" t="s">
        <v>67</v>
      </c>
      <c r="I8872" s="18" t="s">
        <v>33</v>
      </c>
      <c r="J8872" s="18">
        <v>0</v>
      </c>
      <c r="K8872" s="18">
        <v>2</v>
      </c>
    </row>
    <row r="8873" spans="7:11" x14ac:dyDescent="0.25">
      <c r="G8873" s="21">
        <v>41912</v>
      </c>
      <c r="H8873" s="19" t="s">
        <v>74</v>
      </c>
      <c r="I8873" s="19" t="s">
        <v>7</v>
      </c>
      <c r="J8873" s="19">
        <v>0</v>
      </c>
      <c r="K8873" s="19">
        <v>1</v>
      </c>
    </row>
    <row r="8874" spans="7:11" x14ac:dyDescent="0.25">
      <c r="G8874" s="20">
        <v>41597</v>
      </c>
      <c r="H8874" s="18" t="s">
        <v>46</v>
      </c>
      <c r="I8874" s="18" t="s">
        <v>30</v>
      </c>
      <c r="J8874" s="18">
        <v>1.4999999999999999E-2</v>
      </c>
      <c r="K8874" s="18">
        <v>3</v>
      </c>
    </row>
    <row r="8875" spans="7:11" x14ac:dyDescent="0.25">
      <c r="G8875" s="21">
        <v>41603</v>
      </c>
      <c r="H8875" s="19" t="s">
        <v>80</v>
      </c>
      <c r="I8875" s="19" t="s">
        <v>30</v>
      </c>
      <c r="J8875" s="19">
        <v>0</v>
      </c>
      <c r="K8875" s="19">
        <v>8</v>
      </c>
    </row>
    <row r="8876" spans="7:11" x14ac:dyDescent="0.25">
      <c r="G8876" s="20">
        <v>41618</v>
      </c>
      <c r="H8876" s="18" t="s">
        <v>85</v>
      </c>
      <c r="I8876" s="18" t="s">
        <v>24</v>
      </c>
      <c r="J8876" s="18">
        <v>1.4999999999999999E-2</v>
      </c>
      <c r="K8876" s="18">
        <v>1</v>
      </c>
    </row>
    <row r="8877" spans="7:11" x14ac:dyDescent="0.25">
      <c r="G8877" s="21">
        <v>41981</v>
      </c>
      <c r="H8877" s="19" t="s">
        <v>66</v>
      </c>
      <c r="I8877" s="19" t="s">
        <v>21</v>
      </c>
      <c r="J8877" s="19">
        <v>0</v>
      </c>
      <c r="K8877" s="19">
        <v>2</v>
      </c>
    </row>
    <row r="8878" spans="7:11" x14ac:dyDescent="0.25">
      <c r="G8878" s="20">
        <v>41337</v>
      </c>
      <c r="H8878" s="18" t="s">
        <v>80</v>
      </c>
      <c r="I8878" s="18" t="s">
        <v>12</v>
      </c>
      <c r="J8878" s="18">
        <v>0.01</v>
      </c>
      <c r="K8878" s="18">
        <v>3</v>
      </c>
    </row>
    <row r="8879" spans="7:11" x14ac:dyDescent="0.25">
      <c r="G8879" s="21">
        <v>41965</v>
      </c>
      <c r="H8879" s="19" t="s">
        <v>46</v>
      </c>
      <c r="I8879" s="19" t="s">
        <v>16</v>
      </c>
      <c r="J8879" s="19">
        <v>0</v>
      </c>
      <c r="K8879" s="19">
        <v>1</v>
      </c>
    </row>
    <row r="8880" spans="7:11" x14ac:dyDescent="0.25">
      <c r="G8880" s="20">
        <v>41631</v>
      </c>
      <c r="H8880" s="18" t="s">
        <v>40</v>
      </c>
      <c r="I8880" s="18" t="s">
        <v>36</v>
      </c>
      <c r="J8880" s="18">
        <v>2.5000000000000001E-2</v>
      </c>
      <c r="K8880" s="18">
        <v>1</v>
      </c>
    </row>
    <row r="8881" spans="7:11" x14ac:dyDescent="0.25">
      <c r="G8881" s="21">
        <v>41969</v>
      </c>
      <c r="H8881" s="19" t="s">
        <v>20</v>
      </c>
      <c r="I8881" s="19" t="s">
        <v>33</v>
      </c>
      <c r="J8881" s="19">
        <v>2.5000000000000001E-2</v>
      </c>
      <c r="K8881" s="19">
        <v>3</v>
      </c>
    </row>
    <row r="8882" spans="7:11" x14ac:dyDescent="0.25">
      <c r="G8882" s="20">
        <v>41621</v>
      </c>
      <c r="H8882" s="18" t="s">
        <v>40</v>
      </c>
      <c r="I8882" s="18" t="s">
        <v>12</v>
      </c>
      <c r="J8882" s="18">
        <v>0</v>
      </c>
      <c r="K8882" s="18">
        <v>1</v>
      </c>
    </row>
    <row r="8883" spans="7:11" x14ac:dyDescent="0.25">
      <c r="G8883" s="21">
        <v>41980</v>
      </c>
      <c r="H8883" s="19" t="s">
        <v>56</v>
      </c>
      <c r="I8883" s="19" t="s">
        <v>30</v>
      </c>
      <c r="J8883" s="19">
        <v>0</v>
      </c>
      <c r="K8883" s="19">
        <v>2</v>
      </c>
    </row>
    <row r="8884" spans="7:11" x14ac:dyDescent="0.25">
      <c r="G8884" s="20">
        <v>41968</v>
      </c>
      <c r="H8884" s="18" t="s">
        <v>26</v>
      </c>
      <c r="I8884" s="18" t="s">
        <v>16</v>
      </c>
      <c r="J8884" s="18">
        <v>0</v>
      </c>
      <c r="K8884" s="18">
        <v>2</v>
      </c>
    </row>
    <row r="8885" spans="7:11" x14ac:dyDescent="0.25">
      <c r="G8885" s="21">
        <v>41614</v>
      </c>
      <c r="H8885" s="19" t="s">
        <v>26</v>
      </c>
      <c r="I8885" s="19" t="s">
        <v>30</v>
      </c>
      <c r="J8885" s="19">
        <v>0</v>
      </c>
      <c r="K8885" s="19">
        <v>4</v>
      </c>
    </row>
    <row r="8886" spans="7:11" x14ac:dyDescent="0.25">
      <c r="G8886" s="20">
        <v>41621</v>
      </c>
      <c r="H8886" s="18" t="s">
        <v>53</v>
      </c>
      <c r="I8886" s="18" t="s">
        <v>30</v>
      </c>
      <c r="J8886" s="18">
        <v>0</v>
      </c>
      <c r="K8886" s="18">
        <v>1</v>
      </c>
    </row>
    <row r="8887" spans="7:11" x14ac:dyDescent="0.25">
      <c r="G8887" s="21">
        <v>41503</v>
      </c>
      <c r="H8887" s="19" t="s">
        <v>53</v>
      </c>
      <c r="I8887" s="19" t="s">
        <v>30</v>
      </c>
      <c r="J8887" s="19">
        <v>2.5000000000000001E-2</v>
      </c>
      <c r="K8887" s="19">
        <v>5</v>
      </c>
    </row>
    <row r="8888" spans="7:11" x14ac:dyDescent="0.25">
      <c r="G8888" s="20">
        <v>41987</v>
      </c>
      <c r="H8888" s="18" t="s">
        <v>15</v>
      </c>
      <c r="I8888" s="18" t="s">
        <v>7</v>
      </c>
      <c r="J8888" s="18">
        <v>0.02</v>
      </c>
      <c r="K8888" s="18">
        <v>2</v>
      </c>
    </row>
    <row r="8889" spans="7:11" x14ac:dyDescent="0.25">
      <c r="G8889" s="21">
        <v>41616</v>
      </c>
      <c r="H8889" s="19" t="s">
        <v>29</v>
      </c>
      <c r="I8889" s="19" t="s">
        <v>16</v>
      </c>
      <c r="J8889" s="19">
        <v>0.02</v>
      </c>
      <c r="K8889" s="19">
        <v>1</v>
      </c>
    </row>
    <row r="8890" spans="7:11" x14ac:dyDescent="0.25">
      <c r="G8890" s="20">
        <v>41982</v>
      </c>
      <c r="H8890" s="18" t="s">
        <v>73</v>
      </c>
      <c r="I8890" s="18" t="s">
        <v>30</v>
      </c>
      <c r="J8890" s="18">
        <v>0.01</v>
      </c>
      <c r="K8890" s="18">
        <v>2</v>
      </c>
    </row>
    <row r="8891" spans="7:11" x14ac:dyDescent="0.25">
      <c r="G8891" s="21">
        <v>41607</v>
      </c>
      <c r="H8891" s="19" t="s">
        <v>73</v>
      </c>
      <c r="I8891" s="19" t="s">
        <v>36</v>
      </c>
      <c r="J8891" s="19">
        <v>0</v>
      </c>
      <c r="K8891" s="19">
        <v>2</v>
      </c>
    </row>
    <row r="8892" spans="7:11" x14ac:dyDescent="0.25">
      <c r="G8892" s="20">
        <v>41622</v>
      </c>
      <c r="H8892" s="18" t="s">
        <v>91</v>
      </c>
      <c r="I8892" s="18" t="s">
        <v>30</v>
      </c>
      <c r="J8892" s="18">
        <v>0</v>
      </c>
      <c r="K8892" s="18">
        <v>2</v>
      </c>
    </row>
    <row r="8893" spans="7:11" x14ac:dyDescent="0.25">
      <c r="G8893" s="21">
        <v>41975</v>
      </c>
      <c r="H8893" s="19" t="s">
        <v>26</v>
      </c>
      <c r="I8893" s="19" t="s">
        <v>24</v>
      </c>
      <c r="J8893" s="19">
        <v>0</v>
      </c>
      <c r="K8893" s="19">
        <v>2</v>
      </c>
    </row>
    <row r="8894" spans="7:11" x14ac:dyDescent="0.25">
      <c r="G8894" s="20">
        <v>41529</v>
      </c>
      <c r="H8894" s="18" t="s">
        <v>47</v>
      </c>
      <c r="I8894" s="18" t="s">
        <v>16</v>
      </c>
      <c r="J8894" s="18">
        <v>1.4999999999999999E-2</v>
      </c>
      <c r="K8894" s="18">
        <v>8</v>
      </c>
    </row>
    <row r="8895" spans="7:11" x14ac:dyDescent="0.25">
      <c r="G8895" s="21">
        <v>41967</v>
      </c>
      <c r="H8895" s="19" t="s">
        <v>82</v>
      </c>
      <c r="I8895" s="19" t="s">
        <v>41</v>
      </c>
      <c r="J8895" s="19">
        <v>2.5000000000000001E-2</v>
      </c>
      <c r="K8895" s="19">
        <v>2</v>
      </c>
    </row>
    <row r="8896" spans="7:11" x14ac:dyDescent="0.25">
      <c r="G8896" s="20">
        <v>41983</v>
      </c>
      <c r="H8896" s="18" t="s">
        <v>82</v>
      </c>
      <c r="I8896" s="18" t="s">
        <v>24</v>
      </c>
      <c r="J8896" s="18">
        <v>0</v>
      </c>
      <c r="K8896" s="18">
        <v>1</v>
      </c>
    </row>
    <row r="8897" spans="7:11" x14ac:dyDescent="0.25">
      <c r="G8897" s="21">
        <v>41947</v>
      </c>
      <c r="H8897" s="19" t="s">
        <v>49</v>
      </c>
      <c r="I8897" s="19" t="s">
        <v>21</v>
      </c>
      <c r="J8897" s="19">
        <v>0.03</v>
      </c>
      <c r="K8897" s="19">
        <v>1</v>
      </c>
    </row>
    <row r="8898" spans="7:11" x14ac:dyDescent="0.25">
      <c r="G8898" s="20">
        <v>41957</v>
      </c>
      <c r="H8898" s="18" t="s">
        <v>29</v>
      </c>
      <c r="I8898" s="18" t="s">
        <v>7</v>
      </c>
      <c r="J8898" s="18">
        <v>0</v>
      </c>
      <c r="K8898" s="18">
        <v>3</v>
      </c>
    </row>
    <row r="8899" spans="7:11" x14ac:dyDescent="0.25">
      <c r="G8899" s="21">
        <v>41612</v>
      </c>
      <c r="H8899" s="19" t="s">
        <v>13</v>
      </c>
      <c r="I8899" s="19" t="s">
        <v>21</v>
      </c>
      <c r="J8899" s="19">
        <v>0.01</v>
      </c>
      <c r="K8899" s="19">
        <v>2</v>
      </c>
    </row>
    <row r="8900" spans="7:11" x14ac:dyDescent="0.25">
      <c r="G8900" s="20">
        <v>41627</v>
      </c>
      <c r="H8900" s="18" t="s">
        <v>31</v>
      </c>
      <c r="I8900" s="18" t="s">
        <v>30</v>
      </c>
      <c r="J8900" s="18">
        <v>0</v>
      </c>
      <c r="K8900" s="18">
        <v>2</v>
      </c>
    </row>
    <row r="8901" spans="7:11" x14ac:dyDescent="0.25">
      <c r="G8901" s="21">
        <v>41279</v>
      </c>
      <c r="H8901" s="19" t="s">
        <v>34</v>
      </c>
      <c r="I8901" s="19" t="s">
        <v>33</v>
      </c>
      <c r="J8901" s="19">
        <v>2.5000000000000001E-2</v>
      </c>
      <c r="K8901" s="19">
        <v>3</v>
      </c>
    </row>
    <row r="8902" spans="7:11" x14ac:dyDescent="0.25">
      <c r="G8902" s="20">
        <v>41923</v>
      </c>
      <c r="H8902" s="18" t="s">
        <v>84</v>
      </c>
      <c r="I8902" s="18" t="s">
        <v>17</v>
      </c>
      <c r="J8902" s="18">
        <v>0</v>
      </c>
      <c r="K8902" s="18">
        <v>3</v>
      </c>
    </row>
    <row r="8903" spans="7:11" x14ac:dyDescent="0.25">
      <c r="G8903" s="21">
        <v>41582</v>
      </c>
      <c r="H8903" s="19" t="s">
        <v>82</v>
      </c>
      <c r="I8903" s="19" t="s">
        <v>24</v>
      </c>
      <c r="J8903" s="19">
        <v>0</v>
      </c>
      <c r="K8903" s="19">
        <v>2</v>
      </c>
    </row>
    <row r="8904" spans="7:11" x14ac:dyDescent="0.25">
      <c r="G8904" s="20">
        <v>41851</v>
      </c>
      <c r="H8904" s="18" t="s">
        <v>89</v>
      </c>
      <c r="I8904" s="18" t="s">
        <v>24</v>
      </c>
      <c r="J8904" s="18">
        <v>0</v>
      </c>
      <c r="K8904" s="18">
        <v>2</v>
      </c>
    </row>
    <row r="8905" spans="7:11" x14ac:dyDescent="0.25">
      <c r="G8905" s="21">
        <v>41962</v>
      </c>
      <c r="H8905" s="19" t="s">
        <v>76</v>
      </c>
      <c r="I8905" s="19" t="s">
        <v>33</v>
      </c>
      <c r="J8905" s="19">
        <v>0.01</v>
      </c>
      <c r="K8905" s="19">
        <v>3</v>
      </c>
    </row>
    <row r="8906" spans="7:11" x14ac:dyDescent="0.25">
      <c r="G8906" s="20">
        <v>41981</v>
      </c>
      <c r="H8906" s="18" t="s">
        <v>84</v>
      </c>
      <c r="I8906" s="18" t="s">
        <v>30</v>
      </c>
      <c r="J8906" s="18">
        <v>0.03</v>
      </c>
      <c r="K8906" s="18">
        <v>3</v>
      </c>
    </row>
    <row r="8907" spans="7:11" x14ac:dyDescent="0.25">
      <c r="G8907" s="21">
        <v>41608</v>
      </c>
      <c r="H8907" s="19" t="s">
        <v>49</v>
      </c>
      <c r="I8907" s="19" t="s">
        <v>17</v>
      </c>
      <c r="J8907" s="19">
        <v>0.02</v>
      </c>
      <c r="K8907" s="19">
        <v>1</v>
      </c>
    </row>
    <row r="8908" spans="7:11" x14ac:dyDescent="0.25">
      <c r="G8908" s="20">
        <v>41627</v>
      </c>
      <c r="H8908" s="18" t="s">
        <v>51</v>
      </c>
      <c r="I8908" s="18" t="s">
        <v>36</v>
      </c>
      <c r="J8908" s="18">
        <v>0.03</v>
      </c>
      <c r="K8908" s="18">
        <v>1</v>
      </c>
    </row>
    <row r="8909" spans="7:11" x14ac:dyDescent="0.25">
      <c r="G8909" s="21">
        <v>42002</v>
      </c>
      <c r="H8909" s="19" t="s">
        <v>49</v>
      </c>
      <c r="I8909" s="19" t="s">
        <v>17</v>
      </c>
      <c r="J8909" s="19">
        <v>0.02</v>
      </c>
      <c r="K8909" s="19">
        <v>6</v>
      </c>
    </row>
    <row r="8910" spans="7:11" x14ac:dyDescent="0.25">
      <c r="G8910" s="20">
        <v>41836</v>
      </c>
      <c r="H8910" s="18" t="s">
        <v>87</v>
      </c>
      <c r="I8910" s="18" t="s">
        <v>24</v>
      </c>
      <c r="J8910" s="18">
        <v>0.02</v>
      </c>
      <c r="K8910" s="18">
        <v>2</v>
      </c>
    </row>
    <row r="8911" spans="7:11" x14ac:dyDescent="0.25">
      <c r="G8911" s="21">
        <v>41379</v>
      </c>
      <c r="H8911" s="19" t="s">
        <v>46</v>
      </c>
      <c r="I8911" s="19" t="s">
        <v>33</v>
      </c>
      <c r="J8911" s="19">
        <v>0</v>
      </c>
      <c r="K8911" s="19">
        <v>1</v>
      </c>
    </row>
    <row r="8912" spans="7:11" x14ac:dyDescent="0.25">
      <c r="G8912" s="20">
        <v>41999</v>
      </c>
      <c r="H8912" s="18" t="s">
        <v>31</v>
      </c>
      <c r="I8912" s="18" t="s">
        <v>7</v>
      </c>
      <c r="J8912" s="18">
        <v>0</v>
      </c>
      <c r="K8912" s="18">
        <v>3</v>
      </c>
    </row>
    <row r="8913" spans="7:11" x14ac:dyDescent="0.25">
      <c r="G8913" s="21">
        <v>41604</v>
      </c>
      <c r="H8913" s="19" t="s">
        <v>85</v>
      </c>
      <c r="I8913" s="19" t="s">
        <v>12</v>
      </c>
      <c r="J8913" s="19">
        <v>1.4999999999999999E-2</v>
      </c>
      <c r="K8913" s="19">
        <v>1</v>
      </c>
    </row>
    <row r="8914" spans="7:11" x14ac:dyDescent="0.25">
      <c r="G8914" s="20">
        <v>41841</v>
      </c>
      <c r="H8914" s="18" t="s">
        <v>81</v>
      </c>
      <c r="I8914" s="18" t="s">
        <v>21</v>
      </c>
      <c r="J8914" s="18">
        <v>0</v>
      </c>
      <c r="K8914" s="18">
        <v>4</v>
      </c>
    </row>
    <row r="8915" spans="7:11" x14ac:dyDescent="0.25">
      <c r="G8915" s="21">
        <v>41627</v>
      </c>
      <c r="H8915" s="19" t="s">
        <v>81</v>
      </c>
      <c r="I8915" s="19" t="s">
        <v>16</v>
      </c>
      <c r="J8915" s="19">
        <v>0</v>
      </c>
      <c r="K8915" s="19">
        <v>2</v>
      </c>
    </row>
    <row r="8916" spans="7:11" x14ac:dyDescent="0.25">
      <c r="G8916" s="20">
        <v>41600</v>
      </c>
      <c r="H8916" s="18" t="s">
        <v>20</v>
      </c>
      <c r="I8916" s="18" t="s">
        <v>21</v>
      </c>
      <c r="J8916" s="18">
        <v>0</v>
      </c>
      <c r="K8916" s="18">
        <v>2</v>
      </c>
    </row>
    <row r="8917" spans="7:11" x14ac:dyDescent="0.25">
      <c r="G8917" s="21">
        <v>41834</v>
      </c>
      <c r="H8917" s="19" t="s">
        <v>51</v>
      </c>
      <c r="I8917" s="19" t="s">
        <v>36</v>
      </c>
      <c r="J8917" s="19">
        <v>2.5000000000000001E-2</v>
      </c>
      <c r="K8917" s="19">
        <v>2</v>
      </c>
    </row>
    <row r="8918" spans="7:11" x14ac:dyDescent="0.25">
      <c r="G8918" s="20">
        <v>41431</v>
      </c>
      <c r="H8918" s="18" t="s">
        <v>72</v>
      </c>
      <c r="I8918" s="18" t="s">
        <v>41</v>
      </c>
      <c r="J8918" s="18">
        <v>0.03</v>
      </c>
      <c r="K8918" s="18">
        <v>2</v>
      </c>
    </row>
    <row r="8919" spans="7:11" x14ac:dyDescent="0.25">
      <c r="G8919" s="21">
        <v>41896</v>
      </c>
      <c r="H8919" s="19" t="s">
        <v>84</v>
      </c>
      <c r="I8919" s="19" t="s">
        <v>33</v>
      </c>
      <c r="J8919" s="19">
        <v>0.02</v>
      </c>
      <c r="K8919" s="19">
        <v>2</v>
      </c>
    </row>
    <row r="8920" spans="7:11" x14ac:dyDescent="0.25">
      <c r="G8920" s="20">
        <v>41626</v>
      </c>
      <c r="H8920" s="18" t="s">
        <v>43</v>
      </c>
      <c r="I8920" s="18" t="s">
        <v>24</v>
      </c>
      <c r="J8920" s="18">
        <v>0.01</v>
      </c>
      <c r="K8920" s="18">
        <v>3</v>
      </c>
    </row>
    <row r="8921" spans="7:11" x14ac:dyDescent="0.25">
      <c r="G8921" s="21">
        <v>41350</v>
      </c>
      <c r="H8921" s="19" t="s">
        <v>26</v>
      </c>
      <c r="I8921" s="19" t="s">
        <v>16</v>
      </c>
      <c r="J8921" s="19">
        <v>0</v>
      </c>
      <c r="K8921" s="19">
        <v>2</v>
      </c>
    </row>
    <row r="8922" spans="7:11" x14ac:dyDescent="0.25">
      <c r="G8922" s="20">
        <v>41488</v>
      </c>
      <c r="H8922" s="18" t="s">
        <v>70</v>
      </c>
      <c r="I8922" s="18" t="s">
        <v>24</v>
      </c>
      <c r="J8922" s="18">
        <v>0.03</v>
      </c>
      <c r="K8922" s="18">
        <v>1</v>
      </c>
    </row>
    <row r="8923" spans="7:11" x14ac:dyDescent="0.25">
      <c r="G8923" s="21">
        <v>41616</v>
      </c>
      <c r="H8923" s="19" t="s">
        <v>32</v>
      </c>
      <c r="I8923" s="19" t="s">
        <v>11</v>
      </c>
      <c r="J8923" s="19">
        <v>0.01</v>
      </c>
      <c r="K8923" s="19">
        <v>3</v>
      </c>
    </row>
    <row r="8924" spans="7:11" x14ac:dyDescent="0.25">
      <c r="G8924" s="20">
        <v>41861</v>
      </c>
      <c r="H8924" s="18" t="s">
        <v>84</v>
      </c>
      <c r="I8924" s="18" t="s">
        <v>16</v>
      </c>
      <c r="J8924" s="18">
        <v>0</v>
      </c>
      <c r="K8924" s="18">
        <v>1</v>
      </c>
    </row>
    <row r="8925" spans="7:11" x14ac:dyDescent="0.25">
      <c r="G8925" s="21">
        <v>41972</v>
      </c>
      <c r="H8925" s="19" t="s">
        <v>39</v>
      </c>
      <c r="I8925" s="19" t="s">
        <v>11</v>
      </c>
      <c r="J8925" s="19">
        <v>0</v>
      </c>
      <c r="K8925" s="19">
        <v>2</v>
      </c>
    </row>
    <row r="8926" spans="7:11" x14ac:dyDescent="0.25">
      <c r="G8926" s="20">
        <v>42004</v>
      </c>
      <c r="H8926" s="18" t="s">
        <v>54</v>
      </c>
      <c r="I8926" s="18" t="s">
        <v>36</v>
      </c>
      <c r="J8926" s="18">
        <v>0.01</v>
      </c>
      <c r="K8926" s="18">
        <v>1</v>
      </c>
    </row>
    <row r="8927" spans="7:11" x14ac:dyDescent="0.25">
      <c r="G8927" s="21">
        <v>41404</v>
      </c>
      <c r="H8927" s="19" t="s">
        <v>84</v>
      </c>
      <c r="I8927" s="19" t="s">
        <v>12</v>
      </c>
      <c r="J8927" s="19">
        <v>0</v>
      </c>
      <c r="K8927" s="19">
        <v>3</v>
      </c>
    </row>
    <row r="8928" spans="7:11" x14ac:dyDescent="0.25">
      <c r="G8928" s="20">
        <v>41575</v>
      </c>
      <c r="H8928" s="18" t="s">
        <v>29</v>
      </c>
      <c r="I8928" s="18" t="s">
        <v>24</v>
      </c>
      <c r="J8928" s="18">
        <v>0</v>
      </c>
      <c r="K8928" s="18">
        <v>2</v>
      </c>
    </row>
    <row r="8929" spans="7:11" x14ac:dyDescent="0.25">
      <c r="G8929" s="21">
        <v>41993</v>
      </c>
      <c r="H8929" s="19" t="s">
        <v>66</v>
      </c>
      <c r="I8929" s="19" t="s">
        <v>24</v>
      </c>
      <c r="J8929" s="19">
        <v>0</v>
      </c>
      <c r="K8929" s="19">
        <v>4</v>
      </c>
    </row>
    <row r="8930" spans="7:11" x14ac:dyDescent="0.25">
      <c r="G8930" s="20">
        <v>41947</v>
      </c>
      <c r="H8930" s="18" t="s">
        <v>69</v>
      </c>
      <c r="I8930" s="18" t="s">
        <v>30</v>
      </c>
      <c r="J8930" s="18">
        <v>0</v>
      </c>
      <c r="K8930" s="18">
        <v>2</v>
      </c>
    </row>
    <row r="8931" spans="7:11" x14ac:dyDescent="0.25">
      <c r="G8931" s="21">
        <v>41602</v>
      </c>
      <c r="H8931" s="19" t="s">
        <v>73</v>
      </c>
      <c r="I8931" s="19" t="s">
        <v>12</v>
      </c>
      <c r="J8931" s="19">
        <v>0</v>
      </c>
      <c r="K8931" s="19">
        <v>3</v>
      </c>
    </row>
    <row r="8932" spans="7:11" x14ac:dyDescent="0.25">
      <c r="G8932" s="20">
        <v>41581</v>
      </c>
      <c r="H8932" s="18" t="s">
        <v>92</v>
      </c>
      <c r="I8932" s="18" t="s">
        <v>24</v>
      </c>
      <c r="J8932" s="18">
        <v>0</v>
      </c>
      <c r="K8932" s="18">
        <v>2</v>
      </c>
    </row>
    <row r="8933" spans="7:11" x14ac:dyDescent="0.25">
      <c r="G8933" s="21">
        <v>41993</v>
      </c>
      <c r="H8933" s="19" t="s">
        <v>45</v>
      </c>
      <c r="I8933" s="19" t="s">
        <v>12</v>
      </c>
      <c r="J8933" s="19">
        <v>0</v>
      </c>
      <c r="K8933" s="19">
        <v>2</v>
      </c>
    </row>
    <row r="8934" spans="7:11" x14ac:dyDescent="0.25">
      <c r="G8934" s="20">
        <v>41630</v>
      </c>
      <c r="H8934" s="18" t="s">
        <v>18</v>
      </c>
      <c r="I8934" s="18" t="s">
        <v>33</v>
      </c>
      <c r="J8934" s="18">
        <v>0</v>
      </c>
      <c r="K8934" s="18">
        <v>21</v>
      </c>
    </row>
    <row r="8935" spans="7:11" x14ac:dyDescent="0.25">
      <c r="G8935" s="21">
        <v>41954</v>
      </c>
      <c r="H8935" s="19" t="s">
        <v>80</v>
      </c>
      <c r="I8935" s="19" t="s">
        <v>16</v>
      </c>
      <c r="J8935" s="19">
        <v>0.03</v>
      </c>
      <c r="K8935" s="19">
        <v>25</v>
      </c>
    </row>
    <row r="8936" spans="7:11" x14ac:dyDescent="0.25">
      <c r="G8936" s="20">
        <v>41944</v>
      </c>
      <c r="H8936" s="18" t="s">
        <v>93</v>
      </c>
      <c r="I8936" s="18" t="s">
        <v>16</v>
      </c>
      <c r="J8936" s="18">
        <v>0</v>
      </c>
      <c r="K8936" s="18">
        <v>3</v>
      </c>
    </row>
    <row r="8937" spans="7:11" x14ac:dyDescent="0.25">
      <c r="G8937" s="21">
        <v>41768</v>
      </c>
      <c r="H8937" s="19" t="s">
        <v>20</v>
      </c>
      <c r="I8937" s="19" t="s">
        <v>7</v>
      </c>
      <c r="J8937" s="19">
        <v>0</v>
      </c>
      <c r="K8937" s="19">
        <v>2</v>
      </c>
    </row>
    <row r="8938" spans="7:11" x14ac:dyDescent="0.25">
      <c r="G8938" s="20">
        <v>41635</v>
      </c>
      <c r="H8938" s="18" t="s">
        <v>40</v>
      </c>
      <c r="I8938" s="18" t="s">
        <v>16</v>
      </c>
      <c r="J8938" s="18">
        <v>0</v>
      </c>
      <c r="K8938" s="18">
        <v>2</v>
      </c>
    </row>
    <row r="8939" spans="7:11" x14ac:dyDescent="0.25">
      <c r="G8939" s="21">
        <v>41637</v>
      </c>
      <c r="H8939" s="19" t="s">
        <v>26</v>
      </c>
      <c r="I8939" s="19" t="s">
        <v>7</v>
      </c>
      <c r="J8939" s="19">
        <v>0.01</v>
      </c>
      <c r="K8939" s="19">
        <v>8</v>
      </c>
    </row>
    <row r="8940" spans="7:11" x14ac:dyDescent="0.25">
      <c r="G8940" s="20">
        <v>41590</v>
      </c>
      <c r="H8940" s="18" t="s">
        <v>43</v>
      </c>
      <c r="I8940" s="18" t="s">
        <v>16</v>
      </c>
      <c r="J8940" s="18">
        <v>0.01</v>
      </c>
      <c r="K8940" s="18">
        <v>2</v>
      </c>
    </row>
    <row r="8941" spans="7:11" x14ac:dyDescent="0.25">
      <c r="G8941" s="21">
        <v>41613</v>
      </c>
      <c r="H8941" s="19" t="s">
        <v>91</v>
      </c>
      <c r="I8941" s="19" t="s">
        <v>30</v>
      </c>
      <c r="J8941" s="19">
        <v>0</v>
      </c>
      <c r="K8941" s="19">
        <v>1</v>
      </c>
    </row>
    <row r="8942" spans="7:11" x14ac:dyDescent="0.25">
      <c r="G8942" s="20">
        <v>41608</v>
      </c>
      <c r="H8942" s="18" t="s">
        <v>15</v>
      </c>
      <c r="I8942" s="18" t="s">
        <v>12</v>
      </c>
      <c r="J8942" s="18">
        <v>2.5000000000000001E-2</v>
      </c>
      <c r="K8942" s="18">
        <v>1</v>
      </c>
    </row>
    <row r="8943" spans="7:11" x14ac:dyDescent="0.25">
      <c r="G8943" s="21">
        <v>41679</v>
      </c>
      <c r="H8943" s="19" t="s">
        <v>45</v>
      </c>
      <c r="I8943" s="19" t="s">
        <v>16</v>
      </c>
      <c r="J8943" s="19">
        <v>0</v>
      </c>
      <c r="K8943" s="19">
        <v>3</v>
      </c>
    </row>
    <row r="8944" spans="7:11" x14ac:dyDescent="0.25">
      <c r="G8944" s="20">
        <v>41985</v>
      </c>
      <c r="H8944" s="18" t="s">
        <v>40</v>
      </c>
      <c r="I8944" s="18" t="s">
        <v>12</v>
      </c>
      <c r="J8944" s="18">
        <v>0</v>
      </c>
      <c r="K8944" s="18">
        <v>1</v>
      </c>
    </row>
    <row r="8945" spans="7:11" x14ac:dyDescent="0.25">
      <c r="G8945" s="21">
        <v>41991</v>
      </c>
      <c r="H8945" s="19" t="s">
        <v>90</v>
      </c>
      <c r="I8945" s="19" t="s">
        <v>16</v>
      </c>
      <c r="J8945" s="19">
        <v>2.5000000000000001E-2</v>
      </c>
      <c r="K8945" s="19">
        <v>1</v>
      </c>
    </row>
    <row r="8946" spans="7:11" x14ac:dyDescent="0.25">
      <c r="G8946" s="20">
        <v>41536</v>
      </c>
      <c r="H8946" s="18" t="s">
        <v>44</v>
      </c>
      <c r="I8946" s="18" t="s">
        <v>16</v>
      </c>
      <c r="J8946" s="18">
        <v>0.02</v>
      </c>
      <c r="K8946" s="18">
        <v>12</v>
      </c>
    </row>
    <row r="8947" spans="7:11" x14ac:dyDescent="0.25">
      <c r="G8947" s="21">
        <v>41946</v>
      </c>
      <c r="H8947" s="19" t="s">
        <v>49</v>
      </c>
      <c r="I8947" s="19" t="s">
        <v>17</v>
      </c>
      <c r="J8947" s="19">
        <v>0.01</v>
      </c>
      <c r="K8947" s="19">
        <v>2</v>
      </c>
    </row>
    <row r="8948" spans="7:11" x14ac:dyDescent="0.25">
      <c r="G8948" s="20">
        <v>41992</v>
      </c>
      <c r="H8948" s="18" t="s">
        <v>87</v>
      </c>
      <c r="I8948" s="18" t="s">
        <v>17</v>
      </c>
      <c r="J8948" s="18">
        <v>0.03</v>
      </c>
      <c r="K8948" s="18">
        <v>1</v>
      </c>
    </row>
    <row r="8949" spans="7:11" x14ac:dyDescent="0.25">
      <c r="G8949" s="21">
        <v>41466</v>
      </c>
      <c r="H8949" s="19" t="s">
        <v>46</v>
      </c>
      <c r="I8949" s="19" t="s">
        <v>7</v>
      </c>
      <c r="J8949" s="19">
        <v>2.5000000000000001E-2</v>
      </c>
      <c r="K8949" s="19">
        <v>3</v>
      </c>
    </row>
    <row r="8950" spans="7:11" x14ac:dyDescent="0.25">
      <c r="G8950" s="20">
        <v>41998</v>
      </c>
      <c r="H8950" s="18" t="s">
        <v>51</v>
      </c>
      <c r="I8950" s="18" t="s">
        <v>24</v>
      </c>
      <c r="J8950" s="18">
        <v>0</v>
      </c>
      <c r="K8950" s="18">
        <v>3</v>
      </c>
    </row>
    <row r="8951" spans="7:11" x14ac:dyDescent="0.25">
      <c r="G8951" s="21">
        <v>41585</v>
      </c>
      <c r="H8951" s="19" t="s">
        <v>29</v>
      </c>
      <c r="I8951" s="19" t="s">
        <v>24</v>
      </c>
      <c r="J8951" s="19">
        <v>0.03</v>
      </c>
      <c r="K8951" s="19">
        <v>2</v>
      </c>
    </row>
    <row r="8952" spans="7:11" x14ac:dyDescent="0.25">
      <c r="G8952" s="20">
        <v>42004</v>
      </c>
      <c r="H8952" s="18" t="s">
        <v>82</v>
      </c>
      <c r="I8952" s="18" t="s">
        <v>12</v>
      </c>
      <c r="J8952" s="18">
        <v>0.03</v>
      </c>
      <c r="K8952" s="18">
        <v>3</v>
      </c>
    </row>
    <row r="8953" spans="7:11" x14ac:dyDescent="0.25">
      <c r="G8953" s="21">
        <v>41959</v>
      </c>
      <c r="H8953" s="19" t="s">
        <v>81</v>
      </c>
      <c r="I8953" s="19" t="s">
        <v>16</v>
      </c>
      <c r="J8953" s="19">
        <v>0.02</v>
      </c>
      <c r="K8953" s="19">
        <v>4</v>
      </c>
    </row>
    <row r="8954" spans="7:11" x14ac:dyDescent="0.25">
      <c r="G8954" s="20">
        <v>41616</v>
      </c>
      <c r="H8954" s="18" t="s">
        <v>43</v>
      </c>
      <c r="I8954" s="18" t="s">
        <v>16</v>
      </c>
      <c r="J8954" s="18">
        <v>0.02</v>
      </c>
      <c r="K8954" s="18">
        <v>10</v>
      </c>
    </row>
    <row r="8955" spans="7:11" x14ac:dyDescent="0.25">
      <c r="G8955" s="21">
        <v>41947</v>
      </c>
      <c r="H8955" s="19" t="s">
        <v>63</v>
      </c>
      <c r="I8955" s="19" t="s">
        <v>24</v>
      </c>
      <c r="J8955" s="19">
        <v>0</v>
      </c>
      <c r="K8955" s="19">
        <v>3</v>
      </c>
    </row>
    <row r="8956" spans="7:11" x14ac:dyDescent="0.25">
      <c r="G8956" s="20">
        <v>41611</v>
      </c>
      <c r="H8956" s="18" t="s">
        <v>40</v>
      </c>
      <c r="I8956" s="18" t="s">
        <v>7</v>
      </c>
      <c r="J8956" s="18">
        <v>2.5000000000000001E-2</v>
      </c>
      <c r="K8956" s="18">
        <v>10</v>
      </c>
    </row>
    <row r="8957" spans="7:11" x14ac:dyDescent="0.25">
      <c r="G8957" s="21">
        <v>41296</v>
      </c>
      <c r="H8957" s="19" t="s">
        <v>58</v>
      </c>
      <c r="I8957" s="19" t="s">
        <v>24</v>
      </c>
      <c r="J8957" s="19">
        <v>2.5000000000000001E-2</v>
      </c>
      <c r="K8957" s="19">
        <v>2</v>
      </c>
    </row>
    <row r="8958" spans="7:11" x14ac:dyDescent="0.25">
      <c r="G8958" s="20">
        <v>41610</v>
      </c>
      <c r="H8958" s="18" t="s">
        <v>71</v>
      </c>
      <c r="I8958" s="18" t="s">
        <v>12</v>
      </c>
      <c r="J8958" s="18">
        <v>0.02</v>
      </c>
      <c r="K8958" s="18">
        <v>2</v>
      </c>
    </row>
    <row r="8959" spans="7:11" x14ac:dyDescent="0.25">
      <c r="G8959" s="21">
        <v>41994</v>
      </c>
      <c r="H8959" s="19" t="s">
        <v>37</v>
      </c>
      <c r="I8959" s="19" t="s">
        <v>16</v>
      </c>
      <c r="J8959" s="19">
        <v>0.02</v>
      </c>
      <c r="K8959" s="19">
        <v>23</v>
      </c>
    </row>
    <row r="8960" spans="7:11" x14ac:dyDescent="0.25">
      <c r="G8960" s="20">
        <v>41401</v>
      </c>
      <c r="H8960" s="18" t="s">
        <v>91</v>
      </c>
      <c r="I8960" s="18" t="s">
        <v>16</v>
      </c>
      <c r="J8960" s="18">
        <v>0</v>
      </c>
      <c r="K8960" s="18">
        <v>2</v>
      </c>
    </row>
    <row r="8961" spans="7:11" x14ac:dyDescent="0.25">
      <c r="G8961" s="21">
        <v>41772</v>
      </c>
      <c r="H8961" s="19" t="s">
        <v>46</v>
      </c>
      <c r="I8961" s="19" t="s">
        <v>41</v>
      </c>
      <c r="J8961" s="19">
        <v>0</v>
      </c>
      <c r="K8961" s="19">
        <v>3</v>
      </c>
    </row>
    <row r="8962" spans="7:11" x14ac:dyDescent="0.25">
      <c r="G8962" s="20">
        <v>41596</v>
      </c>
      <c r="H8962" s="18" t="s">
        <v>48</v>
      </c>
      <c r="I8962" s="18" t="s">
        <v>21</v>
      </c>
      <c r="J8962" s="18">
        <v>0.01</v>
      </c>
      <c r="K8962" s="18">
        <v>1</v>
      </c>
    </row>
    <row r="8963" spans="7:11" x14ac:dyDescent="0.25">
      <c r="G8963" s="21">
        <v>41675</v>
      </c>
      <c r="H8963" s="19" t="s">
        <v>73</v>
      </c>
      <c r="I8963" s="19" t="s">
        <v>41</v>
      </c>
      <c r="J8963" s="19">
        <v>0</v>
      </c>
      <c r="K8963" s="19">
        <v>1</v>
      </c>
    </row>
    <row r="8964" spans="7:11" x14ac:dyDescent="0.25">
      <c r="G8964" s="20">
        <v>41626</v>
      </c>
      <c r="H8964" s="18" t="s">
        <v>22</v>
      </c>
      <c r="I8964" s="18" t="s">
        <v>16</v>
      </c>
      <c r="J8964" s="18">
        <v>0</v>
      </c>
      <c r="K8964" s="18">
        <v>3</v>
      </c>
    </row>
    <row r="8965" spans="7:11" x14ac:dyDescent="0.25">
      <c r="G8965" s="21">
        <v>41952</v>
      </c>
      <c r="H8965" s="19" t="s">
        <v>40</v>
      </c>
      <c r="I8965" s="19" t="s">
        <v>11</v>
      </c>
      <c r="J8965" s="19">
        <v>0</v>
      </c>
      <c r="K8965" s="19">
        <v>4</v>
      </c>
    </row>
    <row r="8966" spans="7:11" x14ac:dyDescent="0.25">
      <c r="G8966" s="20">
        <v>41964</v>
      </c>
      <c r="H8966" s="18" t="s">
        <v>29</v>
      </c>
      <c r="I8966" s="18" t="s">
        <v>36</v>
      </c>
      <c r="J8966" s="18">
        <v>2.5000000000000001E-2</v>
      </c>
      <c r="K8966" s="18">
        <v>3</v>
      </c>
    </row>
    <row r="8967" spans="7:11" x14ac:dyDescent="0.25">
      <c r="G8967" s="21">
        <v>41965</v>
      </c>
      <c r="H8967" s="19" t="s">
        <v>66</v>
      </c>
      <c r="I8967" s="19" t="s">
        <v>12</v>
      </c>
      <c r="J8967" s="19">
        <v>0</v>
      </c>
      <c r="K8967" s="19">
        <v>1</v>
      </c>
    </row>
    <row r="8968" spans="7:11" x14ac:dyDescent="0.25">
      <c r="G8968" s="20">
        <v>41854</v>
      </c>
      <c r="H8968" s="18" t="s">
        <v>40</v>
      </c>
      <c r="I8968" s="18" t="s">
        <v>12</v>
      </c>
      <c r="J8968" s="18">
        <v>0.03</v>
      </c>
      <c r="K8968" s="18">
        <v>2</v>
      </c>
    </row>
    <row r="8969" spans="7:11" x14ac:dyDescent="0.25">
      <c r="G8969" s="21">
        <v>41943</v>
      </c>
      <c r="H8969" s="19" t="s">
        <v>70</v>
      </c>
      <c r="I8969" s="19" t="s">
        <v>30</v>
      </c>
      <c r="J8969" s="19">
        <v>0</v>
      </c>
      <c r="K8969" s="19">
        <v>3</v>
      </c>
    </row>
    <row r="8970" spans="7:11" x14ac:dyDescent="0.25">
      <c r="G8970" s="20">
        <v>41956</v>
      </c>
      <c r="H8970" s="18" t="s">
        <v>29</v>
      </c>
      <c r="I8970" s="18" t="s">
        <v>24</v>
      </c>
      <c r="J8970" s="18">
        <v>0</v>
      </c>
      <c r="K8970" s="18">
        <v>3</v>
      </c>
    </row>
    <row r="8971" spans="7:11" x14ac:dyDescent="0.25">
      <c r="G8971" s="21">
        <v>41311</v>
      </c>
      <c r="H8971" s="19" t="s">
        <v>89</v>
      </c>
      <c r="I8971" s="19" t="s">
        <v>17</v>
      </c>
      <c r="J8971" s="19">
        <v>0</v>
      </c>
      <c r="K8971" s="19">
        <v>1</v>
      </c>
    </row>
    <row r="8972" spans="7:11" x14ac:dyDescent="0.25">
      <c r="G8972" s="20">
        <v>41590</v>
      </c>
      <c r="H8972" s="18" t="s">
        <v>42</v>
      </c>
      <c r="I8972" s="18" t="s">
        <v>30</v>
      </c>
      <c r="J8972" s="18">
        <v>0.01</v>
      </c>
      <c r="K8972" s="18">
        <v>2</v>
      </c>
    </row>
    <row r="8973" spans="7:11" x14ac:dyDescent="0.25">
      <c r="G8973" s="21">
        <v>41485</v>
      </c>
      <c r="H8973" s="19" t="s">
        <v>23</v>
      </c>
      <c r="I8973" s="19" t="s">
        <v>24</v>
      </c>
      <c r="J8973" s="19">
        <v>0.03</v>
      </c>
      <c r="K8973" s="19">
        <v>3</v>
      </c>
    </row>
    <row r="8974" spans="7:11" x14ac:dyDescent="0.25">
      <c r="G8974" s="20">
        <v>41633</v>
      </c>
      <c r="H8974" s="18" t="s">
        <v>45</v>
      </c>
      <c r="I8974" s="18" t="s">
        <v>33</v>
      </c>
      <c r="J8974" s="18">
        <v>0.03</v>
      </c>
      <c r="K8974" s="18">
        <v>3</v>
      </c>
    </row>
    <row r="8975" spans="7:11" x14ac:dyDescent="0.25">
      <c r="G8975" s="21">
        <v>41595</v>
      </c>
      <c r="H8975" s="19" t="s">
        <v>26</v>
      </c>
      <c r="I8975" s="19" t="s">
        <v>30</v>
      </c>
      <c r="J8975" s="19">
        <v>0.02</v>
      </c>
      <c r="K8975" s="19">
        <v>2</v>
      </c>
    </row>
    <row r="8976" spans="7:11" x14ac:dyDescent="0.25">
      <c r="G8976" s="20">
        <v>41603</v>
      </c>
      <c r="H8976" s="18" t="s">
        <v>46</v>
      </c>
      <c r="I8976" s="18" t="s">
        <v>16</v>
      </c>
      <c r="J8976" s="18">
        <v>0</v>
      </c>
      <c r="K8976" s="18">
        <v>1</v>
      </c>
    </row>
    <row r="8977" spans="7:11" x14ac:dyDescent="0.25">
      <c r="G8977" s="21">
        <v>41998</v>
      </c>
      <c r="H8977" s="19" t="s">
        <v>84</v>
      </c>
      <c r="I8977" s="19" t="s">
        <v>30</v>
      </c>
      <c r="J8977" s="19">
        <v>0</v>
      </c>
      <c r="K8977" s="19">
        <v>2</v>
      </c>
    </row>
    <row r="8978" spans="7:11" x14ac:dyDescent="0.25">
      <c r="G8978" s="20">
        <v>41983</v>
      </c>
      <c r="H8978" s="18" t="s">
        <v>45</v>
      </c>
      <c r="I8978" s="18" t="s">
        <v>36</v>
      </c>
      <c r="J8978" s="18">
        <v>2.5000000000000001E-2</v>
      </c>
      <c r="K8978" s="18">
        <v>1</v>
      </c>
    </row>
    <row r="8979" spans="7:11" x14ac:dyDescent="0.25">
      <c r="G8979" s="21">
        <v>41611</v>
      </c>
      <c r="H8979" s="19" t="s">
        <v>70</v>
      </c>
      <c r="I8979" s="19" t="s">
        <v>16</v>
      </c>
      <c r="J8979" s="19">
        <v>0</v>
      </c>
      <c r="K8979" s="19">
        <v>2</v>
      </c>
    </row>
    <row r="8980" spans="7:11" x14ac:dyDescent="0.25">
      <c r="G8980" s="20">
        <v>41798</v>
      </c>
      <c r="H8980" s="18" t="s">
        <v>73</v>
      </c>
      <c r="I8980" s="18" t="s">
        <v>33</v>
      </c>
      <c r="J8980" s="18">
        <v>0</v>
      </c>
      <c r="K8980" s="18">
        <v>3</v>
      </c>
    </row>
    <row r="8981" spans="7:11" x14ac:dyDescent="0.25">
      <c r="G8981" s="21">
        <v>41974</v>
      </c>
      <c r="H8981" s="19" t="s">
        <v>70</v>
      </c>
      <c r="I8981" s="19" t="s">
        <v>36</v>
      </c>
      <c r="J8981" s="19">
        <v>0.03</v>
      </c>
      <c r="K8981" s="19">
        <v>2</v>
      </c>
    </row>
    <row r="8982" spans="7:11" x14ac:dyDescent="0.25">
      <c r="G8982" s="20">
        <v>41347</v>
      </c>
      <c r="H8982" s="18" t="s">
        <v>81</v>
      </c>
      <c r="I8982" s="18" t="s">
        <v>24</v>
      </c>
      <c r="J8982" s="18">
        <v>0.01</v>
      </c>
      <c r="K8982" s="18">
        <v>2</v>
      </c>
    </row>
    <row r="8983" spans="7:11" x14ac:dyDescent="0.25">
      <c r="G8983" s="21">
        <v>41956</v>
      </c>
      <c r="H8983" s="19" t="s">
        <v>71</v>
      </c>
      <c r="I8983" s="19" t="s">
        <v>17</v>
      </c>
      <c r="J8983" s="19">
        <v>2.5000000000000001E-2</v>
      </c>
      <c r="K8983" s="19">
        <v>3</v>
      </c>
    </row>
    <row r="8984" spans="7:11" x14ac:dyDescent="0.25">
      <c r="G8984" s="20">
        <v>41605</v>
      </c>
      <c r="H8984" s="18" t="s">
        <v>65</v>
      </c>
      <c r="I8984" s="18" t="s">
        <v>33</v>
      </c>
      <c r="J8984" s="18">
        <v>2.5000000000000001E-2</v>
      </c>
      <c r="K8984" s="18">
        <v>1</v>
      </c>
    </row>
    <row r="8985" spans="7:11" x14ac:dyDescent="0.25">
      <c r="G8985" s="21">
        <v>41962</v>
      </c>
      <c r="H8985" s="19" t="s">
        <v>10</v>
      </c>
      <c r="I8985" s="19" t="s">
        <v>21</v>
      </c>
      <c r="J8985" s="19">
        <v>0</v>
      </c>
      <c r="K8985" s="19">
        <v>1</v>
      </c>
    </row>
    <row r="8986" spans="7:11" x14ac:dyDescent="0.25">
      <c r="G8986" s="20">
        <v>41961</v>
      </c>
      <c r="H8986" s="18" t="s">
        <v>29</v>
      </c>
      <c r="I8986" s="18" t="s">
        <v>12</v>
      </c>
      <c r="J8986" s="18">
        <v>0</v>
      </c>
      <c r="K8986" s="18">
        <v>25</v>
      </c>
    </row>
    <row r="8987" spans="7:11" x14ac:dyDescent="0.25">
      <c r="G8987" s="21">
        <v>41424</v>
      </c>
      <c r="H8987" s="19" t="s">
        <v>64</v>
      </c>
      <c r="I8987" s="19" t="s">
        <v>17</v>
      </c>
      <c r="J8987" s="19">
        <v>0.03</v>
      </c>
      <c r="K8987" s="19">
        <v>1</v>
      </c>
    </row>
    <row r="8988" spans="7:11" x14ac:dyDescent="0.25">
      <c r="G8988" s="20">
        <v>41980</v>
      </c>
      <c r="H8988" s="18" t="s">
        <v>42</v>
      </c>
      <c r="I8988" s="18" t="s">
        <v>21</v>
      </c>
      <c r="J8988" s="18">
        <v>0.02</v>
      </c>
      <c r="K8988" s="18">
        <v>1</v>
      </c>
    </row>
    <row r="8989" spans="7:11" x14ac:dyDescent="0.25">
      <c r="G8989" s="21">
        <v>41982</v>
      </c>
      <c r="H8989" s="19" t="s">
        <v>75</v>
      </c>
      <c r="I8989" s="19" t="s">
        <v>30</v>
      </c>
      <c r="J8989" s="19">
        <v>0</v>
      </c>
      <c r="K8989" s="19">
        <v>2</v>
      </c>
    </row>
    <row r="8990" spans="7:11" x14ac:dyDescent="0.25">
      <c r="G8990" s="20">
        <v>41967</v>
      </c>
      <c r="H8990" s="18" t="s">
        <v>86</v>
      </c>
      <c r="I8990" s="18" t="s">
        <v>24</v>
      </c>
      <c r="J8990" s="18">
        <v>1.4999999999999999E-2</v>
      </c>
      <c r="K8990" s="18">
        <v>3</v>
      </c>
    </row>
    <row r="8991" spans="7:11" x14ac:dyDescent="0.25">
      <c r="G8991" s="21">
        <v>41608</v>
      </c>
      <c r="H8991" s="19" t="s">
        <v>13</v>
      </c>
      <c r="I8991" s="19" t="s">
        <v>12</v>
      </c>
      <c r="J8991" s="19">
        <v>0</v>
      </c>
      <c r="K8991" s="19">
        <v>3</v>
      </c>
    </row>
    <row r="8992" spans="7:11" x14ac:dyDescent="0.25">
      <c r="G8992" s="20">
        <v>41599</v>
      </c>
      <c r="H8992" s="18" t="s">
        <v>72</v>
      </c>
      <c r="I8992" s="18" t="s">
        <v>17</v>
      </c>
      <c r="J8992" s="18">
        <v>0.03</v>
      </c>
      <c r="K8992" s="18">
        <v>4</v>
      </c>
    </row>
    <row r="8993" spans="7:11" x14ac:dyDescent="0.25">
      <c r="G8993" s="21">
        <v>41658</v>
      </c>
      <c r="H8993" s="19" t="s">
        <v>45</v>
      </c>
      <c r="I8993" s="19" t="s">
        <v>12</v>
      </c>
      <c r="J8993" s="19">
        <v>0.01</v>
      </c>
      <c r="K8993" s="19">
        <v>3</v>
      </c>
    </row>
    <row r="8994" spans="7:11" x14ac:dyDescent="0.25">
      <c r="G8994" s="20">
        <v>41974</v>
      </c>
      <c r="H8994" s="18" t="s">
        <v>71</v>
      </c>
      <c r="I8994" s="18" t="s">
        <v>24</v>
      </c>
      <c r="J8994" s="18">
        <v>0</v>
      </c>
      <c r="K8994" s="18">
        <v>2</v>
      </c>
    </row>
    <row r="8995" spans="7:11" x14ac:dyDescent="0.25">
      <c r="G8995" s="21">
        <v>41591</v>
      </c>
      <c r="H8995" s="19" t="s">
        <v>74</v>
      </c>
      <c r="I8995" s="19" t="s">
        <v>16</v>
      </c>
      <c r="J8995" s="19">
        <v>0.02</v>
      </c>
      <c r="K8995" s="19">
        <v>5</v>
      </c>
    </row>
    <row r="8996" spans="7:11" x14ac:dyDescent="0.25">
      <c r="G8996" s="20">
        <v>41589</v>
      </c>
      <c r="H8996" s="18" t="s">
        <v>20</v>
      </c>
      <c r="I8996" s="18" t="s">
        <v>33</v>
      </c>
      <c r="J8996" s="18">
        <v>0</v>
      </c>
      <c r="K8996" s="18">
        <v>3</v>
      </c>
    </row>
    <row r="8997" spans="7:11" x14ac:dyDescent="0.25">
      <c r="G8997" s="21">
        <v>41582</v>
      </c>
      <c r="H8997" s="19" t="s">
        <v>86</v>
      </c>
      <c r="I8997" s="19" t="s">
        <v>11</v>
      </c>
      <c r="J8997" s="19">
        <v>0</v>
      </c>
      <c r="K8997" s="19">
        <v>1</v>
      </c>
    </row>
    <row r="8998" spans="7:11" x14ac:dyDescent="0.25">
      <c r="G8998" s="20">
        <v>41957</v>
      </c>
      <c r="H8998" s="18" t="s">
        <v>66</v>
      </c>
      <c r="I8998" s="18" t="s">
        <v>24</v>
      </c>
      <c r="J8998" s="18">
        <v>1.4999999999999999E-2</v>
      </c>
      <c r="K8998" s="18">
        <v>2</v>
      </c>
    </row>
    <row r="8999" spans="7:11" x14ac:dyDescent="0.25">
      <c r="G8999" s="21">
        <v>41635</v>
      </c>
      <c r="H8999" s="19" t="s">
        <v>26</v>
      </c>
      <c r="I8999" s="19" t="s">
        <v>16</v>
      </c>
      <c r="J8999" s="19">
        <v>2.5000000000000001E-2</v>
      </c>
      <c r="K8999" s="19">
        <v>3</v>
      </c>
    </row>
    <row r="9000" spans="7:11" x14ac:dyDescent="0.25">
      <c r="G9000" s="20">
        <v>41845</v>
      </c>
      <c r="H9000" s="18" t="s">
        <v>49</v>
      </c>
      <c r="I9000" s="18" t="s">
        <v>36</v>
      </c>
      <c r="J9000" s="18">
        <v>0.03</v>
      </c>
      <c r="K9000" s="18">
        <v>1</v>
      </c>
    </row>
    <row r="9001" spans="7:11" x14ac:dyDescent="0.25">
      <c r="G9001" s="21">
        <v>41353</v>
      </c>
      <c r="H9001" s="19" t="s">
        <v>78</v>
      </c>
      <c r="I9001" s="19" t="s">
        <v>11</v>
      </c>
      <c r="J9001" s="19">
        <v>0</v>
      </c>
      <c r="K9001" s="19">
        <v>3</v>
      </c>
    </row>
    <row r="9002" spans="7:11" x14ac:dyDescent="0.25">
      <c r="G9002" s="20">
        <v>41608</v>
      </c>
      <c r="H9002" s="18" t="s">
        <v>82</v>
      </c>
      <c r="I9002" s="18" t="s">
        <v>24</v>
      </c>
      <c r="J9002" s="18">
        <v>0.02</v>
      </c>
      <c r="K9002" s="18">
        <v>2</v>
      </c>
    </row>
    <row r="9003" spans="7:11" x14ac:dyDescent="0.25">
      <c r="G9003" s="21">
        <v>41594</v>
      </c>
      <c r="H9003" s="19" t="s">
        <v>69</v>
      </c>
      <c r="I9003" s="19" t="s">
        <v>21</v>
      </c>
      <c r="J9003" s="19">
        <v>0.01</v>
      </c>
      <c r="K9003" s="19">
        <v>21</v>
      </c>
    </row>
    <row r="9004" spans="7:11" x14ac:dyDescent="0.25">
      <c r="G9004" s="20">
        <v>41383</v>
      </c>
      <c r="H9004" s="18" t="s">
        <v>15</v>
      </c>
      <c r="I9004" s="18" t="s">
        <v>24</v>
      </c>
      <c r="J9004" s="18">
        <v>0</v>
      </c>
      <c r="K9004" s="18">
        <v>2</v>
      </c>
    </row>
    <row r="9005" spans="7:11" x14ac:dyDescent="0.25">
      <c r="G9005" s="21">
        <v>41963</v>
      </c>
      <c r="H9005" s="19" t="s">
        <v>69</v>
      </c>
      <c r="I9005" s="19" t="s">
        <v>17</v>
      </c>
      <c r="J9005" s="19">
        <v>0</v>
      </c>
      <c r="K9005" s="19">
        <v>3</v>
      </c>
    </row>
    <row r="9006" spans="7:11" x14ac:dyDescent="0.25">
      <c r="G9006" s="20">
        <v>41587</v>
      </c>
      <c r="H9006" s="18" t="s">
        <v>94</v>
      </c>
      <c r="I9006" s="18" t="s">
        <v>12</v>
      </c>
      <c r="J9006" s="18">
        <v>0.01</v>
      </c>
      <c r="K9006" s="18">
        <v>2</v>
      </c>
    </row>
    <row r="9007" spans="7:11" x14ac:dyDescent="0.25">
      <c r="G9007" s="21">
        <v>41709</v>
      </c>
      <c r="H9007" s="19" t="s">
        <v>54</v>
      </c>
      <c r="I9007" s="19" t="s">
        <v>7</v>
      </c>
      <c r="J9007" s="19">
        <v>0</v>
      </c>
      <c r="K9007" s="19">
        <v>3</v>
      </c>
    </row>
    <row r="9008" spans="7:11" x14ac:dyDescent="0.25">
      <c r="G9008" s="20">
        <v>41995</v>
      </c>
      <c r="H9008" s="18" t="s">
        <v>68</v>
      </c>
      <c r="I9008" s="18" t="s">
        <v>17</v>
      </c>
      <c r="J9008" s="18">
        <v>0</v>
      </c>
      <c r="K9008" s="18">
        <v>1</v>
      </c>
    </row>
    <row r="9009" spans="7:11" x14ac:dyDescent="0.25">
      <c r="G9009" s="21">
        <v>41946</v>
      </c>
      <c r="H9009" s="19" t="s">
        <v>42</v>
      </c>
      <c r="I9009" s="19" t="s">
        <v>24</v>
      </c>
      <c r="J9009" s="19">
        <v>0</v>
      </c>
      <c r="K9009" s="19">
        <v>2</v>
      </c>
    </row>
    <row r="9010" spans="7:11" x14ac:dyDescent="0.25">
      <c r="G9010" s="20">
        <v>41596</v>
      </c>
      <c r="H9010" s="18" t="s">
        <v>81</v>
      </c>
      <c r="I9010" s="18" t="s">
        <v>41</v>
      </c>
      <c r="J9010" s="18">
        <v>0</v>
      </c>
      <c r="K9010" s="18">
        <v>2</v>
      </c>
    </row>
    <row r="9011" spans="7:11" x14ac:dyDescent="0.25">
      <c r="G9011" s="21">
        <v>41432</v>
      </c>
      <c r="H9011" s="19" t="s">
        <v>40</v>
      </c>
      <c r="I9011" s="19" t="s">
        <v>17</v>
      </c>
      <c r="J9011" s="19">
        <v>0</v>
      </c>
      <c r="K9011" s="19">
        <v>3</v>
      </c>
    </row>
    <row r="9012" spans="7:11" x14ac:dyDescent="0.25">
      <c r="G9012" s="20">
        <v>41993</v>
      </c>
      <c r="H9012" s="18" t="s">
        <v>89</v>
      </c>
      <c r="I9012" s="18" t="s">
        <v>21</v>
      </c>
      <c r="J9012" s="18">
        <v>0</v>
      </c>
      <c r="K9012" s="18">
        <v>1</v>
      </c>
    </row>
    <row r="9013" spans="7:11" x14ac:dyDescent="0.25">
      <c r="G9013" s="21">
        <v>41318</v>
      </c>
      <c r="H9013" s="19" t="s">
        <v>72</v>
      </c>
      <c r="I9013" s="19" t="s">
        <v>17</v>
      </c>
      <c r="J9013" s="19">
        <v>1.4999999999999999E-2</v>
      </c>
      <c r="K9013" s="19">
        <v>3</v>
      </c>
    </row>
    <row r="9014" spans="7:11" x14ac:dyDescent="0.25">
      <c r="G9014" s="20">
        <v>41961</v>
      </c>
      <c r="H9014" s="18" t="s">
        <v>83</v>
      </c>
      <c r="I9014" s="18" t="s">
        <v>24</v>
      </c>
      <c r="J9014" s="18">
        <v>0.02</v>
      </c>
      <c r="K9014" s="18">
        <v>2</v>
      </c>
    </row>
    <row r="9015" spans="7:11" x14ac:dyDescent="0.25">
      <c r="G9015" s="21">
        <v>41970</v>
      </c>
      <c r="H9015" s="19" t="s">
        <v>45</v>
      </c>
      <c r="I9015" s="19" t="s">
        <v>36</v>
      </c>
      <c r="J9015" s="19">
        <v>0.01</v>
      </c>
      <c r="K9015" s="19">
        <v>3</v>
      </c>
    </row>
    <row r="9016" spans="7:11" x14ac:dyDescent="0.25">
      <c r="G9016" s="20">
        <v>41598</v>
      </c>
      <c r="H9016" s="18" t="s">
        <v>40</v>
      </c>
      <c r="I9016" s="18" t="s">
        <v>12</v>
      </c>
      <c r="J9016" s="18">
        <v>0</v>
      </c>
      <c r="K9016" s="18">
        <v>1</v>
      </c>
    </row>
    <row r="9017" spans="7:11" x14ac:dyDescent="0.25">
      <c r="G9017" s="21">
        <v>41961</v>
      </c>
      <c r="H9017" s="19" t="s">
        <v>48</v>
      </c>
      <c r="I9017" s="19" t="s">
        <v>36</v>
      </c>
      <c r="J9017" s="19">
        <v>0</v>
      </c>
      <c r="K9017" s="19">
        <v>1</v>
      </c>
    </row>
    <row r="9018" spans="7:11" x14ac:dyDescent="0.25">
      <c r="G9018" s="20">
        <v>41603</v>
      </c>
      <c r="H9018" s="18" t="s">
        <v>93</v>
      </c>
      <c r="I9018" s="18" t="s">
        <v>16</v>
      </c>
      <c r="J9018" s="18">
        <v>0.03</v>
      </c>
      <c r="K9018" s="18">
        <v>3</v>
      </c>
    </row>
    <row r="9019" spans="7:11" x14ac:dyDescent="0.25">
      <c r="G9019" s="21">
        <v>42002</v>
      </c>
      <c r="H9019" s="19" t="s">
        <v>84</v>
      </c>
      <c r="I9019" s="19" t="s">
        <v>16</v>
      </c>
      <c r="J9019" s="19">
        <v>2.5000000000000001E-2</v>
      </c>
      <c r="K9019" s="19">
        <v>3</v>
      </c>
    </row>
    <row r="9020" spans="7:11" x14ac:dyDescent="0.25">
      <c r="G9020" s="20">
        <v>41964</v>
      </c>
      <c r="H9020" s="18" t="s">
        <v>82</v>
      </c>
      <c r="I9020" s="18" t="s">
        <v>36</v>
      </c>
      <c r="J9020" s="18">
        <v>1.4999999999999999E-2</v>
      </c>
      <c r="K9020" s="18">
        <v>1</v>
      </c>
    </row>
    <row r="9021" spans="7:11" x14ac:dyDescent="0.25">
      <c r="G9021" s="21">
        <v>41622</v>
      </c>
      <c r="H9021" s="19" t="s">
        <v>49</v>
      </c>
      <c r="I9021" s="19" t="s">
        <v>21</v>
      </c>
      <c r="J9021" s="19">
        <v>2.5000000000000001E-2</v>
      </c>
      <c r="K9021" s="19">
        <v>2</v>
      </c>
    </row>
    <row r="9022" spans="7:11" x14ac:dyDescent="0.25">
      <c r="G9022" s="20">
        <v>41956</v>
      </c>
      <c r="H9022" s="18" t="s">
        <v>26</v>
      </c>
      <c r="I9022" s="18" t="s">
        <v>21</v>
      </c>
      <c r="J9022" s="18">
        <v>0</v>
      </c>
      <c r="K9022" s="18">
        <v>2</v>
      </c>
    </row>
    <row r="9023" spans="7:11" x14ac:dyDescent="0.25">
      <c r="G9023" s="21">
        <v>41623</v>
      </c>
      <c r="H9023" s="19" t="s">
        <v>47</v>
      </c>
      <c r="I9023" s="19" t="s">
        <v>24</v>
      </c>
      <c r="J9023" s="19">
        <v>0</v>
      </c>
      <c r="K9023" s="19">
        <v>14</v>
      </c>
    </row>
    <row r="9024" spans="7:11" x14ac:dyDescent="0.25">
      <c r="G9024" s="20">
        <v>41980</v>
      </c>
      <c r="H9024" s="18" t="s">
        <v>23</v>
      </c>
      <c r="I9024" s="18" t="s">
        <v>16</v>
      </c>
      <c r="J9024" s="18">
        <v>0.03</v>
      </c>
      <c r="K9024" s="18">
        <v>2</v>
      </c>
    </row>
    <row r="9025" spans="7:11" x14ac:dyDescent="0.25">
      <c r="G9025" s="21">
        <v>41777</v>
      </c>
      <c r="H9025" s="19" t="s">
        <v>60</v>
      </c>
      <c r="I9025" s="19" t="s">
        <v>24</v>
      </c>
      <c r="J9025" s="19">
        <v>2.5000000000000001E-2</v>
      </c>
      <c r="K9025" s="19">
        <v>3</v>
      </c>
    </row>
    <row r="9026" spans="7:11" x14ac:dyDescent="0.25">
      <c r="G9026" s="20">
        <v>41604</v>
      </c>
      <c r="H9026" s="18" t="s">
        <v>63</v>
      </c>
      <c r="I9026" s="18" t="s">
        <v>27</v>
      </c>
      <c r="J9026" s="18">
        <v>0</v>
      </c>
      <c r="K9026" s="18">
        <v>4</v>
      </c>
    </row>
    <row r="9027" spans="7:11" x14ac:dyDescent="0.25">
      <c r="G9027" s="21">
        <v>41979</v>
      </c>
      <c r="H9027" s="19" t="s">
        <v>84</v>
      </c>
      <c r="I9027" s="19" t="s">
        <v>16</v>
      </c>
      <c r="J9027" s="19">
        <v>0.01</v>
      </c>
      <c r="K9027" s="19">
        <v>3</v>
      </c>
    </row>
    <row r="9028" spans="7:11" x14ac:dyDescent="0.25">
      <c r="G9028" s="20">
        <v>41607</v>
      </c>
      <c r="H9028" s="18" t="s">
        <v>53</v>
      </c>
      <c r="I9028" s="18" t="s">
        <v>36</v>
      </c>
      <c r="J9028" s="18">
        <v>0.01</v>
      </c>
      <c r="K9028" s="18">
        <v>1</v>
      </c>
    </row>
    <row r="9029" spans="7:11" x14ac:dyDescent="0.25">
      <c r="G9029" s="21">
        <v>41945</v>
      </c>
      <c r="H9029" s="19" t="s">
        <v>68</v>
      </c>
      <c r="I9029" s="19" t="s">
        <v>12</v>
      </c>
      <c r="J9029" s="19">
        <v>1.4999999999999999E-2</v>
      </c>
      <c r="K9029" s="19">
        <v>3</v>
      </c>
    </row>
    <row r="9030" spans="7:11" x14ac:dyDescent="0.25">
      <c r="G9030" s="20">
        <v>41986</v>
      </c>
      <c r="H9030" s="18" t="s">
        <v>77</v>
      </c>
      <c r="I9030" s="18" t="s">
        <v>16</v>
      </c>
      <c r="J9030" s="18">
        <v>0</v>
      </c>
      <c r="K9030" s="18">
        <v>2</v>
      </c>
    </row>
    <row r="9031" spans="7:11" x14ac:dyDescent="0.25">
      <c r="G9031" s="21">
        <v>41957</v>
      </c>
      <c r="H9031" s="19" t="s">
        <v>77</v>
      </c>
      <c r="I9031" s="19" t="s">
        <v>24</v>
      </c>
      <c r="J9031" s="19">
        <v>0.03</v>
      </c>
      <c r="K9031" s="19">
        <v>2</v>
      </c>
    </row>
    <row r="9032" spans="7:11" x14ac:dyDescent="0.25">
      <c r="G9032" s="20">
        <v>41596</v>
      </c>
      <c r="H9032" s="18" t="s">
        <v>43</v>
      </c>
      <c r="I9032" s="18" t="s">
        <v>27</v>
      </c>
      <c r="J9032" s="18">
        <v>2.5000000000000001E-2</v>
      </c>
      <c r="K9032" s="18">
        <v>3</v>
      </c>
    </row>
    <row r="9033" spans="7:11" x14ac:dyDescent="0.25">
      <c r="G9033" s="21">
        <v>41970</v>
      </c>
      <c r="H9033" s="19" t="s">
        <v>25</v>
      </c>
      <c r="I9033" s="19" t="s">
        <v>11</v>
      </c>
      <c r="J9033" s="19">
        <v>1.4999999999999999E-2</v>
      </c>
      <c r="K9033" s="19">
        <v>3</v>
      </c>
    </row>
    <row r="9034" spans="7:11" x14ac:dyDescent="0.25">
      <c r="G9034" s="20">
        <v>41977</v>
      </c>
      <c r="H9034" s="18" t="s">
        <v>26</v>
      </c>
      <c r="I9034" s="18" t="s">
        <v>27</v>
      </c>
      <c r="J9034" s="18">
        <v>0.03</v>
      </c>
      <c r="K9034" s="18">
        <v>14</v>
      </c>
    </row>
    <row r="9035" spans="7:11" x14ac:dyDescent="0.25">
      <c r="G9035" s="21">
        <v>41624</v>
      </c>
      <c r="H9035" s="19" t="s">
        <v>46</v>
      </c>
      <c r="I9035" s="19" t="s">
        <v>30</v>
      </c>
      <c r="J9035" s="19">
        <v>0</v>
      </c>
      <c r="K9035" s="19">
        <v>2</v>
      </c>
    </row>
    <row r="9036" spans="7:11" x14ac:dyDescent="0.25">
      <c r="G9036" s="20">
        <v>41957</v>
      </c>
      <c r="H9036" s="18" t="s">
        <v>25</v>
      </c>
      <c r="I9036" s="18" t="s">
        <v>16</v>
      </c>
      <c r="J9036" s="18">
        <v>0</v>
      </c>
      <c r="K9036" s="18">
        <v>3</v>
      </c>
    </row>
    <row r="9037" spans="7:11" x14ac:dyDescent="0.25">
      <c r="G9037" s="21">
        <v>41609</v>
      </c>
      <c r="H9037" s="19" t="s">
        <v>72</v>
      </c>
      <c r="I9037" s="19" t="s">
        <v>12</v>
      </c>
      <c r="J9037" s="19">
        <v>0.02</v>
      </c>
      <c r="K9037" s="19">
        <v>2</v>
      </c>
    </row>
    <row r="9038" spans="7:11" x14ac:dyDescent="0.25">
      <c r="G9038" s="20">
        <v>41605</v>
      </c>
      <c r="H9038" s="18" t="s">
        <v>89</v>
      </c>
      <c r="I9038" s="18" t="s">
        <v>17</v>
      </c>
      <c r="J9038" s="18">
        <v>0.01</v>
      </c>
      <c r="K9038" s="18">
        <v>1</v>
      </c>
    </row>
    <row r="9039" spans="7:11" x14ac:dyDescent="0.25">
      <c r="G9039" s="21">
        <v>41599</v>
      </c>
      <c r="H9039" s="19" t="s">
        <v>20</v>
      </c>
      <c r="I9039" s="19" t="s">
        <v>12</v>
      </c>
      <c r="J9039" s="19">
        <v>0.02</v>
      </c>
      <c r="K9039" s="19">
        <v>2</v>
      </c>
    </row>
    <row r="9040" spans="7:11" x14ac:dyDescent="0.25">
      <c r="G9040" s="20">
        <v>41982</v>
      </c>
      <c r="H9040" s="18" t="s">
        <v>77</v>
      </c>
      <c r="I9040" s="18" t="s">
        <v>12</v>
      </c>
      <c r="J9040" s="18">
        <v>0</v>
      </c>
      <c r="K9040" s="18">
        <v>2</v>
      </c>
    </row>
    <row r="9041" spans="7:11" x14ac:dyDescent="0.25">
      <c r="G9041" s="21">
        <v>41586</v>
      </c>
      <c r="H9041" s="19" t="s">
        <v>37</v>
      </c>
      <c r="I9041" s="19" t="s">
        <v>16</v>
      </c>
      <c r="J9041" s="19">
        <v>0</v>
      </c>
      <c r="K9041" s="19">
        <v>2</v>
      </c>
    </row>
    <row r="9042" spans="7:11" x14ac:dyDescent="0.25">
      <c r="G9042" s="20">
        <v>41822</v>
      </c>
      <c r="H9042" s="18" t="s">
        <v>80</v>
      </c>
      <c r="I9042" s="18" t="s">
        <v>36</v>
      </c>
      <c r="J9042" s="18">
        <v>2.5000000000000001E-2</v>
      </c>
      <c r="K9042" s="18">
        <v>1</v>
      </c>
    </row>
    <row r="9043" spans="7:11" x14ac:dyDescent="0.25">
      <c r="G9043" s="21">
        <v>41342</v>
      </c>
      <c r="H9043" s="19" t="s">
        <v>13</v>
      </c>
      <c r="I9043" s="19" t="s">
        <v>33</v>
      </c>
      <c r="J9043" s="19">
        <v>0.03</v>
      </c>
      <c r="K9043" s="19">
        <v>2</v>
      </c>
    </row>
    <row r="9044" spans="7:11" x14ac:dyDescent="0.25">
      <c r="G9044" s="20">
        <v>42004</v>
      </c>
      <c r="H9044" s="18" t="s">
        <v>22</v>
      </c>
      <c r="I9044" s="18" t="s">
        <v>12</v>
      </c>
      <c r="J9044" s="18">
        <v>0</v>
      </c>
      <c r="K9044" s="18">
        <v>3</v>
      </c>
    </row>
    <row r="9045" spans="7:11" x14ac:dyDescent="0.25">
      <c r="G9045" s="21">
        <v>41966</v>
      </c>
      <c r="H9045" s="19" t="s">
        <v>51</v>
      </c>
      <c r="I9045" s="19" t="s">
        <v>12</v>
      </c>
      <c r="J9045" s="19">
        <v>0.03</v>
      </c>
      <c r="K9045" s="19">
        <v>4</v>
      </c>
    </row>
    <row r="9046" spans="7:11" x14ac:dyDescent="0.25">
      <c r="G9046" s="20">
        <v>41469</v>
      </c>
      <c r="H9046" s="18" t="s">
        <v>92</v>
      </c>
      <c r="I9046" s="18" t="s">
        <v>17</v>
      </c>
      <c r="J9046" s="18">
        <v>0.03</v>
      </c>
      <c r="K9046" s="18">
        <v>1</v>
      </c>
    </row>
    <row r="9047" spans="7:11" x14ac:dyDescent="0.25">
      <c r="G9047" s="21">
        <v>41615</v>
      </c>
      <c r="H9047" s="19" t="s">
        <v>40</v>
      </c>
      <c r="I9047" s="19" t="s">
        <v>11</v>
      </c>
      <c r="J9047" s="19">
        <v>0.02</v>
      </c>
      <c r="K9047" s="19">
        <v>14</v>
      </c>
    </row>
    <row r="9048" spans="7:11" x14ac:dyDescent="0.25">
      <c r="G9048" s="20">
        <v>41647</v>
      </c>
      <c r="H9048" s="18" t="s">
        <v>71</v>
      </c>
      <c r="I9048" s="18" t="s">
        <v>16</v>
      </c>
      <c r="J9048" s="18">
        <v>0</v>
      </c>
      <c r="K9048" s="18">
        <v>2</v>
      </c>
    </row>
    <row r="9049" spans="7:11" x14ac:dyDescent="0.25">
      <c r="G9049" s="21">
        <v>41621</v>
      </c>
      <c r="H9049" s="19" t="s">
        <v>59</v>
      </c>
      <c r="I9049" s="19" t="s">
        <v>7</v>
      </c>
      <c r="J9049" s="19">
        <v>0</v>
      </c>
      <c r="K9049" s="19">
        <v>3</v>
      </c>
    </row>
    <row r="9050" spans="7:11" x14ac:dyDescent="0.25">
      <c r="G9050" s="20">
        <v>41967</v>
      </c>
      <c r="H9050" s="18" t="s">
        <v>26</v>
      </c>
      <c r="I9050" s="18" t="s">
        <v>27</v>
      </c>
      <c r="J9050" s="18">
        <v>1.4999999999999999E-2</v>
      </c>
      <c r="K9050" s="18">
        <v>2</v>
      </c>
    </row>
    <row r="9051" spans="7:11" x14ac:dyDescent="0.25">
      <c r="G9051" s="21">
        <v>41977</v>
      </c>
      <c r="H9051" s="19" t="s">
        <v>79</v>
      </c>
      <c r="I9051" s="19" t="s">
        <v>27</v>
      </c>
      <c r="J9051" s="19">
        <v>0.03</v>
      </c>
      <c r="K9051" s="19">
        <v>1</v>
      </c>
    </row>
    <row r="9052" spans="7:11" x14ac:dyDescent="0.25">
      <c r="G9052" s="20">
        <v>41954</v>
      </c>
      <c r="H9052" s="18" t="s">
        <v>76</v>
      </c>
      <c r="I9052" s="18" t="s">
        <v>16</v>
      </c>
      <c r="J9052" s="18">
        <v>0</v>
      </c>
      <c r="K9052" s="18">
        <v>2</v>
      </c>
    </row>
    <row r="9053" spans="7:11" x14ac:dyDescent="0.25">
      <c r="G9053" s="21">
        <v>41471</v>
      </c>
      <c r="H9053" s="19" t="s">
        <v>55</v>
      </c>
      <c r="I9053" s="19" t="s">
        <v>36</v>
      </c>
      <c r="J9053" s="19">
        <v>0</v>
      </c>
      <c r="K9053" s="19">
        <v>2</v>
      </c>
    </row>
    <row r="9054" spans="7:11" x14ac:dyDescent="0.25">
      <c r="G9054" s="20">
        <v>41958</v>
      </c>
      <c r="H9054" s="18" t="s">
        <v>15</v>
      </c>
      <c r="I9054" s="18" t="s">
        <v>16</v>
      </c>
      <c r="J9054" s="18">
        <v>0.03</v>
      </c>
      <c r="K9054" s="18">
        <v>2</v>
      </c>
    </row>
    <row r="9055" spans="7:11" x14ac:dyDescent="0.25">
      <c r="G9055" s="21">
        <v>41945</v>
      </c>
      <c r="H9055" s="19" t="s">
        <v>40</v>
      </c>
      <c r="I9055" s="19" t="s">
        <v>17</v>
      </c>
      <c r="J9055" s="19">
        <v>1.4999999999999999E-2</v>
      </c>
      <c r="K9055" s="19">
        <v>2</v>
      </c>
    </row>
    <row r="9056" spans="7:11" x14ac:dyDescent="0.25">
      <c r="G9056" s="20">
        <v>41965</v>
      </c>
      <c r="H9056" s="18" t="s">
        <v>81</v>
      </c>
      <c r="I9056" s="18" t="s">
        <v>30</v>
      </c>
      <c r="J9056" s="18">
        <v>0</v>
      </c>
      <c r="K9056" s="18">
        <v>4</v>
      </c>
    </row>
    <row r="9057" spans="7:11" x14ac:dyDescent="0.25">
      <c r="G9057" s="21">
        <v>41967</v>
      </c>
      <c r="H9057" s="19" t="s">
        <v>15</v>
      </c>
      <c r="I9057" s="19" t="s">
        <v>17</v>
      </c>
      <c r="J9057" s="19">
        <v>0</v>
      </c>
      <c r="K9057" s="19">
        <v>1</v>
      </c>
    </row>
    <row r="9058" spans="7:11" x14ac:dyDescent="0.25">
      <c r="G9058" s="20">
        <v>41950</v>
      </c>
      <c r="H9058" s="18" t="s">
        <v>51</v>
      </c>
      <c r="I9058" s="18" t="s">
        <v>16</v>
      </c>
      <c r="J9058" s="18">
        <v>0.03</v>
      </c>
      <c r="K9058" s="18">
        <v>3</v>
      </c>
    </row>
    <row r="9059" spans="7:11" x14ac:dyDescent="0.25">
      <c r="G9059" s="21">
        <v>41838</v>
      </c>
      <c r="H9059" s="19" t="s">
        <v>43</v>
      </c>
      <c r="I9059" s="19" t="s">
        <v>36</v>
      </c>
      <c r="J9059" s="19">
        <v>0</v>
      </c>
      <c r="K9059" s="19">
        <v>1</v>
      </c>
    </row>
    <row r="9060" spans="7:11" x14ac:dyDescent="0.25">
      <c r="G9060" s="20">
        <v>41958</v>
      </c>
      <c r="H9060" s="18" t="s">
        <v>47</v>
      </c>
      <c r="I9060" s="18" t="s">
        <v>36</v>
      </c>
      <c r="J9060" s="18">
        <v>0</v>
      </c>
      <c r="K9060" s="18">
        <v>1</v>
      </c>
    </row>
    <row r="9061" spans="7:11" x14ac:dyDescent="0.25">
      <c r="G9061" s="21">
        <v>41969</v>
      </c>
      <c r="H9061" s="19" t="s">
        <v>57</v>
      </c>
      <c r="I9061" s="19" t="s">
        <v>17</v>
      </c>
      <c r="J9061" s="19">
        <v>2.5000000000000001E-2</v>
      </c>
      <c r="K9061" s="19">
        <v>2</v>
      </c>
    </row>
    <row r="9062" spans="7:11" x14ac:dyDescent="0.25">
      <c r="G9062" s="20">
        <v>41638</v>
      </c>
      <c r="H9062" s="18" t="s">
        <v>31</v>
      </c>
      <c r="I9062" s="18" t="s">
        <v>21</v>
      </c>
      <c r="J9062" s="18">
        <v>0</v>
      </c>
      <c r="K9062" s="18">
        <v>2</v>
      </c>
    </row>
    <row r="9063" spans="7:11" x14ac:dyDescent="0.25">
      <c r="G9063" s="21">
        <v>41994</v>
      </c>
      <c r="H9063" s="19" t="s">
        <v>43</v>
      </c>
      <c r="I9063" s="19" t="s">
        <v>12</v>
      </c>
      <c r="J9063" s="19">
        <v>0</v>
      </c>
      <c r="K9063" s="19">
        <v>3</v>
      </c>
    </row>
    <row r="9064" spans="7:11" x14ac:dyDescent="0.25">
      <c r="G9064" s="20">
        <v>41612</v>
      </c>
      <c r="H9064" s="18" t="s">
        <v>51</v>
      </c>
      <c r="I9064" s="18" t="s">
        <v>17</v>
      </c>
      <c r="J9064" s="18">
        <v>0.03</v>
      </c>
      <c r="K9064" s="18">
        <v>2</v>
      </c>
    </row>
    <row r="9065" spans="7:11" x14ac:dyDescent="0.25">
      <c r="G9065" s="21">
        <v>41629</v>
      </c>
      <c r="H9065" s="19" t="s">
        <v>73</v>
      </c>
      <c r="I9065" s="19" t="s">
        <v>27</v>
      </c>
      <c r="J9065" s="19">
        <v>1.4999999999999999E-2</v>
      </c>
      <c r="K9065" s="19">
        <v>3</v>
      </c>
    </row>
    <row r="9066" spans="7:11" x14ac:dyDescent="0.25">
      <c r="G9066" s="20">
        <v>41628</v>
      </c>
      <c r="H9066" s="18" t="s">
        <v>49</v>
      </c>
      <c r="I9066" s="18" t="s">
        <v>17</v>
      </c>
      <c r="J9066" s="18">
        <v>0.01</v>
      </c>
      <c r="K9066" s="18">
        <v>4</v>
      </c>
    </row>
    <row r="9067" spans="7:11" x14ac:dyDescent="0.25">
      <c r="G9067" s="21">
        <v>41950</v>
      </c>
      <c r="H9067" s="19" t="s">
        <v>89</v>
      </c>
      <c r="I9067" s="19" t="s">
        <v>12</v>
      </c>
      <c r="J9067" s="19">
        <v>2.5000000000000001E-2</v>
      </c>
      <c r="K9067" s="19">
        <v>21</v>
      </c>
    </row>
    <row r="9068" spans="7:11" x14ac:dyDescent="0.25">
      <c r="G9068" s="20">
        <v>41625</v>
      </c>
      <c r="H9068" s="18" t="s">
        <v>65</v>
      </c>
      <c r="I9068" s="18" t="s">
        <v>12</v>
      </c>
      <c r="J9068" s="18">
        <v>0.02</v>
      </c>
      <c r="K9068" s="18">
        <v>2</v>
      </c>
    </row>
    <row r="9069" spans="7:11" x14ac:dyDescent="0.25">
      <c r="G9069" s="21">
        <v>42000</v>
      </c>
      <c r="H9069" s="19" t="s">
        <v>55</v>
      </c>
      <c r="I9069" s="19" t="s">
        <v>36</v>
      </c>
      <c r="J9069" s="19">
        <v>0</v>
      </c>
      <c r="K9069" s="19">
        <v>1</v>
      </c>
    </row>
    <row r="9070" spans="7:11" x14ac:dyDescent="0.25">
      <c r="G9070" s="20">
        <v>41625</v>
      </c>
      <c r="H9070" s="18" t="s">
        <v>44</v>
      </c>
      <c r="I9070" s="18" t="s">
        <v>30</v>
      </c>
      <c r="J9070" s="18">
        <v>0</v>
      </c>
      <c r="K9070" s="18">
        <v>3</v>
      </c>
    </row>
    <row r="9071" spans="7:11" x14ac:dyDescent="0.25">
      <c r="G9071" s="21">
        <v>41584</v>
      </c>
      <c r="H9071" s="19" t="s">
        <v>26</v>
      </c>
      <c r="I9071" s="19" t="s">
        <v>30</v>
      </c>
      <c r="J9071" s="19">
        <v>1.4999999999999999E-2</v>
      </c>
      <c r="K9071" s="19">
        <v>1</v>
      </c>
    </row>
    <row r="9072" spans="7:11" x14ac:dyDescent="0.25">
      <c r="G9072" s="20">
        <v>41890</v>
      </c>
      <c r="H9072" s="18" t="s">
        <v>40</v>
      </c>
      <c r="I9072" s="18" t="s">
        <v>16</v>
      </c>
      <c r="J9072" s="18">
        <v>0.02</v>
      </c>
      <c r="K9072" s="18">
        <v>2</v>
      </c>
    </row>
    <row r="9073" spans="7:11" x14ac:dyDescent="0.25">
      <c r="G9073" s="21">
        <v>41611</v>
      </c>
      <c r="H9073" s="19" t="s">
        <v>56</v>
      </c>
      <c r="I9073" s="19" t="s">
        <v>41</v>
      </c>
      <c r="J9073" s="19">
        <v>0.01</v>
      </c>
      <c r="K9073" s="19">
        <v>2</v>
      </c>
    </row>
    <row r="9074" spans="7:11" x14ac:dyDescent="0.25">
      <c r="G9074" s="20">
        <v>41625</v>
      </c>
      <c r="H9074" s="18" t="s">
        <v>20</v>
      </c>
      <c r="I9074" s="18" t="s">
        <v>24</v>
      </c>
      <c r="J9074" s="18">
        <v>0</v>
      </c>
      <c r="K9074" s="18">
        <v>2</v>
      </c>
    </row>
    <row r="9075" spans="7:11" x14ac:dyDescent="0.25">
      <c r="G9075" s="21">
        <v>41863</v>
      </c>
      <c r="H9075" s="19" t="s">
        <v>45</v>
      </c>
      <c r="I9075" s="19" t="s">
        <v>41</v>
      </c>
      <c r="J9075" s="19">
        <v>0</v>
      </c>
      <c r="K9075" s="19">
        <v>2</v>
      </c>
    </row>
    <row r="9076" spans="7:11" x14ac:dyDescent="0.25">
      <c r="G9076" s="20">
        <v>41993</v>
      </c>
      <c r="H9076" s="18" t="s">
        <v>40</v>
      </c>
      <c r="I9076" s="18" t="s">
        <v>30</v>
      </c>
      <c r="J9076" s="18">
        <v>0.01</v>
      </c>
      <c r="K9076" s="18">
        <v>3</v>
      </c>
    </row>
    <row r="9077" spans="7:11" x14ac:dyDescent="0.25">
      <c r="G9077" s="21">
        <v>41581</v>
      </c>
      <c r="H9077" s="19" t="s">
        <v>53</v>
      </c>
      <c r="I9077" s="19" t="s">
        <v>36</v>
      </c>
      <c r="J9077" s="19">
        <v>2.5000000000000001E-2</v>
      </c>
      <c r="K9077" s="19">
        <v>4</v>
      </c>
    </row>
    <row r="9078" spans="7:11" x14ac:dyDescent="0.25">
      <c r="G9078" s="20">
        <v>41628</v>
      </c>
      <c r="H9078" s="18" t="s">
        <v>26</v>
      </c>
      <c r="I9078" s="18" t="s">
        <v>24</v>
      </c>
      <c r="J9078" s="18">
        <v>0.02</v>
      </c>
      <c r="K9078" s="18">
        <v>25</v>
      </c>
    </row>
    <row r="9079" spans="7:11" x14ac:dyDescent="0.25">
      <c r="G9079" s="21">
        <v>41635</v>
      </c>
      <c r="H9079" s="19" t="s">
        <v>22</v>
      </c>
      <c r="I9079" s="19" t="s">
        <v>12</v>
      </c>
      <c r="J9079" s="19">
        <v>0</v>
      </c>
      <c r="K9079" s="19">
        <v>3</v>
      </c>
    </row>
    <row r="9080" spans="7:11" x14ac:dyDescent="0.25">
      <c r="G9080" s="20">
        <v>41912</v>
      </c>
      <c r="H9080" s="18" t="s">
        <v>78</v>
      </c>
      <c r="I9080" s="18" t="s">
        <v>36</v>
      </c>
      <c r="J9080" s="18">
        <v>0</v>
      </c>
      <c r="K9080" s="18">
        <v>2</v>
      </c>
    </row>
    <row r="9081" spans="7:11" x14ac:dyDescent="0.25">
      <c r="G9081" s="21">
        <v>42004</v>
      </c>
      <c r="H9081" s="19" t="s">
        <v>46</v>
      </c>
      <c r="I9081" s="19" t="s">
        <v>21</v>
      </c>
      <c r="J9081" s="19">
        <v>2.5000000000000001E-2</v>
      </c>
      <c r="K9081" s="19">
        <v>2</v>
      </c>
    </row>
    <row r="9082" spans="7:11" x14ac:dyDescent="0.25">
      <c r="G9082" s="20">
        <v>41602</v>
      </c>
      <c r="H9082" s="18" t="s">
        <v>49</v>
      </c>
      <c r="I9082" s="18" t="s">
        <v>36</v>
      </c>
      <c r="J9082" s="18">
        <v>0</v>
      </c>
      <c r="K9082" s="18">
        <v>7</v>
      </c>
    </row>
    <row r="9083" spans="7:11" x14ac:dyDescent="0.25">
      <c r="G9083" s="21">
        <v>41614</v>
      </c>
      <c r="H9083" s="19" t="s">
        <v>43</v>
      </c>
      <c r="I9083" s="19" t="s">
        <v>17</v>
      </c>
      <c r="J9083" s="19">
        <v>0</v>
      </c>
      <c r="K9083" s="19">
        <v>13</v>
      </c>
    </row>
    <row r="9084" spans="7:11" x14ac:dyDescent="0.25">
      <c r="G9084" s="20">
        <v>41960</v>
      </c>
      <c r="H9084" s="18" t="s">
        <v>58</v>
      </c>
      <c r="I9084" s="18" t="s">
        <v>24</v>
      </c>
      <c r="J9084" s="18">
        <v>0</v>
      </c>
      <c r="K9084" s="18">
        <v>1</v>
      </c>
    </row>
    <row r="9085" spans="7:11" x14ac:dyDescent="0.25">
      <c r="G9085" s="21">
        <v>41579</v>
      </c>
      <c r="H9085" s="19" t="s">
        <v>89</v>
      </c>
      <c r="I9085" s="19" t="s">
        <v>11</v>
      </c>
      <c r="J9085" s="19">
        <v>0.01</v>
      </c>
      <c r="K9085" s="19">
        <v>3</v>
      </c>
    </row>
    <row r="9086" spans="7:11" x14ac:dyDescent="0.25">
      <c r="G9086" s="20">
        <v>41642</v>
      </c>
      <c r="H9086" s="18" t="s">
        <v>55</v>
      </c>
      <c r="I9086" s="18" t="s">
        <v>30</v>
      </c>
      <c r="J9086" s="18">
        <v>0</v>
      </c>
      <c r="K9086" s="18">
        <v>1</v>
      </c>
    </row>
    <row r="9087" spans="7:11" x14ac:dyDescent="0.25">
      <c r="G9087" s="21">
        <v>41815</v>
      </c>
      <c r="H9087" s="19" t="s">
        <v>65</v>
      </c>
      <c r="I9087" s="19" t="s">
        <v>7</v>
      </c>
      <c r="J9087" s="19">
        <v>0</v>
      </c>
      <c r="K9087" s="19">
        <v>3</v>
      </c>
    </row>
    <row r="9088" spans="7:11" x14ac:dyDescent="0.25">
      <c r="G9088" s="20">
        <v>41596</v>
      </c>
      <c r="H9088" s="18" t="s">
        <v>62</v>
      </c>
      <c r="I9088" s="18" t="s">
        <v>17</v>
      </c>
      <c r="J9088" s="18">
        <v>0</v>
      </c>
      <c r="K9088" s="18">
        <v>3</v>
      </c>
    </row>
    <row r="9089" spans="7:11" x14ac:dyDescent="0.25">
      <c r="G9089" s="21">
        <v>41919</v>
      </c>
      <c r="H9089" s="19" t="s">
        <v>75</v>
      </c>
      <c r="I9089" s="19" t="s">
        <v>16</v>
      </c>
      <c r="J9089" s="19">
        <v>0.02</v>
      </c>
      <c r="K9089" s="19">
        <v>4</v>
      </c>
    </row>
    <row r="9090" spans="7:11" x14ac:dyDescent="0.25">
      <c r="G9090" s="20">
        <v>41583</v>
      </c>
      <c r="H9090" s="18" t="s">
        <v>23</v>
      </c>
      <c r="I9090" s="18" t="s">
        <v>17</v>
      </c>
      <c r="J9090" s="18">
        <v>2.5000000000000001E-2</v>
      </c>
      <c r="K9090" s="18">
        <v>9</v>
      </c>
    </row>
    <row r="9091" spans="7:11" x14ac:dyDescent="0.25">
      <c r="G9091" s="21">
        <v>41592</v>
      </c>
      <c r="H9091" s="19" t="s">
        <v>43</v>
      </c>
      <c r="I9091" s="19" t="s">
        <v>17</v>
      </c>
      <c r="J9091" s="19">
        <v>0</v>
      </c>
      <c r="K9091" s="19">
        <v>1</v>
      </c>
    </row>
    <row r="9092" spans="7:11" x14ac:dyDescent="0.25">
      <c r="G9092" s="20">
        <v>41981</v>
      </c>
      <c r="H9092" s="18" t="s">
        <v>62</v>
      </c>
      <c r="I9092" s="18" t="s">
        <v>16</v>
      </c>
      <c r="J9092" s="18">
        <v>0</v>
      </c>
      <c r="K9092" s="18">
        <v>2</v>
      </c>
    </row>
    <row r="9093" spans="7:11" x14ac:dyDescent="0.25">
      <c r="G9093" s="21">
        <v>41988</v>
      </c>
      <c r="H9093" s="19" t="s">
        <v>71</v>
      </c>
      <c r="I9093" s="19" t="s">
        <v>17</v>
      </c>
      <c r="J9093" s="19">
        <v>0</v>
      </c>
      <c r="K9093" s="19">
        <v>2</v>
      </c>
    </row>
    <row r="9094" spans="7:11" x14ac:dyDescent="0.25">
      <c r="G9094" s="20">
        <v>41962</v>
      </c>
      <c r="H9094" s="18" t="s">
        <v>42</v>
      </c>
      <c r="I9094" s="18" t="s">
        <v>17</v>
      </c>
      <c r="J9094" s="18">
        <v>0.02</v>
      </c>
      <c r="K9094" s="18">
        <v>1</v>
      </c>
    </row>
    <row r="9095" spans="7:11" x14ac:dyDescent="0.25">
      <c r="G9095" s="21">
        <v>41620</v>
      </c>
      <c r="H9095" s="19" t="s">
        <v>72</v>
      </c>
      <c r="I9095" s="19" t="s">
        <v>21</v>
      </c>
      <c r="J9095" s="19">
        <v>0</v>
      </c>
      <c r="K9095" s="19">
        <v>3</v>
      </c>
    </row>
    <row r="9096" spans="7:11" x14ac:dyDescent="0.25">
      <c r="G9096" s="20">
        <v>41370</v>
      </c>
      <c r="H9096" s="18" t="s">
        <v>29</v>
      </c>
      <c r="I9096" s="18" t="s">
        <v>16</v>
      </c>
      <c r="J9096" s="18">
        <v>0.03</v>
      </c>
      <c r="K9096" s="18">
        <v>1</v>
      </c>
    </row>
    <row r="9097" spans="7:11" x14ac:dyDescent="0.25">
      <c r="G9097" s="21">
        <v>41997</v>
      </c>
      <c r="H9097" s="19" t="s">
        <v>20</v>
      </c>
      <c r="I9097" s="19" t="s">
        <v>24</v>
      </c>
      <c r="J9097" s="19">
        <v>0</v>
      </c>
      <c r="K9097" s="19">
        <v>2</v>
      </c>
    </row>
    <row r="9098" spans="7:11" x14ac:dyDescent="0.25">
      <c r="G9098" s="20">
        <v>41941</v>
      </c>
      <c r="H9098" s="18" t="s">
        <v>43</v>
      </c>
      <c r="I9098" s="18" t="s">
        <v>7</v>
      </c>
      <c r="J9098" s="18">
        <v>0.01</v>
      </c>
      <c r="K9098" s="18">
        <v>3</v>
      </c>
    </row>
    <row r="9099" spans="7:11" x14ac:dyDescent="0.25">
      <c r="G9099" s="21">
        <v>41602</v>
      </c>
      <c r="H9099" s="19" t="s">
        <v>49</v>
      </c>
      <c r="I9099" s="19" t="s">
        <v>24</v>
      </c>
      <c r="J9099" s="19">
        <v>1.4999999999999999E-2</v>
      </c>
      <c r="K9099" s="19">
        <v>3</v>
      </c>
    </row>
    <row r="9100" spans="7:11" x14ac:dyDescent="0.25">
      <c r="G9100" s="20">
        <v>41594</v>
      </c>
      <c r="H9100" s="18" t="s">
        <v>81</v>
      </c>
      <c r="I9100" s="18" t="s">
        <v>33</v>
      </c>
      <c r="J9100" s="18">
        <v>0.01</v>
      </c>
      <c r="K9100" s="18">
        <v>2</v>
      </c>
    </row>
    <row r="9101" spans="7:11" x14ac:dyDescent="0.25">
      <c r="G9101" s="21">
        <v>41966</v>
      </c>
      <c r="H9101" s="19" t="s">
        <v>48</v>
      </c>
      <c r="I9101" s="19" t="s">
        <v>7</v>
      </c>
      <c r="J9101" s="19">
        <v>0</v>
      </c>
      <c r="K9101" s="19">
        <v>3</v>
      </c>
    </row>
    <row r="9102" spans="7:11" x14ac:dyDescent="0.25">
      <c r="G9102" s="20">
        <v>41529</v>
      </c>
      <c r="H9102" s="18" t="s">
        <v>77</v>
      </c>
      <c r="I9102" s="18" t="s">
        <v>12</v>
      </c>
      <c r="J9102" s="18">
        <v>0</v>
      </c>
      <c r="K9102" s="18">
        <v>2</v>
      </c>
    </row>
    <row r="9103" spans="7:11" x14ac:dyDescent="0.25">
      <c r="G9103" s="21">
        <v>41612</v>
      </c>
      <c r="H9103" s="19" t="s">
        <v>29</v>
      </c>
      <c r="I9103" s="19" t="s">
        <v>33</v>
      </c>
      <c r="J9103" s="19">
        <v>0</v>
      </c>
      <c r="K9103" s="19">
        <v>1</v>
      </c>
    </row>
    <row r="9104" spans="7:11" x14ac:dyDescent="0.25">
      <c r="G9104" s="20">
        <v>41725</v>
      </c>
      <c r="H9104" s="18" t="s">
        <v>40</v>
      </c>
      <c r="I9104" s="18" t="s">
        <v>16</v>
      </c>
      <c r="J9104" s="18">
        <v>0</v>
      </c>
      <c r="K9104" s="18">
        <v>1</v>
      </c>
    </row>
    <row r="9105" spans="7:11" x14ac:dyDescent="0.25">
      <c r="G9105" s="21">
        <v>41947</v>
      </c>
      <c r="H9105" s="19" t="s">
        <v>87</v>
      </c>
      <c r="I9105" s="19" t="s">
        <v>21</v>
      </c>
      <c r="J9105" s="19">
        <v>0.03</v>
      </c>
      <c r="K9105" s="19">
        <v>1</v>
      </c>
    </row>
    <row r="9106" spans="7:11" x14ac:dyDescent="0.25">
      <c r="G9106" s="20">
        <v>41428</v>
      </c>
      <c r="H9106" s="18" t="s">
        <v>20</v>
      </c>
      <c r="I9106" s="18" t="s">
        <v>7</v>
      </c>
      <c r="J9106" s="18">
        <v>0.02</v>
      </c>
      <c r="K9106" s="18">
        <v>3</v>
      </c>
    </row>
    <row r="9107" spans="7:11" x14ac:dyDescent="0.25">
      <c r="G9107" s="21">
        <v>41591</v>
      </c>
      <c r="H9107" s="19" t="s">
        <v>66</v>
      </c>
      <c r="I9107" s="19" t="s">
        <v>21</v>
      </c>
      <c r="J9107" s="19">
        <v>0.03</v>
      </c>
      <c r="K9107" s="19">
        <v>1</v>
      </c>
    </row>
    <row r="9108" spans="7:11" x14ac:dyDescent="0.25">
      <c r="G9108" s="20">
        <v>41625</v>
      </c>
      <c r="H9108" s="18" t="s">
        <v>40</v>
      </c>
      <c r="I9108" s="18" t="s">
        <v>12</v>
      </c>
      <c r="J9108" s="18">
        <v>0</v>
      </c>
      <c r="K9108" s="18">
        <v>3</v>
      </c>
    </row>
    <row r="9109" spans="7:11" x14ac:dyDescent="0.25">
      <c r="G9109" s="21">
        <v>41646</v>
      </c>
      <c r="H9109" s="19" t="s">
        <v>84</v>
      </c>
      <c r="I9109" s="19" t="s">
        <v>24</v>
      </c>
      <c r="J9109" s="19">
        <v>0</v>
      </c>
      <c r="K9109" s="19">
        <v>3</v>
      </c>
    </row>
    <row r="9110" spans="7:11" x14ac:dyDescent="0.25">
      <c r="G9110" s="20">
        <v>41985</v>
      </c>
      <c r="H9110" s="18" t="s">
        <v>68</v>
      </c>
      <c r="I9110" s="18" t="s">
        <v>24</v>
      </c>
      <c r="J9110" s="18">
        <v>0.01</v>
      </c>
      <c r="K9110" s="18">
        <v>3</v>
      </c>
    </row>
    <row r="9111" spans="7:11" x14ac:dyDescent="0.25">
      <c r="G9111" s="21">
        <v>41995</v>
      </c>
      <c r="H9111" s="19" t="s">
        <v>34</v>
      </c>
      <c r="I9111" s="19" t="s">
        <v>30</v>
      </c>
      <c r="J9111" s="19">
        <v>2.5000000000000001E-2</v>
      </c>
      <c r="K9111" s="19">
        <v>3</v>
      </c>
    </row>
    <row r="9112" spans="7:11" x14ac:dyDescent="0.25">
      <c r="G9112" s="20">
        <v>41977</v>
      </c>
      <c r="H9112" s="18" t="s">
        <v>54</v>
      </c>
      <c r="I9112" s="18" t="s">
        <v>27</v>
      </c>
      <c r="J9112" s="18">
        <v>0.01</v>
      </c>
      <c r="K9112" s="18">
        <v>2</v>
      </c>
    </row>
    <row r="9113" spans="7:11" x14ac:dyDescent="0.25">
      <c r="G9113" s="21">
        <v>41455</v>
      </c>
      <c r="H9113" s="19" t="s">
        <v>10</v>
      </c>
      <c r="I9113" s="19" t="s">
        <v>33</v>
      </c>
      <c r="J9113" s="19">
        <v>0</v>
      </c>
      <c r="K9113" s="19">
        <v>1</v>
      </c>
    </row>
    <row r="9114" spans="7:11" x14ac:dyDescent="0.25">
      <c r="G9114" s="20">
        <v>41618</v>
      </c>
      <c r="H9114" s="18" t="s">
        <v>71</v>
      </c>
      <c r="I9114" s="18" t="s">
        <v>30</v>
      </c>
      <c r="J9114" s="18">
        <v>0</v>
      </c>
      <c r="K9114" s="18">
        <v>1</v>
      </c>
    </row>
    <row r="9115" spans="7:11" x14ac:dyDescent="0.25">
      <c r="G9115" s="21">
        <v>41962</v>
      </c>
      <c r="H9115" s="19" t="s">
        <v>51</v>
      </c>
      <c r="I9115" s="19" t="s">
        <v>12</v>
      </c>
      <c r="J9115" s="19">
        <v>0</v>
      </c>
      <c r="K9115" s="19">
        <v>2</v>
      </c>
    </row>
    <row r="9116" spans="7:11" x14ac:dyDescent="0.25">
      <c r="G9116" s="20">
        <v>41965</v>
      </c>
      <c r="H9116" s="18" t="s">
        <v>40</v>
      </c>
      <c r="I9116" s="18" t="s">
        <v>33</v>
      </c>
      <c r="J9116" s="18">
        <v>0</v>
      </c>
      <c r="K9116" s="18">
        <v>1</v>
      </c>
    </row>
    <row r="9117" spans="7:11" x14ac:dyDescent="0.25">
      <c r="G9117" s="21">
        <v>41962</v>
      </c>
      <c r="H9117" s="19" t="s">
        <v>74</v>
      </c>
      <c r="I9117" s="19" t="s">
        <v>41</v>
      </c>
      <c r="J9117" s="19">
        <v>0</v>
      </c>
      <c r="K9117" s="19">
        <v>2</v>
      </c>
    </row>
    <row r="9118" spans="7:11" x14ac:dyDescent="0.25">
      <c r="G9118" s="20">
        <v>41584</v>
      </c>
      <c r="H9118" s="18" t="s">
        <v>32</v>
      </c>
      <c r="I9118" s="18" t="s">
        <v>24</v>
      </c>
      <c r="J9118" s="18">
        <v>0.02</v>
      </c>
      <c r="K9118" s="18">
        <v>3</v>
      </c>
    </row>
    <row r="9119" spans="7:11" x14ac:dyDescent="0.25">
      <c r="G9119" s="21">
        <v>41586</v>
      </c>
      <c r="H9119" s="19" t="s">
        <v>20</v>
      </c>
      <c r="I9119" s="19" t="s">
        <v>24</v>
      </c>
      <c r="J9119" s="19">
        <v>2.5000000000000001E-2</v>
      </c>
      <c r="K9119" s="19">
        <v>9</v>
      </c>
    </row>
    <row r="9120" spans="7:11" x14ac:dyDescent="0.25">
      <c r="G9120" s="20">
        <v>41419</v>
      </c>
      <c r="H9120" s="18" t="s">
        <v>68</v>
      </c>
      <c r="I9120" s="18" t="s">
        <v>33</v>
      </c>
      <c r="J9120" s="18">
        <v>0</v>
      </c>
      <c r="K9120" s="18">
        <v>3</v>
      </c>
    </row>
    <row r="9121" spans="7:11" x14ac:dyDescent="0.25">
      <c r="G9121" s="21">
        <v>41625</v>
      </c>
      <c r="H9121" s="19" t="s">
        <v>23</v>
      </c>
      <c r="I9121" s="19" t="s">
        <v>27</v>
      </c>
      <c r="J9121" s="19">
        <v>0</v>
      </c>
      <c r="K9121" s="19">
        <v>4</v>
      </c>
    </row>
    <row r="9122" spans="7:11" x14ac:dyDescent="0.25">
      <c r="G9122" s="20">
        <v>41963</v>
      </c>
      <c r="H9122" s="18" t="s">
        <v>69</v>
      </c>
      <c r="I9122" s="18" t="s">
        <v>36</v>
      </c>
      <c r="J9122" s="18">
        <v>0</v>
      </c>
      <c r="K9122" s="18">
        <v>2</v>
      </c>
    </row>
    <row r="9123" spans="7:11" x14ac:dyDescent="0.25">
      <c r="G9123" s="21">
        <v>41502</v>
      </c>
      <c r="H9123" s="19" t="s">
        <v>13</v>
      </c>
      <c r="I9123" s="19" t="s">
        <v>17</v>
      </c>
      <c r="J9123" s="19">
        <v>2.5000000000000001E-2</v>
      </c>
      <c r="K9123" s="19">
        <v>2</v>
      </c>
    </row>
    <row r="9124" spans="7:11" x14ac:dyDescent="0.25">
      <c r="G9124" s="20">
        <v>41583</v>
      </c>
      <c r="H9124" s="18" t="s">
        <v>73</v>
      </c>
      <c r="I9124" s="18" t="s">
        <v>16</v>
      </c>
      <c r="J9124" s="18">
        <v>2.5000000000000001E-2</v>
      </c>
      <c r="K9124" s="18">
        <v>5</v>
      </c>
    </row>
    <row r="9125" spans="7:11" x14ac:dyDescent="0.25">
      <c r="G9125" s="21">
        <v>41617</v>
      </c>
      <c r="H9125" s="19" t="s">
        <v>65</v>
      </c>
      <c r="I9125" s="19" t="s">
        <v>33</v>
      </c>
      <c r="J9125" s="19">
        <v>0</v>
      </c>
      <c r="K9125" s="19">
        <v>16</v>
      </c>
    </row>
    <row r="9126" spans="7:11" x14ac:dyDescent="0.25">
      <c r="G9126" s="20">
        <v>41629</v>
      </c>
      <c r="H9126" s="18" t="s">
        <v>25</v>
      </c>
      <c r="I9126" s="18" t="s">
        <v>17</v>
      </c>
      <c r="J9126" s="18">
        <v>2.5000000000000001E-2</v>
      </c>
      <c r="K9126" s="18">
        <v>15</v>
      </c>
    </row>
    <row r="9127" spans="7:11" x14ac:dyDescent="0.25">
      <c r="G9127" s="21">
        <v>41938</v>
      </c>
      <c r="H9127" s="19" t="s">
        <v>32</v>
      </c>
      <c r="I9127" s="19" t="s">
        <v>16</v>
      </c>
      <c r="J9127" s="19">
        <v>0.01</v>
      </c>
      <c r="K9127" s="19">
        <v>1</v>
      </c>
    </row>
    <row r="9128" spans="7:11" x14ac:dyDescent="0.25">
      <c r="G9128" s="20">
        <v>41741</v>
      </c>
      <c r="H9128" s="18" t="s">
        <v>80</v>
      </c>
      <c r="I9128" s="18" t="s">
        <v>33</v>
      </c>
      <c r="J9128" s="18">
        <v>0</v>
      </c>
      <c r="K9128" s="18">
        <v>3</v>
      </c>
    </row>
    <row r="9129" spans="7:11" x14ac:dyDescent="0.25">
      <c r="G9129" s="21">
        <v>41766</v>
      </c>
      <c r="H9129" s="19" t="s">
        <v>67</v>
      </c>
      <c r="I9129" s="19" t="s">
        <v>33</v>
      </c>
      <c r="J9129" s="19">
        <v>2.5000000000000001E-2</v>
      </c>
      <c r="K9129" s="19">
        <v>1</v>
      </c>
    </row>
    <row r="9130" spans="7:11" x14ac:dyDescent="0.25">
      <c r="G9130" s="20">
        <v>41390</v>
      </c>
      <c r="H9130" s="18" t="s">
        <v>40</v>
      </c>
      <c r="I9130" s="18" t="s">
        <v>24</v>
      </c>
      <c r="J9130" s="18">
        <v>2.5000000000000001E-2</v>
      </c>
      <c r="K9130" s="18">
        <v>4</v>
      </c>
    </row>
    <row r="9131" spans="7:11" x14ac:dyDescent="0.25">
      <c r="G9131" s="21">
        <v>41892</v>
      </c>
      <c r="H9131" s="19" t="s">
        <v>51</v>
      </c>
      <c r="I9131" s="19" t="s">
        <v>33</v>
      </c>
      <c r="J9131" s="19">
        <v>1.4999999999999999E-2</v>
      </c>
      <c r="K9131" s="19">
        <v>1</v>
      </c>
    </row>
    <row r="9132" spans="7:11" x14ac:dyDescent="0.25">
      <c r="G9132" s="20">
        <v>41580</v>
      </c>
      <c r="H9132" s="18" t="s">
        <v>53</v>
      </c>
      <c r="I9132" s="18" t="s">
        <v>24</v>
      </c>
      <c r="J9132" s="18">
        <v>0</v>
      </c>
      <c r="K9132" s="18">
        <v>3</v>
      </c>
    </row>
    <row r="9133" spans="7:11" x14ac:dyDescent="0.25">
      <c r="G9133" s="21">
        <v>41738</v>
      </c>
      <c r="H9133" s="19" t="s">
        <v>26</v>
      </c>
      <c r="I9133" s="19" t="s">
        <v>30</v>
      </c>
      <c r="J9133" s="19">
        <v>0</v>
      </c>
      <c r="K9133" s="19">
        <v>3</v>
      </c>
    </row>
    <row r="9134" spans="7:11" x14ac:dyDescent="0.25">
      <c r="G9134" s="20">
        <v>41606</v>
      </c>
      <c r="H9134" s="18" t="s">
        <v>84</v>
      </c>
      <c r="I9134" s="18" t="s">
        <v>36</v>
      </c>
      <c r="J9134" s="18">
        <v>1.4999999999999999E-2</v>
      </c>
      <c r="K9134" s="18">
        <v>4</v>
      </c>
    </row>
    <row r="9135" spans="7:11" x14ac:dyDescent="0.25">
      <c r="G9135" s="21">
        <v>41998</v>
      </c>
      <c r="H9135" s="19" t="s">
        <v>56</v>
      </c>
      <c r="I9135" s="19" t="s">
        <v>21</v>
      </c>
      <c r="J9135" s="19">
        <v>0</v>
      </c>
      <c r="K9135" s="19">
        <v>1</v>
      </c>
    </row>
    <row r="9136" spans="7:11" x14ac:dyDescent="0.25">
      <c r="G9136" s="20">
        <v>41994</v>
      </c>
      <c r="H9136" s="18" t="s">
        <v>43</v>
      </c>
      <c r="I9136" s="18" t="s">
        <v>12</v>
      </c>
      <c r="J9136" s="18">
        <v>0.03</v>
      </c>
      <c r="K9136" s="18">
        <v>16</v>
      </c>
    </row>
    <row r="9137" spans="7:11" x14ac:dyDescent="0.25">
      <c r="G9137" s="21">
        <v>41627</v>
      </c>
      <c r="H9137" s="19" t="s">
        <v>82</v>
      </c>
      <c r="I9137" s="19" t="s">
        <v>36</v>
      </c>
      <c r="J9137" s="19">
        <v>0</v>
      </c>
      <c r="K9137" s="19">
        <v>3</v>
      </c>
    </row>
    <row r="9138" spans="7:11" x14ac:dyDescent="0.25">
      <c r="G9138" s="20">
        <v>41967</v>
      </c>
      <c r="H9138" s="18" t="s">
        <v>91</v>
      </c>
      <c r="I9138" s="18" t="s">
        <v>7</v>
      </c>
      <c r="J9138" s="18">
        <v>1.4999999999999999E-2</v>
      </c>
      <c r="K9138" s="18">
        <v>3</v>
      </c>
    </row>
    <row r="9139" spans="7:11" x14ac:dyDescent="0.25">
      <c r="G9139" s="21">
        <v>41945</v>
      </c>
      <c r="H9139" s="19" t="s">
        <v>77</v>
      </c>
      <c r="I9139" s="19" t="s">
        <v>24</v>
      </c>
      <c r="J9139" s="19">
        <v>2.5000000000000001E-2</v>
      </c>
      <c r="K9139" s="19">
        <v>2</v>
      </c>
    </row>
    <row r="9140" spans="7:11" x14ac:dyDescent="0.25">
      <c r="G9140" s="20">
        <v>41633</v>
      </c>
      <c r="H9140" s="18" t="s">
        <v>48</v>
      </c>
      <c r="I9140" s="18" t="s">
        <v>12</v>
      </c>
      <c r="J9140" s="18">
        <v>0</v>
      </c>
      <c r="K9140" s="18">
        <v>3</v>
      </c>
    </row>
    <row r="9141" spans="7:11" x14ac:dyDescent="0.25">
      <c r="G9141" s="21">
        <v>41959</v>
      </c>
      <c r="H9141" s="19" t="s">
        <v>84</v>
      </c>
      <c r="I9141" s="19" t="s">
        <v>12</v>
      </c>
      <c r="J9141" s="19">
        <v>0</v>
      </c>
      <c r="K9141" s="19">
        <v>1</v>
      </c>
    </row>
    <row r="9142" spans="7:11" x14ac:dyDescent="0.25">
      <c r="G9142" s="20">
        <v>41582</v>
      </c>
      <c r="H9142" s="18" t="s">
        <v>54</v>
      </c>
      <c r="I9142" s="18" t="s">
        <v>24</v>
      </c>
      <c r="J9142" s="18">
        <v>0.01</v>
      </c>
      <c r="K9142" s="18">
        <v>3</v>
      </c>
    </row>
    <row r="9143" spans="7:11" x14ac:dyDescent="0.25">
      <c r="G9143" s="21">
        <v>41599</v>
      </c>
      <c r="H9143" s="19" t="s">
        <v>40</v>
      </c>
      <c r="I9143" s="19" t="s">
        <v>17</v>
      </c>
      <c r="J9143" s="19">
        <v>0.01</v>
      </c>
      <c r="K9143" s="19">
        <v>2</v>
      </c>
    </row>
    <row r="9144" spans="7:11" x14ac:dyDescent="0.25">
      <c r="G9144" s="20">
        <v>41993</v>
      </c>
      <c r="H9144" s="18" t="s">
        <v>65</v>
      </c>
      <c r="I9144" s="18" t="s">
        <v>17</v>
      </c>
      <c r="J9144" s="18">
        <v>0</v>
      </c>
      <c r="K9144" s="18">
        <v>1</v>
      </c>
    </row>
    <row r="9145" spans="7:11" x14ac:dyDescent="0.25">
      <c r="G9145" s="21">
        <v>41990</v>
      </c>
      <c r="H9145" s="19" t="s">
        <v>42</v>
      </c>
      <c r="I9145" s="19" t="s">
        <v>16</v>
      </c>
      <c r="J9145" s="19">
        <v>2.5000000000000001E-2</v>
      </c>
      <c r="K9145" s="19">
        <v>2</v>
      </c>
    </row>
    <row r="9146" spans="7:11" x14ac:dyDescent="0.25">
      <c r="G9146" s="20">
        <v>41609</v>
      </c>
      <c r="H9146" s="18" t="s">
        <v>76</v>
      </c>
      <c r="I9146" s="18" t="s">
        <v>24</v>
      </c>
      <c r="J9146" s="18">
        <v>1.4999999999999999E-2</v>
      </c>
      <c r="K9146" s="18">
        <v>2</v>
      </c>
    </row>
    <row r="9147" spans="7:11" x14ac:dyDescent="0.25">
      <c r="G9147" s="21">
        <v>41595</v>
      </c>
      <c r="H9147" s="19" t="s">
        <v>46</v>
      </c>
      <c r="I9147" s="19" t="s">
        <v>24</v>
      </c>
      <c r="J9147" s="19">
        <v>1.4999999999999999E-2</v>
      </c>
      <c r="K9147" s="19">
        <v>2</v>
      </c>
    </row>
    <row r="9148" spans="7:11" x14ac:dyDescent="0.25">
      <c r="G9148" s="20">
        <v>41624</v>
      </c>
      <c r="H9148" s="18" t="s">
        <v>64</v>
      </c>
      <c r="I9148" s="18" t="s">
        <v>24</v>
      </c>
      <c r="J9148" s="18">
        <v>1.4999999999999999E-2</v>
      </c>
      <c r="K9148" s="18">
        <v>2</v>
      </c>
    </row>
    <row r="9149" spans="7:11" x14ac:dyDescent="0.25">
      <c r="G9149" s="21">
        <v>41806</v>
      </c>
      <c r="H9149" s="19" t="s">
        <v>53</v>
      </c>
      <c r="I9149" s="19" t="s">
        <v>12</v>
      </c>
      <c r="J9149" s="19">
        <v>0.01</v>
      </c>
      <c r="K9149" s="19">
        <v>4</v>
      </c>
    </row>
    <row r="9150" spans="7:11" x14ac:dyDescent="0.25">
      <c r="G9150" s="20">
        <v>41991</v>
      </c>
      <c r="H9150" s="18" t="s">
        <v>26</v>
      </c>
      <c r="I9150" s="18" t="s">
        <v>7</v>
      </c>
      <c r="J9150" s="18">
        <v>0.02</v>
      </c>
      <c r="K9150" s="18">
        <v>2</v>
      </c>
    </row>
    <row r="9151" spans="7:11" x14ac:dyDescent="0.25">
      <c r="G9151" s="21">
        <v>41732</v>
      </c>
      <c r="H9151" s="19" t="s">
        <v>92</v>
      </c>
      <c r="I9151" s="19" t="s">
        <v>33</v>
      </c>
      <c r="J9151" s="19">
        <v>0</v>
      </c>
      <c r="K9151" s="19">
        <v>2</v>
      </c>
    </row>
    <row r="9152" spans="7:11" x14ac:dyDescent="0.25">
      <c r="G9152" s="20">
        <v>41904</v>
      </c>
      <c r="H9152" s="18" t="s">
        <v>26</v>
      </c>
      <c r="I9152" s="18" t="s">
        <v>12</v>
      </c>
      <c r="J9152" s="18">
        <v>0.03</v>
      </c>
      <c r="K9152" s="18">
        <v>15</v>
      </c>
    </row>
    <row r="9153" spans="7:11" x14ac:dyDescent="0.25">
      <c r="G9153" s="21">
        <v>41639</v>
      </c>
      <c r="H9153" s="19" t="s">
        <v>65</v>
      </c>
      <c r="I9153" s="19" t="s">
        <v>16</v>
      </c>
      <c r="J9153" s="19">
        <v>1.4999999999999999E-2</v>
      </c>
      <c r="K9153" s="19">
        <v>4</v>
      </c>
    </row>
    <row r="9154" spans="7:11" x14ac:dyDescent="0.25">
      <c r="G9154" s="20">
        <v>41626</v>
      </c>
      <c r="H9154" s="18" t="s">
        <v>40</v>
      </c>
      <c r="I9154" s="18" t="s">
        <v>36</v>
      </c>
      <c r="J9154" s="18">
        <v>0.03</v>
      </c>
      <c r="K9154" s="18">
        <v>3</v>
      </c>
    </row>
    <row r="9155" spans="7:11" x14ac:dyDescent="0.25">
      <c r="G9155" s="21">
        <v>41949</v>
      </c>
      <c r="H9155" s="19" t="s">
        <v>83</v>
      </c>
      <c r="I9155" s="19" t="s">
        <v>12</v>
      </c>
      <c r="J9155" s="19">
        <v>0</v>
      </c>
      <c r="K9155" s="19">
        <v>2</v>
      </c>
    </row>
    <row r="9156" spans="7:11" x14ac:dyDescent="0.25">
      <c r="G9156" s="20">
        <v>41635</v>
      </c>
      <c r="H9156" s="18" t="s">
        <v>71</v>
      </c>
      <c r="I9156" s="18" t="s">
        <v>17</v>
      </c>
      <c r="J9156" s="18">
        <v>0</v>
      </c>
      <c r="K9156" s="18">
        <v>1</v>
      </c>
    </row>
    <row r="9157" spans="7:11" x14ac:dyDescent="0.25">
      <c r="G9157" s="21">
        <v>42003</v>
      </c>
      <c r="H9157" s="19" t="s">
        <v>47</v>
      </c>
      <c r="I9157" s="19" t="s">
        <v>11</v>
      </c>
      <c r="J9157" s="19">
        <v>0.02</v>
      </c>
      <c r="K9157" s="19">
        <v>2</v>
      </c>
    </row>
    <row r="9158" spans="7:11" x14ac:dyDescent="0.25">
      <c r="G9158" s="20">
        <v>41608</v>
      </c>
      <c r="H9158" s="18" t="s">
        <v>89</v>
      </c>
      <c r="I9158" s="18" t="s">
        <v>7</v>
      </c>
      <c r="J9158" s="18">
        <v>0</v>
      </c>
      <c r="K9158" s="18">
        <v>3</v>
      </c>
    </row>
    <row r="9159" spans="7:11" x14ac:dyDescent="0.25">
      <c r="G9159" s="21">
        <v>41618</v>
      </c>
      <c r="H9159" s="19" t="s">
        <v>42</v>
      </c>
      <c r="I9159" s="19" t="s">
        <v>16</v>
      </c>
      <c r="J9159" s="19">
        <v>0.02</v>
      </c>
      <c r="K9159" s="19">
        <v>3</v>
      </c>
    </row>
    <row r="9160" spans="7:11" x14ac:dyDescent="0.25">
      <c r="G9160" s="20">
        <v>41601</v>
      </c>
      <c r="H9160" s="18" t="s">
        <v>10</v>
      </c>
      <c r="I9160" s="18" t="s">
        <v>27</v>
      </c>
      <c r="J9160" s="18">
        <v>0.01</v>
      </c>
      <c r="K9160" s="18">
        <v>3</v>
      </c>
    </row>
    <row r="9161" spans="7:11" x14ac:dyDescent="0.25">
      <c r="G9161" s="21">
        <v>41627</v>
      </c>
      <c r="H9161" s="19" t="s">
        <v>89</v>
      </c>
      <c r="I9161" s="19" t="s">
        <v>16</v>
      </c>
      <c r="J9161" s="19">
        <v>1.4999999999999999E-2</v>
      </c>
      <c r="K9161" s="19">
        <v>2</v>
      </c>
    </row>
    <row r="9162" spans="7:11" x14ac:dyDescent="0.25">
      <c r="G9162" s="20">
        <v>41997</v>
      </c>
      <c r="H9162" s="18" t="s">
        <v>10</v>
      </c>
      <c r="I9162" s="18" t="s">
        <v>17</v>
      </c>
      <c r="J9162" s="18">
        <v>0.01</v>
      </c>
      <c r="K9162" s="18">
        <v>3</v>
      </c>
    </row>
    <row r="9163" spans="7:11" x14ac:dyDescent="0.25">
      <c r="G9163" s="21">
        <v>41622</v>
      </c>
      <c r="H9163" s="19" t="s">
        <v>25</v>
      </c>
      <c r="I9163" s="19" t="s">
        <v>16</v>
      </c>
      <c r="J9163" s="19">
        <v>0.02</v>
      </c>
      <c r="K9163" s="19">
        <v>3</v>
      </c>
    </row>
    <row r="9164" spans="7:11" x14ac:dyDescent="0.25">
      <c r="G9164" s="20">
        <v>41965</v>
      </c>
      <c r="H9164" s="18" t="s">
        <v>68</v>
      </c>
      <c r="I9164" s="18" t="s">
        <v>7</v>
      </c>
      <c r="J9164" s="18">
        <v>0</v>
      </c>
      <c r="K9164" s="18">
        <v>20</v>
      </c>
    </row>
    <row r="9165" spans="7:11" x14ac:dyDescent="0.25">
      <c r="G9165" s="21">
        <v>41971</v>
      </c>
      <c r="H9165" s="19" t="s">
        <v>29</v>
      </c>
      <c r="I9165" s="19" t="s">
        <v>16</v>
      </c>
      <c r="J9165" s="19">
        <v>0</v>
      </c>
      <c r="K9165" s="19">
        <v>1</v>
      </c>
    </row>
    <row r="9166" spans="7:11" x14ac:dyDescent="0.25">
      <c r="G9166" s="20">
        <v>41613</v>
      </c>
      <c r="H9166" s="18" t="s">
        <v>77</v>
      </c>
      <c r="I9166" s="18" t="s">
        <v>12</v>
      </c>
      <c r="J9166" s="18">
        <v>1.4999999999999999E-2</v>
      </c>
      <c r="K9166" s="18">
        <v>1</v>
      </c>
    </row>
    <row r="9167" spans="7:11" x14ac:dyDescent="0.25">
      <c r="G9167" s="21">
        <v>41323</v>
      </c>
      <c r="H9167" s="19" t="s">
        <v>63</v>
      </c>
      <c r="I9167" s="19" t="s">
        <v>16</v>
      </c>
      <c r="J9167" s="19">
        <v>0</v>
      </c>
      <c r="K9167" s="19">
        <v>4</v>
      </c>
    </row>
    <row r="9168" spans="7:11" x14ac:dyDescent="0.25">
      <c r="G9168" s="20">
        <v>41947</v>
      </c>
      <c r="H9168" s="18" t="s">
        <v>57</v>
      </c>
      <c r="I9168" s="18" t="s">
        <v>36</v>
      </c>
      <c r="J9168" s="18">
        <v>0.03</v>
      </c>
      <c r="K9168" s="18">
        <v>2</v>
      </c>
    </row>
    <row r="9169" spans="7:11" x14ac:dyDescent="0.25">
      <c r="G9169" s="21">
        <v>41861</v>
      </c>
      <c r="H9169" s="19" t="s">
        <v>46</v>
      </c>
      <c r="I9169" s="19" t="s">
        <v>36</v>
      </c>
      <c r="J9169" s="19">
        <v>0</v>
      </c>
      <c r="K9169" s="19">
        <v>2</v>
      </c>
    </row>
    <row r="9170" spans="7:11" x14ac:dyDescent="0.25">
      <c r="G9170" s="20">
        <v>41994</v>
      </c>
      <c r="H9170" s="18" t="s">
        <v>72</v>
      </c>
      <c r="I9170" s="18" t="s">
        <v>12</v>
      </c>
      <c r="J9170" s="18">
        <v>0</v>
      </c>
      <c r="K9170" s="18">
        <v>1</v>
      </c>
    </row>
    <row r="9171" spans="7:11" x14ac:dyDescent="0.25">
      <c r="G9171" s="21">
        <v>41587</v>
      </c>
      <c r="H9171" s="19" t="s">
        <v>73</v>
      </c>
      <c r="I9171" s="19" t="s">
        <v>27</v>
      </c>
      <c r="J9171" s="19">
        <v>0</v>
      </c>
      <c r="K9171" s="19">
        <v>14</v>
      </c>
    </row>
    <row r="9172" spans="7:11" x14ac:dyDescent="0.25">
      <c r="G9172" s="20">
        <v>41587</v>
      </c>
      <c r="H9172" s="18" t="s">
        <v>42</v>
      </c>
      <c r="I9172" s="18" t="s">
        <v>17</v>
      </c>
      <c r="J9172" s="18">
        <v>0</v>
      </c>
      <c r="K9172" s="18">
        <v>11</v>
      </c>
    </row>
    <row r="9173" spans="7:11" x14ac:dyDescent="0.25">
      <c r="G9173" s="21">
        <v>41955</v>
      </c>
      <c r="H9173" s="19" t="s">
        <v>20</v>
      </c>
      <c r="I9173" s="19" t="s">
        <v>41</v>
      </c>
      <c r="J9173" s="19">
        <v>0</v>
      </c>
      <c r="K9173" s="19">
        <v>4</v>
      </c>
    </row>
    <row r="9174" spans="7:11" x14ac:dyDescent="0.25">
      <c r="G9174" s="20">
        <v>41959</v>
      </c>
      <c r="H9174" s="18" t="s">
        <v>15</v>
      </c>
      <c r="I9174" s="18" t="s">
        <v>11</v>
      </c>
      <c r="J9174" s="18">
        <v>1.4999999999999999E-2</v>
      </c>
      <c r="K9174" s="18">
        <v>2</v>
      </c>
    </row>
    <row r="9175" spans="7:11" x14ac:dyDescent="0.25">
      <c r="G9175" s="21">
        <v>41545</v>
      </c>
      <c r="H9175" s="19" t="s">
        <v>70</v>
      </c>
      <c r="I9175" s="19" t="s">
        <v>24</v>
      </c>
      <c r="J9175" s="19">
        <v>1.4999999999999999E-2</v>
      </c>
      <c r="K9175" s="19">
        <v>3</v>
      </c>
    </row>
    <row r="9176" spans="7:11" x14ac:dyDescent="0.25">
      <c r="G9176" s="20">
        <v>41584</v>
      </c>
      <c r="H9176" s="18" t="s">
        <v>84</v>
      </c>
      <c r="I9176" s="18" t="s">
        <v>12</v>
      </c>
      <c r="J9176" s="18">
        <v>0</v>
      </c>
      <c r="K9176" s="18">
        <v>3</v>
      </c>
    </row>
    <row r="9177" spans="7:11" x14ac:dyDescent="0.25">
      <c r="G9177" s="21">
        <v>41606</v>
      </c>
      <c r="H9177" s="19" t="s">
        <v>31</v>
      </c>
      <c r="I9177" s="19" t="s">
        <v>24</v>
      </c>
      <c r="J9177" s="19">
        <v>0</v>
      </c>
      <c r="K9177" s="19">
        <v>2</v>
      </c>
    </row>
    <row r="9178" spans="7:11" x14ac:dyDescent="0.25">
      <c r="G9178" s="20">
        <v>41626</v>
      </c>
      <c r="H9178" s="18" t="s">
        <v>18</v>
      </c>
      <c r="I9178" s="18" t="s">
        <v>30</v>
      </c>
      <c r="J9178" s="18">
        <v>0</v>
      </c>
      <c r="K9178" s="18">
        <v>2</v>
      </c>
    </row>
    <row r="9179" spans="7:11" x14ac:dyDescent="0.25">
      <c r="G9179" s="21">
        <v>41950</v>
      </c>
      <c r="H9179" s="19" t="s">
        <v>31</v>
      </c>
      <c r="I9179" s="19" t="s">
        <v>33</v>
      </c>
      <c r="J9179" s="19">
        <v>0</v>
      </c>
      <c r="K9179" s="19">
        <v>2</v>
      </c>
    </row>
    <row r="9180" spans="7:11" x14ac:dyDescent="0.25">
      <c r="G9180" s="20">
        <v>41986</v>
      </c>
      <c r="H9180" s="18" t="s">
        <v>39</v>
      </c>
      <c r="I9180" s="18" t="s">
        <v>30</v>
      </c>
      <c r="J9180" s="18">
        <v>2.5000000000000001E-2</v>
      </c>
      <c r="K9180" s="18">
        <v>2</v>
      </c>
    </row>
    <row r="9181" spans="7:11" x14ac:dyDescent="0.25">
      <c r="G9181" s="21">
        <v>41606</v>
      </c>
      <c r="H9181" s="19" t="s">
        <v>40</v>
      </c>
      <c r="I9181" s="19" t="s">
        <v>36</v>
      </c>
      <c r="J9181" s="19">
        <v>0</v>
      </c>
      <c r="K9181" s="19">
        <v>4</v>
      </c>
    </row>
    <row r="9182" spans="7:11" x14ac:dyDescent="0.25">
      <c r="G9182" s="20">
        <v>42001</v>
      </c>
      <c r="H9182" s="18" t="s">
        <v>58</v>
      </c>
      <c r="I9182" s="18" t="s">
        <v>33</v>
      </c>
      <c r="J9182" s="18">
        <v>0.02</v>
      </c>
      <c r="K9182" s="18">
        <v>3</v>
      </c>
    </row>
    <row r="9183" spans="7:11" x14ac:dyDescent="0.25">
      <c r="G9183" s="21">
        <v>41622</v>
      </c>
      <c r="H9183" s="19" t="s">
        <v>57</v>
      </c>
      <c r="I9183" s="19" t="s">
        <v>21</v>
      </c>
      <c r="J9183" s="19">
        <v>2.5000000000000001E-2</v>
      </c>
      <c r="K9183" s="19">
        <v>3</v>
      </c>
    </row>
    <row r="9184" spans="7:11" x14ac:dyDescent="0.25">
      <c r="G9184" s="20">
        <v>41985</v>
      </c>
      <c r="H9184" s="18" t="s">
        <v>71</v>
      </c>
      <c r="I9184" s="18" t="s">
        <v>12</v>
      </c>
      <c r="J9184" s="18">
        <v>0.02</v>
      </c>
      <c r="K9184" s="18">
        <v>3</v>
      </c>
    </row>
    <row r="9185" spans="7:11" x14ac:dyDescent="0.25">
      <c r="G9185" s="21">
        <v>41954</v>
      </c>
      <c r="H9185" s="19" t="s">
        <v>37</v>
      </c>
      <c r="I9185" s="19" t="s">
        <v>33</v>
      </c>
      <c r="J9185" s="19">
        <v>0.01</v>
      </c>
      <c r="K9185" s="19">
        <v>1</v>
      </c>
    </row>
    <row r="9186" spans="7:11" x14ac:dyDescent="0.25">
      <c r="G9186" s="20">
        <v>41944</v>
      </c>
      <c r="H9186" s="18" t="s">
        <v>42</v>
      </c>
      <c r="I9186" s="18" t="s">
        <v>21</v>
      </c>
      <c r="J9186" s="18">
        <v>1.4999999999999999E-2</v>
      </c>
      <c r="K9186" s="18">
        <v>2</v>
      </c>
    </row>
    <row r="9187" spans="7:11" x14ac:dyDescent="0.25">
      <c r="G9187" s="21">
        <v>41614</v>
      </c>
      <c r="H9187" s="19" t="s">
        <v>8</v>
      </c>
      <c r="I9187" s="19" t="s">
        <v>16</v>
      </c>
      <c r="J9187" s="19">
        <v>0.03</v>
      </c>
      <c r="K9187" s="19">
        <v>2</v>
      </c>
    </row>
    <row r="9188" spans="7:11" x14ac:dyDescent="0.25">
      <c r="G9188" s="20">
        <v>41583</v>
      </c>
      <c r="H9188" s="18" t="s">
        <v>8</v>
      </c>
      <c r="I9188" s="18" t="s">
        <v>16</v>
      </c>
      <c r="J9188" s="18">
        <v>0.03</v>
      </c>
      <c r="K9188" s="18">
        <v>2</v>
      </c>
    </row>
    <row r="9189" spans="7:11" x14ac:dyDescent="0.25">
      <c r="G9189" s="21">
        <v>41969</v>
      </c>
      <c r="H9189" s="19" t="s">
        <v>75</v>
      </c>
      <c r="I9189" s="19" t="s">
        <v>12</v>
      </c>
      <c r="J9189" s="19">
        <v>0</v>
      </c>
      <c r="K9189" s="19">
        <v>3</v>
      </c>
    </row>
    <row r="9190" spans="7:11" x14ac:dyDescent="0.25">
      <c r="G9190" s="20">
        <v>41990</v>
      </c>
      <c r="H9190" s="18" t="s">
        <v>80</v>
      </c>
      <c r="I9190" s="18" t="s">
        <v>11</v>
      </c>
      <c r="J9190" s="18">
        <v>0</v>
      </c>
      <c r="K9190" s="18">
        <v>2</v>
      </c>
    </row>
    <row r="9191" spans="7:11" x14ac:dyDescent="0.25">
      <c r="G9191" s="21">
        <v>41586</v>
      </c>
      <c r="H9191" s="19" t="s">
        <v>93</v>
      </c>
      <c r="I9191" s="19" t="s">
        <v>36</v>
      </c>
      <c r="J9191" s="19">
        <v>0</v>
      </c>
      <c r="K9191" s="19">
        <v>2</v>
      </c>
    </row>
    <row r="9192" spans="7:11" x14ac:dyDescent="0.25">
      <c r="G9192" s="20">
        <v>41620</v>
      </c>
      <c r="H9192" s="18" t="s">
        <v>45</v>
      </c>
      <c r="I9192" s="18" t="s">
        <v>17</v>
      </c>
      <c r="J9192" s="18">
        <v>0</v>
      </c>
      <c r="K9192" s="18">
        <v>3</v>
      </c>
    </row>
    <row r="9193" spans="7:11" x14ac:dyDescent="0.25">
      <c r="G9193" s="21">
        <v>41733</v>
      </c>
      <c r="H9193" s="19" t="s">
        <v>56</v>
      </c>
      <c r="I9193" s="19" t="s">
        <v>17</v>
      </c>
      <c r="J9193" s="19">
        <v>0</v>
      </c>
      <c r="K9193" s="19">
        <v>3</v>
      </c>
    </row>
    <row r="9194" spans="7:11" x14ac:dyDescent="0.25">
      <c r="G9194" s="20">
        <v>41933</v>
      </c>
      <c r="H9194" s="18" t="s">
        <v>82</v>
      </c>
      <c r="I9194" s="18" t="s">
        <v>11</v>
      </c>
      <c r="J9194" s="18">
        <v>0.02</v>
      </c>
      <c r="K9194" s="18">
        <v>2</v>
      </c>
    </row>
    <row r="9195" spans="7:11" x14ac:dyDescent="0.25">
      <c r="G9195" s="21">
        <v>41328</v>
      </c>
      <c r="H9195" s="19" t="s">
        <v>70</v>
      </c>
      <c r="I9195" s="19" t="s">
        <v>17</v>
      </c>
      <c r="J9195" s="19">
        <v>0</v>
      </c>
      <c r="K9195" s="19">
        <v>4</v>
      </c>
    </row>
    <row r="9196" spans="7:11" x14ac:dyDescent="0.25">
      <c r="G9196" s="20">
        <v>41602</v>
      </c>
      <c r="H9196" s="18" t="s">
        <v>54</v>
      </c>
      <c r="I9196" s="18" t="s">
        <v>17</v>
      </c>
      <c r="J9196" s="18">
        <v>0</v>
      </c>
      <c r="K9196" s="18">
        <v>3</v>
      </c>
    </row>
    <row r="9197" spans="7:11" x14ac:dyDescent="0.25">
      <c r="G9197" s="21">
        <v>41675</v>
      </c>
      <c r="H9197" s="19" t="s">
        <v>83</v>
      </c>
      <c r="I9197" s="19" t="s">
        <v>30</v>
      </c>
      <c r="J9197" s="19">
        <v>0</v>
      </c>
      <c r="K9197" s="19">
        <v>1</v>
      </c>
    </row>
    <row r="9198" spans="7:11" x14ac:dyDescent="0.25">
      <c r="G9198" s="20">
        <v>41592</v>
      </c>
      <c r="H9198" s="18" t="s">
        <v>46</v>
      </c>
      <c r="I9198" s="18" t="s">
        <v>24</v>
      </c>
      <c r="J9198" s="18">
        <v>0.01</v>
      </c>
      <c r="K9198" s="18">
        <v>1</v>
      </c>
    </row>
    <row r="9199" spans="7:11" x14ac:dyDescent="0.25">
      <c r="G9199" s="21">
        <v>41619</v>
      </c>
      <c r="H9199" s="19" t="s">
        <v>28</v>
      </c>
      <c r="I9199" s="19" t="s">
        <v>16</v>
      </c>
      <c r="J9199" s="19">
        <v>0</v>
      </c>
      <c r="K9199" s="19">
        <v>1</v>
      </c>
    </row>
    <row r="9200" spans="7:11" x14ac:dyDescent="0.25">
      <c r="G9200" s="20">
        <v>41610</v>
      </c>
      <c r="H9200" s="18" t="s">
        <v>26</v>
      </c>
      <c r="I9200" s="18" t="s">
        <v>17</v>
      </c>
      <c r="J9200" s="18">
        <v>0.02</v>
      </c>
      <c r="K9200" s="18">
        <v>2</v>
      </c>
    </row>
    <row r="9201" spans="7:11" x14ac:dyDescent="0.25">
      <c r="G9201" s="21">
        <v>41779</v>
      </c>
      <c r="H9201" s="19" t="s">
        <v>84</v>
      </c>
      <c r="I9201" s="19" t="s">
        <v>7</v>
      </c>
      <c r="J9201" s="19">
        <v>0</v>
      </c>
      <c r="K9201" s="19">
        <v>2</v>
      </c>
    </row>
    <row r="9202" spans="7:11" x14ac:dyDescent="0.25">
      <c r="G9202" s="20">
        <v>42003</v>
      </c>
      <c r="H9202" s="18" t="s">
        <v>73</v>
      </c>
      <c r="I9202" s="18" t="s">
        <v>36</v>
      </c>
      <c r="J9202" s="18">
        <v>0</v>
      </c>
      <c r="K9202" s="18">
        <v>18</v>
      </c>
    </row>
    <row r="9203" spans="7:11" x14ac:dyDescent="0.25">
      <c r="G9203" s="21">
        <v>41949</v>
      </c>
      <c r="H9203" s="19" t="s">
        <v>94</v>
      </c>
      <c r="I9203" s="19" t="s">
        <v>41</v>
      </c>
      <c r="J9203" s="19">
        <v>0</v>
      </c>
      <c r="K9203" s="19">
        <v>2</v>
      </c>
    </row>
    <row r="9204" spans="7:11" x14ac:dyDescent="0.25">
      <c r="G9204" s="20">
        <v>41979</v>
      </c>
      <c r="H9204" s="18" t="s">
        <v>56</v>
      </c>
      <c r="I9204" s="18" t="s">
        <v>21</v>
      </c>
      <c r="J9204" s="18">
        <v>0.02</v>
      </c>
      <c r="K9204" s="18">
        <v>3</v>
      </c>
    </row>
    <row r="9205" spans="7:11" x14ac:dyDescent="0.25">
      <c r="G9205" s="21">
        <v>41422</v>
      </c>
      <c r="H9205" s="19" t="s">
        <v>75</v>
      </c>
      <c r="I9205" s="19" t="s">
        <v>21</v>
      </c>
      <c r="J9205" s="19">
        <v>0</v>
      </c>
      <c r="K9205" s="19">
        <v>1</v>
      </c>
    </row>
    <row r="9206" spans="7:11" x14ac:dyDescent="0.25">
      <c r="G9206" s="20">
        <v>41603</v>
      </c>
      <c r="H9206" s="18" t="s">
        <v>29</v>
      </c>
      <c r="I9206" s="18" t="s">
        <v>17</v>
      </c>
      <c r="J9206" s="18">
        <v>0.03</v>
      </c>
      <c r="K9206" s="18">
        <v>2</v>
      </c>
    </row>
    <row r="9207" spans="7:11" x14ac:dyDescent="0.25">
      <c r="G9207" s="21">
        <v>41602</v>
      </c>
      <c r="H9207" s="19" t="s">
        <v>58</v>
      </c>
      <c r="I9207" s="19" t="s">
        <v>24</v>
      </c>
      <c r="J9207" s="19">
        <v>2.5000000000000001E-2</v>
      </c>
      <c r="K9207" s="19">
        <v>1</v>
      </c>
    </row>
    <row r="9208" spans="7:11" x14ac:dyDescent="0.25">
      <c r="G9208" s="20">
        <v>41964</v>
      </c>
      <c r="H9208" s="18" t="s">
        <v>43</v>
      </c>
      <c r="I9208" s="18" t="s">
        <v>16</v>
      </c>
      <c r="J9208" s="18">
        <v>0</v>
      </c>
      <c r="K9208" s="18">
        <v>1</v>
      </c>
    </row>
    <row r="9209" spans="7:11" x14ac:dyDescent="0.25">
      <c r="G9209" s="21">
        <v>41946</v>
      </c>
      <c r="H9209" s="19" t="s">
        <v>42</v>
      </c>
      <c r="I9209" s="19" t="s">
        <v>27</v>
      </c>
      <c r="J9209" s="19">
        <v>0.03</v>
      </c>
      <c r="K9209" s="19">
        <v>1</v>
      </c>
    </row>
    <row r="9210" spans="7:11" x14ac:dyDescent="0.25">
      <c r="G9210" s="20">
        <v>42003</v>
      </c>
      <c r="H9210" s="18" t="s">
        <v>80</v>
      </c>
      <c r="I9210" s="18" t="s">
        <v>12</v>
      </c>
      <c r="J9210" s="18">
        <v>0</v>
      </c>
      <c r="K9210" s="18">
        <v>2</v>
      </c>
    </row>
    <row r="9211" spans="7:11" x14ac:dyDescent="0.25">
      <c r="G9211" s="21">
        <v>41848</v>
      </c>
      <c r="H9211" s="19" t="s">
        <v>26</v>
      </c>
      <c r="I9211" s="19" t="s">
        <v>16</v>
      </c>
      <c r="J9211" s="19">
        <v>0.02</v>
      </c>
      <c r="K9211" s="19">
        <v>2</v>
      </c>
    </row>
    <row r="9212" spans="7:11" x14ac:dyDescent="0.25">
      <c r="G9212" s="20">
        <v>41618</v>
      </c>
      <c r="H9212" s="18" t="s">
        <v>10</v>
      </c>
      <c r="I9212" s="18" t="s">
        <v>21</v>
      </c>
      <c r="J9212" s="18">
        <v>0.01</v>
      </c>
      <c r="K9212" s="18">
        <v>3</v>
      </c>
    </row>
    <row r="9213" spans="7:11" x14ac:dyDescent="0.25">
      <c r="G9213" s="21">
        <v>41868</v>
      </c>
      <c r="H9213" s="19" t="s">
        <v>64</v>
      </c>
      <c r="I9213" s="19" t="s">
        <v>12</v>
      </c>
      <c r="J9213" s="19">
        <v>0</v>
      </c>
      <c r="K9213" s="19">
        <v>3</v>
      </c>
    </row>
    <row r="9214" spans="7:11" x14ac:dyDescent="0.25">
      <c r="G9214" s="20">
        <v>41630</v>
      </c>
      <c r="H9214" s="18" t="s">
        <v>58</v>
      </c>
      <c r="I9214" s="18" t="s">
        <v>24</v>
      </c>
      <c r="J9214" s="18">
        <v>0</v>
      </c>
      <c r="K9214" s="18">
        <v>4</v>
      </c>
    </row>
    <row r="9215" spans="7:11" x14ac:dyDescent="0.25">
      <c r="G9215" s="21">
        <v>41988</v>
      </c>
      <c r="H9215" s="19" t="s">
        <v>22</v>
      </c>
      <c r="I9215" s="19" t="s">
        <v>17</v>
      </c>
      <c r="J9215" s="19">
        <v>0.03</v>
      </c>
      <c r="K9215" s="19">
        <v>2</v>
      </c>
    </row>
    <row r="9216" spans="7:11" x14ac:dyDescent="0.25">
      <c r="G9216" s="20">
        <v>41612</v>
      </c>
      <c r="H9216" s="18" t="s">
        <v>45</v>
      </c>
      <c r="I9216" s="18" t="s">
        <v>36</v>
      </c>
      <c r="J9216" s="18">
        <v>0.03</v>
      </c>
      <c r="K9216" s="18">
        <v>1</v>
      </c>
    </row>
    <row r="9217" spans="7:11" x14ac:dyDescent="0.25">
      <c r="G9217" s="21">
        <v>41951</v>
      </c>
      <c r="H9217" s="19" t="s">
        <v>70</v>
      </c>
      <c r="I9217" s="19" t="s">
        <v>12</v>
      </c>
      <c r="J9217" s="19">
        <v>1.4999999999999999E-2</v>
      </c>
      <c r="K9217" s="19">
        <v>3</v>
      </c>
    </row>
    <row r="9218" spans="7:11" x14ac:dyDescent="0.25">
      <c r="G9218" s="20">
        <v>41902</v>
      </c>
      <c r="H9218" s="18" t="s">
        <v>91</v>
      </c>
      <c r="I9218" s="18" t="s">
        <v>12</v>
      </c>
      <c r="J9218" s="18">
        <v>1.4999999999999999E-2</v>
      </c>
      <c r="K9218" s="18">
        <v>1</v>
      </c>
    </row>
    <row r="9219" spans="7:11" x14ac:dyDescent="0.25">
      <c r="G9219" s="21">
        <v>41962</v>
      </c>
      <c r="H9219" s="19" t="s">
        <v>23</v>
      </c>
      <c r="I9219" s="19" t="s">
        <v>33</v>
      </c>
      <c r="J9219" s="19">
        <v>1.4999999999999999E-2</v>
      </c>
      <c r="K9219" s="19">
        <v>3</v>
      </c>
    </row>
    <row r="9220" spans="7:11" x14ac:dyDescent="0.25">
      <c r="G9220" s="20">
        <v>41988</v>
      </c>
      <c r="H9220" s="18" t="s">
        <v>39</v>
      </c>
      <c r="I9220" s="18" t="s">
        <v>7</v>
      </c>
      <c r="J9220" s="18">
        <v>1.4999999999999999E-2</v>
      </c>
      <c r="K9220" s="18">
        <v>1</v>
      </c>
    </row>
    <row r="9221" spans="7:11" x14ac:dyDescent="0.25">
      <c r="G9221" s="21">
        <v>41959</v>
      </c>
      <c r="H9221" s="19" t="s">
        <v>23</v>
      </c>
      <c r="I9221" s="19" t="s">
        <v>12</v>
      </c>
      <c r="J9221" s="19">
        <v>2.5000000000000001E-2</v>
      </c>
      <c r="K9221" s="19">
        <v>3</v>
      </c>
    </row>
    <row r="9222" spans="7:11" x14ac:dyDescent="0.25">
      <c r="G9222" s="20">
        <v>41985</v>
      </c>
      <c r="H9222" s="18" t="s">
        <v>65</v>
      </c>
      <c r="I9222" s="18" t="s">
        <v>21</v>
      </c>
      <c r="J9222" s="18">
        <v>1.4999999999999999E-2</v>
      </c>
      <c r="K9222" s="18">
        <v>2</v>
      </c>
    </row>
    <row r="9223" spans="7:11" x14ac:dyDescent="0.25">
      <c r="G9223" s="21">
        <v>41986</v>
      </c>
      <c r="H9223" s="19" t="s">
        <v>64</v>
      </c>
      <c r="I9223" s="19" t="s">
        <v>17</v>
      </c>
      <c r="J9223" s="19">
        <v>2.5000000000000001E-2</v>
      </c>
      <c r="K9223" s="19">
        <v>3</v>
      </c>
    </row>
    <row r="9224" spans="7:11" x14ac:dyDescent="0.25">
      <c r="G9224" s="20">
        <v>41958</v>
      </c>
      <c r="H9224" s="18" t="s">
        <v>29</v>
      </c>
      <c r="I9224" s="18" t="s">
        <v>16</v>
      </c>
      <c r="J9224" s="18">
        <v>0</v>
      </c>
      <c r="K9224" s="18">
        <v>3</v>
      </c>
    </row>
    <row r="9225" spans="7:11" x14ac:dyDescent="0.25">
      <c r="G9225" s="21">
        <v>41582</v>
      </c>
      <c r="H9225" s="19" t="s">
        <v>71</v>
      </c>
      <c r="I9225" s="19" t="s">
        <v>21</v>
      </c>
      <c r="J9225" s="19">
        <v>0</v>
      </c>
      <c r="K9225" s="19">
        <v>3</v>
      </c>
    </row>
    <row r="9226" spans="7:11" x14ac:dyDescent="0.25">
      <c r="G9226" s="20">
        <v>41989</v>
      </c>
      <c r="H9226" s="18" t="s">
        <v>64</v>
      </c>
      <c r="I9226" s="18" t="s">
        <v>17</v>
      </c>
      <c r="J9226" s="18">
        <v>0</v>
      </c>
      <c r="K9226" s="18">
        <v>1</v>
      </c>
    </row>
    <row r="9227" spans="7:11" x14ac:dyDescent="0.25">
      <c r="G9227" s="21">
        <v>41545</v>
      </c>
      <c r="H9227" s="19" t="s">
        <v>93</v>
      </c>
      <c r="I9227" s="19" t="s">
        <v>17</v>
      </c>
      <c r="J9227" s="19">
        <v>0.02</v>
      </c>
      <c r="K9227" s="19">
        <v>2</v>
      </c>
    </row>
    <row r="9228" spans="7:11" x14ac:dyDescent="0.25">
      <c r="G9228" s="20">
        <v>41999</v>
      </c>
      <c r="H9228" s="18" t="s">
        <v>87</v>
      </c>
      <c r="I9228" s="18" t="s">
        <v>36</v>
      </c>
      <c r="J9228" s="18">
        <v>0.01</v>
      </c>
      <c r="K9228" s="18">
        <v>2</v>
      </c>
    </row>
    <row r="9229" spans="7:11" x14ac:dyDescent="0.25">
      <c r="G9229" s="21">
        <v>41981</v>
      </c>
      <c r="H9229" s="19" t="s">
        <v>29</v>
      </c>
      <c r="I9229" s="19" t="s">
        <v>27</v>
      </c>
      <c r="J9229" s="19">
        <v>0</v>
      </c>
      <c r="K9229" s="19">
        <v>3</v>
      </c>
    </row>
    <row r="9230" spans="7:11" x14ac:dyDescent="0.25">
      <c r="G9230" s="20">
        <v>41583</v>
      </c>
      <c r="H9230" s="18" t="s">
        <v>45</v>
      </c>
      <c r="I9230" s="18" t="s">
        <v>17</v>
      </c>
      <c r="J9230" s="18">
        <v>0.02</v>
      </c>
      <c r="K9230" s="18">
        <v>3</v>
      </c>
    </row>
    <row r="9231" spans="7:11" x14ac:dyDescent="0.25">
      <c r="G9231" s="21">
        <v>41999</v>
      </c>
      <c r="H9231" s="19" t="s">
        <v>29</v>
      </c>
      <c r="I9231" s="19" t="s">
        <v>24</v>
      </c>
      <c r="J9231" s="19">
        <v>0.01</v>
      </c>
      <c r="K9231" s="19">
        <v>1</v>
      </c>
    </row>
    <row r="9232" spans="7:11" x14ac:dyDescent="0.25">
      <c r="G9232" s="20">
        <v>41604</v>
      </c>
      <c r="H9232" s="18" t="s">
        <v>22</v>
      </c>
      <c r="I9232" s="18" t="s">
        <v>16</v>
      </c>
      <c r="J9232" s="18">
        <v>0</v>
      </c>
      <c r="K9232" s="18">
        <v>1</v>
      </c>
    </row>
    <row r="9233" spans="7:11" x14ac:dyDescent="0.25">
      <c r="G9233" s="21">
        <v>41998</v>
      </c>
      <c r="H9233" s="19" t="s">
        <v>44</v>
      </c>
      <c r="I9233" s="19" t="s">
        <v>24</v>
      </c>
      <c r="J9233" s="19">
        <v>0</v>
      </c>
      <c r="K9233" s="19">
        <v>2</v>
      </c>
    </row>
    <row r="9234" spans="7:11" x14ac:dyDescent="0.25">
      <c r="G9234" s="20">
        <v>41955</v>
      </c>
      <c r="H9234" s="18" t="s">
        <v>92</v>
      </c>
      <c r="I9234" s="18" t="s">
        <v>17</v>
      </c>
      <c r="J9234" s="18">
        <v>0</v>
      </c>
      <c r="K9234" s="18">
        <v>1</v>
      </c>
    </row>
    <row r="9235" spans="7:11" x14ac:dyDescent="0.25">
      <c r="G9235" s="21">
        <v>41341</v>
      </c>
      <c r="H9235" s="19" t="s">
        <v>48</v>
      </c>
      <c r="I9235" s="19" t="s">
        <v>12</v>
      </c>
      <c r="J9235" s="19">
        <v>1.4999999999999999E-2</v>
      </c>
      <c r="K9235" s="19">
        <v>9</v>
      </c>
    </row>
    <row r="9236" spans="7:11" x14ac:dyDescent="0.25">
      <c r="G9236" s="20">
        <v>41463</v>
      </c>
      <c r="H9236" s="18" t="s">
        <v>46</v>
      </c>
      <c r="I9236" s="18" t="s">
        <v>33</v>
      </c>
      <c r="J9236" s="18">
        <v>0.03</v>
      </c>
      <c r="K9236" s="18">
        <v>6</v>
      </c>
    </row>
    <row r="9237" spans="7:11" x14ac:dyDescent="0.25">
      <c r="G9237" s="21">
        <v>41613</v>
      </c>
      <c r="H9237" s="19" t="s">
        <v>83</v>
      </c>
      <c r="I9237" s="19" t="s">
        <v>33</v>
      </c>
      <c r="J9237" s="19">
        <v>1.4999999999999999E-2</v>
      </c>
      <c r="K9237" s="19">
        <v>2</v>
      </c>
    </row>
    <row r="9238" spans="7:11" x14ac:dyDescent="0.25">
      <c r="G9238" s="20">
        <v>41592</v>
      </c>
      <c r="H9238" s="18" t="s">
        <v>84</v>
      </c>
      <c r="I9238" s="18" t="s">
        <v>36</v>
      </c>
      <c r="J9238" s="18">
        <v>2.5000000000000001E-2</v>
      </c>
      <c r="K9238" s="18">
        <v>1</v>
      </c>
    </row>
    <row r="9239" spans="7:11" x14ac:dyDescent="0.25">
      <c r="G9239" s="21">
        <v>41959</v>
      </c>
      <c r="H9239" s="19" t="s">
        <v>45</v>
      </c>
      <c r="I9239" s="19" t="s">
        <v>17</v>
      </c>
      <c r="J9239" s="19">
        <v>0</v>
      </c>
      <c r="K9239" s="19">
        <v>1</v>
      </c>
    </row>
    <row r="9240" spans="7:11" x14ac:dyDescent="0.25">
      <c r="G9240" s="20">
        <v>41282</v>
      </c>
      <c r="H9240" s="18" t="s">
        <v>26</v>
      </c>
      <c r="I9240" s="18" t="s">
        <v>17</v>
      </c>
      <c r="J9240" s="18">
        <v>0</v>
      </c>
      <c r="K9240" s="18">
        <v>21</v>
      </c>
    </row>
    <row r="9241" spans="7:11" x14ac:dyDescent="0.25">
      <c r="G9241" s="21">
        <v>41428</v>
      </c>
      <c r="H9241" s="19" t="s">
        <v>52</v>
      </c>
      <c r="I9241" s="19" t="s">
        <v>17</v>
      </c>
      <c r="J9241" s="19">
        <v>0.02</v>
      </c>
      <c r="K9241" s="19">
        <v>3</v>
      </c>
    </row>
    <row r="9242" spans="7:11" x14ac:dyDescent="0.25">
      <c r="G9242" s="20">
        <v>41988</v>
      </c>
      <c r="H9242" s="18" t="s">
        <v>72</v>
      </c>
      <c r="I9242" s="18" t="s">
        <v>24</v>
      </c>
      <c r="J9242" s="18">
        <v>0</v>
      </c>
      <c r="K9242" s="18">
        <v>1</v>
      </c>
    </row>
    <row r="9243" spans="7:11" x14ac:dyDescent="0.25">
      <c r="G9243" s="21">
        <v>41628</v>
      </c>
      <c r="H9243" s="19" t="s">
        <v>37</v>
      </c>
      <c r="I9243" s="19" t="s">
        <v>7</v>
      </c>
      <c r="J9243" s="19">
        <v>0.03</v>
      </c>
      <c r="K9243" s="19">
        <v>3</v>
      </c>
    </row>
    <row r="9244" spans="7:11" x14ac:dyDescent="0.25">
      <c r="G9244" s="20">
        <v>41593</v>
      </c>
      <c r="H9244" s="18" t="s">
        <v>42</v>
      </c>
      <c r="I9244" s="18" t="s">
        <v>24</v>
      </c>
      <c r="J9244" s="18">
        <v>0.02</v>
      </c>
      <c r="K9244" s="18">
        <v>1</v>
      </c>
    </row>
    <row r="9245" spans="7:11" x14ac:dyDescent="0.25">
      <c r="G9245" s="21">
        <v>41606</v>
      </c>
      <c r="H9245" s="19" t="s">
        <v>84</v>
      </c>
      <c r="I9245" s="19" t="s">
        <v>24</v>
      </c>
      <c r="J9245" s="19">
        <v>2.5000000000000001E-2</v>
      </c>
      <c r="K9245" s="19">
        <v>3</v>
      </c>
    </row>
    <row r="9246" spans="7:11" x14ac:dyDescent="0.25">
      <c r="G9246" s="20">
        <v>41597</v>
      </c>
      <c r="H9246" s="18" t="s">
        <v>31</v>
      </c>
      <c r="I9246" s="18" t="s">
        <v>36</v>
      </c>
      <c r="J9246" s="18">
        <v>0</v>
      </c>
      <c r="K9246" s="18">
        <v>11</v>
      </c>
    </row>
    <row r="9247" spans="7:11" x14ac:dyDescent="0.25">
      <c r="G9247" s="21">
        <v>41634</v>
      </c>
      <c r="H9247" s="19" t="s">
        <v>71</v>
      </c>
      <c r="I9247" s="19" t="s">
        <v>30</v>
      </c>
      <c r="J9247" s="19">
        <v>0.03</v>
      </c>
      <c r="K9247" s="19">
        <v>3</v>
      </c>
    </row>
    <row r="9248" spans="7:11" x14ac:dyDescent="0.25">
      <c r="G9248" s="20">
        <v>41985</v>
      </c>
      <c r="H9248" s="18" t="s">
        <v>53</v>
      </c>
      <c r="I9248" s="18" t="s">
        <v>24</v>
      </c>
      <c r="J9248" s="18">
        <v>1.4999999999999999E-2</v>
      </c>
      <c r="K9248" s="18">
        <v>1</v>
      </c>
    </row>
    <row r="9249" spans="7:11" x14ac:dyDescent="0.25">
      <c r="G9249" s="21">
        <v>41607</v>
      </c>
      <c r="H9249" s="19" t="s">
        <v>25</v>
      </c>
      <c r="I9249" s="19" t="s">
        <v>24</v>
      </c>
      <c r="J9249" s="19">
        <v>0.03</v>
      </c>
      <c r="K9249" s="19">
        <v>3</v>
      </c>
    </row>
    <row r="9250" spans="7:11" x14ac:dyDescent="0.25">
      <c r="G9250" s="20">
        <v>41966</v>
      </c>
      <c r="H9250" s="18" t="s">
        <v>15</v>
      </c>
      <c r="I9250" s="18" t="s">
        <v>11</v>
      </c>
      <c r="J9250" s="18">
        <v>0.03</v>
      </c>
      <c r="K9250" s="18">
        <v>1</v>
      </c>
    </row>
    <row r="9251" spans="7:11" x14ac:dyDescent="0.25">
      <c r="G9251" s="21">
        <v>41952</v>
      </c>
      <c r="H9251" s="19" t="s">
        <v>25</v>
      </c>
      <c r="I9251" s="19" t="s">
        <v>41</v>
      </c>
      <c r="J9251" s="19">
        <v>2.5000000000000001E-2</v>
      </c>
      <c r="K9251" s="19">
        <v>22</v>
      </c>
    </row>
    <row r="9252" spans="7:11" x14ac:dyDescent="0.25">
      <c r="G9252" s="20">
        <v>41951</v>
      </c>
      <c r="H9252" s="18" t="s">
        <v>15</v>
      </c>
      <c r="I9252" s="18" t="s">
        <v>24</v>
      </c>
      <c r="J9252" s="18">
        <v>0.03</v>
      </c>
      <c r="K9252" s="18">
        <v>3</v>
      </c>
    </row>
    <row r="9253" spans="7:11" x14ac:dyDescent="0.25">
      <c r="G9253" s="21">
        <v>41899</v>
      </c>
      <c r="H9253" s="19" t="s">
        <v>73</v>
      </c>
      <c r="I9253" s="19" t="s">
        <v>11</v>
      </c>
      <c r="J9253" s="19">
        <v>0</v>
      </c>
      <c r="K9253" s="19">
        <v>4</v>
      </c>
    </row>
    <row r="9254" spans="7:11" x14ac:dyDescent="0.25">
      <c r="G9254" s="20">
        <v>41923</v>
      </c>
      <c r="H9254" s="18" t="s">
        <v>67</v>
      </c>
      <c r="I9254" s="18" t="s">
        <v>33</v>
      </c>
      <c r="J9254" s="18">
        <v>0.02</v>
      </c>
      <c r="K9254" s="18">
        <v>13</v>
      </c>
    </row>
    <row r="9255" spans="7:11" x14ac:dyDescent="0.25">
      <c r="G9255" s="21">
        <v>41875</v>
      </c>
      <c r="H9255" s="19" t="s">
        <v>44</v>
      </c>
      <c r="I9255" s="19" t="s">
        <v>21</v>
      </c>
      <c r="J9255" s="19">
        <v>0.01</v>
      </c>
      <c r="K9255" s="19">
        <v>1</v>
      </c>
    </row>
    <row r="9256" spans="7:11" x14ac:dyDescent="0.25">
      <c r="G9256" s="20">
        <v>41986</v>
      </c>
      <c r="H9256" s="18" t="s">
        <v>73</v>
      </c>
      <c r="I9256" s="18" t="s">
        <v>16</v>
      </c>
      <c r="J9256" s="18">
        <v>0.03</v>
      </c>
      <c r="K9256" s="18">
        <v>1</v>
      </c>
    </row>
    <row r="9257" spans="7:11" x14ac:dyDescent="0.25">
      <c r="G9257" s="21">
        <v>41442</v>
      </c>
      <c r="H9257" s="19" t="s">
        <v>70</v>
      </c>
      <c r="I9257" s="19" t="s">
        <v>24</v>
      </c>
      <c r="J9257" s="19">
        <v>2.5000000000000001E-2</v>
      </c>
      <c r="K9257" s="19">
        <v>1</v>
      </c>
    </row>
    <row r="9258" spans="7:11" x14ac:dyDescent="0.25">
      <c r="G9258" s="20">
        <v>41614</v>
      </c>
      <c r="H9258" s="18" t="s">
        <v>43</v>
      </c>
      <c r="I9258" s="18" t="s">
        <v>36</v>
      </c>
      <c r="J9258" s="18">
        <v>1.4999999999999999E-2</v>
      </c>
      <c r="K9258" s="18">
        <v>2</v>
      </c>
    </row>
    <row r="9259" spans="7:11" x14ac:dyDescent="0.25">
      <c r="G9259" s="21">
        <v>41788</v>
      </c>
      <c r="H9259" s="19" t="s">
        <v>48</v>
      </c>
      <c r="I9259" s="19" t="s">
        <v>17</v>
      </c>
      <c r="J9259" s="19">
        <v>0</v>
      </c>
      <c r="K9259" s="19">
        <v>25</v>
      </c>
    </row>
    <row r="9260" spans="7:11" x14ac:dyDescent="0.25">
      <c r="G9260" s="20">
        <v>41582</v>
      </c>
      <c r="H9260" s="18" t="s">
        <v>76</v>
      </c>
      <c r="I9260" s="18" t="s">
        <v>33</v>
      </c>
      <c r="J9260" s="18">
        <v>0</v>
      </c>
      <c r="K9260" s="18">
        <v>2</v>
      </c>
    </row>
    <row r="9261" spans="7:11" x14ac:dyDescent="0.25">
      <c r="G9261" s="21">
        <v>41590</v>
      </c>
      <c r="H9261" s="19" t="s">
        <v>51</v>
      </c>
      <c r="I9261" s="19" t="s">
        <v>21</v>
      </c>
      <c r="J9261" s="19">
        <v>0</v>
      </c>
      <c r="K9261" s="19">
        <v>3</v>
      </c>
    </row>
    <row r="9262" spans="7:11" x14ac:dyDescent="0.25">
      <c r="G9262" s="20">
        <v>41947</v>
      </c>
      <c r="H9262" s="18" t="s">
        <v>49</v>
      </c>
      <c r="I9262" s="18" t="s">
        <v>24</v>
      </c>
      <c r="J9262" s="18">
        <v>0.03</v>
      </c>
      <c r="K9262" s="18">
        <v>3</v>
      </c>
    </row>
    <row r="9263" spans="7:11" x14ac:dyDescent="0.25">
      <c r="G9263" s="21">
        <v>41953</v>
      </c>
      <c r="H9263" s="19" t="s">
        <v>34</v>
      </c>
      <c r="I9263" s="19" t="s">
        <v>30</v>
      </c>
      <c r="J9263" s="19">
        <v>0</v>
      </c>
      <c r="K9263" s="19">
        <v>3</v>
      </c>
    </row>
    <row r="9264" spans="7:11" x14ac:dyDescent="0.25">
      <c r="G9264" s="20">
        <v>41624</v>
      </c>
      <c r="H9264" s="18" t="s">
        <v>43</v>
      </c>
      <c r="I9264" s="18" t="s">
        <v>16</v>
      </c>
      <c r="J9264" s="18">
        <v>0.03</v>
      </c>
      <c r="K9264" s="18">
        <v>5</v>
      </c>
    </row>
    <row r="9265" spans="7:11" x14ac:dyDescent="0.25">
      <c r="G9265" s="21">
        <v>41586</v>
      </c>
      <c r="H9265" s="19" t="s">
        <v>86</v>
      </c>
      <c r="I9265" s="19" t="s">
        <v>17</v>
      </c>
      <c r="J9265" s="19">
        <v>0.02</v>
      </c>
      <c r="K9265" s="19">
        <v>2</v>
      </c>
    </row>
    <row r="9266" spans="7:11" x14ac:dyDescent="0.25">
      <c r="G9266" s="20">
        <v>41291</v>
      </c>
      <c r="H9266" s="18" t="s">
        <v>71</v>
      </c>
      <c r="I9266" s="18" t="s">
        <v>41</v>
      </c>
      <c r="J9266" s="18">
        <v>0</v>
      </c>
      <c r="K9266" s="18">
        <v>3</v>
      </c>
    </row>
    <row r="9267" spans="7:11" x14ac:dyDescent="0.25">
      <c r="G9267" s="21">
        <v>41597</v>
      </c>
      <c r="H9267" s="19" t="s">
        <v>89</v>
      </c>
      <c r="I9267" s="19" t="s">
        <v>12</v>
      </c>
      <c r="J9267" s="19">
        <v>0.03</v>
      </c>
      <c r="K9267" s="19">
        <v>1</v>
      </c>
    </row>
    <row r="9268" spans="7:11" x14ac:dyDescent="0.25">
      <c r="G9268" s="20">
        <v>41948</v>
      </c>
      <c r="H9268" s="18" t="s">
        <v>28</v>
      </c>
      <c r="I9268" s="18" t="s">
        <v>24</v>
      </c>
      <c r="J9268" s="18">
        <v>0</v>
      </c>
      <c r="K9268" s="18">
        <v>2</v>
      </c>
    </row>
    <row r="9269" spans="7:11" x14ac:dyDescent="0.25">
      <c r="G9269" s="21">
        <v>41958</v>
      </c>
      <c r="H9269" s="19" t="s">
        <v>89</v>
      </c>
      <c r="I9269" s="19" t="s">
        <v>7</v>
      </c>
      <c r="J9269" s="19">
        <v>0</v>
      </c>
      <c r="K9269" s="19">
        <v>3</v>
      </c>
    </row>
    <row r="9270" spans="7:11" x14ac:dyDescent="0.25">
      <c r="G9270" s="20">
        <v>41999</v>
      </c>
      <c r="H9270" s="18" t="s">
        <v>25</v>
      </c>
      <c r="I9270" s="18" t="s">
        <v>21</v>
      </c>
      <c r="J9270" s="18">
        <v>1.4999999999999999E-2</v>
      </c>
      <c r="K9270" s="18">
        <v>2</v>
      </c>
    </row>
    <row r="9271" spans="7:11" x14ac:dyDescent="0.25">
      <c r="G9271" s="21">
        <v>41900</v>
      </c>
      <c r="H9271" s="19" t="s">
        <v>43</v>
      </c>
      <c r="I9271" s="19" t="s">
        <v>17</v>
      </c>
      <c r="J9271" s="19">
        <v>0</v>
      </c>
      <c r="K9271" s="19">
        <v>5</v>
      </c>
    </row>
    <row r="9272" spans="7:11" x14ac:dyDescent="0.25">
      <c r="G9272" s="20">
        <v>41664</v>
      </c>
      <c r="H9272" s="18" t="s">
        <v>53</v>
      </c>
      <c r="I9272" s="18" t="s">
        <v>36</v>
      </c>
      <c r="J9272" s="18">
        <v>0.02</v>
      </c>
      <c r="K9272" s="18">
        <v>3</v>
      </c>
    </row>
    <row r="9273" spans="7:11" x14ac:dyDescent="0.25">
      <c r="G9273" s="21">
        <v>41361</v>
      </c>
      <c r="H9273" s="19" t="s">
        <v>73</v>
      </c>
      <c r="I9273" s="19" t="s">
        <v>17</v>
      </c>
      <c r="J9273" s="19">
        <v>0.01</v>
      </c>
      <c r="K9273" s="19">
        <v>3</v>
      </c>
    </row>
    <row r="9274" spans="7:11" x14ac:dyDescent="0.25">
      <c r="G9274" s="20">
        <v>41944</v>
      </c>
      <c r="H9274" s="18" t="s">
        <v>22</v>
      </c>
      <c r="I9274" s="18" t="s">
        <v>12</v>
      </c>
      <c r="J9274" s="18">
        <v>0.01</v>
      </c>
      <c r="K9274" s="18">
        <v>22</v>
      </c>
    </row>
    <row r="9275" spans="7:11" x14ac:dyDescent="0.25">
      <c r="G9275" s="21">
        <v>41999</v>
      </c>
      <c r="H9275" s="19" t="s">
        <v>43</v>
      </c>
      <c r="I9275" s="19" t="s">
        <v>21</v>
      </c>
      <c r="J9275" s="19">
        <v>0.03</v>
      </c>
      <c r="K9275" s="19">
        <v>3</v>
      </c>
    </row>
    <row r="9276" spans="7:11" x14ac:dyDescent="0.25">
      <c r="G9276" s="20">
        <v>41973</v>
      </c>
      <c r="H9276" s="18" t="s">
        <v>37</v>
      </c>
      <c r="I9276" s="18" t="s">
        <v>21</v>
      </c>
      <c r="J9276" s="18">
        <v>0</v>
      </c>
      <c r="K9276" s="18">
        <v>1</v>
      </c>
    </row>
    <row r="9277" spans="7:11" x14ac:dyDescent="0.25">
      <c r="G9277" s="21">
        <v>41628</v>
      </c>
      <c r="H9277" s="19" t="s">
        <v>42</v>
      </c>
      <c r="I9277" s="19" t="s">
        <v>24</v>
      </c>
      <c r="J9277" s="19">
        <v>0</v>
      </c>
      <c r="K9277" s="19">
        <v>3</v>
      </c>
    </row>
    <row r="9278" spans="7:11" x14ac:dyDescent="0.25">
      <c r="G9278" s="20">
        <v>41324</v>
      </c>
      <c r="H9278" s="18" t="s">
        <v>51</v>
      </c>
      <c r="I9278" s="18" t="s">
        <v>12</v>
      </c>
      <c r="J9278" s="18">
        <v>0</v>
      </c>
      <c r="K9278" s="18">
        <v>17</v>
      </c>
    </row>
    <row r="9279" spans="7:11" x14ac:dyDescent="0.25">
      <c r="G9279" s="21">
        <v>41912</v>
      </c>
      <c r="H9279" s="19" t="s">
        <v>89</v>
      </c>
      <c r="I9279" s="19" t="s">
        <v>17</v>
      </c>
      <c r="J9279" s="19">
        <v>1.4999999999999999E-2</v>
      </c>
      <c r="K9279" s="19">
        <v>2</v>
      </c>
    </row>
    <row r="9280" spans="7:11" x14ac:dyDescent="0.25">
      <c r="G9280" s="20">
        <v>41629</v>
      </c>
      <c r="H9280" s="18" t="s">
        <v>26</v>
      </c>
      <c r="I9280" s="18" t="s">
        <v>24</v>
      </c>
      <c r="J9280" s="18">
        <v>2.5000000000000001E-2</v>
      </c>
      <c r="K9280" s="18">
        <v>2</v>
      </c>
    </row>
    <row r="9281" spans="7:11" x14ac:dyDescent="0.25">
      <c r="G9281" s="21">
        <v>41638</v>
      </c>
      <c r="H9281" s="19" t="s">
        <v>43</v>
      </c>
      <c r="I9281" s="19" t="s">
        <v>41</v>
      </c>
      <c r="J9281" s="19">
        <v>0.02</v>
      </c>
      <c r="K9281" s="19">
        <v>16</v>
      </c>
    </row>
    <row r="9282" spans="7:11" x14ac:dyDescent="0.25">
      <c r="G9282" s="20">
        <v>41632</v>
      </c>
      <c r="H9282" s="18" t="s">
        <v>49</v>
      </c>
      <c r="I9282" s="18" t="s">
        <v>33</v>
      </c>
      <c r="J9282" s="18">
        <v>1.4999999999999999E-2</v>
      </c>
      <c r="K9282" s="18">
        <v>1</v>
      </c>
    </row>
    <row r="9283" spans="7:11" x14ac:dyDescent="0.25">
      <c r="G9283" s="21">
        <v>41646</v>
      </c>
      <c r="H9283" s="19" t="s">
        <v>73</v>
      </c>
      <c r="I9283" s="19" t="s">
        <v>36</v>
      </c>
      <c r="J9283" s="19">
        <v>0.01</v>
      </c>
      <c r="K9283" s="19">
        <v>3</v>
      </c>
    </row>
    <row r="9284" spans="7:11" x14ac:dyDescent="0.25">
      <c r="G9284" s="20">
        <v>41752</v>
      </c>
      <c r="H9284" s="18" t="s">
        <v>70</v>
      </c>
      <c r="I9284" s="18" t="s">
        <v>36</v>
      </c>
      <c r="J9284" s="18">
        <v>0.02</v>
      </c>
      <c r="K9284" s="18">
        <v>2</v>
      </c>
    </row>
    <row r="9285" spans="7:11" x14ac:dyDescent="0.25">
      <c r="G9285" s="21">
        <v>41994</v>
      </c>
      <c r="H9285" s="19" t="s">
        <v>75</v>
      </c>
      <c r="I9285" s="19" t="s">
        <v>33</v>
      </c>
      <c r="J9285" s="19">
        <v>1.4999999999999999E-2</v>
      </c>
      <c r="K9285" s="19">
        <v>3</v>
      </c>
    </row>
    <row r="9286" spans="7:11" x14ac:dyDescent="0.25">
      <c r="G9286" s="20">
        <v>41581</v>
      </c>
      <c r="H9286" s="18" t="s">
        <v>8</v>
      </c>
      <c r="I9286" s="18" t="s">
        <v>17</v>
      </c>
      <c r="J9286" s="18">
        <v>0</v>
      </c>
      <c r="K9286" s="18">
        <v>1</v>
      </c>
    </row>
    <row r="9287" spans="7:11" x14ac:dyDescent="0.25">
      <c r="G9287" s="21">
        <v>41636</v>
      </c>
      <c r="H9287" s="19" t="s">
        <v>45</v>
      </c>
      <c r="I9287" s="19" t="s">
        <v>24</v>
      </c>
      <c r="J9287" s="19">
        <v>0</v>
      </c>
      <c r="K9287" s="19">
        <v>3</v>
      </c>
    </row>
    <row r="9288" spans="7:11" x14ac:dyDescent="0.25">
      <c r="G9288" s="20">
        <v>41636</v>
      </c>
      <c r="H9288" s="18" t="s">
        <v>93</v>
      </c>
      <c r="I9288" s="18" t="s">
        <v>17</v>
      </c>
      <c r="J9288" s="18">
        <v>0.02</v>
      </c>
      <c r="K9288" s="18">
        <v>2</v>
      </c>
    </row>
    <row r="9289" spans="7:11" x14ac:dyDescent="0.25">
      <c r="G9289" s="21">
        <v>41998</v>
      </c>
      <c r="H9289" s="19" t="s">
        <v>55</v>
      </c>
      <c r="I9289" s="19" t="s">
        <v>12</v>
      </c>
      <c r="J9289" s="19">
        <v>0.02</v>
      </c>
      <c r="K9289" s="19">
        <v>2</v>
      </c>
    </row>
    <row r="9290" spans="7:11" x14ac:dyDescent="0.25">
      <c r="G9290" s="20">
        <v>41637</v>
      </c>
      <c r="H9290" s="18" t="s">
        <v>47</v>
      </c>
      <c r="I9290" s="18" t="s">
        <v>11</v>
      </c>
      <c r="J9290" s="18">
        <v>1.4999999999999999E-2</v>
      </c>
      <c r="K9290" s="18">
        <v>2</v>
      </c>
    </row>
    <row r="9291" spans="7:11" x14ac:dyDescent="0.25">
      <c r="G9291" s="21">
        <v>41597</v>
      </c>
      <c r="H9291" s="19" t="s">
        <v>26</v>
      </c>
      <c r="I9291" s="19" t="s">
        <v>17</v>
      </c>
      <c r="J9291" s="19">
        <v>0</v>
      </c>
      <c r="K9291" s="19">
        <v>1</v>
      </c>
    </row>
    <row r="9292" spans="7:11" x14ac:dyDescent="0.25">
      <c r="G9292" s="20">
        <v>41763</v>
      </c>
      <c r="H9292" s="18" t="s">
        <v>29</v>
      </c>
      <c r="I9292" s="18" t="s">
        <v>41</v>
      </c>
      <c r="J9292" s="18">
        <v>0</v>
      </c>
      <c r="K9292" s="18">
        <v>3</v>
      </c>
    </row>
    <row r="9293" spans="7:11" x14ac:dyDescent="0.25">
      <c r="G9293" s="21">
        <v>41596</v>
      </c>
      <c r="H9293" s="19" t="s">
        <v>22</v>
      </c>
      <c r="I9293" s="19" t="s">
        <v>17</v>
      </c>
      <c r="J9293" s="19">
        <v>0</v>
      </c>
      <c r="K9293" s="19">
        <v>21</v>
      </c>
    </row>
    <row r="9294" spans="7:11" x14ac:dyDescent="0.25">
      <c r="G9294" s="20">
        <v>41966</v>
      </c>
      <c r="H9294" s="18" t="s">
        <v>37</v>
      </c>
      <c r="I9294" s="18" t="s">
        <v>12</v>
      </c>
      <c r="J9294" s="18">
        <v>0</v>
      </c>
      <c r="K9294" s="18">
        <v>2</v>
      </c>
    </row>
    <row r="9295" spans="7:11" x14ac:dyDescent="0.25">
      <c r="G9295" s="21">
        <v>41955</v>
      </c>
      <c r="H9295" s="19" t="s">
        <v>69</v>
      </c>
      <c r="I9295" s="19" t="s">
        <v>36</v>
      </c>
      <c r="J9295" s="19">
        <v>1.4999999999999999E-2</v>
      </c>
      <c r="K9295" s="19">
        <v>3</v>
      </c>
    </row>
    <row r="9296" spans="7:11" x14ac:dyDescent="0.25">
      <c r="G9296" s="20">
        <v>41638</v>
      </c>
      <c r="H9296" s="18" t="s">
        <v>81</v>
      </c>
      <c r="I9296" s="18" t="s">
        <v>21</v>
      </c>
      <c r="J9296" s="18">
        <v>0</v>
      </c>
      <c r="K9296" s="18">
        <v>2</v>
      </c>
    </row>
    <row r="9297" spans="7:11" x14ac:dyDescent="0.25">
      <c r="G9297" s="21">
        <v>42002</v>
      </c>
      <c r="H9297" s="19" t="s">
        <v>61</v>
      </c>
      <c r="I9297" s="19" t="s">
        <v>12</v>
      </c>
      <c r="J9297" s="19">
        <v>1.4999999999999999E-2</v>
      </c>
      <c r="K9297" s="19">
        <v>3</v>
      </c>
    </row>
    <row r="9298" spans="7:11" x14ac:dyDescent="0.25">
      <c r="G9298" s="20">
        <v>41960</v>
      </c>
      <c r="H9298" s="18" t="s">
        <v>29</v>
      </c>
      <c r="I9298" s="18" t="s">
        <v>24</v>
      </c>
      <c r="J9298" s="18">
        <v>0</v>
      </c>
      <c r="K9298" s="18">
        <v>2</v>
      </c>
    </row>
    <row r="9299" spans="7:11" x14ac:dyDescent="0.25">
      <c r="G9299" s="21">
        <v>41988</v>
      </c>
      <c r="H9299" s="19" t="s">
        <v>77</v>
      </c>
      <c r="I9299" s="19" t="s">
        <v>24</v>
      </c>
      <c r="J9299" s="19">
        <v>0</v>
      </c>
      <c r="K9299" s="19">
        <v>2</v>
      </c>
    </row>
    <row r="9300" spans="7:11" x14ac:dyDescent="0.25">
      <c r="G9300" s="20">
        <v>41612</v>
      </c>
      <c r="H9300" s="18" t="s">
        <v>74</v>
      </c>
      <c r="I9300" s="18" t="s">
        <v>27</v>
      </c>
      <c r="J9300" s="18">
        <v>0</v>
      </c>
      <c r="K9300" s="18">
        <v>2</v>
      </c>
    </row>
    <row r="9301" spans="7:11" x14ac:dyDescent="0.25">
      <c r="G9301" s="21">
        <v>41599</v>
      </c>
      <c r="H9301" s="19" t="s">
        <v>20</v>
      </c>
      <c r="I9301" s="19" t="s">
        <v>17</v>
      </c>
      <c r="J9301" s="19">
        <v>0.03</v>
      </c>
      <c r="K9301" s="19">
        <v>2</v>
      </c>
    </row>
    <row r="9302" spans="7:11" x14ac:dyDescent="0.25">
      <c r="G9302" s="20">
        <v>41634</v>
      </c>
      <c r="H9302" s="18" t="s">
        <v>88</v>
      </c>
      <c r="I9302" s="18" t="s">
        <v>12</v>
      </c>
      <c r="J9302" s="18">
        <v>1.4999999999999999E-2</v>
      </c>
      <c r="K9302" s="18">
        <v>2</v>
      </c>
    </row>
    <row r="9303" spans="7:11" x14ac:dyDescent="0.25">
      <c r="G9303" s="21">
        <v>41961</v>
      </c>
      <c r="H9303" s="19" t="s">
        <v>28</v>
      </c>
      <c r="I9303" s="19" t="s">
        <v>17</v>
      </c>
      <c r="J9303" s="19">
        <v>0.02</v>
      </c>
      <c r="K9303" s="19">
        <v>2</v>
      </c>
    </row>
    <row r="9304" spans="7:11" x14ac:dyDescent="0.25">
      <c r="G9304" s="20">
        <v>41964</v>
      </c>
      <c r="H9304" s="18" t="s">
        <v>54</v>
      </c>
      <c r="I9304" s="18" t="s">
        <v>24</v>
      </c>
      <c r="J9304" s="18">
        <v>0</v>
      </c>
      <c r="K9304" s="18">
        <v>2</v>
      </c>
    </row>
    <row r="9305" spans="7:11" x14ac:dyDescent="0.25">
      <c r="G9305" s="21">
        <v>41617</v>
      </c>
      <c r="H9305" s="19" t="s">
        <v>55</v>
      </c>
      <c r="I9305" s="19" t="s">
        <v>24</v>
      </c>
      <c r="J9305" s="19">
        <v>0.01</v>
      </c>
      <c r="K9305" s="19">
        <v>1</v>
      </c>
    </row>
    <row r="9306" spans="7:11" x14ac:dyDescent="0.25">
      <c r="G9306" s="20">
        <v>41984</v>
      </c>
      <c r="H9306" s="18" t="s">
        <v>23</v>
      </c>
      <c r="I9306" s="18" t="s">
        <v>12</v>
      </c>
      <c r="J9306" s="18">
        <v>0.01</v>
      </c>
      <c r="K9306" s="18">
        <v>1</v>
      </c>
    </row>
    <row r="9307" spans="7:11" x14ac:dyDescent="0.25">
      <c r="G9307" s="21">
        <v>41633</v>
      </c>
      <c r="H9307" s="19" t="s">
        <v>85</v>
      </c>
      <c r="I9307" s="19" t="s">
        <v>11</v>
      </c>
      <c r="J9307" s="19">
        <v>1.4999999999999999E-2</v>
      </c>
      <c r="K9307" s="19">
        <v>19</v>
      </c>
    </row>
    <row r="9308" spans="7:11" x14ac:dyDescent="0.25">
      <c r="G9308" s="20">
        <v>41953</v>
      </c>
      <c r="H9308" s="18" t="s">
        <v>43</v>
      </c>
      <c r="I9308" s="18" t="s">
        <v>16</v>
      </c>
      <c r="J9308" s="18">
        <v>0</v>
      </c>
      <c r="K9308" s="18">
        <v>3</v>
      </c>
    </row>
    <row r="9309" spans="7:11" x14ac:dyDescent="0.25">
      <c r="G9309" s="21">
        <v>41635</v>
      </c>
      <c r="H9309" s="19" t="s">
        <v>13</v>
      </c>
      <c r="I9309" s="19" t="s">
        <v>24</v>
      </c>
      <c r="J9309" s="19">
        <v>0</v>
      </c>
      <c r="K9309" s="19">
        <v>9</v>
      </c>
    </row>
    <row r="9310" spans="7:11" x14ac:dyDescent="0.25">
      <c r="G9310" s="20">
        <v>41591</v>
      </c>
      <c r="H9310" s="18" t="s">
        <v>44</v>
      </c>
      <c r="I9310" s="18" t="s">
        <v>16</v>
      </c>
      <c r="J9310" s="18">
        <v>0.02</v>
      </c>
      <c r="K9310" s="18">
        <v>2</v>
      </c>
    </row>
    <row r="9311" spans="7:11" x14ac:dyDescent="0.25">
      <c r="G9311" s="21">
        <v>41638</v>
      </c>
      <c r="H9311" s="19" t="s">
        <v>59</v>
      </c>
      <c r="I9311" s="19" t="s">
        <v>24</v>
      </c>
      <c r="J9311" s="19">
        <v>2.5000000000000001E-2</v>
      </c>
      <c r="K9311" s="19">
        <v>2</v>
      </c>
    </row>
    <row r="9312" spans="7:11" x14ac:dyDescent="0.25">
      <c r="G9312" s="20">
        <v>41636</v>
      </c>
      <c r="H9312" s="18" t="s">
        <v>29</v>
      </c>
      <c r="I9312" s="18" t="s">
        <v>7</v>
      </c>
      <c r="J9312" s="18">
        <v>0</v>
      </c>
      <c r="K9312" s="18">
        <v>2</v>
      </c>
    </row>
    <row r="9313" spans="7:11" x14ac:dyDescent="0.25">
      <c r="G9313" s="21">
        <v>41978</v>
      </c>
      <c r="H9313" s="19" t="s">
        <v>56</v>
      </c>
      <c r="I9313" s="19" t="s">
        <v>7</v>
      </c>
      <c r="J9313" s="19">
        <v>0.03</v>
      </c>
      <c r="K9313" s="19">
        <v>2</v>
      </c>
    </row>
    <row r="9314" spans="7:11" x14ac:dyDescent="0.25">
      <c r="G9314" s="20">
        <v>41990</v>
      </c>
      <c r="H9314" s="18" t="s">
        <v>20</v>
      </c>
      <c r="I9314" s="18" t="s">
        <v>30</v>
      </c>
      <c r="J9314" s="18">
        <v>0</v>
      </c>
      <c r="K9314" s="18">
        <v>2</v>
      </c>
    </row>
    <row r="9315" spans="7:11" x14ac:dyDescent="0.25">
      <c r="G9315" s="21">
        <v>41593</v>
      </c>
      <c r="H9315" s="19" t="s">
        <v>20</v>
      </c>
      <c r="I9315" s="19" t="s">
        <v>16</v>
      </c>
      <c r="J9315" s="19">
        <v>2.5000000000000001E-2</v>
      </c>
      <c r="K9315" s="19">
        <v>3</v>
      </c>
    </row>
    <row r="9316" spans="7:11" x14ac:dyDescent="0.25">
      <c r="G9316" s="20">
        <v>41583</v>
      </c>
      <c r="H9316" s="18" t="s">
        <v>81</v>
      </c>
      <c r="I9316" s="18" t="s">
        <v>36</v>
      </c>
      <c r="J9316" s="18">
        <v>0</v>
      </c>
      <c r="K9316" s="18">
        <v>2</v>
      </c>
    </row>
    <row r="9317" spans="7:11" x14ac:dyDescent="0.25">
      <c r="G9317" s="21">
        <v>41946</v>
      </c>
      <c r="H9317" s="19" t="s">
        <v>52</v>
      </c>
      <c r="I9317" s="19" t="s">
        <v>12</v>
      </c>
      <c r="J9317" s="19">
        <v>0</v>
      </c>
      <c r="K9317" s="19">
        <v>2</v>
      </c>
    </row>
    <row r="9318" spans="7:11" x14ac:dyDescent="0.25">
      <c r="G9318" s="20">
        <v>41621</v>
      </c>
      <c r="H9318" s="18" t="s">
        <v>68</v>
      </c>
      <c r="I9318" s="18" t="s">
        <v>36</v>
      </c>
      <c r="J9318" s="18">
        <v>2.5000000000000001E-2</v>
      </c>
      <c r="K9318" s="18">
        <v>4</v>
      </c>
    </row>
    <row r="9319" spans="7:11" x14ac:dyDescent="0.25">
      <c r="G9319" s="21">
        <v>41607</v>
      </c>
      <c r="H9319" s="19" t="s">
        <v>54</v>
      </c>
      <c r="I9319" s="19" t="s">
        <v>11</v>
      </c>
      <c r="J9319" s="19">
        <v>1.4999999999999999E-2</v>
      </c>
      <c r="K9319" s="19">
        <v>1</v>
      </c>
    </row>
    <row r="9320" spans="7:11" x14ac:dyDescent="0.25">
      <c r="G9320" s="20">
        <v>41514</v>
      </c>
      <c r="H9320" s="18" t="s">
        <v>51</v>
      </c>
      <c r="I9320" s="18" t="s">
        <v>16</v>
      </c>
      <c r="J9320" s="18">
        <v>0.03</v>
      </c>
      <c r="K9320" s="18">
        <v>1</v>
      </c>
    </row>
    <row r="9321" spans="7:11" x14ac:dyDescent="0.25">
      <c r="G9321" s="21">
        <v>41591</v>
      </c>
      <c r="H9321" s="19" t="s">
        <v>91</v>
      </c>
      <c r="I9321" s="19" t="s">
        <v>11</v>
      </c>
      <c r="J9321" s="19">
        <v>1.4999999999999999E-2</v>
      </c>
      <c r="K9321" s="19">
        <v>2</v>
      </c>
    </row>
    <row r="9322" spans="7:11" x14ac:dyDescent="0.25">
      <c r="G9322" s="20">
        <v>41612</v>
      </c>
      <c r="H9322" s="18" t="s">
        <v>70</v>
      </c>
      <c r="I9322" s="18" t="s">
        <v>24</v>
      </c>
      <c r="J9322" s="18">
        <v>2.5000000000000001E-2</v>
      </c>
      <c r="K9322" s="18">
        <v>2</v>
      </c>
    </row>
    <row r="9323" spans="7:11" x14ac:dyDescent="0.25">
      <c r="G9323" s="21">
        <v>41992</v>
      </c>
      <c r="H9323" s="19" t="s">
        <v>85</v>
      </c>
      <c r="I9323" s="19" t="s">
        <v>12</v>
      </c>
      <c r="J9323" s="19">
        <v>0</v>
      </c>
      <c r="K9323" s="19">
        <v>2</v>
      </c>
    </row>
    <row r="9324" spans="7:11" x14ac:dyDescent="0.25">
      <c r="G9324" s="20">
        <v>41781</v>
      </c>
      <c r="H9324" s="18" t="s">
        <v>43</v>
      </c>
      <c r="I9324" s="18" t="s">
        <v>16</v>
      </c>
      <c r="J9324" s="18">
        <v>0.01</v>
      </c>
      <c r="K9324" s="18">
        <v>2</v>
      </c>
    </row>
    <row r="9325" spans="7:11" x14ac:dyDescent="0.25">
      <c r="G9325" s="21">
        <v>41873</v>
      </c>
      <c r="H9325" s="19" t="s">
        <v>40</v>
      </c>
      <c r="I9325" s="19" t="s">
        <v>12</v>
      </c>
      <c r="J9325" s="19">
        <v>0.03</v>
      </c>
      <c r="K9325" s="19">
        <v>3</v>
      </c>
    </row>
    <row r="9326" spans="7:11" x14ac:dyDescent="0.25">
      <c r="G9326" s="20">
        <v>41669</v>
      </c>
      <c r="H9326" s="18" t="s">
        <v>67</v>
      </c>
      <c r="I9326" s="18" t="s">
        <v>36</v>
      </c>
      <c r="J9326" s="18">
        <v>0.02</v>
      </c>
      <c r="K9326" s="18">
        <v>1</v>
      </c>
    </row>
    <row r="9327" spans="7:11" x14ac:dyDescent="0.25">
      <c r="G9327" s="21">
        <v>41998</v>
      </c>
      <c r="H9327" s="19" t="s">
        <v>18</v>
      </c>
      <c r="I9327" s="19" t="s">
        <v>24</v>
      </c>
      <c r="J9327" s="19">
        <v>0</v>
      </c>
      <c r="K9327" s="19">
        <v>3</v>
      </c>
    </row>
    <row r="9328" spans="7:11" x14ac:dyDescent="0.25">
      <c r="G9328" s="20">
        <v>41632</v>
      </c>
      <c r="H9328" s="18" t="s">
        <v>93</v>
      </c>
      <c r="I9328" s="18" t="s">
        <v>16</v>
      </c>
      <c r="J9328" s="18">
        <v>0.02</v>
      </c>
      <c r="K9328" s="18">
        <v>2</v>
      </c>
    </row>
    <row r="9329" spans="7:11" x14ac:dyDescent="0.25">
      <c r="G9329" s="21">
        <v>41582</v>
      </c>
      <c r="H9329" s="19" t="s">
        <v>84</v>
      </c>
      <c r="I9329" s="19" t="s">
        <v>16</v>
      </c>
      <c r="J9329" s="19">
        <v>0</v>
      </c>
      <c r="K9329" s="19">
        <v>2</v>
      </c>
    </row>
    <row r="9330" spans="7:11" x14ac:dyDescent="0.25">
      <c r="G9330" s="20">
        <v>41498</v>
      </c>
      <c r="H9330" s="18" t="s">
        <v>40</v>
      </c>
      <c r="I9330" s="18" t="s">
        <v>27</v>
      </c>
      <c r="J9330" s="18">
        <v>0.02</v>
      </c>
      <c r="K9330" s="18">
        <v>8</v>
      </c>
    </row>
    <row r="9331" spans="7:11" x14ac:dyDescent="0.25">
      <c r="G9331" s="21">
        <v>41624</v>
      </c>
      <c r="H9331" s="19" t="s">
        <v>50</v>
      </c>
      <c r="I9331" s="19" t="s">
        <v>11</v>
      </c>
      <c r="J9331" s="19">
        <v>0.01</v>
      </c>
      <c r="K9331" s="19">
        <v>3</v>
      </c>
    </row>
    <row r="9332" spans="7:11" x14ac:dyDescent="0.25">
      <c r="G9332" s="20">
        <v>41808</v>
      </c>
      <c r="H9332" s="18" t="s">
        <v>29</v>
      </c>
      <c r="I9332" s="18" t="s">
        <v>36</v>
      </c>
      <c r="J9332" s="18">
        <v>0</v>
      </c>
      <c r="K9332" s="18">
        <v>2</v>
      </c>
    </row>
    <row r="9333" spans="7:11" x14ac:dyDescent="0.25">
      <c r="G9333" s="21">
        <v>41632</v>
      </c>
      <c r="H9333" s="19" t="s">
        <v>20</v>
      </c>
      <c r="I9333" s="19" t="s">
        <v>12</v>
      </c>
      <c r="J9333" s="19">
        <v>0.03</v>
      </c>
      <c r="K9333" s="19">
        <v>1</v>
      </c>
    </row>
    <row r="9334" spans="7:11" x14ac:dyDescent="0.25">
      <c r="G9334" s="20">
        <v>41379</v>
      </c>
      <c r="H9334" s="18" t="s">
        <v>90</v>
      </c>
      <c r="I9334" s="18" t="s">
        <v>12</v>
      </c>
      <c r="J9334" s="18">
        <v>0.01</v>
      </c>
      <c r="K9334" s="18">
        <v>3</v>
      </c>
    </row>
    <row r="9335" spans="7:11" x14ac:dyDescent="0.25">
      <c r="G9335" s="21">
        <v>41958</v>
      </c>
      <c r="H9335" s="19" t="s">
        <v>84</v>
      </c>
      <c r="I9335" s="19" t="s">
        <v>17</v>
      </c>
      <c r="J9335" s="19">
        <v>0</v>
      </c>
      <c r="K9335" s="19">
        <v>3</v>
      </c>
    </row>
    <row r="9336" spans="7:11" x14ac:dyDescent="0.25">
      <c r="G9336" s="20">
        <v>41510</v>
      </c>
      <c r="H9336" s="18" t="s">
        <v>48</v>
      </c>
      <c r="I9336" s="18" t="s">
        <v>36</v>
      </c>
      <c r="J9336" s="18">
        <v>0</v>
      </c>
      <c r="K9336" s="18">
        <v>21</v>
      </c>
    </row>
    <row r="9337" spans="7:11" x14ac:dyDescent="0.25">
      <c r="G9337" s="21">
        <v>41950</v>
      </c>
      <c r="H9337" s="19" t="s">
        <v>91</v>
      </c>
      <c r="I9337" s="19" t="s">
        <v>7</v>
      </c>
      <c r="J9337" s="19">
        <v>0</v>
      </c>
      <c r="K9337" s="19">
        <v>1</v>
      </c>
    </row>
    <row r="9338" spans="7:11" x14ac:dyDescent="0.25">
      <c r="G9338" s="20">
        <v>41590</v>
      </c>
      <c r="H9338" s="18" t="s">
        <v>10</v>
      </c>
      <c r="I9338" s="18" t="s">
        <v>24</v>
      </c>
      <c r="J9338" s="18">
        <v>0</v>
      </c>
      <c r="K9338" s="18">
        <v>2</v>
      </c>
    </row>
    <row r="9339" spans="7:11" x14ac:dyDescent="0.25">
      <c r="G9339" s="21">
        <v>41965</v>
      </c>
      <c r="H9339" s="19" t="s">
        <v>29</v>
      </c>
      <c r="I9339" s="19" t="s">
        <v>24</v>
      </c>
      <c r="J9339" s="19">
        <v>0</v>
      </c>
      <c r="K9339" s="19">
        <v>3</v>
      </c>
    </row>
    <row r="9340" spans="7:11" x14ac:dyDescent="0.25">
      <c r="G9340" s="20">
        <v>41956</v>
      </c>
      <c r="H9340" s="18" t="s">
        <v>62</v>
      </c>
      <c r="I9340" s="18" t="s">
        <v>16</v>
      </c>
      <c r="J9340" s="18">
        <v>0</v>
      </c>
      <c r="K9340" s="18">
        <v>1</v>
      </c>
    </row>
    <row r="9341" spans="7:11" x14ac:dyDescent="0.25">
      <c r="G9341" s="21">
        <v>41623</v>
      </c>
      <c r="H9341" s="19" t="s">
        <v>89</v>
      </c>
      <c r="I9341" s="19" t="s">
        <v>36</v>
      </c>
      <c r="J9341" s="19">
        <v>0</v>
      </c>
      <c r="K9341" s="19">
        <v>3</v>
      </c>
    </row>
    <row r="9342" spans="7:11" x14ac:dyDescent="0.25">
      <c r="G9342" s="20">
        <v>41582</v>
      </c>
      <c r="H9342" s="18" t="s">
        <v>51</v>
      </c>
      <c r="I9342" s="18" t="s">
        <v>24</v>
      </c>
      <c r="J9342" s="18">
        <v>0.03</v>
      </c>
      <c r="K9342" s="18">
        <v>1</v>
      </c>
    </row>
    <row r="9343" spans="7:11" x14ac:dyDescent="0.25">
      <c r="G9343" s="21">
        <v>41603</v>
      </c>
      <c r="H9343" s="19" t="s">
        <v>82</v>
      </c>
      <c r="I9343" s="19" t="s">
        <v>16</v>
      </c>
      <c r="J9343" s="19">
        <v>0</v>
      </c>
      <c r="K9343" s="19">
        <v>3</v>
      </c>
    </row>
    <row r="9344" spans="7:11" x14ac:dyDescent="0.25">
      <c r="G9344" s="20">
        <v>41369</v>
      </c>
      <c r="H9344" s="18" t="s">
        <v>63</v>
      </c>
      <c r="I9344" s="18" t="s">
        <v>33</v>
      </c>
      <c r="J9344" s="18">
        <v>0.01</v>
      </c>
      <c r="K9344" s="18">
        <v>3</v>
      </c>
    </row>
    <row r="9345" spans="7:11" x14ac:dyDescent="0.25">
      <c r="G9345" s="21">
        <v>41989</v>
      </c>
      <c r="H9345" s="19" t="s">
        <v>22</v>
      </c>
      <c r="I9345" s="19" t="s">
        <v>16</v>
      </c>
      <c r="J9345" s="19">
        <v>2.5000000000000001E-2</v>
      </c>
      <c r="K9345" s="19">
        <v>3</v>
      </c>
    </row>
    <row r="9346" spans="7:11" x14ac:dyDescent="0.25">
      <c r="G9346" s="20">
        <v>41975</v>
      </c>
      <c r="H9346" s="18" t="s">
        <v>42</v>
      </c>
      <c r="I9346" s="18" t="s">
        <v>7</v>
      </c>
      <c r="J9346" s="18">
        <v>0.01</v>
      </c>
      <c r="K9346" s="18">
        <v>3</v>
      </c>
    </row>
    <row r="9347" spans="7:11" x14ac:dyDescent="0.25">
      <c r="G9347" s="21">
        <v>42004</v>
      </c>
      <c r="H9347" s="19" t="s">
        <v>25</v>
      </c>
      <c r="I9347" s="19" t="s">
        <v>16</v>
      </c>
      <c r="J9347" s="19">
        <v>0</v>
      </c>
      <c r="K9347" s="19">
        <v>3</v>
      </c>
    </row>
    <row r="9348" spans="7:11" x14ac:dyDescent="0.25">
      <c r="G9348" s="20">
        <v>41529</v>
      </c>
      <c r="H9348" s="18" t="s">
        <v>46</v>
      </c>
      <c r="I9348" s="18" t="s">
        <v>30</v>
      </c>
      <c r="J9348" s="18">
        <v>0</v>
      </c>
      <c r="K9348" s="18">
        <v>3</v>
      </c>
    </row>
    <row r="9349" spans="7:11" x14ac:dyDescent="0.25">
      <c r="G9349" s="21">
        <v>41812</v>
      </c>
      <c r="H9349" s="19" t="s">
        <v>62</v>
      </c>
      <c r="I9349" s="19" t="s">
        <v>12</v>
      </c>
      <c r="J9349" s="19">
        <v>0.03</v>
      </c>
      <c r="K9349" s="19">
        <v>3</v>
      </c>
    </row>
    <row r="9350" spans="7:11" x14ac:dyDescent="0.25">
      <c r="G9350" s="20">
        <v>41949</v>
      </c>
      <c r="H9350" s="18" t="s">
        <v>53</v>
      </c>
      <c r="I9350" s="18" t="s">
        <v>17</v>
      </c>
      <c r="J9350" s="18">
        <v>1.4999999999999999E-2</v>
      </c>
      <c r="K9350" s="18">
        <v>2</v>
      </c>
    </row>
    <row r="9351" spans="7:11" x14ac:dyDescent="0.25">
      <c r="G9351" s="21">
        <v>41617</v>
      </c>
      <c r="H9351" s="19" t="s">
        <v>23</v>
      </c>
      <c r="I9351" s="19" t="s">
        <v>12</v>
      </c>
      <c r="J9351" s="19">
        <v>0</v>
      </c>
      <c r="K9351" s="19">
        <v>1</v>
      </c>
    </row>
    <row r="9352" spans="7:11" x14ac:dyDescent="0.25">
      <c r="G9352" s="20">
        <v>41661</v>
      </c>
      <c r="H9352" s="18" t="s">
        <v>92</v>
      </c>
      <c r="I9352" s="18" t="s">
        <v>12</v>
      </c>
      <c r="J9352" s="18">
        <v>0.03</v>
      </c>
      <c r="K9352" s="18">
        <v>2</v>
      </c>
    </row>
    <row r="9353" spans="7:11" x14ac:dyDescent="0.25">
      <c r="G9353" s="21">
        <v>41967</v>
      </c>
      <c r="H9353" s="19" t="s">
        <v>46</v>
      </c>
      <c r="I9353" s="19" t="s">
        <v>17</v>
      </c>
      <c r="J9353" s="19">
        <v>0</v>
      </c>
      <c r="K9353" s="19">
        <v>1</v>
      </c>
    </row>
    <row r="9354" spans="7:11" x14ac:dyDescent="0.25">
      <c r="G9354" s="20">
        <v>41720</v>
      </c>
      <c r="H9354" s="18" t="s">
        <v>55</v>
      </c>
      <c r="I9354" s="18" t="s">
        <v>36</v>
      </c>
      <c r="J9354" s="18">
        <v>1.4999999999999999E-2</v>
      </c>
      <c r="K9354" s="18">
        <v>3</v>
      </c>
    </row>
    <row r="9355" spans="7:11" x14ac:dyDescent="0.25">
      <c r="G9355" s="21">
        <v>41613</v>
      </c>
      <c r="H9355" s="19" t="s">
        <v>57</v>
      </c>
      <c r="I9355" s="19" t="s">
        <v>24</v>
      </c>
      <c r="J9355" s="19">
        <v>0</v>
      </c>
      <c r="K9355" s="19">
        <v>1</v>
      </c>
    </row>
    <row r="9356" spans="7:11" x14ac:dyDescent="0.25">
      <c r="G9356" s="20">
        <v>41584</v>
      </c>
      <c r="H9356" s="18" t="s">
        <v>63</v>
      </c>
      <c r="I9356" s="18" t="s">
        <v>11</v>
      </c>
      <c r="J9356" s="18">
        <v>0</v>
      </c>
      <c r="K9356" s="18">
        <v>3</v>
      </c>
    </row>
    <row r="9357" spans="7:11" x14ac:dyDescent="0.25">
      <c r="G9357" s="21">
        <v>41898</v>
      </c>
      <c r="H9357" s="19" t="s">
        <v>29</v>
      </c>
      <c r="I9357" s="19" t="s">
        <v>41</v>
      </c>
      <c r="J9357" s="19">
        <v>0.02</v>
      </c>
      <c r="K9357" s="19">
        <v>3</v>
      </c>
    </row>
    <row r="9358" spans="7:11" x14ac:dyDescent="0.25">
      <c r="G9358" s="20">
        <v>41819</v>
      </c>
      <c r="H9358" s="18" t="s">
        <v>81</v>
      </c>
      <c r="I9358" s="18" t="s">
        <v>12</v>
      </c>
      <c r="J9358" s="18">
        <v>0.02</v>
      </c>
      <c r="K9358" s="18">
        <v>3</v>
      </c>
    </row>
    <row r="9359" spans="7:11" x14ac:dyDescent="0.25">
      <c r="G9359" s="21">
        <v>41798</v>
      </c>
      <c r="H9359" s="19" t="s">
        <v>86</v>
      </c>
      <c r="I9359" s="19" t="s">
        <v>21</v>
      </c>
      <c r="J9359" s="19">
        <v>2.5000000000000001E-2</v>
      </c>
      <c r="K9359" s="19">
        <v>17</v>
      </c>
    </row>
    <row r="9360" spans="7:11" x14ac:dyDescent="0.25">
      <c r="G9360" s="20">
        <v>41629</v>
      </c>
      <c r="H9360" s="18" t="s">
        <v>71</v>
      </c>
      <c r="I9360" s="18" t="s">
        <v>24</v>
      </c>
      <c r="J9360" s="18">
        <v>2.5000000000000001E-2</v>
      </c>
      <c r="K9360" s="18">
        <v>6</v>
      </c>
    </row>
    <row r="9361" spans="7:11" x14ac:dyDescent="0.25">
      <c r="G9361" s="21">
        <v>41946</v>
      </c>
      <c r="H9361" s="19" t="s">
        <v>40</v>
      </c>
      <c r="I9361" s="19" t="s">
        <v>11</v>
      </c>
      <c r="J9361" s="19">
        <v>0</v>
      </c>
      <c r="K9361" s="19">
        <v>1</v>
      </c>
    </row>
    <row r="9362" spans="7:11" x14ac:dyDescent="0.25">
      <c r="G9362" s="20">
        <v>41951</v>
      </c>
      <c r="H9362" s="18" t="s">
        <v>26</v>
      </c>
      <c r="I9362" s="18" t="s">
        <v>36</v>
      </c>
      <c r="J9362" s="18">
        <v>0</v>
      </c>
      <c r="K9362" s="18">
        <v>1</v>
      </c>
    </row>
    <row r="9363" spans="7:11" x14ac:dyDescent="0.25">
      <c r="G9363" s="21">
        <v>41972</v>
      </c>
      <c r="H9363" s="19" t="s">
        <v>56</v>
      </c>
      <c r="I9363" s="19" t="s">
        <v>24</v>
      </c>
      <c r="J9363" s="19">
        <v>1.4999999999999999E-2</v>
      </c>
      <c r="K9363" s="19">
        <v>1</v>
      </c>
    </row>
    <row r="9364" spans="7:11" x14ac:dyDescent="0.25">
      <c r="G9364" s="20">
        <v>41962</v>
      </c>
      <c r="H9364" s="18" t="s">
        <v>51</v>
      </c>
      <c r="I9364" s="18" t="s">
        <v>30</v>
      </c>
      <c r="J9364" s="18">
        <v>2.5000000000000001E-2</v>
      </c>
      <c r="K9364" s="18">
        <v>2</v>
      </c>
    </row>
    <row r="9365" spans="7:11" x14ac:dyDescent="0.25">
      <c r="G9365" s="21">
        <v>41997</v>
      </c>
      <c r="H9365" s="19" t="s">
        <v>82</v>
      </c>
      <c r="I9365" s="19" t="s">
        <v>36</v>
      </c>
      <c r="J9365" s="19">
        <v>0</v>
      </c>
      <c r="K9365" s="19">
        <v>3</v>
      </c>
    </row>
    <row r="9366" spans="7:11" x14ac:dyDescent="0.25">
      <c r="G9366" s="20">
        <v>41862</v>
      </c>
      <c r="H9366" s="18" t="s">
        <v>61</v>
      </c>
      <c r="I9366" s="18" t="s">
        <v>21</v>
      </c>
      <c r="J9366" s="18">
        <v>0</v>
      </c>
      <c r="K9366" s="18">
        <v>4</v>
      </c>
    </row>
    <row r="9367" spans="7:11" x14ac:dyDescent="0.25">
      <c r="G9367" s="21">
        <v>41614</v>
      </c>
      <c r="H9367" s="19" t="s">
        <v>47</v>
      </c>
      <c r="I9367" s="19" t="s">
        <v>30</v>
      </c>
      <c r="J9367" s="19">
        <v>0.01</v>
      </c>
      <c r="K9367" s="19">
        <v>1</v>
      </c>
    </row>
    <row r="9368" spans="7:11" x14ac:dyDescent="0.25">
      <c r="G9368" s="20">
        <v>41982</v>
      </c>
      <c r="H9368" s="18" t="s">
        <v>56</v>
      </c>
      <c r="I9368" s="18" t="s">
        <v>12</v>
      </c>
      <c r="J9368" s="18">
        <v>0</v>
      </c>
      <c r="K9368" s="18">
        <v>2</v>
      </c>
    </row>
    <row r="9369" spans="7:11" x14ac:dyDescent="0.25">
      <c r="G9369" s="21">
        <v>41987</v>
      </c>
      <c r="H9369" s="19" t="s">
        <v>91</v>
      </c>
      <c r="I9369" s="19" t="s">
        <v>24</v>
      </c>
      <c r="J9369" s="19">
        <v>1.4999999999999999E-2</v>
      </c>
      <c r="K9369" s="19">
        <v>1</v>
      </c>
    </row>
    <row r="9370" spans="7:11" x14ac:dyDescent="0.25">
      <c r="G9370" s="20">
        <v>41630</v>
      </c>
      <c r="H9370" s="18" t="s">
        <v>49</v>
      </c>
      <c r="I9370" s="18" t="s">
        <v>36</v>
      </c>
      <c r="J9370" s="18">
        <v>0</v>
      </c>
      <c r="K9370" s="18">
        <v>2</v>
      </c>
    </row>
    <row r="9371" spans="7:11" x14ac:dyDescent="0.25">
      <c r="G9371" s="21">
        <v>41957</v>
      </c>
      <c r="H9371" s="19" t="s">
        <v>45</v>
      </c>
      <c r="I9371" s="19" t="s">
        <v>12</v>
      </c>
      <c r="J9371" s="19">
        <v>0</v>
      </c>
      <c r="K9371" s="19">
        <v>3</v>
      </c>
    </row>
    <row r="9372" spans="7:11" x14ac:dyDescent="0.25">
      <c r="G9372" s="20">
        <v>41624</v>
      </c>
      <c r="H9372" s="18" t="s">
        <v>25</v>
      </c>
      <c r="I9372" s="18" t="s">
        <v>12</v>
      </c>
      <c r="J9372" s="18">
        <v>0</v>
      </c>
      <c r="K9372" s="18">
        <v>8</v>
      </c>
    </row>
    <row r="9373" spans="7:11" x14ac:dyDescent="0.25">
      <c r="G9373" s="21">
        <v>41983</v>
      </c>
      <c r="H9373" s="19" t="s">
        <v>49</v>
      </c>
      <c r="I9373" s="19" t="s">
        <v>30</v>
      </c>
      <c r="J9373" s="19">
        <v>2.5000000000000001E-2</v>
      </c>
      <c r="K9373" s="19">
        <v>2</v>
      </c>
    </row>
    <row r="9374" spans="7:11" x14ac:dyDescent="0.25">
      <c r="G9374" s="20">
        <v>41995</v>
      </c>
      <c r="H9374" s="18" t="s">
        <v>70</v>
      </c>
      <c r="I9374" s="18" t="s">
        <v>41</v>
      </c>
      <c r="J9374" s="18">
        <v>2.5000000000000001E-2</v>
      </c>
      <c r="K9374" s="18">
        <v>11</v>
      </c>
    </row>
    <row r="9375" spans="7:11" x14ac:dyDescent="0.25">
      <c r="G9375" s="21">
        <v>41583</v>
      </c>
      <c r="H9375" s="19" t="s">
        <v>44</v>
      </c>
      <c r="I9375" s="19" t="s">
        <v>24</v>
      </c>
      <c r="J9375" s="19">
        <v>0.01</v>
      </c>
      <c r="K9375" s="19">
        <v>2</v>
      </c>
    </row>
    <row r="9376" spans="7:11" x14ac:dyDescent="0.25">
      <c r="G9376" s="20">
        <v>41608</v>
      </c>
      <c r="H9376" s="18" t="s">
        <v>66</v>
      </c>
      <c r="I9376" s="18" t="s">
        <v>24</v>
      </c>
      <c r="J9376" s="18">
        <v>0.01</v>
      </c>
      <c r="K9376" s="18">
        <v>1</v>
      </c>
    </row>
    <row r="9377" spans="7:11" x14ac:dyDescent="0.25">
      <c r="G9377" s="21">
        <v>41628</v>
      </c>
      <c r="H9377" s="19" t="s">
        <v>13</v>
      </c>
      <c r="I9377" s="19" t="s">
        <v>21</v>
      </c>
      <c r="J9377" s="19">
        <v>0</v>
      </c>
      <c r="K9377" s="19">
        <v>2</v>
      </c>
    </row>
    <row r="9378" spans="7:11" x14ac:dyDescent="0.25">
      <c r="G9378" s="20">
        <v>41975</v>
      </c>
      <c r="H9378" s="18" t="s">
        <v>46</v>
      </c>
      <c r="I9378" s="18" t="s">
        <v>21</v>
      </c>
      <c r="J9378" s="18">
        <v>0.03</v>
      </c>
      <c r="K9378" s="18">
        <v>2</v>
      </c>
    </row>
    <row r="9379" spans="7:11" x14ac:dyDescent="0.25">
      <c r="G9379" s="21">
        <v>41616</v>
      </c>
      <c r="H9379" s="19" t="s">
        <v>82</v>
      </c>
      <c r="I9379" s="19" t="s">
        <v>21</v>
      </c>
      <c r="J9379" s="19">
        <v>1.4999999999999999E-2</v>
      </c>
      <c r="K9379" s="19">
        <v>1</v>
      </c>
    </row>
    <row r="9380" spans="7:11" x14ac:dyDescent="0.25">
      <c r="G9380" s="20">
        <v>41649</v>
      </c>
      <c r="H9380" s="18" t="s">
        <v>75</v>
      </c>
      <c r="I9380" s="18" t="s">
        <v>21</v>
      </c>
      <c r="J9380" s="18">
        <v>0</v>
      </c>
      <c r="K9380" s="18">
        <v>3</v>
      </c>
    </row>
    <row r="9381" spans="7:11" x14ac:dyDescent="0.25">
      <c r="G9381" s="21">
        <v>41628</v>
      </c>
      <c r="H9381" s="19" t="s">
        <v>84</v>
      </c>
      <c r="I9381" s="19" t="s">
        <v>36</v>
      </c>
      <c r="J9381" s="19">
        <v>0</v>
      </c>
      <c r="K9381" s="19">
        <v>2</v>
      </c>
    </row>
    <row r="9382" spans="7:11" x14ac:dyDescent="0.25">
      <c r="G9382" s="20">
        <v>41603</v>
      </c>
      <c r="H9382" s="18" t="s">
        <v>31</v>
      </c>
      <c r="I9382" s="18" t="s">
        <v>36</v>
      </c>
      <c r="J9382" s="18">
        <v>0.01</v>
      </c>
      <c r="K9382" s="18">
        <v>3</v>
      </c>
    </row>
    <row r="9383" spans="7:11" x14ac:dyDescent="0.25">
      <c r="G9383" s="21">
        <v>42001</v>
      </c>
      <c r="H9383" s="19" t="s">
        <v>89</v>
      </c>
      <c r="I9383" s="19" t="s">
        <v>17</v>
      </c>
      <c r="J9383" s="19">
        <v>0.03</v>
      </c>
      <c r="K9383" s="19">
        <v>3</v>
      </c>
    </row>
    <row r="9384" spans="7:11" x14ac:dyDescent="0.25">
      <c r="G9384" s="20">
        <v>41589</v>
      </c>
      <c r="H9384" s="18" t="s">
        <v>44</v>
      </c>
      <c r="I9384" s="18" t="s">
        <v>16</v>
      </c>
      <c r="J9384" s="18">
        <v>1.4999999999999999E-2</v>
      </c>
      <c r="K9384" s="18">
        <v>2</v>
      </c>
    </row>
    <row r="9385" spans="7:11" x14ac:dyDescent="0.25">
      <c r="G9385" s="21">
        <v>41973</v>
      </c>
      <c r="H9385" s="19" t="s">
        <v>15</v>
      </c>
      <c r="I9385" s="19" t="s">
        <v>16</v>
      </c>
      <c r="J9385" s="19">
        <v>0.02</v>
      </c>
      <c r="K9385" s="19">
        <v>2</v>
      </c>
    </row>
    <row r="9386" spans="7:11" x14ac:dyDescent="0.25">
      <c r="G9386" s="20">
        <v>41997</v>
      </c>
      <c r="H9386" s="18" t="s">
        <v>37</v>
      </c>
      <c r="I9386" s="18" t="s">
        <v>27</v>
      </c>
      <c r="J9386" s="18">
        <v>0.01</v>
      </c>
      <c r="K9386" s="18">
        <v>1</v>
      </c>
    </row>
    <row r="9387" spans="7:11" x14ac:dyDescent="0.25">
      <c r="G9387" s="21">
        <v>41959</v>
      </c>
      <c r="H9387" s="19" t="s">
        <v>91</v>
      </c>
      <c r="I9387" s="19" t="s">
        <v>33</v>
      </c>
      <c r="J9387" s="19">
        <v>1.4999999999999999E-2</v>
      </c>
      <c r="K9387" s="19">
        <v>2</v>
      </c>
    </row>
    <row r="9388" spans="7:11" x14ac:dyDescent="0.25">
      <c r="G9388" s="20">
        <v>41632</v>
      </c>
      <c r="H9388" s="18" t="s">
        <v>32</v>
      </c>
      <c r="I9388" s="18" t="s">
        <v>41</v>
      </c>
      <c r="J9388" s="18">
        <v>0.02</v>
      </c>
      <c r="K9388" s="18">
        <v>1</v>
      </c>
    </row>
    <row r="9389" spans="7:11" x14ac:dyDescent="0.25">
      <c r="G9389" s="21">
        <v>41955</v>
      </c>
      <c r="H9389" s="19" t="s">
        <v>45</v>
      </c>
      <c r="I9389" s="19" t="s">
        <v>36</v>
      </c>
      <c r="J9389" s="19">
        <v>2.5000000000000001E-2</v>
      </c>
      <c r="K9389" s="19">
        <v>2</v>
      </c>
    </row>
    <row r="9390" spans="7:11" x14ac:dyDescent="0.25">
      <c r="G9390" s="20">
        <v>41608</v>
      </c>
      <c r="H9390" s="18" t="s">
        <v>85</v>
      </c>
      <c r="I9390" s="18" t="s">
        <v>17</v>
      </c>
      <c r="J9390" s="18">
        <v>1.4999999999999999E-2</v>
      </c>
      <c r="K9390" s="18">
        <v>4</v>
      </c>
    </row>
    <row r="9391" spans="7:11" x14ac:dyDescent="0.25">
      <c r="G9391" s="21">
        <v>41956</v>
      </c>
      <c r="H9391" s="19" t="s">
        <v>44</v>
      </c>
      <c r="I9391" s="19" t="s">
        <v>27</v>
      </c>
      <c r="J9391" s="19">
        <v>0</v>
      </c>
      <c r="K9391" s="19">
        <v>2</v>
      </c>
    </row>
    <row r="9392" spans="7:11" x14ac:dyDescent="0.25">
      <c r="G9392" s="20">
        <v>41585</v>
      </c>
      <c r="H9392" s="18" t="s">
        <v>79</v>
      </c>
      <c r="I9392" s="18" t="s">
        <v>16</v>
      </c>
      <c r="J9392" s="18">
        <v>0</v>
      </c>
      <c r="K9392" s="18">
        <v>24</v>
      </c>
    </row>
    <row r="9393" spans="7:11" x14ac:dyDescent="0.25">
      <c r="G9393" s="21">
        <v>41621</v>
      </c>
      <c r="H9393" s="19" t="s">
        <v>42</v>
      </c>
      <c r="I9393" s="19" t="s">
        <v>30</v>
      </c>
      <c r="J9393" s="19">
        <v>0</v>
      </c>
      <c r="K9393" s="19">
        <v>3</v>
      </c>
    </row>
    <row r="9394" spans="7:11" x14ac:dyDescent="0.25">
      <c r="G9394" s="20">
        <v>41593</v>
      </c>
      <c r="H9394" s="18" t="s">
        <v>55</v>
      </c>
      <c r="I9394" s="18" t="s">
        <v>16</v>
      </c>
      <c r="J9394" s="18">
        <v>0</v>
      </c>
      <c r="K9394" s="18">
        <v>1</v>
      </c>
    </row>
    <row r="9395" spans="7:11" x14ac:dyDescent="0.25">
      <c r="G9395" s="21">
        <v>41590</v>
      </c>
      <c r="H9395" s="19" t="s">
        <v>43</v>
      </c>
      <c r="I9395" s="19" t="s">
        <v>36</v>
      </c>
      <c r="J9395" s="19">
        <v>1.4999999999999999E-2</v>
      </c>
      <c r="K9395" s="19">
        <v>3</v>
      </c>
    </row>
    <row r="9396" spans="7:11" x14ac:dyDescent="0.25">
      <c r="G9396" s="20">
        <v>41955</v>
      </c>
      <c r="H9396" s="18" t="s">
        <v>44</v>
      </c>
      <c r="I9396" s="18" t="s">
        <v>17</v>
      </c>
      <c r="J9396" s="18">
        <v>0</v>
      </c>
      <c r="K9396" s="18">
        <v>5</v>
      </c>
    </row>
    <row r="9397" spans="7:11" x14ac:dyDescent="0.25">
      <c r="G9397" s="21">
        <v>41879</v>
      </c>
      <c r="H9397" s="19" t="s">
        <v>86</v>
      </c>
      <c r="I9397" s="19" t="s">
        <v>17</v>
      </c>
      <c r="J9397" s="19">
        <v>2.5000000000000001E-2</v>
      </c>
      <c r="K9397" s="19">
        <v>1</v>
      </c>
    </row>
    <row r="9398" spans="7:11" x14ac:dyDescent="0.25">
      <c r="G9398" s="20">
        <v>41590</v>
      </c>
      <c r="H9398" s="18" t="s">
        <v>32</v>
      </c>
      <c r="I9398" s="18" t="s">
        <v>16</v>
      </c>
      <c r="J9398" s="18">
        <v>0</v>
      </c>
      <c r="K9398" s="18">
        <v>3</v>
      </c>
    </row>
    <row r="9399" spans="7:11" x14ac:dyDescent="0.25">
      <c r="G9399" s="21">
        <v>41968</v>
      </c>
      <c r="H9399" s="19" t="s">
        <v>26</v>
      </c>
      <c r="I9399" s="19" t="s">
        <v>24</v>
      </c>
      <c r="J9399" s="19">
        <v>0.01</v>
      </c>
      <c r="K9399" s="19">
        <v>1</v>
      </c>
    </row>
    <row r="9400" spans="7:11" x14ac:dyDescent="0.25">
      <c r="G9400" s="20">
        <v>41849</v>
      </c>
      <c r="H9400" s="18" t="s">
        <v>64</v>
      </c>
      <c r="I9400" s="18" t="s">
        <v>12</v>
      </c>
      <c r="J9400" s="18">
        <v>0.03</v>
      </c>
      <c r="K9400" s="18">
        <v>2</v>
      </c>
    </row>
    <row r="9401" spans="7:11" x14ac:dyDescent="0.25">
      <c r="G9401" s="21">
        <v>41406</v>
      </c>
      <c r="H9401" s="19" t="s">
        <v>82</v>
      </c>
      <c r="I9401" s="19" t="s">
        <v>24</v>
      </c>
      <c r="J9401" s="19">
        <v>0</v>
      </c>
      <c r="K9401" s="19">
        <v>2</v>
      </c>
    </row>
    <row r="9402" spans="7:11" x14ac:dyDescent="0.25">
      <c r="G9402" s="20">
        <v>41594</v>
      </c>
      <c r="H9402" s="18" t="s">
        <v>46</v>
      </c>
      <c r="I9402" s="18" t="s">
        <v>16</v>
      </c>
      <c r="J9402" s="18">
        <v>0</v>
      </c>
      <c r="K9402" s="18">
        <v>3</v>
      </c>
    </row>
    <row r="9403" spans="7:11" x14ac:dyDescent="0.25">
      <c r="G9403" s="21">
        <v>41978</v>
      </c>
      <c r="H9403" s="19" t="s">
        <v>8</v>
      </c>
      <c r="I9403" s="19" t="s">
        <v>27</v>
      </c>
      <c r="J9403" s="19">
        <v>0.03</v>
      </c>
      <c r="K9403" s="19">
        <v>1</v>
      </c>
    </row>
    <row r="9404" spans="7:11" x14ac:dyDescent="0.25">
      <c r="G9404" s="20">
        <v>41980</v>
      </c>
      <c r="H9404" s="18" t="s">
        <v>59</v>
      </c>
      <c r="I9404" s="18" t="s">
        <v>16</v>
      </c>
      <c r="J9404" s="18">
        <v>0.02</v>
      </c>
      <c r="K9404" s="18">
        <v>3</v>
      </c>
    </row>
    <row r="9405" spans="7:11" x14ac:dyDescent="0.25">
      <c r="G9405" s="21">
        <v>41706</v>
      </c>
      <c r="H9405" s="19" t="s">
        <v>45</v>
      </c>
      <c r="I9405" s="19" t="s">
        <v>7</v>
      </c>
      <c r="J9405" s="19">
        <v>0</v>
      </c>
      <c r="K9405" s="19">
        <v>19</v>
      </c>
    </row>
    <row r="9406" spans="7:11" x14ac:dyDescent="0.25">
      <c r="G9406" s="20">
        <v>41898</v>
      </c>
      <c r="H9406" s="18" t="s">
        <v>81</v>
      </c>
      <c r="I9406" s="18" t="s">
        <v>12</v>
      </c>
      <c r="J9406" s="18">
        <v>0</v>
      </c>
      <c r="K9406" s="18">
        <v>2</v>
      </c>
    </row>
    <row r="9407" spans="7:11" x14ac:dyDescent="0.25">
      <c r="G9407" s="21">
        <v>41820</v>
      </c>
      <c r="H9407" s="19" t="s">
        <v>26</v>
      </c>
      <c r="I9407" s="19" t="s">
        <v>27</v>
      </c>
      <c r="J9407" s="19">
        <v>0</v>
      </c>
      <c r="K9407" s="19">
        <v>2</v>
      </c>
    </row>
    <row r="9408" spans="7:11" x14ac:dyDescent="0.25">
      <c r="G9408" s="20">
        <v>41562</v>
      </c>
      <c r="H9408" s="18" t="s">
        <v>26</v>
      </c>
      <c r="I9408" s="18" t="s">
        <v>16</v>
      </c>
      <c r="J9408" s="18">
        <v>2.5000000000000001E-2</v>
      </c>
      <c r="K9408" s="18">
        <v>3</v>
      </c>
    </row>
    <row r="9409" spans="7:11" x14ac:dyDescent="0.25">
      <c r="G9409" s="21">
        <v>41985</v>
      </c>
      <c r="H9409" s="19" t="s">
        <v>67</v>
      </c>
      <c r="I9409" s="19" t="s">
        <v>24</v>
      </c>
      <c r="J9409" s="19">
        <v>2.5000000000000001E-2</v>
      </c>
      <c r="K9409" s="19">
        <v>3</v>
      </c>
    </row>
    <row r="9410" spans="7:11" x14ac:dyDescent="0.25">
      <c r="G9410" s="20">
        <v>41581</v>
      </c>
      <c r="H9410" s="18" t="s">
        <v>68</v>
      </c>
      <c r="I9410" s="18" t="s">
        <v>24</v>
      </c>
      <c r="J9410" s="18">
        <v>0.02</v>
      </c>
      <c r="K9410" s="18">
        <v>3</v>
      </c>
    </row>
    <row r="9411" spans="7:11" x14ac:dyDescent="0.25">
      <c r="G9411" s="21">
        <v>41460</v>
      </c>
      <c r="H9411" s="19" t="s">
        <v>91</v>
      </c>
      <c r="I9411" s="19" t="s">
        <v>21</v>
      </c>
      <c r="J9411" s="19">
        <v>1.4999999999999999E-2</v>
      </c>
      <c r="K9411" s="19">
        <v>1</v>
      </c>
    </row>
    <row r="9412" spans="7:11" x14ac:dyDescent="0.25">
      <c r="G9412" s="20">
        <v>41984</v>
      </c>
      <c r="H9412" s="18" t="s">
        <v>84</v>
      </c>
      <c r="I9412" s="18" t="s">
        <v>17</v>
      </c>
      <c r="J9412" s="18">
        <v>0.01</v>
      </c>
      <c r="K9412" s="18">
        <v>2</v>
      </c>
    </row>
    <row r="9413" spans="7:11" x14ac:dyDescent="0.25">
      <c r="G9413" s="21">
        <v>41961</v>
      </c>
      <c r="H9413" s="19" t="s">
        <v>89</v>
      </c>
      <c r="I9413" s="19" t="s">
        <v>12</v>
      </c>
      <c r="J9413" s="19">
        <v>0</v>
      </c>
      <c r="K9413" s="19">
        <v>2</v>
      </c>
    </row>
    <row r="9414" spans="7:11" x14ac:dyDescent="0.25">
      <c r="G9414" s="20">
        <v>41924</v>
      </c>
      <c r="H9414" s="18" t="s">
        <v>64</v>
      </c>
      <c r="I9414" s="18" t="s">
        <v>21</v>
      </c>
      <c r="J9414" s="18">
        <v>0.01</v>
      </c>
      <c r="K9414" s="18">
        <v>2</v>
      </c>
    </row>
    <row r="9415" spans="7:11" x14ac:dyDescent="0.25">
      <c r="G9415" s="21">
        <v>41625</v>
      </c>
      <c r="H9415" s="19" t="s">
        <v>49</v>
      </c>
      <c r="I9415" s="19" t="s">
        <v>7</v>
      </c>
      <c r="J9415" s="19">
        <v>1.4999999999999999E-2</v>
      </c>
      <c r="K9415" s="19">
        <v>3</v>
      </c>
    </row>
    <row r="9416" spans="7:11" x14ac:dyDescent="0.25">
      <c r="G9416" s="20">
        <v>41605</v>
      </c>
      <c r="H9416" s="18" t="s">
        <v>86</v>
      </c>
      <c r="I9416" s="18" t="s">
        <v>11</v>
      </c>
      <c r="J9416" s="18">
        <v>1.4999999999999999E-2</v>
      </c>
      <c r="K9416" s="18">
        <v>2</v>
      </c>
    </row>
    <row r="9417" spans="7:11" x14ac:dyDescent="0.25">
      <c r="G9417" s="21">
        <v>41809</v>
      </c>
      <c r="H9417" s="19" t="s">
        <v>71</v>
      </c>
      <c r="I9417" s="19" t="s">
        <v>36</v>
      </c>
      <c r="J9417" s="19">
        <v>0.03</v>
      </c>
      <c r="K9417" s="19">
        <v>3</v>
      </c>
    </row>
    <row r="9418" spans="7:11" x14ac:dyDescent="0.25">
      <c r="G9418" s="20">
        <v>41973</v>
      </c>
      <c r="H9418" s="18" t="s">
        <v>70</v>
      </c>
      <c r="I9418" s="18" t="s">
        <v>36</v>
      </c>
      <c r="J9418" s="18">
        <v>2.5000000000000001E-2</v>
      </c>
      <c r="K9418" s="18">
        <v>2</v>
      </c>
    </row>
    <row r="9419" spans="7:11" x14ac:dyDescent="0.25">
      <c r="G9419" s="21">
        <v>41974</v>
      </c>
      <c r="H9419" s="19" t="s">
        <v>85</v>
      </c>
      <c r="I9419" s="19" t="s">
        <v>24</v>
      </c>
      <c r="J9419" s="19">
        <v>0.02</v>
      </c>
      <c r="K9419" s="19">
        <v>3</v>
      </c>
    </row>
    <row r="9420" spans="7:11" x14ac:dyDescent="0.25">
      <c r="G9420" s="20">
        <v>41842</v>
      </c>
      <c r="H9420" s="18" t="s">
        <v>48</v>
      </c>
      <c r="I9420" s="18" t="s">
        <v>30</v>
      </c>
      <c r="J9420" s="18">
        <v>1.4999999999999999E-2</v>
      </c>
      <c r="K9420" s="18">
        <v>4</v>
      </c>
    </row>
    <row r="9421" spans="7:11" x14ac:dyDescent="0.25">
      <c r="G9421" s="21">
        <v>41614</v>
      </c>
      <c r="H9421" s="19" t="s">
        <v>61</v>
      </c>
      <c r="I9421" s="19" t="s">
        <v>11</v>
      </c>
      <c r="J9421" s="19">
        <v>0</v>
      </c>
      <c r="K9421" s="19">
        <v>1</v>
      </c>
    </row>
    <row r="9422" spans="7:11" x14ac:dyDescent="0.25">
      <c r="G9422" s="20">
        <v>41588</v>
      </c>
      <c r="H9422" s="18" t="s">
        <v>44</v>
      </c>
      <c r="I9422" s="18" t="s">
        <v>36</v>
      </c>
      <c r="J9422" s="18">
        <v>0</v>
      </c>
      <c r="K9422" s="18">
        <v>2</v>
      </c>
    </row>
    <row r="9423" spans="7:11" x14ac:dyDescent="0.25">
      <c r="G9423" s="21">
        <v>41854</v>
      </c>
      <c r="H9423" s="19" t="s">
        <v>22</v>
      </c>
      <c r="I9423" s="19" t="s">
        <v>16</v>
      </c>
      <c r="J9423" s="19">
        <v>0.03</v>
      </c>
      <c r="K9423" s="19">
        <v>3</v>
      </c>
    </row>
    <row r="9424" spans="7:11" x14ac:dyDescent="0.25">
      <c r="G9424" s="20">
        <v>41581</v>
      </c>
      <c r="H9424" s="18" t="s">
        <v>20</v>
      </c>
      <c r="I9424" s="18" t="s">
        <v>30</v>
      </c>
      <c r="J9424" s="18">
        <v>0</v>
      </c>
      <c r="K9424" s="18">
        <v>1</v>
      </c>
    </row>
    <row r="9425" spans="7:11" x14ac:dyDescent="0.25">
      <c r="G9425" s="21">
        <v>41960</v>
      </c>
      <c r="H9425" s="19" t="s">
        <v>29</v>
      </c>
      <c r="I9425" s="19" t="s">
        <v>30</v>
      </c>
      <c r="J9425" s="19">
        <v>0.03</v>
      </c>
      <c r="K9425" s="19">
        <v>3</v>
      </c>
    </row>
    <row r="9426" spans="7:11" x14ac:dyDescent="0.25">
      <c r="G9426" s="20">
        <v>41620</v>
      </c>
      <c r="H9426" s="18" t="s">
        <v>74</v>
      </c>
      <c r="I9426" s="18" t="s">
        <v>30</v>
      </c>
      <c r="J9426" s="18">
        <v>0.01</v>
      </c>
      <c r="K9426" s="18">
        <v>11</v>
      </c>
    </row>
    <row r="9427" spans="7:11" x14ac:dyDescent="0.25">
      <c r="G9427" s="21">
        <v>41904</v>
      </c>
      <c r="H9427" s="19" t="s">
        <v>78</v>
      </c>
      <c r="I9427" s="19" t="s">
        <v>24</v>
      </c>
      <c r="J9427" s="19">
        <v>0</v>
      </c>
      <c r="K9427" s="19">
        <v>3</v>
      </c>
    </row>
    <row r="9428" spans="7:11" x14ac:dyDescent="0.25">
      <c r="G9428" s="20">
        <v>41580</v>
      </c>
      <c r="H9428" s="18" t="s">
        <v>32</v>
      </c>
      <c r="I9428" s="18" t="s">
        <v>16</v>
      </c>
      <c r="J9428" s="18">
        <v>0</v>
      </c>
      <c r="K9428" s="18">
        <v>2</v>
      </c>
    </row>
    <row r="9429" spans="7:11" x14ac:dyDescent="0.25">
      <c r="G9429" s="21">
        <v>41965</v>
      </c>
      <c r="H9429" s="19" t="s">
        <v>79</v>
      </c>
      <c r="I9429" s="19" t="s">
        <v>33</v>
      </c>
      <c r="J9429" s="19">
        <v>0</v>
      </c>
      <c r="K9429" s="19">
        <v>1</v>
      </c>
    </row>
    <row r="9430" spans="7:11" x14ac:dyDescent="0.25">
      <c r="G9430" s="20">
        <v>41549</v>
      </c>
      <c r="H9430" s="18" t="s">
        <v>55</v>
      </c>
      <c r="I9430" s="18" t="s">
        <v>7</v>
      </c>
      <c r="J9430" s="18">
        <v>1.4999999999999999E-2</v>
      </c>
      <c r="K9430" s="18">
        <v>1</v>
      </c>
    </row>
    <row r="9431" spans="7:11" x14ac:dyDescent="0.25">
      <c r="G9431" s="21">
        <v>41951</v>
      </c>
      <c r="H9431" s="19" t="s">
        <v>71</v>
      </c>
      <c r="I9431" s="19" t="s">
        <v>7</v>
      </c>
      <c r="J9431" s="19">
        <v>2.5000000000000001E-2</v>
      </c>
      <c r="K9431" s="19">
        <v>1</v>
      </c>
    </row>
    <row r="9432" spans="7:11" x14ac:dyDescent="0.25">
      <c r="G9432" s="20">
        <v>41958</v>
      </c>
      <c r="H9432" s="18" t="s">
        <v>18</v>
      </c>
      <c r="I9432" s="18" t="s">
        <v>33</v>
      </c>
      <c r="J9432" s="18">
        <v>0.02</v>
      </c>
      <c r="K9432" s="18">
        <v>1</v>
      </c>
    </row>
    <row r="9433" spans="7:11" x14ac:dyDescent="0.25">
      <c r="G9433" s="21">
        <v>41584</v>
      </c>
      <c r="H9433" s="19" t="s">
        <v>76</v>
      </c>
      <c r="I9433" s="19" t="s">
        <v>12</v>
      </c>
      <c r="J9433" s="19">
        <v>0.01</v>
      </c>
      <c r="K9433" s="19">
        <v>3</v>
      </c>
    </row>
    <row r="9434" spans="7:11" x14ac:dyDescent="0.25">
      <c r="G9434" s="20">
        <v>41294</v>
      </c>
      <c r="H9434" s="18" t="s">
        <v>46</v>
      </c>
      <c r="I9434" s="18" t="s">
        <v>7</v>
      </c>
      <c r="J9434" s="18">
        <v>0</v>
      </c>
      <c r="K9434" s="18">
        <v>12</v>
      </c>
    </row>
    <row r="9435" spans="7:11" x14ac:dyDescent="0.25">
      <c r="G9435" s="21">
        <v>41944</v>
      </c>
      <c r="H9435" s="19" t="s">
        <v>88</v>
      </c>
      <c r="I9435" s="19" t="s">
        <v>21</v>
      </c>
      <c r="J9435" s="19">
        <v>0.01</v>
      </c>
      <c r="K9435" s="19">
        <v>2</v>
      </c>
    </row>
    <row r="9436" spans="7:11" x14ac:dyDescent="0.25">
      <c r="G9436" s="20">
        <v>41450</v>
      </c>
      <c r="H9436" s="18" t="s">
        <v>73</v>
      </c>
      <c r="I9436" s="18" t="s">
        <v>17</v>
      </c>
      <c r="J9436" s="18">
        <v>2.5000000000000001E-2</v>
      </c>
      <c r="K9436" s="18">
        <v>3</v>
      </c>
    </row>
    <row r="9437" spans="7:11" x14ac:dyDescent="0.25">
      <c r="G9437" s="21">
        <v>41954</v>
      </c>
      <c r="H9437" s="19" t="s">
        <v>26</v>
      </c>
      <c r="I9437" s="19" t="s">
        <v>30</v>
      </c>
      <c r="J9437" s="19">
        <v>0.01</v>
      </c>
      <c r="K9437" s="19">
        <v>3</v>
      </c>
    </row>
    <row r="9438" spans="7:11" x14ac:dyDescent="0.25">
      <c r="G9438" s="20">
        <v>41603</v>
      </c>
      <c r="H9438" s="18" t="s">
        <v>81</v>
      </c>
      <c r="I9438" s="18" t="s">
        <v>17</v>
      </c>
      <c r="J9438" s="18">
        <v>0</v>
      </c>
      <c r="K9438" s="18">
        <v>3</v>
      </c>
    </row>
    <row r="9439" spans="7:11" x14ac:dyDescent="0.25">
      <c r="G9439" s="21">
        <v>41622</v>
      </c>
      <c r="H9439" s="19" t="s">
        <v>90</v>
      </c>
      <c r="I9439" s="19" t="s">
        <v>17</v>
      </c>
      <c r="J9439" s="19">
        <v>0</v>
      </c>
      <c r="K9439" s="19">
        <v>3</v>
      </c>
    </row>
    <row r="9440" spans="7:11" x14ac:dyDescent="0.25">
      <c r="G9440" s="20">
        <v>41971</v>
      </c>
      <c r="H9440" s="18" t="s">
        <v>47</v>
      </c>
      <c r="I9440" s="18" t="s">
        <v>24</v>
      </c>
      <c r="J9440" s="18">
        <v>2.5000000000000001E-2</v>
      </c>
      <c r="K9440" s="18">
        <v>2</v>
      </c>
    </row>
    <row r="9441" spans="7:11" x14ac:dyDescent="0.25">
      <c r="G9441" s="21">
        <v>41995</v>
      </c>
      <c r="H9441" s="19" t="s">
        <v>32</v>
      </c>
      <c r="I9441" s="19" t="s">
        <v>36</v>
      </c>
      <c r="J9441" s="19">
        <v>1.4999999999999999E-2</v>
      </c>
      <c r="K9441" s="19">
        <v>2</v>
      </c>
    </row>
    <row r="9442" spans="7:11" x14ac:dyDescent="0.25">
      <c r="G9442" s="20">
        <v>41708</v>
      </c>
      <c r="H9442" s="18" t="s">
        <v>73</v>
      </c>
      <c r="I9442" s="18" t="s">
        <v>21</v>
      </c>
      <c r="J9442" s="18">
        <v>0</v>
      </c>
      <c r="K9442" s="18">
        <v>1</v>
      </c>
    </row>
    <row r="9443" spans="7:11" x14ac:dyDescent="0.25">
      <c r="G9443" s="21">
        <v>41989</v>
      </c>
      <c r="H9443" s="19" t="s">
        <v>80</v>
      </c>
      <c r="I9443" s="19" t="s">
        <v>16</v>
      </c>
      <c r="J9443" s="19">
        <v>0.02</v>
      </c>
      <c r="K9443" s="19">
        <v>3</v>
      </c>
    </row>
    <row r="9444" spans="7:11" x14ac:dyDescent="0.25">
      <c r="G9444" s="20">
        <v>41392</v>
      </c>
      <c r="H9444" s="18" t="s">
        <v>43</v>
      </c>
      <c r="I9444" s="18" t="s">
        <v>24</v>
      </c>
      <c r="J9444" s="18">
        <v>0.01</v>
      </c>
      <c r="K9444" s="18">
        <v>1</v>
      </c>
    </row>
    <row r="9445" spans="7:11" x14ac:dyDescent="0.25">
      <c r="G9445" s="21">
        <v>41617</v>
      </c>
      <c r="H9445" s="19" t="s">
        <v>93</v>
      </c>
      <c r="I9445" s="19" t="s">
        <v>17</v>
      </c>
      <c r="J9445" s="19">
        <v>0</v>
      </c>
      <c r="K9445" s="19">
        <v>2</v>
      </c>
    </row>
    <row r="9446" spans="7:11" x14ac:dyDescent="0.25">
      <c r="G9446" s="20">
        <v>41420</v>
      </c>
      <c r="H9446" s="18" t="s">
        <v>81</v>
      </c>
      <c r="I9446" s="18" t="s">
        <v>33</v>
      </c>
      <c r="J9446" s="18">
        <v>0.01</v>
      </c>
      <c r="K9446" s="18">
        <v>3</v>
      </c>
    </row>
    <row r="9447" spans="7:11" x14ac:dyDescent="0.25">
      <c r="G9447" s="21">
        <v>41630</v>
      </c>
      <c r="H9447" s="19" t="s">
        <v>73</v>
      </c>
      <c r="I9447" s="19" t="s">
        <v>36</v>
      </c>
      <c r="J9447" s="19">
        <v>0.02</v>
      </c>
      <c r="K9447" s="19">
        <v>2</v>
      </c>
    </row>
    <row r="9448" spans="7:11" x14ac:dyDescent="0.25">
      <c r="G9448" s="20">
        <v>41741</v>
      </c>
      <c r="H9448" s="18" t="s">
        <v>86</v>
      </c>
      <c r="I9448" s="18" t="s">
        <v>27</v>
      </c>
      <c r="J9448" s="18">
        <v>0</v>
      </c>
      <c r="K9448" s="18">
        <v>2</v>
      </c>
    </row>
    <row r="9449" spans="7:11" x14ac:dyDescent="0.25">
      <c r="G9449" s="21">
        <v>41284</v>
      </c>
      <c r="H9449" s="19" t="s">
        <v>43</v>
      </c>
      <c r="I9449" s="19" t="s">
        <v>27</v>
      </c>
      <c r="J9449" s="19">
        <v>0.02</v>
      </c>
      <c r="K9449" s="19">
        <v>3</v>
      </c>
    </row>
    <row r="9450" spans="7:11" x14ac:dyDescent="0.25">
      <c r="G9450" s="20">
        <v>41985</v>
      </c>
      <c r="H9450" s="18" t="s">
        <v>37</v>
      </c>
      <c r="I9450" s="18" t="s">
        <v>7</v>
      </c>
      <c r="J9450" s="18">
        <v>0</v>
      </c>
      <c r="K9450" s="18">
        <v>2</v>
      </c>
    </row>
    <row r="9451" spans="7:11" x14ac:dyDescent="0.25">
      <c r="G9451" s="21">
        <v>41848</v>
      </c>
      <c r="H9451" s="19" t="s">
        <v>68</v>
      </c>
      <c r="I9451" s="19" t="s">
        <v>16</v>
      </c>
      <c r="J9451" s="19">
        <v>0</v>
      </c>
      <c r="K9451" s="19">
        <v>1</v>
      </c>
    </row>
    <row r="9452" spans="7:11" x14ac:dyDescent="0.25">
      <c r="G9452" s="20">
        <v>41948</v>
      </c>
      <c r="H9452" s="18" t="s">
        <v>59</v>
      </c>
      <c r="I9452" s="18" t="s">
        <v>17</v>
      </c>
      <c r="J9452" s="18">
        <v>2.5000000000000001E-2</v>
      </c>
      <c r="K9452" s="18">
        <v>25</v>
      </c>
    </row>
    <row r="9453" spans="7:11" x14ac:dyDescent="0.25">
      <c r="G9453" s="21">
        <v>41978</v>
      </c>
      <c r="H9453" s="19" t="s">
        <v>83</v>
      </c>
      <c r="I9453" s="19" t="s">
        <v>12</v>
      </c>
      <c r="J9453" s="19">
        <v>0</v>
      </c>
      <c r="K9453" s="19">
        <v>2</v>
      </c>
    </row>
    <row r="9454" spans="7:11" x14ac:dyDescent="0.25">
      <c r="G9454" s="20">
        <v>41606</v>
      </c>
      <c r="H9454" s="18" t="s">
        <v>40</v>
      </c>
      <c r="I9454" s="18" t="s">
        <v>41</v>
      </c>
      <c r="J9454" s="18">
        <v>0.01</v>
      </c>
      <c r="K9454" s="18">
        <v>2</v>
      </c>
    </row>
    <row r="9455" spans="7:11" x14ac:dyDescent="0.25">
      <c r="G9455" s="21">
        <v>41617</v>
      </c>
      <c r="H9455" s="19" t="s">
        <v>44</v>
      </c>
      <c r="I9455" s="19" t="s">
        <v>7</v>
      </c>
      <c r="J9455" s="19">
        <v>0</v>
      </c>
      <c r="K9455" s="19">
        <v>1</v>
      </c>
    </row>
    <row r="9456" spans="7:11" x14ac:dyDescent="0.25">
      <c r="G9456" s="20">
        <v>41638</v>
      </c>
      <c r="H9456" s="18" t="s">
        <v>71</v>
      </c>
      <c r="I9456" s="18" t="s">
        <v>27</v>
      </c>
      <c r="J9456" s="18">
        <v>2.5000000000000001E-2</v>
      </c>
      <c r="K9456" s="18">
        <v>2</v>
      </c>
    </row>
    <row r="9457" spans="7:11" x14ac:dyDescent="0.25">
      <c r="G9457" s="21">
        <v>41802</v>
      </c>
      <c r="H9457" s="19" t="s">
        <v>72</v>
      </c>
      <c r="I9457" s="19" t="s">
        <v>21</v>
      </c>
      <c r="J9457" s="19">
        <v>0</v>
      </c>
      <c r="K9457" s="19">
        <v>2</v>
      </c>
    </row>
    <row r="9458" spans="7:11" x14ac:dyDescent="0.25">
      <c r="G9458" s="20">
        <v>41626</v>
      </c>
      <c r="H9458" s="18" t="s">
        <v>84</v>
      </c>
      <c r="I9458" s="18" t="s">
        <v>17</v>
      </c>
      <c r="J9458" s="18">
        <v>0</v>
      </c>
      <c r="K9458" s="18">
        <v>3</v>
      </c>
    </row>
    <row r="9459" spans="7:11" x14ac:dyDescent="0.25">
      <c r="G9459" s="21">
        <v>41582</v>
      </c>
      <c r="H9459" s="19" t="s">
        <v>44</v>
      </c>
      <c r="I9459" s="19" t="s">
        <v>12</v>
      </c>
      <c r="J9459" s="19">
        <v>0</v>
      </c>
      <c r="K9459" s="19">
        <v>3</v>
      </c>
    </row>
    <row r="9460" spans="7:11" x14ac:dyDescent="0.25">
      <c r="G9460" s="20">
        <v>41964</v>
      </c>
      <c r="H9460" s="18" t="s">
        <v>45</v>
      </c>
      <c r="I9460" s="18" t="s">
        <v>7</v>
      </c>
      <c r="J9460" s="18">
        <v>1.4999999999999999E-2</v>
      </c>
      <c r="K9460" s="18">
        <v>3</v>
      </c>
    </row>
    <row r="9461" spans="7:11" x14ac:dyDescent="0.25">
      <c r="G9461" s="21">
        <v>41435</v>
      </c>
      <c r="H9461" s="19" t="s">
        <v>46</v>
      </c>
      <c r="I9461" s="19" t="s">
        <v>17</v>
      </c>
      <c r="J9461" s="19">
        <v>1.4999999999999999E-2</v>
      </c>
      <c r="K9461" s="19">
        <v>3</v>
      </c>
    </row>
    <row r="9462" spans="7:11" x14ac:dyDescent="0.25">
      <c r="G9462" s="20">
        <v>41610</v>
      </c>
      <c r="H9462" s="18" t="s">
        <v>10</v>
      </c>
      <c r="I9462" s="18" t="s">
        <v>12</v>
      </c>
      <c r="J9462" s="18">
        <v>0.02</v>
      </c>
      <c r="K9462" s="18">
        <v>2</v>
      </c>
    </row>
    <row r="9463" spans="7:11" x14ac:dyDescent="0.25">
      <c r="G9463" s="21">
        <v>41958</v>
      </c>
      <c r="H9463" s="19" t="s">
        <v>47</v>
      </c>
      <c r="I9463" s="19" t="s">
        <v>11</v>
      </c>
      <c r="J9463" s="19">
        <v>0.03</v>
      </c>
      <c r="K9463" s="19">
        <v>1</v>
      </c>
    </row>
    <row r="9464" spans="7:11" x14ac:dyDescent="0.25">
      <c r="G9464" s="20">
        <v>41620</v>
      </c>
      <c r="H9464" s="18" t="s">
        <v>71</v>
      </c>
      <c r="I9464" s="18" t="s">
        <v>24</v>
      </c>
      <c r="J9464" s="18">
        <v>0</v>
      </c>
      <c r="K9464" s="18">
        <v>1</v>
      </c>
    </row>
    <row r="9465" spans="7:11" x14ac:dyDescent="0.25">
      <c r="G9465" s="21">
        <v>41593</v>
      </c>
      <c r="H9465" s="19" t="s">
        <v>84</v>
      </c>
      <c r="I9465" s="19" t="s">
        <v>33</v>
      </c>
      <c r="J9465" s="19">
        <v>0</v>
      </c>
      <c r="K9465" s="19">
        <v>1</v>
      </c>
    </row>
    <row r="9466" spans="7:11" x14ac:dyDescent="0.25">
      <c r="G9466" s="20">
        <v>41974</v>
      </c>
      <c r="H9466" s="18" t="s">
        <v>48</v>
      </c>
      <c r="I9466" s="18" t="s">
        <v>17</v>
      </c>
      <c r="J9466" s="18">
        <v>0.01</v>
      </c>
      <c r="K9466" s="18">
        <v>8</v>
      </c>
    </row>
    <row r="9467" spans="7:11" x14ac:dyDescent="0.25">
      <c r="G9467" s="21">
        <v>41978</v>
      </c>
      <c r="H9467" s="19" t="s">
        <v>43</v>
      </c>
      <c r="I9467" s="19" t="s">
        <v>7</v>
      </c>
      <c r="J9467" s="19">
        <v>0</v>
      </c>
      <c r="K9467" s="19">
        <v>2</v>
      </c>
    </row>
    <row r="9468" spans="7:11" x14ac:dyDescent="0.25">
      <c r="G9468" s="20">
        <v>41953</v>
      </c>
      <c r="H9468" s="18" t="s">
        <v>58</v>
      </c>
      <c r="I9468" s="18" t="s">
        <v>24</v>
      </c>
      <c r="J9468" s="18">
        <v>0.03</v>
      </c>
      <c r="K9468" s="18">
        <v>2</v>
      </c>
    </row>
    <row r="9469" spans="7:11" x14ac:dyDescent="0.25">
      <c r="G9469" s="21">
        <v>41519</v>
      </c>
      <c r="H9469" s="19" t="s">
        <v>42</v>
      </c>
      <c r="I9469" s="19" t="s">
        <v>33</v>
      </c>
      <c r="J9469" s="19">
        <v>0.02</v>
      </c>
      <c r="K9469" s="19">
        <v>1</v>
      </c>
    </row>
    <row r="9470" spans="7:11" x14ac:dyDescent="0.25">
      <c r="G9470" s="20">
        <v>41966</v>
      </c>
      <c r="H9470" s="18" t="s">
        <v>20</v>
      </c>
      <c r="I9470" s="18" t="s">
        <v>17</v>
      </c>
      <c r="J9470" s="18">
        <v>0</v>
      </c>
      <c r="K9470" s="18">
        <v>3</v>
      </c>
    </row>
    <row r="9471" spans="7:11" x14ac:dyDescent="0.25">
      <c r="G9471" s="21">
        <v>41957</v>
      </c>
      <c r="H9471" s="19" t="s">
        <v>32</v>
      </c>
      <c r="I9471" s="19" t="s">
        <v>16</v>
      </c>
      <c r="J9471" s="19">
        <v>0</v>
      </c>
      <c r="K9471" s="19">
        <v>3</v>
      </c>
    </row>
    <row r="9472" spans="7:11" x14ac:dyDescent="0.25">
      <c r="G9472" s="20">
        <v>41622</v>
      </c>
      <c r="H9472" s="18" t="s">
        <v>45</v>
      </c>
      <c r="I9472" s="18" t="s">
        <v>41</v>
      </c>
      <c r="J9472" s="18">
        <v>0.02</v>
      </c>
      <c r="K9472" s="18">
        <v>3</v>
      </c>
    </row>
    <row r="9473" spans="7:11" x14ac:dyDescent="0.25">
      <c r="G9473" s="21">
        <v>41793</v>
      </c>
      <c r="H9473" s="19" t="s">
        <v>35</v>
      </c>
      <c r="I9473" s="19" t="s">
        <v>12</v>
      </c>
      <c r="J9473" s="19">
        <v>0</v>
      </c>
      <c r="K9473" s="19">
        <v>2</v>
      </c>
    </row>
    <row r="9474" spans="7:11" x14ac:dyDescent="0.25">
      <c r="G9474" s="20">
        <v>41625</v>
      </c>
      <c r="H9474" s="18" t="s">
        <v>26</v>
      </c>
      <c r="I9474" s="18" t="s">
        <v>33</v>
      </c>
      <c r="J9474" s="18">
        <v>0</v>
      </c>
      <c r="K9474" s="18">
        <v>2</v>
      </c>
    </row>
    <row r="9475" spans="7:11" x14ac:dyDescent="0.25">
      <c r="G9475" s="21">
        <v>41620</v>
      </c>
      <c r="H9475" s="19" t="s">
        <v>56</v>
      </c>
      <c r="I9475" s="19" t="s">
        <v>36</v>
      </c>
      <c r="J9475" s="19">
        <v>1.4999999999999999E-2</v>
      </c>
      <c r="K9475" s="19">
        <v>2</v>
      </c>
    </row>
    <row r="9476" spans="7:11" x14ac:dyDescent="0.25">
      <c r="G9476" s="20">
        <v>41953</v>
      </c>
      <c r="H9476" s="18" t="s">
        <v>73</v>
      </c>
      <c r="I9476" s="18" t="s">
        <v>7</v>
      </c>
      <c r="J9476" s="18">
        <v>0</v>
      </c>
      <c r="K9476" s="18">
        <v>2</v>
      </c>
    </row>
    <row r="9477" spans="7:11" x14ac:dyDescent="0.25">
      <c r="G9477" s="21">
        <v>41950</v>
      </c>
      <c r="H9477" s="19" t="s">
        <v>13</v>
      </c>
      <c r="I9477" s="19" t="s">
        <v>36</v>
      </c>
      <c r="J9477" s="19">
        <v>0.03</v>
      </c>
      <c r="K9477" s="19">
        <v>3</v>
      </c>
    </row>
    <row r="9478" spans="7:11" x14ac:dyDescent="0.25">
      <c r="G9478" s="20">
        <v>42003</v>
      </c>
      <c r="H9478" s="18" t="s">
        <v>89</v>
      </c>
      <c r="I9478" s="18" t="s">
        <v>30</v>
      </c>
      <c r="J9478" s="18">
        <v>0</v>
      </c>
      <c r="K9478" s="18">
        <v>2</v>
      </c>
    </row>
    <row r="9479" spans="7:11" x14ac:dyDescent="0.25">
      <c r="G9479" s="21">
        <v>41978</v>
      </c>
      <c r="H9479" s="19" t="s">
        <v>20</v>
      </c>
      <c r="I9479" s="19" t="s">
        <v>24</v>
      </c>
      <c r="J9479" s="19">
        <v>0</v>
      </c>
      <c r="K9479" s="19">
        <v>3</v>
      </c>
    </row>
    <row r="9480" spans="7:11" x14ac:dyDescent="0.25">
      <c r="G9480" s="20">
        <v>41963</v>
      </c>
      <c r="H9480" s="18" t="s">
        <v>75</v>
      </c>
      <c r="I9480" s="18" t="s">
        <v>17</v>
      </c>
      <c r="J9480" s="18">
        <v>0.03</v>
      </c>
      <c r="K9480" s="18">
        <v>2</v>
      </c>
    </row>
    <row r="9481" spans="7:11" x14ac:dyDescent="0.25">
      <c r="G9481" s="21">
        <v>41617</v>
      </c>
      <c r="H9481" s="19" t="s">
        <v>87</v>
      </c>
      <c r="I9481" s="19" t="s">
        <v>30</v>
      </c>
      <c r="J9481" s="19">
        <v>0.03</v>
      </c>
      <c r="K9481" s="19">
        <v>1</v>
      </c>
    </row>
    <row r="9482" spans="7:11" x14ac:dyDescent="0.25">
      <c r="G9482" s="20">
        <v>41946</v>
      </c>
      <c r="H9482" s="18" t="s">
        <v>58</v>
      </c>
      <c r="I9482" s="18" t="s">
        <v>41</v>
      </c>
      <c r="J9482" s="18">
        <v>2.5000000000000001E-2</v>
      </c>
      <c r="K9482" s="18">
        <v>3</v>
      </c>
    </row>
    <row r="9483" spans="7:11" x14ac:dyDescent="0.25">
      <c r="G9483" s="21">
        <v>41949</v>
      </c>
      <c r="H9483" s="19" t="s">
        <v>43</v>
      </c>
      <c r="I9483" s="19" t="s">
        <v>21</v>
      </c>
      <c r="J9483" s="19">
        <v>0</v>
      </c>
      <c r="K9483" s="19">
        <v>2</v>
      </c>
    </row>
    <row r="9484" spans="7:11" x14ac:dyDescent="0.25">
      <c r="G9484" s="20">
        <v>41631</v>
      </c>
      <c r="H9484" s="18" t="s">
        <v>44</v>
      </c>
      <c r="I9484" s="18" t="s">
        <v>7</v>
      </c>
      <c r="J9484" s="18">
        <v>0.03</v>
      </c>
      <c r="K9484" s="18">
        <v>2</v>
      </c>
    </row>
    <row r="9485" spans="7:11" x14ac:dyDescent="0.25">
      <c r="G9485" s="21">
        <v>41817</v>
      </c>
      <c r="H9485" s="19" t="s">
        <v>51</v>
      </c>
      <c r="I9485" s="19" t="s">
        <v>30</v>
      </c>
      <c r="J9485" s="19">
        <v>0</v>
      </c>
      <c r="K9485" s="19">
        <v>1</v>
      </c>
    </row>
    <row r="9486" spans="7:11" x14ac:dyDescent="0.25">
      <c r="G9486" s="20">
        <v>41443</v>
      </c>
      <c r="H9486" s="18" t="s">
        <v>44</v>
      </c>
      <c r="I9486" s="18" t="s">
        <v>41</v>
      </c>
      <c r="J9486" s="18">
        <v>0.02</v>
      </c>
      <c r="K9486" s="18">
        <v>1</v>
      </c>
    </row>
    <row r="9487" spans="7:11" x14ac:dyDescent="0.25">
      <c r="G9487" s="21">
        <v>41941</v>
      </c>
      <c r="H9487" s="19" t="s">
        <v>32</v>
      </c>
      <c r="I9487" s="19" t="s">
        <v>36</v>
      </c>
      <c r="J9487" s="19">
        <v>0.02</v>
      </c>
      <c r="K9487" s="19">
        <v>4</v>
      </c>
    </row>
    <row r="9488" spans="7:11" x14ac:dyDescent="0.25">
      <c r="G9488" s="20">
        <v>41976</v>
      </c>
      <c r="H9488" s="18" t="s">
        <v>22</v>
      </c>
      <c r="I9488" s="18" t="s">
        <v>12</v>
      </c>
      <c r="J9488" s="18">
        <v>0.02</v>
      </c>
      <c r="K9488" s="18">
        <v>1</v>
      </c>
    </row>
    <row r="9489" spans="7:11" x14ac:dyDescent="0.25">
      <c r="G9489" s="21">
        <v>41636</v>
      </c>
      <c r="H9489" s="19" t="s">
        <v>55</v>
      </c>
      <c r="I9489" s="19" t="s">
        <v>12</v>
      </c>
      <c r="J9489" s="19">
        <v>0</v>
      </c>
      <c r="K9489" s="19">
        <v>2</v>
      </c>
    </row>
    <row r="9490" spans="7:11" x14ac:dyDescent="0.25">
      <c r="G9490" s="20">
        <v>41958</v>
      </c>
      <c r="H9490" s="18" t="s">
        <v>46</v>
      </c>
      <c r="I9490" s="18" t="s">
        <v>16</v>
      </c>
      <c r="J9490" s="18">
        <v>2.5000000000000001E-2</v>
      </c>
      <c r="K9490" s="18">
        <v>2</v>
      </c>
    </row>
    <row r="9491" spans="7:11" x14ac:dyDescent="0.25">
      <c r="G9491" s="21">
        <v>41621</v>
      </c>
      <c r="H9491" s="19" t="s">
        <v>28</v>
      </c>
      <c r="I9491" s="19" t="s">
        <v>12</v>
      </c>
      <c r="J9491" s="19">
        <v>0.02</v>
      </c>
      <c r="K9491" s="19">
        <v>2</v>
      </c>
    </row>
    <row r="9492" spans="7:11" x14ac:dyDescent="0.25">
      <c r="G9492" s="20">
        <v>41367</v>
      </c>
      <c r="H9492" s="18" t="s">
        <v>32</v>
      </c>
      <c r="I9492" s="18" t="s">
        <v>36</v>
      </c>
      <c r="J9492" s="18">
        <v>2.5000000000000001E-2</v>
      </c>
      <c r="K9492" s="18">
        <v>1</v>
      </c>
    </row>
    <row r="9493" spans="7:11" x14ac:dyDescent="0.25">
      <c r="G9493" s="21">
        <v>41602</v>
      </c>
      <c r="H9493" s="19" t="s">
        <v>42</v>
      </c>
      <c r="I9493" s="19" t="s">
        <v>27</v>
      </c>
      <c r="J9493" s="19">
        <v>0</v>
      </c>
      <c r="K9493" s="19">
        <v>3</v>
      </c>
    </row>
    <row r="9494" spans="7:11" x14ac:dyDescent="0.25">
      <c r="G9494" s="20">
        <v>41995</v>
      </c>
      <c r="H9494" s="18" t="s">
        <v>8</v>
      </c>
      <c r="I9494" s="18" t="s">
        <v>17</v>
      </c>
      <c r="J9494" s="18">
        <v>0</v>
      </c>
      <c r="K9494" s="18">
        <v>3</v>
      </c>
    </row>
    <row r="9495" spans="7:11" x14ac:dyDescent="0.25">
      <c r="G9495" s="21">
        <v>41647</v>
      </c>
      <c r="H9495" s="19" t="s">
        <v>13</v>
      </c>
      <c r="I9495" s="19" t="s">
        <v>30</v>
      </c>
      <c r="J9495" s="19">
        <v>0</v>
      </c>
      <c r="K9495" s="19">
        <v>2</v>
      </c>
    </row>
    <row r="9496" spans="7:11" x14ac:dyDescent="0.25">
      <c r="G9496" s="20">
        <v>41422</v>
      </c>
      <c r="H9496" s="18" t="s">
        <v>90</v>
      </c>
      <c r="I9496" s="18" t="s">
        <v>17</v>
      </c>
      <c r="J9496" s="18">
        <v>1.4999999999999999E-2</v>
      </c>
      <c r="K9496" s="18">
        <v>11</v>
      </c>
    </row>
    <row r="9497" spans="7:11" x14ac:dyDescent="0.25">
      <c r="G9497" s="21">
        <v>41949</v>
      </c>
      <c r="H9497" s="19" t="s">
        <v>73</v>
      </c>
      <c r="I9497" s="19" t="s">
        <v>12</v>
      </c>
      <c r="J9497" s="19">
        <v>1.4999999999999999E-2</v>
      </c>
      <c r="K9497" s="19">
        <v>3</v>
      </c>
    </row>
    <row r="9498" spans="7:11" x14ac:dyDescent="0.25">
      <c r="G9498" s="20">
        <v>41638</v>
      </c>
      <c r="H9498" s="18" t="s">
        <v>50</v>
      </c>
      <c r="I9498" s="18" t="s">
        <v>16</v>
      </c>
      <c r="J9498" s="18">
        <v>0.02</v>
      </c>
      <c r="K9498" s="18">
        <v>2</v>
      </c>
    </row>
    <row r="9499" spans="7:11" x14ac:dyDescent="0.25">
      <c r="G9499" s="21">
        <v>41957</v>
      </c>
      <c r="H9499" s="19" t="s">
        <v>89</v>
      </c>
      <c r="I9499" s="19" t="s">
        <v>17</v>
      </c>
      <c r="J9499" s="19">
        <v>0</v>
      </c>
      <c r="K9499" s="19">
        <v>1</v>
      </c>
    </row>
    <row r="9500" spans="7:11" x14ac:dyDescent="0.25">
      <c r="G9500" s="20">
        <v>41992</v>
      </c>
      <c r="H9500" s="18" t="s">
        <v>93</v>
      </c>
      <c r="I9500" s="18" t="s">
        <v>36</v>
      </c>
      <c r="J9500" s="18">
        <v>0</v>
      </c>
      <c r="K9500" s="18">
        <v>3</v>
      </c>
    </row>
    <row r="9501" spans="7:11" x14ac:dyDescent="0.25">
      <c r="G9501" s="21">
        <v>41625</v>
      </c>
      <c r="H9501" s="19" t="s">
        <v>56</v>
      </c>
      <c r="I9501" s="19" t="s">
        <v>24</v>
      </c>
      <c r="J9501" s="19">
        <v>0</v>
      </c>
      <c r="K9501" s="19">
        <v>2</v>
      </c>
    </row>
    <row r="9502" spans="7:11" x14ac:dyDescent="0.25">
      <c r="G9502" s="20">
        <v>41919</v>
      </c>
      <c r="H9502" s="18" t="s">
        <v>29</v>
      </c>
      <c r="I9502" s="18" t="s">
        <v>30</v>
      </c>
      <c r="J9502" s="18">
        <v>0.02</v>
      </c>
      <c r="K9502" s="18">
        <v>20</v>
      </c>
    </row>
    <row r="9503" spans="7:11" x14ac:dyDescent="0.25">
      <c r="G9503" s="21">
        <v>41315</v>
      </c>
      <c r="H9503" s="19" t="s">
        <v>73</v>
      </c>
      <c r="I9503" s="19" t="s">
        <v>41</v>
      </c>
      <c r="J9503" s="19">
        <v>0</v>
      </c>
      <c r="K9503" s="19">
        <v>2</v>
      </c>
    </row>
    <row r="9504" spans="7:11" x14ac:dyDescent="0.25">
      <c r="G9504" s="20">
        <v>41595</v>
      </c>
      <c r="H9504" s="18" t="s">
        <v>67</v>
      </c>
      <c r="I9504" s="18" t="s">
        <v>24</v>
      </c>
      <c r="J9504" s="18">
        <v>0</v>
      </c>
      <c r="K9504" s="18">
        <v>19</v>
      </c>
    </row>
    <row r="9505" spans="7:11" x14ac:dyDescent="0.25">
      <c r="G9505" s="21">
        <v>41835</v>
      </c>
      <c r="H9505" s="19" t="s">
        <v>8</v>
      </c>
      <c r="I9505" s="19" t="s">
        <v>12</v>
      </c>
      <c r="J9505" s="19">
        <v>0</v>
      </c>
      <c r="K9505" s="19">
        <v>3</v>
      </c>
    </row>
    <row r="9506" spans="7:11" x14ac:dyDescent="0.25">
      <c r="G9506" s="20">
        <v>41987</v>
      </c>
      <c r="H9506" s="18" t="s">
        <v>29</v>
      </c>
      <c r="I9506" s="18" t="s">
        <v>36</v>
      </c>
      <c r="J9506" s="18">
        <v>0</v>
      </c>
      <c r="K9506" s="18">
        <v>3</v>
      </c>
    </row>
    <row r="9507" spans="7:11" x14ac:dyDescent="0.25">
      <c r="G9507" s="21">
        <v>41437</v>
      </c>
      <c r="H9507" s="19" t="s">
        <v>60</v>
      </c>
      <c r="I9507" s="19" t="s">
        <v>16</v>
      </c>
      <c r="J9507" s="19">
        <v>0.02</v>
      </c>
      <c r="K9507" s="19">
        <v>2</v>
      </c>
    </row>
    <row r="9508" spans="7:11" x14ac:dyDescent="0.25">
      <c r="G9508" s="20">
        <v>41992</v>
      </c>
      <c r="H9508" s="18" t="s">
        <v>15</v>
      </c>
      <c r="I9508" s="18" t="s">
        <v>12</v>
      </c>
      <c r="J9508" s="18">
        <v>0.03</v>
      </c>
      <c r="K9508" s="18">
        <v>5</v>
      </c>
    </row>
    <row r="9509" spans="7:11" x14ac:dyDescent="0.25">
      <c r="G9509" s="21">
        <v>41915</v>
      </c>
      <c r="H9509" s="19" t="s">
        <v>73</v>
      </c>
      <c r="I9509" s="19" t="s">
        <v>17</v>
      </c>
      <c r="J9509" s="19">
        <v>0</v>
      </c>
      <c r="K9509" s="19">
        <v>1</v>
      </c>
    </row>
    <row r="9510" spans="7:11" x14ac:dyDescent="0.25">
      <c r="G9510" s="20">
        <v>41864</v>
      </c>
      <c r="H9510" s="18" t="s">
        <v>88</v>
      </c>
      <c r="I9510" s="18" t="s">
        <v>36</v>
      </c>
      <c r="J9510" s="18">
        <v>1.4999999999999999E-2</v>
      </c>
      <c r="K9510" s="18">
        <v>2</v>
      </c>
    </row>
    <row r="9511" spans="7:11" x14ac:dyDescent="0.25">
      <c r="G9511" s="21">
        <v>41997</v>
      </c>
      <c r="H9511" s="19" t="s">
        <v>43</v>
      </c>
      <c r="I9511" s="19" t="s">
        <v>30</v>
      </c>
      <c r="J9511" s="19">
        <v>2.5000000000000001E-2</v>
      </c>
      <c r="K9511" s="19">
        <v>2</v>
      </c>
    </row>
    <row r="9512" spans="7:11" x14ac:dyDescent="0.25">
      <c r="G9512" s="20">
        <v>41673</v>
      </c>
      <c r="H9512" s="18" t="s">
        <v>65</v>
      </c>
      <c r="I9512" s="18" t="s">
        <v>33</v>
      </c>
      <c r="J9512" s="18">
        <v>0.02</v>
      </c>
      <c r="K9512" s="18">
        <v>1</v>
      </c>
    </row>
    <row r="9513" spans="7:11" x14ac:dyDescent="0.25">
      <c r="G9513" s="21">
        <v>41997</v>
      </c>
      <c r="H9513" s="19" t="s">
        <v>84</v>
      </c>
      <c r="I9513" s="19" t="s">
        <v>17</v>
      </c>
      <c r="J9513" s="19">
        <v>0.03</v>
      </c>
      <c r="K9513" s="19">
        <v>3</v>
      </c>
    </row>
    <row r="9514" spans="7:11" x14ac:dyDescent="0.25">
      <c r="G9514" s="20">
        <v>41669</v>
      </c>
      <c r="H9514" s="18" t="s">
        <v>23</v>
      </c>
      <c r="I9514" s="18" t="s">
        <v>24</v>
      </c>
      <c r="J9514" s="18">
        <v>0</v>
      </c>
      <c r="K9514" s="18">
        <v>1</v>
      </c>
    </row>
    <row r="9515" spans="7:11" x14ac:dyDescent="0.25">
      <c r="G9515" s="21">
        <v>41954</v>
      </c>
      <c r="H9515" s="19" t="s">
        <v>85</v>
      </c>
      <c r="I9515" s="19" t="s">
        <v>24</v>
      </c>
      <c r="J9515" s="19">
        <v>0.01</v>
      </c>
      <c r="K9515" s="19">
        <v>2</v>
      </c>
    </row>
    <row r="9516" spans="7:11" x14ac:dyDescent="0.25">
      <c r="G9516" s="20">
        <v>41959</v>
      </c>
      <c r="H9516" s="18" t="s">
        <v>20</v>
      </c>
      <c r="I9516" s="18" t="s">
        <v>7</v>
      </c>
      <c r="J9516" s="18">
        <v>0</v>
      </c>
      <c r="K9516" s="18">
        <v>2</v>
      </c>
    </row>
    <row r="9517" spans="7:11" x14ac:dyDescent="0.25">
      <c r="G9517" s="21">
        <v>41590</v>
      </c>
      <c r="H9517" s="19" t="s">
        <v>13</v>
      </c>
      <c r="I9517" s="19" t="s">
        <v>24</v>
      </c>
      <c r="J9517" s="19">
        <v>1.4999999999999999E-2</v>
      </c>
      <c r="K9517" s="19">
        <v>2</v>
      </c>
    </row>
    <row r="9518" spans="7:11" x14ac:dyDescent="0.25">
      <c r="G9518" s="20">
        <v>41597</v>
      </c>
      <c r="H9518" s="18" t="s">
        <v>70</v>
      </c>
      <c r="I9518" s="18" t="s">
        <v>12</v>
      </c>
      <c r="J9518" s="18">
        <v>1.4999999999999999E-2</v>
      </c>
      <c r="K9518" s="18">
        <v>1</v>
      </c>
    </row>
    <row r="9519" spans="7:11" x14ac:dyDescent="0.25">
      <c r="G9519" s="21">
        <v>41955</v>
      </c>
      <c r="H9519" s="19" t="s">
        <v>28</v>
      </c>
      <c r="I9519" s="19" t="s">
        <v>24</v>
      </c>
      <c r="J9519" s="19">
        <v>0</v>
      </c>
      <c r="K9519" s="19">
        <v>2</v>
      </c>
    </row>
    <row r="9520" spans="7:11" x14ac:dyDescent="0.25">
      <c r="G9520" s="20">
        <v>41584</v>
      </c>
      <c r="H9520" s="18" t="s">
        <v>32</v>
      </c>
      <c r="I9520" s="18" t="s">
        <v>12</v>
      </c>
      <c r="J9520" s="18">
        <v>0</v>
      </c>
      <c r="K9520" s="18">
        <v>3</v>
      </c>
    </row>
    <row r="9521" spans="7:11" x14ac:dyDescent="0.25">
      <c r="G9521" s="21">
        <v>41333</v>
      </c>
      <c r="H9521" s="19" t="s">
        <v>78</v>
      </c>
      <c r="I9521" s="19" t="s">
        <v>11</v>
      </c>
      <c r="J9521" s="19">
        <v>2.5000000000000001E-2</v>
      </c>
      <c r="K9521" s="19">
        <v>2</v>
      </c>
    </row>
    <row r="9522" spans="7:11" x14ac:dyDescent="0.25">
      <c r="G9522" s="20">
        <v>41344</v>
      </c>
      <c r="H9522" s="18" t="s">
        <v>89</v>
      </c>
      <c r="I9522" s="18" t="s">
        <v>21</v>
      </c>
      <c r="J9522" s="18">
        <v>0.02</v>
      </c>
      <c r="K9522" s="18">
        <v>1</v>
      </c>
    </row>
    <row r="9523" spans="7:11" x14ac:dyDescent="0.25">
      <c r="G9523" s="21">
        <v>41968</v>
      </c>
      <c r="H9523" s="19" t="s">
        <v>45</v>
      </c>
      <c r="I9523" s="19" t="s">
        <v>21</v>
      </c>
      <c r="J9523" s="19">
        <v>0.03</v>
      </c>
      <c r="K9523" s="19">
        <v>1</v>
      </c>
    </row>
    <row r="9524" spans="7:11" x14ac:dyDescent="0.25">
      <c r="G9524" s="20">
        <v>41632</v>
      </c>
      <c r="H9524" s="18" t="s">
        <v>45</v>
      </c>
      <c r="I9524" s="18" t="s">
        <v>12</v>
      </c>
      <c r="J9524" s="18">
        <v>0</v>
      </c>
      <c r="K9524" s="18">
        <v>1</v>
      </c>
    </row>
    <row r="9525" spans="7:11" x14ac:dyDescent="0.25">
      <c r="G9525" s="21">
        <v>41916</v>
      </c>
      <c r="H9525" s="19" t="s">
        <v>22</v>
      </c>
      <c r="I9525" s="19" t="s">
        <v>12</v>
      </c>
      <c r="J9525" s="19">
        <v>0</v>
      </c>
      <c r="K9525" s="19">
        <v>2</v>
      </c>
    </row>
    <row r="9526" spans="7:11" x14ac:dyDescent="0.25">
      <c r="G9526" s="20">
        <v>41634</v>
      </c>
      <c r="H9526" s="18" t="s">
        <v>73</v>
      </c>
      <c r="I9526" s="18" t="s">
        <v>24</v>
      </c>
      <c r="J9526" s="18">
        <v>0.01</v>
      </c>
      <c r="K9526" s="18">
        <v>1</v>
      </c>
    </row>
    <row r="9527" spans="7:11" x14ac:dyDescent="0.25">
      <c r="G9527" s="21">
        <v>41958</v>
      </c>
      <c r="H9527" s="19" t="s">
        <v>29</v>
      </c>
      <c r="I9527" s="19" t="s">
        <v>41</v>
      </c>
      <c r="J9527" s="19">
        <v>2.5000000000000001E-2</v>
      </c>
      <c r="K9527" s="19">
        <v>3</v>
      </c>
    </row>
    <row r="9528" spans="7:11" x14ac:dyDescent="0.25">
      <c r="G9528" s="20">
        <v>41574</v>
      </c>
      <c r="H9528" s="18" t="s">
        <v>40</v>
      </c>
      <c r="I9528" s="18" t="s">
        <v>16</v>
      </c>
      <c r="J9528" s="18">
        <v>0.02</v>
      </c>
      <c r="K9528" s="18">
        <v>23</v>
      </c>
    </row>
    <row r="9529" spans="7:11" x14ac:dyDescent="0.25">
      <c r="G9529" s="21">
        <v>42004</v>
      </c>
      <c r="H9529" s="19" t="s">
        <v>75</v>
      </c>
      <c r="I9529" s="19" t="s">
        <v>12</v>
      </c>
      <c r="J9529" s="19">
        <v>0.03</v>
      </c>
      <c r="K9529" s="19">
        <v>1</v>
      </c>
    </row>
    <row r="9530" spans="7:11" x14ac:dyDescent="0.25">
      <c r="G9530" s="20">
        <v>41586</v>
      </c>
      <c r="H9530" s="18" t="s">
        <v>8</v>
      </c>
      <c r="I9530" s="18" t="s">
        <v>17</v>
      </c>
      <c r="J9530" s="18">
        <v>0.03</v>
      </c>
      <c r="K9530" s="18">
        <v>2</v>
      </c>
    </row>
    <row r="9531" spans="7:11" x14ac:dyDescent="0.25">
      <c r="G9531" s="21">
        <v>41594</v>
      </c>
      <c r="H9531" s="19" t="s">
        <v>43</v>
      </c>
      <c r="I9531" s="19" t="s">
        <v>36</v>
      </c>
      <c r="J9531" s="19">
        <v>1.4999999999999999E-2</v>
      </c>
      <c r="K9531" s="19">
        <v>2</v>
      </c>
    </row>
    <row r="9532" spans="7:11" x14ac:dyDescent="0.25">
      <c r="G9532" s="20">
        <v>41579</v>
      </c>
      <c r="H9532" s="18" t="s">
        <v>86</v>
      </c>
      <c r="I9532" s="18" t="s">
        <v>36</v>
      </c>
      <c r="J9532" s="18">
        <v>0</v>
      </c>
      <c r="K9532" s="18">
        <v>2</v>
      </c>
    </row>
    <row r="9533" spans="7:11" x14ac:dyDescent="0.25">
      <c r="G9533" s="21">
        <v>41563</v>
      </c>
      <c r="H9533" s="19" t="s">
        <v>25</v>
      </c>
      <c r="I9533" s="19" t="s">
        <v>33</v>
      </c>
      <c r="J9533" s="19">
        <v>1.4999999999999999E-2</v>
      </c>
      <c r="K9533" s="19">
        <v>1</v>
      </c>
    </row>
    <row r="9534" spans="7:11" x14ac:dyDescent="0.25">
      <c r="G9534" s="20">
        <v>41724</v>
      </c>
      <c r="H9534" s="18" t="s">
        <v>45</v>
      </c>
      <c r="I9534" s="18" t="s">
        <v>24</v>
      </c>
      <c r="J9534" s="18">
        <v>0</v>
      </c>
      <c r="K9534" s="18">
        <v>2</v>
      </c>
    </row>
    <row r="9535" spans="7:11" x14ac:dyDescent="0.25">
      <c r="G9535" s="21">
        <v>41595</v>
      </c>
      <c r="H9535" s="19" t="s">
        <v>40</v>
      </c>
      <c r="I9535" s="19" t="s">
        <v>24</v>
      </c>
      <c r="J9535" s="19">
        <v>0</v>
      </c>
      <c r="K9535" s="19">
        <v>4</v>
      </c>
    </row>
    <row r="9536" spans="7:11" x14ac:dyDescent="0.25">
      <c r="G9536" s="20">
        <v>41617</v>
      </c>
      <c r="H9536" s="18" t="s">
        <v>45</v>
      </c>
      <c r="I9536" s="18" t="s">
        <v>24</v>
      </c>
      <c r="J9536" s="18">
        <v>0.02</v>
      </c>
      <c r="K9536" s="18">
        <v>3</v>
      </c>
    </row>
    <row r="9537" spans="7:11" x14ac:dyDescent="0.25">
      <c r="G9537" s="21">
        <v>41951</v>
      </c>
      <c r="H9537" s="19" t="s">
        <v>83</v>
      </c>
      <c r="I9537" s="19" t="s">
        <v>11</v>
      </c>
      <c r="J9537" s="19">
        <v>0</v>
      </c>
      <c r="K9537" s="19">
        <v>1</v>
      </c>
    </row>
    <row r="9538" spans="7:11" x14ac:dyDescent="0.25">
      <c r="G9538" s="20">
        <v>41610</v>
      </c>
      <c r="H9538" s="18" t="s">
        <v>28</v>
      </c>
      <c r="I9538" s="18" t="s">
        <v>17</v>
      </c>
      <c r="J9538" s="18">
        <v>0</v>
      </c>
      <c r="K9538" s="18">
        <v>2</v>
      </c>
    </row>
    <row r="9539" spans="7:11" x14ac:dyDescent="0.25">
      <c r="G9539" s="21">
        <v>41799</v>
      </c>
      <c r="H9539" s="19" t="s">
        <v>22</v>
      </c>
      <c r="I9539" s="19" t="s">
        <v>30</v>
      </c>
      <c r="J9539" s="19">
        <v>0</v>
      </c>
      <c r="K9539" s="19">
        <v>3</v>
      </c>
    </row>
    <row r="9540" spans="7:11" x14ac:dyDescent="0.25">
      <c r="G9540" s="20">
        <v>41603</v>
      </c>
      <c r="H9540" s="18" t="s">
        <v>73</v>
      </c>
      <c r="I9540" s="18" t="s">
        <v>24</v>
      </c>
      <c r="J9540" s="18">
        <v>0.02</v>
      </c>
      <c r="K9540" s="18">
        <v>3</v>
      </c>
    </row>
    <row r="9541" spans="7:11" x14ac:dyDescent="0.25">
      <c r="G9541" s="21">
        <v>41980</v>
      </c>
      <c r="H9541" s="19" t="s">
        <v>39</v>
      </c>
      <c r="I9541" s="19" t="s">
        <v>41</v>
      </c>
      <c r="J9541" s="19">
        <v>2.5000000000000001E-2</v>
      </c>
      <c r="K9541" s="19">
        <v>2</v>
      </c>
    </row>
    <row r="9542" spans="7:11" x14ac:dyDescent="0.25">
      <c r="G9542" s="20">
        <v>41598</v>
      </c>
      <c r="H9542" s="18" t="s">
        <v>58</v>
      </c>
      <c r="I9542" s="18" t="s">
        <v>30</v>
      </c>
      <c r="J9542" s="18">
        <v>2.5000000000000001E-2</v>
      </c>
      <c r="K9542" s="18">
        <v>2</v>
      </c>
    </row>
    <row r="9543" spans="7:11" x14ac:dyDescent="0.25">
      <c r="G9543" s="21">
        <v>41633</v>
      </c>
      <c r="H9543" s="19" t="s">
        <v>42</v>
      </c>
      <c r="I9543" s="19" t="s">
        <v>24</v>
      </c>
      <c r="J9543" s="19">
        <v>0.03</v>
      </c>
      <c r="K9543" s="19">
        <v>1</v>
      </c>
    </row>
    <row r="9544" spans="7:11" x14ac:dyDescent="0.25">
      <c r="G9544" s="20">
        <v>41971</v>
      </c>
      <c r="H9544" s="18" t="s">
        <v>89</v>
      </c>
      <c r="I9544" s="18" t="s">
        <v>30</v>
      </c>
      <c r="J9544" s="18">
        <v>0</v>
      </c>
      <c r="K9544" s="18">
        <v>3</v>
      </c>
    </row>
    <row r="9545" spans="7:11" x14ac:dyDescent="0.25">
      <c r="G9545" s="21">
        <v>41606</v>
      </c>
      <c r="H9545" s="19" t="s">
        <v>80</v>
      </c>
      <c r="I9545" s="19" t="s">
        <v>33</v>
      </c>
      <c r="J9545" s="19">
        <v>2.5000000000000001E-2</v>
      </c>
      <c r="K9545" s="19">
        <v>3</v>
      </c>
    </row>
    <row r="9546" spans="7:11" x14ac:dyDescent="0.25">
      <c r="G9546" s="20">
        <v>41953</v>
      </c>
      <c r="H9546" s="18" t="s">
        <v>67</v>
      </c>
      <c r="I9546" s="18" t="s">
        <v>17</v>
      </c>
      <c r="J9546" s="18">
        <v>2.5000000000000001E-2</v>
      </c>
      <c r="K9546" s="18">
        <v>1</v>
      </c>
    </row>
    <row r="9547" spans="7:11" x14ac:dyDescent="0.25">
      <c r="G9547" s="21">
        <v>41995</v>
      </c>
      <c r="H9547" s="19" t="s">
        <v>71</v>
      </c>
      <c r="I9547" s="19" t="s">
        <v>21</v>
      </c>
      <c r="J9547" s="19">
        <v>1.4999999999999999E-2</v>
      </c>
      <c r="K9547" s="19">
        <v>2</v>
      </c>
    </row>
    <row r="9548" spans="7:11" x14ac:dyDescent="0.25">
      <c r="G9548" s="20">
        <v>41973</v>
      </c>
      <c r="H9548" s="18" t="s">
        <v>56</v>
      </c>
      <c r="I9548" s="18" t="s">
        <v>36</v>
      </c>
      <c r="J9548" s="18">
        <v>0</v>
      </c>
      <c r="K9548" s="18">
        <v>2</v>
      </c>
    </row>
    <row r="9549" spans="7:11" x14ac:dyDescent="0.25">
      <c r="G9549" s="21">
        <v>41615</v>
      </c>
      <c r="H9549" s="19" t="s">
        <v>35</v>
      </c>
      <c r="I9549" s="19" t="s">
        <v>21</v>
      </c>
      <c r="J9549" s="19">
        <v>0</v>
      </c>
      <c r="K9549" s="19">
        <v>3</v>
      </c>
    </row>
    <row r="9550" spans="7:11" x14ac:dyDescent="0.25">
      <c r="G9550" s="20">
        <v>41636</v>
      </c>
      <c r="H9550" s="18" t="s">
        <v>85</v>
      </c>
      <c r="I9550" s="18" t="s">
        <v>33</v>
      </c>
      <c r="J9550" s="18">
        <v>0</v>
      </c>
      <c r="K9550" s="18">
        <v>3</v>
      </c>
    </row>
    <row r="9551" spans="7:11" x14ac:dyDescent="0.25">
      <c r="G9551" s="21">
        <v>41934</v>
      </c>
      <c r="H9551" s="19" t="s">
        <v>20</v>
      </c>
      <c r="I9551" s="19" t="s">
        <v>17</v>
      </c>
      <c r="J9551" s="19">
        <v>0.01</v>
      </c>
      <c r="K9551" s="19">
        <v>2</v>
      </c>
    </row>
    <row r="9552" spans="7:11" x14ac:dyDescent="0.25">
      <c r="G9552" s="20">
        <v>41634</v>
      </c>
      <c r="H9552" s="18" t="s">
        <v>20</v>
      </c>
      <c r="I9552" s="18" t="s">
        <v>24</v>
      </c>
      <c r="J9552" s="18">
        <v>0</v>
      </c>
      <c r="K9552" s="18">
        <v>3</v>
      </c>
    </row>
    <row r="9553" spans="7:11" x14ac:dyDescent="0.25">
      <c r="G9553" s="21">
        <v>41800</v>
      </c>
      <c r="H9553" s="19" t="s">
        <v>84</v>
      </c>
      <c r="I9553" s="19" t="s">
        <v>36</v>
      </c>
      <c r="J9553" s="19">
        <v>0</v>
      </c>
      <c r="K9553" s="19">
        <v>2</v>
      </c>
    </row>
    <row r="9554" spans="7:11" x14ac:dyDescent="0.25">
      <c r="G9554" s="20">
        <v>41990</v>
      </c>
      <c r="H9554" s="18" t="s">
        <v>53</v>
      </c>
      <c r="I9554" s="18" t="s">
        <v>24</v>
      </c>
      <c r="J9554" s="18">
        <v>0</v>
      </c>
      <c r="K9554" s="18">
        <v>2</v>
      </c>
    </row>
    <row r="9555" spans="7:11" x14ac:dyDescent="0.25">
      <c r="G9555" s="21">
        <v>41480</v>
      </c>
      <c r="H9555" s="19" t="s">
        <v>47</v>
      </c>
      <c r="I9555" s="19" t="s">
        <v>11</v>
      </c>
      <c r="J9555" s="19">
        <v>2.5000000000000001E-2</v>
      </c>
      <c r="K9555" s="19">
        <v>2</v>
      </c>
    </row>
    <row r="9556" spans="7:11" x14ac:dyDescent="0.25">
      <c r="G9556" s="20">
        <v>41950</v>
      </c>
      <c r="H9556" s="18" t="s">
        <v>89</v>
      </c>
      <c r="I9556" s="18" t="s">
        <v>36</v>
      </c>
      <c r="J9556" s="18">
        <v>0.01</v>
      </c>
      <c r="K9556" s="18">
        <v>3</v>
      </c>
    </row>
    <row r="9557" spans="7:11" x14ac:dyDescent="0.25">
      <c r="G9557" s="21">
        <v>41635</v>
      </c>
      <c r="H9557" s="19" t="s">
        <v>81</v>
      </c>
      <c r="I9557" s="19" t="s">
        <v>30</v>
      </c>
      <c r="J9557" s="19">
        <v>0</v>
      </c>
      <c r="K9557" s="19">
        <v>2</v>
      </c>
    </row>
    <row r="9558" spans="7:11" x14ac:dyDescent="0.25">
      <c r="G9558" s="20">
        <v>41996</v>
      </c>
      <c r="H9558" s="18" t="s">
        <v>79</v>
      </c>
      <c r="I9558" s="18" t="s">
        <v>17</v>
      </c>
      <c r="J9558" s="18">
        <v>0</v>
      </c>
      <c r="K9558" s="18">
        <v>3</v>
      </c>
    </row>
    <row r="9559" spans="7:11" x14ac:dyDescent="0.25">
      <c r="G9559" s="21">
        <v>41339</v>
      </c>
      <c r="H9559" s="19" t="s">
        <v>82</v>
      </c>
      <c r="I9559" s="19" t="s">
        <v>33</v>
      </c>
      <c r="J9559" s="19">
        <v>0</v>
      </c>
      <c r="K9559" s="19">
        <v>2</v>
      </c>
    </row>
    <row r="9560" spans="7:11" x14ac:dyDescent="0.25">
      <c r="G9560" s="20">
        <v>41595</v>
      </c>
      <c r="H9560" s="18" t="s">
        <v>74</v>
      </c>
      <c r="I9560" s="18" t="s">
        <v>30</v>
      </c>
      <c r="J9560" s="18">
        <v>0</v>
      </c>
      <c r="K9560" s="18">
        <v>2</v>
      </c>
    </row>
    <row r="9561" spans="7:11" x14ac:dyDescent="0.25">
      <c r="G9561" s="21">
        <v>41601</v>
      </c>
      <c r="H9561" s="19" t="s">
        <v>53</v>
      </c>
      <c r="I9561" s="19" t="s">
        <v>24</v>
      </c>
      <c r="J9561" s="19">
        <v>0.01</v>
      </c>
      <c r="K9561" s="19">
        <v>2</v>
      </c>
    </row>
    <row r="9562" spans="7:11" x14ac:dyDescent="0.25">
      <c r="G9562" s="20">
        <v>41976</v>
      </c>
      <c r="H9562" s="18" t="s">
        <v>84</v>
      </c>
      <c r="I9562" s="18" t="s">
        <v>17</v>
      </c>
      <c r="J9562" s="18">
        <v>0.02</v>
      </c>
      <c r="K9562" s="18">
        <v>3</v>
      </c>
    </row>
    <row r="9563" spans="7:11" x14ac:dyDescent="0.25">
      <c r="G9563" s="21">
        <v>41949</v>
      </c>
      <c r="H9563" s="19" t="s">
        <v>74</v>
      </c>
      <c r="I9563" s="19" t="s">
        <v>24</v>
      </c>
      <c r="J9563" s="19">
        <v>0</v>
      </c>
      <c r="K9563" s="19">
        <v>2</v>
      </c>
    </row>
    <row r="9564" spans="7:11" x14ac:dyDescent="0.25">
      <c r="G9564" s="20">
        <v>41619</v>
      </c>
      <c r="H9564" s="18" t="s">
        <v>57</v>
      </c>
      <c r="I9564" s="18" t="s">
        <v>7</v>
      </c>
      <c r="J9564" s="18">
        <v>0.03</v>
      </c>
      <c r="K9564" s="18">
        <v>2</v>
      </c>
    </row>
    <row r="9565" spans="7:11" x14ac:dyDescent="0.25">
      <c r="G9565" s="21">
        <v>41621</v>
      </c>
      <c r="H9565" s="19" t="s">
        <v>8</v>
      </c>
      <c r="I9565" s="19" t="s">
        <v>24</v>
      </c>
      <c r="J9565" s="19">
        <v>0</v>
      </c>
      <c r="K9565" s="19">
        <v>2</v>
      </c>
    </row>
    <row r="9566" spans="7:11" x14ac:dyDescent="0.25">
      <c r="G9566" s="20">
        <v>41595</v>
      </c>
      <c r="H9566" s="18" t="s">
        <v>58</v>
      </c>
      <c r="I9566" s="18" t="s">
        <v>24</v>
      </c>
      <c r="J9566" s="18">
        <v>0</v>
      </c>
      <c r="K9566" s="18">
        <v>3</v>
      </c>
    </row>
    <row r="9567" spans="7:11" x14ac:dyDescent="0.25">
      <c r="G9567" s="21">
        <v>41621</v>
      </c>
      <c r="H9567" s="19" t="s">
        <v>29</v>
      </c>
      <c r="I9567" s="19" t="s">
        <v>30</v>
      </c>
      <c r="J9567" s="19">
        <v>0</v>
      </c>
      <c r="K9567" s="19">
        <v>1</v>
      </c>
    </row>
    <row r="9568" spans="7:11" x14ac:dyDescent="0.25">
      <c r="G9568" s="20">
        <v>41921</v>
      </c>
      <c r="H9568" s="18" t="s">
        <v>60</v>
      </c>
      <c r="I9568" s="18" t="s">
        <v>16</v>
      </c>
      <c r="J9568" s="18">
        <v>0.02</v>
      </c>
      <c r="K9568" s="18">
        <v>1</v>
      </c>
    </row>
    <row r="9569" spans="7:11" x14ac:dyDescent="0.25">
      <c r="G9569" s="21">
        <v>42004</v>
      </c>
      <c r="H9569" s="19" t="s">
        <v>69</v>
      </c>
      <c r="I9569" s="19" t="s">
        <v>24</v>
      </c>
      <c r="J9569" s="19">
        <v>2.5000000000000001E-2</v>
      </c>
      <c r="K9569" s="19">
        <v>2</v>
      </c>
    </row>
    <row r="9570" spans="7:11" x14ac:dyDescent="0.25">
      <c r="G9570" s="20">
        <v>41945</v>
      </c>
      <c r="H9570" s="18" t="s">
        <v>23</v>
      </c>
      <c r="I9570" s="18" t="s">
        <v>16</v>
      </c>
      <c r="J9570" s="18">
        <v>0.03</v>
      </c>
      <c r="K9570" s="18">
        <v>2</v>
      </c>
    </row>
    <row r="9571" spans="7:11" x14ac:dyDescent="0.25">
      <c r="G9571" s="21">
        <v>41944</v>
      </c>
      <c r="H9571" s="19" t="s">
        <v>55</v>
      </c>
      <c r="I9571" s="19" t="s">
        <v>41</v>
      </c>
      <c r="J9571" s="19">
        <v>0</v>
      </c>
      <c r="K9571" s="19">
        <v>3</v>
      </c>
    </row>
    <row r="9572" spans="7:11" x14ac:dyDescent="0.25">
      <c r="G9572" s="20">
        <v>41619</v>
      </c>
      <c r="H9572" s="18" t="s">
        <v>74</v>
      </c>
      <c r="I9572" s="18" t="s">
        <v>12</v>
      </c>
      <c r="J9572" s="18">
        <v>1.4999999999999999E-2</v>
      </c>
      <c r="K9572" s="18">
        <v>12</v>
      </c>
    </row>
    <row r="9573" spans="7:11" x14ac:dyDescent="0.25">
      <c r="G9573" s="21">
        <v>41932</v>
      </c>
      <c r="H9573" s="19" t="s">
        <v>10</v>
      </c>
      <c r="I9573" s="19" t="s">
        <v>36</v>
      </c>
      <c r="J9573" s="19">
        <v>0.01</v>
      </c>
      <c r="K9573" s="19">
        <v>2</v>
      </c>
    </row>
    <row r="9574" spans="7:11" x14ac:dyDescent="0.25">
      <c r="G9574" s="20">
        <v>41804</v>
      </c>
      <c r="H9574" s="18" t="s">
        <v>45</v>
      </c>
      <c r="I9574" s="18" t="s">
        <v>16</v>
      </c>
      <c r="J9574" s="18">
        <v>0.01</v>
      </c>
      <c r="K9574" s="18">
        <v>1</v>
      </c>
    </row>
    <row r="9575" spans="7:11" x14ac:dyDescent="0.25">
      <c r="G9575" s="21">
        <v>41954</v>
      </c>
      <c r="H9575" s="19" t="s">
        <v>48</v>
      </c>
      <c r="I9575" s="19" t="s">
        <v>33</v>
      </c>
      <c r="J9575" s="19">
        <v>0.02</v>
      </c>
      <c r="K9575" s="19">
        <v>1</v>
      </c>
    </row>
    <row r="9576" spans="7:11" x14ac:dyDescent="0.25">
      <c r="G9576" s="20">
        <v>41580</v>
      </c>
      <c r="H9576" s="18" t="s">
        <v>63</v>
      </c>
      <c r="I9576" s="18" t="s">
        <v>36</v>
      </c>
      <c r="J9576" s="18">
        <v>0.02</v>
      </c>
      <c r="K9576" s="18">
        <v>1</v>
      </c>
    </row>
    <row r="9577" spans="7:11" x14ac:dyDescent="0.25">
      <c r="G9577" s="21">
        <v>41599</v>
      </c>
      <c r="H9577" s="19" t="s">
        <v>15</v>
      </c>
      <c r="I9577" s="19" t="s">
        <v>7</v>
      </c>
      <c r="J9577" s="19">
        <v>0.03</v>
      </c>
      <c r="K9577" s="19">
        <v>2</v>
      </c>
    </row>
    <row r="9578" spans="7:11" x14ac:dyDescent="0.25">
      <c r="G9578" s="20">
        <v>41588</v>
      </c>
      <c r="H9578" s="18" t="s">
        <v>53</v>
      </c>
      <c r="I9578" s="18" t="s">
        <v>17</v>
      </c>
      <c r="J9578" s="18">
        <v>0</v>
      </c>
      <c r="K9578" s="18">
        <v>1</v>
      </c>
    </row>
    <row r="9579" spans="7:11" x14ac:dyDescent="0.25">
      <c r="G9579" s="21">
        <v>41611</v>
      </c>
      <c r="H9579" s="19" t="s">
        <v>29</v>
      </c>
      <c r="I9579" s="19" t="s">
        <v>12</v>
      </c>
      <c r="J9579" s="19">
        <v>0.03</v>
      </c>
      <c r="K9579" s="19">
        <v>2</v>
      </c>
    </row>
    <row r="9580" spans="7:11" x14ac:dyDescent="0.25">
      <c r="G9580" s="20">
        <v>41597</v>
      </c>
      <c r="H9580" s="18" t="s">
        <v>29</v>
      </c>
      <c r="I9580" s="18" t="s">
        <v>24</v>
      </c>
      <c r="J9580" s="18">
        <v>2.5000000000000001E-2</v>
      </c>
      <c r="K9580" s="18">
        <v>3</v>
      </c>
    </row>
    <row r="9581" spans="7:11" x14ac:dyDescent="0.25">
      <c r="G9581" s="21">
        <v>41584</v>
      </c>
      <c r="H9581" s="19" t="s">
        <v>40</v>
      </c>
      <c r="I9581" s="19" t="s">
        <v>27</v>
      </c>
      <c r="J9581" s="19">
        <v>0.02</v>
      </c>
      <c r="K9581" s="19">
        <v>3</v>
      </c>
    </row>
    <row r="9582" spans="7:11" x14ac:dyDescent="0.25">
      <c r="G9582" s="20">
        <v>41599</v>
      </c>
      <c r="H9582" s="18" t="s">
        <v>89</v>
      </c>
      <c r="I9582" s="18" t="s">
        <v>17</v>
      </c>
      <c r="J9582" s="18">
        <v>1.4999999999999999E-2</v>
      </c>
      <c r="K9582" s="18">
        <v>3</v>
      </c>
    </row>
    <row r="9583" spans="7:11" x14ac:dyDescent="0.25">
      <c r="G9583" s="21">
        <v>41617</v>
      </c>
      <c r="H9583" s="19" t="s">
        <v>89</v>
      </c>
      <c r="I9583" s="19" t="s">
        <v>33</v>
      </c>
      <c r="J9583" s="19">
        <v>1.4999999999999999E-2</v>
      </c>
      <c r="K9583" s="19">
        <v>2</v>
      </c>
    </row>
    <row r="9584" spans="7:11" x14ac:dyDescent="0.25">
      <c r="G9584" s="20">
        <v>41951</v>
      </c>
      <c r="H9584" s="18" t="s">
        <v>43</v>
      </c>
      <c r="I9584" s="18" t="s">
        <v>30</v>
      </c>
      <c r="J9584" s="18">
        <v>2.5000000000000001E-2</v>
      </c>
      <c r="K9584" s="18">
        <v>1</v>
      </c>
    </row>
    <row r="9585" spans="7:11" x14ac:dyDescent="0.25">
      <c r="G9585" s="21">
        <v>41425</v>
      </c>
      <c r="H9585" s="19" t="s">
        <v>74</v>
      </c>
      <c r="I9585" s="19" t="s">
        <v>36</v>
      </c>
      <c r="J9585" s="19">
        <v>0.01</v>
      </c>
      <c r="K9585" s="19">
        <v>3</v>
      </c>
    </row>
    <row r="9586" spans="7:11" x14ac:dyDescent="0.25">
      <c r="G9586" s="20">
        <v>41962</v>
      </c>
      <c r="H9586" s="18" t="s">
        <v>53</v>
      </c>
      <c r="I9586" s="18" t="s">
        <v>36</v>
      </c>
      <c r="J9586" s="18">
        <v>0</v>
      </c>
      <c r="K9586" s="18">
        <v>2</v>
      </c>
    </row>
    <row r="9587" spans="7:11" x14ac:dyDescent="0.25">
      <c r="G9587" s="21">
        <v>41960</v>
      </c>
      <c r="H9587" s="19" t="s">
        <v>89</v>
      </c>
      <c r="I9587" s="19" t="s">
        <v>16</v>
      </c>
      <c r="J9587" s="19">
        <v>0.01</v>
      </c>
      <c r="K9587" s="19">
        <v>3</v>
      </c>
    </row>
    <row r="9588" spans="7:11" x14ac:dyDescent="0.25">
      <c r="G9588" s="20">
        <v>41606</v>
      </c>
      <c r="H9588" s="18" t="s">
        <v>47</v>
      </c>
      <c r="I9588" s="18" t="s">
        <v>36</v>
      </c>
      <c r="J9588" s="18">
        <v>0</v>
      </c>
      <c r="K9588" s="18">
        <v>1</v>
      </c>
    </row>
    <row r="9589" spans="7:11" x14ac:dyDescent="0.25">
      <c r="G9589" s="21">
        <v>41449</v>
      </c>
      <c r="H9589" s="19" t="s">
        <v>80</v>
      </c>
      <c r="I9589" s="19" t="s">
        <v>33</v>
      </c>
      <c r="J9589" s="19">
        <v>2.5000000000000001E-2</v>
      </c>
      <c r="K9589" s="19">
        <v>12</v>
      </c>
    </row>
    <row r="9590" spans="7:11" x14ac:dyDescent="0.25">
      <c r="G9590" s="20">
        <v>41998</v>
      </c>
      <c r="H9590" s="18" t="s">
        <v>40</v>
      </c>
      <c r="I9590" s="18" t="s">
        <v>41</v>
      </c>
      <c r="J9590" s="18">
        <v>0</v>
      </c>
      <c r="K9590" s="18">
        <v>2</v>
      </c>
    </row>
    <row r="9591" spans="7:11" x14ac:dyDescent="0.25">
      <c r="G9591" s="21">
        <v>41398</v>
      </c>
      <c r="H9591" s="19" t="s">
        <v>94</v>
      </c>
      <c r="I9591" s="19" t="s">
        <v>24</v>
      </c>
      <c r="J9591" s="19">
        <v>1.4999999999999999E-2</v>
      </c>
      <c r="K9591" s="19">
        <v>2</v>
      </c>
    </row>
    <row r="9592" spans="7:11" x14ac:dyDescent="0.25">
      <c r="G9592" s="20">
        <v>41591</v>
      </c>
      <c r="H9592" s="18" t="s">
        <v>15</v>
      </c>
      <c r="I9592" s="18" t="s">
        <v>11</v>
      </c>
      <c r="J9592" s="18">
        <v>0.01</v>
      </c>
      <c r="K9592" s="18">
        <v>23</v>
      </c>
    </row>
    <row r="9593" spans="7:11" x14ac:dyDescent="0.25">
      <c r="G9593" s="21">
        <v>41596</v>
      </c>
      <c r="H9593" s="19" t="s">
        <v>51</v>
      </c>
      <c r="I9593" s="19" t="s">
        <v>16</v>
      </c>
      <c r="J9593" s="19">
        <v>0</v>
      </c>
      <c r="K9593" s="19">
        <v>3</v>
      </c>
    </row>
    <row r="9594" spans="7:11" x14ac:dyDescent="0.25">
      <c r="G9594" s="20">
        <v>41608</v>
      </c>
      <c r="H9594" s="18" t="s">
        <v>80</v>
      </c>
      <c r="I9594" s="18" t="s">
        <v>24</v>
      </c>
      <c r="J9594" s="18">
        <v>0.02</v>
      </c>
      <c r="K9594" s="18">
        <v>1</v>
      </c>
    </row>
    <row r="9595" spans="7:11" x14ac:dyDescent="0.25">
      <c r="G9595" s="21">
        <v>41574</v>
      </c>
      <c r="H9595" s="19" t="s">
        <v>70</v>
      </c>
      <c r="I9595" s="19" t="s">
        <v>36</v>
      </c>
      <c r="J9595" s="19">
        <v>0</v>
      </c>
      <c r="K9595" s="19">
        <v>1</v>
      </c>
    </row>
    <row r="9596" spans="7:11" x14ac:dyDescent="0.25">
      <c r="G9596" s="20">
        <v>41638</v>
      </c>
      <c r="H9596" s="18" t="s">
        <v>10</v>
      </c>
      <c r="I9596" s="18" t="s">
        <v>17</v>
      </c>
      <c r="J9596" s="18">
        <v>0</v>
      </c>
      <c r="K9596" s="18">
        <v>4</v>
      </c>
    </row>
    <row r="9597" spans="7:11" x14ac:dyDescent="0.25">
      <c r="G9597" s="21">
        <v>41620</v>
      </c>
      <c r="H9597" s="19" t="s">
        <v>80</v>
      </c>
      <c r="I9597" s="19" t="s">
        <v>41</v>
      </c>
      <c r="J9597" s="19">
        <v>0.02</v>
      </c>
      <c r="K9597" s="19">
        <v>3</v>
      </c>
    </row>
    <row r="9598" spans="7:11" x14ac:dyDescent="0.25">
      <c r="G9598" s="20">
        <v>41401</v>
      </c>
      <c r="H9598" s="18" t="s">
        <v>89</v>
      </c>
      <c r="I9598" s="18" t="s">
        <v>33</v>
      </c>
      <c r="J9598" s="18">
        <v>0</v>
      </c>
      <c r="K9598" s="18">
        <v>1</v>
      </c>
    </row>
    <row r="9599" spans="7:11" x14ac:dyDescent="0.25">
      <c r="G9599" s="21">
        <v>41600</v>
      </c>
      <c r="H9599" s="19" t="s">
        <v>29</v>
      </c>
      <c r="I9599" s="19" t="s">
        <v>21</v>
      </c>
      <c r="J9599" s="19">
        <v>0</v>
      </c>
      <c r="K9599" s="19">
        <v>2</v>
      </c>
    </row>
    <row r="9600" spans="7:11" x14ac:dyDescent="0.25">
      <c r="G9600" s="20">
        <v>41570</v>
      </c>
      <c r="H9600" s="18" t="s">
        <v>8</v>
      </c>
      <c r="I9600" s="18" t="s">
        <v>24</v>
      </c>
      <c r="J9600" s="18">
        <v>2.5000000000000001E-2</v>
      </c>
      <c r="K9600" s="18">
        <v>2</v>
      </c>
    </row>
    <row r="9601" spans="7:11" x14ac:dyDescent="0.25">
      <c r="G9601" s="21">
        <v>41608</v>
      </c>
      <c r="H9601" s="19" t="s">
        <v>92</v>
      </c>
      <c r="I9601" s="19" t="s">
        <v>16</v>
      </c>
      <c r="J9601" s="19">
        <v>1.4999999999999999E-2</v>
      </c>
      <c r="K9601" s="19">
        <v>1</v>
      </c>
    </row>
    <row r="9602" spans="7:11" x14ac:dyDescent="0.25">
      <c r="G9602" s="20">
        <v>41654</v>
      </c>
      <c r="H9602" s="18" t="s">
        <v>20</v>
      </c>
      <c r="I9602" s="18" t="s">
        <v>16</v>
      </c>
      <c r="J9602" s="18">
        <v>0</v>
      </c>
      <c r="K9602" s="18">
        <v>3</v>
      </c>
    </row>
    <row r="9603" spans="7:11" x14ac:dyDescent="0.25">
      <c r="G9603" s="21">
        <v>41813</v>
      </c>
      <c r="H9603" s="19" t="s">
        <v>29</v>
      </c>
      <c r="I9603" s="19" t="s">
        <v>16</v>
      </c>
      <c r="J9603" s="19">
        <v>0</v>
      </c>
      <c r="K9603" s="19">
        <v>1</v>
      </c>
    </row>
    <row r="9604" spans="7:11" x14ac:dyDescent="0.25">
      <c r="G9604" s="20">
        <v>42002</v>
      </c>
      <c r="H9604" s="18" t="s">
        <v>15</v>
      </c>
      <c r="I9604" s="18" t="s">
        <v>17</v>
      </c>
      <c r="J9604" s="18">
        <v>2.5000000000000001E-2</v>
      </c>
      <c r="K9604" s="18">
        <v>1</v>
      </c>
    </row>
    <row r="9605" spans="7:11" x14ac:dyDescent="0.25">
      <c r="G9605" s="21">
        <v>41996</v>
      </c>
      <c r="H9605" s="19" t="s">
        <v>39</v>
      </c>
      <c r="I9605" s="19" t="s">
        <v>41</v>
      </c>
      <c r="J9605" s="19">
        <v>1.4999999999999999E-2</v>
      </c>
      <c r="K9605" s="19">
        <v>3</v>
      </c>
    </row>
    <row r="9606" spans="7:11" x14ac:dyDescent="0.25">
      <c r="G9606" s="20">
        <v>41628</v>
      </c>
      <c r="H9606" s="18" t="s">
        <v>26</v>
      </c>
      <c r="I9606" s="18" t="s">
        <v>24</v>
      </c>
      <c r="J9606" s="18">
        <v>0.03</v>
      </c>
      <c r="K9606" s="18">
        <v>4</v>
      </c>
    </row>
    <row r="9607" spans="7:11" x14ac:dyDescent="0.25">
      <c r="G9607" s="21">
        <v>41622</v>
      </c>
      <c r="H9607" s="19" t="s">
        <v>87</v>
      </c>
      <c r="I9607" s="19" t="s">
        <v>36</v>
      </c>
      <c r="J9607" s="19">
        <v>0</v>
      </c>
      <c r="K9607" s="19">
        <v>1</v>
      </c>
    </row>
    <row r="9608" spans="7:11" x14ac:dyDescent="0.25">
      <c r="G9608" s="20">
        <v>41750</v>
      </c>
      <c r="H9608" s="18" t="s">
        <v>44</v>
      </c>
      <c r="I9608" s="18" t="s">
        <v>11</v>
      </c>
      <c r="J9608" s="18">
        <v>1.4999999999999999E-2</v>
      </c>
      <c r="K9608" s="18">
        <v>2</v>
      </c>
    </row>
    <row r="9609" spans="7:11" x14ac:dyDescent="0.25">
      <c r="G9609" s="21">
        <v>41596</v>
      </c>
      <c r="H9609" s="19" t="s">
        <v>26</v>
      </c>
      <c r="I9609" s="19" t="s">
        <v>36</v>
      </c>
      <c r="J9609" s="19">
        <v>0.01</v>
      </c>
      <c r="K9609" s="19">
        <v>4</v>
      </c>
    </row>
    <row r="9610" spans="7:11" x14ac:dyDescent="0.25">
      <c r="G9610" s="20">
        <v>41623</v>
      </c>
      <c r="H9610" s="18" t="s">
        <v>56</v>
      </c>
      <c r="I9610" s="18" t="s">
        <v>17</v>
      </c>
      <c r="J9610" s="18">
        <v>0.02</v>
      </c>
      <c r="K9610" s="18">
        <v>6</v>
      </c>
    </row>
    <row r="9611" spans="7:11" x14ac:dyDescent="0.25">
      <c r="G9611" s="21">
        <v>41997</v>
      </c>
      <c r="H9611" s="19" t="s">
        <v>84</v>
      </c>
      <c r="I9611" s="19" t="s">
        <v>21</v>
      </c>
      <c r="J9611" s="19">
        <v>0.02</v>
      </c>
      <c r="K9611" s="19">
        <v>3</v>
      </c>
    </row>
    <row r="9612" spans="7:11" x14ac:dyDescent="0.25">
      <c r="G9612" s="20">
        <v>41628</v>
      </c>
      <c r="H9612" s="18" t="s">
        <v>73</v>
      </c>
      <c r="I9612" s="18" t="s">
        <v>24</v>
      </c>
      <c r="J9612" s="18">
        <v>1.4999999999999999E-2</v>
      </c>
      <c r="K9612" s="18">
        <v>1</v>
      </c>
    </row>
    <row r="9613" spans="7:11" x14ac:dyDescent="0.25">
      <c r="G9613" s="21">
        <v>41987</v>
      </c>
      <c r="H9613" s="19" t="s">
        <v>84</v>
      </c>
      <c r="I9613" s="19" t="s">
        <v>12</v>
      </c>
      <c r="J9613" s="19">
        <v>1.4999999999999999E-2</v>
      </c>
      <c r="K9613" s="19">
        <v>2</v>
      </c>
    </row>
    <row r="9614" spans="7:11" x14ac:dyDescent="0.25">
      <c r="G9614" s="20">
        <v>41587</v>
      </c>
      <c r="H9614" s="18" t="s">
        <v>73</v>
      </c>
      <c r="I9614" s="18" t="s">
        <v>12</v>
      </c>
      <c r="J9614" s="18">
        <v>2.5000000000000001E-2</v>
      </c>
      <c r="K9614" s="18">
        <v>21</v>
      </c>
    </row>
    <row r="9615" spans="7:11" x14ac:dyDescent="0.25">
      <c r="G9615" s="21">
        <v>41478</v>
      </c>
      <c r="H9615" s="19" t="s">
        <v>10</v>
      </c>
      <c r="I9615" s="19" t="s">
        <v>30</v>
      </c>
      <c r="J9615" s="19">
        <v>2.5000000000000001E-2</v>
      </c>
      <c r="K9615" s="19">
        <v>1</v>
      </c>
    </row>
    <row r="9616" spans="7:11" x14ac:dyDescent="0.25">
      <c r="G9616" s="20">
        <v>41615</v>
      </c>
      <c r="H9616" s="18" t="s">
        <v>25</v>
      </c>
      <c r="I9616" s="18" t="s">
        <v>21</v>
      </c>
      <c r="J9616" s="18">
        <v>0.03</v>
      </c>
      <c r="K9616" s="18">
        <v>2</v>
      </c>
    </row>
    <row r="9617" spans="7:11" x14ac:dyDescent="0.25">
      <c r="G9617" s="21">
        <v>41485</v>
      </c>
      <c r="H9617" s="19" t="s">
        <v>53</v>
      </c>
      <c r="I9617" s="19" t="s">
        <v>24</v>
      </c>
      <c r="J9617" s="19">
        <v>0</v>
      </c>
      <c r="K9617" s="19">
        <v>4</v>
      </c>
    </row>
    <row r="9618" spans="7:11" x14ac:dyDescent="0.25">
      <c r="G9618" s="20">
        <v>41410</v>
      </c>
      <c r="H9618" s="18" t="s">
        <v>29</v>
      </c>
      <c r="I9618" s="18" t="s">
        <v>33</v>
      </c>
      <c r="J9618" s="18">
        <v>2.5000000000000001E-2</v>
      </c>
      <c r="K9618" s="18">
        <v>1</v>
      </c>
    </row>
    <row r="9619" spans="7:11" x14ac:dyDescent="0.25">
      <c r="G9619" s="21">
        <v>41851</v>
      </c>
      <c r="H9619" s="19" t="s">
        <v>84</v>
      </c>
      <c r="I9619" s="19" t="s">
        <v>16</v>
      </c>
      <c r="J9619" s="19">
        <v>0.01</v>
      </c>
      <c r="K9619" s="19">
        <v>3</v>
      </c>
    </row>
    <row r="9620" spans="7:11" x14ac:dyDescent="0.25">
      <c r="G9620" s="20">
        <v>41924</v>
      </c>
      <c r="H9620" s="18" t="s">
        <v>35</v>
      </c>
      <c r="I9620" s="18" t="s">
        <v>17</v>
      </c>
      <c r="J9620" s="18">
        <v>0</v>
      </c>
      <c r="K9620" s="18">
        <v>2</v>
      </c>
    </row>
    <row r="9621" spans="7:11" x14ac:dyDescent="0.25">
      <c r="G9621" s="21">
        <v>41589</v>
      </c>
      <c r="H9621" s="19" t="s">
        <v>53</v>
      </c>
      <c r="I9621" s="19" t="s">
        <v>30</v>
      </c>
      <c r="J9621" s="19">
        <v>0</v>
      </c>
      <c r="K9621" s="19">
        <v>2</v>
      </c>
    </row>
    <row r="9622" spans="7:11" x14ac:dyDescent="0.25">
      <c r="G9622" s="20">
        <v>41585</v>
      </c>
      <c r="H9622" s="18" t="s">
        <v>45</v>
      </c>
      <c r="I9622" s="18" t="s">
        <v>36</v>
      </c>
      <c r="J9622" s="18">
        <v>0.03</v>
      </c>
      <c r="K9622" s="18">
        <v>2</v>
      </c>
    </row>
    <row r="9623" spans="7:11" x14ac:dyDescent="0.25">
      <c r="G9623" s="21">
        <v>41579</v>
      </c>
      <c r="H9623" s="19" t="s">
        <v>84</v>
      </c>
      <c r="I9623" s="19" t="s">
        <v>17</v>
      </c>
      <c r="J9623" s="19">
        <v>0.02</v>
      </c>
      <c r="K9623" s="19">
        <v>1</v>
      </c>
    </row>
    <row r="9624" spans="7:11" x14ac:dyDescent="0.25">
      <c r="G9624" s="20">
        <v>41966</v>
      </c>
      <c r="H9624" s="18" t="s">
        <v>42</v>
      </c>
      <c r="I9624" s="18" t="s">
        <v>24</v>
      </c>
      <c r="J9624" s="18">
        <v>0</v>
      </c>
      <c r="K9624" s="18">
        <v>2</v>
      </c>
    </row>
    <row r="9625" spans="7:11" x14ac:dyDescent="0.25">
      <c r="G9625" s="21">
        <v>41586</v>
      </c>
      <c r="H9625" s="19" t="s">
        <v>54</v>
      </c>
      <c r="I9625" s="19" t="s">
        <v>17</v>
      </c>
      <c r="J9625" s="19">
        <v>0.02</v>
      </c>
      <c r="K9625" s="19">
        <v>3</v>
      </c>
    </row>
    <row r="9626" spans="7:11" x14ac:dyDescent="0.25">
      <c r="G9626" s="20">
        <v>41969</v>
      </c>
      <c r="H9626" s="18" t="s">
        <v>90</v>
      </c>
      <c r="I9626" s="18" t="s">
        <v>12</v>
      </c>
      <c r="J9626" s="18">
        <v>0</v>
      </c>
      <c r="K9626" s="18">
        <v>2</v>
      </c>
    </row>
    <row r="9627" spans="7:11" x14ac:dyDescent="0.25">
      <c r="G9627" s="21">
        <v>41490</v>
      </c>
      <c r="H9627" s="19" t="s">
        <v>26</v>
      </c>
      <c r="I9627" s="19" t="s">
        <v>16</v>
      </c>
      <c r="J9627" s="19">
        <v>2.5000000000000001E-2</v>
      </c>
      <c r="K9627" s="19">
        <v>2</v>
      </c>
    </row>
    <row r="9628" spans="7:11" x14ac:dyDescent="0.25">
      <c r="G9628" s="20">
        <v>41962</v>
      </c>
      <c r="H9628" s="18" t="s">
        <v>18</v>
      </c>
      <c r="I9628" s="18" t="s">
        <v>36</v>
      </c>
      <c r="J9628" s="18">
        <v>1.4999999999999999E-2</v>
      </c>
      <c r="K9628" s="18">
        <v>2</v>
      </c>
    </row>
    <row r="9629" spans="7:11" x14ac:dyDescent="0.25">
      <c r="G9629" s="21">
        <v>41574</v>
      </c>
      <c r="H9629" s="19" t="s">
        <v>87</v>
      </c>
      <c r="I9629" s="19" t="s">
        <v>7</v>
      </c>
      <c r="J9629" s="19">
        <v>0</v>
      </c>
      <c r="K9629" s="19">
        <v>21</v>
      </c>
    </row>
    <row r="9630" spans="7:11" x14ac:dyDescent="0.25">
      <c r="G9630" s="20">
        <v>41979</v>
      </c>
      <c r="H9630" s="18" t="s">
        <v>10</v>
      </c>
      <c r="I9630" s="18" t="s">
        <v>33</v>
      </c>
      <c r="J9630" s="18">
        <v>0</v>
      </c>
      <c r="K9630" s="18">
        <v>21</v>
      </c>
    </row>
    <row r="9631" spans="7:11" x14ac:dyDescent="0.25">
      <c r="G9631" s="21">
        <v>41985</v>
      </c>
      <c r="H9631" s="19" t="s">
        <v>77</v>
      </c>
      <c r="I9631" s="19" t="s">
        <v>36</v>
      </c>
      <c r="J9631" s="19">
        <v>0</v>
      </c>
      <c r="K9631" s="19">
        <v>2</v>
      </c>
    </row>
    <row r="9632" spans="7:11" x14ac:dyDescent="0.25">
      <c r="G9632" s="20">
        <v>41631</v>
      </c>
      <c r="H9632" s="18" t="s">
        <v>81</v>
      </c>
      <c r="I9632" s="18" t="s">
        <v>27</v>
      </c>
      <c r="J9632" s="18">
        <v>0</v>
      </c>
      <c r="K9632" s="18">
        <v>2</v>
      </c>
    </row>
    <row r="9633" spans="7:11" x14ac:dyDescent="0.25">
      <c r="G9633" s="21">
        <v>41956</v>
      </c>
      <c r="H9633" s="19" t="s">
        <v>65</v>
      </c>
      <c r="I9633" s="19" t="s">
        <v>17</v>
      </c>
      <c r="J9633" s="19">
        <v>0.01</v>
      </c>
      <c r="K9633" s="19">
        <v>3</v>
      </c>
    </row>
    <row r="9634" spans="7:11" x14ac:dyDescent="0.25">
      <c r="G9634" s="20">
        <v>41951</v>
      </c>
      <c r="H9634" s="18" t="s">
        <v>23</v>
      </c>
      <c r="I9634" s="18" t="s">
        <v>7</v>
      </c>
      <c r="J9634" s="18">
        <v>0.01</v>
      </c>
      <c r="K9634" s="18">
        <v>3</v>
      </c>
    </row>
    <row r="9635" spans="7:11" x14ac:dyDescent="0.25">
      <c r="G9635" s="21">
        <v>42003</v>
      </c>
      <c r="H9635" s="19" t="s">
        <v>72</v>
      </c>
      <c r="I9635" s="19" t="s">
        <v>12</v>
      </c>
      <c r="J9635" s="19">
        <v>0</v>
      </c>
      <c r="K9635" s="19">
        <v>20</v>
      </c>
    </row>
    <row r="9636" spans="7:11" x14ac:dyDescent="0.25">
      <c r="G9636" s="20">
        <v>41954</v>
      </c>
      <c r="H9636" s="18" t="s">
        <v>87</v>
      </c>
      <c r="I9636" s="18" t="s">
        <v>12</v>
      </c>
      <c r="J9636" s="18">
        <v>0</v>
      </c>
      <c r="K9636" s="18">
        <v>2</v>
      </c>
    </row>
    <row r="9637" spans="7:11" x14ac:dyDescent="0.25">
      <c r="G9637" s="21">
        <v>41602</v>
      </c>
      <c r="H9637" s="19" t="s">
        <v>73</v>
      </c>
      <c r="I9637" s="19" t="s">
        <v>11</v>
      </c>
      <c r="J9637" s="19">
        <v>2.5000000000000001E-2</v>
      </c>
      <c r="K9637" s="19">
        <v>9</v>
      </c>
    </row>
    <row r="9638" spans="7:11" x14ac:dyDescent="0.25">
      <c r="G9638" s="20">
        <v>41451</v>
      </c>
      <c r="H9638" s="18" t="s">
        <v>72</v>
      </c>
      <c r="I9638" s="18" t="s">
        <v>17</v>
      </c>
      <c r="J9638" s="18">
        <v>0</v>
      </c>
      <c r="K9638" s="18">
        <v>2</v>
      </c>
    </row>
    <row r="9639" spans="7:11" x14ac:dyDescent="0.25">
      <c r="G9639" s="21">
        <v>41973</v>
      </c>
      <c r="H9639" s="19" t="s">
        <v>39</v>
      </c>
      <c r="I9639" s="19" t="s">
        <v>27</v>
      </c>
      <c r="J9639" s="19">
        <v>2.5000000000000001E-2</v>
      </c>
      <c r="K9639" s="19">
        <v>3</v>
      </c>
    </row>
    <row r="9640" spans="7:11" x14ac:dyDescent="0.25">
      <c r="G9640" s="20">
        <v>41611</v>
      </c>
      <c r="H9640" s="18" t="s">
        <v>8</v>
      </c>
      <c r="I9640" s="18" t="s">
        <v>17</v>
      </c>
      <c r="J9640" s="18">
        <v>2.5000000000000001E-2</v>
      </c>
      <c r="K9640" s="18">
        <v>1</v>
      </c>
    </row>
    <row r="9641" spans="7:11" x14ac:dyDescent="0.25">
      <c r="G9641" s="21">
        <v>41637</v>
      </c>
      <c r="H9641" s="19" t="s">
        <v>48</v>
      </c>
      <c r="I9641" s="19" t="s">
        <v>21</v>
      </c>
      <c r="J9641" s="19">
        <v>0</v>
      </c>
      <c r="K9641" s="19">
        <v>19</v>
      </c>
    </row>
    <row r="9642" spans="7:11" x14ac:dyDescent="0.25">
      <c r="G9642" s="20">
        <v>41598</v>
      </c>
      <c r="H9642" s="18" t="s">
        <v>20</v>
      </c>
      <c r="I9642" s="18" t="s">
        <v>17</v>
      </c>
      <c r="J9642" s="18">
        <v>0.01</v>
      </c>
      <c r="K9642" s="18">
        <v>2</v>
      </c>
    </row>
    <row r="9643" spans="7:11" x14ac:dyDescent="0.25">
      <c r="G9643" s="21">
        <v>41681</v>
      </c>
      <c r="H9643" s="19" t="s">
        <v>62</v>
      </c>
      <c r="I9643" s="19" t="s">
        <v>7</v>
      </c>
      <c r="J9643" s="19">
        <v>0</v>
      </c>
      <c r="K9643" s="19">
        <v>2</v>
      </c>
    </row>
    <row r="9644" spans="7:11" x14ac:dyDescent="0.25">
      <c r="G9644" s="20">
        <v>41958</v>
      </c>
      <c r="H9644" s="18" t="s">
        <v>71</v>
      </c>
      <c r="I9644" s="18" t="s">
        <v>7</v>
      </c>
      <c r="J9644" s="18">
        <v>1.4999999999999999E-2</v>
      </c>
      <c r="K9644" s="18">
        <v>18</v>
      </c>
    </row>
    <row r="9645" spans="7:11" x14ac:dyDescent="0.25">
      <c r="G9645" s="21">
        <v>41981</v>
      </c>
      <c r="H9645" s="19" t="s">
        <v>40</v>
      </c>
      <c r="I9645" s="19" t="s">
        <v>24</v>
      </c>
      <c r="J9645" s="19">
        <v>1.4999999999999999E-2</v>
      </c>
      <c r="K9645" s="19">
        <v>3</v>
      </c>
    </row>
    <row r="9646" spans="7:11" x14ac:dyDescent="0.25">
      <c r="G9646" s="20">
        <v>41992</v>
      </c>
      <c r="H9646" s="18" t="s">
        <v>81</v>
      </c>
      <c r="I9646" s="18" t="s">
        <v>12</v>
      </c>
      <c r="J9646" s="18">
        <v>0.02</v>
      </c>
      <c r="K9646" s="18">
        <v>8</v>
      </c>
    </row>
    <row r="9647" spans="7:11" x14ac:dyDescent="0.25">
      <c r="G9647" s="21">
        <v>41977</v>
      </c>
      <c r="H9647" s="19" t="s">
        <v>13</v>
      </c>
      <c r="I9647" s="19" t="s">
        <v>33</v>
      </c>
      <c r="J9647" s="19">
        <v>0.03</v>
      </c>
      <c r="K9647" s="19">
        <v>2</v>
      </c>
    </row>
    <row r="9648" spans="7:11" x14ac:dyDescent="0.25">
      <c r="G9648" s="20">
        <v>41948</v>
      </c>
      <c r="H9648" s="18" t="s">
        <v>29</v>
      </c>
      <c r="I9648" s="18" t="s">
        <v>16</v>
      </c>
      <c r="J9648" s="18">
        <v>0.03</v>
      </c>
      <c r="K9648" s="18">
        <v>2</v>
      </c>
    </row>
    <row r="9649" spans="7:11" x14ac:dyDescent="0.25">
      <c r="G9649" s="21">
        <v>41586</v>
      </c>
      <c r="H9649" s="19" t="s">
        <v>94</v>
      </c>
      <c r="I9649" s="19" t="s">
        <v>17</v>
      </c>
      <c r="J9649" s="19">
        <v>0.02</v>
      </c>
      <c r="K9649" s="19">
        <v>3</v>
      </c>
    </row>
    <row r="9650" spans="7:11" x14ac:dyDescent="0.25">
      <c r="G9650" s="20">
        <v>41959</v>
      </c>
      <c r="H9650" s="18" t="s">
        <v>79</v>
      </c>
      <c r="I9650" s="18" t="s">
        <v>24</v>
      </c>
      <c r="J9650" s="18">
        <v>0</v>
      </c>
      <c r="K9650" s="18">
        <v>1</v>
      </c>
    </row>
    <row r="9651" spans="7:11" x14ac:dyDescent="0.25">
      <c r="G9651" s="21">
        <v>41617</v>
      </c>
      <c r="H9651" s="19" t="s">
        <v>32</v>
      </c>
      <c r="I9651" s="19" t="s">
        <v>17</v>
      </c>
      <c r="J9651" s="19">
        <v>0</v>
      </c>
      <c r="K9651" s="19">
        <v>22</v>
      </c>
    </row>
    <row r="9652" spans="7:11" x14ac:dyDescent="0.25">
      <c r="G9652" s="20">
        <v>41990</v>
      </c>
      <c r="H9652" s="18" t="s">
        <v>40</v>
      </c>
      <c r="I9652" s="18" t="s">
        <v>12</v>
      </c>
      <c r="J9652" s="18">
        <v>0</v>
      </c>
      <c r="K9652" s="18">
        <v>3</v>
      </c>
    </row>
    <row r="9653" spans="7:11" x14ac:dyDescent="0.25">
      <c r="G9653" s="21">
        <v>41567</v>
      </c>
      <c r="H9653" s="19" t="s">
        <v>88</v>
      </c>
      <c r="I9653" s="19" t="s">
        <v>24</v>
      </c>
      <c r="J9653" s="19">
        <v>0</v>
      </c>
      <c r="K9653" s="19">
        <v>23</v>
      </c>
    </row>
    <row r="9654" spans="7:11" x14ac:dyDescent="0.25">
      <c r="G9654" s="20">
        <v>41985</v>
      </c>
      <c r="H9654" s="18" t="s">
        <v>29</v>
      </c>
      <c r="I9654" s="18" t="s">
        <v>24</v>
      </c>
      <c r="J9654" s="18">
        <v>2.5000000000000001E-2</v>
      </c>
      <c r="K9654" s="18">
        <v>3</v>
      </c>
    </row>
    <row r="9655" spans="7:11" x14ac:dyDescent="0.25">
      <c r="G9655" s="21">
        <v>41954</v>
      </c>
      <c r="H9655" s="19" t="s">
        <v>46</v>
      </c>
      <c r="I9655" s="19" t="s">
        <v>27</v>
      </c>
      <c r="J9655" s="19">
        <v>0</v>
      </c>
      <c r="K9655" s="19">
        <v>25</v>
      </c>
    </row>
    <row r="9656" spans="7:11" x14ac:dyDescent="0.25">
      <c r="G9656" s="20">
        <v>41614</v>
      </c>
      <c r="H9656" s="18" t="s">
        <v>46</v>
      </c>
      <c r="I9656" s="18" t="s">
        <v>36</v>
      </c>
      <c r="J9656" s="18">
        <v>0</v>
      </c>
      <c r="K9656" s="18">
        <v>3</v>
      </c>
    </row>
    <row r="9657" spans="7:11" x14ac:dyDescent="0.25">
      <c r="G9657" s="21">
        <v>41953</v>
      </c>
      <c r="H9657" s="19" t="s">
        <v>28</v>
      </c>
      <c r="I9657" s="19" t="s">
        <v>16</v>
      </c>
      <c r="J9657" s="19">
        <v>0.01</v>
      </c>
      <c r="K9657" s="19">
        <v>11</v>
      </c>
    </row>
    <row r="9658" spans="7:11" x14ac:dyDescent="0.25">
      <c r="G9658" s="20">
        <v>41992</v>
      </c>
      <c r="H9658" s="18" t="s">
        <v>31</v>
      </c>
      <c r="I9658" s="18" t="s">
        <v>21</v>
      </c>
      <c r="J9658" s="18">
        <v>0.02</v>
      </c>
      <c r="K9658" s="18">
        <v>3</v>
      </c>
    </row>
    <row r="9659" spans="7:11" x14ac:dyDescent="0.25">
      <c r="G9659" s="21">
        <v>41345</v>
      </c>
      <c r="H9659" s="19" t="s">
        <v>67</v>
      </c>
      <c r="I9659" s="19" t="s">
        <v>24</v>
      </c>
      <c r="J9659" s="19">
        <v>0.02</v>
      </c>
      <c r="K9659" s="19">
        <v>2</v>
      </c>
    </row>
    <row r="9660" spans="7:11" x14ac:dyDescent="0.25">
      <c r="G9660" s="20">
        <v>41594</v>
      </c>
      <c r="H9660" s="18" t="s">
        <v>40</v>
      </c>
      <c r="I9660" s="18" t="s">
        <v>36</v>
      </c>
      <c r="J9660" s="18">
        <v>0.03</v>
      </c>
      <c r="K9660" s="18">
        <v>2</v>
      </c>
    </row>
    <row r="9661" spans="7:11" x14ac:dyDescent="0.25">
      <c r="G9661" s="21">
        <v>41949</v>
      </c>
      <c r="H9661" s="19" t="s">
        <v>13</v>
      </c>
      <c r="I9661" s="19" t="s">
        <v>33</v>
      </c>
      <c r="J9661" s="19">
        <v>0</v>
      </c>
      <c r="K9661" s="19">
        <v>3</v>
      </c>
    </row>
    <row r="9662" spans="7:11" x14ac:dyDescent="0.25">
      <c r="G9662" s="20">
        <v>41612</v>
      </c>
      <c r="H9662" s="18" t="s">
        <v>84</v>
      </c>
      <c r="I9662" s="18" t="s">
        <v>7</v>
      </c>
      <c r="J9662" s="18">
        <v>1.4999999999999999E-2</v>
      </c>
      <c r="K9662" s="18">
        <v>2</v>
      </c>
    </row>
    <row r="9663" spans="7:11" x14ac:dyDescent="0.25">
      <c r="G9663" s="21">
        <v>41964</v>
      </c>
      <c r="H9663" s="19" t="s">
        <v>90</v>
      </c>
      <c r="I9663" s="19" t="s">
        <v>33</v>
      </c>
      <c r="J9663" s="19">
        <v>0.03</v>
      </c>
      <c r="K9663" s="19">
        <v>2</v>
      </c>
    </row>
    <row r="9664" spans="7:11" x14ac:dyDescent="0.25">
      <c r="G9664" s="20">
        <v>41632</v>
      </c>
      <c r="H9664" s="18" t="s">
        <v>81</v>
      </c>
      <c r="I9664" s="18" t="s">
        <v>33</v>
      </c>
      <c r="J9664" s="18">
        <v>0.01</v>
      </c>
      <c r="K9664" s="18">
        <v>15</v>
      </c>
    </row>
    <row r="9665" spans="7:11" x14ac:dyDescent="0.25">
      <c r="G9665" s="21">
        <v>41581</v>
      </c>
      <c r="H9665" s="19" t="s">
        <v>76</v>
      </c>
      <c r="I9665" s="19" t="s">
        <v>33</v>
      </c>
      <c r="J9665" s="19">
        <v>0</v>
      </c>
      <c r="K9665" s="19">
        <v>2</v>
      </c>
    </row>
    <row r="9666" spans="7:11" x14ac:dyDescent="0.25">
      <c r="G9666" s="20">
        <v>41970</v>
      </c>
      <c r="H9666" s="18" t="s">
        <v>42</v>
      </c>
      <c r="I9666" s="18" t="s">
        <v>24</v>
      </c>
      <c r="J9666" s="18">
        <v>1.4999999999999999E-2</v>
      </c>
      <c r="K9666" s="18">
        <v>2</v>
      </c>
    </row>
    <row r="9667" spans="7:11" x14ac:dyDescent="0.25">
      <c r="G9667" s="21">
        <v>41596</v>
      </c>
      <c r="H9667" s="19" t="s">
        <v>49</v>
      </c>
      <c r="I9667" s="19" t="s">
        <v>33</v>
      </c>
      <c r="J9667" s="19">
        <v>0</v>
      </c>
      <c r="K9667" s="19">
        <v>3</v>
      </c>
    </row>
    <row r="9668" spans="7:11" x14ac:dyDescent="0.25">
      <c r="G9668" s="20">
        <v>41946</v>
      </c>
      <c r="H9668" s="18" t="s">
        <v>84</v>
      </c>
      <c r="I9668" s="18" t="s">
        <v>11</v>
      </c>
      <c r="J9668" s="18">
        <v>1.4999999999999999E-2</v>
      </c>
      <c r="K9668" s="18">
        <v>3</v>
      </c>
    </row>
    <row r="9669" spans="7:11" x14ac:dyDescent="0.25">
      <c r="G9669" s="21">
        <v>41948</v>
      </c>
      <c r="H9669" s="19" t="s">
        <v>57</v>
      </c>
      <c r="I9669" s="19" t="s">
        <v>30</v>
      </c>
      <c r="J9669" s="19">
        <v>0</v>
      </c>
      <c r="K9669" s="19">
        <v>2</v>
      </c>
    </row>
    <row r="9670" spans="7:11" x14ac:dyDescent="0.25">
      <c r="G9670" s="20">
        <v>41631</v>
      </c>
      <c r="H9670" s="18" t="s">
        <v>44</v>
      </c>
      <c r="I9670" s="18" t="s">
        <v>7</v>
      </c>
      <c r="J9670" s="18">
        <v>0</v>
      </c>
      <c r="K9670" s="18">
        <v>1</v>
      </c>
    </row>
    <row r="9671" spans="7:11" x14ac:dyDescent="0.25">
      <c r="G9671" s="21">
        <v>41636</v>
      </c>
      <c r="H9671" s="19" t="s">
        <v>43</v>
      </c>
      <c r="I9671" s="19" t="s">
        <v>16</v>
      </c>
      <c r="J9671" s="19">
        <v>2.5000000000000001E-2</v>
      </c>
      <c r="K9671" s="19">
        <v>3</v>
      </c>
    </row>
    <row r="9672" spans="7:11" x14ac:dyDescent="0.25">
      <c r="G9672" s="20">
        <v>41781</v>
      </c>
      <c r="H9672" s="18" t="s">
        <v>49</v>
      </c>
      <c r="I9672" s="18" t="s">
        <v>21</v>
      </c>
      <c r="J9672" s="18">
        <v>0</v>
      </c>
      <c r="K9672" s="18">
        <v>4</v>
      </c>
    </row>
    <row r="9673" spans="7:11" x14ac:dyDescent="0.25">
      <c r="G9673" s="21">
        <v>41997</v>
      </c>
      <c r="H9673" s="19" t="s">
        <v>53</v>
      </c>
      <c r="I9673" s="19" t="s">
        <v>27</v>
      </c>
      <c r="J9673" s="19">
        <v>0.01</v>
      </c>
      <c r="K9673" s="19">
        <v>3</v>
      </c>
    </row>
    <row r="9674" spans="7:11" x14ac:dyDescent="0.25">
      <c r="G9674" s="20">
        <v>41596</v>
      </c>
      <c r="H9674" s="18" t="s">
        <v>13</v>
      </c>
      <c r="I9674" s="18" t="s">
        <v>12</v>
      </c>
      <c r="J9674" s="18">
        <v>0</v>
      </c>
      <c r="K9674" s="18">
        <v>10</v>
      </c>
    </row>
    <row r="9675" spans="7:11" x14ac:dyDescent="0.25">
      <c r="G9675" s="21">
        <v>41616</v>
      </c>
      <c r="H9675" s="19" t="s">
        <v>93</v>
      </c>
      <c r="I9675" s="19" t="s">
        <v>17</v>
      </c>
      <c r="J9675" s="19">
        <v>1.4999999999999999E-2</v>
      </c>
      <c r="K9675" s="19">
        <v>3</v>
      </c>
    </row>
    <row r="9676" spans="7:11" x14ac:dyDescent="0.25">
      <c r="G9676" s="20">
        <v>41608</v>
      </c>
      <c r="H9676" s="18" t="s">
        <v>89</v>
      </c>
      <c r="I9676" s="18" t="s">
        <v>17</v>
      </c>
      <c r="J9676" s="18">
        <v>0</v>
      </c>
      <c r="K9676" s="18">
        <v>1</v>
      </c>
    </row>
    <row r="9677" spans="7:11" x14ac:dyDescent="0.25">
      <c r="G9677" s="21">
        <v>41616</v>
      </c>
      <c r="H9677" s="19" t="s">
        <v>89</v>
      </c>
      <c r="I9677" s="19" t="s">
        <v>36</v>
      </c>
      <c r="J9677" s="19">
        <v>0</v>
      </c>
      <c r="K9677" s="19">
        <v>2</v>
      </c>
    </row>
    <row r="9678" spans="7:11" x14ac:dyDescent="0.25">
      <c r="G9678" s="20">
        <v>42000</v>
      </c>
      <c r="H9678" s="18" t="s">
        <v>70</v>
      </c>
      <c r="I9678" s="18" t="s">
        <v>33</v>
      </c>
      <c r="J9678" s="18">
        <v>0</v>
      </c>
      <c r="K9678" s="18">
        <v>1</v>
      </c>
    </row>
    <row r="9679" spans="7:11" x14ac:dyDescent="0.25">
      <c r="G9679" s="21">
        <v>41632</v>
      </c>
      <c r="H9679" s="19" t="s">
        <v>70</v>
      </c>
      <c r="I9679" s="19" t="s">
        <v>17</v>
      </c>
      <c r="J9679" s="19">
        <v>0</v>
      </c>
      <c r="K9679" s="19">
        <v>3</v>
      </c>
    </row>
    <row r="9680" spans="7:11" x14ac:dyDescent="0.25">
      <c r="G9680" s="20">
        <v>41604</v>
      </c>
      <c r="H9680" s="18" t="s">
        <v>49</v>
      </c>
      <c r="I9680" s="18" t="s">
        <v>24</v>
      </c>
      <c r="J9680" s="18">
        <v>0.02</v>
      </c>
      <c r="K9680" s="18">
        <v>2</v>
      </c>
    </row>
    <row r="9681" spans="7:11" x14ac:dyDescent="0.25">
      <c r="G9681" s="21">
        <v>41600</v>
      </c>
      <c r="H9681" s="19" t="s">
        <v>66</v>
      </c>
      <c r="I9681" s="19" t="s">
        <v>27</v>
      </c>
      <c r="J9681" s="19">
        <v>0.02</v>
      </c>
      <c r="K9681" s="19">
        <v>1</v>
      </c>
    </row>
    <row r="9682" spans="7:11" x14ac:dyDescent="0.25">
      <c r="G9682" s="20">
        <v>42001</v>
      </c>
      <c r="H9682" s="18" t="s">
        <v>83</v>
      </c>
      <c r="I9682" s="18" t="s">
        <v>27</v>
      </c>
      <c r="J9682" s="18">
        <v>0</v>
      </c>
      <c r="K9682" s="18">
        <v>4</v>
      </c>
    </row>
    <row r="9683" spans="7:11" x14ac:dyDescent="0.25">
      <c r="G9683" s="21">
        <v>41621</v>
      </c>
      <c r="H9683" s="19" t="s">
        <v>81</v>
      </c>
      <c r="I9683" s="19" t="s">
        <v>7</v>
      </c>
      <c r="J9683" s="19">
        <v>0.01</v>
      </c>
      <c r="K9683" s="19">
        <v>2</v>
      </c>
    </row>
    <row r="9684" spans="7:11" x14ac:dyDescent="0.25">
      <c r="G9684" s="20">
        <v>41947</v>
      </c>
      <c r="H9684" s="18" t="s">
        <v>48</v>
      </c>
      <c r="I9684" s="18" t="s">
        <v>16</v>
      </c>
      <c r="J9684" s="18">
        <v>0</v>
      </c>
      <c r="K9684" s="18">
        <v>3</v>
      </c>
    </row>
    <row r="9685" spans="7:11" x14ac:dyDescent="0.25">
      <c r="G9685" s="21">
        <v>41993</v>
      </c>
      <c r="H9685" s="19" t="s">
        <v>66</v>
      </c>
      <c r="I9685" s="19" t="s">
        <v>24</v>
      </c>
      <c r="J9685" s="19">
        <v>1.4999999999999999E-2</v>
      </c>
      <c r="K9685" s="19">
        <v>2</v>
      </c>
    </row>
    <row r="9686" spans="7:11" x14ac:dyDescent="0.25">
      <c r="G9686" s="20">
        <v>41636</v>
      </c>
      <c r="H9686" s="18" t="s">
        <v>91</v>
      </c>
      <c r="I9686" s="18" t="s">
        <v>36</v>
      </c>
      <c r="J9686" s="18">
        <v>0.03</v>
      </c>
      <c r="K9686" s="18">
        <v>1</v>
      </c>
    </row>
    <row r="9687" spans="7:11" x14ac:dyDescent="0.25">
      <c r="G9687" s="21">
        <v>41447</v>
      </c>
      <c r="H9687" s="19" t="s">
        <v>10</v>
      </c>
      <c r="I9687" s="19" t="s">
        <v>11</v>
      </c>
      <c r="J9687" s="19">
        <v>0.03</v>
      </c>
      <c r="K9687" s="19">
        <v>3</v>
      </c>
    </row>
    <row r="9688" spans="7:11" x14ac:dyDescent="0.25">
      <c r="G9688" s="20">
        <v>41610</v>
      </c>
      <c r="H9688" s="18" t="s">
        <v>83</v>
      </c>
      <c r="I9688" s="18" t="s">
        <v>33</v>
      </c>
      <c r="J9688" s="18">
        <v>0.01</v>
      </c>
      <c r="K9688" s="18">
        <v>2</v>
      </c>
    </row>
    <row r="9689" spans="7:11" x14ac:dyDescent="0.25">
      <c r="G9689" s="21">
        <v>41668</v>
      </c>
      <c r="H9689" s="19" t="s">
        <v>84</v>
      </c>
      <c r="I9689" s="19" t="s">
        <v>24</v>
      </c>
      <c r="J9689" s="19">
        <v>1.4999999999999999E-2</v>
      </c>
      <c r="K9689" s="19">
        <v>2</v>
      </c>
    </row>
    <row r="9690" spans="7:11" x14ac:dyDescent="0.25">
      <c r="G9690" s="20">
        <v>41404</v>
      </c>
      <c r="H9690" s="18" t="s">
        <v>25</v>
      </c>
      <c r="I9690" s="18" t="s">
        <v>21</v>
      </c>
      <c r="J9690" s="18">
        <v>0.01</v>
      </c>
      <c r="K9690" s="18">
        <v>2</v>
      </c>
    </row>
    <row r="9691" spans="7:11" x14ac:dyDescent="0.25">
      <c r="G9691" s="21">
        <v>41584</v>
      </c>
      <c r="H9691" s="19" t="s">
        <v>39</v>
      </c>
      <c r="I9691" s="19" t="s">
        <v>33</v>
      </c>
      <c r="J9691" s="19">
        <v>0</v>
      </c>
      <c r="K9691" s="19">
        <v>1</v>
      </c>
    </row>
    <row r="9692" spans="7:11" x14ac:dyDescent="0.25">
      <c r="G9692" s="20">
        <v>41451</v>
      </c>
      <c r="H9692" s="18" t="s">
        <v>43</v>
      </c>
      <c r="I9692" s="18" t="s">
        <v>24</v>
      </c>
      <c r="J9692" s="18">
        <v>1.4999999999999999E-2</v>
      </c>
      <c r="K9692" s="18">
        <v>22</v>
      </c>
    </row>
    <row r="9693" spans="7:11" x14ac:dyDescent="0.25">
      <c r="G9693" s="21">
        <v>42001</v>
      </c>
      <c r="H9693" s="19" t="s">
        <v>29</v>
      </c>
      <c r="I9693" s="19" t="s">
        <v>17</v>
      </c>
      <c r="J9693" s="19">
        <v>2.5000000000000001E-2</v>
      </c>
      <c r="K9693" s="19">
        <v>23</v>
      </c>
    </row>
    <row r="9694" spans="7:11" x14ac:dyDescent="0.25">
      <c r="G9694" s="20">
        <v>41944</v>
      </c>
      <c r="H9694" s="18" t="s">
        <v>43</v>
      </c>
      <c r="I9694" s="18" t="s">
        <v>24</v>
      </c>
      <c r="J9694" s="18">
        <v>1.4999999999999999E-2</v>
      </c>
      <c r="K9694" s="18">
        <v>2</v>
      </c>
    </row>
    <row r="9695" spans="7:11" x14ac:dyDescent="0.25">
      <c r="G9695" s="21">
        <v>42002</v>
      </c>
      <c r="H9695" s="19" t="s">
        <v>61</v>
      </c>
      <c r="I9695" s="19" t="s">
        <v>41</v>
      </c>
      <c r="J9695" s="19">
        <v>0.03</v>
      </c>
      <c r="K9695" s="19">
        <v>1</v>
      </c>
    </row>
    <row r="9696" spans="7:11" x14ac:dyDescent="0.25">
      <c r="G9696" s="20">
        <v>41967</v>
      </c>
      <c r="H9696" s="18" t="s">
        <v>81</v>
      </c>
      <c r="I9696" s="18" t="s">
        <v>21</v>
      </c>
      <c r="J9696" s="18">
        <v>0.01</v>
      </c>
      <c r="K9696" s="18">
        <v>2</v>
      </c>
    </row>
    <row r="9697" spans="7:11" x14ac:dyDescent="0.25">
      <c r="G9697" s="21">
        <v>41624</v>
      </c>
      <c r="H9697" s="19" t="s">
        <v>69</v>
      </c>
      <c r="I9697" s="19" t="s">
        <v>36</v>
      </c>
      <c r="J9697" s="19">
        <v>0</v>
      </c>
      <c r="K9697" s="19">
        <v>20</v>
      </c>
    </row>
    <row r="9698" spans="7:11" x14ac:dyDescent="0.25">
      <c r="G9698" s="20">
        <v>41696</v>
      </c>
      <c r="H9698" s="18" t="s">
        <v>53</v>
      </c>
      <c r="I9698" s="18" t="s">
        <v>30</v>
      </c>
      <c r="J9698" s="18">
        <v>0</v>
      </c>
      <c r="K9698" s="18">
        <v>3</v>
      </c>
    </row>
    <row r="9699" spans="7:11" x14ac:dyDescent="0.25">
      <c r="G9699" s="21">
        <v>41889</v>
      </c>
      <c r="H9699" s="19" t="s">
        <v>47</v>
      </c>
      <c r="I9699" s="19" t="s">
        <v>21</v>
      </c>
      <c r="J9699" s="19">
        <v>0.01</v>
      </c>
      <c r="K9699" s="19">
        <v>2</v>
      </c>
    </row>
    <row r="9700" spans="7:11" x14ac:dyDescent="0.25">
      <c r="G9700" s="20">
        <v>41956</v>
      </c>
      <c r="H9700" s="18" t="s">
        <v>42</v>
      </c>
      <c r="I9700" s="18" t="s">
        <v>7</v>
      </c>
      <c r="J9700" s="18">
        <v>0</v>
      </c>
      <c r="K9700" s="18">
        <v>1</v>
      </c>
    </row>
    <row r="9701" spans="7:11" x14ac:dyDescent="0.25">
      <c r="G9701" s="21">
        <v>41978</v>
      </c>
      <c r="H9701" s="19" t="s">
        <v>91</v>
      </c>
      <c r="I9701" s="19" t="s">
        <v>36</v>
      </c>
      <c r="J9701" s="19">
        <v>0</v>
      </c>
      <c r="K9701" s="19">
        <v>2</v>
      </c>
    </row>
    <row r="9702" spans="7:11" x14ac:dyDescent="0.25">
      <c r="G9702" s="20">
        <v>41618</v>
      </c>
      <c r="H9702" s="18" t="s">
        <v>15</v>
      </c>
      <c r="I9702" s="18" t="s">
        <v>21</v>
      </c>
      <c r="J9702" s="18">
        <v>0</v>
      </c>
      <c r="K9702" s="18">
        <v>1</v>
      </c>
    </row>
    <row r="9703" spans="7:11" x14ac:dyDescent="0.25">
      <c r="G9703" s="21">
        <v>41635</v>
      </c>
      <c r="H9703" s="19" t="s">
        <v>63</v>
      </c>
      <c r="I9703" s="19" t="s">
        <v>21</v>
      </c>
      <c r="J9703" s="19">
        <v>2.5000000000000001E-2</v>
      </c>
      <c r="K9703" s="19">
        <v>1</v>
      </c>
    </row>
    <row r="9704" spans="7:11" x14ac:dyDescent="0.25">
      <c r="G9704" s="20">
        <v>41985</v>
      </c>
      <c r="H9704" s="18" t="s">
        <v>90</v>
      </c>
      <c r="I9704" s="18" t="s">
        <v>17</v>
      </c>
      <c r="J9704" s="18">
        <v>1.4999999999999999E-2</v>
      </c>
      <c r="K9704" s="18">
        <v>1</v>
      </c>
    </row>
    <row r="9705" spans="7:11" x14ac:dyDescent="0.25">
      <c r="G9705" s="21">
        <v>41511</v>
      </c>
      <c r="H9705" s="19" t="s">
        <v>93</v>
      </c>
      <c r="I9705" s="19" t="s">
        <v>17</v>
      </c>
      <c r="J9705" s="19">
        <v>0.03</v>
      </c>
      <c r="K9705" s="19">
        <v>1</v>
      </c>
    </row>
    <row r="9706" spans="7:11" x14ac:dyDescent="0.25">
      <c r="G9706" s="20">
        <v>41968</v>
      </c>
      <c r="H9706" s="18" t="s">
        <v>73</v>
      </c>
      <c r="I9706" s="18" t="s">
        <v>24</v>
      </c>
      <c r="J9706" s="18">
        <v>2.5000000000000001E-2</v>
      </c>
      <c r="K9706" s="18">
        <v>1</v>
      </c>
    </row>
    <row r="9707" spans="7:11" x14ac:dyDescent="0.25">
      <c r="G9707" s="21">
        <v>41909</v>
      </c>
      <c r="H9707" s="19" t="s">
        <v>69</v>
      </c>
      <c r="I9707" s="19" t="s">
        <v>7</v>
      </c>
      <c r="J9707" s="19">
        <v>0.02</v>
      </c>
      <c r="K9707" s="19">
        <v>3</v>
      </c>
    </row>
    <row r="9708" spans="7:11" x14ac:dyDescent="0.25">
      <c r="G9708" s="20">
        <v>41619</v>
      </c>
      <c r="H9708" s="18" t="s">
        <v>81</v>
      </c>
      <c r="I9708" s="18" t="s">
        <v>30</v>
      </c>
      <c r="J9708" s="18">
        <v>0.03</v>
      </c>
      <c r="K9708" s="18">
        <v>2</v>
      </c>
    </row>
    <row r="9709" spans="7:11" x14ac:dyDescent="0.25">
      <c r="G9709" s="21">
        <v>41542</v>
      </c>
      <c r="H9709" s="19" t="s">
        <v>82</v>
      </c>
      <c r="I9709" s="19" t="s">
        <v>41</v>
      </c>
      <c r="J9709" s="19">
        <v>0.02</v>
      </c>
      <c r="K9709" s="19">
        <v>2</v>
      </c>
    </row>
    <row r="9710" spans="7:11" x14ac:dyDescent="0.25">
      <c r="G9710" s="20">
        <v>41349</v>
      </c>
      <c r="H9710" s="18" t="s">
        <v>58</v>
      </c>
      <c r="I9710" s="18" t="s">
        <v>7</v>
      </c>
      <c r="J9710" s="18">
        <v>2.5000000000000001E-2</v>
      </c>
      <c r="K9710" s="18">
        <v>2</v>
      </c>
    </row>
    <row r="9711" spans="7:11" x14ac:dyDescent="0.25">
      <c r="G9711" s="21">
        <v>41329</v>
      </c>
      <c r="H9711" s="19" t="s">
        <v>46</v>
      </c>
      <c r="I9711" s="19" t="s">
        <v>30</v>
      </c>
      <c r="J9711" s="19">
        <v>0</v>
      </c>
      <c r="K9711" s="19">
        <v>3</v>
      </c>
    </row>
    <row r="9712" spans="7:11" x14ac:dyDescent="0.25">
      <c r="G9712" s="20">
        <v>41863</v>
      </c>
      <c r="H9712" s="18" t="s">
        <v>20</v>
      </c>
      <c r="I9712" s="18" t="s">
        <v>17</v>
      </c>
      <c r="J9712" s="18">
        <v>2.5000000000000001E-2</v>
      </c>
      <c r="K9712" s="18">
        <v>2</v>
      </c>
    </row>
    <row r="9713" spans="7:11" x14ac:dyDescent="0.25">
      <c r="G9713" s="21">
        <v>41606</v>
      </c>
      <c r="H9713" s="19" t="s">
        <v>77</v>
      </c>
      <c r="I9713" s="19" t="s">
        <v>24</v>
      </c>
      <c r="J9713" s="19">
        <v>0</v>
      </c>
      <c r="K9713" s="19">
        <v>24</v>
      </c>
    </row>
    <row r="9714" spans="7:11" x14ac:dyDescent="0.25">
      <c r="G9714" s="20">
        <v>41857</v>
      </c>
      <c r="H9714" s="18" t="s">
        <v>49</v>
      </c>
      <c r="I9714" s="18" t="s">
        <v>16</v>
      </c>
      <c r="J9714" s="18">
        <v>0</v>
      </c>
      <c r="K9714" s="18">
        <v>3</v>
      </c>
    </row>
    <row r="9715" spans="7:11" x14ac:dyDescent="0.25">
      <c r="G9715" s="21">
        <v>41950</v>
      </c>
      <c r="H9715" s="19" t="s">
        <v>71</v>
      </c>
      <c r="I9715" s="19" t="s">
        <v>16</v>
      </c>
      <c r="J9715" s="19">
        <v>0.03</v>
      </c>
      <c r="K9715" s="19">
        <v>1</v>
      </c>
    </row>
    <row r="9716" spans="7:11" x14ac:dyDescent="0.25">
      <c r="G9716" s="20">
        <v>41398</v>
      </c>
      <c r="H9716" s="18" t="s">
        <v>39</v>
      </c>
      <c r="I9716" s="18" t="s">
        <v>7</v>
      </c>
      <c r="J9716" s="18">
        <v>0.02</v>
      </c>
      <c r="K9716" s="18">
        <v>1</v>
      </c>
    </row>
    <row r="9717" spans="7:11" x14ac:dyDescent="0.25">
      <c r="G9717" s="21">
        <v>41685</v>
      </c>
      <c r="H9717" s="19" t="s">
        <v>47</v>
      </c>
      <c r="I9717" s="19" t="s">
        <v>24</v>
      </c>
      <c r="J9717" s="19">
        <v>0</v>
      </c>
      <c r="K9717" s="19">
        <v>2</v>
      </c>
    </row>
    <row r="9718" spans="7:11" x14ac:dyDescent="0.25">
      <c r="G9718" s="20">
        <v>41982</v>
      </c>
      <c r="H9718" s="18" t="s">
        <v>55</v>
      </c>
      <c r="I9718" s="18" t="s">
        <v>12</v>
      </c>
      <c r="J9718" s="18">
        <v>0.03</v>
      </c>
      <c r="K9718" s="18">
        <v>2</v>
      </c>
    </row>
    <row r="9719" spans="7:11" x14ac:dyDescent="0.25">
      <c r="G9719" s="21">
        <v>41592</v>
      </c>
      <c r="H9719" s="19" t="s">
        <v>82</v>
      </c>
      <c r="I9719" s="19" t="s">
        <v>33</v>
      </c>
      <c r="J9719" s="19">
        <v>0.03</v>
      </c>
      <c r="K9719" s="19">
        <v>1</v>
      </c>
    </row>
    <row r="9720" spans="7:11" x14ac:dyDescent="0.25">
      <c r="G9720" s="20">
        <v>41963</v>
      </c>
      <c r="H9720" s="18" t="s">
        <v>23</v>
      </c>
      <c r="I9720" s="18" t="s">
        <v>36</v>
      </c>
      <c r="J9720" s="18">
        <v>0</v>
      </c>
      <c r="K9720" s="18">
        <v>1</v>
      </c>
    </row>
    <row r="9721" spans="7:11" x14ac:dyDescent="0.25">
      <c r="G9721" s="21">
        <v>41627</v>
      </c>
      <c r="H9721" s="19" t="s">
        <v>92</v>
      </c>
      <c r="I9721" s="19" t="s">
        <v>16</v>
      </c>
      <c r="J9721" s="19">
        <v>0</v>
      </c>
      <c r="K9721" s="19">
        <v>2</v>
      </c>
    </row>
    <row r="9722" spans="7:11" x14ac:dyDescent="0.25">
      <c r="G9722" s="20">
        <v>41592</v>
      </c>
      <c r="H9722" s="18" t="s">
        <v>26</v>
      </c>
      <c r="I9722" s="18" t="s">
        <v>12</v>
      </c>
      <c r="J9722" s="18">
        <v>0</v>
      </c>
      <c r="K9722" s="18">
        <v>2</v>
      </c>
    </row>
    <row r="9723" spans="7:11" x14ac:dyDescent="0.25">
      <c r="G9723" s="21">
        <v>41938</v>
      </c>
      <c r="H9723" s="19" t="s">
        <v>72</v>
      </c>
      <c r="I9723" s="19" t="s">
        <v>27</v>
      </c>
      <c r="J9723" s="19">
        <v>0</v>
      </c>
      <c r="K9723" s="19">
        <v>1</v>
      </c>
    </row>
    <row r="9724" spans="7:11" x14ac:dyDescent="0.25">
      <c r="G9724" s="20">
        <v>41988</v>
      </c>
      <c r="H9724" s="18" t="s">
        <v>43</v>
      </c>
      <c r="I9724" s="18" t="s">
        <v>24</v>
      </c>
      <c r="J9724" s="18">
        <v>0.03</v>
      </c>
      <c r="K9724" s="18">
        <v>3</v>
      </c>
    </row>
    <row r="9725" spans="7:11" x14ac:dyDescent="0.25">
      <c r="G9725" s="21">
        <v>41991</v>
      </c>
      <c r="H9725" s="19" t="s">
        <v>58</v>
      </c>
      <c r="I9725" s="19" t="s">
        <v>16</v>
      </c>
      <c r="J9725" s="19">
        <v>0</v>
      </c>
      <c r="K9725" s="19">
        <v>13</v>
      </c>
    </row>
    <row r="9726" spans="7:11" x14ac:dyDescent="0.25">
      <c r="G9726" s="20">
        <v>41594</v>
      </c>
      <c r="H9726" s="18" t="s">
        <v>32</v>
      </c>
      <c r="I9726" s="18" t="s">
        <v>11</v>
      </c>
      <c r="J9726" s="18">
        <v>0</v>
      </c>
      <c r="K9726" s="18">
        <v>2</v>
      </c>
    </row>
    <row r="9727" spans="7:11" x14ac:dyDescent="0.25">
      <c r="G9727" s="21">
        <v>41956</v>
      </c>
      <c r="H9727" s="19" t="s">
        <v>49</v>
      </c>
      <c r="I9727" s="19" t="s">
        <v>12</v>
      </c>
      <c r="J9727" s="19">
        <v>0.01</v>
      </c>
      <c r="K9727" s="19">
        <v>1</v>
      </c>
    </row>
    <row r="9728" spans="7:11" x14ac:dyDescent="0.25">
      <c r="G9728" s="20">
        <v>41979</v>
      </c>
      <c r="H9728" s="18" t="s">
        <v>79</v>
      </c>
      <c r="I9728" s="18" t="s">
        <v>30</v>
      </c>
      <c r="J9728" s="18">
        <v>0.03</v>
      </c>
      <c r="K9728" s="18">
        <v>2</v>
      </c>
    </row>
    <row r="9729" spans="7:11" x14ac:dyDescent="0.25">
      <c r="G9729" s="21">
        <v>41368</v>
      </c>
      <c r="H9729" s="19" t="s">
        <v>54</v>
      </c>
      <c r="I9729" s="19" t="s">
        <v>33</v>
      </c>
      <c r="J9729" s="19">
        <v>0.03</v>
      </c>
      <c r="K9729" s="19">
        <v>1</v>
      </c>
    </row>
    <row r="9730" spans="7:11" x14ac:dyDescent="0.25">
      <c r="G9730" s="20">
        <v>41595</v>
      </c>
      <c r="H9730" s="18" t="s">
        <v>34</v>
      </c>
      <c r="I9730" s="18" t="s">
        <v>27</v>
      </c>
      <c r="J9730" s="18">
        <v>0.02</v>
      </c>
      <c r="K9730" s="18">
        <v>1</v>
      </c>
    </row>
    <row r="9731" spans="7:11" x14ac:dyDescent="0.25">
      <c r="G9731" s="21">
        <v>41977</v>
      </c>
      <c r="H9731" s="19" t="s">
        <v>84</v>
      </c>
      <c r="I9731" s="19" t="s">
        <v>17</v>
      </c>
      <c r="J9731" s="19">
        <v>0.03</v>
      </c>
      <c r="K9731" s="19">
        <v>2</v>
      </c>
    </row>
    <row r="9732" spans="7:11" x14ac:dyDescent="0.25">
      <c r="G9732" s="20">
        <v>41960</v>
      </c>
      <c r="H9732" s="18" t="s">
        <v>94</v>
      </c>
      <c r="I9732" s="18" t="s">
        <v>41</v>
      </c>
      <c r="J9732" s="18">
        <v>0.01</v>
      </c>
      <c r="K9732" s="18">
        <v>15</v>
      </c>
    </row>
    <row r="9733" spans="7:11" x14ac:dyDescent="0.25">
      <c r="G9733" s="21">
        <v>41956</v>
      </c>
      <c r="H9733" s="19" t="s">
        <v>53</v>
      </c>
      <c r="I9733" s="19" t="s">
        <v>36</v>
      </c>
      <c r="J9733" s="19">
        <v>0.02</v>
      </c>
      <c r="K9733" s="19">
        <v>1</v>
      </c>
    </row>
    <row r="9734" spans="7:11" x14ac:dyDescent="0.25">
      <c r="G9734" s="20">
        <v>41968</v>
      </c>
      <c r="H9734" s="18" t="s">
        <v>45</v>
      </c>
      <c r="I9734" s="18" t="s">
        <v>33</v>
      </c>
      <c r="J9734" s="18">
        <v>0</v>
      </c>
      <c r="K9734" s="18">
        <v>1</v>
      </c>
    </row>
    <row r="9735" spans="7:11" x14ac:dyDescent="0.25">
      <c r="G9735" s="21">
        <v>41590</v>
      </c>
      <c r="H9735" s="19" t="s">
        <v>62</v>
      </c>
      <c r="I9735" s="19" t="s">
        <v>21</v>
      </c>
      <c r="J9735" s="19">
        <v>0.02</v>
      </c>
      <c r="K9735" s="19">
        <v>1</v>
      </c>
    </row>
    <row r="9736" spans="7:11" x14ac:dyDescent="0.25">
      <c r="G9736" s="20">
        <v>41594</v>
      </c>
      <c r="H9736" s="18" t="s">
        <v>88</v>
      </c>
      <c r="I9736" s="18" t="s">
        <v>24</v>
      </c>
      <c r="J9736" s="18">
        <v>0</v>
      </c>
      <c r="K9736" s="18">
        <v>2</v>
      </c>
    </row>
    <row r="9737" spans="7:11" x14ac:dyDescent="0.25">
      <c r="G9737" s="21">
        <v>41633</v>
      </c>
      <c r="H9737" s="19" t="s">
        <v>62</v>
      </c>
      <c r="I9737" s="19" t="s">
        <v>36</v>
      </c>
      <c r="J9737" s="19">
        <v>0</v>
      </c>
      <c r="K9737" s="19">
        <v>2</v>
      </c>
    </row>
    <row r="9738" spans="7:11" x14ac:dyDescent="0.25">
      <c r="G9738" s="20">
        <v>41622</v>
      </c>
      <c r="H9738" s="18" t="s">
        <v>92</v>
      </c>
      <c r="I9738" s="18" t="s">
        <v>16</v>
      </c>
      <c r="J9738" s="18">
        <v>0</v>
      </c>
      <c r="K9738" s="18">
        <v>3</v>
      </c>
    </row>
    <row r="9739" spans="7:11" x14ac:dyDescent="0.25">
      <c r="G9739" s="21">
        <v>41456</v>
      </c>
      <c r="H9739" s="19" t="s">
        <v>86</v>
      </c>
      <c r="I9739" s="19" t="s">
        <v>36</v>
      </c>
      <c r="J9739" s="19">
        <v>0</v>
      </c>
      <c r="K9739" s="19">
        <v>2</v>
      </c>
    </row>
    <row r="9740" spans="7:11" x14ac:dyDescent="0.25">
      <c r="G9740" s="20">
        <v>41546</v>
      </c>
      <c r="H9740" s="18" t="s">
        <v>73</v>
      </c>
      <c r="I9740" s="18" t="s">
        <v>21</v>
      </c>
      <c r="J9740" s="18">
        <v>2.5000000000000001E-2</v>
      </c>
      <c r="K9740" s="18">
        <v>13</v>
      </c>
    </row>
    <row r="9741" spans="7:11" x14ac:dyDescent="0.25">
      <c r="G9741" s="21">
        <v>41560</v>
      </c>
      <c r="H9741" s="19" t="s">
        <v>22</v>
      </c>
      <c r="I9741" s="19" t="s">
        <v>30</v>
      </c>
      <c r="J9741" s="19">
        <v>0</v>
      </c>
      <c r="K9741" s="19">
        <v>1</v>
      </c>
    </row>
    <row r="9742" spans="7:11" x14ac:dyDescent="0.25">
      <c r="G9742" s="20">
        <v>41595</v>
      </c>
      <c r="H9742" s="18" t="s">
        <v>25</v>
      </c>
      <c r="I9742" s="18" t="s">
        <v>7</v>
      </c>
      <c r="J9742" s="18">
        <v>0</v>
      </c>
      <c r="K9742" s="18">
        <v>2</v>
      </c>
    </row>
    <row r="9743" spans="7:11" x14ac:dyDescent="0.25">
      <c r="G9743" s="21">
        <v>41600</v>
      </c>
      <c r="H9743" s="19" t="s">
        <v>45</v>
      </c>
      <c r="I9743" s="19" t="s">
        <v>24</v>
      </c>
      <c r="J9743" s="19">
        <v>0</v>
      </c>
      <c r="K9743" s="19">
        <v>1</v>
      </c>
    </row>
    <row r="9744" spans="7:11" x14ac:dyDescent="0.25">
      <c r="G9744" s="20">
        <v>41275</v>
      </c>
      <c r="H9744" s="18" t="s">
        <v>29</v>
      </c>
      <c r="I9744" s="18" t="s">
        <v>16</v>
      </c>
      <c r="J9744" s="18">
        <v>0.03</v>
      </c>
      <c r="K9744" s="18">
        <v>4</v>
      </c>
    </row>
    <row r="9745" spans="7:11" x14ac:dyDescent="0.25">
      <c r="G9745" s="21">
        <v>41897</v>
      </c>
      <c r="H9745" s="19" t="s">
        <v>26</v>
      </c>
      <c r="I9745" s="19" t="s">
        <v>17</v>
      </c>
      <c r="J9745" s="19">
        <v>0.03</v>
      </c>
      <c r="K9745" s="19">
        <v>1</v>
      </c>
    </row>
    <row r="9746" spans="7:11" x14ac:dyDescent="0.25">
      <c r="G9746" s="20">
        <v>41621</v>
      </c>
      <c r="H9746" s="18" t="s">
        <v>78</v>
      </c>
      <c r="I9746" s="18" t="s">
        <v>12</v>
      </c>
      <c r="J9746" s="18">
        <v>1.4999999999999999E-2</v>
      </c>
      <c r="K9746" s="18">
        <v>1</v>
      </c>
    </row>
    <row r="9747" spans="7:11" x14ac:dyDescent="0.25">
      <c r="G9747" s="21">
        <v>41596</v>
      </c>
      <c r="H9747" s="19" t="s">
        <v>89</v>
      </c>
      <c r="I9747" s="19" t="s">
        <v>24</v>
      </c>
      <c r="J9747" s="19">
        <v>0</v>
      </c>
      <c r="K9747" s="19">
        <v>1</v>
      </c>
    </row>
    <row r="9748" spans="7:11" x14ac:dyDescent="0.25">
      <c r="G9748" s="20">
        <v>41984</v>
      </c>
      <c r="H9748" s="18" t="s">
        <v>32</v>
      </c>
      <c r="I9748" s="18" t="s">
        <v>17</v>
      </c>
      <c r="J9748" s="18">
        <v>0.02</v>
      </c>
      <c r="K9748" s="18">
        <v>2</v>
      </c>
    </row>
    <row r="9749" spans="7:11" x14ac:dyDescent="0.25">
      <c r="G9749" s="21">
        <v>41986</v>
      </c>
      <c r="H9749" s="19" t="s">
        <v>61</v>
      </c>
      <c r="I9749" s="19" t="s">
        <v>16</v>
      </c>
      <c r="J9749" s="19">
        <v>0.03</v>
      </c>
      <c r="K9749" s="19">
        <v>3</v>
      </c>
    </row>
    <row r="9750" spans="7:11" x14ac:dyDescent="0.25">
      <c r="G9750" s="20">
        <v>41628</v>
      </c>
      <c r="H9750" s="18" t="s">
        <v>91</v>
      </c>
      <c r="I9750" s="18" t="s">
        <v>17</v>
      </c>
      <c r="J9750" s="18">
        <v>0</v>
      </c>
      <c r="K9750" s="18">
        <v>2</v>
      </c>
    </row>
    <row r="9751" spans="7:11" x14ac:dyDescent="0.25">
      <c r="G9751" s="21">
        <v>41892</v>
      </c>
      <c r="H9751" s="19" t="s">
        <v>73</v>
      </c>
      <c r="I9751" s="19" t="s">
        <v>17</v>
      </c>
      <c r="J9751" s="19">
        <v>0.02</v>
      </c>
      <c r="K9751" s="19">
        <v>2</v>
      </c>
    </row>
    <row r="9752" spans="7:11" x14ac:dyDescent="0.25">
      <c r="G9752" s="20">
        <v>41455</v>
      </c>
      <c r="H9752" s="18" t="s">
        <v>73</v>
      </c>
      <c r="I9752" s="18" t="s">
        <v>12</v>
      </c>
      <c r="J9752" s="18">
        <v>0.02</v>
      </c>
      <c r="K9752" s="18">
        <v>1</v>
      </c>
    </row>
    <row r="9753" spans="7:11" x14ac:dyDescent="0.25">
      <c r="G9753" s="21">
        <v>41629</v>
      </c>
      <c r="H9753" s="19" t="s">
        <v>51</v>
      </c>
      <c r="I9753" s="19" t="s">
        <v>21</v>
      </c>
      <c r="J9753" s="19">
        <v>0.01</v>
      </c>
      <c r="K9753" s="19">
        <v>7</v>
      </c>
    </row>
    <row r="9754" spans="7:11" x14ac:dyDescent="0.25">
      <c r="G9754" s="20">
        <v>41975</v>
      </c>
      <c r="H9754" s="18" t="s">
        <v>79</v>
      </c>
      <c r="I9754" s="18" t="s">
        <v>16</v>
      </c>
      <c r="J9754" s="18">
        <v>0</v>
      </c>
      <c r="K9754" s="18">
        <v>7</v>
      </c>
    </row>
    <row r="9755" spans="7:11" x14ac:dyDescent="0.25">
      <c r="G9755" s="21">
        <v>41982</v>
      </c>
      <c r="H9755" s="19" t="s">
        <v>57</v>
      </c>
      <c r="I9755" s="19" t="s">
        <v>17</v>
      </c>
      <c r="J9755" s="19">
        <v>0.01</v>
      </c>
      <c r="K9755" s="19">
        <v>2</v>
      </c>
    </row>
    <row r="9756" spans="7:11" x14ac:dyDescent="0.25">
      <c r="G9756" s="20">
        <v>41787</v>
      </c>
      <c r="H9756" s="18" t="s">
        <v>67</v>
      </c>
      <c r="I9756" s="18" t="s">
        <v>36</v>
      </c>
      <c r="J9756" s="18">
        <v>0</v>
      </c>
      <c r="K9756" s="18">
        <v>2</v>
      </c>
    </row>
    <row r="9757" spans="7:11" x14ac:dyDescent="0.25">
      <c r="G9757" s="21">
        <v>41632</v>
      </c>
      <c r="H9757" s="19" t="s">
        <v>79</v>
      </c>
      <c r="I9757" s="19" t="s">
        <v>30</v>
      </c>
      <c r="J9757" s="19">
        <v>0.03</v>
      </c>
      <c r="K9757" s="19">
        <v>3</v>
      </c>
    </row>
    <row r="9758" spans="7:11" x14ac:dyDescent="0.25">
      <c r="G9758" s="20">
        <v>41877</v>
      </c>
      <c r="H9758" s="18" t="s">
        <v>20</v>
      </c>
      <c r="I9758" s="18" t="s">
        <v>36</v>
      </c>
      <c r="J9758" s="18">
        <v>2.5000000000000001E-2</v>
      </c>
      <c r="K9758" s="18">
        <v>2</v>
      </c>
    </row>
    <row r="9759" spans="7:11" x14ac:dyDescent="0.25">
      <c r="G9759" s="21">
        <v>41624</v>
      </c>
      <c r="H9759" s="19" t="s">
        <v>89</v>
      </c>
      <c r="I9759" s="19" t="s">
        <v>30</v>
      </c>
      <c r="J9759" s="19">
        <v>0</v>
      </c>
      <c r="K9759" s="19">
        <v>1</v>
      </c>
    </row>
    <row r="9760" spans="7:11" x14ac:dyDescent="0.25">
      <c r="G9760" s="20">
        <v>41413</v>
      </c>
      <c r="H9760" s="18" t="s">
        <v>29</v>
      </c>
      <c r="I9760" s="18" t="s">
        <v>21</v>
      </c>
      <c r="J9760" s="18">
        <v>0</v>
      </c>
      <c r="K9760" s="18">
        <v>1</v>
      </c>
    </row>
    <row r="9761" spans="7:11" x14ac:dyDescent="0.25">
      <c r="G9761" s="21">
        <v>41961</v>
      </c>
      <c r="H9761" s="19" t="s">
        <v>28</v>
      </c>
      <c r="I9761" s="19" t="s">
        <v>41</v>
      </c>
      <c r="J9761" s="19">
        <v>0</v>
      </c>
      <c r="K9761" s="19">
        <v>3</v>
      </c>
    </row>
    <row r="9762" spans="7:11" x14ac:dyDescent="0.25">
      <c r="G9762" s="20">
        <v>41809</v>
      </c>
      <c r="H9762" s="18" t="s">
        <v>46</v>
      </c>
      <c r="I9762" s="18" t="s">
        <v>12</v>
      </c>
      <c r="J9762" s="18">
        <v>1.4999999999999999E-2</v>
      </c>
      <c r="K9762" s="18">
        <v>2</v>
      </c>
    </row>
    <row r="9763" spans="7:11" x14ac:dyDescent="0.25">
      <c r="G9763" s="21">
        <v>41953</v>
      </c>
      <c r="H9763" s="19" t="s">
        <v>53</v>
      </c>
      <c r="I9763" s="19" t="s">
        <v>12</v>
      </c>
      <c r="J9763" s="19">
        <v>1.4999999999999999E-2</v>
      </c>
      <c r="K9763" s="19">
        <v>16</v>
      </c>
    </row>
    <row r="9764" spans="7:11" x14ac:dyDescent="0.25">
      <c r="G9764" s="20">
        <v>41457</v>
      </c>
      <c r="H9764" s="18" t="s">
        <v>58</v>
      </c>
      <c r="I9764" s="18" t="s">
        <v>24</v>
      </c>
      <c r="J9764" s="18">
        <v>0</v>
      </c>
      <c r="K9764" s="18">
        <v>13</v>
      </c>
    </row>
    <row r="9765" spans="7:11" x14ac:dyDescent="0.25">
      <c r="G9765" s="21">
        <v>41603</v>
      </c>
      <c r="H9765" s="19" t="s">
        <v>40</v>
      </c>
      <c r="I9765" s="19" t="s">
        <v>27</v>
      </c>
      <c r="J9765" s="19">
        <v>1.4999999999999999E-2</v>
      </c>
      <c r="K9765" s="19">
        <v>14</v>
      </c>
    </row>
    <row r="9766" spans="7:11" x14ac:dyDescent="0.25">
      <c r="G9766" s="20">
        <v>41618</v>
      </c>
      <c r="H9766" s="18" t="s">
        <v>58</v>
      </c>
      <c r="I9766" s="18" t="s">
        <v>24</v>
      </c>
      <c r="J9766" s="18">
        <v>0</v>
      </c>
      <c r="K9766" s="18">
        <v>1</v>
      </c>
    </row>
    <row r="9767" spans="7:11" x14ac:dyDescent="0.25">
      <c r="G9767" s="21">
        <v>42001</v>
      </c>
      <c r="H9767" s="19" t="s">
        <v>23</v>
      </c>
      <c r="I9767" s="19" t="s">
        <v>30</v>
      </c>
      <c r="J9767" s="19">
        <v>0</v>
      </c>
      <c r="K9767" s="19">
        <v>2</v>
      </c>
    </row>
    <row r="9768" spans="7:11" x14ac:dyDescent="0.25">
      <c r="G9768" s="20">
        <v>41329</v>
      </c>
      <c r="H9768" s="18" t="s">
        <v>39</v>
      </c>
      <c r="I9768" s="18" t="s">
        <v>33</v>
      </c>
      <c r="J9768" s="18">
        <v>0</v>
      </c>
      <c r="K9768" s="18">
        <v>2</v>
      </c>
    </row>
    <row r="9769" spans="7:11" x14ac:dyDescent="0.25">
      <c r="G9769" s="21">
        <v>41429</v>
      </c>
      <c r="H9769" s="19" t="s">
        <v>69</v>
      </c>
      <c r="I9769" s="19" t="s">
        <v>33</v>
      </c>
      <c r="J9769" s="19">
        <v>0</v>
      </c>
      <c r="K9769" s="19">
        <v>2</v>
      </c>
    </row>
    <row r="9770" spans="7:11" x14ac:dyDescent="0.25">
      <c r="G9770" s="20">
        <v>41635</v>
      </c>
      <c r="H9770" s="18" t="s">
        <v>20</v>
      </c>
      <c r="I9770" s="18" t="s">
        <v>17</v>
      </c>
      <c r="J9770" s="18">
        <v>0.02</v>
      </c>
      <c r="K9770" s="18">
        <v>6</v>
      </c>
    </row>
    <row r="9771" spans="7:11" x14ac:dyDescent="0.25">
      <c r="G9771" s="21">
        <v>41612</v>
      </c>
      <c r="H9771" s="19" t="s">
        <v>68</v>
      </c>
      <c r="I9771" s="19" t="s">
        <v>30</v>
      </c>
      <c r="J9771" s="19">
        <v>0</v>
      </c>
      <c r="K9771" s="19">
        <v>1</v>
      </c>
    </row>
    <row r="9772" spans="7:11" x14ac:dyDescent="0.25">
      <c r="G9772" s="20">
        <v>41992</v>
      </c>
      <c r="H9772" s="18" t="s">
        <v>45</v>
      </c>
      <c r="I9772" s="18" t="s">
        <v>36</v>
      </c>
      <c r="J9772" s="18">
        <v>0</v>
      </c>
      <c r="K9772" s="18">
        <v>2</v>
      </c>
    </row>
    <row r="9773" spans="7:11" x14ac:dyDescent="0.25">
      <c r="G9773" s="21">
        <v>41999</v>
      </c>
      <c r="H9773" s="19" t="s">
        <v>89</v>
      </c>
      <c r="I9773" s="19" t="s">
        <v>30</v>
      </c>
      <c r="J9773" s="19">
        <v>0</v>
      </c>
      <c r="K9773" s="19">
        <v>1</v>
      </c>
    </row>
    <row r="9774" spans="7:11" x14ac:dyDescent="0.25">
      <c r="G9774" s="20">
        <v>41975</v>
      </c>
      <c r="H9774" s="18" t="s">
        <v>48</v>
      </c>
      <c r="I9774" s="18" t="s">
        <v>16</v>
      </c>
      <c r="J9774" s="18">
        <v>1.4999999999999999E-2</v>
      </c>
      <c r="K9774" s="18">
        <v>3</v>
      </c>
    </row>
    <row r="9775" spans="7:11" x14ac:dyDescent="0.25">
      <c r="G9775" s="21">
        <v>42000</v>
      </c>
      <c r="H9775" s="19" t="s">
        <v>86</v>
      </c>
      <c r="I9775" s="19" t="s">
        <v>17</v>
      </c>
      <c r="J9775" s="19">
        <v>0.01</v>
      </c>
      <c r="K9775" s="19">
        <v>1</v>
      </c>
    </row>
    <row r="9776" spans="7:11" x14ac:dyDescent="0.25">
      <c r="G9776" s="20">
        <v>41861</v>
      </c>
      <c r="H9776" s="18" t="s">
        <v>35</v>
      </c>
      <c r="I9776" s="18" t="s">
        <v>16</v>
      </c>
      <c r="J9776" s="18">
        <v>0.03</v>
      </c>
      <c r="K9776" s="18">
        <v>2</v>
      </c>
    </row>
    <row r="9777" spans="7:11" x14ac:dyDescent="0.25">
      <c r="G9777" s="21">
        <v>41432</v>
      </c>
      <c r="H9777" s="19" t="s">
        <v>81</v>
      </c>
      <c r="I9777" s="19" t="s">
        <v>36</v>
      </c>
      <c r="J9777" s="19">
        <v>0.03</v>
      </c>
      <c r="K9777" s="19">
        <v>16</v>
      </c>
    </row>
    <row r="9778" spans="7:11" x14ac:dyDescent="0.25">
      <c r="G9778" s="20">
        <v>41612</v>
      </c>
      <c r="H9778" s="18" t="s">
        <v>73</v>
      </c>
      <c r="I9778" s="18" t="s">
        <v>17</v>
      </c>
      <c r="J9778" s="18">
        <v>0.02</v>
      </c>
      <c r="K9778" s="18">
        <v>3</v>
      </c>
    </row>
    <row r="9779" spans="7:11" x14ac:dyDescent="0.25">
      <c r="G9779" s="21">
        <v>41598</v>
      </c>
      <c r="H9779" s="19" t="s">
        <v>13</v>
      </c>
      <c r="I9779" s="19" t="s">
        <v>12</v>
      </c>
      <c r="J9779" s="19">
        <v>0</v>
      </c>
      <c r="K9779" s="19">
        <v>1</v>
      </c>
    </row>
    <row r="9780" spans="7:11" x14ac:dyDescent="0.25">
      <c r="G9780" s="20">
        <v>41965</v>
      </c>
      <c r="H9780" s="18" t="s">
        <v>47</v>
      </c>
      <c r="I9780" s="18" t="s">
        <v>11</v>
      </c>
      <c r="J9780" s="18">
        <v>0.03</v>
      </c>
      <c r="K9780" s="18">
        <v>3</v>
      </c>
    </row>
    <row r="9781" spans="7:11" x14ac:dyDescent="0.25">
      <c r="G9781" s="21">
        <v>41425</v>
      </c>
      <c r="H9781" s="19" t="s">
        <v>43</v>
      </c>
      <c r="I9781" s="19" t="s">
        <v>12</v>
      </c>
      <c r="J9781" s="19">
        <v>0</v>
      </c>
      <c r="K9781" s="19">
        <v>19</v>
      </c>
    </row>
    <row r="9782" spans="7:11" x14ac:dyDescent="0.25">
      <c r="G9782" s="20">
        <v>41984</v>
      </c>
      <c r="H9782" s="18" t="s">
        <v>63</v>
      </c>
      <c r="I9782" s="18" t="s">
        <v>12</v>
      </c>
      <c r="J9782" s="18">
        <v>0.03</v>
      </c>
      <c r="K9782" s="18">
        <v>2</v>
      </c>
    </row>
    <row r="9783" spans="7:11" x14ac:dyDescent="0.25">
      <c r="G9783" s="21">
        <v>41978</v>
      </c>
      <c r="H9783" s="19" t="s">
        <v>54</v>
      </c>
      <c r="I9783" s="19" t="s">
        <v>21</v>
      </c>
      <c r="J9783" s="19">
        <v>0.03</v>
      </c>
      <c r="K9783" s="19">
        <v>3</v>
      </c>
    </row>
    <row r="9784" spans="7:11" x14ac:dyDescent="0.25">
      <c r="G9784" s="20">
        <v>41948</v>
      </c>
      <c r="H9784" s="18" t="s">
        <v>44</v>
      </c>
      <c r="I9784" s="18" t="s">
        <v>27</v>
      </c>
      <c r="J9784" s="18">
        <v>0</v>
      </c>
      <c r="K9784" s="18">
        <v>2</v>
      </c>
    </row>
    <row r="9785" spans="7:11" x14ac:dyDescent="0.25">
      <c r="G9785" s="21">
        <v>41961</v>
      </c>
      <c r="H9785" s="19" t="s">
        <v>23</v>
      </c>
      <c r="I9785" s="19" t="s">
        <v>24</v>
      </c>
      <c r="J9785" s="19">
        <v>0</v>
      </c>
      <c r="K9785" s="19">
        <v>1</v>
      </c>
    </row>
    <row r="9786" spans="7:11" x14ac:dyDescent="0.25">
      <c r="G9786" s="20">
        <v>41630</v>
      </c>
      <c r="H9786" s="18" t="s">
        <v>65</v>
      </c>
      <c r="I9786" s="18" t="s">
        <v>12</v>
      </c>
      <c r="J9786" s="18">
        <v>0.02</v>
      </c>
      <c r="K9786" s="18">
        <v>3</v>
      </c>
    </row>
    <row r="9787" spans="7:11" x14ac:dyDescent="0.25">
      <c r="G9787" s="21">
        <v>41971</v>
      </c>
      <c r="H9787" s="19" t="s">
        <v>81</v>
      </c>
      <c r="I9787" s="19" t="s">
        <v>36</v>
      </c>
      <c r="J9787" s="19">
        <v>0</v>
      </c>
      <c r="K9787" s="19">
        <v>1</v>
      </c>
    </row>
    <row r="9788" spans="7:11" x14ac:dyDescent="0.25">
      <c r="G9788" s="20">
        <v>41995</v>
      </c>
      <c r="H9788" s="18" t="s">
        <v>68</v>
      </c>
      <c r="I9788" s="18" t="s">
        <v>16</v>
      </c>
      <c r="J9788" s="18">
        <v>0</v>
      </c>
      <c r="K9788" s="18">
        <v>3</v>
      </c>
    </row>
    <row r="9789" spans="7:11" x14ac:dyDescent="0.25">
      <c r="G9789" s="21">
        <v>41967</v>
      </c>
      <c r="H9789" s="19" t="s">
        <v>77</v>
      </c>
      <c r="I9789" s="19" t="s">
        <v>16</v>
      </c>
      <c r="J9789" s="19">
        <v>2.5000000000000001E-2</v>
      </c>
      <c r="K9789" s="19">
        <v>1</v>
      </c>
    </row>
    <row r="9790" spans="7:11" x14ac:dyDescent="0.25">
      <c r="G9790" s="20">
        <v>41619</v>
      </c>
      <c r="H9790" s="18" t="s">
        <v>26</v>
      </c>
      <c r="I9790" s="18" t="s">
        <v>36</v>
      </c>
      <c r="J9790" s="18">
        <v>0.03</v>
      </c>
      <c r="K9790" s="18">
        <v>1</v>
      </c>
    </row>
    <row r="9791" spans="7:11" x14ac:dyDescent="0.25">
      <c r="G9791" s="21">
        <v>41750</v>
      </c>
      <c r="H9791" s="19" t="s">
        <v>32</v>
      </c>
      <c r="I9791" s="19" t="s">
        <v>24</v>
      </c>
      <c r="J9791" s="19">
        <v>0</v>
      </c>
      <c r="K9791" s="19">
        <v>1</v>
      </c>
    </row>
    <row r="9792" spans="7:11" x14ac:dyDescent="0.25">
      <c r="G9792" s="20">
        <v>41593</v>
      </c>
      <c r="H9792" s="18" t="s">
        <v>83</v>
      </c>
      <c r="I9792" s="18" t="s">
        <v>21</v>
      </c>
      <c r="J9792" s="18">
        <v>0</v>
      </c>
      <c r="K9792" s="18">
        <v>3</v>
      </c>
    </row>
    <row r="9793" spans="7:11" x14ac:dyDescent="0.25">
      <c r="G9793" s="21">
        <v>41611</v>
      </c>
      <c r="H9793" s="19" t="s">
        <v>82</v>
      </c>
      <c r="I9793" s="19" t="s">
        <v>24</v>
      </c>
      <c r="J9793" s="19">
        <v>0.01</v>
      </c>
      <c r="K9793" s="19">
        <v>3</v>
      </c>
    </row>
    <row r="9794" spans="7:11" x14ac:dyDescent="0.25">
      <c r="G9794" s="20">
        <v>41988</v>
      </c>
      <c r="H9794" s="18" t="s">
        <v>79</v>
      </c>
      <c r="I9794" s="18" t="s">
        <v>36</v>
      </c>
      <c r="J9794" s="18">
        <v>0</v>
      </c>
      <c r="K9794" s="18">
        <v>2</v>
      </c>
    </row>
    <row r="9795" spans="7:11" x14ac:dyDescent="0.25">
      <c r="G9795" s="21">
        <v>41597</v>
      </c>
      <c r="H9795" s="19" t="s">
        <v>44</v>
      </c>
      <c r="I9795" s="19" t="s">
        <v>30</v>
      </c>
      <c r="J9795" s="19">
        <v>0</v>
      </c>
      <c r="K9795" s="19">
        <v>1</v>
      </c>
    </row>
    <row r="9796" spans="7:11" x14ac:dyDescent="0.25">
      <c r="G9796" s="20">
        <v>41963</v>
      </c>
      <c r="H9796" s="18" t="s">
        <v>82</v>
      </c>
      <c r="I9796" s="18" t="s">
        <v>12</v>
      </c>
      <c r="J9796" s="18">
        <v>0.01</v>
      </c>
      <c r="K9796" s="18">
        <v>2</v>
      </c>
    </row>
    <row r="9797" spans="7:11" x14ac:dyDescent="0.25">
      <c r="G9797" s="21">
        <v>42000</v>
      </c>
      <c r="H9797" s="19" t="s">
        <v>45</v>
      </c>
      <c r="I9797" s="19" t="s">
        <v>11</v>
      </c>
      <c r="J9797" s="19">
        <v>0</v>
      </c>
      <c r="K9797" s="19">
        <v>1</v>
      </c>
    </row>
    <row r="9798" spans="7:11" x14ac:dyDescent="0.25">
      <c r="G9798" s="20">
        <v>41426</v>
      </c>
      <c r="H9798" s="18" t="s">
        <v>46</v>
      </c>
      <c r="I9798" s="18" t="s">
        <v>24</v>
      </c>
      <c r="J9798" s="18">
        <v>0.01</v>
      </c>
      <c r="K9798" s="18">
        <v>2</v>
      </c>
    </row>
    <row r="9799" spans="7:11" x14ac:dyDescent="0.25">
      <c r="G9799" s="21">
        <v>41955</v>
      </c>
      <c r="H9799" s="19" t="s">
        <v>37</v>
      </c>
      <c r="I9799" s="19" t="s">
        <v>16</v>
      </c>
      <c r="J9799" s="19">
        <v>0</v>
      </c>
      <c r="K9799" s="19">
        <v>1</v>
      </c>
    </row>
    <row r="9800" spans="7:11" x14ac:dyDescent="0.25">
      <c r="G9800" s="20">
        <v>41791</v>
      </c>
      <c r="H9800" s="18" t="s">
        <v>54</v>
      </c>
      <c r="I9800" s="18" t="s">
        <v>33</v>
      </c>
      <c r="J9800" s="18">
        <v>0</v>
      </c>
      <c r="K9800" s="18">
        <v>2</v>
      </c>
    </row>
    <row r="9801" spans="7:11" x14ac:dyDescent="0.25">
      <c r="G9801" s="21">
        <v>41627</v>
      </c>
      <c r="H9801" s="19" t="s">
        <v>37</v>
      </c>
      <c r="I9801" s="19" t="s">
        <v>17</v>
      </c>
      <c r="J9801" s="19">
        <v>0.02</v>
      </c>
      <c r="K9801" s="19">
        <v>3</v>
      </c>
    </row>
    <row r="9802" spans="7:11" x14ac:dyDescent="0.25">
      <c r="G9802" s="20">
        <v>41965</v>
      </c>
      <c r="H9802" s="18" t="s">
        <v>13</v>
      </c>
      <c r="I9802" s="18" t="s">
        <v>36</v>
      </c>
      <c r="J9802" s="18">
        <v>2.5000000000000001E-2</v>
      </c>
      <c r="K9802" s="18">
        <v>3</v>
      </c>
    </row>
    <row r="9803" spans="7:11" x14ac:dyDescent="0.25">
      <c r="G9803" s="21">
        <v>41610</v>
      </c>
      <c r="H9803" s="19" t="s">
        <v>53</v>
      </c>
      <c r="I9803" s="19" t="s">
        <v>21</v>
      </c>
      <c r="J9803" s="19">
        <v>0</v>
      </c>
      <c r="K9803" s="19">
        <v>1</v>
      </c>
    </row>
    <row r="9804" spans="7:11" x14ac:dyDescent="0.25">
      <c r="G9804" s="20">
        <v>42004</v>
      </c>
      <c r="H9804" s="18" t="s">
        <v>78</v>
      </c>
      <c r="I9804" s="18" t="s">
        <v>24</v>
      </c>
      <c r="J9804" s="18">
        <v>0.01</v>
      </c>
      <c r="K9804" s="18">
        <v>2</v>
      </c>
    </row>
    <row r="9805" spans="7:11" x14ac:dyDescent="0.25">
      <c r="G9805" s="21">
        <v>41428</v>
      </c>
      <c r="H9805" s="19" t="s">
        <v>49</v>
      </c>
      <c r="I9805" s="19" t="s">
        <v>16</v>
      </c>
      <c r="J9805" s="19">
        <v>2.5000000000000001E-2</v>
      </c>
      <c r="K9805" s="19">
        <v>3</v>
      </c>
    </row>
    <row r="9806" spans="7:11" x14ac:dyDescent="0.25">
      <c r="G9806" s="20">
        <v>41988</v>
      </c>
      <c r="H9806" s="18" t="s">
        <v>53</v>
      </c>
      <c r="I9806" s="18" t="s">
        <v>16</v>
      </c>
      <c r="J9806" s="18">
        <v>0.02</v>
      </c>
      <c r="K9806" s="18">
        <v>1</v>
      </c>
    </row>
    <row r="9807" spans="7:11" x14ac:dyDescent="0.25">
      <c r="G9807" s="21">
        <v>41531</v>
      </c>
      <c r="H9807" s="19" t="s">
        <v>76</v>
      </c>
      <c r="I9807" s="19" t="s">
        <v>11</v>
      </c>
      <c r="J9807" s="19">
        <v>0.03</v>
      </c>
      <c r="K9807" s="19">
        <v>1</v>
      </c>
    </row>
    <row r="9808" spans="7:11" x14ac:dyDescent="0.25">
      <c r="G9808" s="20">
        <v>41343</v>
      </c>
      <c r="H9808" s="18" t="s">
        <v>51</v>
      </c>
      <c r="I9808" s="18" t="s">
        <v>33</v>
      </c>
      <c r="J9808" s="18">
        <v>0</v>
      </c>
      <c r="K9808" s="18">
        <v>2</v>
      </c>
    </row>
    <row r="9809" spans="7:11" x14ac:dyDescent="0.25">
      <c r="G9809" s="21">
        <v>41979</v>
      </c>
      <c r="H9809" s="19" t="s">
        <v>84</v>
      </c>
      <c r="I9809" s="19" t="s">
        <v>21</v>
      </c>
      <c r="J9809" s="19">
        <v>1.4999999999999999E-2</v>
      </c>
      <c r="K9809" s="19">
        <v>3</v>
      </c>
    </row>
    <row r="9810" spans="7:11" x14ac:dyDescent="0.25">
      <c r="G9810" s="20">
        <v>41597</v>
      </c>
      <c r="H9810" s="18" t="s">
        <v>61</v>
      </c>
      <c r="I9810" s="18" t="s">
        <v>16</v>
      </c>
      <c r="J9810" s="18">
        <v>0</v>
      </c>
      <c r="K9810" s="18">
        <v>2</v>
      </c>
    </row>
    <row r="9811" spans="7:11" x14ac:dyDescent="0.25">
      <c r="G9811" s="21">
        <v>41955</v>
      </c>
      <c r="H9811" s="19" t="s">
        <v>45</v>
      </c>
      <c r="I9811" s="19" t="s">
        <v>12</v>
      </c>
      <c r="J9811" s="19">
        <v>0</v>
      </c>
      <c r="K9811" s="19">
        <v>25</v>
      </c>
    </row>
    <row r="9812" spans="7:11" x14ac:dyDescent="0.25">
      <c r="G9812" s="20">
        <v>41991</v>
      </c>
      <c r="H9812" s="18" t="s">
        <v>29</v>
      </c>
      <c r="I9812" s="18" t="s">
        <v>24</v>
      </c>
      <c r="J9812" s="18">
        <v>0.02</v>
      </c>
      <c r="K9812" s="18">
        <v>3</v>
      </c>
    </row>
    <row r="9813" spans="7:11" x14ac:dyDescent="0.25">
      <c r="G9813" s="21">
        <v>41579</v>
      </c>
      <c r="H9813" s="19" t="s">
        <v>85</v>
      </c>
      <c r="I9813" s="19" t="s">
        <v>27</v>
      </c>
      <c r="J9813" s="19">
        <v>2.5000000000000001E-2</v>
      </c>
      <c r="K9813" s="19">
        <v>1</v>
      </c>
    </row>
    <row r="9814" spans="7:11" x14ac:dyDescent="0.25">
      <c r="G9814" s="20">
        <v>41589</v>
      </c>
      <c r="H9814" s="18" t="s">
        <v>20</v>
      </c>
      <c r="I9814" s="18" t="s">
        <v>30</v>
      </c>
      <c r="J9814" s="18">
        <v>0.01</v>
      </c>
      <c r="K9814" s="18">
        <v>2</v>
      </c>
    </row>
    <row r="9815" spans="7:11" x14ac:dyDescent="0.25">
      <c r="G9815" s="21">
        <v>41948</v>
      </c>
      <c r="H9815" s="19" t="s">
        <v>31</v>
      </c>
      <c r="I9815" s="19" t="s">
        <v>21</v>
      </c>
      <c r="J9815" s="19">
        <v>2.5000000000000001E-2</v>
      </c>
      <c r="K9815" s="19">
        <v>3</v>
      </c>
    </row>
    <row r="9816" spans="7:11" x14ac:dyDescent="0.25">
      <c r="G9816" s="20">
        <v>41956</v>
      </c>
      <c r="H9816" s="18" t="s">
        <v>32</v>
      </c>
      <c r="I9816" s="18" t="s">
        <v>36</v>
      </c>
      <c r="J9816" s="18">
        <v>2.5000000000000001E-2</v>
      </c>
      <c r="K9816" s="18">
        <v>3</v>
      </c>
    </row>
    <row r="9817" spans="7:11" x14ac:dyDescent="0.25">
      <c r="G9817" s="21">
        <v>41595</v>
      </c>
      <c r="H9817" s="19" t="s">
        <v>10</v>
      </c>
      <c r="I9817" s="19" t="s">
        <v>21</v>
      </c>
      <c r="J9817" s="19">
        <v>2.5000000000000001E-2</v>
      </c>
      <c r="K9817" s="19">
        <v>23</v>
      </c>
    </row>
    <row r="9818" spans="7:11" x14ac:dyDescent="0.25">
      <c r="G9818" s="20">
        <v>41300</v>
      </c>
      <c r="H9818" s="18" t="s">
        <v>13</v>
      </c>
      <c r="I9818" s="18" t="s">
        <v>17</v>
      </c>
      <c r="J9818" s="18">
        <v>0.01</v>
      </c>
      <c r="K9818" s="18">
        <v>20</v>
      </c>
    </row>
    <row r="9819" spans="7:11" x14ac:dyDescent="0.25">
      <c r="G9819" s="21">
        <v>41977</v>
      </c>
      <c r="H9819" s="19" t="s">
        <v>45</v>
      </c>
      <c r="I9819" s="19" t="s">
        <v>12</v>
      </c>
      <c r="J9819" s="19">
        <v>0</v>
      </c>
      <c r="K9819" s="19">
        <v>3</v>
      </c>
    </row>
    <row r="9820" spans="7:11" x14ac:dyDescent="0.25">
      <c r="G9820" s="20">
        <v>41609</v>
      </c>
      <c r="H9820" s="18" t="s">
        <v>43</v>
      </c>
      <c r="I9820" s="18" t="s">
        <v>24</v>
      </c>
      <c r="J9820" s="18">
        <v>0</v>
      </c>
      <c r="K9820" s="18">
        <v>2</v>
      </c>
    </row>
    <row r="9821" spans="7:11" x14ac:dyDescent="0.25">
      <c r="G9821" s="21">
        <v>41993</v>
      </c>
      <c r="H9821" s="19" t="s">
        <v>35</v>
      </c>
      <c r="I9821" s="19" t="s">
        <v>7</v>
      </c>
      <c r="J9821" s="19">
        <v>0.01</v>
      </c>
      <c r="K9821" s="19">
        <v>3</v>
      </c>
    </row>
    <row r="9822" spans="7:11" x14ac:dyDescent="0.25">
      <c r="G9822" s="20">
        <v>41357</v>
      </c>
      <c r="H9822" s="18" t="s">
        <v>90</v>
      </c>
      <c r="I9822" s="18" t="s">
        <v>24</v>
      </c>
      <c r="J9822" s="18">
        <v>2.5000000000000001E-2</v>
      </c>
      <c r="K9822" s="18">
        <v>3</v>
      </c>
    </row>
    <row r="9823" spans="7:11" x14ac:dyDescent="0.25">
      <c r="G9823" s="21">
        <v>41967</v>
      </c>
      <c r="H9823" s="19" t="s">
        <v>75</v>
      </c>
      <c r="I9823" s="19" t="s">
        <v>24</v>
      </c>
      <c r="J9823" s="19">
        <v>0.02</v>
      </c>
      <c r="K9823" s="19">
        <v>3</v>
      </c>
    </row>
    <row r="9824" spans="7:11" x14ac:dyDescent="0.25">
      <c r="G9824" s="20">
        <v>41623</v>
      </c>
      <c r="H9824" s="18" t="s">
        <v>82</v>
      </c>
      <c r="I9824" s="18" t="s">
        <v>41</v>
      </c>
      <c r="J9824" s="18">
        <v>0</v>
      </c>
      <c r="K9824" s="18">
        <v>3</v>
      </c>
    </row>
    <row r="9825" spans="7:11" x14ac:dyDescent="0.25">
      <c r="G9825" s="21">
        <v>42003</v>
      </c>
      <c r="H9825" s="19" t="s">
        <v>90</v>
      </c>
      <c r="I9825" s="19" t="s">
        <v>30</v>
      </c>
      <c r="J9825" s="19">
        <v>0</v>
      </c>
      <c r="K9825" s="19">
        <v>2</v>
      </c>
    </row>
    <row r="9826" spans="7:11" x14ac:dyDescent="0.25">
      <c r="G9826" s="20">
        <v>41627</v>
      </c>
      <c r="H9826" s="18" t="s">
        <v>66</v>
      </c>
      <c r="I9826" s="18" t="s">
        <v>21</v>
      </c>
      <c r="J9826" s="18">
        <v>0</v>
      </c>
      <c r="K9826" s="18">
        <v>3</v>
      </c>
    </row>
    <row r="9827" spans="7:11" x14ac:dyDescent="0.25">
      <c r="G9827" s="21">
        <v>41954</v>
      </c>
      <c r="H9827" s="19" t="s">
        <v>22</v>
      </c>
      <c r="I9827" s="19" t="s">
        <v>16</v>
      </c>
      <c r="J9827" s="19">
        <v>0.01</v>
      </c>
      <c r="K9827" s="19">
        <v>2</v>
      </c>
    </row>
    <row r="9828" spans="7:11" x14ac:dyDescent="0.25">
      <c r="G9828" s="20">
        <v>41946</v>
      </c>
      <c r="H9828" s="18" t="s">
        <v>87</v>
      </c>
      <c r="I9828" s="18" t="s">
        <v>30</v>
      </c>
      <c r="J9828" s="18">
        <v>0</v>
      </c>
      <c r="K9828" s="18">
        <v>17</v>
      </c>
    </row>
    <row r="9829" spans="7:11" x14ac:dyDescent="0.25">
      <c r="G9829" s="21">
        <v>41586</v>
      </c>
      <c r="H9829" s="19" t="s">
        <v>23</v>
      </c>
      <c r="I9829" s="19" t="s">
        <v>17</v>
      </c>
      <c r="J9829" s="19">
        <v>0</v>
      </c>
      <c r="K9829" s="19">
        <v>1</v>
      </c>
    </row>
    <row r="9830" spans="7:11" x14ac:dyDescent="0.25">
      <c r="G9830" s="20">
        <v>41447</v>
      </c>
      <c r="H9830" s="18" t="s">
        <v>63</v>
      </c>
      <c r="I9830" s="18" t="s">
        <v>7</v>
      </c>
      <c r="J9830" s="18">
        <v>1.4999999999999999E-2</v>
      </c>
      <c r="K9830" s="18">
        <v>3</v>
      </c>
    </row>
    <row r="9831" spans="7:11" x14ac:dyDescent="0.25">
      <c r="G9831" s="21">
        <v>41735</v>
      </c>
      <c r="H9831" s="19" t="s">
        <v>42</v>
      </c>
      <c r="I9831" s="19" t="s">
        <v>16</v>
      </c>
      <c r="J9831" s="19">
        <v>1.4999999999999999E-2</v>
      </c>
      <c r="K9831" s="19">
        <v>3</v>
      </c>
    </row>
    <row r="9832" spans="7:11" x14ac:dyDescent="0.25">
      <c r="G9832" s="20">
        <v>41961</v>
      </c>
      <c r="H9832" s="18" t="s">
        <v>20</v>
      </c>
      <c r="I9832" s="18" t="s">
        <v>24</v>
      </c>
      <c r="J9832" s="18">
        <v>2.5000000000000001E-2</v>
      </c>
      <c r="K9832" s="18">
        <v>6</v>
      </c>
    </row>
    <row r="9833" spans="7:11" x14ac:dyDescent="0.25">
      <c r="G9833" s="21">
        <v>41602</v>
      </c>
      <c r="H9833" s="19" t="s">
        <v>65</v>
      </c>
      <c r="I9833" s="19" t="s">
        <v>17</v>
      </c>
      <c r="J9833" s="19">
        <v>0.03</v>
      </c>
      <c r="K9833" s="19">
        <v>1</v>
      </c>
    </row>
    <row r="9834" spans="7:11" x14ac:dyDescent="0.25">
      <c r="G9834" s="20">
        <v>41596</v>
      </c>
      <c r="H9834" s="18" t="s">
        <v>42</v>
      </c>
      <c r="I9834" s="18" t="s">
        <v>24</v>
      </c>
      <c r="J9834" s="18">
        <v>0</v>
      </c>
      <c r="K9834" s="18">
        <v>1</v>
      </c>
    </row>
    <row r="9835" spans="7:11" x14ac:dyDescent="0.25">
      <c r="G9835" s="21">
        <v>41957</v>
      </c>
      <c r="H9835" s="19" t="s">
        <v>59</v>
      </c>
      <c r="I9835" s="19" t="s">
        <v>33</v>
      </c>
      <c r="J9835" s="19">
        <v>0</v>
      </c>
      <c r="K9835" s="19">
        <v>2</v>
      </c>
    </row>
    <row r="9836" spans="7:11" x14ac:dyDescent="0.25">
      <c r="G9836" s="20">
        <v>41963</v>
      </c>
      <c r="H9836" s="18" t="s">
        <v>52</v>
      </c>
      <c r="I9836" s="18" t="s">
        <v>24</v>
      </c>
      <c r="J9836" s="18">
        <v>0</v>
      </c>
      <c r="K9836" s="18">
        <v>1</v>
      </c>
    </row>
    <row r="9837" spans="7:11" x14ac:dyDescent="0.25">
      <c r="G9837" s="21">
        <v>41586</v>
      </c>
      <c r="H9837" s="19" t="s">
        <v>91</v>
      </c>
      <c r="I9837" s="19" t="s">
        <v>24</v>
      </c>
      <c r="J9837" s="19">
        <v>0.01</v>
      </c>
      <c r="K9837" s="19">
        <v>1</v>
      </c>
    </row>
    <row r="9838" spans="7:11" x14ac:dyDescent="0.25">
      <c r="G9838" s="20">
        <v>41284</v>
      </c>
      <c r="H9838" s="18" t="s">
        <v>82</v>
      </c>
      <c r="I9838" s="18" t="s">
        <v>24</v>
      </c>
      <c r="J9838" s="18">
        <v>0.01</v>
      </c>
      <c r="K9838" s="18">
        <v>1</v>
      </c>
    </row>
    <row r="9839" spans="7:11" x14ac:dyDescent="0.25">
      <c r="G9839" s="21">
        <v>41847</v>
      </c>
      <c r="H9839" s="19" t="s">
        <v>85</v>
      </c>
      <c r="I9839" s="19" t="s">
        <v>7</v>
      </c>
      <c r="J9839" s="19">
        <v>0</v>
      </c>
      <c r="K9839" s="19">
        <v>3</v>
      </c>
    </row>
    <row r="9840" spans="7:11" x14ac:dyDescent="0.25">
      <c r="G9840" s="20">
        <v>41619</v>
      </c>
      <c r="H9840" s="18" t="s">
        <v>84</v>
      </c>
      <c r="I9840" s="18" t="s">
        <v>16</v>
      </c>
      <c r="J9840" s="18">
        <v>1.4999999999999999E-2</v>
      </c>
      <c r="K9840" s="18">
        <v>2</v>
      </c>
    </row>
    <row r="9841" spans="7:11" x14ac:dyDescent="0.25">
      <c r="G9841" s="21">
        <v>41605</v>
      </c>
      <c r="H9841" s="19" t="s">
        <v>89</v>
      </c>
      <c r="I9841" s="19" t="s">
        <v>7</v>
      </c>
      <c r="J9841" s="19">
        <v>2.5000000000000001E-2</v>
      </c>
      <c r="K9841" s="19">
        <v>2</v>
      </c>
    </row>
    <row r="9842" spans="7:11" x14ac:dyDescent="0.25">
      <c r="G9842" s="20">
        <v>41608</v>
      </c>
      <c r="H9842" s="18" t="s">
        <v>72</v>
      </c>
      <c r="I9842" s="18" t="s">
        <v>24</v>
      </c>
      <c r="J9842" s="18">
        <v>0.02</v>
      </c>
      <c r="K9842" s="18">
        <v>3</v>
      </c>
    </row>
    <row r="9843" spans="7:11" x14ac:dyDescent="0.25">
      <c r="G9843" s="21">
        <v>41602</v>
      </c>
      <c r="H9843" s="19" t="s">
        <v>49</v>
      </c>
      <c r="I9843" s="19" t="s">
        <v>36</v>
      </c>
      <c r="J9843" s="19">
        <v>0.03</v>
      </c>
      <c r="K9843" s="19">
        <v>1</v>
      </c>
    </row>
    <row r="9844" spans="7:11" x14ac:dyDescent="0.25">
      <c r="G9844" s="20">
        <v>41589</v>
      </c>
      <c r="H9844" s="18" t="s">
        <v>57</v>
      </c>
      <c r="I9844" s="18" t="s">
        <v>36</v>
      </c>
      <c r="J9844" s="18">
        <v>0.01</v>
      </c>
      <c r="K9844" s="18">
        <v>1</v>
      </c>
    </row>
    <row r="9845" spans="7:11" x14ac:dyDescent="0.25">
      <c r="G9845" s="21">
        <v>41610</v>
      </c>
      <c r="H9845" s="19" t="s">
        <v>29</v>
      </c>
      <c r="I9845" s="19" t="s">
        <v>17</v>
      </c>
      <c r="J9845" s="19">
        <v>0.02</v>
      </c>
      <c r="K9845" s="19">
        <v>14</v>
      </c>
    </row>
    <row r="9846" spans="7:11" x14ac:dyDescent="0.25">
      <c r="G9846" s="20">
        <v>41602</v>
      </c>
      <c r="H9846" s="18" t="s">
        <v>81</v>
      </c>
      <c r="I9846" s="18" t="s">
        <v>24</v>
      </c>
      <c r="J9846" s="18">
        <v>1.4999999999999999E-2</v>
      </c>
      <c r="K9846" s="18">
        <v>2</v>
      </c>
    </row>
    <row r="9847" spans="7:11" x14ac:dyDescent="0.25">
      <c r="G9847" s="21">
        <v>41778</v>
      </c>
      <c r="H9847" s="19" t="s">
        <v>92</v>
      </c>
      <c r="I9847" s="19" t="s">
        <v>36</v>
      </c>
      <c r="J9847" s="19">
        <v>0</v>
      </c>
      <c r="K9847" s="19">
        <v>1</v>
      </c>
    </row>
    <row r="9848" spans="7:11" x14ac:dyDescent="0.25">
      <c r="G9848" s="20">
        <v>41622</v>
      </c>
      <c r="H9848" s="18" t="s">
        <v>22</v>
      </c>
      <c r="I9848" s="18" t="s">
        <v>12</v>
      </c>
      <c r="J9848" s="18">
        <v>2.5000000000000001E-2</v>
      </c>
      <c r="K9848" s="18">
        <v>1</v>
      </c>
    </row>
    <row r="9849" spans="7:11" x14ac:dyDescent="0.25">
      <c r="G9849" s="21">
        <v>41629</v>
      </c>
      <c r="H9849" s="19" t="s">
        <v>51</v>
      </c>
      <c r="I9849" s="19" t="s">
        <v>24</v>
      </c>
      <c r="J9849" s="19">
        <v>0.03</v>
      </c>
      <c r="K9849" s="19">
        <v>1</v>
      </c>
    </row>
    <row r="9850" spans="7:11" x14ac:dyDescent="0.25">
      <c r="G9850" s="20">
        <v>41972</v>
      </c>
      <c r="H9850" s="18" t="s">
        <v>59</v>
      </c>
      <c r="I9850" s="18" t="s">
        <v>12</v>
      </c>
      <c r="J9850" s="18">
        <v>0.03</v>
      </c>
      <c r="K9850" s="18">
        <v>3</v>
      </c>
    </row>
    <row r="9851" spans="7:11" x14ac:dyDescent="0.25">
      <c r="G9851" s="21">
        <v>41947</v>
      </c>
      <c r="H9851" s="19" t="s">
        <v>73</v>
      </c>
      <c r="I9851" s="19" t="s">
        <v>17</v>
      </c>
      <c r="J9851" s="19">
        <v>0</v>
      </c>
      <c r="K9851" s="19">
        <v>3</v>
      </c>
    </row>
    <row r="9852" spans="7:11" x14ac:dyDescent="0.25">
      <c r="G9852" s="20">
        <v>41287</v>
      </c>
      <c r="H9852" s="18" t="s">
        <v>15</v>
      </c>
      <c r="I9852" s="18" t="s">
        <v>21</v>
      </c>
      <c r="J9852" s="18">
        <v>0.02</v>
      </c>
      <c r="K9852" s="18">
        <v>2</v>
      </c>
    </row>
    <row r="9853" spans="7:11" x14ac:dyDescent="0.25">
      <c r="G9853" s="21">
        <v>41613</v>
      </c>
      <c r="H9853" s="19" t="s">
        <v>25</v>
      </c>
      <c r="I9853" s="19" t="s">
        <v>17</v>
      </c>
      <c r="J9853" s="19">
        <v>0</v>
      </c>
      <c r="K9853" s="19">
        <v>24</v>
      </c>
    </row>
    <row r="9854" spans="7:11" x14ac:dyDescent="0.25">
      <c r="G9854" s="20">
        <v>41987</v>
      </c>
      <c r="H9854" s="18" t="s">
        <v>49</v>
      </c>
      <c r="I9854" s="18" t="s">
        <v>33</v>
      </c>
      <c r="J9854" s="18">
        <v>0.03</v>
      </c>
      <c r="K9854" s="18">
        <v>3</v>
      </c>
    </row>
    <row r="9855" spans="7:11" x14ac:dyDescent="0.25">
      <c r="G9855" s="21">
        <v>41946</v>
      </c>
      <c r="H9855" s="19" t="s">
        <v>71</v>
      </c>
      <c r="I9855" s="19" t="s">
        <v>16</v>
      </c>
      <c r="J9855" s="19">
        <v>0.01</v>
      </c>
      <c r="K9855" s="19">
        <v>11</v>
      </c>
    </row>
    <row r="9856" spans="7:11" x14ac:dyDescent="0.25">
      <c r="G9856" s="20">
        <v>41638</v>
      </c>
      <c r="H9856" s="18" t="s">
        <v>80</v>
      </c>
      <c r="I9856" s="18" t="s">
        <v>27</v>
      </c>
      <c r="J9856" s="18">
        <v>0</v>
      </c>
      <c r="K9856" s="18">
        <v>3</v>
      </c>
    </row>
    <row r="9857" spans="7:11" x14ac:dyDescent="0.25">
      <c r="G9857" s="21">
        <v>41401</v>
      </c>
      <c r="H9857" s="19" t="s">
        <v>29</v>
      </c>
      <c r="I9857" s="19" t="s">
        <v>16</v>
      </c>
      <c r="J9857" s="19">
        <v>0</v>
      </c>
      <c r="K9857" s="19">
        <v>3</v>
      </c>
    </row>
    <row r="9858" spans="7:11" x14ac:dyDescent="0.25">
      <c r="G9858" s="20">
        <v>41630</v>
      </c>
      <c r="H9858" s="18" t="s">
        <v>88</v>
      </c>
      <c r="I9858" s="18" t="s">
        <v>16</v>
      </c>
      <c r="J9858" s="18">
        <v>1.4999999999999999E-2</v>
      </c>
      <c r="K9858" s="18">
        <v>3</v>
      </c>
    </row>
    <row r="9859" spans="7:11" x14ac:dyDescent="0.25">
      <c r="G9859" s="21">
        <v>41913</v>
      </c>
      <c r="H9859" s="19" t="s">
        <v>73</v>
      </c>
      <c r="I9859" s="19" t="s">
        <v>33</v>
      </c>
      <c r="J9859" s="19">
        <v>2.5000000000000001E-2</v>
      </c>
      <c r="K9859" s="19">
        <v>1</v>
      </c>
    </row>
    <row r="9860" spans="7:11" x14ac:dyDescent="0.25">
      <c r="G9860" s="20">
        <v>41973</v>
      </c>
      <c r="H9860" s="18" t="s">
        <v>50</v>
      </c>
      <c r="I9860" s="18" t="s">
        <v>36</v>
      </c>
      <c r="J9860" s="18">
        <v>0.03</v>
      </c>
      <c r="K9860" s="18">
        <v>3</v>
      </c>
    </row>
    <row r="9861" spans="7:11" x14ac:dyDescent="0.25">
      <c r="G9861" s="21">
        <v>41993</v>
      </c>
      <c r="H9861" s="19" t="s">
        <v>59</v>
      </c>
      <c r="I9861" s="19" t="s">
        <v>27</v>
      </c>
      <c r="J9861" s="19">
        <v>1.4999999999999999E-2</v>
      </c>
      <c r="K9861" s="19">
        <v>1</v>
      </c>
    </row>
    <row r="9862" spans="7:11" x14ac:dyDescent="0.25">
      <c r="G9862" s="20">
        <v>41630</v>
      </c>
      <c r="H9862" s="18" t="s">
        <v>58</v>
      </c>
      <c r="I9862" s="18" t="s">
        <v>12</v>
      </c>
      <c r="J9862" s="18">
        <v>0</v>
      </c>
      <c r="K9862" s="18">
        <v>3</v>
      </c>
    </row>
    <row r="9863" spans="7:11" x14ac:dyDescent="0.25">
      <c r="G9863" s="21">
        <v>41378</v>
      </c>
      <c r="H9863" s="19" t="s">
        <v>62</v>
      </c>
      <c r="I9863" s="19" t="s">
        <v>36</v>
      </c>
      <c r="J9863" s="19">
        <v>0.03</v>
      </c>
      <c r="K9863" s="19">
        <v>2</v>
      </c>
    </row>
    <row r="9864" spans="7:11" x14ac:dyDescent="0.25">
      <c r="G9864" s="20">
        <v>41965</v>
      </c>
      <c r="H9864" s="18" t="s">
        <v>28</v>
      </c>
      <c r="I9864" s="18" t="s">
        <v>7</v>
      </c>
      <c r="J9864" s="18">
        <v>0.03</v>
      </c>
      <c r="K9864" s="18">
        <v>24</v>
      </c>
    </row>
    <row r="9865" spans="7:11" x14ac:dyDescent="0.25">
      <c r="G9865" s="21">
        <v>41587</v>
      </c>
      <c r="H9865" s="19" t="s">
        <v>18</v>
      </c>
      <c r="I9865" s="19" t="s">
        <v>16</v>
      </c>
      <c r="J9865" s="19">
        <v>0</v>
      </c>
      <c r="K9865" s="19">
        <v>2</v>
      </c>
    </row>
    <row r="9866" spans="7:11" x14ac:dyDescent="0.25">
      <c r="G9866" s="20">
        <v>41991</v>
      </c>
      <c r="H9866" s="18" t="s">
        <v>65</v>
      </c>
      <c r="I9866" s="18" t="s">
        <v>17</v>
      </c>
      <c r="J9866" s="18">
        <v>0</v>
      </c>
      <c r="K9866" s="18">
        <v>3</v>
      </c>
    </row>
    <row r="9867" spans="7:11" x14ac:dyDescent="0.25">
      <c r="G9867" s="21">
        <v>41588</v>
      </c>
      <c r="H9867" s="19" t="s">
        <v>83</v>
      </c>
      <c r="I9867" s="19" t="s">
        <v>11</v>
      </c>
      <c r="J9867" s="19">
        <v>1.4999999999999999E-2</v>
      </c>
      <c r="K9867" s="19">
        <v>2</v>
      </c>
    </row>
    <row r="9868" spans="7:11" x14ac:dyDescent="0.25">
      <c r="G9868" s="20">
        <v>41606</v>
      </c>
      <c r="H9868" s="18" t="s">
        <v>45</v>
      </c>
      <c r="I9868" s="18" t="s">
        <v>12</v>
      </c>
      <c r="J9868" s="18">
        <v>0</v>
      </c>
      <c r="K9868" s="18">
        <v>3</v>
      </c>
    </row>
    <row r="9869" spans="7:11" x14ac:dyDescent="0.25">
      <c r="G9869" s="21">
        <v>41902</v>
      </c>
      <c r="H9869" s="19" t="s">
        <v>92</v>
      </c>
      <c r="I9869" s="19" t="s">
        <v>27</v>
      </c>
      <c r="J9869" s="19">
        <v>2.5000000000000001E-2</v>
      </c>
      <c r="K9869" s="19">
        <v>2</v>
      </c>
    </row>
    <row r="9870" spans="7:11" x14ac:dyDescent="0.25">
      <c r="G9870" s="20">
        <v>41608</v>
      </c>
      <c r="H9870" s="18" t="s">
        <v>55</v>
      </c>
      <c r="I9870" s="18" t="s">
        <v>7</v>
      </c>
      <c r="J9870" s="18">
        <v>0</v>
      </c>
      <c r="K9870" s="18">
        <v>3</v>
      </c>
    </row>
    <row r="9871" spans="7:11" x14ac:dyDescent="0.25">
      <c r="G9871" s="21">
        <v>41969</v>
      </c>
      <c r="H9871" s="19" t="s">
        <v>42</v>
      </c>
      <c r="I9871" s="19" t="s">
        <v>36</v>
      </c>
      <c r="J9871" s="19">
        <v>0.01</v>
      </c>
      <c r="K9871" s="19">
        <v>2</v>
      </c>
    </row>
    <row r="9872" spans="7:11" x14ac:dyDescent="0.25">
      <c r="G9872" s="20">
        <v>41951</v>
      </c>
      <c r="H9872" s="18" t="s">
        <v>52</v>
      </c>
      <c r="I9872" s="18" t="s">
        <v>16</v>
      </c>
      <c r="J9872" s="18">
        <v>0.01</v>
      </c>
      <c r="K9872" s="18">
        <v>3</v>
      </c>
    </row>
    <row r="9873" spans="7:11" x14ac:dyDescent="0.25">
      <c r="G9873" s="21">
        <v>41956</v>
      </c>
      <c r="H9873" s="19" t="s">
        <v>73</v>
      </c>
      <c r="I9873" s="19" t="s">
        <v>17</v>
      </c>
      <c r="J9873" s="19">
        <v>0.02</v>
      </c>
      <c r="K9873" s="19">
        <v>22</v>
      </c>
    </row>
    <row r="9874" spans="7:11" x14ac:dyDescent="0.25">
      <c r="G9874" s="20">
        <v>41584</v>
      </c>
      <c r="H9874" s="18" t="s">
        <v>84</v>
      </c>
      <c r="I9874" s="18" t="s">
        <v>16</v>
      </c>
      <c r="J9874" s="18">
        <v>0</v>
      </c>
      <c r="K9874" s="18">
        <v>3</v>
      </c>
    </row>
    <row r="9875" spans="7:11" x14ac:dyDescent="0.25">
      <c r="G9875" s="21">
        <v>41977</v>
      </c>
      <c r="H9875" s="19" t="s">
        <v>57</v>
      </c>
      <c r="I9875" s="19" t="s">
        <v>33</v>
      </c>
      <c r="J9875" s="19">
        <v>0</v>
      </c>
      <c r="K9875" s="19">
        <v>1</v>
      </c>
    </row>
    <row r="9876" spans="7:11" x14ac:dyDescent="0.25">
      <c r="G9876" s="20">
        <v>41635</v>
      </c>
      <c r="H9876" s="18" t="s">
        <v>51</v>
      </c>
      <c r="I9876" s="18" t="s">
        <v>7</v>
      </c>
      <c r="J9876" s="18">
        <v>0</v>
      </c>
      <c r="K9876" s="18">
        <v>2</v>
      </c>
    </row>
    <row r="9877" spans="7:11" x14ac:dyDescent="0.25">
      <c r="G9877" s="21">
        <v>41634</v>
      </c>
      <c r="H9877" s="19" t="s">
        <v>67</v>
      </c>
      <c r="I9877" s="19" t="s">
        <v>36</v>
      </c>
      <c r="J9877" s="19">
        <v>0</v>
      </c>
      <c r="K9877" s="19">
        <v>3</v>
      </c>
    </row>
    <row r="9878" spans="7:11" x14ac:dyDescent="0.25">
      <c r="G9878" s="20">
        <v>41633</v>
      </c>
      <c r="H9878" s="18" t="s">
        <v>32</v>
      </c>
      <c r="I9878" s="18" t="s">
        <v>12</v>
      </c>
      <c r="J9878" s="18">
        <v>0</v>
      </c>
      <c r="K9878" s="18">
        <v>2</v>
      </c>
    </row>
    <row r="9879" spans="7:11" x14ac:dyDescent="0.25">
      <c r="G9879" s="21">
        <v>41630</v>
      </c>
      <c r="H9879" s="19" t="s">
        <v>64</v>
      </c>
      <c r="I9879" s="19" t="s">
        <v>36</v>
      </c>
      <c r="J9879" s="19">
        <v>0</v>
      </c>
      <c r="K9879" s="19">
        <v>2</v>
      </c>
    </row>
    <row r="9880" spans="7:11" x14ac:dyDescent="0.25">
      <c r="G9880" s="20">
        <v>41644</v>
      </c>
      <c r="H9880" s="18" t="s">
        <v>58</v>
      </c>
      <c r="I9880" s="18" t="s">
        <v>24</v>
      </c>
      <c r="J9880" s="18">
        <v>0.01</v>
      </c>
      <c r="K9880" s="18">
        <v>3</v>
      </c>
    </row>
    <row r="9881" spans="7:11" x14ac:dyDescent="0.25">
      <c r="G9881" s="21">
        <v>41941</v>
      </c>
      <c r="H9881" s="19" t="s">
        <v>10</v>
      </c>
      <c r="I9881" s="19" t="s">
        <v>16</v>
      </c>
      <c r="J9881" s="19">
        <v>0.01</v>
      </c>
      <c r="K9881" s="19">
        <v>3</v>
      </c>
    </row>
    <row r="9882" spans="7:11" x14ac:dyDescent="0.25">
      <c r="G9882" s="20">
        <v>41615</v>
      </c>
      <c r="H9882" s="18" t="s">
        <v>50</v>
      </c>
      <c r="I9882" s="18" t="s">
        <v>30</v>
      </c>
      <c r="J9882" s="18">
        <v>0.01</v>
      </c>
      <c r="K9882" s="18">
        <v>2</v>
      </c>
    </row>
    <row r="9883" spans="7:11" x14ac:dyDescent="0.25">
      <c r="G9883" s="21">
        <v>41688</v>
      </c>
      <c r="H9883" s="19" t="s">
        <v>53</v>
      </c>
      <c r="I9883" s="19" t="s">
        <v>12</v>
      </c>
      <c r="J9883" s="19">
        <v>0.01</v>
      </c>
      <c r="K9883" s="19">
        <v>2</v>
      </c>
    </row>
    <row r="9884" spans="7:11" x14ac:dyDescent="0.25">
      <c r="G9884" s="20">
        <v>41603</v>
      </c>
      <c r="H9884" s="18" t="s">
        <v>73</v>
      </c>
      <c r="I9884" s="18" t="s">
        <v>24</v>
      </c>
      <c r="J9884" s="18">
        <v>0</v>
      </c>
      <c r="K9884" s="18">
        <v>18</v>
      </c>
    </row>
    <row r="9885" spans="7:11" x14ac:dyDescent="0.25">
      <c r="G9885" s="21">
        <v>41987</v>
      </c>
      <c r="H9885" s="19" t="s">
        <v>23</v>
      </c>
      <c r="I9885" s="19" t="s">
        <v>30</v>
      </c>
      <c r="J9885" s="19">
        <v>0.02</v>
      </c>
      <c r="K9885" s="19">
        <v>1</v>
      </c>
    </row>
    <row r="9886" spans="7:11" x14ac:dyDescent="0.25">
      <c r="G9886" s="20">
        <v>41967</v>
      </c>
      <c r="H9886" s="18" t="s">
        <v>66</v>
      </c>
      <c r="I9886" s="18" t="s">
        <v>41</v>
      </c>
      <c r="J9886" s="18">
        <v>0</v>
      </c>
      <c r="K9886" s="18">
        <v>1</v>
      </c>
    </row>
    <row r="9887" spans="7:11" x14ac:dyDescent="0.25">
      <c r="G9887" s="21">
        <v>41959</v>
      </c>
      <c r="H9887" s="19" t="s">
        <v>46</v>
      </c>
      <c r="I9887" s="19" t="s">
        <v>7</v>
      </c>
      <c r="J9887" s="19">
        <v>0.03</v>
      </c>
      <c r="K9887" s="19">
        <v>2</v>
      </c>
    </row>
    <row r="9888" spans="7:11" x14ac:dyDescent="0.25">
      <c r="G9888" s="20">
        <v>41339</v>
      </c>
      <c r="H9888" s="18" t="s">
        <v>42</v>
      </c>
      <c r="I9888" s="18" t="s">
        <v>17</v>
      </c>
      <c r="J9888" s="18">
        <v>0.03</v>
      </c>
      <c r="K9888" s="18">
        <v>3</v>
      </c>
    </row>
    <row r="9889" spans="7:11" x14ac:dyDescent="0.25">
      <c r="G9889" s="21">
        <v>41588</v>
      </c>
      <c r="H9889" s="19" t="s">
        <v>31</v>
      </c>
      <c r="I9889" s="19" t="s">
        <v>16</v>
      </c>
      <c r="J9889" s="19">
        <v>0</v>
      </c>
      <c r="K9889" s="19">
        <v>1</v>
      </c>
    </row>
    <row r="9890" spans="7:11" x14ac:dyDescent="0.25">
      <c r="G9890" s="20">
        <v>41617</v>
      </c>
      <c r="H9890" s="18" t="s">
        <v>15</v>
      </c>
      <c r="I9890" s="18" t="s">
        <v>41</v>
      </c>
      <c r="J9890" s="18">
        <v>0.01</v>
      </c>
      <c r="K9890" s="18">
        <v>2</v>
      </c>
    </row>
    <row r="9891" spans="7:11" x14ac:dyDescent="0.25">
      <c r="G9891" s="21">
        <v>41633</v>
      </c>
      <c r="H9891" s="19" t="s">
        <v>60</v>
      </c>
      <c r="I9891" s="19" t="s">
        <v>12</v>
      </c>
      <c r="J9891" s="19">
        <v>0</v>
      </c>
      <c r="K9891" s="19">
        <v>2</v>
      </c>
    </row>
    <row r="9892" spans="7:11" x14ac:dyDescent="0.25">
      <c r="G9892" s="20">
        <v>41619</v>
      </c>
      <c r="H9892" s="18" t="s">
        <v>26</v>
      </c>
      <c r="I9892" s="18" t="s">
        <v>12</v>
      </c>
      <c r="J9892" s="18">
        <v>1.4999999999999999E-2</v>
      </c>
      <c r="K9892" s="18">
        <v>1</v>
      </c>
    </row>
    <row r="9893" spans="7:11" x14ac:dyDescent="0.25">
      <c r="G9893" s="21">
        <v>41969</v>
      </c>
      <c r="H9893" s="19" t="s">
        <v>55</v>
      </c>
      <c r="I9893" s="19" t="s">
        <v>27</v>
      </c>
      <c r="J9893" s="19">
        <v>0</v>
      </c>
      <c r="K9893" s="19">
        <v>1</v>
      </c>
    </row>
    <row r="9894" spans="7:11" x14ac:dyDescent="0.25">
      <c r="G9894" s="20">
        <v>41999</v>
      </c>
      <c r="H9894" s="18" t="s">
        <v>84</v>
      </c>
      <c r="I9894" s="18" t="s">
        <v>12</v>
      </c>
      <c r="J9894" s="18">
        <v>1.4999999999999999E-2</v>
      </c>
      <c r="K9894" s="18">
        <v>1</v>
      </c>
    </row>
    <row r="9895" spans="7:11" x14ac:dyDescent="0.25">
      <c r="G9895" s="21">
        <v>41995</v>
      </c>
      <c r="H9895" s="19" t="s">
        <v>53</v>
      </c>
      <c r="I9895" s="19" t="s">
        <v>7</v>
      </c>
      <c r="J9895" s="19">
        <v>0.03</v>
      </c>
      <c r="K9895" s="19">
        <v>3</v>
      </c>
    </row>
    <row r="9896" spans="7:11" x14ac:dyDescent="0.25">
      <c r="G9896" s="20">
        <v>41354</v>
      </c>
      <c r="H9896" s="18" t="s">
        <v>87</v>
      </c>
      <c r="I9896" s="18" t="s">
        <v>30</v>
      </c>
      <c r="J9896" s="18">
        <v>1.4999999999999999E-2</v>
      </c>
      <c r="K9896" s="18">
        <v>4</v>
      </c>
    </row>
    <row r="9897" spans="7:11" x14ac:dyDescent="0.25">
      <c r="G9897" s="21">
        <v>41423</v>
      </c>
      <c r="H9897" s="19" t="s">
        <v>90</v>
      </c>
      <c r="I9897" s="19" t="s">
        <v>33</v>
      </c>
      <c r="J9897" s="19">
        <v>0.01</v>
      </c>
      <c r="K9897" s="19">
        <v>2</v>
      </c>
    </row>
    <row r="9898" spans="7:11" x14ac:dyDescent="0.25">
      <c r="G9898" s="20">
        <v>41970</v>
      </c>
      <c r="H9898" s="18" t="s">
        <v>54</v>
      </c>
      <c r="I9898" s="18" t="s">
        <v>24</v>
      </c>
      <c r="J9898" s="18">
        <v>1.4999999999999999E-2</v>
      </c>
      <c r="K9898" s="18">
        <v>2</v>
      </c>
    </row>
    <row r="9899" spans="7:11" x14ac:dyDescent="0.25">
      <c r="G9899" s="21">
        <v>41659</v>
      </c>
      <c r="H9899" s="19" t="s">
        <v>20</v>
      </c>
      <c r="I9899" s="19" t="s">
        <v>21</v>
      </c>
      <c r="J9899" s="19">
        <v>1.4999999999999999E-2</v>
      </c>
      <c r="K9899" s="19">
        <v>3</v>
      </c>
    </row>
    <row r="9900" spans="7:11" x14ac:dyDescent="0.25">
      <c r="G9900" s="20">
        <v>41403</v>
      </c>
      <c r="H9900" s="18" t="s">
        <v>53</v>
      </c>
      <c r="I9900" s="18" t="s">
        <v>12</v>
      </c>
      <c r="J9900" s="18">
        <v>0.02</v>
      </c>
      <c r="K9900" s="18">
        <v>1</v>
      </c>
    </row>
    <row r="9901" spans="7:11" x14ac:dyDescent="0.25">
      <c r="G9901" s="21">
        <v>41581</v>
      </c>
      <c r="H9901" s="19" t="s">
        <v>73</v>
      </c>
      <c r="I9901" s="19" t="s">
        <v>36</v>
      </c>
      <c r="J9901" s="19">
        <v>0.02</v>
      </c>
      <c r="K9901" s="19">
        <v>2</v>
      </c>
    </row>
    <row r="9902" spans="7:11" x14ac:dyDescent="0.25">
      <c r="G9902" s="20">
        <v>41383</v>
      </c>
      <c r="H9902" s="18" t="s">
        <v>25</v>
      </c>
      <c r="I9902" s="18" t="s">
        <v>27</v>
      </c>
      <c r="J9902" s="18">
        <v>0.03</v>
      </c>
      <c r="K9902" s="18">
        <v>2</v>
      </c>
    </row>
    <row r="9903" spans="7:11" x14ac:dyDescent="0.25">
      <c r="G9903" s="21">
        <v>42002</v>
      </c>
      <c r="H9903" s="19" t="s">
        <v>61</v>
      </c>
      <c r="I9903" s="19" t="s">
        <v>7</v>
      </c>
      <c r="J9903" s="19">
        <v>0</v>
      </c>
      <c r="K9903" s="19">
        <v>3</v>
      </c>
    </row>
    <row r="9904" spans="7:11" x14ac:dyDescent="0.25">
      <c r="G9904" s="20">
        <v>41949</v>
      </c>
      <c r="H9904" s="18" t="s">
        <v>13</v>
      </c>
      <c r="I9904" s="18" t="s">
        <v>11</v>
      </c>
      <c r="J9904" s="18">
        <v>0</v>
      </c>
      <c r="K9904" s="18">
        <v>1</v>
      </c>
    </row>
    <row r="9905" spans="7:11" x14ac:dyDescent="0.25">
      <c r="G9905" s="21">
        <v>41587</v>
      </c>
      <c r="H9905" s="19" t="s">
        <v>89</v>
      </c>
      <c r="I9905" s="19" t="s">
        <v>24</v>
      </c>
      <c r="J9905" s="19">
        <v>0</v>
      </c>
      <c r="K9905" s="19">
        <v>2</v>
      </c>
    </row>
    <row r="9906" spans="7:11" x14ac:dyDescent="0.25">
      <c r="G9906" s="20">
        <v>41635</v>
      </c>
      <c r="H9906" s="18" t="s">
        <v>60</v>
      </c>
      <c r="I9906" s="18" t="s">
        <v>33</v>
      </c>
      <c r="J9906" s="18">
        <v>0.01</v>
      </c>
      <c r="K9906" s="18">
        <v>3</v>
      </c>
    </row>
    <row r="9907" spans="7:11" x14ac:dyDescent="0.25">
      <c r="G9907" s="21">
        <v>41624</v>
      </c>
      <c r="H9907" s="19" t="s">
        <v>89</v>
      </c>
      <c r="I9907" s="19" t="s">
        <v>17</v>
      </c>
      <c r="J9907" s="19">
        <v>0</v>
      </c>
      <c r="K9907" s="19">
        <v>1</v>
      </c>
    </row>
    <row r="9908" spans="7:11" x14ac:dyDescent="0.25">
      <c r="G9908" s="20">
        <v>41723</v>
      </c>
      <c r="H9908" s="18" t="s">
        <v>58</v>
      </c>
      <c r="I9908" s="18" t="s">
        <v>17</v>
      </c>
      <c r="J9908" s="18">
        <v>0</v>
      </c>
      <c r="K9908" s="18">
        <v>2</v>
      </c>
    </row>
    <row r="9909" spans="7:11" x14ac:dyDescent="0.25">
      <c r="G9909" s="21">
        <v>41591</v>
      </c>
      <c r="H9909" s="19" t="s">
        <v>90</v>
      </c>
      <c r="I9909" s="19" t="s">
        <v>24</v>
      </c>
      <c r="J9909" s="19">
        <v>0.02</v>
      </c>
      <c r="K9909" s="19">
        <v>9</v>
      </c>
    </row>
    <row r="9910" spans="7:11" x14ac:dyDescent="0.25">
      <c r="G9910" s="20">
        <v>41559</v>
      </c>
      <c r="H9910" s="18" t="s">
        <v>53</v>
      </c>
      <c r="I9910" s="18" t="s">
        <v>24</v>
      </c>
      <c r="J9910" s="18">
        <v>0</v>
      </c>
      <c r="K9910" s="18">
        <v>12</v>
      </c>
    </row>
    <row r="9911" spans="7:11" x14ac:dyDescent="0.25">
      <c r="G9911" s="21">
        <v>41483</v>
      </c>
      <c r="H9911" s="19" t="s">
        <v>39</v>
      </c>
      <c r="I9911" s="19" t="s">
        <v>12</v>
      </c>
      <c r="J9911" s="19">
        <v>0</v>
      </c>
      <c r="K9911" s="19">
        <v>1</v>
      </c>
    </row>
    <row r="9912" spans="7:11" x14ac:dyDescent="0.25">
      <c r="G9912" s="20">
        <v>41989</v>
      </c>
      <c r="H9912" s="18" t="s">
        <v>60</v>
      </c>
      <c r="I9912" s="18" t="s">
        <v>17</v>
      </c>
      <c r="J9912" s="18">
        <v>0.02</v>
      </c>
      <c r="K9912" s="18">
        <v>2</v>
      </c>
    </row>
    <row r="9913" spans="7:11" x14ac:dyDescent="0.25">
      <c r="G9913" s="21">
        <v>41947</v>
      </c>
      <c r="H9913" s="19" t="s">
        <v>42</v>
      </c>
      <c r="I9913" s="19" t="s">
        <v>12</v>
      </c>
      <c r="J9913" s="19">
        <v>0.02</v>
      </c>
      <c r="K9913" s="19">
        <v>2</v>
      </c>
    </row>
    <row r="9914" spans="7:11" x14ac:dyDescent="0.25">
      <c r="G9914" s="20">
        <v>41664</v>
      </c>
      <c r="H9914" s="18" t="s">
        <v>70</v>
      </c>
      <c r="I9914" s="18" t="s">
        <v>21</v>
      </c>
      <c r="J9914" s="18">
        <v>0</v>
      </c>
      <c r="K9914" s="18">
        <v>1</v>
      </c>
    </row>
    <row r="9915" spans="7:11" x14ac:dyDescent="0.25">
      <c r="G9915" s="21">
        <v>41613</v>
      </c>
      <c r="H9915" s="19" t="s">
        <v>18</v>
      </c>
      <c r="I9915" s="19" t="s">
        <v>7</v>
      </c>
      <c r="J9915" s="19">
        <v>0.03</v>
      </c>
      <c r="K9915" s="19">
        <v>1</v>
      </c>
    </row>
    <row r="9916" spans="7:11" x14ac:dyDescent="0.25">
      <c r="G9916" s="20">
        <v>41624</v>
      </c>
      <c r="H9916" s="18" t="s">
        <v>75</v>
      </c>
      <c r="I9916" s="18" t="s">
        <v>11</v>
      </c>
      <c r="J9916" s="18">
        <v>2.5000000000000001E-2</v>
      </c>
      <c r="K9916" s="18">
        <v>3</v>
      </c>
    </row>
    <row r="9917" spans="7:11" x14ac:dyDescent="0.25">
      <c r="G9917" s="21">
        <v>41636</v>
      </c>
      <c r="H9917" s="19" t="s">
        <v>82</v>
      </c>
      <c r="I9917" s="19" t="s">
        <v>24</v>
      </c>
      <c r="J9917" s="19">
        <v>0.02</v>
      </c>
      <c r="K9917" s="19">
        <v>2</v>
      </c>
    </row>
    <row r="9918" spans="7:11" x14ac:dyDescent="0.25">
      <c r="G9918" s="20">
        <v>41958</v>
      </c>
      <c r="H9918" s="18" t="s">
        <v>51</v>
      </c>
      <c r="I9918" s="18" t="s">
        <v>21</v>
      </c>
      <c r="J9918" s="18">
        <v>0</v>
      </c>
      <c r="K9918" s="18">
        <v>3</v>
      </c>
    </row>
    <row r="9919" spans="7:11" x14ac:dyDescent="0.25">
      <c r="G9919" s="21">
        <v>41993</v>
      </c>
      <c r="H9919" s="19" t="s">
        <v>89</v>
      </c>
      <c r="I9919" s="19" t="s">
        <v>41</v>
      </c>
      <c r="J9919" s="19">
        <v>0.03</v>
      </c>
      <c r="K9919" s="19">
        <v>2</v>
      </c>
    </row>
    <row r="9920" spans="7:11" x14ac:dyDescent="0.25">
      <c r="G9920" s="20">
        <v>41374</v>
      </c>
      <c r="H9920" s="18" t="s">
        <v>65</v>
      </c>
      <c r="I9920" s="18" t="s">
        <v>17</v>
      </c>
      <c r="J9920" s="18">
        <v>0.02</v>
      </c>
      <c r="K9920" s="18">
        <v>2</v>
      </c>
    </row>
    <row r="9921" spans="7:11" x14ac:dyDescent="0.25">
      <c r="G9921" s="21">
        <v>41457</v>
      </c>
      <c r="H9921" s="19" t="s">
        <v>70</v>
      </c>
      <c r="I9921" s="19" t="s">
        <v>17</v>
      </c>
      <c r="J9921" s="19">
        <v>0</v>
      </c>
      <c r="K9921" s="19">
        <v>2</v>
      </c>
    </row>
    <row r="9922" spans="7:11" x14ac:dyDescent="0.25">
      <c r="G9922" s="20">
        <v>41615</v>
      </c>
      <c r="H9922" s="18" t="s">
        <v>86</v>
      </c>
      <c r="I9922" s="18" t="s">
        <v>24</v>
      </c>
      <c r="J9922" s="18">
        <v>0</v>
      </c>
      <c r="K9922" s="18">
        <v>2</v>
      </c>
    </row>
    <row r="9923" spans="7:11" x14ac:dyDescent="0.25">
      <c r="G9923" s="21">
        <v>41793</v>
      </c>
      <c r="H9923" s="19" t="s">
        <v>26</v>
      </c>
      <c r="I9923" s="19" t="s">
        <v>36</v>
      </c>
      <c r="J9923" s="19">
        <v>0.02</v>
      </c>
      <c r="K9923" s="19">
        <v>3</v>
      </c>
    </row>
    <row r="9924" spans="7:11" x14ac:dyDescent="0.25">
      <c r="G9924" s="20">
        <v>41579</v>
      </c>
      <c r="H9924" s="18" t="s">
        <v>85</v>
      </c>
      <c r="I9924" s="18" t="s">
        <v>27</v>
      </c>
      <c r="J9924" s="18">
        <v>0</v>
      </c>
      <c r="K9924" s="18">
        <v>2</v>
      </c>
    </row>
    <row r="9925" spans="7:11" x14ac:dyDescent="0.25">
      <c r="G9925" s="21">
        <v>41595</v>
      </c>
      <c r="H9925" s="19" t="s">
        <v>51</v>
      </c>
      <c r="I9925" s="19" t="s">
        <v>17</v>
      </c>
      <c r="J9925" s="19">
        <v>0.02</v>
      </c>
      <c r="K9925" s="19">
        <v>3</v>
      </c>
    </row>
    <row r="9926" spans="7:11" x14ac:dyDescent="0.25">
      <c r="G9926" s="20">
        <v>41702</v>
      </c>
      <c r="H9926" s="18" t="s">
        <v>20</v>
      </c>
      <c r="I9926" s="18" t="s">
        <v>27</v>
      </c>
      <c r="J9926" s="18">
        <v>0</v>
      </c>
      <c r="K9926" s="18">
        <v>3</v>
      </c>
    </row>
    <row r="9927" spans="7:11" x14ac:dyDescent="0.25">
      <c r="G9927" s="21">
        <v>41999</v>
      </c>
      <c r="H9927" s="19" t="s">
        <v>29</v>
      </c>
      <c r="I9927" s="19" t="s">
        <v>36</v>
      </c>
      <c r="J9927" s="19">
        <v>1.4999999999999999E-2</v>
      </c>
      <c r="K9927" s="19">
        <v>2</v>
      </c>
    </row>
    <row r="9928" spans="7:11" x14ac:dyDescent="0.25">
      <c r="G9928" s="20">
        <v>41584</v>
      </c>
      <c r="H9928" s="18" t="s">
        <v>86</v>
      </c>
      <c r="I9928" s="18" t="s">
        <v>27</v>
      </c>
      <c r="J9928" s="18">
        <v>0.02</v>
      </c>
      <c r="K9928" s="18">
        <v>2</v>
      </c>
    </row>
    <row r="9929" spans="7:11" x14ac:dyDescent="0.25">
      <c r="G9929" s="21">
        <v>41671</v>
      </c>
      <c r="H9929" s="19" t="s">
        <v>20</v>
      </c>
      <c r="I9929" s="19" t="s">
        <v>21</v>
      </c>
      <c r="J9929" s="19">
        <v>0</v>
      </c>
      <c r="K9929" s="19">
        <v>12</v>
      </c>
    </row>
    <row r="9930" spans="7:11" x14ac:dyDescent="0.25">
      <c r="G9930" s="20">
        <v>41634</v>
      </c>
      <c r="H9930" s="18" t="s">
        <v>55</v>
      </c>
      <c r="I9930" s="18" t="s">
        <v>24</v>
      </c>
      <c r="J9930" s="18">
        <v>0</v>
      </c>
      <c r="K9930" s="18">
        <v>3</v>
      </c>
    </row>
    <row r="9931" spans="7:11" x14ac:dyDescent="0.25">
      <c r="G9931" s="21">
        <v>41398</v>
      </c>
      <c r="H9931" s="19" t="s">
        <v>57</v>
      </c>
      <c r="I9931" s="19" t="s">
        <v>36</v>
      </c>
      <c r="J9931" s="19">
        <v>0.03</v>
      </c>
      <c r="K9931" s="19">
        <v>14</v>
      </c>
    </row>
    <row r="9932" spans="7:11" x14ac:dyDescent="0.25">
      <c r="G9932" s="20">
        <v>41592</v>
      </c>
      <c r="H9932" s="18" t="s">
        <v>83</v>
      </c>
      <c r="I9932" s="18" t="s">
        <v>12</v>
      </c>
      <c r="J9932" s="18">
        <v>0.01</v>
      </c>
      <c r="K9932" s="18">
        <v>3</v>
      </c>
    </row>
    <row r="9933" spans="7:11" x14ac:dyDescent="0.25">
      <c r="G9933" s="21">
        <v>41622</v>
      </c>
      <c r="H9933" s="19" t="s">
        <v>81</v>
      </c>
      <c r="I9933" s="19" t="s">
        <v>33</v>
      </c>
      <c r="J9933" s="19">
        <v>2.5000000000000001E-2</v>
      </c>
      <c r="K9933" s="19">
        <v>3</v>
      </c>
    </row>
    <row r="9934" spans="7:11" x14ac:dyDescent="0.25">
      <c r="G9934" s="20">
        <v>41981</v>
      </c>
      <c r="H9934" s="18" t="s">
        <v>61</v>
      </c>
      <c r="I9934" s="18" t="s">
        <v>7</v>
      </c>
      <c r="J9934" s="18">
        <v>0</v>
      </c>
      <c r="K9934" s="18">
        <v>2</v>
      </c>
    </row>
    <row r="9935" spans="7:11" x14ac:dyDescent="0.25">
      <c r="G9935" s="21">
        <v>41632</v>
      </c>
      <c r="H9935" s="19" t="s">
        <v>13</v>
      </c>
      <c r="I9935" s="19" t="s">
        <v>12</v>
      </c>
      <c r="J9935" s="19">
        <v>0</v>
      </c>
      <c r="K9935" s="19">
        <v>2</v>
      </c>
    </row>
    <row r="9936" spans="7:11" x14ac:dyDescent="0.25">
      <c r="G9936" s="20">
        <v>41538</v>
      </c>
      <c r="H9936" s="18" t="s">
        <v>89</v>
      </c>
      <c r="I9936" s="18" t="s">
        <v>24</v>
      </c>
      <c r="J9936" s="18">
        <v>0</v>
      </c>
      <c r="K9936" s="18">
        <v>1</v>
      </c>
    </row>
    <row r="9937" spans="7:11" x14ac:dyDescent="0.25">
      <c r="G9937" s="21">
        <v>41960</v>
      </c>
      <c r="H9937" s="19" t="s">
        <v>70</v>
      </c>
      <c r="I9937" s="19" t="s">
        <v>12</v>
      </c>
      <c r="J9937" s="19">
        <v>0.02</v>
      </c>
      <c r="K9937" s="19">
        <v>2</v>
      </c>
    </row>
    <row r="9938" spans="7:11" x14ac:dyDescent="0.25">
      <c r="G9938" s="20">
        <v>41637</v>
      </c>
      <c r="H9938" s="18" t="s">
        <v>79</v>
      </c>
      <c r="I9938" s="18" t="s">
        <v>24</v>
      </c>
      <c r="J9938" s="18">
        <v>1.4999999999999999E-2</v>
      </c>
      <c r="K9938" s="18">
        <v>1</v>
      </c>
    </row>
    <row r="9939" spans="7:11" x14ac:dyDescent="0.25">
      <c r="G9939" s="21">
        <v>41594</v>
      </c>
      <c r="H9939" s="19" t="s">
        <v>77</v>
      </c>
      <c r="I9939" s="19" t="s">
        <v>24</v>
      </c>
      <c r="J9939" s="19">
        <v>0.01</v>
      </c>
      <c r="K9939" s="19">
        <v>2</v>
      </c>
    </row>
    <row r="9940" spans="7:11" x14ac:dyDescent="0.25">
      <c r="G9940" s="20">
        <v>41590</v>
      </c>
      <c r="H9940" s="18" t="s">
        <v>53</v>
      </c>
      <c r="I9940" s="18" t="s">
        <v>27</v>
      </c>
      <c r="J9940" s="18">
        <v>0</v>
      </c>
      <c r="K9940" s="18">
        <v>2</v>
      </c>
    </row>
    <row r="9941" spans="7:11" x14ac:dyDescent="0.25">
      <c r="G9941" s="21">
        <v>41611</v>
      </c>
      <c r="H9941" s="19" t="s">
        <v>89</v>
      </c>
      <c r="I9941" s="19" t="s">
        <v>7</v>
      </c>
      <c r="J9941" s="19">
        <v>0.02</v>
      </c>
      <c r="K9941" s="19">
        <v>2</v>
      </c>
    </row>
    <row r="9942" spans="7:11" x14ac:dyDescent="0.25">
      <c r="G9942" s="20">
        <v>41960</v>
      </c>
      <c r="H9942" s="18" t="s">
        <v>48</v>
      </c>
      <c r="I9942" s="18" t="s">
        <v>21</v>
      </c>
      <c r="J9942" s="18">
        <v>0.02</v>
      </c>
      <c r="K9942" s="18">
        <v>3</v>
      </c>
    </row>
    <row r="9943" spans="7:11" x14ac:dyDescent="0.25">
      <c r="G9943" s="21">
        <v>41973</v>
      </c>
      <c r="H9943" s="19" t="s">
        <v>57</v>
      </c>
      <c r="I9943" s="19" t="s">
        <v>16</v>
      </c>
      <c r="J9943" s="19">
        <v>2.5000000000000001E-2</v>
      </c>
      <c r="K9943" s="19">
        <v>23</v>
      </c>
    </row>
    <row r="9944" spans="7:11" x14ac:dyDescent="0.25">
      <c r="G9944" s="20">
        <v>41623</v>
      </c>
      <c r="H9944" s="18" t="s">
        <v>58</v>
      </c>
      <c r="I9944" s="18" t="s">
        <v>12</v>
      </c>
      <c r="J9944" s="18">
        <v>0</v>
      </c>
      <c r="K9944" s="18">
        <v>4</v>
      </c>
    </row>
    <row r="9945" spans="7:11" x14ac:dyDescent="0.25">
      <c r="G9945" s="21">
        <v>41712</v>
      </c>
      <c r="H9945" s="19" t="s">
        <v>62</v>
      </c>
      <c r="I9945" s="19" t="s">
        <v>21</v>
      </c>
      <c r="J9945" s="19">
        <v>1.4999999999999999E-2</v>
      </c>
      <c r="K9945" s="19">
        <v>3</v>
      </c>
    </row>
    <row r="9946" spans="7:11" x14ac:dyDescent="0.25">
      <c r="G9946" s="20">
        <v>41450</v>
      </c>
      <c r="H9946" s="18" t="s">
        <v>55</v>
      </c>
      <c r="I9946" s="18" t="s">
        <v>16</v>
      </c>
      <c r="J9946" s="18">
        <v>0</v>
      </c>
      <c r="K9946" s="18">
        <v>2</v>
      </c>
    </row>
    <row r="9947" spans="7:11" x14ac:dyDescent="0.25">
      <c r="G9947" s="21">
        <v>42000</v>
      </c>
      <c r="H9947" s="19" t="s">
        <v>74</v>
      </c>
      <c r="I9947" s="19" t="s">
        <v>12</v>
      </c>
      <c r="J9947" s="19">
        <v>0</v>
      </c>
      <c r="K9947" s="19">
        <v>2</v>
      </c>
    </row>
    <row r="9948" spans="7:11" x14ac:dyDescent="0.25">
      <c r="G9948" s="20">
        <v>41951</v>
      </c>
      <c r="H9948" s="18" t="s">
        <v>90</v>
      </c>
      <c r="I9948" s="18" t="s">
        <v>17</v>
      </c>
      <c r="J9948" s="18">
        <v>0.02</v>
      </c>
      <c r="K9948" s="18">
        <v>2</v>
      </c>
    </row>
    <row r="9949" spans="7:11" x14ac:dyDescent="0.25">
      <c r="G9949" s="21">
        <v>41609</v>
      </c>
      <c r="H9949" s="19" t="s">
        <v>13</v>
      </c>
      <c r="I9949" s="19" t="s">
        <v>17</v>
      </c>
      <c r="J9949" s="19">
        <v>0.01</v>
      </c>
      <c r="K9949" s="19">
        <v>2</v>
      </c>
    </row>
    <row r="9950" spans="7:11" x14ac:dyDescent="0.25">
      <c r="G9950" s="20">
        <v>41599</v>
      </c>
      <c r="H9950" s="18" t="s">
        <v>45</v>
      </c>
      <c r="I9950" s="18" t="s">
        <v>30</v>
      </c>
      <c r="J9950" s="18">
        <v>0</v>
      </c>
      <c r="K9950" s="18">
        <v>2</v>
      </c>
    </row>
    <row r="9951" spans="7:11" x14ac:dyDescent="0.25">
      <c r="G9951" s="21">
        <v>41958</v>
      </c>
      <c r="H9951" s="19" t="s">
        <v>49</v>
      </c>
      <c r="I9951" s="19" t="s">
        <v>17</v>
      </c>
      <c r="J9951" s="19">
        <v>1.4999999999999999E-2</v>
      </c>
      <c r="K9951" s="19">
        <v>2</v>
      </c>
    </row>
    <row r="9952" spans="7:11" x14ac:dyDescent="0.25">
      <c r="G9952" s="20">
        <v>42002</v>
      </c>
      <c r="H9952" s="18" t="s">
        <v>93</v>
      </c>
      <c r="I9952" s="18" t="s">
        <v>7</v>
      </c>
      <c r="J9952" s="18">
        <v>0.03</v>
      </c>
      <c r="K9952" s="18">
        <v>1</v>
      </c>
    </row>
    <row r="9953" spans="7:11" x14ac:dyDescent="0.25">
      <c r="G9953" s="21">
        <v>41968</v>
      </c>
      <c r="H9953" s="19" t="s">
        <v>88</v>
      </c>
      <c r="I9953" s="19" t="s">
        <v>12</v>
      </c>
      <c r="J9953" s="19">
        <v>0.01</v>
      </c>
      <c r="K9953" s="19">
        <v>3</v>
      </c>
    </row>
    <row r="9954" spans="7:11" x14ac:dyDescent="0.25">
      <c r="G9954" s="20">
        <v>41554</v>
      </c>
      <c r="H9954" s="18" t="s">
        <v>56</v>
      </c>
      <c r="I9954" s="18" t="s">
        <v>21</v>
      </c>
      <c r="J9954" s="18">
        <v>0</v>
      </c>
      <c r="K9954" s="18">
        <v>1</v>
      </c>
    </row>
    <row r="9955" spans="7:11" x14ac:dyDescent="0.25">
      <c r="G9955" s="21">
        <v>41972</v>
      </c>
      <c r="H9955" s="19" t="s">
        <v>31</v>
      </c>
      <c r="I9955" s="19" t="s">
        <v>24</v>
      </c>
      <c r="J9955" s="19">
        <v>1.4999999999999999E-2</v>
      </c>
      <c r="K9955" s="19">
        <v>2</v>
      </c>
    </row>
    <row r="9956" spans="7:11" x14ac:dyDescent="0.25">
      <c r="G9956" s="20">
        <v>41905</v>
      </c>
      <c r="H9956" s="18" t="s">
        <v>90</v>
      </c>
      <c r="I9956" s="18" t="s">
        <v>24</v>
      </c>
      <c r="J9956" s="18">
        <v>0.01</v>
      </c>
      <c r="K9956" s="18">
        <v>2</v>
      </c>
    </row>
    <row r="9957" spans="7:11" x14ac:dyDescent="0.25">
      <c r="G9957" s="21">
        <v>41633</v>
      </c>
      <c r="H9957" s="19" t="s">
        <v>49</v>
      </c>
      <c r="I9957" s="19" t="s">
        <v>16</v>
      </c>
      <c r="J9957" s="19">
        <v>0.02</v>
      </c>
      <c r="K9957" s="19">
        <v>2</v>
      </c>
    </row>
    <row r="9958" spans="7:11" x14ac:dyDescent="0.25">
      <c r="G9958" s="20">
        <v>41949</v>
      </c>
      <c r="H9958" s="18" t="s">
        <v>70</v>
      </c>
      <c r="I9958" s="18" t="s">
        <v>16</v>
      </c>
      <c r="J9958" s="18">
        <v>0.02</v>
      </c>
      <c r="K9958" s="18">
        <v>3</v>
      </c>
    </row>
    <row r="9959" spans="7:11" x14ac:dyDescent="0.25">
      <c r="G9959" s="21">
        <v>41983</v>
      </c>
      <c r="H9959" s="19" t="s">
        <v>73</v>
      </c>
      <c r="I9959" s="19" t="s">
        <v>17</v>
      </c>
      <c r="J9959" s="19">
        <v>0.03</v>
      </c>
      <c r="K9959" s="19">
        <v>1</v>
      </c>
    </row>
    <row r="9960" spans="7:11" x14ac:dyDescent="0.25">
      <c r="G9960" s="20">
        <v>41949</v>
      </c>
      <c r="H9960" s="18" t="s">
        <v>18</v>
      </c>
      <c r="I9960" s="18" t="s">
        <v>33</v>
      </c>
      <c r="J9960" s="18">
        <v>0.02</v>
      </c>
      <c r="K9960" s="18">
        <v>2</v>
      </c>
    </row>
    <row r="9961" spans="7:11" x14ac:dyDescent="0.25">
      <c r="G9961" s="21">
        <v>41809</v>
      </c>
      <c r="H9961" s="19" t="s">
        <v>54</v>
      </c>
      <c r="I9961" s="19" t="s">
        <v>30</v>
      </c>
      <c r="J9961" s="19">
        <v>0</v>
      </c>
      <c r="K9961" s="19">
        <v>3</v>
      </c>
    </row>
    <row r="9962" spans="7:11" x14ac:dyDescent="0.25">
      <c r="G9962" s="20">
        <v>41662</v>
      </c>
      <c r="H9962" s="18" t="s">
        <v>76</v>
      </c>
      <c r="I9962" s="18" t="s">
        <v>17</v>
      </c>
      <c r="J9962" s="18">
        <v>0</v>
      </c>
      <c r="K9962" s="18">
        <v>1</v>
      </c>
    </row>
    <row r="9963" spans="7:11" x14ac:dyDescent="0.25">
      <c r="G9963" s="21">
        <v>41602</v>
      </c>
      <c r="H9963" s="19" t="s">
        <v>8</v>
      </c>
      <c r="I9963" s="19" t="s">
        <v>36</v>
      </c>
      <c r="J9963" s="19">
        <v>0.01</v>
      </c>
      <c r="K9963" s="19">
        <v>3</v>
      </c>
    </row>
    <row r="9964" spans="7:11" x14ac:dyDescent="0.25">
      <c r="G9964" s="20">
        <v>41447</v>
      </c>
      <c r="H9964" s="18" t="s">
        <v>42</v>
      </c>
      <c r="I9964" s="18" t="s">
        <v>30</v>
      </c>
      <c r="J9964" s="18">
        <v>0.03</v>
      </c>
      <c r="K9964" s="18">
        <v>1</v>
      </c>
    </row>
    <row r="9965" spans="7:11" x14ac:dyDescent="0.25">
      <c r="G9965" s="21">
        <v>41594</v>
      </c>
      <c r="H9965" s="19" t="s">
        <v>87</v>
      </c>
      <c r="I9965" s="19" t="s">
        <v>33</v>
      </c>
      <c r="J9965" s="19">
        <v>0.03</v>
      </c>
      <c r="K9965" s="19">
        <v>3</v>
      </c>
    </row>
    <row r="9966" spans="7:11" x14ac:dyDescent="0.25">
      <c r="G9966" s="20">
        <v>41837</v>
      </c>
      <c r="H9966" s="18" t="s">
        <v>29</v>
      </c>
      <c r="I9966" s="18" t="s">
        <v>17</v>
      </c>
      <c r="J9966" s="18">
        <v>0.01</v>
      </c>
      <c r="K9966" s="18">
        <v>4</v>
      </c>
    </row>
    <row r="9967" spans="7:11" x14ac:dyDescent="0.25">
      <c r="G9967" s="21">
        <v>41615</v>
      </c>
      <c r="H9967" s="19" t="s">
        <v>81</v>
      </c>
      <c r="I9967" s="19" t="s">
        <v>30</v>
      </c>
      <c r="J9967" s="19">
        <v>0</v>
      </c>
      <c r="K9967" s="19">
        <v>3</v>
      </c>
    </row>
    <row r="9968" spans="7:11" x14ac:dyDescent="0.25">
      <c r="G9968" s="20">
        <v>41987</v>
      </c>
      <c r="H9968" s="18" t="s">
        <v>93</v>
      </c>
      <c r="I9968" s="18" t="s">
        <v>24</v>
      </c>
      <c r="J9968" s="18">
        <v>0.01</v>
      </c>
      <c r="K9968" s="18">
        <v>4</v>
      </c>
    </row>
    <row r="9969" spans="7:11" x14ac:dyDescent="0.25">
      <c r="G9969" s="21">
        <v>42000</v>
      </c>
      <c r="H9969" s="19" t="s">
        <v>75</v>
      </c>
      <c r="I9969" s="19" t="s">
        <v>7</v>
      </c>
      <c r="J9969" s="19">
        <v>0</v>
      </c>
      <c r="K9969" s="19">
        <v>2</v>
      </c>
    </row>
    <row r="9970" spans="7:11" x14ac:dyDescent="0.25">
      <c r="G9970" s="20">
        <v>41951</v>
      </c>
      <c r="H9970" s="18" t="s">
        <v>13</v>
      </c>
      <c r="I9970" s="18" t="s">
        <v>7</v>
      </c>
      <c r="J9970" s="18">
        <v>0.02</v>
      </c>
      <c r="K9970" s="18">
        <v>2</v>
      </c>
    </row>
    <row r="9971" spans="7:11" x14ac:dyDescent="0.25">
      <c r="G9971" s="21">
        <v>41613</v>
      </c>
      <c r="H9971" s="19" t="s">
        <v>45</v>
      </c>
      <c r="I9971" s="19" t="s">
        <v>24</v>
      </c>
      <c r="J9971" s="19">
        <v>2.5000000000000001E-2</v>
      </c>
      <c r="K9971" s="19">
        <v>2</v>
      </c>
    </row>
    <row r="9972" spans="7:11" x14ac:dyDescent="0.25">
      <c r="G9972" s="20">
        <v>41947</v>
      </c>
      <c r="H9972" s="18" t="s">
        <v>10</v>
      </c>
      <c r="I9972" s="18" t="s">
        <v>36</v>
      </c>
      <c r="J9972" s="18">
        <v>1.4999999999999999E-2</v>
      </c>
      <c r="K9972" s="18">
        <v>2</v>
      </c>
    </row>
    <row r="9973" spans="7:11" x14ac:dyDescent="0.25">
      <c r="G9973" s="21">
        <v>41912</v>
      </c>
      <c r="H9973" s="19" t="s">
        <v>29</v>
      </c>
      <c r="I9973" s="19" t="s">
        <v>27</v>
      </c>
      <c r="J9973" s="19">
        <v>0</v>
      </c>
      <c r="K9973" s="19">
        <v>3</v>
      </c>
    </row>
    <row r="9974" spans="7:11" x14ac:dyDescent="0.25">
      <c r="G9974" s="20">
        <v>41614</v>
      </c>
      <c r="H9974" s="18" t="s">
        <v>40</v>
      </c>
      <c r="I9974" s="18" t="s">
        <v>12</v>
      </c>
      <c r="J9974" s="18">
        <v>0</v>
      </c>
      <c r="K9974" s="18">
        <v>2</v>
      </c>
    </row>
    <row r="9975" spans="7:11" x14ac:dyDescent="0.25">
      <c r="G9975" s="21">
        <v>41636</v>
      </c>
      <c r="H9975" s="19" t="s">
        <v>49</v>
      </c>
      <c r="I9975" s="19" t="s">
        <v>16</v>
      </c>
      <c r="J9975" s="19">
        <v>0.01</v>
      </c>
      <c r="K9975" s="19">
        <v>1</v>
      </c>
    </row>
    <row r="9976" spans="7:11" x14ac:dyDescent="0.25">
      <c r="G9976" s="20">
        <v>41753</v>
      </c>
      <c r="H9976" s="18" t="s">
        <v>29</v>
      </c>
      <c r="I9976" s="18" t="s">
        <v>12</v>
      </c>
      <c r="J9976" s="18">
        <v>0</v>
      </c>
      <c r="K9976" s="18">
        <v>3</v>
      </c>
    </row>
    <row r="9977" spans="7:11" x14ac:dyDescent="0.25">
      <c r="G9977" s="21">
        <v>41964</v>
      </c>
      <c r="H9977" s="19" t="s">
        <v>85</v>
      </c>
      <c r="I9977" s="19" t="s">
        <v>36</v>
      </c>
      <c r="J9977" s="19">
        <v>0</v>
      </c>
      <c r="K9977" s="19">
        <v>2</v>
      </c>
    </row>
    <row r="9978" spans="7:11" x14ac:dyDescent="0.25">
      <c r="G9978" s="20">
        <v>41383</v>
      </c>
      <c r="H9978" s="18" t="s">
        <v>58</v>
      </c>
      <c r="I9978" s="18" t="s">
        <v>21</v>
      </c>
      <c r="J9978" s="18">
        <v>0.03</v>
      </c>
      <c r="K9978" s="18">
        <v>1</v>
      </c>
    </row>
    <row r="9979" spans="7:11" x14ac:dyDescent="0.25">
      <c r="G9979" s="21">
        <v>41997</v>
      </c>
      <c r="H9979" s="19" t="s">
        <v>89</v>
      </c>
      <c r="I9979" s="19" t="s">
        <v>17</v>
      </c>
      <c r="J9979" s="19">
        <v>0</v>
      </c>
      <c r="K9979" s="19">
        <v>1</v>
      </c>
    </row>
    <row r="9980" spans="7:11" x14ac:dyDescent="0.25">
      <c r="G9980" s="20">
        <v>41555</v>
      </c>
      <c r="H9980" s="18" t="s">
        <v>47</v>
      </c>
      <c r="I9980" s="18" t="s">
        <v>24</v>
      </c>
      <c r="J9980" s="18">
        <v>0.01</v>
      </c>
      <c r="K9980" s="18">
        <v>2</v>
      </c>
    </row>
    <row r="9981" spans="7:11" x14ac:dyDescent="0.25">
      <c r="G9981" s="21">
        <v>41574</v>
      </c>
      <c r="H9981" s="19" t="s">
        <v>29</v>
      </c>
      <c r="I9981" s="19" t="s">
        <v>36</v>
      </c>
      <c r="J9981" s="19">
        <v>0</v>
      </c>
      <c r="K9981" s="19">
        <v>1</v>
      </c>
    </row>
    <row r="9982" spans="7:11" x14ac:dyDescent="0.25">
      <c r="G9982" s="20">
        <v>41989</v>
      </c>
      <c r="H9982" s="18" t="s">
        <v>22</v>
      </c>
      <c r="I9982" s="18" t="s">
        <v>7</v>
      </c>
      <c r="J9982" s="18">
        <v>0.02</v>
      </c>
      <c r="K9982" s="18">
        <v>3</v>
      </c>
    </row>
    <row r="9983" spans="7:11" x14ac:dyDescent="0.25">
      <c r="G9983" s="21">
        <v>41636</v>
      </c>
      <c r="H9983" s="19" t="s">
        <v>42</v>
      </c>
      <c r="I9983" s="19" t="s">
        <v>16</v>
      </c>
      <c r="J9983" s="19">
        <v>2.5000000000000001E-2</v>
      </c>
      <c r="K9983" s="19">
        <v>3</v>
      </c>
    </row>
    <row r="9984" spans="7:11" x14ac:dyDescent="0.25">
      <c r="G9984" s="20">
        <v>41598</v>
      </c>
      <c r="H9984" s="18" t="s">
        <v>45</v>
      </c>
      <c r="I9984" s="18" t="s">
        <v>7</v>
      </c>
      <c r="J9984" s="18">
        <v>2.5000000000000001E-2</v>
      </c>
      <c r="K9984" s="18">
        <v>2</v>
      </c>
    </row>
    <row r="9985" spans="7:11" x14ac:dyDescent="0.25">
      <c r="G9985" s="21">
        <v>41963</v>
      </c>
      <c r="H9985" s="19" t="s">
        <v>34</v>
      </c>
      <c r="I9985" s="19" t="s">
        <v>16</v>
      </c>
      <c r="J9985" s="19">
        <v>0.01</v>
      </c>
      <c r="K9985" s="19">
        <v>17</v>
      </c>
    </row>
    <row r="9986" spans="7:11" x14ac:dyDescent="0.25">
      <c r="G9986" s="20">
        <v>41579</v>
      </c>
      <c r="H9986" s="18" t="s">
        <v>8</v>
      </c>
      <c r="I9986" s="18" t="s">
        <v>7</v>
      </c>
      <c r="J9986" s="18">
        <v>0.03</v>
      </c>
      <c r="K9986" s="18">
        <v>1</v>
      </c>
    </row>
    <row r="9987" spans="7:11" x14ac:dyDescent="0.25">
      <c r="G9987" s="21">
        <v>41589</v>
      </c>
      <c r="H9987" s="19" t="s">
        <v>89</v>
      </c>
      <c r="I9987" s="19" t="s">
        <v>17</v>
      </c>
      <c r="J9987" s="19">
        <v>0</v>
      </c>
      <c r="K9987" s="19">
        <v>3</v>
      </c>
    </row>
    <row r="9988" spans="7:11" x14ac:dyDescent="0.25">
      <c r="G9988" s="20">
        <v>41781</v>
      </c>
      <c r="H9988" s="18" t="s">
        <v>22</v>
      </c>
      <c r="I9988" s="18" t="s">
        <v>21</v>
      </c>
      <c r="J9988" s="18">
        <v>0</v>
      </c>
      <c r="K9988" s="18">
        <v>3</v>
      </c>
    </row>
    <row r="9989" spans="7:11" x14ac:dyDescent="0.25">
      <c r="G9989" s="21">
        <v>42000</v>
      </c>
      <c r="H9989" s="19" t="s">
        <v>44</v>
      </c>
      <c r="I9989" s="19" t="s">
        <v>7</v>
      </c>
      <c r="J9989" s="19">
        <v>0.03</v>
      </c>
      <c r="K9989" s="19">
        <v>1</v>
      </c>
    </row>
    <row r="9990" spans="7:11" x14ac:dyDescent="0.25">
      <c r="G9990" s="20">
        <v>41980</v>
      </c>
      <c r="H9990" s="18" t="s">
        <v>34</v>
      </c>
      <c r="I9990" s="18" t="s">
        <v>24</v>
      </c>
      <c r="J9990" s="18">
        <v>2.5000000000000001E-2</v>
      </c>
      <c r="K9990" s="18">
        <v>3</v>
      </c>
    </row>
    <row r="9991" spans="7:11" x14ac:dyDescent="0.25">
      <c r="G9991" s="21">
        <v>41630</v>
      </c>
      <c r="H9991" s="19" t="s">
        <v>13</v>
      </c>
      <c r="I9991" s="19" t="s">
        <v>24</v>
      </c>
      <c r="J9991" s="19">
        <v>0</v>
      </c>
      <c r="K9991" s="19">
        <v>1</v>
      </c>
    </row>
    <row r="9992" spans="7:11" x14ac:dyDescent="0.25">
      <c r="G9992" s="20">
        <v>41635</v>
      </c>
      <c r="H9992" s="18" t="s">
        <v>75</v>
      </c>
      <c r="I9992" s="18" t="s">
        <v>12</v>
      </c>
      <c r="J9992" s="18">
        <v>0</v>
      </c>
      <c r="K9992" s="18">
        <v>2</v>
      </c>
    </row>
    <row r="9993" spans="7:11" x14ac:dyDescent="0.25">
      <c r="G9993" s="21">
        <v>41955</v>
      </c>
      <c r="H9993" s="19" t="s">
        <v>69</v>
      </c>
      <c r="I9993" s="19" t="s">
        <v>33</v>
      </c>
      <c r="J9993" s="19">
        <v>0.03</v>
      </c>
      <c r="K9993" s="19">
        <v>2</v>
      </c>
    </row>
    <row r="9994" spans="7:11" x14ac:dyDescent="0.25">
      <c r="G9994" s="20">
        <v>41620</v>
      </c>
      <c r="H9994" s="18" t="s">
        <v>40</v>
      </c>
      <c r="I9994" s="18" t="s">
        <v>24</v>
      </c>
      <c r="J9994" s="18">
        <v>0</v>
      </c>
      <c r="K9994" s="18">
        <v>3</v>
      </c>
    </row>
    <row r="9995" spans="7:11" x14ac:dyDescent="0.25">
      <c r="G9995" s="21">
        <v>41457</v>
      </c>
      <c r="H9995" s="19" t="s">
        <v>80</v>
      </c>
      <c r="I9995" s="19" t="s">
        <v>36</v>
      </c>
      <c r="J9995" s="19">
        <v>0</v>
      </c>
      <c r="K9995" s="19">
        <v>2</v>
      </c>
    </row>
    <row r="9996" spans="7:11" x14ac:dyDescent="0.25">
      <c r="G9996" s="20">
        <v>41599</v>
      </c>
      <c r="H9996" s="18" t="s">
        <v>45</v>
      </c>
      <c r="I9996" s="18" t="s">
        <v>24</v>
      </c>
      <c r="J9996" s="18">
        <v>0</v>
      </c>
      <c r="K9996" s="18">
        <v>4</v>
      </c>
    </row>
    <row r="9997" spans="7:11" x14ac:dyDescent="0.25">
      <c r="G9997" s="21">
        <v>41603</v>
      </c>
      <c r="H9997" s="19" t="s">
        <v>55</v>
      </c>
      <c r="I9997" s="19" t="s">
        <v>16</v>
      </c>
      <c r="J9997" s="19">
        <v>2.5000000000000001E-2</v>
      </c>
      <c r="K9997" s="19">
        <v>12</v>
      </c>
    </row>
    <row r="9998" spans="7:11" x14ac:dyDescent="0.25">
      <c r="G9998" s="20">
        <v>41997</v>
      </c>
      <c r="H9998" s="18" t="s">
        <v>20</v>
      </c>
      <c r="I9998" s="18" t="s">
        <v>36</v>
      </c>
      <c r="J9998" s="18">
        <v>0.03</v>
      </c>
      <c r="K9998" s="18">
        <v>2</v>
      </c>
    </row>
    <row r="9999" spans="7:11" x14ac:dyDescent="0.25">
      <c r="G9999" s="21">
        <v>41581</v>
      </c>
      <c r="H9999" s="19" t="s">
        <v>84</v>
      </c>
      <c r="I9999" s="19" t="s">
        <v>36</v>
      </c>
      <c r="J9999" s="19">
        <v>0</v>
      </c>
      <c r="K9999" s="19">
        <v>1</v>
      </c>
    </row>
    <row r="10000" spans="7:11" x14ac:dyDescent="0.25">
      <c r="G10000" s="20">
        <v>41522</v>
      </c>
      <c r="H10000" s="18" t="s">
        <v>49</v>
      </c>
      <c r="I10000" s="18" t="s">
        <v>30</v>
      </c>
      <c r="J10000" s="18">
        <v>0.01</v>
      </c>
      <c r="K10000" s="18">
        <v>2</v>
      </c>
    </row>
    <row r="10001" spans="7:11" x14ac:dyDescent="0.25">
      <c r="G10001" s="23">
        <v>41718</v>
      </c>
      <c r="H10001" s="24" t="s">
        <v>55</v>
      </c>
      <c r="I10001" s="24" t="s">
        <v>12</v>
      </c>
      <c r="J10001" s="24">
        <v>1.4999999999999999E-2</v>
      </c>
      <c r="K10001" s="24">
        <v>1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3:D7"/>
  <sheetViews>
    <sheetView workbookViewId="0">
      <selection activeCell="B3" sqref="B3"/>
    </sheetView>
  </sheetViews>
  <sheetFormatPr defaultRowHeight="15" x14ac:dyDescent="0.25"/>
  <cols>
    <col min="2" max="2" width="13.140625" customWidth="1"/>
    <col min="3" max="3" width="18.140625" bestFit="1" customWidth="1"/>
    <col min="4" max="5" width="18.42578125" bestFit="1" customWidth="1"/>
  </cols>
  <sheetData>
    <row r="3" spans="2:4" x14ac:dyDescent="0.25">
      <c r="B3" s="15" t="s">
        <v>108</v>
      </c>
      <c r="C3" t="s">
        <v>109</v>
      </c>
      <c r="D3" t="s">
        <v>110</v>
      </c>
    </row>
    <row r="4" spans="2:4" x14ac:dyDescent="0.25">
      <c r="B4" s="25" t="s">
        <v>19</v>
      </c>
      <c r="C4" s="26">
        <v>458</v>
      </c>
      <c r="D4" s="16">
        <v>319.08631004366811</v>
      </c>
    </row>
    <row r="5" spans="2:4" x14ac:dyDescent="0.25">
      <c r="B5" s="25" t="s">
        <v>9</v>
      </c>
      <c r="C5" s="26">
        <v>595</v>
      </c>
      <c r="D5" s="16">
        <v>548.08326050420169</v>
      </c>
    </row>
    <row r="6" spans="2:4" x14ac:dyDescent="0.25">
      <c r="B6" s="25" t="s">
        <v>38</v>
      </c>
      <c r="C6" s="26">
        <v>444</v>
      </c>
      <c r="D6" s="16">
        <v>357.70236486486488</v>
      </c>
    </row>
    <row r="7" spans="2:4" x14ac:dyDescent="0.25">
      <c r="B7" s="25" t="s">
        <v>14</v>
      </c>
      <c r="C7" s="26">
        <v>583</v>
      </c>
      <c r="D7" s="16">
        <v>471.06567753001713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C o u n t I n S a n d b o x " > < C u s t o m C o n t e n t > 3 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 2 0 1 3 - 0 9 - 0 3 T 1 9 : 1 3 : 3 3 . 5 8 6 4 3 9 8 - 0 7 : 0 0 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P P P r o d u c t s T a b l e - 1 5 5 a 4 2 3 d - d 3 2 3 - 4 1 3 0 - a 5 7 3 - b e 1 9 c 0 3 b e 6 c 1 , P P S a l e s R e p T a b l e - 2 c 0 1 e 9 b 0 - 4 5 b 3 - 4 2 e a - 9 a e 9 - 4 8 c 8 4 7 a 0 a f c f , P P T r a n s a c t i o n T a b l e - 3 1 4 a f a 3 1 - e 6 a d - 4 8 2 8 - a 0 e 5 - b 1 e 7 e 3 4 9 e b 6 7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 P P T r a n s a c t i o n T a b l e - 3 1 4 a f a 3 1 - e 6 a d - 4 8 2 8 - a 0 e 5 - b 1 e 7 e 3 4 9 e b 6 7 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P S a l e s R e p T a b l e - 2 c 0 1 e 9 b 0 - 4 5 b 3 - 4 2 e a - 9 a e 9 - 4 8 c 8 4 7 a 0 a f c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 S a l e s R e p < / s t r i n g > < / k e y > < v a l u e > < i n t > 1 7 5 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 S a l e s R e p < / s t r i n g > < / k e y > < v a l u e > < i n t > 0 < / i n t > < / v a l u e > < / i t e m > < i t e m > < k e y > < s t r i n g > R e g i o n 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P P r o d u c t s T a b l e - 1 5 5 a 4 2 3 d - d 3 2 3 - 4 1 3 0 - a 5 7 3 - b e 1 9 c 0 3 b e 6 c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P S a l e s R e p T a b l e - 2 c 0 1 e 9 b 0 - 4 5 b 3 - 4 2 e a - 9 a e 9 - 4 8 c 8 4 7 a 0 a f c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P T r a n s a c t i o n T a b l e - 3 1 4 a f a 3 1 - e 6 a d - 4 8 2 8 - a 0 e 5 - b 1 e 7 e 3 4 9 e b 6 7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P P r o d u c t s T a b l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 i : t y p e = " S a n d b o x E d i t o r M e a s u r e G r i d K e y " & g t ; & l t ; T a b l e N a m e & g t ; P P P r o d u c t s T a b l e & l t ; / T a b l e N a m e & g t ; & l t ; / K e y & g t ; & l t ; M a i n t a i n e r 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s & l t ; / K e y & g t ; & l t ; / D i a g r a m O b j e c t K e y & g t ; & l t ; D i a g r a m O b j e c t K e y & g t ; & l t ; K e y & g t ; C o l u m n s \ P r i c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i c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P S a l e s R e p T a b l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 i : t y p e = " S a n d b o x E d i t o r M e a s u r e G r i d K e y " & g t ; & l t ; T a b l e N a m e & g t ; P P S a l e s R e p T a b l e & l t ; / T a b l e N a m e & g t ; & l t ; / K e y & g t ; & l t ; M a i n t a i n e r 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S a l e s R e p & l t ; / K e y & g t ; & l t ; / D i a g r a m O b j e c t K e y & g t ; & l t ; D i a g r a m O b j e c t K e y & g t ; & l t ; K e y & g t ; C o l u m n s \ R e g i o n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R e p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g i o n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P T r a n s a c t i o n s T a b l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 i : t y p e = " S a n d b o x E d i t o r M e a s u r e G r i d K e y " & g t ; & l t ; T a b l e N a m e & g t ; P P T r a n s a c t i o n s T a b l e & l t ; / T a b l e N a m e & g t ; & l t ; / K e y & g t ; & l t ; M a i n t a i n e r 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 r e a d o n l y & l t ; / K e y & g t ; & l t ; / D i a g r a m O b j e c t K e y & g t ; & l t ; D i a g r a m O b j e c t K e y & g t ; & l t ; K e y & g t ; M e a s u r e s \ T o t a l   R e v e n u e & l t ; / K e y & g t ; & l t ; / D i a g r a m O b j e c t K e y & g t ; & l t ; D i a g r a m O b j e c t K e y & g t ; & l t ; K e y & g t ; M e a s u r e s \ T o t a l   R e v e n u e \ T a g I n f o \ F o r m u l a & l t ; / K e y & g t ; & l t ; / D i a g r a m O b j e c t K e y & g t ; & l t ; D i a g r a m O b j e c t K e y & g t ; & l t ; K e y & g t ; M e a s u r e s \ T o t a l   R e v e n u e \ T a g I n f o \ V a l u e & l t ; / K e y & g t ; & l t ; / D i a g r a m O b j e c t K e y & g t ; & l t ; D i a g r a m O b j e c t K e y & g t ; & l t ; K e y & g t ; M e a s u r e s \ N u m b e r   O f   T r a n s a c t i o n s & l t ; / K e y & g t ; & l t ; / D i a g r a m O b j e c t K e y & g t ; & l t ; D i a g r a m O b j e c t K e y & g t ; & l t ; K e y & g t ; M e a s u r e s \ N u m b e r   O f   T r a n s a c t i o n s \ T a g I n f o \ F o r m u l a & l t ; / K e y & g t ; & l t ; / D i a g r a m O b j e c t K e y & g t ; & l t ; D i a g r a m O b j e c t K e y & g t ; & l t ; K e y & g t ; M e a s u r e s \ N u m b e r   O f   T r a n s a c t i o n s \ T a g I n f o \ V a l u e & l t ; / K e y & g t ; & l t ; / D i a g r a m O b j e c t K e y & g t ; & l t ; D i a g r a m O b j e c t K e y & g t ; & l t ; K e y & g t ; M e a s u r e s \ N u m b e r   O f   S a l e s   D a y s & l t ; / K e y & g t ; & l t ; / D i a g r a m O b j e c t K e y & g t ; & l t ; D i a g r a m O b j e c t K e y & g t ; & l t ; K e y & g t ; M e a s u r e s \ N u m b e r   O f   S a l e s   D a y s \ T a g I n f o \ F o r m u l a & l t ; / K e y & g t ; & l t ; / D i a g r a m O b j e c t K e y & g t ; & l t ; D i a g r a m O b j e c t K e y & g t ; & l t ; K e y & g t ; M e a s u r e s \ N u m b e r   O f   S a l e s   D a y s \ T a g I n f o \ V a l u e & l t ; / K e y & g t ; & l t ; / D i a g r a m O b j e c t K e y & g t ; & l t ; D i a g r a m O b j e c t K e y & g t ; & l t ; K e y & g t ; M e a s u r e s \ A v e r a g e   R e v e n u e   p e r   T r a n s a c t i o n & l t ; / K e y & g t ; & l t ; / D i a g r a m O b j e c t K e y & g t ; & l t ; D i a g r a m O b j e c t K e y & g t ; & l t ; K e y & g t ; M e a s u r e s \ A v e r a g e   R e v e n u e   p e r   T r a n s a c t i o n \ T a g I n f o \ F o r m u l a & l t ; / K e y & g t ; & l t ; / D i a g r a m O b j e c t K e y & g t ; & l t ; D i a g r a m O b j e c t K e y & g t ; & l t ; K e y & g t ; M e a s u r e s \ A v e r a g e   R e v e n u e   p e r   T r a n s a c t i o n \ T a g I n f o \ V a l u e & l t ; / K e y & g t ; & l t ; / D i a g r a m O b j e c t K e y & g t ; & l t ; D i a g r a m O b j e c t K e y & g t ; & l t ; K e y & g t ; M e a s u r e s \ A v e r a g e   R e v e n u e   p e r   S a l e s   D a y & l t ; / K e y & g t ; & l t ; / D i a g r a m O b j e c t K e y & g t ; & l t ; D i a g r a m O b j e c t K e y & g t ; & l t ; K e y & g t ; M e a s u r e s \ A v e r a g e   R e v e n u e   p e r   S a l e s   D a y \ T a g I n f o \ F o r m u l a & l t ; / K e y & g t ; & l t ; / D i a g r a m O b j e c t K e y & g t ; & l t ; D i a g r a m O b j e c t K e y & g t ; & l t ; K e y & g t ; M e a s u r e s \ A v e r a g e   R e v e n u e   p e r   S a l e s   D a y \ T a g I n f o \ V a l u e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S a l e s R e p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U n i t s & l t ; / K e y & g t ; & l t ; / D i a g r a m O b j e c t K e y & g t ; & l t ; D i a g r a m O b j e c t K e y & g t ; & l t ; K e y & g t ; C o l u m n s \ R e v e n u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& g t ; & l t ; M e a s u r e G r i d T e x t & g t ; & l t ; C o l u m n & g t ; 4 & l t ; / C o l u m n & g t ; & l t ; L a y e d O u t & g t ; t r u e & l t ; / L a y e d O u t & g t ; & l t ; R o w & g t ; 4 & l t ; / R o w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 R e v e n u e & l t ; / K e y & g t ; & l t ; / a : K e y & g t ; & l t ; a : V a l u e 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 R e v e n u e \ T a g I n f o \ F o r m u l a & l t ; / K e y & g t ; & l t ; / a : K e y & g t ; & l t ; a : V a l u e 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 R e v e n u e \ T a g I n f o \ V a l u e & l t ; / K e y & g t ; & l t ; / a : K e y & g t ; & l t ; a : V a l u e 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 T r a n s a c t i o n s & l t ; / K e y & g t ; & l t ; / a : K e y & g t ; & l t ; a : V a l u e 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 T r a n s a c t i o n s \ T a g I n f o \ F o r m u l a & l t ; / K e y & g t ; & l t ; / a : K e y & g t ; & l t ; a : V a l u e 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 T r a n s a c t i o n s \ T a g I n f o \ V a l u e & l t ; / K e y & g t ; & l t ; / a : K e y & g t ; & l t ; a : V a l u e 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 S a l e s   D a y s & l t ; / K e y & g t ; & l t ; / a : K e y & g t ; & l t ; a : V a l u e 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 S a l e s   D a y s \ T a g I n f o \ F o r m u l a & l t ; / K e y & g t ; & l t ; / a : K e y & g t ; & l t ; a : V a l u e 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 O f   S a l e s   D a y s \ T a g I n f o \ V a l u e & l t ; / K e y & g t ; & l t ; / a : K e y & g t ; & l t ; a : V a l u e 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 T r a n s a c t i o n & l t ; / K e y & g t ; & l t ; / a : K e y & g t ; & l t ; a : V a l u e 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 T r a n s a c t i o n \ T a g I n f o \ F o r m u l a & l t ; / K e y & g t ; & l t ; / a : K e y & g t ; & l t ; a : V a l u e 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 T r a n s a c t i o n \ T a g I n f o \ V a l u e & l t ; / K e y & g t ; & l t ; / a : K e y & g t ; & l t ; a : V a l u e 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 S a l e s   D a y & l t ; / K e y & g t ; & l t ; / a : K e y & g t ; & l t ; a : V a l u e 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 S a l e s   D a y \ T a g I n f o \ F o r m u l a & l t ; / K e y & g t ; & l t ; / a : K e y & g t ; & l t ; a : V a l u e 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 R e v e n u e   p e r   S a l e s   D a y \ T a g I n f o \ V a l u e & l t ; / K e y & g t ; & l t ; / a : K e y & g t ; & l t ; a : V a l u e 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R e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s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e n u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P T r a n s a c t i o n T a b l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 i : t y p e = " S a n d b o x E d i t o r M e a s u r e G r i d K e y " & g t ; & l t ; T a b l e N a m e & g t ; P P T r a n s a c t i o n T a b l e & l t ; / T a b l e N a m e & g t ; & l t ; / K e y & g t ; & l t ; M a i n t a i n e r 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 r e a d o n l y & l t ; / K e y & g t ; & l t ; / D i a g r a m O b j e c t K e y & g t ; & l t ; D i a g r a m O b j e c t K e y & g t ; & l t ; K e y & g t ; M e a s u r e s \ N u m b e r   S a l e s   D a y s & l t ; / K e y & g t ; & l t ; / D i a g r a m O b j e c t K e y & g t ; & l t ; D i a g r a m O b j e c t K e y & g t ; & l t ; K e y & g t ; M e a s u r e s \ N u m b e r   S a l e s   D a y s \ T a g I n f o \ F o r m u l a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S a l e s R e p & l t ; / K e y & g t ; & l t ; / D i a g r a m O b j e c t K e y & g t ; & l t ; D i a g r a m O b j e c t K e y & g t ; & l t ; K e y & g t ; C o l u m n s \ P r o d u c t & l t ; / K e y & g t ; & l t ; / D i a g r a m O b j e c t K e y & g t ; & l t ; D i a g r a m O b j e c t K e y & g t ; & l t ; K e y & g t ; C o l u m n s \ D i s c o u n t & l t ; / K e y & g t ; & l t ; / D i a g r a m O b j e c t K e y & g t ; & l t ; D i a g r a m O b j e c t K e y & g t ; & l t ; K e y & g t ; C o l u m n s \ U n i t s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Y e a r & l t ; / K e y & g t ; & l t ; / D i a g r a m O b j e c t K e y & g t ; & l t ; D i a g r a m O b j e c t K e y & g t ; & l t ; K e y & g t ; C o l u m n s \ M o n t h T e x t & l t ; / K e y & g t ; & l t ; / D i a g r a m O b j e c t K e y & g t ; & l t ; D i a g r a m O b j e c t K e y & g t ; & l t ; K e y & g t ; C o l u m n s \ R e v e n u e & l t ; / K e y & g t ; & l t ; / D i a g r a m O b j e c t K e y & g t ; & l t ; D i a g r a m O b j e c t K e y & g t ; & l t ; K e y & g t ; M e a s u r e s \ T o t a l   R e v e n u e & l t ; / K e y & g t ; & l t ; / D i a g r a m O b j e c t K e y & g t ; & l t ; D i a g r a m O b j e c t K e y & g t ; & l t ; K e y & g t ; M e a s u r e s \ T o t a l   R e v e n u e \ T a g I n f o \ F o r m u l a & l t ; / K e y & g t ; & l t ; / D i a g r a m O b j e c t K e y & g t ; & l t ; D i a g r a m O b j e c t K e y & g t ; & l t ; K e y & g t ; M e a s u r e s \ A v e   R e v   /   S a l e s   D a y & l t ; / K e y & g t ; & l t ; / D i a g r a m O b j e c t K e y & g t ; & l t ; D i a g r a m O b j e c t K e y & g t ; & l t ; K e y & g t ; M e a s u r e s \ A v e   R e v   /   S a l e s   D a y \ T a g I n f o \ F o r m u l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 S a l e s   D a y s & l t ; / K e y & g t ; & l t ; / a : K e y & g t ; & l t ; a : V a l u e 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u m b e r   S a l e s   D a y s \ T a g I n f o \ F o r m u l a & l t ; / K e y & g t ; & l t ; / a : K e y & g t ; & l t ; a : V a l u e 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R e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s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T e x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e n u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 R e v e n u e & l t ; / K e y & g t ; & l t ; / a : K e y & g t ; & l t ; a : V a l u e 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 R e v e n u e \ T a g I n f o \ F o r m u l a & l t ; / K e y & g t ; & l t ; / a : K e y & g t ; & l t ; a : V a l u e 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  R e v   /   S a l e s   D a y & l t ; / K e y & g t ; & l t ; / a : K e y & g t ; & l t ; a : V a l u e 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  R e v   /   S a l e s   D a y \ T a g I n f o \ F o r m u l a & l t ; / K e y & g t ; & l t ; / a : K e y & g t ; & l t ; a : V a l u e 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 T a g s \ T a b l e s \ & a m p ; l t ; T a b l e s \ P P P r o d u c t s T a b l e & a m p ; g t ; & l t ; / K e y & g t ; & l t ; / D i a g r a m O b j e c t K e y & g t ; & l t ; D i a g r a m O b j e c t K e y & g t ; & l t ; K e y & g t ; D y n a m i c   T a g s \ T a b l e s \ & a m p ; l t ; T a b l e s \ P P S a l e s R e p T a b l e & a m p ; g t ; & l t ; / K e y & g t ; & l t ; / D i a g r a m O b j e c t K e y & g t ; & l t ; D i a g r a m O b j e c t K e y & g t ; & l t ; K e y & g t ; D y n a m i c   T a g s \ T a b l e s \ & a m p ; l t ; T a b l e s \ P P T r a n s a c t i o n T a b l e & a m p ; g t ; & l t ; / K e y & g t ; & l t ; / D i a g r a m O b j e c t K e y & g t ; & l t ; D i a g r a m O b j e c t K e y & g t ; & l t ; K e y & g t ; T a b l e s \ P P P r o d u c t s T a b l e & l t ; / K e y & g t ; & l t ; / D i a g r a m O b j e c t K e y & g t ; & l t ; D i a g r a m O b j e c t K e y & g t ; & l t ; K e y & g t ; T a b l e s \ P P P r o d u c t s T a b l e \ C o l u m n s \ P r o d u c t s & l t ; / K e y & g t ; & l t ; / D i a g r a m O b j e c t K e y & g t ; & l t ; D i a g r a m O b j e c t K e y & g t ; & l t ; K e y & g t ; T a b l e s \ P P P r o d u c t s T a b l e \ C o l u m n s \ P r i c e & l t ; / K e y & g t ; & l t ; / D i a g r a m O b j e c t K e y & g t ; & l t ; D i a g r a m O b j e c t K e y & g t ; & l t ; K e y & g t ; T a b l e s \ P P S a l e s R e p T a b l e & l t ; / K e y & g t ; & l t ; / D i a g r a m O b j e c t K e y & g t ; & l t ; D i a g r a m O b j e c t K e y & g t ; & l t ; K e y & g t ; T a b l e s \ P P S a l e s R e p T a b l e \ C o l u m n s \ S a l e s R e p & l t ; / K e y & g t ; & l t ; / D i a g r a m O b j e c t K e y & g t ; & l t ; D i a g r a m O b j e c t K e y & g t ; & l t ; K e y & g t ; T a b l e s \ P P S a l e s R e p T a b l e \ C o l u m n s \ R e g i o n & l t ; / K e y & g t ; & l t ; / D i a g r a m O b j e c t K e y & g t ; & l t ; D i a g r a m O b j e c t K e y & g t ; & l t ; K e y & g t ; T a b l e s \ P P T r a n s a c t i o n T a b l e & l t ; / K e y & g t ; & l t ; / D i a g r a m O b j e c t K e y & g t ; & l t ; D i a g r a m O b j e c t K e y & g t ; & l t ; K e y & g t ; T a b l e s \ P P T r a n s a c t i o n T a b l e \ C o l u m n s \ D a t e & l t ; / K e y & g t ; & l t ; / D i a g r a m O b j e c t K e y & g t ; & l t ; D i a g r a m O b j e c t K e y & g t ; & l t ; K e y & g t ; T a b l e s \ P P T r a n s a c t i o n T a b l e \ C o l u m n s \ S a l e s R e p & l t ; / K e y & g t ; & l t ; / D i a g r a m O b j e c t K e y & g t ; & l t ; D i a g r a m O b j e c t K e y & g t ; & l t ; K e y & g t ; T a b l e s \ P P T r a n s a c t i o n T a b l e \ C o l u m n s \ P r o d u c t & l t ; / K e y & g t ; & l t ; / D i a g r a m O b j e c t K e y & g t ; & l t ; D i a g r a m O b j e c t K e y & g t ; & l t ; K e y & g t ; T a b l e s \ P P T r a n s a c t i o n T a b l e \ C o l u m n s \ D i s c o u n t & l t ; / K e y & g t ; & l t ; / D i a g r a m O b j e c t K e y & g t ; & l t ; D i a g r a m O b j e c t K e y & g t ; & l t ; K e y & g t ; T a b l e s \ P P T r a n s a c t i o n T a b l e \ C o l u m n s \ U n i t s & l t ; / K e y & g t ; & l t ; / D i a g r a m O b j e c t K e y & g t ; & l t ; D i a g r a m O b j e c t K e y & g t ; & l t ; K e y & g t ; T a b l e s \ P P T r a n s a c t i o n T a b l e \ C o l u m n s \ M o n t h & l t ; / K e y & g t ; & l t ; / D i a g r a m O b j e c t K e y & g t ; & l t ; D i a g r a m O b j e c t K e y & g t ; & l t ; K e y & g t ; T a b l e s \ P P T r a n s a c t i o n T a b l e \ C o l u m n s \ Y e a r & l t ; / K e y & g t ; & l t ; / D i a g r a m O b j e c t K e y & g t ; & l t ; D i a g r a m O b j e c t K e y & g t ; & l t ; K e y & g t ; T a b l e s \ P P T r a n s a c t i o n T a b l e \ C o l u m n s \ M o n t h T e x t & l t ; / K e y & g t ; & l t ; / D i a g r a m O b j e c t K e y & g t ; & l t ; D i a g r a m O b j e c t K e y & g t ; & l t ; K e y & g t ; T a b l e s \ P P T r a n s a c t i o n T a b l e \ C o l u m n s \ R e v e n u e & l t ; / K e y & g t ; & l t ; / D i a g r a m O b j e c t K e y & g t ; & l t ; D i a g r a m O b j e c t K e y & g t ; & l t ; K e y & g t ; T a b l e s \ P P T r a n s a c t i o n T a b l e \ M e a s u r e s \ N u m b e r   S a l e s   D a y s & l t ; / K e y & g t ; & l t ; / D i a g r a m O b j e c t K e y & g t ; & l t ; D i a g r a m O b j e c t K e y & g t ; & l t ; K e y & g t ; T a b l e s \ P P T r a n s a c t i o n T a b l e \ M e a s u r e s \ T o t a l   R e v e n u e & l t ; / K e y & g t ; & l t ; / D i a g r a m O b j e c t K e y & g t ; & l t ; D i a g r a m O b j e c t K e y & g t ; & l t ; K e y & g t ; T a b l e s \ P P T r a n s a c t i o n T a b l e \ M e a s u r e s \ A v e   R e v   /   S a l e s   D a y & l t ; / K e y & g t ; & l t ; / D i a g r a m O b j e c t K e y & g t ; & l t ; D i a g r a m O b j e c t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& l t ; / K e y & g t ; & l t ; / D i a g r a m O b j e c t K e y & g t ; & l t ; D i a g r a m O b j e c t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\ F K & l t ; / K e y & g t ; & l t ; / D i a g r a m O b j e c t K e y & g t ; & l t ; D i a g r a m O b j e c t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\ P K & l t ; / K e y & g t ; & l t ; / D i a g r a m O b j e c t K e y & g t ; & l t ; D i a g r a m O b j e c t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& l t ; / K e y & g t ; & l t ; / D i a g r a m O b j e c t K e y & g t ; & l t ; D i a g r a m O b j e c t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\ F K & l t ; / K e y & g t ; & l t ; / D i a g r a m O b j e c t K e y & g t ; & l t ; D i a g r a m O b j e c t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\ P K & l t ; / K e y & g t ; & l t ; / D i a g r a m O b j e c t K e y & g t ; & l t ; / A l l K e y s & g t ; & l t ; S e l e c t e d K e y s & g t ; & l t ; D i a g r a m O b j e c t K e y & g t ; & l t ; K e y & g t ; T a b l e s \ P P P r o d u c t s T a b l e \ C o l u m n s \ P r o d u c t s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 T a g s \ T a b l e s \ & a m p ; l t ; T a b l e s \ P P P r o d u c t s T a b l e & a m p ; g t ; & l t ; / K e y & g t ; & l t ; / a : K e y & g t ; & l t ; a : V a l u e 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 T a g s \ T a b l e s \ & a m p ; l t ; T a b l e s \ P P S a l e s R e p T a b l e & a m p ; g t ; & l t ; / K e y & g t ; & l t ; / a : K e y & g t ; & l t ; a : V a l u e 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 T a g s \ T a b l e s \ & a m p ; l t ; T a b l e s \ P P T r a n s a c t i o n T a b l e & a m p ; g t ; & l t ; / K e y & g t ; & l t ; / a : K e y & g t ; & l t ; a : V a l u e 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P r o d u c t s T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2 3 & l t ; / L e f t & g t ; & l t ; T a b I n d e x & g t ; 2 & l t ; / T a b I n d e x & g t ; & l t ; T o p & g t ; 2 2 5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P r o d u c t s T a b l e \ C o l u m n s \ P r o d u c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P r o d u c t s T a b l e \ C o l u m n s \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S a l e s R e p T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4 1 8 . 0 9 6 1 8 9 4 3 2 3 3 4 3 1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S a l e s R e p T a b l e \ C o l u m n s \ S a l e s R e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S a l e s R e p T a b l e \ C o l u m n s \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& l t ; / K e y & g t ; & l t ; / a : K e y & g t ; & l t ; a : V a l u e   i : t y p e = " D i a g r a m D i s p l a y N o d e V i e w S t a t e " & g t ; & l t ; H e i g h t & g t ; 2 5 4 & l t ; / H e i g h t & g t ; & l t ; I s E x p a n d e d & g t ; t r u e & l t ; / I s E x p a n d e d & g t ; & l t ; L a y e d O u t & g t ; t r u e & l t ; / L a y e d O u t & g t ; & l t ; L e f t & g t ; 2 4 . 0 9 6 1 8 9 4 3 2 3 3 4 2 & l t ; / L e f t & g t ; & l t ; T o p & g t ; 5 . 5 & l t ; / T o p & g t ; & l t ; W i d t h & g t ; 2 2 8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S a l e s R e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D i s c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U n i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M o n t h T e x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C o l u m n s \ R e v e n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M e a s u r e s \ N u m b e r   S a l e s   D a y s & l t ; / K e y & g t ; & l t ; / a : K e y & g t ; & l t ; a : V a l u e 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M e a s u r e s \ T o t a l   R e v e n u e & l t ; / K e y & g t ; & l t ; / a : K e y & g t ; & l t ; a : V a l u e 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P T r a n s a c t i o n T a b l e \ M e a s u r e s \ A v e   R e v   /   S a l e s   D a y & l t ; / K e y & g t ; & l t ; / a : K e y & g t ; & l t ; a : V a l u e 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& l t ; / K e y & g t ; & l t ; / a : K e y & g t ; & l t ; a : V a l u e   i : t y p e = " D i a g r a m D i s p l a y L i n k V i e w S t a t e " & g t ; & l t ; A u t o m a t i o n P r o p e r t y H e l p e r T e x t & g t ; E n d   p o i n t   1 :   ( 2 6 0 . 0 9 6 1 8 9 4 3 2 3 3 4 , 1 3 2 . 5 ) .   E n d   p o i n t   2 :   ( 4 1 0 . 0 9 6 1 8 9 4 3 2 3 3 4 , 7 5 ) 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6 0 . 0 9 6 1 8 9 4 3 2 3 3 4 2 & l t ; / b : _ x & g t ; & l t ; b : _ y & g t ; 1 3 2 . 5 & l t ; / b : _ y & g t ; & l t ; / b : P o i n t & g t ; & l t ; b : P o i n t & g t ; & l t ; b : _ x & g t ; 3 3 3 . 0 9 6 1 8 9 & l t ; / b : _ x & g t ; & l t ; b : _ y & g t ; 1 3 2 . 5 & l t ; / b : _ y & g t ; & l t ; / b : P o i n t & g t ; & l t ; b : P o i n t & g t ; & l t ; b : _ x & g t ; 3 3 5 . 0 9 6 1 8 9 & l t ; / b : _ x & g t ; & l t ; b : _ y & g t ; 1 3 0 . 5 & l t ; / b : _ y & g t ; & l t ; / b : P o i n t & g t ; & l t ; b : P o i n t & g t ; & l t ; b : _ x & g t ; 3 3 5 . 0 9 6 1 8 9 & l t ; / b : _ x & g t ; & l t ; b : _ y & g t ; 7 7 & l t ; / b : _ y & g t ; & l t ; / b : P o i n t & g t ; & l t ; b : P o i n t & g t ; & l t ; b : _ x & g t ; 3 3 7 . 0 9 6 1 8 9 & l t ; / b : _ x & g t ; & l t ; b : _ y & g t ; 7 5 & l t ; / b : _ y & g t ; & l t ; / b : P o i n t & g t ; & l t ; b : P o i n t & g t ; & l t ; b : _ x & g t ; 4 1 0 . 0 9 6 1 8 9 4 3 2 3 3 4 3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5 2 . 0 9 6 1 8 9 4 3 2 3 3 4 2 & l t ; / b : _ x & g t ; & l t ; b : _ y & g t ; 1 3 2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S a l e s R e p & a m p ; g t ; - & a m p ; l t ; T a b l e s \ P P S a l e s R e p T a b l e \ C o l u m n s \ S a l e s R e p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1 8 . 0 9 6 1 8 9 4 3 2 3 3 4 3 1 & l t ; / b : _ x & g t ; & l t ; b : _ y & g t ; 7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& l t ; / K e y & g t ; & l t ; / a : K e y & g t ; & l t ; a : V a l u e   i : t y p e = " D i a g r a m D i s p l a y L i n k V i e w S t a t e " & g t ; & l t ; A u t o m a t i o n P r o p e r t y H e l p e r T e x t & g t ; E n d   p o i n t   1 :   ( 1 3 8 . 0 9 6 1 8 9 , 2 6 7 . 5 ) .   E n d   p o i n t   2 :   ( 4 1 5 , 3 0 0 ) 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8 . 0 9 6 1 8 9 & l t ; / b : _ x & g t ; & l t ; b : _ y & g t ; 2 6 7 . 5 & l t ; / b : _ y & g t ; & l t ; / b : P o i n t & g t ; & l t ; b : P o i n t & g t ; & l t ; b : _ x & g t ; 1 3 8 . 0 9 6 1 8 9 & l t ; / b : _ x & g t ; & l t ; b : _ y & g t ; 2 9 8 & l t ; / b : _ y & g t ; & l t ; / b : P o i n t & g t ; & l t ; b : P o i n t & g t ; & l t ; b : _ x & g t ; 1 4 0 . 0 9 6 1 8 9 & l t ; / b : _ x & g t ; & l t ; b : _ y & g t ; 3 0 0 & l t ; / b : _ y & g t ; & l t ; / b : P o i n t & g t ; & l t ; b : P o i n t & g t ; & l t ; b : _ x & g t ; 4 1 5 . 0 0 0 0 0 0 0 0 0 0 0 0 0 6 & l t ; / b : _ x & g t ; & l t ; b : _ y & g t ; 3 0 0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8 . 0 9 6 1 8 9 & l t ; / b : _ x & g t ; & l t ; b : _ y & g t ; 2 5 9 . 5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P T r a n s a c t i o n T a b l e \ C o l u m n s \ P r o d u c t & a m p ; g t ; - & a m p ; l t ; T a b l e s \ P P P r o d u c t s T a b l e \ C o l u m n s \ P r o d u c t s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3 . 0 0 0 0 0 0 0 0 0 0 0 0 0 6 & l t ; / b : _ x & g t ; & l t ; b : _ y & g t ; 3 0 0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P P P r o d u c t s T a b l e - 1 5 5 a 4 2 3 d - d 3 2 3 - 4 1 3 0 - a 5 7 3 - b e 1 9 c 0 3 b e 6 c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 P r o d u c t s < / s t r i n g > < / k e y > < v a l u e > < i n t > 1 3 0 < / i n t > < / v a l u e > < / i t e m > < i t e m > < k e y > < s t r i n g > P r i c e < / s t r i n g > < / k e y > < v a l u e > < i n t > 6 7 < / i n t > < / v a l u e > < / i t e m > < / C o l u m n W i d t h s > < C o l u m n D i s p l a y I n d e x > < i t e m > < k e y > < s t r i n g > P r o d u c t s < / s t r i n g > < / k e y > < v a l u e > < i n t > 0 < / i n t > < / v a l u e > < / i t e m > < i t e m > < k e y > < s t r i n g > P r i c e 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3 9 7 c 3 4 8 5 - 7 f f 2 - 4 5 a f - 8 7 d b - 2 6 1 9 a c 3 5 0 c d b " > < C u s t o m C o n t e n t > < ! [ C D A T A [ < ? x m l   v e r s i o n = " 1 . 0 "   e n c o d i n g = " u t f - 1 6 " ? > < S e t t i n g s > < C a l c u l a t e d F i e l d s > < i t e m > < M e a s u r e N a m e > N u m b e r   S a l e s   D a y s < / M e a s u r e N a m e > < D i s p l a y N a m e > N u m b e r   S a l e s   D a y s < / D i s p l a y N a m e > < V i s i b l e > F a l s e < / V i s i b l e > < / i t e m > < i t e m > < M e a s u r e N a m e > T o t a l   R e v e n u e < / M e a s u r e N a m e > < D i s p l a y N a m e > T o t a l   R e v e n u e < / D i s p l a y N a m e > < V i s i b l e > T r u e < / V i s i b l e > < / i t e m > < i t e m > < M e a s u r e N a m e > A v e   R e v   /   S a l e s   D a y < / M e a s u r e N a m e > < D i s p l a y N a m e > A v e   R e v   /   S a l e s   D a y < / D i s p l a y N a m e > < V i s i b l e > T r u e < / V i s i b l e > < / i t e m > < / C a l c u l a t e d F i e l d s > < H S l i c e r s S h a p e > 0 ; 0 ; 0 ; 0 < / H S l i c e r s S h a p e > < V S l i c e r s S h a p e > 0 ; 0 ; 0 ; 0 < / V S l i c e r s S h a p e > < S l i c e r S h e e t N a m e > P P   P T < / S l i c e r S h e e t N a m e > < S A H o s t H a s h > 2 1 4 6 1 6 6 7 6 8 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3 6 2 7 6 5 c 4 - 6 f 6 e - 4 0 a 2 - 9 6 7 5 - c a a 5 c b d b f 1 7 c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 N u m b e r   O f   T r a n s a c t i o n s < / M e a s u r e N a m e > < D i s p l a y N a m e > N u m b e r   O f   T r a n s a c t i o n s < / D i s p l a y N a m e > < V i s i b l e > F a l s e < / V i s i b l e > < / i t e m > < i t e m > < M e a s u r e N a m e > N u m b e r   O f   S a l e s   D a y s < / M e a s u r e N a m e > < D i s p l a y N a m e > N u m b e r   O f   S a l e s   D a y s < / D i s p l a y N a m e > < V i s i b l e > F a l s e < / V i s i b l e > < / i t e m > < i t e m > < M e a s u r e N a m e > A v e r a g e   R e v e n u e   p e r   T r a n s a c t i o n < / M e a s u r e N a m e > < D i s p l a y N a m e > A v e r a g e   R e v e n u e   p e r   T r a n s a c t i o n < / D i s p l a y N a m e > < V i s i b l e > F a l s e < / V i s i b l e > < / i t e m > < i t e m > < M e a s u r e N a m e > A v e r a g e   R e v e n u e   p e r   S a l e s   D a y < / M e a s u r e N a m e > < D i s p l a y N a m e > A v e r a g e   R e v e n u e   p e r   S a l e s   D a y 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 P P   P i v o t < / S l i c e r S h e e t N a m e > < S A H o s t H a s h > 1 5 9 2 0 2 9 0 0 1 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 P P P r o d u c t s T a b l e < / E x c e l T a b l e N a m e > < G e m i n i T a b l e I d > P P P r o d u c t s T a b l e - 1 5 5 a 4 2 3 d - d 3 2 3 - 4 1 3 0 - a 5 7 3 - b e 1 9 c 0 3 b e 6 c 1 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 P P S a l e s R e p T a b l e < / E x c e l T a b l e N a m e > < G e m i n i T a b l e I d > P P S a l e s R e p T a b l e - 2 c 0 1 e 9 b 0 - 4 5 b 3 - 4 2 e a - 9 a e 9 - 4 8 c 8 4 7 a 0 a f c f 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 P P T r a n s a c t i o n T a b l e < / E x c e l T a b l e N a m e > < G e m i n i T a b l e I d > P P T r a n s a c t i o n T a b l e - 3 1 4 a f a 3 1 - e 6 a d - 4 8 2 8 - a 0 e 5 - b 1 e 7 e 3 4 9 e b 6 7 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P T r a n s a c t i o n T a b l e - 3 1 4 a f a 3 1 - e 6 a d - 4 8 2 8 - a 0 e 5 - b 1 e 7 e 3 4 9 e b 6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 1 7 4 < / i n t > < / v a l u e > < / i t e m > < i t e m > < k e y > < s t r i n g > S a l e s R e p < / s t r i n g > < / k e y > < v a l u e > < i n t > 1 4 5 < / i n t > < / v a l u e > < / i t e m > < i t e m > < k e y > < s t r i n g > P r o d u c t < / s t r i n g > < / k e y > < v a l u e > < i n t > 1 4 9 < / i n t > < / v a l u e > < / i t e m > < i t e m > < k e y > < s t r i n g > D i s c o u n t < / s t r i n g > < / k e y > < v a l u e > < i n t > 9 0 < / i n t > < / v a l u e > < / i t e m > < i t e m > < k e y > < s t r i n g > U n i t s < / s t r i n g > < / k e y > < v a l u e > < i n t > 6 8 < / i n t > < / v a l u e > < / i t e m > < i t e m > < k e y > < s t r i n g > M o n t h T e x t < / s t r i n g > < / k e y > < v a l u e > < i n t > 1 5 6 < / i n t > < / v a l u e > < / i t e m > < i t e m > < k e y > < s t r i n g > M o n t h < / s t r i n g > < / k e y > < v a l u e > < i n t > 1 5 6 < / i n t > < / v a l u e > < / i t e m > < i t e m > < k e y > < s t r i n g > Y e a r < / s t r i n g > < / k e y > < v a l u e > < i n t > 1 5 6 < / i n t > < / v a l u e > < / i t e m > < i t e m > < k e y > < s t r i n g > R e v e n u e < / s t r i n g > < / k e y > < v a l u e > < i n t > 1 5 6 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 P r o d u c t 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 U n i t s < / s t r i n g > < / k e y > < v a l u e > < i n t > 4 < / i n t > < / v a l u e > < / i t e m > < i t e m > < k e y > < s t r i n g > M o n t h T e x t < / s t r i n g > < / k e y > < v a l u e > < i n t > 7 < / i n t > < / v a l u e > < / i t e m > < i t e m > < k e y > < s t r i n g > M o n t h < / s t r i n g > < / k e y > < v a l u e > < i n t > 5 < / i n t > < / v a l u e > < / i t e m > < i t e m > < k e y > < s t r i n g > Y e a r < / s t r i n g > < / k e y > < v a l u e > < i n t > 6 < / i n t > < / v a l u e > < / i t e m > < i t e m > < k e y > < s t r i n g > R e v e n u e 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Props1.xml><?xml version="1.0" encoding="utf-8"?>
<ds:datastoreItem xmlns:ds="http://schemas.openxmlformats.org/officeDocument/2006/customXml" ds:itemID="{185AB91D-0844-46DD-B1BA-E9FB0D41A3B2}">
  <ds:schemaRefs/>
</ds:datastoreItem>
</file>

<file path=customXml/itemProps10.xml><?xml version="1.0" encoding="utf-8"?>
<ds:datastoreItem xmlns:ds="http://schemas.openxmlformats.org/officeDocument/2006/customXml" ds:itemID="{AB38B789-44D1-4D7E-AE20-06839115122C}">
  <ds:schemaRefs/>
</ds:datastoreItem>
</file>

<file path=customXml/itemProps11.xml><?xml version="1.0" encoding="utf-8"?>
<ds:datastoreItem xmlns:ds="http://schemas.openxmlformats.org/officeDocument/2006/customXml" ds:itemID="{0CAE037F-4806-4549-A75D-64C02B8A1338}">
  <ds:schemaRefs/>
</ds:datastoreItem>
</file>

<file path=customXml/itemProps12.xml><?xml version="1.0" encoding="utf-8"?>
<ds:datastoreItem xmlns:ds="http://schemas.openxmlformats.org/officeDocument/2006/customXml" ds:itemID="{30FAB9D5-1198-47BB-95C1-5278CF4946FD}">
  <ds:schemaRefs/>
</ds:datastoreItem>
</file>

<file path=customXml/itemProps13.xml><?xml version="1.0" encoding="utf-8"?>
<ds:datastoreItem xmlns:ds="http://schemas.openxmlformats.org/officeDocument/2006/customXml" ds:itemID="{F53363B0-80E1-4EF7-8F8E-82AA8AB32828}">
  <ds:schemaRefs/>
</ds:datastoreItem>
</file>

<file path=customXml/itemProps14.xml><?xml version="1.0" encoding="utf-8"?>
<ds:datastoreItem xmlns:ds="http://schemas.openxmlformats.org/officeDocument/2006/customXml" ds:itemID="{2766D01C-04F1-4F9D-B939-7543390E84EE}">
  <ds:schemaRefs/>
</ds:datastoreItem>
</file>

<file path=customXml/itemProps15.xml><?xml version="1.0" encoding="utf-8"?>
<ds:datastoreItem xmlns:ds="http://schemas.openxmlformats.org/officeDocument/2006/customXml" ds:itemID="{54BA15BF-0AD1-4384-8FDD-1FC94F7D423F}">
  <ds:schemaRefs/>
</ds:datastoreItem>
</file>

<file path=customXml/itemProps16.xml><?xml version="1.0" encoding="utf-8"?>
<ds:datastoreItem xmlns:ds="http://schemas.openxmlformats.org/officeDocument/2006/customXml" ds:itemID="{9434C4B0-7EC4-4679-AFAA-92EBAE7B3489}">
  <ds:schemaRefs/>
</ds:datastoreItem>
</file>

<file path=customXml/itemProps17.xml><?xml version="1.0" encoding="utf-8"?>
<ds:datastoreItem xmlns:ds="http://schemas.openxmlformats.org/officeDocument/2006/customXml" ds:itemID="{682CBC0B-32B9-4FDA-9B5A-66E28439EE26}">
  <ds:schemaRefs/>
</ds:datastoreItem>
</file>

<file path=customXml/itemProps18.xml><?xml version="1.0" encoding="utf-8"?>
<ds:datastoreItem xmlns:ds="http://schemas.openxmlformats.org/officeDocument/2006/customXml" ds:itemID="{F51DC49E-00CA-448E-BF0F-EB9DB0744049}">
  <ds:schemaRefs/>
</ds:datastoreItem>
</file>

<file path=customXml/itemProps19.xml><?xml version="1.0" encoding="utf-8"?>
<ds:datastoreItem xmlns:ds="http://schemas.openxmlformats.org/officeDocument/2006/customXml" ds:itemID="{60B44A78-8770-4940-BBC9-7EED61956A94}">
  <ds:schemaRefs/>
</ds:datastoreItem>
</file>

<file path=customXml/itemProps2.xml><?xml version="1.0" encoding="utf-8"?>
<ds:datastoreItem xmlns:ds="http://schemas.openxmlformats.org/officeDocument/2006/customXml" ds:itemID="{C40751BC-65D3-42F3-9381-AA7D54B628DA}">
  <ds:schemaRefs/>
</ds:datastoreItem>
</file>

<file path=customXml/itemProps20.xml><?xml version="1.0" encoding="utf-8"?>
<ds:datastoreItem xmlns:ds="http://schemas.openxmlformats.org/officeDocument/2006/customXml" ds:itemID="{BCDF8AB3-DD6E-4D1D-920D-42D7C5B29FBC}">
  <ds:schemaRefs/>
</ds:datastoreItem>
</file>

<file path=customXml/itemProps3.xml><?xml version="1.0" encoding="utf-8"?>
<ds:datastoreItem xmlns:ds="http://schemas.openxmlformats.org/officeDocument/2006/customXml" ds:itemID="{F82BECDE-1660-4371-8393-0A7A35644AB6}">
  <ds:schemaRefs/>
</ds:datastoreItem>
</file>

<file path=customXml/itemProps4.xml><?xml version="1.0" encoding="utf-8"?>
<ds:datastoreItem xmlns:ds="http://schemas.openxmlformats.org/officeDocument/2006/customXml" ds:itemID="{205E964B-D550-4C18-B81F-C39247360E4E}">
  <ds:schemaRefs/>
</ds:datastoreItem>
</file>

<file path=customXml/itemProps5.xml><?xml version="1.0" encoding="utf-8"?>
<ds:datastoreItem xmlns:ds="http://schemas.openxmlformats.org/officeDocument/2006/customXml" ds:itemID="{77A676F0-B93D-494F-A875-F574564BD693}">
  <ds:schemaRefs/>
</ds:datastoreItem>
</file>

<file path=customXml/itemProps6.xml><?xml version="1.0" encoding="utf-8"?>
<ds:datastoreItem xmlns:ds="http://schemas.openxmlformats.org/officeDocument/2006/customXml" ds:itemID="{C759A05B-AA9E-41C8-A14B-7D043FBC73D9}">
  <ds:schemaRefs/>
</ds:datastoreItem>
</file>

<file path=customXml/itemProps7.xml><?xml version="1.0" encoding="utf-8"?>
<ds:datastoreItem xmlns:ds="http://schemas.openxmlformats.org/officeDocument/2006/customXml" ds:itemID="{7C50C3B0-B383-4D2F-B5D3-FF098BEA3463}">
  <ds:schemaRefs/>
</ds:datastoreItem>
</file>

<file path=customXml/itemProps8.xml><?xml version="1.0" encoding="utf-8"?>
<ds:datastoreItem xmlns:ds="http://schemas.openxmlformats.org/officeDocument/2006/customXml" ds:itemID="{8523A7C2-06FE-4D9C-BCE8-E9F9500DF89B}">
  <ds:schemaRefs/>
</ds:datastoreItem>
</file>

<file path=customXml/itemProps9.xml><?xml version="1.0" encoding="utf-8"?>
<ds:datastoreItem xmlns:ds="http://schemas.openxmlformats.org/officeDocument/2006/customXml" ds:itemID="{B9D3F73A-9C17-4834-A0DC-8C9101D9FE5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&amp; Formulas</vt:lpstr>
      <vt:lpstr>PP Data</vt:lpstr>
      <vt:lpstr>PP PT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cp:lastPrinted>2013-09-01T22:06:54Z</cp:lastPrinted>
  <dcterms:created xsi:type="dcterms:W3CDTF">2013-08-09T20:14:55Z</dcterms:created>
  <dcterms:modified xsi:type="dcterms:W3CDTF">2013-09-04T02:14:17Z</dcterms:modified>
</cp:coreProperties>
</file>